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Cosseguro\Equipe Sinistros Judiciais\BASES ANTIGAS\"/>
    </mc:Choice>
  </mc:AlternateContent>
  <bookViews>
    <workbookView xWindow="0" yWindow="135" windowWidth="14700" windowHeight="7830" tabRatio="871" activeTab="4"/>
  </bookViews>
  <sheets>
    <sheet name="Base Geral - Histórico" sheetId="1" r:id="rId1"/>
    <sheet name="Sinistros 2012" sheetId="2" r:id="rId2"/>
    <sheet name="Sinistros 2013" sheetId="3" r:id="rId3"/>
    <sheet name="Sinistros 2014" sheetId="4" r:id="rId4"/>
    <sheet name="Sinistros 2015" sheetId="5" r:id="rId5"/>
    <sheet name="Plan1" sheetId="6" state="hidden" r:id="rId6"/>
  </sheets>
  <definedNames>
    <definedName name="_xlnm._FilterDatabase" localSheetId="0" hidden="1">'Base Geral - Histórico'!$A$1:$AE$2257</definedName>
    <definedName name="_xlnm._FilterDatabase" localSheetId="1" hidden="1">'Sinistros 2012'!$A$1:$AT$562</definedName>
    <definedName name="_xlnm._FilterDatabase" localSheetId="2" hidden="1">'Sinistros 2013'!$A$1:$BD$679</definedName>
    <definedName name="_xlnm._FilterDatabase" localSheetId="3" hidden="1">'Sinistros 2014'!$A$1:$XEH$661</definedName>
    <definedName name="_xlnm._FilterDatabase" localSheetId="4" hidden="1">'Sinistros 2015'!$A$1:$BG$674</definedName>
    <definedName name="histórico_encerrados" localSheetId="0">'Base Geral - Histórico'!$A$1:$AE$2257</definedName>
    <definedName name="Z_3D480D17_83E2_40DE_BC42_2E91F64E53D3_.wvu.FilterData" localSheetId="4" hidden="1">'Sinistros 2015'!$A$1:$BG$113</definedName>
    <definedName name="Z_438230D3_40E4_4239_BB50_9E543A69C657_.wvu.FilterData" localSheetId="4" hidden="1">'Sinistros 2015'!$A$1:$BG$447</definedName>
    <definedName name="Z_7E6CDFE8_D662_46F4_9617_468D9187B71A_.wvu.FilterData" localSheetId="0" hidden="1">'Base Geral - Histórico'!$A$1:$AE$2257</definedName>
    <definedName name="Z_7E6CDFE8_D662_46F4_9617_468D9187B71A_.wvu.FilterData" localSheetId="1" hidden="1">'Sinistros 2012'!$A$1:$AT$562</definedName>
    <definedName name="Z_7E6CDFE8_D662_46F4_9617_468D9187B71A_.wvu.FilterData" localSheetId="2" hidden="1">'Sinistros 2013'!$A$1:$BD$679</definedName>
    <definedName name="Z_7E6CDFE8_D662_46F4_9617_468D9187B71A_.wvu.FilterData" localSheetId="3" hidden="1">'Sinistros 2014'!$A$1:$XEH$661</definedName>
    <definedName name="Z_7E6CDFE8_D662_46F4_9617_468D9187B71A_.wvu.FilterData" localSheetId="4" hidden="1">'Sinistros 2015'!$A$1:$BG$674</definedName>
    <definedName name="Z_8366BBBB_94EC_479C_8BCF_4FE5C8E075A5_.wvu.FilterData" localSheetId="4" hidden="1">'Sinistros 2015'!$A$1:$BG$113</definedName>
    <definedName name="Z_899DB1C7_E4F5_474B_9717_93B62D28E0B6_.wvu.FilterData" localSheetId="4" hidden="1">'Sinistros 2015'!$A$1:$BG$197</definedName>
    <definedName name="Z_A5ADA01B_9C22_4981_8C18_F1EBCC8B359F_.wvu.FilterData" localSheetId="4" hidden="1">'Sinistros 2015'!$A$1:$BG$113</definedName>
    <definedName name="Z_B3651D2A_607C_4666_A9CB_9049F4209A3D_.wvu.FilterData" localSheetId="4" hidden="1">'Sinistros 2015'!$A$1:$BG$197</definedName>
    <definedName name="Z_B532D158_FD61_4F09_ADC9_1912D538DF16_.wvu.FilterData" localSheetId="0" hidden="1">'Base Geral - Histórico'!$A$1:$AE$2257</definedName>
    <definedName name="Z_B532D158_FD61_4F09_ADC9_1912D538DF16_.wvu.FilterData" localSheetId="1" hidden="1">'Sinistros 2012'!$A$1:$AX$562</definedName>
    <definedName name="Z_B532D158_FD61_4F09_ADC9_1912D538DF16_.wvu.FilterData" localSheetId="2" hidden="1">'Sinistros 2013'!$A$1:$BD$679</definedName>
    <definedName name="Z_B532D158_FD61_4F09_ADC9_1912D538DF16_.wvu.FilterData" localSheetId="3" hidden="1">'Sinistros 2014'!$A$1:$XEH$661</definedName>
    <definedName name="Z_B532D158_FD61_4F09_ADC9_1912D538DF16_.wvu.FilterData" localSheetId="4" hidden="1">'Sinistros 2015'!$A$1:$BG$1</definedName>
    <definedName name="Z_DC284509_FEE0_44F1_B734_63EC230BEAD7_.wvu.FilterData" localSheetId="4" hidden="1">'Sinistros 2015'!$A$1:$BG$113</definedName>
    <definedName name="Z_DD804631_93FB_4E7A_9FFB_C5A6D89DA015_.wvu.FilterData" localSheetId="0" hidden="1">'Base Geral - Histórico'!$A$1:$AE$2257</definedName>
    <definedName name="Z_DD804631_93FB_4E7A_9FFB_C5A6D89DA015_.wvu.FilterData" localSheetId="1" hidden="1">'Sinistros 2012'!$A$1:$AT$562</definedName>
    <definedName name="Z_DD804631_93FB_4E7A_9FFB_C5A6D89DA015_.wvu.FilterData" localSheetId="2" hidden="1">'Sinistros 2013'!$A$1:$BD$679</definedName>
    <definedName name="Z_DD804631_93FB_4E7A_9FFB_C5A6D89DA015_.wvu.FilterData" localSheetId="3" hidden="1">'Sinistros 2014'!$A$1:$XEH$661</definedName>
    <definedName name="Z_DD804631_93FB_4E7A_9FFB_C5A6D89DA015_.wvu.FilterData" localSheetId="4" hidden="1">'Sinistros 2015'!$A$1:$BG$674</definedName>
    <definedName name="Z_ECEA5C39_6A49_469A_852B_27DF02864421_.wvu.FilterData" localSheetId="4" hidden="1">'Sinistros 2015'!$A$1:$BG$447</definedName>
    <definedName name="Z_EE00088D_17F4_4FCB_85EA_6A5E4E8FE4A9_.wvu.FilterData" localSheetId="4" hidden="1">'Sinistros 2015'!$A$1:$BG$113</definedName>
  </definedNames>
  <calcPr calcId="152511"/>
  <customWorkbookViews>
    <customWorkbookView name="rvega - Modo de exibição pessoal" guid="{B532D158-FD61-4F09-ADC9-1912D538DF16}" mergeInterval="0" personalView="1" maximized="1" xWindow="1" yWindow="1" windowWidth="1276" windowHeight="460" tabRatio="871" activeSheetId="5"/>
    <customWorkbookView name="te82771 - Modo de exibição pessoal" guid="{DD804631-93FB-4E7A-9FFB-C5A6D89DA015}" mergeInterval="0" personalView="1" maximized="1" xWindow="1" yWindow="1" windowWidth="1276" windowHeight="679" tabRatio="871" activeSheetId="5" showComments="commIndAndComment"/>
    <customWorkbookView name="Administrator - Modo de exibição pessoal" guid="{7E6CDFE8-D662-46F4-9617-468D9187B71A}" mergeInterval="0" personalView="1" maximized="1" xWindow="-8" yWindow="-8" windowWidth="1296" windowHeight="946" tabRatio="871" activeSheetId="4"/>
  </customWorkbookViews>
</workbook>
</file>

<file path=xl/calcChain.xml><?xml version="1.0" encoding="utf-8"?>
<calcChain xmlns="http://schemas.openxmlformats.org/spreadsheetml/2006/main">
  <c r="K674" i="5" l="1"/>
  <c r="K673" i="5"/>
  <c r="K655" i="5"/>
  <c r="K648" i="5"/>
  <c r="J664" i="5"/>
  <c r="K664" i="5" s="1"/>
  <c r="J663" i="5"/>
  <c r="K663" i="5" s="1"/>
  <c r="J657" i="5"/>
  <c r="K657" i="5" s="1"/>
  <c r="J651" i="5"/>
  <c r="K651" i="5" s="1"/>
  <c r="J650" i="5"/>
  <c r="K650" i="5" s="1"/>
  <c r="K672" i="5"/>
  <c r="K671" i="5"/>
  <c r="K662" i="5"/>
  <c r="K661" i="5"/>
  <c r="K660" i="5"/>
  <c r="K659" i="5"/>
  <c r="K658" i="5"/>
  <c r="K656" i="5"/>
  <c r="K649" i="5"/>
  <c r="K670" i="5"/>
  <c r="K669" i="5"/>
  <c r="K668" i="5"/>
  <c r="K667" i="5"/>
  <c r="K666" i="5"/>
  <c r="K665" i="5"/>
  <c r="K654" i="5"/>
  <c r="K653" i="5"/>
  <c r="K652" i="5"/>
  <c r="BE648" i="5"/>
  <c r="BF648" i="5" s="1"/>
  <c r="BE649" i="5"/>
  <c r="BF649" i="5" s="1"/>
  <c r="BE650" i="5"/>
  <c r="BF650" i="5" s="1"/>
  <c r="BE651" i="5"/>
  <c r="BF651" i="5" s="1"/>
  <c r="BE652" i="5"/>
  <c r="BF652" i="5" s="1"/>
  <c r="BE653" i="5"/>
  <c r="BF653" i="5" s="1"/>
  <c r="BE654" i="5"/>
  <c r="BF654" i="5" s="1"/>
  <c r="BE655" i="5"/>
  <c r="BF655" i="5" s="1"/>
  <c r="BE656" i="5"/>
  <c r="BF656" i="5" s="1"/>
  <c r="BE657" i="5"/>
  <c r="BF657" i="5" s="1"/>
  <c r="BE658" i="5"/>
  <c r="BF658" i="5" s="1"/>
  <c r="BE659" i="5"/>
  <c r="BF659" i="5" s="1"/>
  <c r="BE660" i="5"/>
  <c r="BF660" i="5" s="1"/>
  <c r="BE661" i="5"/>
  <c r="BF661" i="5" s="1"/>
  <c r="BE662" i="5"/>
  <c r="BF662" i="5" s="1"/>
  <c r="BE663" i="5"/>
  <c r="BF663" i="5" s="1"/>
  <c r="BE664" i="5"/>
  <c r="BF664" i="5" s="1"/>
  <c r="BE665" i="5"/>
  <c r="BF665" i="5" s="1"/>
  <c r="BE666" i="5"/>
  <c r="BF666" i="5" s="1"/>
  <c r="BE667" i="5"/>
  <c r="BF667" i="5" s="1"/>
  <c r="BE668" i="5"/>
  <c r="BF668" i="5" s="1"/>
  <c r="BE669" i="5"/>
  <c r="BF669" i="5" s="1"/>
  <c r="BE670" i="5"/>
  <c r="BF670" i="5" s="1"/>
  <c r="BE671" i="5"/>
  <c r="BF671" i="5" s="1"/>
  <c r="BE672" i="5"/>
  <c r="BF672" i="5" s="1"/>
  <c r="BE673" i="5"/>
  <c r="BF673" i="5" s="1"/>
  <c r="BE674" i="5"/>
  <c r="BF674" i="5" s="1"/>
  <c r="K526" i="5" l="1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525" i="5"/>
  <c r="K524" i="5"/>
  <c r="BE524" i="5"/>
  <c r="BF524" i="5" s="1"/>
  <c r="BE525" i="5"/>
  <c r="BF525" i="5" s="1"/>
  <c r="BE526" i="5"/>
  <c r="BF526" i="5" s="1"/>
  <c r="BE527" i="5"/>
  <c r="BF527" i="5" s="1"/>
  <c r="BE528" i="5"/>
  <c r="BF528" i="5" s="1"/>
  <c r="BE529" i="5"/>
  <c r="BF529" i="5" s="1"/>
  <c r="BE530" i="5"/>
  <c r="BF530" i="5" s="1"/>
  <c r="BE531" i="5"/>
  <c r="BF531" i="5" s="1"/>
  <c r="BE532" i="5"/>
  <c r="BF532" i="5" s="1"/>
  <c r="BE533" i="5"/>
  <c r="BF533" i="5" s="1"/>
  <c r="BE534" i="5"/>
  <c r="BF534" i="5" s="1"/>
  <c r="BE535" i="5"/>
  <c r="BF535" i="5" s="1"/>
  <c r="BE536" i="5"/>
  <c r="BF536" i="5" s="1"/>
  <c r="BE537" i="5"/>
  <c r="BF537" i="5" s="1"/>
  <c r="BE538" i="5"/>
  <c r="BF538" i="5" s="1"/>
  <c r="BE539" i="5"/>
  <c r="BF539" i="5" s="1"/>
  <c r="BE540" i="5"/>
  <c r="BF540" i="5" s="1"/>
  <c r="BE541" i="5"/>
  <c r="BF541" i="5" s="1"/>
  <c r="BE542" i="5"/>
  <c r="BF542" i="5" s="1"/>
  <c r="BE543" i="5"/>
  <c r="BF543" i="5" s="1"/>
  <c r="BE544" i="5"/>
  <c r="BF544" i="5" s="1"/>
  <c r="BE545" i="5"/>
  <c r="BF545" i="5" s="1"/>
  <c r="BE546" i="5"/>
  <c r="BF546" i="5" s="1"/>
  <c r="BE547" i="5"/>
  <c r="BF547" i="5" s="1"/>
  <c r="BE548" i="5"/>
  <c r="BF548" i="5" s="1"/>
  <c r="BE549" i="5"/>
  <c r="BF549" i="5" s="1"/>
  <c r="BE550" i="5"/>
  <c r="BF550" i="5" s="1"/>
  <c r="BE551" i="5"/>
  <c r="BF551" i="5" s="1"/>
  <c r="BE552" i="5"/>
  <c r="BF552" i="5" s="1"/>
  <c r="BE553" i="5"/>
  <c r="BF553" i="5" s="1"/>
  <c r="BE554" i="5"/>
  <c r="BF554" i="5" s="1"/>
  <c r="BE555" i="5"/>
  <c r="BF555" i="5" s="1"/>
  <c r="BE556" i="5"/>
  <c r="BF556" i="5" s="1"/>
  <c r="BE557" i="5"/>
  <c r="BF557" i="5" s="1"/>
  <c r="BE558" i="5"/>
  <c r="BF558" i="5" s="1"/>
  <c r="BE559" i="5"/>
  <c r="BF559" i="5" s="1"/>
  <c r="BE560" i="5"/>
  <c r="BF560" i="5" s="1"/>
  <c r="BE561" i="5"/>
  <c r="BF561" i="5" s="1"/>
  <c r="BE562" i="5"/>
  <c r="BF562" i="5" s="1"/>
  <c r="BE563" i="5"/>
  <c r="BF563" i="5" s="1"/>
  <c r="BE564" i="5"/>
  <c r="BF564" i="5" s="1"/>
  <c r="BE565" i="5"/>
  <c r="BF565" i="5" s="1"/>
  <c r="BE566" i="5"/>
  <c r="BF566" i="5" s="1"/>
  <c r="BE567" i="5"/>
  <c r="BF567" i="5" s="1"/>
  <c r="BE568" i="5"/>
  <c r="BF568" i="5" s="1"/>
  <c r="BE569" i="5"/>
  <c r="BF569" i="5" s="1"/>
  <c r="BE570" i="5"/>
  <c r="BF570" i="5" s="1"/>
  <c r="BE571" i="5"/>
  <c r="BF571" i="5" s="1"/>
  <c r="BE572" i="5"/>
  <c r="BF572" i="5" s="1"/>
  <c r="BE573" i="5"/>
  <c r="BF573" i="5" s="1"/>
  <c r="BE574" i="5"/>
  <c r="BF574" i="5" s="1"/>
  <c r="BE575" i="5"/>
  <c r="BF575" i="5" s="1"/>
  <c r="BE576" i="5"/>
  <c r="BF576" i="5" s="1"/>
  <c r="BE577" i="5"/>
  <c r="BF577" i="5" s="1"/>
  <c r="BE578" i="5"/>
  <c r="BF578" i="5" s="1"/>
  <c r="BE579" i="5"/>
  <c r="BF579" i="5" s="1"/>
  <c r="BE580" i="5"/>
  <c r="BF580" i="5" s="1"/>
  <c r="BE581" i="5"/>
  <c r="BF581" i="5" s="1"/>
  <c r="BE582" i="5"/>
  <c r="BF582" i="5" s="1"/>
  <c r="BE583" i="5"/>
  <c r="BF583" i="5" s="1"/>
  <c r="BE584" i="5"/>
  <c r="BF584" i="5" s="1"/>
  <c r="BE585" i="5"/>
  <c r="BF585" i="5" s="1"/>
  <c r="BE586" i="5"/>
  <c r="BF586" i="5" s="1"/>
  <c r="BE587" i="5"/>
  <c r="BF587" i="5" s="1"/>
  <c r="BE588" i="5"/>
  <c r="BF588" i="5" s="1"/>
  <c r="BE589" i="5"/>
  <c r="BF589" i="5" s="1"/>
  <c r="BE590" i="5"/>
  <c r="BF590" i="5" s="1"/>
  <c r="BE591" i="5"/>
  <c r="BF591" i="5" s="1"/>
  <c r="BE592" i="5"/>
  <c r="BF592" i="5" s="1"/>
  <c r="BE593" i="5"/>
  <c r="BF593" i="5" s="1"/>
  <c r="BE594" i="5"/>
  <c r="BF594" i="5" s="1"/>
  <c r="BE595" i="5"/>
  <c r="BF595" i="5" s="1"/>
  <c r="BE596" i="5"/>
  <c r="BF596" i="5" s="1"/>
  <c r="BE597" i="5"/>
  <c r="BF597" i="5" s="1"/>
  <c r="BE598" i="5"/>
  <c r="BF598" i="5" s="1"/>
  <c r="BE599" i="5"/>
  <c r="BF599" i="5" s="1"/>
  <c r="BE600" i="5"/>
  <c r="BF600" i="5" s="1"/>
  <c r="BE601" i="5"/>
  <c r="BF601" i="5" s="1"/>
  <c r="BE602" i="5"/>
  <c r="BF602" i="5" s="1"/>
  <c r="BE603" i="5"/>
  <c r="BF603" i="5" s="1"/>
  <c r="BE604" i="5"/>
  <c r="BF604" i="5" s="1"/>
  <c r="BE605" i="5"/>
  <c r="BF605" i="5" s="1"/>
  <c r="BE606" i="5"/>
  <c r="BF606" i="5" s="1"/>
  <c r="BE607" i="5"/>
  <c r="BF607" i="5" s="1"/>
  <c r="BE608" i="5"/>
  <c r="BF608" i="5" s="1"/>
  <c r="BE609" i="5"/>
  <c r="BF609" i="5" s="1"/>
  <c r="BE610" i="5"/>
  <c r="BF610" i="5" s="1"/>
  <c r="BE611" i="5"/>
  <c r="BF611" i="5" s="1"/>
  <c r="BE612" i="5"/>
  <c r="BF612" i="5" s="1"/>
  <c r="BE613" i="5"/>
  <c r="BF613" i="5" s="1"/>
  <c r="BE614" i="5"/>
  <c r="BF614" i="5" s="1"/>
  <c r="BE615" i="5"/>
  <c r="BF615" i="5" s="1"/>
  <c r="BE616" i="5"/>
  <c r="BF616" i="5" s="1"/>
  <c r="BE617" i="5"/>
  <c r="BF617" i="5" s="1"/>
  <c r="BE618" i="5"/>
  <c r="BF618" i="5" s="1"/>
  <c r="BE619" i="5"/>
  <c r="BF619" i="5" s="1"/>
  <c r="BE620" i="5"/>
  <c r="BF620" i="5" s="1"/>
  <c r="BE621" i="5"/>
  <c r="BF621" i="5" s="1"/>
  <c r="BE622" i="5"/>
  <c r="BF622" i="5" s="1"/>
  <c r="BE623" i="5"/>
  <c r="BF623" i="5" s="1"/>
  <c r="BE624" i="5"/>
  <c r="BF624" i="5" s="1"/>
  <c r="BE625" i="5"/>
  <c r="BF625" i="5" s="1"/>
  <c r="BE626" i="5"/>
  <c r="BF626" i="5" s="1"/>
  <c r="BE627" i="5"/>
  <c r="BF627" i="5" s="1"/>
  <c r="BE628" i="5"/>
  <c r="BF628" i="5" s="1"/>
  <c r="BE629" i="5"/>
  <c r="BF629" i="5" s="1"/>
  <c r="BE630" i="5"/>
  <c r="BF630" i="5" s="1"/>
  <c r="BE631" i="5"/>
  <c r="BF631" i="5" s="1"/>
  <c r="BE632" i="5"/>
  <c r="BF632" i="5" s="1"/>
  <c r="BE633" i="5"/>
  <c r="BF633" i="5" s="1"/>
  <c r="BE634" i="5"/>
  <c r="BF634" i="5" s="1"/>
  <c r="BE635" i="5"/>
  <c r="BF635" i="5" s="1"/>
  <c r="BE636" i="5"/>
  <c r="BF636" i="5" s="1"/>
  <c r="BE637" i="5"/>
  <c r="BF637" i="5" s="1"/>
  <c r="BE638" i="5"/>
  <c r="BF638" i="5" s="1"/>
  <c r="BE639" i="5"/>
  <c r="BF639" i="5" s="1"/>
  <c r="BE640" i="5"/>
  <c r="BF640" i="5" s="1"/>
  <c r="BE641" i="5"/>
  <c r="BF641" i="5" s="1"/>
  <c r="BE642" i="5"/>
  <c r="BF642" i="5" s="1"/>
  <c r="BE643" i="5"/>
  <c r="BF643" i="5" s="1"/>
  <c r="BE644" i="5"/>
  <c r="BF644" i="5" s="1"/>
  <c r="BE645" i="5"/>
  <c r="BF645" i="5" s="1"/>
  <c r="BE646" i="5"/>
  <c r="BF646" i="5" s="1"/>
  <c r="BE647" i="5"/>
  <c r="BF647" i="5" s="1"/>
  <c r="K492" i="5" l="1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BE492" i="5"/>
  <c r="BF492" i="5" s="1"/>
  <c r="BE493" i="5"/>
  <c r="BF493" i="5" s="1"/>
  <c r="BE494" i="5"/>
  <c r="BF494" i="5" s="1"/>
  <c r="BE495" i="5"/>
  <c r="BF495" i="5" s="1"/>
  <c r="BE496" i="5"/>
  <c r="BF496" i="5" s="1"/>
  <c r="BE497" i="5"/>
  <c r="BF497" i="5" s="1"/>
  <c r="BE498" i="5"/>
  <c r="BF498" i="5" s="1"/>
  <c r="BE499" i="5"/>
  <c r="BF499" i="5" s="1"/>
  <c r="BE500" i="5"/>
  <c r="BF500" i="5" s="1"/>
  <c r="BE501" i="5"/>
  <c r="BF501" i="5" s="1"/>
  <c r="BE502" i="5"/>
  <c r="BF502" i="5" s="1"/>
  <c r="BE503" i="5"/>
  <c r="BF503" i="5" s="1"/>
  <c r="BE504" i="5"/>
  <c r="BF504" i="5" s="1"/>
  <c r="BE505" i="5"/>
  <c r="BF505" i="5" s="1"/>
  <c r="BE506" i="5"/>
  <c r="BF506" i="5" s="1"/>
  <c r="BE507" i="5"/>
  <c r="BF507" i="5" s="1"/>
  <c r="BE508" i="5"/>
  <c r="BF508" i="5" s="1"/>
  <c r="BE509" i="5"/>
  <c r="BF509" i="5" s="1"/>
  <c r="BE510" i="5"/>
  <c r="BF510" i="5" s="1"/>
  <c r="BE511" i="5"/>
  <c r="BF511" i="5" s="1"/>
  <c r="BE512" i="5"/>
  <c r="BF512" i="5" s="1"/>
  <c r="BE513" i="5"/>
  <c r="BF513" i="5" s="1"/>
  <c r="BE514" i="5"/>
  <c r="BF514" i="5" s="1"/>
  <c r="BE515" i="5"/>
  <c r="BF515" i="5" s="1"/>
  <c r="BE516" i="5"/>
  <c r="BF516" i="5" s="1"/>
  <c r="BE517" i="5"/>
  <c r="BF517" i="5" s="1"/>
  <c r="BE518" i="5"/>
  <c r="BF518" i="5" s="1"/>
  <c r="BE519" i="5"/>
  <c r="BF519" i="5" s="1"/>
  <c r="BE520" i="5"/>
  <c r="BF520" i="5" s="1"/>
  <c r="BE521" i="5"/>
  <c r="BF521" i="5" s="1"/>
  <c r="BE522" i="5"/>
  <c r="BF522" i="5" s="1"/>
  <c r="BE523" i="5"/>
  <c r="BF523" i="5" s="1"/>
  <c r="K460" i="5" l="1"/>
  <c r="K448" i="5"/>
  <c r="K449" i="5"/>
  <c r="K450" i="5"/>
  <c r="K451" i="5"/>
  <c r="K452" i="5"/>
  <c r="K453" i="5"/>
  <c r="K454" i="5"/>
  <c r="K455" i="5"/>
  <c r="K456" i="5"/>
  <c r="K457" i="5"/>
  <c r="K458" i="5"/>
  <c r="K459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BE450" i="5" l="1"/>
  <c r="BF450" i="5" s="1"/>
  <c r="BE451" i="5"/>
  <c r="BF451" i="5" s="1"/>
  <c r="BE452" i="5"/>
  <c r="BF452" i="5" s="1"/>
  <c r="BE453" i="5"/>
  <c r="BF453" i="5" s="1"/>
  <c r="BE454" i="5"/>
  <c r="BF454" i="5" s="1"/>
  <c r="BE455" i="5"/>
  <c r="BF455" i="5" s="1"/>
  <c r="BE456" i="5"/>
  <c r="BF456" i="5" s="1"/>
  <c r="BE457" i="5"/>
  <c r="BF457" i="5" s="1"/>
  <c r="BE458" i="5"/>
  <c r="BF458" i="5" s="1"/>
  <c r="BE459" i="5"/>
  <c r="BF459" i="5" s="1"/>
  <c r="BE460" i="5"/>
  <c r="BF460" i="5" s="1"/>
  <c r="BE461" i="5"/>
  <c r="BF461" i="5" s="1"/>
  <c r="BE462" i="5"/>
  <c r="BF462" i="5" s="1"/>
  <c r="BE463" i="5"/>
  <c r="BF463" i="5" s="1"/>
  <c r="BE464" i="5"/>
  <c r="BF464" i="5" s="1"/>
  <c r="BE465" i="5"/>
  <c r="BF465" i="5" s="1"/>
  <c r="BE466" i="5"/>
  <c r="BF466" i="5" s="1"/>
  <c r="BE467" i="5"/>
  <c r="BF467" i="5" s="1"/>
  <c r="BE468" i="5"/>
  <c r="BF468" i="5" s="1"/>
  <c r="BE469" i="5"/>
  <c r="BF469" i="5" s="1"/>
  <c r="BE470" i="5"/>
  <c r="BF470" i="5" s="1"/>
  <c r="BE471" i="5"/>
  <c r="BF471" i="5" s="1"/>
  <c r="BE472" i="5"/>
  <c r="BF472" i="5" s="1"/>
  <c r="BE473" i="5"/>
  <c r="BF473" i="5" s="1"/>
  <c r="BE474" i="5"/>
  <c r="BF474" i="5" s="1"/>
  <c r="BE475" i="5"/>
  <c r="BF475" i="5" s="1"/>
  <c r="BE476" i="5"/>
  <c r="BF476" i="5" s="1"/>
  <c r="BE477" i="5"/>
  <c r="BF477" i="5" s="1"/>
  <c r="BE478" i="5"/>
  <c r="BF478" i="5" s="1"/>
  <c r="BE479" i="5"/>
  <c r="BF479" i="5" s="1"/>
  <c r="BE480" i="5"/>
  <c r="BF480" i="5" s="1"/>
  <c r="BE481" i="5"/>
  <c r="BF481" i="5" s="1"/>
  <c r="BE482" i="5"/>
  <c r="BF482" i="5" s="1"/>
  <c r="BE483" i="5"/>
  <c r="BF483" i="5" s="1"/>
  <c r="BE484" i="5"/>
  <c r="BF484" i="5" s="1"/>
  <c r="BE485" i="5"/>
  <c r="BF485" i="5" s="1"/>
  <c r="BE486" i="5"/>
  <c r="BF486" i="5" s="1"/>
  <c r="BE487" i="5"/>
  <c r="BF487" i="5" s="1"/>
  <c r="BE488" i="5"/>
  <c r="BF488" i="5" s="1"/>
  <c r="BE489" i="5"/>
  <c r="BF489" i="5" s="1"/>
  <c r="BE490" i="5"/>
  <c r="BF490" i="5" s="1"/>
  <c r="BE491" i="5"/>
  <c r="BF491" i="5" s="1"/>
  <c r="BE448" i="5"/>
  <c r="BF448" i="5" s="1"/>
  <c r="BE449" i="5"/>
  <c r="BF449" i="5" s="1"/>
  <c r="BH679" i="3" l="1"/>
  <c r="BI679" i="3" s="1"/>
  <c r="BH563" i="3"/>
  <c r="BI563" i="3" s="1"/>
  <c r="BH564" i="3"/>
  <c r="BI564" i="3" s="1"/>
  <c r="BH565" i="3"/>
  <c r="BI565" i="3" s="1"/>
  <c r="BH566" i="3"/>
  <c r="BI566" i="3" s="1"/>
  <c r="BH567" i="3"/>
  <c r="BI567" i="3" s="1"/>
  <c r="BH568" i="3"/>
  <c r="BI568" i="3" s="1"/>
  <c r="BH569" i="3"/>
  <c r="BI569" i="3" s="1"/>
  <c r="BH570" i="3"/>
  <c r="BI570" i="3" s="1"/>
  <c r="BH571" i="3"/>
  <c r="BI571" i="3" s="1"/>
  <c r="BH572" i="3"/>
  <c r="BI572" i="3" s="1"/>
  <c r="BH573" i="3"/>
  <c r="BI573" i="3" s="1"/>
  <c r="BH574" i="3"/>
  <c r="BI574" i="3" s="1"/>
  <c r="BH575" i="3"/>
  <c r="BI575" i="3" s="1"/>
  <c r="BH576" i="3"/>
  <c r="BI576" i="3" s="1"/>
  <c r="BH577" i="3"/>
  <c r="BI577" i="3" s="1"/>
  <c r="BH578" i="3"/>
  <c r="BI578" i="3" s="1"/>
  <c r="BH579" i="3"/>
  <c r="BI579" i="3" s="1"/>
  <c r="BH580" i="3"/>
  <c r="BI580" i="3" s="1"/>
  <c r="BH581" i="3"/>
  <c r="BI581" i="3" s="1"/>
  <c r="BH582" i="3"/>
  <c r="BI582" i="3" s="1"/>
  <c r="BH583" i="3"/>
  <c r="BI583" i="3" s="1"/>
  <c r="BH584" i="3"/>
  <c r="BI584" i="3" s="1"/>
  <c r="BH585" i="3"/>
  <c r="BI585" i="3" s="1"/>
  <c r="BH586" i="3"/>
  <c r="BI586" i="3" s="1"/>
  <c r="BH587" i="3"/>
  <c r="BI587" i="3" s="1"/>
  <c r="BH588" i="3"/>
  <c r="BI588" i="3" s="1"/>
  <c r="BH589" i="3"/>
  <c r="BI589" i="3" s="1"/>
  <c r="BH590" i="3"/>
  <c r="BI590" i="3" s="1"/>
  <c r="BH591" i="3"/>
  <c r="BI591" i="3" s="1"/>
  <c r="BH592" i="3"/>
  <c r="BI592" i="3" s="1"/>
  <c r="BH593" i="3"/>
  <c r="BI593" i="3" s="1"/>
  <c r="BH594" i="3"/>
  <c r="BI594" i="3" s="1"/>
  <c r="BH595" i="3"/>
  <c r="BI595" i="3" s="1"/>
  <c r="BH596" i="3"/>
  <c r="BI596" i="3" s="1"/>
  <c r="BH597" i="3"/>
  <c r="BI597" i="3" s="1"/>
  <c r="BH598" i="3"/>
  <c r="BI598" i="3" s="1"/>
  <c r="BH599" i="3"/>
  <c r="BI599" i="3" s="1"/>
  <c r="BH600" i="3"/>
  <c r="BI600" i="3" s="1"/>
  <c r="BH601" i="3"/>
  <c r="BI601" i="3" s="1"/>
  <c r="BH602" i="3"/>
  <c r="BI602" i="3" s="1"/>
  <c r="BH603" i="3"/>
  <c r="BI603" i="3" s="1"/>
  <c r="BH604" i="3"/>
  <c r="BI604" i="3" s="1"/>
  <c r="BH605" i="3"/>
  <c r="BI605" i="3" s="1"/>
  <c r="BH606" i="3"/>
  <c r="BI606" i="3" s="1"/>
  <c r="BH607" i="3"/>
  <c r="BI607" i="3" s="1"/>
  <c r="BH608" i="3"/>
  <c r="BI608" i="3" s="1"/>
  <c r="BH609" i="3"/>
  <c r="BI609" i="3" s="1"/>
  <c r="BH610" i="3"/>
  <c r="BI610" i="3" s="1"/>
  <c r="BH611" i="3"/>
  <c r="BI611" i="3" s="1"/>
  <c r="BH612" i="3"/>
  <c r="BI612" i="3" s="1"/>
  <c r="BH613" i="3"/>
  <c r="BI613" i="3" s="1"/>
  <c r="BH614" i="3"/>
  <c r="BI614" i="3" s="1"/>
  <c r="BH615" i="3"/>
  <c r="BI615" i="3" s="1"/>
  <c r="BH616" i="3"/>
  <c r="BI616" i="3" s="1"/>
  <c r="BH617" i="3"/>
  <c r="BI617" i="3" s="1"/>
  <c r="BH618" i="3"/>
  <c r="BI618" i="3" s="1"/>
  <c r="BH619" i="3"/>
  <c r="BI619" i="3" s="1"/>
  <c r="BH620" i="3"/>
  <c r="BI620" i="3" s="1"/>
  <c r="BH621" i="3"/>
  <c r="BI621" i="3" s="1"/>
  <c r="BH622" i="3"/>
  <c r="BI622" i="3" s="1"/>
  <c r="BH623" i="3"/>
  <c r="BI623" i="3" s="1"/>
  <c r="BH624" i="3"/>
  <c r="BI624" i="3" s="1"/>
  <c r="BH625" i="3"/>
  <c r="BI625" i="3" s="1"/>
  <c r="BH626" i="3"/>
  <c r="BI626" i="3" s="1"/>
  <c r="BH627" i="3"/>
  <c r="BI627" i="3" s="1"/>
  <c r="BH628" i="3"/>
  <c r="BI628" i="3" s="1"/>
  <c r="BH629" i="3"/>
  <c r="BI629" i="3" s="1"/>
  <c r="BH630" i="3"/>
  <c r="BI630" i="3" s="1"/>
  <c r="BH631" i="3"/>
  <c r="BI631" i="3" s="1"/>
  <c r="BH632" i="3"/>
  <c r="BI632" i="3" s="1"/>
  <c r="BH633" i="3"/>
  <c r="BI633" i="3" s="1"/>
  <c r="BH634" i="3"/>
  <c r="BI634" i="3" s="1"/>
  <c r="BH635" i="3"/>
  <c r="BI635" i="3" s="1"/>
  <c r="BH636" i="3"/>
  <c r="BI636" i="3" s="1"/>
  <c r="BH637" i="3"/>
  <c r="BI637" i="3" s="1"/>
  <c r="BH638" i="3"/>
  <c r="BI638" i="3" s="1"/>
  <c r="BH639" i="3"/>
  <c r="BI639" i="3" s="1"/>
  <c r="BH640" i="3"/>
  <c r="BI640" i="3" s="1"/>
  <c r="BH641" i="3"/>
  <c r="BI641" i="3" s="1"/>
  <c r="BH642" i="3"/>
  <c r="BI642" i="3" s="1"/>
  <c r="BH643" i="3"/>
  <c r="BI643" i="3" s="1"/>
  <c r="BH644" i="3"/>
  <c r="BI644" i="3" s="1"/>
  <c r="BH645" i="3"/>
  <c r="BI645" i="3" s="1"/>
  <c r="BH646" i="3"/>
  <c r="BI646" i="3" s="1"/>
  <c r="BH647" i="3"/>
  <c r="BI647" i="3" s="1"/>
  <c r="BH648" i="3"/>
  <c r="BI648" i="3" s="1"/>
  <c r="BH649" i="3"/>
  <c r="BI649" i="3" s="1"/>
  <c r="BH650" i="3"/>
  <c r="BI650" i="3" s="1"/>
  <c r="BH651" i="3"/>
  <c r="BI651" i="3" s="1"/>
  <c r="BH652" i="3"/>
  <c r="BI652" i="3" s="1"/>
  <c r="BH653" i="3"/>
  <c r="BI653" i="3" s="1"/>
  <c r="BH654" i="3"/>
  <c r="BI654" i="3" s="1"/>
  <c r="BH655" i="3"/>
  <c r="BI655" i="3" s="1"/>
  <c r="BH656" i="3"/>
  <c r="BI656" i="3" s="1"/>
  <c r="BH657" i="3"/>
  <c r="BI657" i="3" s="1"/>
  <c r="BH658" i="3"/>
  <c r="BI658" i="3" s="1"/>
  <c r="BH659" i="3"/>
  <c r="BI659" i="3" s="1"/>
  <c r="BH660" i="3"/>
  <c r="BI660" i="3" s="1"/>
  <c r="BH661" i="3"/>
  <c r="BI661" i="3" s="1"/>
  <c r="BH662" i="3"/>
  <c r="BI662" i="3" s="1"/>
  <c r="BH663" i="3"/>
  <c r="BI663" i="3" s="1"/>
  <c r="BH664" i="3"/>
  <c r="BI664" i="3" s="1"/>
  <c r="BH665" i="3"/>
  <c r="BI665" i="3" s="1"/>
  <c r="BH666" i="3"/>
  <c r="BI666" i="3" s="1"/>
  <c r="BH667" i="3"/>
  <c r="BI667" i="3" s="1"/>
  <c r="BH668" i="3"/>
  <c r="BI668" i="3" s="1"/>
  <c r="BH669" i="3"/>
  <c r="BI669" i="3" s="1"/>
  <c r="BH670" i="3"/>
  <c r="BI670" i="3" s="1"/>
  <c r="BH671" i="3"/>
  <c r="BI671" i="3" s="1"/>
  <c r="BH672" i="3"/>
  <c r="BI672" i="3" s="1"/>
  <c r="BH673" i="3"/>
  <c r="BI673" i="3" s="1"/>
  <c r="BH674" i="3"/>
  <c r="BI674" i="3" s="1"/>
  <c r="BH675" i="3"/>
  <c r="BI675" i="3" s="1"/>
  <c r="BH676" i="3"/>
  <c r="BI676" i="3" s="1"/>
  <c r="BH677" i="3"/>
  <c r="BI677" i="3" s="1"/>
  <c r="BH678" i="3"/>
  <c r="BI678" i="3" s="1"/>
  <c r="BH562" i="3"/>
  <c r="BI562" i="3" s="1"/>
  <c r="BH561" i="3"/>
  <c r="BI561" i="3" s="1"/>
  <c r="BH560" i="3"/>
  <c r="BI560" i="3" s="1"/>
  <c r="BH559" i="3"/>
  <c r="BI559" i="3" s="1"/>
  <c r="BH558" i="3"/>
  <c r="BI558" i="3" s="1"/>
  <c r="BH557" i="3"/>
  <c r="BI557" i="3" s="1"/>
  <c r="BH556" i="3"/>
  <c r="BI556" i="3" s="1"/>
  <c r="BH555" i="3"/>
  <c r="BI555" i="3" s="1"/>
  <c r="BH554" i="3"/>
  <c r="BI554" i="3" s="1"/>
  <c r="BH553" i="3"/>
  <c r="BI553" i="3" s="1"/>
  <c r="BH552" i="3"/>
  <c r="BI552" i="3" s="1"/>
  <c r="BH551" i="3"/>
  <c r="BI551" i="3" s="1"/>
  <c r="BH550" i="3"/>
  <c r="BI550" i="3" s="1"/>
  <c r="BH549" i="3"/>
  <c r="BI549" i="3" s="1"/>
  <c r="BH548" i="3"/>
  <c r="BI548" i="3" s="1"/>
  <c r="BH547" i="3"/>
  <c r="BI547" i="3" s="1"/>
  <c r="BH546" i="3"/>
  <c r="BI546" i="3" s="1"/>
  <c r="BH545" i="3"/>
  <c r="BI545" i="3" s="1"/>
  <c r="BH544" i="3"/>
  <c r="BI544" i="3" s="1"/>
  <c r="BH543" i="3"/>
  <c r="BI543" i="3" s="1"/>
  <c r="BH542" i="3"/>
  <c r="BI542" i="3" s="1"/>
  <c r="BH541" i="3"/>
  <c r="BI541" i="3" s="1"/>
  <c r="BH540" i="3"/>
  <c r="BI540" i="3" s="1"/>
  <c r="BH539" i="3"/>
  <c r="BI539" i="3" s="1"/>
  <c r="BH538" i="3"/>
  <c r="BI538" i="3" s="1"/>
  <c r="BH537" i="3"/>
  <c r="BI537" i="3" s="1"/>
  <c r="BH536" i="3"/>
  <c r="BI536" i="3" s="1"/>
  <c r="BH535" i="3"/>
  <c r="BI535" i="3" s="1"/>
  <c r="BH534" i="3"/>
  <c r="BI534" i="3" s="1"/>
  <c r="BH533" i="3"/>
  <c r="BI533" i="3" s="1"/>
  <c r="BH532" i="3"/>
  <c r="BI532" i="3" s="1"/>
  <c r="BH531" i="3"/>
  <c r="BI531" i="3" s="1"/>
  <c r="BH530" i="3"/>
  <c r="BI530" i="3" s="1"/>
  <c r="BH529" i="3"/>
  <c r="BI529" i="3" s="1"/>
  <c r="BH528" i="3"/>
  <c r="BI528" i="3" s="1"/>
  <c r="BH527" i="3"/>
  <c r="BI527" i="3" s="1"/>
  <c r="BH526" i="3"/>
  <c r="BI526" i="3" s="1"/>
  <c r="BH525" i="3"/>
  <c r="BI525" i="3" s="1"/>
  <c r="BH524" i="3"/>
  <c r="BI524" i="3" s="1"/>
  <c r="BH523" i="3"/>
  <c r="BI523" i="3" s="1"/>
  <c r="BH522" i="3"/>
  <c r="BI522" i="3" s="1"/>
  <c r="BH521" i="3"/>
  <c r="BI521" i="3" s="1"/>
  <c r="BH520" i="3"/>
  <c r="BI520" i="3" s="1"/>
  <c r="BH519" i="3"/>
  <c r="BI519" i="3" s="1"/>
  <c r="BH518" i="3"/>
  <c r="BI518" i="3" s="1"/>
  <c r="BH517" i="3"/>
  <c r="BI517" i="3" s="1"/>
  <c r="BH516" i="3"/>
  <c r="BI516" i="3" s="1"/>
  <c r="BH515" i="3"/>
  <c r="BI515" i="3" s="1"/>
  <c r="BH514" i="3"/>
  <c r="BI514" i="3" s="1"/>
  <c r="BH513" i="3"/>
  <c r="BI513" i="3" s="1"/>
  <c r="BH512" i="3"/>
  <c r="BI512" i="3" s="1"/>
  <c r="BH511" i="3"/>
  <c r="BI511" i="3" s="1"/>
  <c r="BH510" i="3"/>
  <c r="BI510" i="3" s="1"/>
  <c r="BH509" i="3"/>
  <c r="BI509" i="3" s="1"/>
  <c r="BH508" i="3"/>
  <c r="BI508" i="3" s="1"/>
  <c r="BH507" i="3"/>
  <c r="BI507" i="3" s="1"/>
  <c r="BH506" i="3"/>
  <c r="BI506" i="3" s="1"/>
  <c r="BH505" i="3"/>
  <c r="BI505" i="3" s="1"/>
  <c r="BH504" i="3"/>
  <c r="BI504" i="3" s="1"/>
  <c r="BH503" i="3"/>
  <c r="BI503" i="3" s="1"/>
  <c r="BH502" i="3"/>
  <c r="BI502" i="3" s="1"/>
  <c r="BH501" i="3"/>
  <c r="BI501" i="3" s="1"/>
  <c r="BH500" i="3"/>
  <c r="BI500" i="3" s="1"/>
  <c r="BH499" i="3"/>
  <c r="BI499" i="3" s="1"/>
  <c r="BH498" i="3"/>
  <c r="BI498" i="3" s="1"/>
  <c r="BH497" i="3"/>
  <c r="BI497" i="3" s="1"/>
  <c r="BH496" i="3"/>
  <c r="BI496" i="3" s="1"/>
  <c r="BH495" i="3"/>
  <c r="BI495" i="3" s="1"/>
  <c r="BH494" i="3"/>
  <c r="BI494" i="3" s="1"/>
  <c r="BH493" i="3"/>
  <c r="BI493" i="3" s="1"/>
  <c r="BH492" i="3"/>
  <c r="BI492" i="3" s="1"/>
  <c r="BH491" i="3"/>
  <c r="BI491" i="3" s="1"/>
  <c r="BH490" i="3"/>
  <c r="BI490" i="3" s="1"/>
  <c r="BH489" i="3"/>
  <c r="BI489" i="3" s="1"/>
  <c r="BH488" i="3"/>
  <c r="BI488" i="3" s="1"/>
  <c r="BH487" i="3"/>
  <c r="BI487" i="3" s="1"/>
  <c r="BH486" i="3"/>
  <c r="BI486" i="3" s="1"/>
  <c r="BH485" i="3"/>
  <c r="BI485" i="3" s="1"/>
  <c r="BH484" i="3"/>
  <c r="BI484" i="3" s="1"/>
  <c r="BH483" i="3"/>
  <c r="BI483" i="3" s="1"/>
  <c r="BH482" i="3"/>
  <c r="BI482" i="3" s="1"/>
  <c r="BH481" i="3"/>
  <c r="BI481" i="3" s="1"/>
  <c r="BH480" i="3"/>
  <c r="BI480" i="3" s="1"/>
  <c r="BH479" i="3"/>
  <c r="BI479" i="3" s="1"/>
  <c r="BH478" i="3"/>
  <c r="BI478" i="3" s="1"/>
  <c r="BH477" i="3"/>
  <c r="BI477" i="3" s="1"/>
  <c r="BH476" i="3"/>
  <c r="BI476" i="3" s="1"/>
  <c r="BH475" i="3"/>
  <c r="BI475" i="3" s="1"/>
  <c r="BH474" i="3"/>
  <c r="BI474" i="3" s="1"/>
  <c r="BH473" i="3"/>
  <c r="BI473" i="3" s="1"/>
  <c r="BH472" i="3"/>
  <c r="BI472" i="3" s="1"/>
  <c r="BH471" i="3"/>
  <c r="BI471" i="3" s="1"/>
  <c r="BH470" i="3"/>
  <c r="BI470" i="3" s="1"/>
  <c r="BH469" i="3"/>
  <c r="BI469" i="3" s="1"/>
  <c r="BH468" i="3"/>
  <c r="BI468" i="3" s="1"/>
  <c r="BH467" i="3"/>
  <c r="BI467" i="3" s="1"/>
  <c r="BH466" i="3"/>
  <c r="BI466" i="3" s="1"/>
  <c r="BH465" i="3"/>
  <c r="BI465" i="3" s="1"/>
  <c r="BH464" i="3"/>
  <c r="BI464" i="3" s="1"/>
  <c r="BH463" i="3"/>
  <c r="BI463" i="3" s="1"/>
  <c r="BH462" i="3"/>
  <c r="BI462" i="3" s="1"/>
  <c r="BH461" i="3"/>
  <c r="BI461" i="3" s="1"/>
  <c r="BH460" i="3"/>
  <c r="BI460" i="3" s="1"/>
  <c r="BH459" i="3"/>
  <c r="BI459" i="3" s="1"/>
  <c r="BH458" i="3"/>
  <c r="BI458" i="3" s="1"/>
  <c r="BH457" i="3"/>
  <c r="BI457" i="3" s="1"/>
  <c r="BH456" i="3"/>
  <c r="BI456" i="3" s="1"/>
  <c r="BH455" i="3"/>
  <c r="BI455" i="3" s="1"/>
  <c r="BH454" i="3"/>
  <c r="BI454" i="3" s="1"/>
  <c r="BH453" i="3"/>
  <c r="BI453" i="3" s="1"/>
  <c r="BH452" i="3"/>
  <c r="BI452" i="3" s="1"/>
  <c r="BH451" i="3"/>
  <c r="BI451" i="3" s="1"/>
  <c r="BH450" i="3"/>
  <c r="BI450" i="3" s="1"/>
  <c r="BH449" i="3"/>
  <c r="BI449" i="3" s="1"/>
  <c r="BH448" i="3"/>
  <c r="BI448" i="3" s="1"/>
  <c r="BH447" i="3"/>
  <c r="BI447" i="3" s="1"/>
  <c r="BH446" i="3"/>
  <c r="BI446" i="3" s="1"/>
  <c r="BH445" i="3"/>
  <c r="BI445" i="3" s="1"/>
  <c r="BH444" i="3"/>
  <c r="BI444" i="3" s="1"/>
  <c r="BH443" i="3"/>
  <c r="BI443" i="3" s="1"/>
  <c r="BH442" i="3"/>
  <c r="BI442" i="3" s="1"/>
  <c r="BH441" i="3"/>
  <c r="BI441" i="3" s="1"/>
  <c r="BH440" i="3"/>
  <c r="BI440" i="3" s="1"/>
  <c r="BH439" i="3"/>
  <c r="BI439" i="3" s="1"/>
  <c r="BH438" i="3"/>
  <c r="BI438" i="3" s="1"/>
  <c r="BH437" i="3"/>
  <c r="BI437" i="3" s="1"/>
  <c r="BH436" i="3"/>
  <c r="BI436" i="3" s="1"/>
  <c r="BH435" i="3"/>
  <c r="BI435" i="3" s="1"/>
  <c r="BH434" i="3"/>
  <c r="BI434" i="3" s="1"/>
  <c r="BH433" i="3"/>
  <c r="BI433" i="3" s="1"/>
  <c r="BH432" i="3"/>
  <c r="BI432" i="3" s="1"/>
  <c r="BH431" i="3"/>
  <c r="BI431" i="3" s="1"/>
  <c r="BH430" i="3"/>
  <c r="BI430" i="3" s="1"/>
  <c r="BH429" i="3"/>
  <c r="BI429" i="3" s="1"/>
  <c r="BH428" i="3"/>
  <c r="BI428" i="3" s="1"/>
  <c r="BH427" i="3"/>
  <c r="BI427" i="3" s="1"/>
  <c r="BH426" i="3"/>
  <c r="BI426" i="3" s="1"/>
  <c r="BH425" i="3"/>
  <c r="BI425" i="3" s="1"/>
  <c r="BH424" i="3"/>
  <c r="BI424" i="3" s="1"/>
  <c r="BH423" i="3"/>
  <c r="BI423" i="3" s="1"/>
  <c r="BH422" i="3"/>
  <c r="BI422" i="3" s="1"/>
  <c r="BH421" i="3"/>
  <c r="BI421" i="3" s="1"/>
  <c r="BH420" i="3"/>
  <c r="BI420" i="3" s="1"/>
  <c r="BH419" i="3"/>
  <c r="BI419" i="3" s="1"/>
  <c r="BH418" i="3"/>
  <c r="BI418" i="3" s="1"/>
  <c r="BH417" i="3"/>
  <c r="BI417" i="3" s="1"/>
  <c r="BH416" i="3"/>
  <c r="BI416" i="3" s="1"/>
  <c r="BH415" i="3"/>
  <c r="BI415" i="3" s="1"/>
  <c r="BH414" i="3"/>
  <c r="BI414" i="3" s="1"/>
  <c r="BH413" i="3"/>
  <c r="BI413" i="3" s="1"/>
  <c r="BH412" i="3"/>
  <c r="BI412" i="3" s="1"/>
  <c r="BH411" i="3"/>
  <c r="BI411" i="3" s="1"/>
  <c r="BH410" i="3"/>
  <c r="BI410" i="3" s="1"/>
  <c r="BH409" i="3"/>
  <c r="BI409" i="3" s="1"/>
  <c r="BH408" i="3"/>
  <c r="BI408" i="3" s="1"/>
  <c r="BH407" i="3"/>
  <c r="BI407" i="3" s="1"/>
  <c r="BH406" i="3"/>
  <c r="BI406" i="3" s="1"/>
  <c r="BH405" i="3"/>
  <c r="BI405" i="3" s="1"/>
  <c r="BH404" i="3"/>
  <c r="BI404" i="3" s="1"/>
  <c r="BH403" i="3"/>
  <c r="BI403" i="3" s="1"/>
  <c r="BH402" i="3"/>
  <c r="BI402" i="3" s="1"/>
  <c r="BH401" i="3"/>
  <c r="BI401" i="3" s="1"/>
  <c r="BH400" i="3"/>
  <c r="BI400" i="3" s="1"/>
  <c r="BH399" i="3"/>
  <c r="BI399" i="3" s="1"/>
  <c r="BH398" i="3"/>
  <c r="BI398" i="3" s="1"/>
  <c r="BH397" i="3"/>
  <c r="BI397" i="3" s="1"/>
  <c r="BH396" i="3"/>
  <c r="BI396" i="3" s="1"/>
  <c r="BH395" i="3"/>
  <c r="BI395" i="3" s="1"/>
  <c r="BH394" i="3"/>
  <c r="BI394" i="3" s="1"/>
  <c r="BH393" i="3"/>
  <c r="BI393" i="3" s="1"/>
  <c r="BH392" i="3"/>
  <c r="BI392" i="3" s="1"/>
  <c r="BH391" i="3"/>
  <c r="BI391" i="3" s="1"/>
  <c r="BH390" i="3"/>
  <c r="BI390" i="3" s="1"/>
  <c r="BH389" i="3"/>
  <c r="BI389" i="3" s="1"/>
  <c r="BH388" i="3"/>
  <c r="BI388" i="3" s="1"/>
  <c r="BH387" i="3"/>
  <c r="BI387" i="3" s="1"/>
  <c r="BH386" i="3"/>
  <c r="BI386" i="3" s="1"/>
  <c r="BH385" i="3"/>
  <c r="BI385" i="3" s="1"/>
  <c r="BH384" i="3"/>
  <c r="BI384" i="3" s="1"/>
  <c r="BH383" i="3"/>
  <c r="BI383" i="3" s="1"/>
  <c r="BH382" i="3"/>
  <c r="BI382" i="3" s="1"/>
  <c r="BH381" i="3"/>
  <c r="BI381" i="3" s="1"/>
  <c r="BH380" i="3"/>
  <c r="BI380" i="3" s="1"/>
  <c r="BH379" i="3"/>
  <c r="BI379" i="3" s="1"/>
  <c r="BH378" i="3"/>
  <c r="BI378" i="3" s="1"/>
  <c r="BH377" i="3"/>
  <c r="BI377" i="3" s="1"/>
  <c r="BH376" i="3"/>
  <c r="BI376" i="3" s="1"/>
  <c r="BH375" i="3"/>
  <c r="BI375" i="3" s="1"/>
  <c r="BH374" i="3"/>
  <c r="BI374" i="3" s="1"/>
  <c r="BH373" i="3"/>
  <c r="BI373" i="3" s="1"/>
  <c r="BH372" i="3"/>
  <c r="BI372" i="3" s="1"/>
  <c r="BH371" i="3"/>
  <c r="BI371" i="3" s="1"/>
  <c r="BH370" i="3"/>
  <c r="BI370" i="3" s="1"/>
  <c r="BH369" i="3"/>
  <c r="BI369" i="3" s="1"/>
  <c r="BH368" i="3"/>
  <c r="BI368" i="3" s="1"/>
  <c r="BH367" i="3"/>
  <c r="BI367" i="3" s="1"/>
  <c r="BH366" i="3"/>
  <c r="BI366" i="3" s="1"/>
  <c r="BH365" i="3"/>
  <c r="BI365" i="3" s="1"/>
  <c r="BH364" i="3"/>
  <c r="BI364" i="3" s="1"/>
  <c r="BH363" i="3"/>
  <c r="BI363" i="3" s="1"/>
  <c r="BH362" i="3"/>
  <c r="BI362" i="3" s="1"/>
  <c r="BH361" i="3"/>
  <c r="BI361" i="3" s="1"/>
  <c r="BH360" i="3"/>
  <c r="BI360" i="3" s="1"/>
  <c r="BH359" i="3"/>
  <c r="BI359" i="3" s="1"/>
  <c r="BH358" i="3"/>
  <c r="BI358" i="3" s="1"/>
  <c r="BH357" i="3"/>
  <c r="BI357" i="3" s="1"/>
  <c r="BH356" i="3"/>
  <c r="BI356" i="3" s="1"/>
  <c r="BH355" i="3"/>
  <c r="BI355" i="3" s="1"/>
  <c r="BH354" i="3"/>
  <c r="BI354" i="3" s="1"/>
  <c r="BH353" i="3"/>
  <c r="BI353" i="3" s="1"/>
  <c r="BH352" i="3"/>
  <c r="BI352" i="3" s="1"/>
  <c r="BH351" i="3"/>
  <c r="BI351" i="3" s="1"/>
  <c r="BH350" i="3"/>
  <c r="BI350" i="3" s="1"/>
  <c r="BH349" i="3"/>
  <c r="BI349" i="3" s="1"/>
  <c r="BH348" i="3"/>
  <c r="BI348" i="3" s="1"/>
  <c r="BH347" i="3"/>
  <c r="BI347" i="3" s="1"/>
  <c r="BH346" i="3"/>
  <c r="BI346" i="3" s="1"/>
  <c r="BH345" i="3"/>
  <c r="BI345" i="3" s="1"/>
  <c r="BH344" i="3"/>
  <c r="BI344" i="3" s="1"/>
  <c r="BH343" i="3"/>
  <c r="BI343" i="3" s="1"/>
  <c r="BH342" i="3"/>
  <c r="BI342" i="3" s="1"/>
  <c r="BH341" i="3"/>
  <c r="BI341" i="3" s="1"/>
  <c r="BH340" i="3"/>
  <c r="BI340" i="3" s="1"/>
  <c r="BH339" i="3"/>
  <c r="BI339" i="3" s="1"/>
  <c r="BH338" i="3"/>
  <c r="BI338" i="3" s="1"/>
  <c r="BH337" i="3"/>
  <c r="BI337" i="3" s="1"/>
  <c r="BH336" i="3"/>
  <c r="BI336" i="3" s="1"/>
  <c r="BH335" i="3"/>
  <c r="BI335" i="3" s="1"/>
  <c r="BH334" i="3"/>
  <c r="BI334" i="3" s="1"/>
  <c r="BH333" i="3"/>
  <c r="BI333" i="3" s="1"/>
  <c r="BH332" i="3"/>
  <c r="BI332" i="3" s="1"/>
  <c r="BH331" i="3"/>
  <c r="BI331" i="3" s="1"/>
  <c r="BH330" i="3"/>
  <c r="BI330" i="3" s="1"/>
  <c r="BH329" i="3"/>
  <c r="BI329" i="3" s="1"/>
  <c r="BH328" i="3"/>
  <c r="BI328" i="3" s="1"/>
  <c r="BH327" i="3"/>
  <c r="BI327" i="3" s="1"/>
  <c r="BH326" i="3"/>
  <c r="BI326" i="3" s="1"/>
  <c r="BH325" i="3"/>
  <c r="BI325" i="3" s="1"/>
  <c r="BH324" i="3"/>
  <c r="BI324" i="3" s="1"/>
  <c r="BH323" i="3"/>
  <c r="BI323" i="3" s="1"/>
  <c r="BH322" i="3"/>
  <c r="BI322" i="3" s="1"/>
  <c r="BH321" i="3"/>
  <c r="BI321" i="3" s="1"/>
  <c r="BH320" i="3"/>
  <c r="BI320" i="3" s="1"/>
  <c r="BH319" i="3"/>
  <c r="BI319" i="3" s="1"/>
  <c r="BH318" i="3"/>
  <c r="BI318" i="3" s="1"/>
  <c r="BH317" i="3"/>
  <c r="BI317" i="3" s="1"/>
  <c r="BH316" i="3"/>
  <c r="BI316" i="3" s="1"/>
  <c r="BH315" i="3"/>
  <c r="BI315" i="3" s="1"/>
  <c r="BH314" i="3"/>
  <c r="BI314" i="3" s="1"/>
  <c r="BH313" i="3"/>
  <c r="BI313" i="3" s="1"/>
  <c r="BH312" i="3"/>
  <c r="BI312" i="3" s="1"/>
  <c r="BH311" i="3"/>
  <c r="BI311" i="3" s="1"/>
  <c r="BH310" i="3"/>
  <c r="BI310" i="3" s="1"/>
  <c r="BH309" i="3"/>
  <c r="BI309" i="3" s="1"/>
  <c r="BH308" i="3"/>
  <c r="BI308" i="3" s="1"/>
  <c r="BH307" i="3"/>
  <c r="BI307" i="3" s="1"/>
  <c r="BH306" i="3"/>
  <c r="BI306" i="3" s="1"/>
  <c r="BH305" i="3"/>
  <c r="BI305" i="3" s="1"/>
  <c r="BH304" i="3"/>
  <c r="BI304" i="3" s="1"/>
  <c r="BH303" i="3"/>
  <c r="BI303" i="3" s="1"/>
  <c r="BH302" i="3"/>
  <c r="BI302" i="3" s="1"/>
  <c r="BH301" i="3"/>
  <c r="BI301" i="3" s="1"/>
  <c r="BH300" i="3"/>
  <c r="BI300" i="3" s="1"/>
  <c r="BH299" i="3"/>
  <c r="BI299" i="3" s="1"/>
  <c r="BH298" i="3"/>
  <c r="BI298" i="3" s="1"/>
  <c r="BH297" i="3"/>
  <c r="BI297" i="3" s="1"/>
  <c r="BH296" i="3"/>
  <c r="BI296" i="3" s="1"/>
  <c r="BH295" i="3"/>
  <c r="BI295" i="3" s="1"/>
  <c r="BH294" i="3"/>
  <c r="BI294" i="3" s="1"/>
  <c r="BH293" i="3"/>
  <c r="BI293" i="3" s="1"/>
  <c r="BH292" i="3"/>
  <c r="BI292" i="3" s="1"/>
  <c r="BH291" i="3"/>
  <c r="BI291" i="3" s="1"/>
  <c r="BH290" i="3"/>
  <c r="BI290" i="3" s="1"/>
  <c r="BH289" i="3"/>
  <c r="BI289" i="3" s="1"/>
  <c r="BH288" i="3"/>
  <c r="BI288" i="3" s="1"/>
  <c r="BH287" i="3"/>
  <c r="BI287" i="3" s="1"/>
  <c r="BH286" i="3"/>
  <c r="BI286" i="3" s="1"/>
  <c r="BH285" i="3"/>
  <c r="BI285" i="3" s="1"/>
  <c r="BH284" i="3"/>
  <c r="BI284" i="3" s="1"/>
  <c r="BH283" i="3"/>
  <c r="BI283" i="3" s="1"/>
  <c r="BH282" i="3"/>
  <c r="BI282" i="3" s="1"/>
  <c r="BH281" i="3"/>
  <c r="BI281" i="3" s="1"/>
  <c r="BH280" i="3"/>
  <c r="BI280" i="3" s="1"/>
  <c r="BH279" i="3"/>
  <c r="BI279" i="3" s="1"/>
  <c r="BH278" i="3"/>
  <c r="BI278" i="3" s="1"/>
  <c r="BH277" i="3"/>
  <c r="BI277" i="3" s="1"/>
  <c r="BH276" i="3"/>
  <c r="BI276" i="3" s="1"/>
  <c r="BH275" i="3"/>
  <c r="BI275" i="3" s="1"/>
  <c r="BH274" i="3"/>
  <c r="BI274" i="3" s="1"/>
  <c r="BH273" i="3"/>
  <c r="BI273" i="3" s="1"/>
  <c r="BH272" i="3"/>
  <c r="BI272" i="3" s="1"/>
  <c r="BH271" i="3"/>
  <c r="BI271" i="3" s="1"/>
  <c r="BH270" i="3"/>
  <c r="BI270" i="3" s="1"/>
  <c r="BH269" i="3"/>
  <c r="BI269" i="3" s="1"/>
  <c r="BH268" i="3"/>
  <c r="BI268" i="3" s="1"/>
  <c r="BH267" i="3"/>
  <c r="BI267" i="3" s="1"/>
  <c r="BH266" i="3"/>
  <c r="BI266" i="3" s="1"/>
  <c r="BH265" i="3"/>
  <c r="BI265" i="3" s="1"/>
  <c r="BH264" i="3"/>
  <c r="BI264" i="3" s="1"/>
  <c r="BH263" i="3"/>
  <c r="BI263" i="3" s="1"/>
  <c r="BH262" i="3"/>
  <c r="BI262" i="3" s="1"/>
  <c r="BH261" i="3"/>
  <c r="BI261" i="3" s="1"/>
  <c r="BH260" i="3"/>
  <c r="BI260" i="3" s="1"/>
  <c r="BH259" i="3"/>
  <c r="BI259" i="3" s="1"/>
  <c r="BH258" i="3"/>
  <c r="BI258" i="3" s="1"/>
  <c r="BH257" i="3"/>
  <c r="BI257" i="3" s="1"/>
  <c r="BH256" i="3"/>
  <c r="BI256" i="3" s="1"/>
  <c r="BH255" i="3"/>
  <c r="BI255" i="3" s="1"/>
  <c r="BH254" i="3"/>
  <c r="BI254" i="3" s="1"/>
  <c r="BH253" i="3"/>
  <c r="BI253" i="3" s="1"/>
  <c r="BH252" i="3"/>
  <c r="BI252" i="3" s="1"/>
  <c r="BH251" i="3"/>
  <c r="BI251" i="3" s="1"/>
  <c r="BH250" i="3"/>
  <c r="BI250" i="3" s="1"/>
  <c r="BH249" i="3"/>
  <c r="BI249" i="3" s="1"/>
  <c r="BH248" i="3"/>
  <c r="BI248" i="3" s="1"/>
  <c r="BH247" i="3"/>
  <c r="BI247" i="3" s="1"/>
  <c r="BH246" i="3"/>
  <c r="BI246" i="3" s="1"/>
  <c r="BH245" i="3"/>
  <c r="BI245" i="3" s="1"/>
  <c r="BH244" i="3"/>
  <c r="BI244" i="3" s="1"/>
  <c r="BH243" i="3"/>
  <c r="BI243" i="3" s="1"/>
  <c r="BH242" i="3"/>
  <c r="BI242" i="3" s="1"/>
  <c r="BH241" i="3"/>
  <c r="BI241" i="3" s="1"/>
  <c r="BH240" i="3"/>
  <c r="BI240" i="3" s="1"/>
  <c r="BH239" i="3"/>
  <c r="BI239" i="3" s="1"/>
  <c r="BH238" i="3"/>
  <c r="BI238" i="3" s="1"/>
  <c r="BH237" i="3"/>
  <c r="BI237" i="3" s="1"/>
  <c r="BH236" i="3"/>
  <c r="BI236" i="3" s="1"/>
  <c r="BH235" i="3"/>
  <c r="BI235" i="3" s="1"/>
  <c r="BH234" i="3"/>
  <c r="BI234" i="3" s="1"/>
  <c r="BH233" i="3"/>
  <c r="BI233" i="3" s="1"/>
  <c r="BH232" i="3"/>
  <c r="BI232" i="3" s="1"/>
  <c r="BH231" i="3"/>
  <c r="BI231" i="3" s="1"/>
  <c r="BH230" i="3"/>
  <c r="BI230" i="3" s="1"/>
  <c r="BH229" i="3"/>
  <c r="BI229" i="3" s="1"/>
  <c r="BH228" i="3"/>
  <c r="BI228" i="3" s="1"/>
  <c r="BH227" i="3"/>
  <c r="BI227" i="3" s="1"/>
  <c r="BH226" i="3"/>
  <c r="BI226" i="3" s="1"/>
  <c r="BH225" i="3"/>
  <c r="BI225" i="3" s="1"/>
  <c r="BH224" i="3"/>
  <c r="BI224" i="3" s="1"/>
  <c r="BH223" i="3"/>
  <c r="BI223" i="3" s="1"/>
  <c r="BH222" i="3"/>
  <c r="BI222" i="3" s="1"/>
  <c r="BH221" i="3"/>
  <c r="BI221" i="3" s="1"/>
  <c r="BH220" i="3"/>
  <c r="BI220" i="3" s="1"/>
  <c r="BH219" i="3"/>
  <c r="BI219" i="3" s="1"/>
  <c r="BH218" i="3"/>
  <c r="BI218" i="3" s="1"/>
  <c r="BH217" i="3"/>
  <c r="BI217" i="3" s="1"/>
  <c r="BH216" i="3"/>
  <c r="BI216" i="3" s="1"/>
  <c r="BH215" i="3"/>
  <c r="BI215" i="3" s="1"/>
  <c r="BH214" i="3"/>
  <c r="BI214" i="3" s="1"/>
  <c r="BH213" i="3"/>
  <c r="BI213" i="3" s="1"/>
  <c r="BH212" i="3"/>
  <c r="BI212" i="3" s="1"/>
  <c r="BH211" i="3"/>
  <c r="BI211" i="3" s="1"/>
  <c r="BH210" i="3"/>
  <c r="BI210" i="3" s="1"/>
  <c r="BH209" i="3"/>
  <c r="BI209" i="3" s="1"/>
  <c r="BH208" i="3"/>
  <c r="BI208" i="3" s="1"/>
  <c r="BH207" i="3"/>
  <c r="BI207" i="3" s="1"/>
  <c r="BH206" i="3"/>
  <c r="BI206" i="3" s="1"/>
  <c r="BH205" i="3"/>
  <c r="BI205" i="3" s="1"/>
  <c r="BH204" i="3"/>
  <c r="BI204" i="3" s="1"/>
  <c r="BH203" i="3"/>
  <c r="BI203" i="3" s="1"/>
  <c r="BH202" i="3"/>
  <c r="BI202" i="3" s="1"/>
  <c r="BH201" i="3"/>
  <c r="BI201" i="3" s="1"/>
  <c r="BH200" i="3"/>
  <c r="BI200" i="3" s="1"/>
  <c r="BH199" i="3"/>
  <c r="BI199" i="3" s="1"/>
  <c r="BH198" i="3"/>
  <c r="BI198" i="3" s="1"/>
  <c r="BH197" i="3"/>
  <c r="BI197" i="3" s="1"/>
  <c r="BH196" i="3"/>
  <c r="BI196" i="3" s="1"/>
  <c r="BH195" i="3"/>
  <c r="BI195" i="3" s="1"/>
  <c r="BH194" i="3"/>
  <c r="BI194" i="3" s="1"/>
  <c r="BH193" i="3"/>
  <c r="BI193" i="3" s="1"/>
  <c r="BH192" i="3"/>
  <c r="BI192" i="3" s="1"/>
  <c r="BH191" i="3"/>
  <c r="BI191" i="3" s="1"/>
  <c r="BH190" i="3"/>
  <c r="BI190" i="3" s="1"/>
  <c r="BH189" i="3"/>
  <c r="BI189" i="3" s="1"/>
  <c r="BH188" i="3"/>
  <c r="BI188" i="3" s="1"/>
  <c r="BH187" i="3"/>
  <c r="BI187" i="3" s="1"/>
  <c r="BH186" i="3"/>
  <c r="BI186" i="3" s="1"/>
  <c r="BH185" i="3"/>
  <c r="BI185" i="3" s="1"/>
  <c r="BH184" i="3"/>
  <c r="BI184" i="3" s="1"/>
  <c r="BH183" i="3"/>
  <c r="BI183" i="3" s="1"/>
  <c r="BH182" i="3"/>
  <c r="BI182" i="3" s="1"/>
  <c r="BH181" i="3"/>
  <c r="BI181" i="3" s="1"/>
  <c r="BH180" i="3"/>
  <c r="BI180" i="3" s="1"/>
  <c r="BH179" i="3"/>
  <c r="BI179" i="3" s="1"/>
  <c r="BH178" i="3"/>
  <c r="BI178" i="3" s="1"/>
  <c r="BH177" i="3"/>
  <c r="BI177" i="3" s="1"/>
  <c r="BH176" i="3"/>
  <c r="BI176" i="3" s="1"/>
  <c r="BH175" i="3"/>
  <c r="BI175" i="3" s="1"/>
  <c r="BH174" i="3"/>
  <c r="BI174" i="3" s="1"/>
  <c r="BH173" i="3"/>
  <c r="BI173" i="3" s="1"/>
  <c r="BH172" i="3"/>
  <c r="BI172" i="3" s="1"/>
  <c r="BH171" i="3"/>
  <c r="BI171" i="3" s="1"/>
  <c r="BH170" i="3"/>
  <c r="BI170" i="3" s="1"/>
  <c r="BH169" i="3"/>
  <c r="BI169" i="3" s="1"/>
  <c r="BH168" i="3"/>
  <c r="BI168" i="3" s="1"/>
  <c r="BH167" i="3"/>
  <c r="BI167" i="3" s="1"/>
  <c r="BH166" i="3"/>
  <c r="BI166" i="3" s="1"/>
  <c r="BH165" i="3"/>
  <c r="BI165" i="3" s="1"/>
  <c r="BH164" i="3"/>
  <c r="BI164" i="3" s="1"/>
  <c r="BH163" i="3"/>
  <c r="BI163" i="3" s="1"/>
  <c r="BH162" i="3"/>
  <c r="BI162" i="3" s="1"/>
  <c r="BH161" i="3"/>
  <c r="BI161" i="3" s="1"/>
  <c r="BH160" i="3"/>
  <c r="BI160" i="3" s="1"/>
  <c r="BH159" i="3"/>
  <c r="BI159" i="3" s="1"/>
  <c r="BH158" i="3"/>
  <c r="BI158" i="3" s="1"/>
  <c r="BH157" i="3"/>
  <c r="BI157" i="3" s="1"/>
  <c r="BH156" i="3"/>
  <c r="BI156" i="3" s="1"/>
  <c r="BH155" i="3"/>
  <c r="BI155" i="3" s="1"/>
  <c r="BH154" i="3"/>
  <c r="BI154" i="3" s="1"/>
  <c r="BH153" i="3"/>
  <c r="BI153" i="3" s="1"/>
  <c r="BH152" i="3"/>
  <c r="BI152" i="3" s="1"/>
  <c r="BH151" i="3"/>
  <c r="BI151" i="3" s="1"/>
  <c r="BH150" i="3"/>
  <c r="BI150" i="3" s="1"/>
  <c r="BH149" i="3"/>
  <c r="BI149" i="3" s="1"/>
  <c r="BH148" i="3"/>
  <c r="BI148" i="3" s="1"/>
  <c r="BH147" i="3"/>
  <c r="BI147" i="3" s="1"/>
  <c r="BH146" i="3"/>
  <c r="BI146" i="3" s="1"/>
  <c r="BH145" i="3"/>
  <c r="BI145" i="3" s="1"/>
  <c r="BH144" i="3"/>
  <c r="BI144" i="3" s="1"/>
  <c r="BH143" i="3"/>
  <c r="BI143" i="3" s="1"/>
  <c r="BH142" i="3"/>
  <c r="BI142" i="3" s="1"/>
  <c r="BH141" i="3"/>
  <c r="BI141" i="3" s="1"/>
  <c r="BH140" i="3"/>
  <c r="BI140" i="3" s="1"/>
  <c r="BH139" i="3"/>
  <c r="BI139" i="3" s="1"/>
  <c r="BH138" i="3"/>
  <c r="BI138" i="3" s="1"/>
  <c r="BH137" i="3"/>
  <c r="BI137" i="3" s="1"/>
  <c r="BH136" i="3"/>
  <c r="BI136" i="3" s="1"/>
  <c r="BH135" i="3"/>
  <c r="BI135" i="3" s="1"/>
  <c r="BH134" i="3"/>
  <c r="BI134" i="3" s="1"/>
  <c r="BH133" i="3"/>
  <c r="BI133" i="3" s="1"/>
  <c r="BH132" i="3"/>
  <c r="BI132" i="3" s="1"/>
  <c r="BH131" i="3"/>
  <c r="BI131" i="3" s="1"/>
  <c r="BH130" i="3"/>
  <c r="BI130" i="3" s="1"/>
  <c r="BH129" i="3"/>
  <c r="BI129" i="3" s="1"/>
  <c r="BH128" i="3"/>
  <c r="BI128" i="3" s="1"/>
  <c r="BH127" i="3"/>
  <c r="BI127" i="3" s="1"/>
  <c r="BH126" i="3"/>
  <c r="BI126" i="3" s="1"/>
  <c r="BH125" i="3"/>
  <c r="BI125" i="3" s="1"/>
  <c r="BH124" i="3"/>
  <c r="BI124" i="3" s="1"/>
  <c r="BH123" i="3"/>
  <c r="BI123" i="3" s="1"/>
  <c r="BH122" i="3"/>
  <c r="BI122" i="3" s="1"/>
  <c r="BH121" i="3"/>
  <c r="BI121" i="3" s="1"/>
  <c r="BH120" i="3"/>
  <c r="BI120" i="3" s="1"/>
  <c r="BH119" i="3"/>
  <c r="BI119" i="3" s="1"/>
  <c r="BH118" i="3"/>
  <c r="BI118" i="3" s="1"/>
  <c r="BH117" i="3"/>
  <c r="BI117" i="3" s="1"/>
  <c r="BH116" i="3"/>
  <c r="BI116" i="3" s="1"/>
  <c r="BH115" i="3"/>
  <c r="BI115" i="3" s="1"/>
  <c r="BH114" i="3"/>
  <c r="BI114" i="3" s="1"/>
  <c r="BH113" i="3"/>
  <c r="BI113" i="3" s="1"/>
  <c r="BH112" i="3"/>
  <c r="BI112" i="3" s="1"/>
  <c r="BH111" i="3"/>
  <c r="BI111" i="3" s="1"/>
  <c r="BH110" i="3"/>
  <c r="BI110" i="3" s="1"/>
  <c r="BH109" i="3"/>
  <c r="BI109" i="3" s="1"/>
  <c r="BH108" i="3"/>
  <c r="BI108" i="3" s="1"/>
  <c r="BH107" i="3"/>
  <c r="BI107" i="3" s="1"/>
  <c r="BH106" i="3"/>
  <c r="BI106" i="3" s="1"/>
  <c r="BH105" i="3"/>
  <c r="BI105" i="3" s="1"/>
  <c r="BH104" i="3"/>
  <c r="BI104" i="3" s="1"/>
  <c r="BH103" i="3"/>
  <c r="BI103" i="3" s="1"/>
  <c r="BH102" i="3"/>
  <c r="BI102" i="3" s="1"/>
  <c r="BH101" i="3"/>
  <c r="BI101" i="3" s="1"/>
  <c r="BH100" i="3"/>
  <c r="BI100" i="3" s="1"/>
  <c r="BH99" i="3"/>
  <c r="BI99" i="3" s="1"/>
  <c r="BH98" i="3"/>
  <c r="BI98" i="3" s="1"/>
  <c r="BH97" i="3"/>
  <c r="BI97" i="3" s="1"/>
  <c r="BH96" i="3"/>
  <c r="BI96" i="3" s="1"/>
  <c r="BH95" i="3"/>
  <c r="BI95" i="3" s="1"/>
  <c r="BH94" i="3"/>
  <c r="BI94" i="3" s="1"/>
  <c r="BH93" i="3"/>
  <c r="BI93" i="3" s="1"/>
  <c r="BH92" i="3"/>
  <c r="BI92" i="3" s="1"/>
  <c r="BH91" i="3"/>
  <c r="BI91" i="3" s="1"/>
  <c r="BH90" i="3"/>
  <c r="BI90" i="3" s="1"/>
  <c r="BH89" i="3"/>
  <c r="BI89" i="3" s="1"/>
  <c r="BH88" i="3"/>
  <c r="BI88" i="3" s="1"/>
  <c r="BH87" i="3"/>
  <c r="BI87" i="3" s="1"/>
  <c r="BH86" i="3"/>
  <c r="BI86" i="3" s="1"/>
  <c r="BH85" i="3"/>
  <c r="BI85" i="3" s="1"/>
  <c r="BH84" i="3"/>
  <c r="BI84" i="3" s="1"/>
  <c r="BH83" i="3"/>
  <c r="BI83" i="3" s="1"/>
  <c r="BH82" i="3"/>
  <c r="BI82" i="3" s="1"/>
  <c r="BH81" i="3"/>
  <c r="BI81" i="3" s="1"/>
  <c r="BH80" i="3"/>
  <c r="BI80" i="3" s="1"/>
  <c r="BH79" i="3"/>
  <c r="BI79" i="3" s="1"/>
  <c r="BH78" i="3"/>
  <c r="BI78" i="3" s="1"/>
  <c r="BH77" i="3"/>
  <c r="BI77" i="3" s="1"/>
  <c r="BH76" i="3"/>
  <c r="BI76" i="3" s="1"/>
  <c r="BH75" i="3"/>
  <c r="BI75" i="3" s="1"/>
  <c r="BH74" i="3"/>
  <c r="BI74" i="3" s="1"/>
  <c r="BH73" i="3"/>
  <c r="BI73" i="3" s="1"/>
  <c r="BH72" i="3"/>
  <c r="BI72" i="3" s="1"/>
  <c r="BH71" i="3"/>
  <c r="BI71" i="3" s="1"/>
  <c r="BH70" i="3"/>
  <c r="BI70" i="3" s="1"/>
  <c r="BH69" i="3"/>
  <c r="BI69" i="3" s="1"/>
  <c r="BH68" i="3"/>
  <c r="BI68" i="3" s="1"/>
  <c r="BH67" i="3"/>
  <c r="BI67" i="3" s="1"/>
  <c r="BH66" i="3"/>
  <c r="BI66" i="3" s="1"/>
  <c r="BH65" i="3"/>
  <c r="BI65" i="3" s="1"/>
  <c r="BH64" i="3"/>
  <c r="BI64" i="3" s="1"/>
  <c r="BH63" i="3"/>
  <c r="BI63" i="3" s="1"/>
  <c r="BH62" i="3"/>
  <c r="BI62" i="3" s="1"/>
  <c r="BH61" i="3"/>
  <c r="BI61" i="3" s="1"/>
  <c r="BH60" i="3"/>
  <c r="BI60" i="3" s="1"/>
  <c r="BH59" i="3"/>
  <c r="BI59" i="3" s="1"/>
  <c r="BH58" i="3"/>
  <c r="BI58" i="3" s="1"/>
  <c r="BH57" i="3"/>
  <c r="BI57" i="3" s="1"/>
  <c r="BH56" i="3"/>
  <c r="BI56" i="3" s="1"/>
  <c r="BH55" i="3"/>
  <c r="BI55" i="3" s="1"/>
  <c r="BH54" i="3"/>
  <c r="BI54" i="3" s="1"/>
  <c r="BH53" i="3"/>
  <c r="BI53" i="3" s="1"/>
  <c r="BH52" i="3"/>
  <c r="BI52" i="3" s="1"/>
  <c r="BH51" i="3"/>
  <c r="BI51" i="3" s="1"/>
  <c r="BH50" i="3"/>
  <c r="BI50" i="3" s="1"/>
  <c r="BH49" i="3"/>
  <c r="BI49" i="3" s="1"/>
  <c r="BH48" i="3"/>
  <c r="BI48" i="3" s="1"/>
  <c r="BH47" i="3"/>
  <c r="BI47" i="3" s="1"/>
  <c r="BH46" i="3"/>
  <c r="BI46" i="3" s="1"/>
  <c r="BH45" i="3"/>
  <c r="BI45" i="3" s="1"/>
  <c r="BH44" i="3"/>
  <c r="BI44" i="3" s="1"/>
  <c r="BH43" i="3"/>
  <c r="BI43" i="3" s="1"/>
  <c r="BH42" i="3"/>
  <c r="BI42" i="3" s="1"/>
  <c r="BH41" i="3"/>
  <c r="BI41" i="3" s="1"/>
  <c r="BH40" i="3"/>
  <c r="BI40" i="3" s="1"/>
  <c r="BH39" i="3"/>
  <c r="BI39" i="3" s="1"/>
  <c r="BH38" i="3"/>
  <c r="BI38" i="3" s="1"/>
  <c r="BH37" i="3"/>
  <c r="BI37" i="3" s="1"/>
  <c r="BH36" i="3"/>
  <c r="BI36" i="3" s="1"/>
  <c r="BH35" i="3"/>
  <c r="BI35" i="3" s="1"/>
  <c r="BH34" i="3"/>
  <c r="BI34" i="3" s="1"/>
  <c r="BH33" i="3"/>
  <c r="BI33" i="3" s="1"/>
  <c r="BH32" i="3"/>
  <c r="BI32" i="3" s="1"/>
  <c r="BH31" i="3"/>
  <c r="BI31" i="3" s="1"/>
  <c r="BH30" i="3"/>
  <c r="BI30" i="3" s="1"/>
  <c r="BH29" i="3"/>
  <c r="BI29" i="3" s="1"/>
  <c r="BH28" i="3"/>
  <c r="BI28" i="3" s="1"/>
  <c r="BH27" i="3"/>
  <c r="BI27" i="3" s="1"/>
  <c r="BH26" i="3"/>
  <c r="BI26" i="3" s="1"/>
  <c r="BH25" i="3"/>
  <c r="BI25" i="3" s="1"/>
  <c r="BH24" i="3"/>
  <c r="BI24" i="3" s="1"/>
  <c r="BH23" i="3"/>
  <c r="BI23" i="3" s="1"/>
  <c r="BH22" i="3"/>
  <c r="BI22" i="3" s="1"/>
  <c r="BH21" i="3"/>
  <c r="BI21" i="3" s="1"/>
  <c r="BH20" i="3"/>
  <c r="BI20" i="3" s="1"/>
  <c r="BH19" i="3"/>
  <c r="BI19" i="3" s="1"/>
  <c r="BH18" i="3"/>
  <c r="BI18" i="3" s="1"/>
  <c r="BH17" i="3"/>
  <c r="BI17" i="3" s="1"/>
  <c r="BH16" i="3"/>
  <c r="BI16" i="3" s="1"/>
  <c r="BH15" i="3"/>
  <c r="BI15" i="3" s="1"/>
  <c r="BH14" i="3"/>
  <c r="BI14" i="3" s="1"/>
  <c r="BH13" i="3"/>
  <c r="BI13" i="3" s="1"/>
  <c r="BH12" i="3"/>
  <c r="BI12" i="3" s="1"/>
  <c r="BH11" i="3"/>
  <c r="BI11" i="3" s="1"/>
  <c r="BH10" i="3"/>
  <c r="BI10" i="3" s="1"/>
  <c r="BH9" i="3"/>
  <c r="BI9" i="3" s="1"/>
  <c r="BH8" i="3"/>
  <c r="BI8" i="3" s="1"/>
  <c r="BH7" i="3"/>
  <c r="BI7" i="3" s="1"/>
  <c r="BH6" i="3"/>
  <c r="BI6" i="3" s="1"/>
  <c r="BH5" i="3"/>
  <c r="BI5" i="3" s="1"/>
  <c r="BH4" i="3"/>
  <c r="BI4" i="3" s="1"/>
  <c r="BH3" i="3"/>
  <c r="BI3" i="3" s="1"/>
  <c r="BH2" i="3"/>
  <c r="BI2" i="3" s="1"/>
  <c r="AW168" i="2"/>
  <c r="AX168" i="2" s="1"/>
  <c r="AW169" i="2"/>
  <c r="AX169" i="2" s="1"/>
  <c r="AW170" i="2"/>
  <c r="AX170" i="2" s="1"/>
  <c r="AW171" i="2"/>
  <c r="AX171" i="2" s="1"/>
  <c r="AW172" i="2"/>
  <c r="AX172" i="2" s="1"/>
  <c r="AW173" i="2"/>
  <c r="AX173" i="2" s="1"/>
  <c r="AW174" i="2"/>
  <c r="AX174" i="2" s="1"/>
  <c r="AW175" i="2"/>
  <c r="AX175" i="2" s="1"/>
  <c r="AW176" i="2"/>
  <c r="AX176" i="2" s="1"/>
  <c r="AW177" i="2"/>
  <c r="AX177" i="2" s="1"/>
  <c r="AW178" i="2"/>
  <c r="AX178" i="2" s="1"/>
  <c r="AW179" i="2"/>
  <c r="AX179" i="2" s="1"/>
  <c r="AW180" i="2"/>
  <c r="AX180" i="2" s="1"/>
  <c r="AW181" i="2"/>
  <c r="AX181" i="2" s="1"/>
  <c r="AW182" i="2"/>
  <c r="AX182" i="2" s="1"/>
  <c r="AW183" i="2"/>
  <c r="AX183" i="2" s="1"/>
  <c r="AW184" i="2"/>
  <c r="AX184" i="2" s="1"/>
  <c r="AW185" i="2"/>
  <c r="AX185" i="2" s="1"/>
  <c r="AW186" i="2"/>
  <c r="AX186" i="2" s="1"/>
  <c r="AW187" i="2"/>
  <c r="AX187" i="2" s="1"/>
  <c r="AW188" i="2"/>
  <c r="AX188" i="2" s="1"/>
  <c r="AW189" i="2"/>
  <c r="AX189" i="2" s="1"/>
  <c r="AW190" i="2"/>
  <c r="AX190" i="2" s="1"/>
  <c r="AW191" i="2"/>
  <c r="AX191" i="2" s="1"/>
  <c r="AW192" i="2"/>
  <c r="AX192" i="2" s="1"/>
  <c r="AW193" i="2"/>
  <c r="AX193" i="2" s="1"/>
  <c r="AW194" i="2"/>
  <c r="AX194" i="2" s="1"/>
  <c r="AW195" i="2"/>
  <c r="AX195" i="2" s="1"/>
  <c r="AW196" i="2"/>
  <c r="AX196" i="2" s="1"/>
  <c r="AW197" i="2"/>
  <c r="AX197" i="2" s="1"/>
  <c r="AW198" i="2"/>
  <c r="AX198" i="2" s="1"/>
  <c r="AW199" i="2"/>
  <c r="AX199" i="2" s="1"/>
  <c r="AW200" i="2"/>
  <c r="AX200" i="2" s="1"/>
  <c r="AW201" i="2"/>
  <c r="AX201" i="2" s="1"/>
  <c r="AW202" i="2"/>
  <c r="AX202" i="2" s="1"/>
  <c r="AW203" i="2"/>
  <c r="AX203" i="2" s="1"/>
  <c r="AW204" i="2"/>
  <c r="AX204" i="2" s="1"/>
  <c r="AW205" i="2"/>
  <c r="AX205" i="2" s="1"/>
  <c r="AW206" i="2"/>
  <c r="AX206" i="2" s="1"/>
  <c r="AW207" i="2"/>
  <c r="AX207" i="2" s="1"/>
  <c r="AW208" i="2"/>
  <c r="AX208" i="2" s="1"/>
  <c r="AW209" i="2"/>
  <c r="AX209" i="2" s="1"/>
  <c r="AW210" i="2"/>
  <c r="AX210" i="2" s="1"/>
  <c r="AW211" i="2"/>
  <c r="AX211" i="2" s="1"/>
  <c r="AW212" i="2"/>
  <c r="AX212" i="2" s="1"/>
  <c r="AW213" i="2"/>
  <c r="AX213" i="2" s="1"/>
  <c r="AW214" i="2"/>
  <c r="AX214" i="2" s="1"/>
  <c r="AW215" i="2"/>
  <c r="AX215" i="2" s="1"/>
  <c r="AW216" i="2"/>
  <c r="AX216" i="2" s="1"/>
  <c r="AW217" i="2"/>
  <c r="AX217" i="2" s="1"/>
  <c r="AW218" i="2"/>
  <c r="AX218" i="2" s="1"/>
  <c r="AW219" i="2"/>
  <c r="AX219" i="2" s="1"/>
  <c r="AW220" i="2"/>
  <c r="AX220" i="2" s="1"/>
  <c r="AW221" i="2"/>
  <c r="AX221" i="2" s="1"/>
  <c r="AW222" i="2"/>
  <c r="AX222" i="2" s="1"/>
  <c r="AW223" i="2"/>
  <c r="AX223" i="2" s="1"/>
  <c r="AW224" i="2"/>
  <c r="AX224" i="2" s="1"/>
  <c r="AW225" i="2"/>
  <c r="AX225" i="2" s="1"/>
  <c r="AW226" i="2"/>
  <c r="AX226" i="2" s="1"/>
  <c r="AW227" i="2"/>
  <c r="AX227" i="2" s="1"/>
  <c r="AW228" i="2"/>
  <c r="AX228" i="2" s="1"/>
  <c r="AW229" i="2"/>
  <c r="AX229" i="2" s="1"/>
  <c r="AW230" i="2"/>
  <c r="AX230" i="2" s="1"/>
  <c r="AW231" i="2"/>
  <c r="AX231" i="2" s="1"/>
  <c r="AW232" i="2"/>
  <c r="AX232" i="2" s="1"/>
  <c r="AW233" i="2"/>
  <c r="AX233" i="2" s="1"/>
  <c r="AW234" i="2"/>
  <c r="AX234" i="2" s="1"/>
  <c r="AW235" i="2"/>
  <c r="AX235" i="2" s="1"/>
  <c r="AW236" i="2"/>
  <c r="AX236" i="2" s="1"/>
  <c r="AW237" i="2"/>
  <c r="AX237" i="2" s="1"/>
  <c r="AW238" i="2"/>
  <c r="AX238" i="2" s="1"/>
  <c r="AW239" i="2"/>
  <c r="AX239" i="2" s="1"/>
  <c r="AW240" i="2"/>
  <c r="AX240" i="2" s="1"/>
  <c r="AW241" i="2"/>
  <c r="AX241" i="2" s="1"/>
  <c r="AW242" i="2"/>
  <c r="AX242" i="2" s="1"/>
  <c r="AW243" i="2"/>
  <c r="AX243" i="2" s="1"/>
  <c r="AW244" i="2"/>
  <c r="AX244" i="2" s="1"/>
  <c r="AW245" i="2"/>
  <c r="AX245" i="2" s="1"/>
  <c r="AW246" i="2"/>
  <c r="AX246" i="2" s="1"/>
  <c r="AW247" i="2"/>
  <c r="AX247" i="2" s="1"/>
  <c r="AW248" i="2"/>
  <c r="AX248" i="2" s="1"/>
  <c r="AW249" i="2"/>
  <c r="AX249" i="2" s="1"/>
  <c r="AW250" i="2"/>
  <c r="AX250" i="2" s="1"/>
  <c r="AW251" i="2"/>
  <c r="AX251" i="2" s="1"/>
  <c r="AW252" i="2"/>
  <c r="AX252" i="2" s="1"/>
  <c r="AW253" i="2"/>
  <c r="AX253" i="2" s="1"/>
  <c r="AW254" i="2"/>
  <c r="AX254" i="2" s="1"/>
  <c r="AW255" i="2"/>
  <c r="AX255" i="2" s="1"/>
  <c r="AW256" i="2"/>
  <c r="AX256" i="2" s="1"/>
  <c r="AW257" i="2"/>
  <c r="AX257" i="2" s="1"/>
  <c r="AW258" i="2"/>
  <c r="AX258" i="2" s="1"/>
  <c r="AW259" i="2"/>
  <c r="AX259" i="2" s="1"/>
  <c r="AW260" i="2"/>
  <c r="AX260" i="2" s="1"/>
  <c r="AW261" i="2"/>
  <c r="AX261" i="2" s="1"/>
  <c r="AW262" i="2"/>
  <c r="AX262" i="2" s="1"/>
  <c r="AW263" i="2"/>
  <c r="AX263" i="2" s="1"/>
  <c r="AW264" i="2"/>
  <c r="AX264" i="2" s="1"/>
  <c r="AW265" i="2"/>
  <c r="AX265" i="2" s="1"/>
  <c r="AW266" i="2"/>
  <c r="AX266" i="2" s="1"/>
  <c r="AW267" i="2"/>
  <c r="AX267" i="2" s="1"/>
  <c r="AW268" i="2"/>
  <c r="AX268" i="2" s="1"/>
  <c r="AW269" i="2"/>
  <c r="AX269" i="2" s="1"/>
  <c r="AW270" i="2"/>
  <c r="AX270" i="2" s="1"/>
  <c r="AW271" i="2"/>
  <c r="AX271" i="2" s="1"/>
  <c r="AW272" i="2"/>
  <c r="AX272" i="2" s="1"/>
  <c r="AW273" i="2"/>
  <c r="AX273" i="2" s="1"/>
  <c r="AW274" i="2"/>
  <c r="AX274" i="2" s="1"/>
  <c r="AW275" i="2"/>
  <c r="AX275" i="2" s="1"/>
  <c r="AW276" i="2"/>
  <c r="AX276" i="2" s="1"/>
  <c r="AW277" i="2"/>
  <c r="AX277" i="2" s="1"/>
  <c r="AW278" i="2"/>
  <c r="AX278" i="2" s="1"/>
  <c r="AW279" i="2"/>
  <c r="AX279" i="2" s="1"/>
  <c r="AW280" i="2"/>
  <c r="AX280" i="2" s="1"/>
  <c r="AW281" i="2"/>
  <c r="AX281" i="2" s="1"/>
  <c r="AW282" i="2"/>
  <c r="AX282" i="2" s="1"/>
  <c r="AW283" i="2"/>
  <c r="AX283" i="2" s="1"/>
  <c r="AW284" i="2"/>
  <c r="AX284" i="2" s="1"/>
  <c r="AW285" i="2"/>
  <c r="AX285" i="2" s="1"/>
  <c r="AW286" i="2"/>
  <c r="AX286" i="2" s="1"/>
  <c r="AW287" i="2"/>
  <c r="AX287" i="2" s="1"/>
  <c r="AW288" i="2"/>
  <c r="AX288" i="2" s="1"/>
  <c r="AW289" i="2"/>
  <c r="AX289" i="2" s="1"/>
  <c r="AW290" i="2"/>
  <c r="AX290" i="2" s="1"/>
  <c r="AW291" i="2"/>
  <c r="AX291" i="2" s="1"/>
  <c r="AW292" i="2"/>
  <c r="AX292" i="2" s="1"/>
  <c r="AW293" i="2"/>
  <c r="AX293" i="2" s="1"/>
  <c r="AW294" i="2"/>
  <c r="AX294" i="2" s="1"/>
  <c r="AW295" i="2"/>
  <c r="AX295" i="2" s="1"/>
  <c r="AW296" i="2"/>
  <c r="AX296" i="2" s="1"/>
  <c r="AW297" i="2"/>
  <c r="AX297" i="2" s="1"/>
  <c r="AW298" i="2"/>
  <c r="AX298" i="2" s="1"/>
  <c r="AW299" i="2"/>
  <c r="AX299" i="2" s="1"/>
  <c r="AW300" i="2"/>
  <c r="AX300" i="2" s="1"/>
  <c r="AW301" i="2"/>
  <c r="AX301" i="2" s="1"/>
  <c r="AW302" i="2"/>
  <c r="AX302" i="2" s="1"/>
  <c r="AW303" i="2"/>
  <c r="AX303" i="2" s="1"/>
  <c r="AW304" i="2"/>
  <c r="AX304" i="2" s="1"/>
  <c r="AW305" i="2"/>
  <c r="AX305" i="2" s="1"/>
  <c r="AW306" i="2"/>
  <c r="AX306" i="2" s="1"/>
  <c r="AW307" i="2"/>
  <c r="AX307" i="2" s="1"/>
  <c r="AW308" i="2"/>
  <c r="AX308" i="2" s="1"/>
  <c r="AW309" i="2"/>
  <c r="AX309" i="2" s="1"/>
  <c r="AW310" i="2"/>
  <c r="AX310" i="2" s="1"/>
  <c r="AW311" i="2"/>
  <c r="AX311" i="2" s="1"/>
  <c r="AW312" i="2"/>
  <c r="AX312" i="2" s="1"/>
  <c r="AW313" i="2"/>
  <c r="AX313" i="2" s="1"/>
  <c r="AW314" i="2"/>
  <c r="AX314" i="2" s="1"/>
  <c r="AW315" i="2"/>
  <c r="AX315" i="2" s="1"/>
  <c r="AW316" i="2"/>
  <c r="AX316" i="2" s="1"/>
  <c r="AW317" i="2"/>
  <c r="AX317" i="2" s="1"/>
  <c r="AW318" i="2"/>
  <c r="AX318" i="2" s="1"/>
  <c r="AW319" i="2"/>
  <c r="AX319" i="2" s="1"/>
  <c r="AW320" i="2"/>
  <c r="AX320" i="2" s="1"/>
  <c r="AW321" i="2"/>
  <c r="AX321" i="2" s="1"/>
  <c r="AW322" i="2"/>
  <c r="AX322" i="2" s="1"/>
  <c r="AW323" i="2"/>
  <c r="AX323" i="2" s="1"/>
  <c r="AW324" i="2"/>
  <c r="AX324" i="2" s="1"/>
  <c r="AW325" i="2"/>
  <c r="AX325" i="2" s="1"/>
  <c r="AW326" i="2"/>
  <c r="AX326" i="2" s="1"/>
  <c r="AW327" i="2"/>
  <c r="AX327" i="2" s="1"/>
  <c r="AW328" i="2"/>
  <c r="AX328" i="2" s="1"/>
  <c r="AW329" i="2"/>
  <c r="AX329" i="2" s="1"/>
  <c r="AW330" i="2"/>
  <c r="AX330" i="2" s="1"/>
  <c r="AW331" i="2"/>
  <c r="AX331" i="2" s="1"/>
  <c r="AW332" i="2"/>
  <c r="AX332" i="2" s="1"/>
  <c r="AW333" i="2"/>
  <c r="AX333" i="2" s="1"/>
  <c r="AW334" i="2"/>
  <c r="AX334" i="2" s="1"/>
  <c r="AW335" i="2"/>
  <c r="AX335" i="2" s="1"/>
  <c r="AW336" i="2"/>
  <c r="AX336" i="2" s="1"/>
  <c r="AW337" i="2"/>
  <c r="AX337" i="2" s="1"/>
  <c r="AW338" i="2"/>
  <c r="AX338" i="2" s="1"/>
  <c r="AW339" i="2"/>
  <c r="AX339" i="2" s="1"/>
  <c r="AW340" i="2"/>
  <c r="AX340" i="2" s="1"/>
  <c r="AW341" i="2"/>
  <c r="AX341" i="2" s="1"/>
  <c r="AW342" i="2"/>
  <c r="AX342" i="2" s="1"/>
  <c r="AW343" i="2"/>
  <c r="AX343" i="2" s="1"/>
  <c r="AW344" i="2"/>
  <c r="AX344" i="2" s="1"/>
  <c r="AW345" i="2"/>
  <c r="AX345" i="2" s="1"/>
  <c r="AW346" i="2"/>
  <c r="AX346" i="2" s="1"/>
  <c r="AW347" i="2"/>
  <c r="AX347" i="2" s="1"/>
  <c r="AW348" i="2"/>
  <c r="AX348" i="2" s="1"/>
  <c r="AW349" i="2"/>
  <c r="AX349" i="2" s="1"/>
  <c r="AW350" i="2"/>
  <c r="AX350" i="2" s="1"/>
  <c r="AW351" i="2"/>
  <c r="AX351" i="2" s="1"/>
  <c r="AW352" i="2"/>
  <c r="AX352" i="2" s="1"/>
  <c r="AW353" i="2"/>
  <c r="AX353" i="2" s="1"/>
  <c r="AW354" i="2"/>
  <c r="AX354" i="2" s="1"/>
  <c r="AW355" i="2"/>
  <c r="AX355" i="2" s="1"/>
  <c r="AW356" i="2"/>
  <c r="AX356" i="2" s="1"/>
  <c r="AW357" i="2"/>
  <c r="AX357" i="2" s="1"/>
  <c r="AW358" i="2"/>
  <c r="AX358" i="2" s="1"/>
  <c r="AW359" i="2"/>
  <c r="AX359" i="2" s="1"/>
  <c r="AW360" i="2"/>
  <c r="AX360" i="2" s="1"/>
  <c r="AW361" i="2"/>
  <c r="AX361" i="2" s="1"/>
  <c r="AW362" i="2"/>
  <c r="AX362" i="2" s="1"/>
  <c r="AW363" i="2"/>
  <c r="AX363" i="2" s="1"/>
  <c r="AW364" i="2"/>
  <c r="AX364" i="2" s="1"/>
  <c r="AW365" i="2"/>
  <c r="AX365" i="2" s="1"/>
  <c r="AW366" i="2"/>
  <c r="AX366" i="2" s="1"/>
  <c r="AW367" i="2"/>
  <c r="AX367" i="2" s="1"/>
  <c r="AW368" i="2"/>
  <c r="AX368" i="2" s="1"/>
  <c r="AW369" i="2"/>
  <c r="AX369" i="2" s="1"/>
  <c r="AW370" i="2"/>
  <c r="AX370" i="2" s="1"/>
  <c r="AW371" i="2"/>
  <c r="AX371" i="2" s="1"/>
  <c r="AW372" i="2"/>
  <c r="AX372" i="2" s="1"/>
  <c r="AW373" i="2"/>
  <c r="AX373" i="2" s="1"/>
  <c r="AW374" i="2"/>
  <c r="AX374" i="2" s="1"/>
  <c r="AW375" i="2"/>
  <c r="AX375" i="2" s="1"/>
  <c r="AW376" i="2"/>
  <c r="AX376" i="2" s="1"/>
  <c r="AW377" i="2"/>
  <c r="AX377" i="2" s="1"/>
  <c r="AW378" i="2"/>
  <c r="AX378" i="2" s="1"/>
  <c r="AW379" i="2"/>
  <c r="AX379" i="2" s="1"/>
  <c r="AW380" i="2"/>
  <c r="AX380" i="2" s="1"/>
  <c r="AW381" i="2"/>
  <c r="AX381" i="2" s="1"/>
  <c r="AW382" i="2"/>
  <c r="AX382" i="2" s="1"/>
  <c r="AW383" i="2"/>
  <c r="AX383" i="2" s="1"/>
  <c r="AW384" i="2"/>
  <c r="AX384" i="2" s="1"/>
  <c r="AW385" i="2"/>
  <c r="AX385" i="2" s="1"/>
  <c r="AW386" i="2"/>
  <c r="AX386" i="2" s="1"/>
  <c r="AW387" i="2"/>
  <c r="AX387" i="2" s="1"/>
  <c r="AW388" i="2"/>
  <c r="AX388" i="2" s="1"/>
  <c r="AW389" i="2"/>
  <c r="AX389" i="2" s="1"/>
  <c r="AW390" i="2"/>
  <c r="AX390" i="2" s="1"/>
  <c r="AW391" i="2"/>
  <c r="AX391" i="2" s="1"/>
  <c r="AW392" i="2"/>
  <c r="AX392" i="2" s="1"/>
  <c r="AW393" i="2"/>
  <c r="AX393" i="2" s="1"/>
  <c r="AW394" i="2"/>
  <c r="AX394" i="2" s="1"/>
  <c r="AW395" i="2"/>
  <c r="AX395" i="2" s="1"/>
  <c r="AW396" i="2"/>
  <c r="AX396" i="2" s="1"/>
  <c r="AW397" i="2"/>
  <c r="AX397" i="2" s="1"/>
  <c r="AW398" i="2"/>
  <c r="AX398" i="2" s="1"/>
  <c r="AW399" i="2"/>
  <c r="AX399" i="2" s="1"/>
  <c r="AW400" i="2"/>
  <c r="AX400" i="2" s="1"/>
  <c r="AW401" i="2"/>
  <c r="AX401" i="2" s="1"/>
  <c r="AW402" i="2"/>
  <c r="AX402" i="2" s="1"/>
  <c r="AW403" i="2"/>
  <c r="AX403" i="2" s="1"/>
  <c r="AW404" i="2"/>
  <c r="AX404" i="2" s="1"/>
  <c r="AW405" i="2"/>
  <c r="AX405" i="2" s="1"/>
  <c r="AW406" i="2"/>
  <c r="AX406" i="2" s="1"/>
  <c r="AW407" i="2"/>
  <c r="AX407" i="2" s="1"/>
  <c r="AW408" i="2"/>
  <c r="AX408" i="2" s="1"/>
  <c r="AW409" i="2"/>
  <c r="AX409" i="2" s="1"/>
  <c r="AW410" i="2"/>
  <c r="AX410" i="2" s="1"/>
  <c r="AW411" i="2"/>
  <c r="AX411" i="2" s="1"/>
  <c r="AW412" i="2"/>
  <c r="AX412" i="2" s="1"/>
  <c r="AW413" i="2"/>
  <c r="AX413" i="2" s="1"/>
  <c r="AW414" i="2"/>
  <c r="AX414" i="2" s="1"/>
  <c r="AW415" i="2"/>
  <c r="AX415" i="2" s="1"/>
  <c r="AW416" i="2"/>
  <c r="AX416" i="2" s="1"/>
  <c r="AW417" i="2"/>
  <c r="AX417" i="2" s="1"/>
  <c r="AW418" i="2"/>
  <c r="AX418" i="2" s="1"/>
  <c r="AW419" i="2"/>
  <c r="AX419" i="2" s="1"/>
  <c r="AW420" i="2"/>
  <c r="AX420" i="2" s="1"/>
  <c r="AW421" i="2"/>
  <c r="AX421" i="2" s="1"/>
  <c r="AW422" i="2"/>
  <c r="AX422" i="2" s="1"/>
  <c r="AW423" i="2"/>
  <c r="AX423" i="2" s="1"/>
  <c r="AW424" i="2"/>
  <c r="AX424" i="2" s="1"/>
  <c r="AW425" i="2"/>
  <c r="AX425" i="2" s="1"/>
  <c r="AW426" i="2"/>
  <c r="AX426" i="2" s="1"/>
  <c r="AW427" i="2"/>
  <c r="AX427" i="2" s="1"/>
  <c r="AW428" i="2"/>
  <c r="AX428" i="2" s="1"/>
  <c r="AW429" i="2"/>
  <c r="AX429" i="2" s="1"/>
  <c r="AW430" i="2"/>
  <c r="AX430" i="2" s="1"/>
  <c r="AW431" i="2"/>
  <c r="AX431" i="2" s="1"/>
  <c r="AW432" i="2"/>
  <c r="AX432" i="2" s="1"/>
  <c r="AW433" i="2"/>
  <c r="AX433" i="2" s="1"/>
  <c r="AW434" i="2"/>
  <c r="AX434" i="2" s="1"/>
  <c r="AW435" i="2"/>
  <c r="AX435" i="2" s="1"/>
  <c r="AW436" i="2"/>
  <c r="AX436" i="2" s="1"/>
  <c r="AW437" i="2"/>
  <c r="AX437" i="2" s="1"/>
  <c r="AW438" i="2"/>
  <c r="AX438" i="2" s="1"/>
  <c r="AW439" i="2"/>
  <c r="AX439" i="2" s="1"/>
  <c r="AW440" i="2"/>
  <c r="AX440" i="2" s="1"/>
  <c r="AW441" i="2"/>
  <c r="AX441" i="2" s="1"/>
  <c r="AW442" i="2"/>
  <c r="AX442" i="2" s="1"/>
  <c r="AW443" i="2"/>
  <c r="AX443" i="2" s="1"/>
  <c r="AW444" i="2"/>
  <c r="AX444" i="2" s="1"/>
  <c r="AW445" i="2"/>
  <c r="AX445" i="2" s="1"/>
  <c r="AW446" i="2"/>
  <c r="AX446" i="2" s="1"/>
  <c r="AW447" i="2"/>
  <c r="AX447" i="2" s="1"/>
  <c r="AW448" i="2"/>
  <c r="AX448" i="2" s="1"/>
  <c r="AW449" i="2"/>
  <c r="AX449" i="2" s="1"/>
  <c r="AW450" i="2"/>
  <c r="AX450" i="2" s="1"/>
  <c r="AW451" i="2"/>
  <c r="AX451" i="2" s="1"/>
  <c r="AW452" i="2"/>
  <c r="AX452" i="2" s="1"/>
  <c r="AW453" i="2"/>
  <c r="AX453" i="2" s="1"/>
  <c r="AW454" i="2"/>
  <c r="AX454" i="2" s="1"/>
  <c r="AW455" i="2"/>
  <c r="AX455" i="2" s="1"/>
  <c r="AW456" i="2"/>
  <c r="AX456" i="2" s="1"/>
  <c r="AW457" i="2"/>
  <c r="AX457" i="2" s="1"/>
  <c r="AW458" i="2"/>
  <c r="AX458" i="2" s="1"/>
  <c r="AW459" i="2"/>
  <c r="AX459" i="2" s="1"/>
  <c r="AW460" i="2"/>
  <c r="AX460" i="2" s="1"/>
  <c r="AW461" i="2"/>
  <c r="AX461" i="2" s="1"/>
  <c r="AW462" i="2"/>
  <c r="AX462" i="2" s="1"/>
  <c r="AW463" i="2"/>
  <c r="AX463" i="2" s="1"/>
  <c r="AW464" i="2"/>
  <c r="AX464" i="2" s="1"/>
  <c r="AW465" i="2"/>
  <c r="AX465" i="2" s="1"/>
  <c r="AW466" i="2"/>
  <c r="AX466" i="2" s="1"/>
  <c r="AW467" i="2"/>
  <c r="AX467" i="2" s="1"/>
  <c r="AW468" i="2"/>
  <c r="AX468" i="2" s="1"/>
  <c r="AW469" i="2"/>
  <c r="AX469" i="2" s="1"/>
  <c r="AW470" i="2"/>
  <c r="AX470" i="2" s="1"/>
  <c r="AW471" i="2"/>
  <c r="AX471" i="2" s="1"/>
  <c r="AW472" i="2"/>
  <c r="AX472" i="2" s="1"/>
  <c r="AW473" i="2"/>
  <c r="AX473" i="2" s="1"/>
  <c r="AW474" i="2"/>
  <c r="AX474" i="2" s="1"/>
  <c r="AW475" i="2"/>
  <c r="AX475" i="2" s="1"/>
  <c r="AW476" i="2"/>
  <c r="AX476" i="2" s="1"/>
  <c r="AW477" i="2"/>
  <c r="AX477" i="2" s="1"/>
  <c r="AW478" i="2"/>
  <c r="AX478" i="2" s="1"/>
  <c r="AW479" i="2"/>
  <c r="AX479" i="2" s="1"/>
  <c r="AW480" i="2"/>
  <c r="AX480" i="2" s="1"/>
  <c r="AW481" i="2"/>
  <c r="AX481" i="2" s="1"/>
  <c r="AW482" i="2"/>
  <c r="AX482" i="2" s="1"/>
  <c r="AW483" i="2"/>
  <c r="AX483" i="2" s="1"/>
  <c r="AW484" i="2"/>
  <c r="AX484" i="2" s="1"/>
  <c r="AW485" i="2"/>
  <c r="AX485" i="2" s="1"/>
  <c r="AW486" i="2"/>
  <c r="AX486" i="2" s="1"/>
  <c r="AW487" i="2"/>
  <c r="AX487" i="2" s="1"/>
  <c r="AW488" i="2"/>
  <c r="AX488" i="2" s="1"/>
  <c r="AW489" i="2"/>
  <c r="AX489" i="2" s="1"/>
  <c r="AW490" i="2"/>
  <c r="AX490" i="2" s="1"/>
  <c r="AW491" i="2"/>
  <c r="AX491" i="2" s="1"/>
  <c r="AW492" i="2"/>
  <c r="AX492" i="2" s="1"/>
  <c r="AW493" i="2"/>
  <c r="AX493" i="2" s="1"/>
  <c r="AW494" i="2"/>
  <c r="AX494" i="2" s="1"/>
  <c r="AW495" i="2"/>
  <c r="AX495" i="2" s="1"/>
  <c r="AW496" i="2"/>
  <c r="AX496" i="2" s="1"/>
  <c r="AW497" i="2"/>
  <c r="AX497" i="2" s="1"/>
  <c r="AW498" i="2"/>
  <c r="AX498" i="2" s="1"/>
  <c r="AW499" i="2"/>
  <c r="AX499" i="2" s="1"/>
  <c r="AW500" i="2"/>
  <c r="AX500" i="2" s="1"/>
  <c r="AW501" i="2"/>
  <c r="AX501" i="2" s="1"/>
  <c r="AW502" i="2"/>
  <c r="AX502" i="2" s="1"/>
  <c r="AW503" i="2"/>
  <c r="AX503" i="2" s="1"/>
  <c r="AW504" i="2"/>
  <c r="AX504" i="2" s="1"/>
  <c r="AW505" i="2"/>
  <c r="AX505" i="2" s="1"/>
  <c r="AW506" i="2"/>
  <c r="AX506" i="2" s="1"/>
  <c r="AW507" i="2"/>
  <c r="AX507" i="2" s="1"/>
  <c r="AW508" i="2"/>
  <c r="AX508" i="2" s="1"/>
  <c r="AW509" i="2"/>
  <c r="AX509" i="2" s="1"/>
  <c r="AW510" i="2"/>
  <c r="AX510" i="2" s="1"/>
  <c r="AW511" i="2"/>
  <c r="AX511" i="2" s="1"/>
  <c r="AW512" i="2"/>
  <c r="AX512" i="2" s="1"/>
  <c r="AW513" i="2"/>
  <c r="AX513" i="2" s="1"/>
  <c r="AW514" i="2"/>
  <c r="AX514" i="2" s="1"/>
  <c r="AW515" i="2"/>
  <c r="AX515" i="2" s="1"/>
  <c r="AW516" i="2"/>
  <c r="AX516" i="2" s="1"/>
  <c r="AW517" i="2"/>
  <c r="AX517" i="2" s="1"/>
  <c r="AW518" i="2"/>
  <c r="AX518" i="2" s="1"/>
  <c r="AW519" i="2"/>
  <c r="AX519" i="2" s="1"/>
  <c r="AW520" i="2"/>
  <c r="AX520" i="2" s="1"/>
  <c r="AW521" i="2"/>
  <c r="AX521" i="2" s="1"/>
  <c r="AW522" i="2"/>
  <c r="AX522" i="2" s="1"/>
  <c r="AW523" i="2"/>
  <c r="AX523" i="2" s="1"/>
  <c r="AW524" i="2"/>
  <c r="AX524" i="2" s="1"/>
  <c r="AW525" i="2"/>
  <c r="AX525" i="2" s="1"/>
  <c r="AW526" i="2"/>
  <c r="AX526" i="2" s="1"/>
  <c r="AW527" i="2"/>
  <c r="AX527" i="2" s="1"/>
  <c r="AW528" i="2"/>
  <c r="AX528" i="2" s="1"/>
  <c r="AW529" i="2"/>
  <c r="AX529" i="2" s="1"/>
  <c r="AW530" i="2"/>
  <c r="AX530" i="2" s="1"/>
  <c r="AW531" i="2"/>
  <c r="AX531" i="2" s="1"/>
  <c r="AW532" i="2"/>
  <c r="AX532" i="2" s="1"/>
  <c r="AW533" i="2"/>
  <c r="AX533" i="2" s="1"/>
  <c r="AW534" i="2"/>
  <c r="AX534" i="2" s="1"/>
  <c r="AW535" i="2"/>
  <c r="AX535" i="2" s="1"/>
  <c r="AW536" i="2"/>
  <c r="AX536" i="2" s="1"/>
  <c r="AW537" i="2"/>
  <c r="AX537" i="2" s="1"/>
  <c r="AW538" i="2"/>
  <c r="AX538" i="2" s="1"/>
  <c r="AW539" i="2"/>
  <c r="AX539" i="2" s="1"/>
  <c r="AW540" i="2"/>
  <c r="AX540" i="2" s="1"/>
  <c r="AW541" i="2"/>
  <c r="AX541" i="2" s="1"/>
  <c r="AW542" i="2"/>
  <c r="AX542" i="2" s="1"/>
  <c r="AW543" i="2"/>
  <c r="AX543" i="2" s="1"/>
  <c r="AW544" i="2"/>
  <c r="AX544" i="2" s="1"/>
  <c r="AW545" i="2"/>
  <c r="AX545" i="2" s="1"/>
  <c r="AW546" i="2"/>
  <c r="AX546" i="2" s="1"/>
  <c r="AW547" i="2"/>
  <c r="AX547" i="2" s="1"/>
  <c r="AW548" i="2"/>
  <c r="AX548" i="2" s="1"/>
  <c r="AW549" i="2"/>
  <c r="AX549" i="2" s="1"/>
  <c r="AW550" i="2"/>
  <c r="AX550" i="2" s="1"/>
  <c r="AW551" i="2"/>
  <c r="AX551" i="2" s="1"/>
  <c r="AW552" i="2"/>
  <c r="AX552" i="2" s="1"/>
  <c r="AW553" i="2"/>
  <c r="AX553" i="2" s="1"/>
  <c r="AW554" i="2"/>
  <c r="AX554" i="2" s="1"/>
  <c r="AW555" i="2"/>
  <c r="AX555" i="2" s="1"/>
  <c r="AW556" i="2"/>
  <c r="AX556" i="2" s="1"/>
  <c r="AW557" i="2"/>
  <c r="AX557" i="2" s="1"/>
  <c r="AW558" i="2"/>
  <c r="AX558" i="2" s="1"/>
  <c r="AW559" i="2"/>
  <c r="AX559" i="2" s="1"/>
  <c r="AW560" i="2"/>
  <c r="AX560" i="2" s="1"/>
  <c r="AW561" i="2"/>
  <c r="AX561" i="2" s="1"/>
  <c r="AW562" i="2"/>
  <c r="AX562" i="2" s="1"/>
  <c r="AW155" i="2"/>
  <c r="AX155" i="2" s="1"/>
  <c r="AW156" i="2"/>
  <c r="AX156" i="2" s="1"/>
  <c r="AW157" i="2"/>
  <c r="AX157" i="2" s="1"/>
  <c r="AW158" i="2"/>
  <c r="AX158" i="2" s="1"/>
  <c r="AW159" i="2"/>
  <c r="AX159" i="2" s="1"/>
  <c r="AW160" i="2"/>
  <c r="AX160" i="2" s="1"/>
  <c r="AW161" i="2"/>
  <c r="AX161" i="2" s="1"/>
  <c r="AW162" i="2"/>
  <c r="AX162" i="2" s="1"/>
  <c r="AW163" i="2"/>
  <c r="AX163" i="2" s="1"/>
  <c r="AW164" i="2"/>
  <c r="AX164" i="2" s="1"/>
  <c r="AW165" i="2"/>
  <c r="AX165" i="2" s="1"/>
  <c r="AW166" i="2"/>
  <c r="AX166" i="2" s="1"/>
  <c r="AW167" i="2"/>
  <c r="AX167" i="2" s="1"/>
  <c r="AW24" i="2"/>
  <c r="AX24" i="2" s="1"/>
  <c r="AW25" i="2"/>
  <c r="AX25" i="2" s="1"/>
  <c r="AW26" i="2"/>
  <c r="AX26" i="2" s="1"/>
  <c r="AW27" i="2"/>
  <c r="AX27" i="2" s="1"/>
  <c r="AW28" i="2"/>
  <c r="AX28" i="2" s="1"/>
  <c r="AW29" i="2"/>
  <c r="AX29" i="2" s="1"/>
  <c r="AW30" i="2"/>
  <c r="AX30" i="2" s="1"/>
  <c r="AW31" i="2"/>
  <c r="AX31" i="2" s="1"/>
  <c r="AW32" i="2"/>
  <c r="AX32" i="2" s="1"/>
  <c r="AW33" i="2"/>
  <c r="AX33" i="2" s="1"/>
  <c r="AW34" i="2"/>
  <c r="AX34" i="2" s="1"/>
  <c r="AW35" i="2"/>
  <c r="AX35" i="2" s="1"/>
  <c r="AW36" i="2"/>
  <c r="AX36" i="2" s="1"/>
  <c r="AW37" i="2"/>
  <c r="AX37" i="2" s="1"/>
  <c r="AW38" i="2"/>
  <c r="AX38" i="2" s="1"/>
  <c r="AW39" i="2"/>
  <c r="AX39" i="2" s="1"/>
  <c r="AW40" i="2"/>
  <c r="AX40" i="2" s="1"/>
  <c r="AW41" i="2"/>
  <c r="AX41" i="2" s="1"/>
  <c r="AW42" i="2"/>
  <c r="AX42" i="2" s="1"/>
  <c r="AW43" i="2"/>
  <c r="AX43" i="2" s="1"/>
  <c r="AW44" i="2"/>
  <c r="AX44" i="2" s="1"/>
  <c r="AW45" i="2"/>
  <c r="AX45" i="2" s="1"/>
  <c r="AW46" i="2"/>
  <c r="AX46" i="2" s="1"/>
  <c r="AW47" i="2"/>
  <c r="AX47" i="2" s="1"/>
  <c r="AW48" i="2"/>
  <c r="AX48" i="2" s="1"/>
  <c r="AW49" i="2"/>
  <c r="AX49" i="2" s="1"/>
  <c r="AW50" i="2"/>
  <c r="AX50" i="2" s="1"/>
  <c r="AW51" i="2"/>
  <c r="AX51" i="2" s="1"/>
  <c r="AW52" i="2"/>
  <c r="AX52" i="2" s="1"/>
  <c r="AW53" i="2"/>
  <c r="AX53" i="2" s="1"/>
  <c r="AW54" i="2"/>
  <c r="AX54" i="2" s="1"/>
  <c r="AW55" i="2"/>
  <c r="AX55" i="2" s="1"/>
  <c r="AW56" i="2"/>
  <c r="AX56" i="2" s="1"/>
  <c r="AW57" i="2"/>
  <c r="AX57" i="2" s="1"/>
  <c r="AW58" i="2"/>
  <c r="AX58" i="2" s="1"/>
  <c r="AW59" i="2"/>
  <c r="AX59" i="2" s="1"/>
  <c r="AW60" i="2"/>
  <c r="AX60" i="2" s="1"/>
  <c r="AW61" i="2"/>
  <c r="AX61" i="2" s="1"/>
  <c r="AW62" i="2"/>
  <c r="AX62" i="2" s="1"/>
  <c r="AW63" i="2"/>
  <c r="AX63" i="2" s="1"/>
  <c r="AW64" i="2"/>
  <c r="AX64" i="2" s="1"/>
  <c r="AW65" i="2"/>
  <c r="AX65" i="2" s="1"/>
  <c r="AW66" i="2"/>
  <c r="AX66" i="2" s="1"/>
  <c r="AW67" i="2"/>
  <c r="AX67" i="2" s="1"/>
  <c r="AW68" i="2"/>
  <c r="AX68" i="2" s="1"/>
  <c r="AW69" i="2"/>
  <c r="AX69" i="2" s="1"/>
  <c r="AW70" i="2"/>
  <c r="AX70" i="2" s="1"/>
  <c r="AW71" i="2"/>
  <c r="AX71" i="2" s="1"/>
  <c r="AW72" i="2"/>
  <c r="AX72" i="2" s="1"/>
  <c r="AW73" i="2"/>
  <c r="AX73" i="2" s="1"/>
  <c r="AW74" i="2"/>
  <c r="AX74" i="2" s="1"/>
  <c r="AW75" i="2"/>
  <c r="AX75" i="2" s="1"/>
  <c r="AW76" i="2"/>
  <c r="AX76" i="2" s="1"/>
  <c r="AW77" i="2"/>
  <c r="AX77" i="2" s="1"/>
  <c r="AW78" i="2"/>
  <c r="AX78" i="2" s="1"/>
  <c r="AW79" i="2"/>
  <c r="AX79" i="2" s="1"/>
  <c r="AW80" i="2"/>
  <c r="AX80" i="2" s="1"/>
  <c r="AW81" i="2"/>
  <c r="AX81" i="2" s="1"/>
  <c r="AW82" i="2"/>
  <c r="AX82" i="2" s="1"/>
  <c r="AW83" i="2"/>
  <c r="AX83" i="2" s="1"/>
  <c r="AW84" i="2"/>
  <c r="AX84" i="2" s="1"/>
  <c r="AW85" i="2"/>
  <c r="AX85" i="2" s="1"/>
  <c r="AW86" i="2"/>
  <c r="AX86" i="2" s="1"/>
  <c r="AW87" i="2"/>
  <c r="AX87" i="2" s="1"/>
  <c r="AW88" i="2"/>
  <c r="AX88" i="2" s="1"/>
  <c r="AW89" i="2"/>
  <c r="AX89" i="2" s="1"/>
  <c r="AW90" i="2"/>
  <c r="AX90" i="2" s="1"/>
  <c r="AW91" i="2"/>
  <c r="AX91" i="2" s="1"/>
  <c r="AW92" i="2"/>
  <c r="AX92" i="2" s="1"/>
  <c r="AW93" i="2"/>
  <c r="AX93" i="2" s="1"/>
  <c r="AW94" i="2"/>
  <c r="AX94" i="2" s="1"/>
  <c r="AW95" i="2"/>
  <c r="AX95" i="2" s="1"/>
  <c r="AW96" i="2"/>
  <c r="AX96" i="2" s="1"/>
  <c r="AW97" i="2"/>
  <c r="AX97" i="2" s="1"/>
  <c r="AW98" i="2"/>
  <c r="AX98" i="2" s="1"/>
  <c r="AW99" i="2"/>
  <c r="AX99" i="2" s="1"/>
  <c r="AW100" i="2"/>
  <c r="AX100" i="2" s="1"/>
  <c r="AW101" i="2"/>
  <c r="AX101" i="2" s="1"/>
  <c r="AW102" i="2"/>
  <c r="AX102" i="2" s="1"/>
  <c r="AW103" i="2"/>
  <c r="AX103" i="2" s="1"/>
  <c r="AW104" i="2"/>
  <c r="AX104" i="2" s="1"/>
  <c r="AW105" i="2"/>
  <c r="AX105" i="2" s="1"/>
  <c r="AW106" i="2"/>
  <c r="AX106" i="2" s="1"/>
  <c r="AW107" i="2"/>
  <c r="AX107" i="2" s="1"/>
  <c r="AW108" i="2"/>
  <c r="AX108" i="2" s="1"/>
  <c r="AW109" i="2"/>
  <c r="AX109" i="2" s="1"/>
  <c r="AW110" i="2"/>
  <c r="AX110" i="2" s="1"/>
  <c r="AW111" i="2"/>
  <c r="AX111" i="2" s="1"/>
  <c r="AW112" i="2"/>
  <c r="AX112" i="2" s="1"/>
  <c r="AW113" i="2"/>
  <c r="AX113" i="2" s="1"/>
  <c r="AW114" i="2"/>
  <c r="AX114" i="2" s="1"/>
  <c r="AW115" i="2"/>
  <c r="AX115" i="2" s="1"/>
  <c r="AW116" i="2"/>
  <c r="AX116" i="2" s="1"/>
  <c r="AW117" i="2"/>
  <c r="AX117" i="2" s="1"/>
  <c r="AW118" i="2"/>
  <c r="AX118" i="2" s="1"/>
  <c r="AW119" i="2"/>
  <c r="AX119" i="2" s="1"/>
  <c r="AW120" i="2"/>
  <c r="AX120" i="2" s="1"/>
  <c r="AW121" i="2"/>
  <c r="AX121" i="2" s="1"/>
  <c r="AW122" i="2"/>
  <c r="AX122" i="2" s="1"/>
  <c r="AW123" i="2"/>
  <c r="AX123" i="2" s="1"/>
  <c r="AW124" i="2"/>
  <c r="AX124" i="2" s="1"/>
  <c r="AW125" i="2"/>
  <c r="AX125" i="2" s="1"/>
  <c r="AW126" i="2"/>
  <c r="AX126" i="2" s="1"/>
  <c r="AW127" i="2"/>
  <c r="AX127" i="2" s="1"/>
  <c r="AW128" i="2"/>
  <c r="AX128" i="2" s="1"/>
  <c r="AW129" i="2"/>
  <c r="AX129" i="2" s="1"/>
  <c r="AW130" i="2"/>
  <c r="AX130" i="2" s="1"/>
  <c r="AW131" i="2"/>
  <c r="AX131" i="2" s="1"/>
  <c r="AW132" i="2"/>
  <c r="AX132" i="2" s="1"/>
  <c r="AW133" i="2"/>
  <c r="AX133" i="2" s="1"/>
  <c r="AW134" i="2"/>
  <c r="AX134" i="2" s="1"/>
  <c r="AW135" i="2"/>
  <c r="AX135" i="2" s="1"/>
  <c r="AW136" i="2"/>
  <c r="AX136" i="2" s="1"/>
  <c r="AW137" i="2"/>
  <c r="AX137" i="2" s="1"/>
  <c r="AW138" i="2"/>
  <c r="AX138" i="2" s="1"/>
  <c r="AW139" i="2"/>
  <c r="AX139" i="2" s="1"/>
  <c r="AW140" i="2"/>
  <c r="AX140" i="2" s="1"/>
  <c r="AW141" i="2"/>
  <c r="AX141" i="2" s="1"/>
  <c r="AW142" i="2"/>
  <c r="AX142" i="2" s="1"/>
  <c r="AW143" i="2"/>
  <c r="AX143" i="2" s="1"/>
  <c r="AW144" i="2"/>
  <c r="AX144" i="2" s="1"/>
  <c r="AW145" i="2"/>
  <c r="AX145" i="2" s="1"/>
  <c r="AW146" i="2"/>
  <c r="AX146" i="2" s="1"/>
  <c r="AW147" i="2"/>
  <c r="AX147" i="2" s="1"/>
  <c r="AW148" i="2"/>
  <c r="AX148" i="2" s="1"/>
  <c r="AW149" i="2"/>
  <c r="AX149" i="2" s="1"/>
  <c r="AW150" i="2"/>
  <c r="AX150" i="2" s="1"/>
  <c r="AW151" i="2"/>
  <c r="AX151" i="2" s="1"/>
  <c r="AW152" i="2"/>
  <c r="AX152" i="2" s="1"/>
  <c r="AW153" i="2"/>
  <c r="AX153" i="2" s="1"/>
  <c r="AW154" i="2"/>
  <c r="AX154" i="2" s="1"/>
  <c r="AW3" i="2"/>
  <c r="AX3" i="2" s="1"/>
  <c r="AW4" i="2"/>
  <c r="AX4" i="2" s="1"/>
  <c r="AW5" i="2"/>
  <c r="AX5" i="2" s="1"/>
  <c r="AW6" i="2"/>
  <c r="AX6" i="2" s="1"/>
  <c r="AW7" i="2"/>
  <c r="AX7" i="2" s="1"/>
  <c r="AW8" i="2"/>
  <c r="AX8" i="2" s="1"/>
  <c r="AW9" i="2"/>
  <c r="AX9" i="2" s="1"/>
  <c r="AW10" i="2"/>
  <c r="AX10" i="2" s="1"/>
  <c r="AW11" i="2"/>
  <c r="AX11" i="2" s="1"/>
  <c r="AW12" i="2"/>
  <c r="AX12" i="2" s="1"/>
  <c r="AW13" i="2"/>
  <c r="AX13" i="2" s="1"/>
  <c r="AW14" i="2"/>
  <c r="AX14" i="2" s="1"/>
  <c r="AW15" i="2"/>
  <c r="AX15" i="2" s="1"/>
  <c r="AW16" i="2"/>
  <c r="AX16" i="2" s="1"/>
  <c r="AW17" i="2"/>
  <c r="AX17" i="2" s="1"/>
  <c r="AW18" i="2"/>
  <c r="AX18" i="2" s="1"/>
  <c r="AW19" i="2"/>
  <c r="AX19" i="2" s="1"/>
  <c r="AW20" i="2"/>
  <c r="AX20" i="2" s="1"/>
  <c r="AW21" i="2"/>
  <c r="AX21" i="2" s="1"/>
  <c r="AW22" i="2"/>
  <c r="AX22" i="2" s="1"/>
  <c r="AW23" i="2"/>
  <c r="AX23" i="2" s="1"/>
  <c r="AW2" i="2"/>
  <c r="AX2" i="2" s="1"/>
  <c r="K444" i="5" l="1"/>
  <c r="K443" i="5"/>
  <c r="K440" i="5"/>
  <c r="K439" i="5"/>
  <c r="K437" i="5"/>
  <c r="K435" i="5"/>
  <c r="K434" i="5"/>
  <c r="K429" i="5"/>
  <c r="K426" i="5"/>
  <c r="K425" i="5"/>
  <c r="K424" i="5"/>
  <c r="K423" i="5"/>
  <c r="K421" i="5"/>
  <c r="K415" i="5"/>
  <c r="K413" i="5"/>
  <c r="K412" i="5"/>
  <c r="K411" i="5"/>
  <c r="K410" i="5"/>
  <c r="K408" i="5"/>
  <c r="K407" i="5"/>
  <c r="K405" i="5"/>
  <c r="K404" i="5"/>
  <c r="K402" i="5"/>
  <c r="K398" i="5"/>
  <c r="K397" i="5"/>
  <c r="K396" i="5"/>
  <c r="K395" i="5"/>
  <c r="K394" i="5"/>
  <c r="K393" i="5"/>
  <c r="K392" i="5"/>
  <c r="K391" i="5"/>
  <c r="K390" i="5"/>
  <c r="K387" i="5"/>
  <c r="K386" i="5"/>
  <c r="K383" i="5"/>
  <c r="K433" i="5" l="1"/>
  <c r="K431" i="5"/>
  <c r="K419" i="5"/>
  <c r="K447" i="5" l="1"/>
  <c r="K446" i="5"/>
  <c r="K445" i="5"/>
  <c r="K442" i="5"/>
  <c r="K441" i="5"/>
  <c r="K430" i="5"/>
  <c r="K428" i="5"/>
  <c r="K427" i="5"/>
  <c r="K417" i="5"/>
  <c r="K406" i="5"/>
  <c r="K403" i="5"/>
  <c r="K399" i="5"/>
  <c r="K389" i="5"/>
  <c r="K388" i="5"/>
  <c r="K438" i="5"/>
  <c r="K436" i="5"/>
  <c r="K432" i="5"/>
  <c r="K422" i="5"/>
  <c r="K420" i="5"/>
  <c r="K418" i="5"/>
  <c r="K416" i="5"/>
  <c r="K414" i="5"/>
  <c r="K409" i="5"/>
  <c r="K401" i="5"/>
  <c r="K400" i="5"/>
  <c r="K385" i="5"/>
  <c r="K384" i="5"/>
  <c r="K382" i="5" l="1"/>
  <c r="BE382" i="5" l="1"/>
  <c r="BE383" i="5"/>
  <c r="BE384" i="5"/>
  <c r="BF384" i="5" s="1"/>
  <c r="BE385" i="5"/>
  <c r="BF385" i="5" s="1"/>
  <c r="BE386" i="5"/>
  <c r="BF386" i="5" s="1"/>
  <c r="BE387" i="5"/>
  <c r="BF387" i="5" s="1"/>
  <c r="BE388" i="5"/>
  <c r="BF388" i="5" s="1"/>
  <c r="BE389" i="5"/>
  <c r="BF389" i="5" s="1"/>
  <c r="BE390" i="5"/>
  <c r="BF390" i="5" s="1"/>
  <c r="BE391" i="5"/>
  <c r="BF391" i="5" s="1"/>
  <c r="BE392" i="5"/>
  <c r="BF392" i="5" s="1"/>
  <c r="BE393" i="5"/>
  <c r="BF393" i="5" s="1"/>
  <c r="BE394" i="5"/>
  <c r="BF394" i="5" s="1"/>
  <c r="BE395" i="5"/>
  <c r="BF395" i="5" s="1"/>
  <c r="BE396" i="5"/>
  <c r="BF396" i="5" s="1"/>
  <c r="BE397" i="5"/>
  <c r="BF397" i="5" s="1"/>
  <c r="BE398" i="5"/>
  <c r="BF398" i="5" s="1"/>
  <c r="BE399" i="5"/>
  <c r="BF399" i="5" s="1"/>
  <c r="BE400" i="5"/>
  <c r="BF400" i="5" s="1"/>
  <c r="BE401" i="5"/>
  <c r="BF401" i="5" s="1"/>
  <c r="BE402" i="5"/>
  <c r="BE403" i="5"/>
  <c r="BF403" i="5" s="1"/>
  <c r="BE404" i="5"/>
  <c r="BF404" i="5" s="1"/>
  <c r="BE405" i="5"/>
  <c r="BF405" i="5" s="1"/>
  <c r="BE406" i="5"/>
  <c r="BF406" i="5" s="1"/>
  <c r="BE407" i="5"/>
  <c r="BF407" i="5" s="1"/>
  <c r="BE408" i="5"/>
  <c r="BF408" i="5" s="1"/>
  <c r="BE409" i="5"/>
  <c r="BF409" i="5" s="1"/>
  <c r="BE410" i="5"/>
  <c r="BF410" i="5" s="1"/>
  <c r="BE411" i="5"/>
  <c r="BF411" i="5" s="1"/>
  <c r="BE412" i="5"/>
  <c r="BF412" i="5" s="1"/>
  <c r="BE413" i="5"/>
  <c r="BF413" i="5" s="1"/>
  <c r="BE414" i="5"/>
  <c r="BF414" i="5" s="1"/>
  <c r="BE415" i="5"/>
  <c r="BF415" i="5" s="1"/>
  <c r="BE416" i="5"/>
  <c r="BF416" i="5" s="1"/>
  <c r="BE417" i="5"/>
  <c r="BE418" i="5"/>
  <c r="BF418" i="5" s="1"/>
  <c r="BE419" i="5"/>
  <c r="BF419" i="5" s="1"/>
  <c r="BE420" i="5"/>
  <c r="BF420" i="5" s="1"/>
  <c r="BE421" i="5"/>
  <c r="BF421" i="5" s="1"/>
  <c r="BE422" i="5"/>
  <c r="BF422" i="5" s="1"/>
  <c r="BE423" i="5"/>
  <c r="BF423" i="5" s="1"/>
  <c r="BE424" i="5"/>
  <c r="BF424" i="5" s="1"/>
  <c r="BE425" i="5"/>
  <c r="BF425" i="5" s="1"/>
  <c r="BE426" i="5"/>
  <c r="BF426" i="5" s="1"/>
  <c r="BE427" i="5"/>
  <c r="BF427" i="5" s="1"/>
  <c r="BE428" i="5"/>
  <c r="BF428" i="5" s="1"/>
  <c r="BE429" i="5"/>
  <c r="BF429" i="5" s="1"/>
  <c r="BE430" i="5"/>
  <c r="BF430" i="5" s="1"/>
  <c r="BE431" i="5"/>
  <c r="BF431" i="5" s="1"/>
  <c r="BE432" i="5"/>
  <c r="BF432" i="5" s="1"/>
  <c r="BE433" i="5"/>
  <c r="BF433" i="5" s="1"/>
  <c r="BE434" i="5"/>
  <c r="BF434" i="5" s="1"/>
  <c r="BE435" i="5"/>
  <c r="BF435" i="5" s="1"/>
  <c r="BE436" i="5"/>
  <c r="BF436" i="5" s="1"/>
  <c r="BE437" i="5"/>
  <c r="BF437" i="5" s="1"/>
  <c r="BE438" i="5"/>
  <c r="BF438" i="5" s="1"/>
  <c r="BE439" i="5"/>
  <c r="BF439" i="5" s="1"/>
  <c r="BE440" i="5"/>
  <c r="BF440" i="5" s="1"/>
  <c r="BE441" i="5"/>
  <c r="BF441" i="5" s="1"/>
  <c r="BE442" i="5"/>
  <c r="BF442" i="5" s="1"/>
  <c r="BE443" i="5"/>
  <c r="BF443" i="5" s="1"/>
  <c r="BE444" i="5"/>
  <c r="BF444" i="5" s="1"/>
  <c r="BE445" i="5"/>
  <c r="BF445" i="5" s="1"/>
  <c r="BE446" i="5"/>
  <c r="BF446" i="5" s="1"/>
  <c r="BE447" i="5"/>
  <c r="BF447" i="5" s="1"/>
  <c r="BF382" i="5"/>
  <c r="BF383" i="5"/>
  <c r="BF402" i="5"/>
  <c r="BF417" i="5"/>
  <c r="K352" i="5" l="1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51" i="5"/>
  <c r="BE351" i="5" l="1"/>
  <c r="BF351" i="5" s="1"/>
  <c r="BE352" i="5"/>
  <c r="BF352" i="5" s="1"/>
  <c r="BE353" i="5"/>
  <c r="BF353" i="5" s="1"/>
  <c r="BE354" i="5"/>
  <c r="BE355" i="5"/>
  <c r="BF355" i="5" s="1"/>
  <c r="BE356" i="5"/>
  <c r="BF356" i="5" s="1"/>
  <c r="BE357" i="5"/>
  <c r="BF357" i="5" s="1"/>
  <c r="BE358" i="5"/>
  <c r="BF358" i="5" s="1"/>
  <c r="BE359" i="5"/>
  <c r="BF359" i="5" s="1"/>
  <c r="BE360" i="5"/>
  <c r="BF360" i="5" s="1"/>
  <c r="BE361" i="5"/>
  <c r="BF361" i="5" s="1"/>
  <c r="BE362" i="5"/>
  <c r="BF362" i="5" s="1"/>
  <c r="BE363" i="5"/>
  <c r="BF363" i="5" s="1"/>
  <c r="BE364" i="5"/>
  <c r="BF364" i="5" s="1"/>
  <c r="BE365" i="5"/>
  <c r="BF365" i="5" s="1"/>
  <c r="BE366" i="5"/>
  <c r="BF366" i="5" s="1"/>
  <c r="BE367" i="5"/>
  <c r="BF367" i="5" s="1"/>
  <c r="BE368" i="5"/>
  <c r="BF368" i="5" s="1"/>
  <c r="BE369" i="5"/>
  <c r="BF369" i="5" s="1"/>
  <c r="BE370" i="5"/>
  <c r="BF370" i="5" s="1"/>
  <c r="BE371" i="5"/>
  <c r="BF371" i="5" s="1"/>
  <c r="BE372" i="5"/>
  <c r="BF372" i="5" s="1"/>
  <c r="BE373" i="5"/>
  <c r="BF373" i="5" s="1"/>
  <c r="BE374" i="5"/>
  <c r="BF374" i="5" s="1"/>
  <c r="BE375" i="5"/>
  <c r="BF375" i="5" s="1"/>
  <c r="BE376" i="5"/>
  <c r="BF376" i="5" s="1"/>
  <c r="BE377" i="5"/>
  <c r="BF377" i="5" s="1"/>
  <c r="BE378" i="5"/>
  <c r="BF378" i="5" s="1"/>
  <c r="BE379" i="5"/>
  <c r="BF379" i="5" s="1"/>
  <c r="BE380" i="5"/>
  <c r="BF380" i="5" s="1"/>
  <c r="BE381" i="5"/>
  <c r="BF381" i="5" s="1"/>
  <c r="BF354" i="5"/>
  <c r="BE326" i="5" l="1"/>
  <c r="BF326" i="5" s="1"/>
  <c r="BE327" i="5"/>
  <c r="BF327" i="5" s="1"/>
  <c r="BE328" i="5"/>
  <c r="BF328" i="5" s="1"/>
  <c r="BE329" i="5"/>
  <c r="BF329" i="5" s="1"/>
  <c r="BE330" i="5"/>
  <c r="BF330" i="5" s="1"/>
  <c r="BE331" i="5"/>
  <c r="BF331" i="5" s="1"/>
  <c r="BE332" i="5"/>
  <c r="BF332" i="5" s="1"/>
  <c r="BE333" i="5"/>
  <c r="BF333" i="5" s="1"/>
  <c r="BE334" i="5"/>
  <c r="BF334" i="5" s="1"/>
  <c r="BE335" i="5"/>
  <c r="BF335" i="5" s="1"/>
  <c r="BE336" i="5"/>
  <c r="BF336" i="5" s="1"/>
  <c r="BE337" i="5"/>
  <c r="BF337" i="5" s="1"/>
  <c r="BE338" i="5"/>
  <c r="BF338" i="5" s="1"/>
  <c r="BE339" i="5"/>
  <c r="BF339" i="5" s="1"/>
  <c r="BE340" i="5"/>
  <c r="BF340" i="5" s="1"/>
  <c r="BE341" i="5"/>
  <c r="BF341" i="5" s="1"/>
  <c r="BE342" i="5"/>
  <c r="BF342" i="5" s="1"/>
  <c r="BE343" i="5"/>
  <c r="BF343" i="5" s="1"/>
  <c r="BE344" i="5"/>
  <c r="BF344" i="5" s="1"/>
  <c r="BE345" i="5"/>
  <c r="BF345" i="5" s="1"/>
  <c r="BE346" i="5"/>
  <c r="BF346" i="5" s="1"/>
  <c r="BE347" i="5"/>
  <c r="BF347" i="5" s="1"/>
  <c r="BE348" i="5"/>
  <c r="BF348" i="5" s="1"/>
  <c r="BE349" i="5"/>
  <c r="BF349" i="5" s="1"/>
  <c r="BE350" i="5"/>
  <c r="BF350" i="5" s="1"/>
  <c r="K342" i="5" l="1"/>
  <c r="K339" i="5"/>
  <c r="K340" i="5"/>
  <c r="K337" i="5"/>
  <c r="K335" i="5"/>
  <c r="K333" i="5"/>
  <c r="K330" i="5"/>
  <c r="K326" i="5"/>
  <c r="K348" i="5"/>
  <c r="K344" i="5"/>
  <c r="K341" i="5"/>
  <c r="K338" i="5"/>
  <c r="K334" i="5"/>
  <c r="K331" i="5"/>
  <c r="K329" i="5"/>
  <c r="K328" i="5"/>
  <c r="K327" i="5"/>
  <c r="K350" i="5"/>
  <c r="K349" i="5"/>
  <c r="K347" i="5"/>
  <c r="K346" i="5"/>
  <c r="K345" i="5"/>
  <c r="K343" i="5"/>
  <c r="K336" i="5"/>
  <c r="K332" i="5"/>
  <c r="K287" i="5" l="1"/>
  <c r="K286" i="5"/>
  <c r="K281" i="5"/>
  <c r="K280" i="5"/>
  <c r="K279" i="5"/>
  <c r="K278" i="5"/>
  <c r="K276" i="5"/>
  <c r="K271" i="5"/>
  <c r="K270" i="5"/>
  <c r="K268" i="5"/>
  <c r="K267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9" i="5"/>
  <c r="K272" i="5"/>
  <c r="K273" i="5"/>
  <c r="K274" i="5"/>
  <c r="K275" i="5"/>
  <c r="K277" i="5"/>
  <c r="K282" i="5"/>
  <c r="K283" i="5"/>
  <c r="K284" i="5"/>
  <c r="K285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253" i="5"/>
  <c r="BE253" i="5" l="1"/>
  <c r="BE254" i="5"/>
  <c r="BF254" i="5" s="1"/>
  <c r="BE255" i="5"/>
  <c r="BF255" i="5" s="1"/>
  <c r="BE256" i="5"/>
  <c r="BF256" i="5" s="1"/>
  <c r="BE257" i="5"/>
  <c r="BE258" i="5"/>
  <c r="BE259" i="5"/>
  <c r="BF259" i="5" s="1"/>
  <c r="BE260" i="5"/>
  <c r="BF260" i="5" s="1"/>
  <c r="BE261" i="5"/>
  <c r="BE262" i="5"/>
  <c r="BE263" i="5"/>
  <c r="BF263" i="5" s="1"/>
  <c r="BE264" i="5"/>
  <c r="BF264" i="5" s="1"/>
  <c r="BE265" i="5"/>
  <c r="BE266" i="5"/>
  <c r="BE267" i="5"/>
  <c r="BF267" i="5" s="1"/>
  <c r="BE268" i="5"/>
  <c r="BF268" i="5" s="1"/>
  <c r="BE269" i="5"/>
  <c r="BE270" i="5"/>
  <c r="BE271" i="5"/>
  <c r="BF271" i="5" s="1"/>
  <c r="BE272" i="5"/>
  <c r="BF272" i="5" s="1"/>
  <c r="BE273" i="5"/>
  <c r="BE274" i="5"/>
  <c r="BE275" i="5"/>
  <c r="BF275" i="5" s="1"/>
  <c r="BE276" i="5"/>
  <c r="BF276" i="5" s="1"/>
  <c r="BE277" i="5"/>
  <c r="BE278" i="5"/>
  <c r="BE279" i="5"/>
  <c r="BF279" i="5" s="1"/>
  <c r="BE280" i="5"/>
  <c r="BF280" i="5" s="1"/>
  <c r="BE281" i="5"/>
  <c r="BE282" i="5"/>
  <c r="BE283" i="5"/>
  <c r="BF283" i="5" s="1"/>
  <c r="BE284" i="5"/>
  <c r="BF284" i="5" s="1"/>
  <c r="BE285" i="5"/>
  <c r="BF285" i="5" s="1"/>
  <c r="BE286" i="5"/>
  <c r="BF286" i="5" s="1"/>
  <c r="BE287" i="5"/>
  <c r="BF287" i="5" s="1"/>
  <c r="BE288" i="5"/>
  <c r="BF288" i="5" s="1"/>
  <c r="BE289" i="5"/>
  <c r="BE290" i="5"/>
  <c r="BF290" i="5" s="1"/>
  <c r="BE291" i="5"/>
  <c r="BF291" i="5" s="1"/>
  <c r="BE292" i="5"/>
  <c r="BF292" i="5" s="1"/>
  <c r="BE293" i="5"/>
  <c r="BF293" i="5" s="1"/>
  <c r="BE294" i="5"/>
  <c r="BF294" i="5" s="1"/>
  <c r="BE295" i="5"/>
  <c r="BF295" i="5" s="1"/>
  <c r="BE296" i="5"/>
  <c r="BF296" i="5" s="1"/>
  <c r="BE297" i="5"/>
  <c r="BF297" i="5" s="1"/>
  <c r="BE298" i="5"/>
  <c r="BF298" i="5" s="1"/>
  <c r="BE299" i="5"/>
  <c r="BF299" i="5" s="1"/>
  <c r="BE300" i="5"/>
  <c r="BF300" i="5" s="1"/>
  <c r="BE301" i="5"/>
  <c r="BF301" i="5" s="1"/>
  <c r="BE302" i="5"/>
  <c r="BF302" i="5" s="1"/>
  <c r="BE303" i="5"/>
  <c r="BF303" i="5" s="1"/>
  <c r="BE304" i="5"/>
  <c r="BF304" i="5" s="1"/>
  <c r="BE305" i="5"/>
  <c r="BF305" i="5" s="1"/>
  <c r="BE306" i="5"/>
  <c r="BF306" i="5" s="1"/>
  <c r="BE307" i="5"/>
  <c r="BF307" i="5" s="1"/>
  <c r="BE308" i="5"/>
  <c r="BF308" i="5" s="1"/>
  <c r="BE309" i="5"/>
  <c r="BF309" i="5" s="1"/>
  <c r="BE310" i="5"/>
  <c r="BF310" i="5" s="1"/>
  <c r="BE311" i="5"/>
  <c r="BF311" i="5" s="1"/>
  <c r="BE312" i="5"/>
  <c r="BF312" i="5" s="1"/>
  <c r="BE313" i="5"/>
  <c r="BF313" i="5" s="1"/>
  <c r="BE314" i="5"/>
  <c r="BF314" i="5" s="1"/>
  <c r="BE315" i="5"/>
  <c r="BF315" i="5" s="1"/>
  <c r="BE316" i="5"/>
  <c r="BF316" i="5" s="1"/>
  <c r="BE317" i="5"/>
  <c r="BF317" i="5" s="1"/>
  <c r="BE318" i="5"/>
  <c r="BF318" i="5" s="1"/>
  <c r="BE319" i="5"/>
  <c r="BF319" i="5" s="1"/>
  <c r="BE320" i="5"/>
  <c r="BF320" i="5" s="1"/>
  <c r="BE321" i="5"/>
  <c r="BF321" i="5" s="1"/>
  <c r="BE322" i="5"/>
  <c r="BF322" i="5" s="1"/>
  <c r="BE323" i="5"/>
  <c r="BF323" i="5" s="1"/>
  <c r="BE324" i="5"/>
  <c r="BF324" i="5" s="1"/>
  <c r="BE325" i="5"/>
  <c r="BF325" i="5" s="1"/>
  <c r="BF253" i="5"/>
  <c r="BF257" i="5"/>
  <c r="BF258" i="5"/>
  <c r="BF261" i="5"/>
  <c r="BF262" i="5"/>
  <c r="BF265" i="5"/>
  <c r="BF266" i="5"/>
  <c r="BF269" i="5"/>
  <c r="BF270" i="5"/>
  <c r="BF273" i="5"/>
  <c r="BF274" i="5"/>
  <c r="BF277" i="5"/>
  <c r="BF278" i="5"/>
  <c r="BF281" i="5"/>
  <c r="BF282" i="5"/>
  <c r="BF289" i="5"/>
  <c r="BE199" i="5"/>
  <c r="BE200" i="5"/>
  <c r="BE201" i="5"/>
  <c r="BE202" i="5"/>
  <c r="BE203" i="5"/>
  <c r="BE204" i="5"/>
  <c r="BE205" i="5"/>
  <c r="BE206" i="5"/>
  <c r="BE207" i="5"/>
  <c r="BE208" i="5"/>
  <c r="BE209" i="5"/>
  <c r="BE210" i="5"/>
  <c r="BE211" i="5"/>
  <c r="BE212" i="5"/>
  <c r="BE213" i="5"/>
  <c r="BE214" i="5"/>
  <c r="BE215" i="5"/>
  <c r="BE216" i="5"/>
  <c r="BE217" i="5"/>
  <c r="BE218" i="5"/>
  <c r="BE219" i="5"/>
  <c r="BE220" i="5"/>
  <c r="BE221" i="5"/>
  <c r="BE222" i="5"/>
  <c r="BE223" i="5"/>
  <c r="BE224" i="5"/>
  <c r="BE225" i="5"/>
  <c r="BE226" i="5"/>
  <c r="BE227" i="5"/>
  <c r="BE228" i="5"/>
  <c r="BE229" i="5"/>
  <c r="BE230" i="5"/>
  <c r="BE231" i="5"/>
  <c r="BE232" i="5"/>
  <c r="BE233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K238" i="5" l="1"/>
  <c r="BF221" i="5" l="1"/>
  <c r="BF222" i="5"/>
  <c r="BF223" i="5"/>
  <c r="BF224" i="5"/>
  <c r="BF225" i="5"/>
  <c r="BF226" i="5"/>
  <c r="BF227" i="5"/>
  <c r="BF228" i="5"/>
  <c r="BF229" i="5"/>
  <c r="BF230" i="5"/>
  <c r="BF231" i="5"/>
  <c r="BF232" i="5"/>
  <c r="BF233" i="5"/>
  <c r="BF234" i="5"/>
  <c r="BF235" i="5"/>
  <c r="BF236" i="5"/>
  <c r="BF237" i="5"/>
  <c r="BF238" i="5"/>
  <c r="BF239" i="5"/>
  <c r="BF240" i="5"/>
  <c r="BF241" i="5"/>
  <c r="BF242" i="5"/>
  <c r="BF243" i="5"/>
  <c r="BF244" i="5"/>
  <c r="BF245" i="5"/>
  <c r="BF246" i="5"/>
  <c r="BF247" i="5"/>
  <c r="BF248" i="5"/>
  <c r="BF249" i="5"/>
  <c r="BF250" i="5"/>
  <c r="BF251" i="5"/>
  <c r="BF25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21" i="5"/>
  <c r="K222" i="5"/>
  <c r="K198" i="5"/>
  <c r="BE198" i="5"/>
  <c r="BF198" i="5" s="1"/>
  <c r="K199" i="5"/>
  <c r="BF199" i="5"/>
  <c r="K200" i="5"/>
  <c r="BF200" i="5"/>
  <c r="K201" i="5"/>
  <c r="BF201" i="5"/>
  <c r="K202" i="5"/>
  <c r="BF202" i="5"/>
  <c r="K203" i="5"/>
  <c r="BF203" i="5"/>
  <c r="K204" i="5"/>
  <c r="BF204" i="5"/>
  <c r="K205" i="5"/>
  <c r="BF205" i="5"/>
  <c r="K206" i="5"/>
  <c r="BF206" i="5"/>
  <c r="K207" i="5"/>
  <c r="BF207" i="5"/>
  <c r="K208" i="5"/>
  <c r="BF208" i="5"/>
  <c r="K209" i="5"/>
  <c r="BF209" i="5"/>
  <c r="K210" i="5"/>
  <c r="BF210" i="5"/>
  <c r="K211" i="5"/>
  <c r="BF211" i="5"/>
  <c r="K212" i="5"/>
  <c r="BF212" i="5"/>
  <c r="K213" i="5"/>
  <c r="BF213" i="5"/>
  <c r="K214" i="5"/>
  <c r="BF214" i="5"/>
  <c r="K215" i="5"/>
  <c r="BF215" i="5"/>
  <c r="K216" i="5"/>
  <c r="BF216" i="5"/>
  <c r="K217" i="5"/>
  <c r="BF217" i="5"/>
  <c r="K218" i="5"/>
  <c r="BF218" i="5"/>
  <c r="K219" i="5"/>
  <c r="BF219" i="5"/>
  <c r="K220" i="5"/>
  <c r="BF220" i="5"/>
  <c r="K193" i="5" l="1"/>
  <c r="K179" i="5" l="1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4" i="5"/>
  <c r="K195" i="5"/>
  <c r="K196" i="5"/>
  <c r="K197" i="5"/>
  <c r="K178" i="5"/>
  <c r="BE178" i="5"/>
  <c r="BF178" i="5" s="1"/>
  <c r="BE179" i="5"/>
  <c r="BF179" i="5" s="1"/>
  <c r="BE180" i="5"/>
  <c r="BF180" i="5" s="1"/>
  <c r="BE181" i="5"/>
  <c r="BF181" i="5" s="1"/>
  <c r="BE182" i="5"/>
  <c r="BF182" i="5" s="1"/>
  <c r="BE183" i="5"/>
  <c r="BF183" i="5" s="1"/>
  <c r="BE184" i="5"/>
  <c r="BF184" i="5" s="1"/>
  <c r="BE185" i="5"/>
  <c r="BF185" i="5" s="1"/>
  <c r="BE186" i="5"/>
  <c r="BF186" i="5" s="1"/>
  <c r="BE187" i="5"/>
  <c r="BF187" i="5" s="1"/>
  <c r="BE188" i="5"/>
  <c r="BF188" i="5" s="1"/>
  <c r="BE189" i="5"/>
  <c r="BF189" i="5" s="1"/>
  <c r="BE190" i="5"/>
  <c r="BF190" i="5" s="1"/>
  <c r="BE191" i="5"/>
  <c r="BF191" i="5" s="1"/>
  <c r="BE192" i="5"/>
  <c r="BF192" i="5" s="1"/>
  <c r="BE193" i="5"/>
  <c r="BF193" i="5" s="1"/>
  <c r="BE194" i="5"/>
  <c r="BF194" i="5" s="1"/>
  <c r="BE195" i="5"/>
  <c r="BF195" i="5" s="1"/>
  <c r="BE196" i="5"/>
  <c r="BF196" i="5" s="1"/>
  <c r="BE197" i="5"/>
  <c r="BF197" i="5" s="1"/>
  <c r="BE173" i="5"/>
  <c r="J63" i="5" l="1"/>
  <c r="K158" i="5" l="1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57" i="5"/>
  <c r="BE157" i="5" l="1"/>
  <c r="BF157" i="5" s="1"/>
  <c r="BE158" i="5"/>
  <c r="BF158" i="5" s="1"/>
  <c r="BE159" i="5"/>
  <c r="BF159" i="5" s="1"/>
  <c r="BE160" i="5"/>
  <c r="BF160" i="5" s="1"/>
  <c r="BE161" i="5"/>
  <c r="BF161" i="5" s="1"/>
  <c r="BE162" i="5"/>
  <c r="BF162" i="5" s="1"/>
  <c r="BE163" i="5"/>
  <c r="BF163" i="5" s="1"/>
  <c r="BE164" i="5"/>
  <c r="BF164" i="5" s="1"/>
  <c r="BE165" i="5"/>
  <c r="BF165" i="5" s="1"/>
  <c r="BE166" i="5"/>
  <c r="BF166" i="5" s="1"/>
  <c r="BE167" i="5"/>
  <c r="BF167" i="5" s="1"/>
  <c r="BE168" i="5"/>
  <c r="BF168" i="5" s="1"/>
  <c r="BE169" i="5"/>
  <c r="BF169" i="5" s="1"/>
  <c r="BE170" i="5"/>
  <c r="BF170" i="5" s="1"/>
  <c r="BE171" i="5"/>
  <c r="BF171" i="5" s="1"/>
  <c r="BE172" i="5"/>
  <c r="BF172" i="5" s="1"/>
  <c r="BF173" i="5"/>
  <c r="BE174" i="5"/>
  <c r="BF174" i="5" s="1"/>
  <c r="BE175" i="5"/>
  <c r="BF175" i="5" s="1"/>
  <c r="BE176" i="5"/>
  <c r="BF176" i="5" s="1"/>
  <c r="BE177" i="5"/>
  <c r="BF177" i="5" s="1"/>
  <c r="BE124" i="5" l="1"/>
  <c r="BF124" i="5" s="1"/>
  <c r="BE125" i="5"/>
  <c r="BF125" i="5" s="1"/>
  <c r="BE126" i="5"/>
  <c r="BF126" i="5" s="1"/>
  <c r="BE127" i="5"/>
  <c r="BF127" i="5" s="1"/>
  <c r="BE128" i="5"/>
  <c r="BF128" i="5" s="1"/>
  <c r="BE129" i="5"/>
  <c r="BF129" i="5" s="1"/>
  <c r="BE130" i="5"/>
  <c r="BF130" i="5" s="1"/>
  <c r="BE131" i="5"/>
  <c r="BF131" i="5" s="1"/>
  <c r="BE132" i="5"/>
  <c r="BF132" i="5" s="1"/>
  <c r="BE133" i="5"/>
  <c r="BF133" i="5" s="1"/>
  <c r="BE134" i="5"/>
  <c r="BF134" i="5" s="1"/>
  <c r="BE135" i="5"/>
  <c r="BF135" i="5" s="1"/>
  <c r="BE136" i="5"/>
  <c r="BF136" i="5" s="1"/>
  <c r="BE137" i="5"/>
  <c r="BF137" i="5" s="1"/>
  <c r="BE138" i="5"/>
  <c r="BF138" i="5" s="1"/>
  <c r="BE139" i="5"/>
  <c r="BF139" i="5" s="1"/>
  <c r="BE140" i="5"/>
  <c r="BF140" i="5" s="1"/>
  <c r="BE141" i="5"/>
  <c r="BF141" i="5" s="1"/>
  <c r="BE142" i="5"/>
  <c r="BF142" i="5" s="1"/>
  <c r="BE143" i="5"/>
  <c r="BF143" i="5" s="1"/>
  <c r="BE144" i="5"/>
  <c r="BF144" i="5" s="1"/>
  <c r="BE145" i="5"/>
  <c r="BF145" i="5" s="1"/>
  <c r="BE146" i="5"/>
  <c r="BF146" i="5" s="1"/>
  <c r="BE147" i="5"/>
  <c r="BF147" i="5" s="1"/>
  <c r="BE148" i="5"/>
  <c r="BF148" i="5" s="1"/>
  <c r="BE149" i="5"/>
  <c r="BF149" i="5" s="1"/>
  <c r="BE150" i="5"/>
  <c r="BF150" i="5" s="1"/>
  <c r="BE151" i="5"/>
  <c r="BF151" i="5" s="1"/>
  <c r="BE152" i="5"/>
  <c r="BF152" i="5" s="1"/>
  <c r="BE153" i="5"/>
  <c r="BF153" i="5" s="1"/>
  <c r="BE154" i="5"/>
  <c r="BF154" i="5" s="1"/>
  <c r="BE155" i="5"/>
  <c r="BF155" i="5" s="1"/>
  <c r="BE156" i="5"/>
  <c r="BF156" i="5" s="1"/>
  <c r="K152" i="5" l="1"/>
  <c r="K151" i="5"/>
  <c r="K145" i="5"/>
  <c r="K147" i="5"/>
  <c r="K156" i="5"/>
  <c r="K155" i="5"/>
  <c r="K154" i="5"/>
  <c r="K153" i="5"/>
  <c r="K150" i="5"/>
  <c r="K149" i="5"/>
  <c r="K146" i="5"/>
  <c r="K148" i="5"/>
  <c r="K144" i="5"/>
  <c r="K143" i="5"/>
  <c r="K125" i="5" l="1"/>
  <c r="K126" i="5"/>
  <c r="K127" i="5"/>
  <c r="K128" i="5"/>
  <c r="K129" i="5"/>
  <c r="K130" i="5"/>
  <c r="K132" i="5"/>
  <c r="K139" i="5"/>
  <c r="K140" i="5"/>
  <c r="K141" i="5"/>
  <c r="K142" i="5"/>
  <c r="J138" i="5" l="1"/>
  <c r="K138" i="5" s="1"/>
  <c r="J137" i="5"/>
  <c r="K137" i="5" s="1"/>
  <c r="J136" i="5"/>
  <c r="K136" i="5" s="1"/>
  <c r="J135" i="5"/>
  <c r="K135" i="5" s="1"/>
  <c r="J134" i="5"/>
  <c r="K134" i="5" s="1"/>
  <c r="J133" i="5"/>
  <c r="K133" i="5" s="1"/>
  <c r="J131" i="5"/>
  <c r="K131" i="5" s="1"/>
  <c r="K124" i="5"/>
  <c r="K120" i="5" l="1"/>
  <c r="K119" i="5"/>
  <c r="L119" i="5" s="1"/>
  <c r="K123" i="5"/>
  <c r="K122" i="5"/>
  <c r="L122" i="5" s="1"/>
  <c r="K121" i="5"/>
  <c r="K118" i="5"/>
  <c r="L118" i="5" s="1"/>
  <c r="K117" i="5"/>
  <c r="K116" i="5"/>
  <c r="L116" i="5" s="1"/>
  <c r="K115" i="5"/>
  <c r="L115" i="5" s="1"/>
  <c r="K114" i="5"/>
  <c r="BE114" i="5"/>
  <c r="BF114" i="5" s="1"/>
  <c r="BE115" i="5"/>
  <c r="BF115" i="5" s="1"/>
  <c r="BE116" i="5"/>
  <c r="BF116" i="5" s="1"/>
  <c r="BE117" i="5"/>
  <c r="BF117" i="5" s="1"/>
  <c r="BE118" i="5"/>
  <c r="BF118" i="5" s="1"/>
  <c r="BE119" i="5"/>
  <c r="BF119" i="5" s="1"/>
  <c r="BE120" i="5"/>
  <c r="BF120" i="5" s="1"/>
  <c r="BE121" i="5"/>
  <c r="BF121" i="5" s="1"/>
  <c r="BE122" i="5"/>
  <c r="BF122" i="5" s="1"/>
  <c r="BE123" i="5"/>
  <c r="BF123" i="5" s="1"/>
  <c r="K97" i="5"/>
  <c r="K87" i="5" l="1"/>
  <c r="L87" i="5" s="1"/>
  <c r="J62" i="5"/>
  <c r="K61" i="5"/>
  <c r="K60" i="5"/>
  <c r="J59" i="5"/>
  <c r="K59" i="5" s="1"/>
  <c r="K58" i="5"/>
  <c r="K57" i="5"/>
  <c r="L57" i="5" s="1"/>
  <c r="K56" i="5"/>
  <c r="L56" i="5" s="1"/>
  <c r="K55" i="5"/>
  <c r="K54" i="5"/>
  <c r="K53" i="5"/>
  <c r="K52" i="5"/>
  <c r="K51" i="5"/>
  <c r="J108" i="5"/>
  <c r="K108" i="5" s="1"/>
  <c r="J106" i="5"/>
  <c r="K106" i="5" s="1"/>
  <c r="J98" i="5"/>
  <c r="K98" i="5" s="1"/>
  <c r="J90" i="5"/>
  <c r="K90" i="5" s="1"/>
  <c r="J84" i="5"/>
  <c r="K84" i="5" s="1"/>
  <c r="J83" i="5"/>
  <c r="K83" i="5" s="1"/>
  <c r="J77" i="5"/>
  <c r="K77" i="5" s="1"/>
  <c r="J74" i="5"/>
  <c r="K74" i="5" s="1"/>
  <c r="J72" i="5"/>
  <c r="K72" i="5" s="1"/>
  <c r="J69" i="5"/>
  <c r="K69" i="5" s="1"/>
  <c r="J64" i="5"/>
  <c r="K64" i="5" s="1"/>
  <c r="K63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L36" i="5" s="1"/>
  <c r="K37" i="5"/>
  <c r="K38" i="5"/>
  <c r="L38" i="5" s="1"/>
  <c r="K39" i="5"/>
  <c r="K40" i="5"/>
  <c r="K41" i="5"/>
  <c r="K42" i="5"/>
  <c r="K43" i="5"/>
  <c r="K44" i="5"/>
  <c r="K45" i="5"/>
  <c r="K46" i="5"/>
  <c r="K47" i="5"/>
  <c r="K48" i="5"/>
  <c r="K49" i="5"/>
  <c r="K50" i="5"/>
  <c r="K65" i="5"/>
  <c r="L65" i="5" s="1"/>
  <c r="K66" i="5"/>
  <c r="K67" i="5"/>
  <c r="L67" i="5" s="1"/>
  <c r="K68" i="5"/>
  <c r="K70" i="5"/>
  <c r="K71" i="5"/>
  <c r="K73" i="5"/>
  <c r="L73" i="5" s="1"/>
  <c r="K75" i="5"/>
  <c r="K76" i="5"/>
  <c r="L76" i="5" s="1"/>
  <c r="K78" i="5"/>
  <c r="K79" i="5"/>
  <c r="K80" i="5"/>
  <c r="K81" i="5"/>
  <c r="K82" i="5"/>
  <c r="L82" i="5" s="1"/>
  <c r="K85" i="5"/>
  <c r="K86" i="5"/>
  <c r="K88" i="5"/>
  <c r="L88" i="5" s="1"/>
  <c r="K89" i="5"/>
  <c r="L89" i="5" s="1"/>
  <c r="K91" i="5"/>
  <c r="K92" i="5"/>
  <c r="L92" i="5" s="1"/>
  <c r="K93" i="5"/>
  <c r="K94" i="5"/>
  <c r="L94" i="5" s="1"/>
  <c r="K95" i="5"/>
  <c r="L95" i="5" s="1"/>
  <c r="K96" i="5"/>
  <c r="K99" i="5"/>
  <c r="K100" i="5"/>
  <c r="K101" i="5"/>
  <c r="K102" i="5"/>
  <c r="K103" i="5"/>
  <c r="K104" i="5"/>
  <c r="K105" i="5"/>
  <c r="L105" i="5" s="1"/>
  <c r="K107" i="5"/>
  <c r="K109" i="5"/>
  <c r="K110" i="5"/>
  <c r="K111" i="5"/>
  <c r="K112" i="5"/>
  <c r="K113" i="5"/>
  <c r="K62" i="5" l="1"/>
  <c r="BE19" i="5"/>
  <c r="BF19" i="5" s="1"/>
  <c r="BE20" i="5"/>
  <c r="BF20" i="5" s="1"/>
  <c r="BE21" i="5"/>
  <c r="BF21" i="5" s="1"/>
  <c r="BE22" i="5"/>
  <c r="BF22" i="5" s="1"/>
  <c r="BE23" i="5"/>
  <c r="BF23" i="5" s="1"/>
  <c r="BE24" i="5"/>
  <c r="BF24" i="5" s="1"/>
  <c r="BE25" i="5"/>
  <c r="BF25" i="5" s="1"/>
  <c r="BE26" i="5"/>
  <c r="BF26" i="5" s="1"/>
  <c r="BE27" i="5"/>
  <c r="BF27" i="5" s="1"/>
  <c r="BE28" i="5"/>
  <c r="BF28" i="5" s="1"/>
  <c r="BE29" i="5"/>
  <c r="BF29" i="5" s="1"/>
  <c r="BE30" i="5"/>
  <c r="BF30" i="5" s="1"/>
  <c r="BE31" i="5"/>
  <c r="BF31" i="5" s="1"/>
  <c r="BE32" i="5"/>
  <c r="BF32" i="5" s="1"/>
  <c r="BE33" i="5"/>
  <c r="BF33" i="5" s="1"/>
  <c r="BE34" i="5"/>
  <c r="BF34" i="5" s="1"/>
  <c r="BE35" i="5"/>
  <c r="BF35" i="5" s="1"/>
  <c r="BE36" i="5"/>
  <c r="BF36" i="5" s="1"/>
  <c r="BE37" i="5"/>
  <c r="BF37" i="5" s="1"/>
  <c r="BE38" i="5"/>
  <c r="BF38" i="5" s="1"/>
  <c r="BE39" i="5"/>
  <c r="BF39" i="5" s="1"/>
  <c r="BE40" i="5"/>
  <c r="BF40" i="5" s="1"/>
  <c r="BE41" i="5"/>
  <c r="BF41" i="5" s="1"/>
  <c r="BE42" i="5"/>
  <c r="BF42" i="5" s="1"/>
  <c r="BE43" i="5"/>
  <c r="BF43" i="5" s="1"/>
  <c r="BE44" i="5"/>
  <c r="BF44" i="5" s="1"/>
  <c r="BE45" i="5"/>
  <c r="BF45" i="5" s="1"/>
  <c r="BE46" i="5"/>
  <c r="BF46" i="5" s="1"/>
  <c r="BE47" i="5"/>
  <c r="BF47" i="5" s="1"/>
  <c r="BE48" i="5"/>
  <c r="BF48" i="5" s="1"/>
  <c r="BE49" i="5"/>
  <c r="BF49" i="5" s="1"/>
  <c r="BE50" i="5"/>
  <c r="BF50" i="5" s="1"/>
  <c r="BE51" i="5"/>
  <c r="BF51" i="5" s="1"/>
  <c r="BE52" i="5"/>
  <c r="BF52" i="5" s="1"/>
  <c r="BE53" i="5"/>
  <c r="BF53" i="5" s="1"/>
  <c r="BE54" i="5"/>
  <c r="BF54" i="5" s="1"/>
  <c r="BE55" i="5"/>
  <c r="BF55" i="5" s="1"/>
  <c r="BE56" i="5"/>
  <c r="BF56" i="5" s="1"/>
  <c r="BE57" i="5"/>
  <c r="BF57" i="5" s="1"/>
  <c r="BE58" i="5"/>
  <c r="BF58" i="5" s="1"/>
  <c r="BE59" i="5"/>
  <c r="BF59" i="5" s="1"/>
  <c r="BE60" i="5"/>
  <c r="BF60" i="5" s="1"/>
  <c r="BE61" i="5"/>
  <c r="BF61" i="5" s="1"/>
  <c r="BE62" i="5"/>
  <c r="BF62" i="5" s="1"/>
  <c r="BE63" i="5"/>
  <c r="BF63" i="5" s="1"/>
  <c r="BE64" i="5"/>
  <c r="BF64" i="5" s="1"/>
  <c r="BE65" i="5"/>
  <c r="BF65" i="5" s="1"/>
  <c r="BE66" i="5"/>
  <c r="BF66" i="5" s="1"/>
  <c r="BE67" i="5"/>
  <c r="BF67" i="5" s="1"/>
  <c r="BE68" i="5"/>
  <c r="BF68" i="5" s="1"/>
  <c r="BE69" i="5"/>
  <c r="BF69" i="5" s="1"/>
  <c r="BE70" i="5"/>
  <c r="BF70" i="5" s="1"/>
  <c r="BE71" i="5"/>
  <c r="BF71" i="5" s="1"/>
  <c r="BE72" i="5"/>
  <c r="BF72" i="5" s="1"/>
  <c r="BE73" i="5"/>
  <c r="BF73" i="5" s="1"/>
  <c r="BE74" i="5"/>
  <c r="BF74" i="5" s="1"/>
  <c r="BE75" i="5"/>
  <c r="BF75" i="5" s="1"/>
  <c r="BE76" i="5"/>
  <c r="BF76" i="5" s="1"/>
  <c r="BE77" i="5"/>
  <c r="BF77" i="5" s="1"/>
  <c r="BE78" i="5"/>
  <c r="BF78" i="5" s="1"/>
  <c r="BE79" i="5"/>
  <c r="BF79" i="5" s="1"/>
  <c r="BE80" i="5"/>
  <c r="BF80" i="5" s="1"/>
  <c r="BE81" i="5"/>
  <c r="BF81" i="5" s="1"/>
  <c r="BE82" i="5"/>
  <c r="BF82" i="5" s="1"/>
  <c r="BE83" i="5"/>
  <c r="BF83" i="5" s="1"/>
  <c r="BE84" i="5"/>
  <c r="BF84" i="5" s="1"/>
  <c r="BE85" i="5"/>
  <c r="BF85" i="5" s="1"/>
  <c r="BE86" i="5"/>
  <c r="BF86" i="5" s="1"/>
  <c r="BE87" i="5"/>
  <c r="BF87" i="5" s="1"/>
  <c r="BE88" i="5"/>
  <c r="BF88" i="5" s="1"/>
  <c r="BE89" i="5"/>
  <c r="BF89" i="5" s="1"/>
  <c r="BE90" i="5"/>
  <c r="BF90" i="5" s="1"/>
  <c r="BE91" i="5"/>
  <c r="BF91" i="5" s="1"/>
  <c r="BE92" i="5"/>
  <c r="BF92" i="5" s="1"/>
  <c r="BE93" i="5"/>
  <c r="BF93" i="5" s="1"/>
  <c r="BE94" i="5"/>
  <c r="BF94" i="5" s="1"/>
  <c r="BE95" i="5"/>
  <c r="BF95" i="5" s="1"/>
  <c r="BE96" i="5"/>
  <c r="BF96" i="5" s="1"/>
  <c r="BE97" i="5"/>
  <c r="BF97" i="5" s="1"/>
  <c r="BE98" i="5"/>
  <c r="BF98" i="5" s="1"/>
  <c r="BE99" i="5"/>
  <c r="BF99" i="5" s="1"/>
  <c r="BE100" i="5"/>
  <c r="BF100" i="5" s="1"/>
  <c r="BE101" i="5"/>
  <c r="BF101" i="5" s="1"/>
  <c r="BE102" i="5"/>
  <c r="BF102" i="5" s="1"/>
  <c r="BE103" i="5"/>
  <c r="BF103" i="5" s="1"/>
  <c r="BE104" i="5"/>
  <c r="BF104" i="5" s="1"/>
  <c r="BE105" i="5"/>
  <c r="BF105" i="5" s="1"/>
  <c r="BE106" i="5"/>
  <c r="BF106" i="5" s="1"/>
  <c r="BE107" i="5"/>
  <c r="BF107" i="5" s="1"/>
  <c r="BE108" i="5"/>
  <c r="BF108" i="5" s="1"/>
  <c r="BE109" i="5"/>
  <c r="BF109" i="5" s="1"/>
  <c r="BE110" i="5"/>
  <c r="BF110" i="5" s="1"/>
  <c r="BE111" i="5"/>
  <c r="BF111" i="5" s="1"/>
  <c r="BE112" i="5"/>
  <c r="BF112" i="5" s="1"/>
  <c r="BE113" i="5"/>
  <c r="BF113" i="5" s="1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BE3" i="5"/>
  <c r="BF3" i="5" s="1"/>
  <c r="BE4" i="5"/>
  <c r="BF4" i="5" s="1"/>
  <c r="BE5" i="5"/>
  <c r="BF5" i="5" s="1"/>
  <c r="BE6" i="5"/>
  <c r="BF6" i="5" s="1"/>
  <c r="BE7" i="5"/>
  <c r="BF7" i="5" s="1"/>
  <c r="BE8" i="5"/>
  <c r="BF8" i="5" s="1"/>
  <c r="BE9" i="5"/>
  <c r="BF9" i="5" s="1"/>
  <c r="BE10" i="5"/>
  <c r="BF10" i="5" s="1"/>
  <c r="BE11" i="5"/>
  <c r="BF11" i="5" s="1"/>
  <c r="BE12" i="5"/>
  <c r="BF12" i="5" s="1"/>
  <c r="BE13" i="5"/>
  <c r="BF13" i="5" s="1"/>
  <c r="BE14" i="5"/>
  <c r="BF14" i="5" s="1"/>
  <c r="BE15" i="5"/>
  <c r="BF15" i="5" s="1"/>
  <c r="BE16" i="5"/>
  <c r="BF16" i="5" s="1"/>
  <c r="BE17" i="5"/>
  <c r="BF17" i="5" s="1"/>
  <c r="BE18" i="5"/>
  <c r="BF18" i="5" s="1"/>
  <c r="BE2" i="5"/>
  <c r="BF2" i="5" s="1"/>
  <c r="BG656" i="4" l="1"/>
  <c r="BH656" i="4" s="1"/>
  <c r="BG657" i="4"/>
  <c r="BH657" i="4" s="1"/>
  <c r="BG658" i="4"/>
  <c r="BH658" i="4" s="1"/>
  <c r="BG659" i="4"/>
  <c r="BH659" i="4" s="1"/>
  <c r="BG660" i="4"/>
  <c r="BH660" i="4" s="1"/>
  <c r="BG661" i="4"/>
  <c r="BH661" i="4" s="1"/>
  <c r="M658" i="4" l="1"/>
  <c r="M659" i="4"/>
  <c r="M660" i="4"/>
  <c r="M661" i="4"/>
  <c r="M657" i="4"/>
  <c r="M656" i="4"/>
  <c r="M617" i="4" l="1"/>
  <c r="M616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18" i="4"/>
  <c r="K613" i="4"/>
  <c r="BG616" i="4" l="1"/>
  <c r="BH616" i="4" s="1"/>
  <c r="BG617" i="4"/>
  <c r="BH617" i="4" s="1"/>
  <c r="BG618" i="4"/>
  <c r="BH618" i="4" s="1"/>
  <c r="BG619" i="4"/>
  <c r="BH619" i="4" s="1"/>
  <c r="BG620" i="4"/>
  <c r="BH620" i="4" s="1"/>
  <c r="BG621" i="4"/>
  <c r="BH621" i="4" s="1"/>
  <c r="BG622" i="4"/>
  <c r="BH622" i="4" s="1"/>
  <c r="BG623" i="4"/>
  <c r="BH623" i="4" s="1"/>
  <c r="BG624" i="4"/>
  <c r="BH624" i="4" s="1"/>
  <c r="BG625" i="4"/>
  <c r="BH625" i="4" s="1"/>
  <c r="BG626" i="4"/>
  <c r="BH626" i="4" s="1"/>
  <c r="BG627" i="4"/>
  <c r="BH627" i="4" s="1"/>
  <c r="BG628" i="4"/>
  <c r="BH628" i="4" s="1"/>
  <c r="BG629" i="4"/>
  <c r="BH629" i="4" s="1"/>
  <c r="BG630" i="4"/>
  <c r="BH630" i="4" s="1"/>
  <c r="BG631" i="4"/>
  <c r="BH631" i="4" s="1"/>
  <c r="BG632" i="4"/>
  <c r="BH632" i="4" s="1"/>
  <c r="BG633" i="4"/>
  <c r="BH633" i="4" s="1"/>
  <c r="BG634" i="4"/>
  <c r="BH634" i="4" s="1"/>
  <c r="BG635" i="4"/>
  <c r="BH635" i="4" s="1"/>
  <c r="BG636" i="4"/>
  <c r="BH636" i="4" s="1"/>
  <c r="BG637" i="4"/>
  <c r="BH637" i="4" s="1"/>
  <c r="BG638" i="4"/>
  <c r="BH638" i="4" s="1"/>
  <c r="BG639" i="4"/>
  <c r="BH639" i="4" s="1"/>
  <c r="BG640" i="4"/>
  <c r="BH640" i="4" s="1"/>
  <c r="BG641" i="4"/>
  <c r="BH641" i="4" s="1"/>
  <c r="BG642" i="4"/>
  <c r="BH642" i="4" s="1"/>
  <c r="BG643" i="4"/>
  <c r="BH643" i="4" s="1"/>
  <c r="BG644" i="4"/>
  <c r="BH644" i="4" s="1"/>
  <c r="BG645" i="4"/>
  <c r="BH645" i="4" s="1"/>
  <c r="BG646" i="4"/>
  <c r="BH646" i="4" s="1"/>
  <c r="BG647" i="4"/>
  <c r="BH647" i="4" s="1"/>
  <c r="BG648" i="4"/>
  <c r="BH648" i="4" s="1"/>
  <c r="BG649" i="4"/>
  <c r="BH649" i="4" s="1"/>
  <c r="BG650" i="4"/>
  <c r="BH650" i="4" s="1"/>
  <c r="BG651" i="4"/>
  <c r="BH651" i="4" s="1"/>
  <c r="BG652" i="4"/>
  <c r="BH652" i="4" s="1"/>
  <c r="BG653" i="4"/>
  <c r="BH653" i="4" s="1"/>
  <c r="BG654" i="4"/>
  <c r="BH654" i="4" s="1"/>
  <c r="BG655" i="4"/>
  <c r="BH655" i="4" s="1"/>
  <c r="BG612" i="4" l="1"/>
  <c r="BH612" i="4" s="1"/>
  <c r="BG613" i="4"/>
  <c r="BH613" i="4" s="1"/>
  <c r="BG614" i="4"/>
  <c r="BH614" i="4" s="1"/>
  <c r="BG615" i="4"/>
  <c r="BH615" i="4" s="1"/>
  <c r="M613" i="4" l="1"/>
  <c r="M612" i="4"/>
  <c r="M614" i="4"/>
  <c r="M615" i="4"/>
  <c r="M591" i="4" l="1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590" i="4"/>
  <c r="BG588" i="4"/>
  <c r="BH588" i="4" s="1"/>
  <c r="BG589" i="4"/>
  <c r="BH589" i="4" s="1"/>
  <c r="BG590" i="4"/>
  <c r="BH590" i="4" s="1"/>
  <c r="BG591" i="4"/>
  <c r="BH591" i="4" s="1"/>
  <c r="BG592" i="4"/>
  <c r="BH592" i="4" s="1"/>
  <c r="BG593" i="4"/>
  <c r="BH593" i="4" s="1"/>
  <c r="BG594" i="4"/>
  <c r="BH594" i="4" s="1"/>
  <c r="BG595" i="4"/>
  <c r="BH595" i="4" s="1"/>
  <c r="BG596" i="4"/>
  <c r="BH596" i="4" s="1"/>
  <c r="BG597" i="4"/>
  <c r="BH597" i="4" s="1"/>
  <c r="BG598" i="4"/>
  <c r="BH598" i="4" s="1"/>
  <c r="BG599" i="4"/>
  <c r="BH599" i="4" s="1"/>
  <c r="BG600" i="4"/>
  <c r="BH600" i="4" s="1"/>
  <c r="BG601" i="4"/>
  <c r="BH601" i="4" s="1"/>
  <c r="BG602" i="4"/>
  <c r="BH602" i="4" s="1"/>
  <c r="BG603" i="4"/>
  <c r="BH603" i="4" s="1"/>
  <c r="BG604" i="4"/>
  <c r="BH604" i="4" s="1"/>
  <c r="BG605" i="4"/>
  <c r="BH605" i="4" s="1"/>
  <c r="BG606" i="4"/>
  <c r="BH606" i="4" s="1"/>
  <c r="BG607" i="4"/>
  <c r="BH607" i="4" s="1"/>
  <c r="BG608" i="4"/>
  <c r="BH608" i="4" s="1"/>
  <c r="BG609" i="4"/>
  <c r="BH609" i="4" s="1"/>
  <c r="BG610" i="4"/>
  <c r="BH610" i="4" s="1"/>
  <c r="BG611" i="4"/>
  <c r="BH611" i="4" s="1"/>
  <c r="M529" i="4" l="1"/>
  <c r="M555" i="4"/>
  <c r="M554" i="4"/>
  <c r="M553" i="4"/>
  <c r="M552" i="4"/>
  <c r="M550" i="4"/>
  <c r="M548" i="4"/>
  <c r="M547" i="4"/>
  <c r="M546" i="4"/>
  <c r="M545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64" i="4"/>
  <c r="M563" i="4"/>
  <c r="M562" i="4"/>
  <c r="M560" i="4"/>
  <c r="M561" i="4"/>
  <c r="M559" i="4"/>
  <c r="M558" i="4"/>
  <c r="M557" i="4"/>
  <c r="M556" i="4"/>
  <c r="M551" i="4"/>
  <c r="M549" i="4"/>
  <c r="BG545" i="4" l="1"/>
  <c r="BH545" i="4" s="1"/>
  <c r="BG546" i="4"/>
  <c r="BH546" i="4" s="1"/>
  <c r="BG547" i="4"/>
  <c r="BH547" i="4" s="1"/>
  <c r="BG548" i="4"/>
  <c r="BH548" i="4" s="1"/>
  <c r="BG549" i="4"/>
  <c r="BH549" i="4" s="1"/>
  <c r="BG550" i="4"/>
  <c r="BH550" i="4" s="1"/>
  <c r="BG551" i="4"/>
  <c r="BH551" i="4" s="1"/>
  <c r="BG552" i="4"/>
  <c r="BH552" i="4" s="1"/>
  <c r="BG553" i="4"/>
  <c r="BH553" i="4" s="1"/>
  <c r="BG554" i="4"/>
  <c r="BH554" i="4" s="1"/>
  <c r="BG555" i="4"/>
  <c r="BH555" i="4" s="1"/>
  <c r="BG556" i="4"/>
  <c r="BH556" i="4" s="1"/>
  <c r="BG557" i="4"/>
  <c r="BH557" i="4" s="1"/>
  <c r="BG558" i="4"/>
  <c r="BH558" i="4" s="1"/>
  <c r="BG559" i="4"/>
  <c r="BH559" i="4" s="1"/>
  <c r="BG560" i="4"/>
  <c r="BH560" i="4" s="1"/>
  <c r="BG561" i="4"/>
  <c r="BH561" i="4" s="1"/>
  <c r="BG562" i="4"/>
  <c r="BH562" i="4" s="1"/>
  <c r="BG563" i="4"/>
  <c r="BH563" i="4" s="1"/>
  <c r="BG564" i="4"/>
  <c r="BH564" i="4" s="1"/>
  <c r="BG565" i="4"/>
  <c r="BH565" i="4" s="1"/>
  <c r="BG566" i="4"/>
  <c r="BH566" i="4" s="1"/>
  <c r="BG567" i="4"/>
  <c r="BH567" i="4" s="1"/>
  <c r="BG568" i="4"/>
  <c r="BH568" i="4" s="1"/>
  <c r="BG569" i="4"/>
  <c r="BH569" i="4" s="1"/>
  <c r="BG570" i="4"/>
  <c r="BH570" i="4" s="1"/>
  <c r="BG571" i="4"/>
  <c r="BH571" i="4" s="1"/>
  <c r="BG572" i="4"/>
  <c r="BH572" i="4" s="1"/>
  <c r="BG573" i="4"/>
  <c r="BH573" i="4" s="1"/>
  <c r="BG574" i="4"/>
  <c r="BH574" i="4" s="1"/>
  <c r="BG575" i="4"/>
  <c r="BH575" i="4" s="1"/>
  <c r="BG576" i="4"/>
  <c r="BH576" i="4" s="1"/>
  <c r="BG577" i="4"/>
  <c r="BH577" i="4" s="1"/>
  <c r="BG578" i="4"/>
  <c r="BH578" i="4" s="1"/>
  <c r="BG579" i="4"/>
  <c r="BH579" i="4" s="1"/>
  <c r="BG580" i="4"/>
  <c r="BH580" i="4" s="1"/>
  <c r="BG581" i="4"/>
  <c r="BH581" i="4" s="1"/>
  <c r="BG582" i="4"/>
  <c r="BH582" i="4" s="1"/>
  <c r="BG583" i="4"/>
  <c r="BH583" i="4" s="1"/>
  <c r="BG584" i="4"/>
  <c r="BH584" i="4" s="1"/>
  <c r="BG585" i="4"/>
  <c r="BH585" i="4" s="1"/>
  <c r="BG586" i="4"/>
  <c r="BH586" i="4" s="1"/>
  <c r="BG587" i="4"/>
  <c r="BH587" i="4" s="1"/>
  <c r="M514" i="4"/>
  <c r="M513" i="4"/>
  <c r="M512" i="4"/>
  <c r="M511" i="4"/>
  <c r="M507" i="4"/>
  <c r="M510" i="4" l="1"/>
  <c r="M521" i="4" l="1"/>
  <c r="M522" i="4"/>
  <c r="M523" i="4"/>
  <c r="M524" i="4"/>
  <c r="M525" i="4"/>
  <c r="M526" i="4"/>
  <c r="M527" i="4"/>
  <c r="M528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20" i="4"/>
  <c r="M519" i="4"/>
  <c r="M518" i="4"/>
  <c r="M517" i="4"/>
  <c r="M516" i="4" l="1"/>
  <c r="M515" i="4"/>
  <c r="M508" i="4"/>
  <c r="M509" i="4"/>
  <c r="BG544" i="4" l="1"/>
  <c r="BH544" i="4" s="1"/>
  <c r="BG507" i="4"/>
  <c r="BH507" i="4" s="1"/>
  <c r="BG508" i="4"/>
  <c r="BH508" i="4" s="1"/>
  <c r="BG509" i="4"/>
  <c r="BH509" i="4" s="1"/>
  <c r="BG510" i="4"/>
  <c r="BH510" i="4" s="1"/>
  <c r="BG511" i="4"/>
  <c r="BH511" i="4" s="1"/>
  <c r="BG512" i="4"/>
  <c r="BH512" i="4" s="1"/>
  <c r="BG513" i="4"/>
  <c r="BH513" i="4" s="1"/>
  <c r="BG514" i="4"/>
  <c r="BH514" i="4" s="1"/>
  <c r="BG515" i="4"/>
  <c r="BH515" i="4" s="1"/>
  <c r="BG516" i="4"/>
  <c r="BH516" i="4" s="1"/>
  <c r="BG517" i="4"/>
  <c r="BH517" i="4" s="1"/>
  <c r="BG518" i="4"/>
  <c r="BH518" i="4" s="1"/>
  <c r="BG519" i="4"/>
  <c r="BH519" i="4" s="1"/>
  <c r="BG520" i="4"/>
  <c r="BH520" i="4" s="1"/>
  <c r="BG521" i="4"/>
  <c r="BH521" i="4" s="1"/>
  <c r="BG522" i="4"/>
  <c r="BH522" i="4" s="1"/>
  <c r="BG523" i="4"/>
  <c r="BH523" i="4" s="1"/>
  <c r="BG524" i="4"/>
  <c r="BH524" i="4" s="1"/>
  <c r="BG525" i="4"/>
  <c r="BH525" i="4" s="1"/>
  <c r="BG526" i="4"/>
  <c r="BH526" i="4" s="1"/>
  <c r="BG527" i="4"/>
  <c r="BH527" i="4" s="1"/>
  <c r="BG528" i="4"/>
  <c r="BH528" i="4" s="1"/>
  <c r="BG529" i="4"/>
  <c r="BH529" i="4" s="1"/>
  <c r="BG530" i="4"/>
  <c r="BH530" i="4" s="1"/>
  <c r="BG531" i="4"/>
  <c r="BH531" i="4" s="1"/>
  <c r="BG532" i="4"/>
  <c r="BH532" i="4" s="1"/>
  <c r="BG533" i="4"/>
  <c r="BH533" i="4" s="1"/>
  <c r="BG534" i="4"/>
  <c r="BH534" i="4" s="1"/>
  <c r="BG535" i="4"/>
  <c r="BH535" i="4" s="1"/>
  <c r="BG536" i="4"/>
  <c r="BH536" i="4" s="1"/>
  <c r="BG537" i="4"/>
  <c r="BH537" i="4" s="1"/>
  <c r="BG538" i="4"/>
  <c r="BH538" i="4" s="1"/>
  <c r="BG539" i="4"/>
  <c r="BH539" i="4" s="1"/>
  <c r="BG540" i="4"/>
  <c r="BH540" i="4" s="1"/>
  <c r="BG541" i="4"/>
  <c r="BH541" i="4" s="1"/>
  <c r="BG542" i="4"/>
  <c r="BH542" i="4" s="1"/>
  <c r="BG543" i="4"/>
  <c r="BH543" i="4" s="1"/>
  <c r="K481" i="4" l="1"/>
  <c r="M481" i="4" s="1"/>
  <c r="M482" i="4" l="1"/>
  <c r="M485" i="4" l="1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484" i="4"/>
  <c r="M480" i="4" l="1"/>
  <c r="BG506" i="4" l="1"/>
  <c r="BH506" i="4" s="1"/>
  <c r="BG505" i="4"/>
  <c r="BH505" i="4" s="1"/>
  <c r="BG504" i="4"/>
  <c r="BH504" i="4" s="1"/>
  <c r="BG503" i="4"/>
  <c r="BH503" i="4" s="1"/>
  <c r="BG502" i="4"/>
  <c r="BH502" i="4" s="1"/>
  <c r="BG501" i="4"/>
  <c r="BH501" i="4" s="1"/>
  <c r="BG500" i="4"/>
  <c r="BH500" i="4" s="1"/>
  <c r="BG499" i="4"/>
  <c r="BH499" i="4" s="1"/>
  <c r="BG498" i="4"/>
  <c r="BH498" i="4" s="1"/>
  <c r="BG497" i="4"/>
  <c r="BH497" i="4" s="1"/>
  <c r="BG496" i="4"/>
  <c r="BH496" i="4" s="1"/>
  <c r="BG495" i="4"/>
  <c r="BH495" i="4" s="1"/>
  <c r="BG494" i="4"/>
  <c r="BH494" i="4" s="1"/>
  <c r="BG493" i="4"/>
  <c r="BH493" i="4" s="1"/>
  <c r="BG492" i="4"/>
  <c r="BH492" i="4" s="1"/>
  <c r="BG491" i="4"/>
  <c r="BH491" i="4" s="1"/>
  <c r="BG490" i="4"/>
  <c r="BH490" i="4" s="1"/>
  <c r="BG489" i="4"/>
  <c r="BH489" i="4" s="1"/>
  <c r="BG488" i="4"/>
  <c r="BH488" i="4" s="1"/>
  <c r="BG487" i="4"/>
  <c r="BH487" i="4" s="1"/>
  <c r="BG486" i="4"/>
  <c r="BH486" i="4" s="1"/>
  <c r="BG485" i="4"/>
  <c r="BH485" i="4" s="1"/>
  <c r="BG484" i="4"/>
  <c r="BH484" i="4" s="1"/>
  <c r="BG483" i="4"/>
  <c r="BH483" i="4" s="1"/>
  <c r="BG482" i="4"/>
  <c r="BH482" i="4" s="1"/>
  <c r="BG481" i="4"/>
  <c r="BH481" i="4" s="1"/>
  <c r="BG480" i="4"/>
  <c r="BH480" i="4" s="1"/>
  <c r="BG479" i="4" l="1"/>
  <c r="BH479" i="4" s="1"/>
  <c r="BG478" i="4"/>
  <c r="BH478" i="4" s="1"/>
  <c r="BG477" i="4"/>
  <c r="BH477" i="4" s="1"/>
  <c r="BG476" i="4"/>
  <c r="BH476" i="4" s="1"/>
  <c r="BG475" i="4"/>
  <c r="BH475" i="4" s="1"/>
  <c r="BG474" i="4"/>
  <c r="BH474" i="4" s="1"/>
  <c r="BG473" i="4"/>
  <c r="BH473" i="4" s="1"/>
  <c r="BG472" i="4"/>
  <c r="BH472" i="4" s="1"/>
  <c r="BG471" i="4"/>
  <c r="BH471" i="4" s="1"/>
  <c r="BG470" i="4"/>
  <c r="BH470" i="4" s="1"/>
  <c r="BG469" i="4"/>
  <c r="BH469" i="4" s="1"/>
  <c r="BG468" i="4"/>
  <c r="BH468" i="4" s="1"/>
  <c r="BG467" i="4"/>
  <c r="BH467" i="4" s="1"/>
  <c r="BG466" i="4"/>
  <c r="BH466" i="4" s="1"/>
  <c r="BG465" i="4"/>
  <c r="BH465" i="4" s="1"/>
  <c r="BG464" i="4"/>
  <c r="BH464" i="4" s="1"/>
  <c r="BG463" i="4"/>
  <c r="BH463" i="4" s="1"/>
  <c r="BG462" i="4"/>
  <c r="BH462" i="4" s="1"/>
  <c r="BG461" i="4"/>
  <c r="BH461" i="4" s="1"/>
  <c r="BG460" i="4"/>
  <c r="BH460" i="4" s="1"/>
  <c r="BG459" i="4"/>
  <c r="BH459" i="4" s="1"/>
  <c r="BG458" i="4"/>
  <c r="BH458" i="4" s="1"/>
  <c r="BG457" i="4"/>
  <c r="BH457" i="4" s="1"/>
  <c r="BG456" i="4"/>
  <c r="BH456" i="4" s="1"/>
  <c r="BG455" i="4"/>
  <c r="BH455" i="4" s="1"/>
  <c r="BG454" i="4"/>
  <c r="BH454" i="4" s="1"/>
  <c r="BG453" i="4"/>
  <c r="BH453" i="4" s="1"/>
  <c r="BG452" i="4"/>
  <c r="BH452" i="4" s="1"/>
  <c r="BG451" i="4"/>
  <c r="BH451" i="4" s="1"/>
  <c r="BG450" i="4"/>
  <c r="BH450" i="4" s="1"/>
  <c r="BG449" i="4"/>
  <c r="BH449" i="4" s="1"/>
  <c r="BG448" i="4"/>
  <c r="BH448" i="4" s="1"/>
  <c r="BG447" i="4"/>
  <c r="BH447" i="4" s="1"/>
  <c r="BG446" i="4"/>
  <c r="BH446" i="4" s="1"/>
  <c r="M446" i="4" l="1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BG445" i="4" l="1"/>
  <c r="BH445" i="4" s="1"/>
  <c r="BG444" i="4"/>
  <c r="BH444" i="4" s="1"/>
  <c r="BG443" i="4"/>
  <c r="BH443" i="4" s="1"/>
  <c r="BG442" i="4"/>
  <c r="BH442" i="4" s="1"/>
  <c r="BG441" i="4"/>
  <c r="BH441" i="4" s="1"/>
  <c r="BG440" i="4"/>
  <c r="BH440" i="4" s="1"/>
  <c r="BG439" i="4"/>
  <c r="BH439" i="4" s="1"/>
  <c r="BG438" i="4"/>
  <c r="BH438" i="4" s="1"/>
  <c r="BG437" i="4"/>
  <c r="BH437" i="4" s="1"/>
  <c r="BG436" i="4"/>
  <c r="BH436" i="4" s="1"/>
  <c r="BG435" i="4"/>
  <c r="BH435" i="4" s="1"/>
  <c r="BG434" i="4"/>
  <c r="BH434" i="4" s="1"/>
  <c r="BG433" i="4"/>
  <c r="BH433" i="4" s="1"/>
  <c r="BG432" i="4"/>
  <c r="BH432" i="4" s="1"/>
  <c r="BG431" i="4"/>
  <c r="BH431" i="4" s="1"/>
  <c r="BG430" i="4"/>
  <c r="BH430" i="4" s="1"/>
  <c r="BG429" i="4"/>
  <c r="BH429" i="4" s="1"/>
  <c r="BG428" i="4"/>
  <c r="BH428" i="4" s="1"/>
  <c r="BG427" i="4"/>
  <c r="BH427" i="4" s="1"/>
  <c r="BG426" i="4"/>
  <c r="BH426" i="4" s="1"/>
  <c r="BG425" i="4"/>
  <c r="BH425" i="4" s="1"/>
  <c r="BG424" i="4"/>
  <c r="BH424" i="4" s="1"/>
  <c r="BG423" i="4"/>
  <c r="BH423" i="4" s="1"/>
  <c r="BG422" i="4"/>
  <c r="BH422" i="4" s="1"/>
  <c r="BG421" i="4"/>
  <c r="BH421" i="4" s="1"/>
  <c r="BG420" i="4"/>
  <c r="BH420" i="4" s="1"/>
  <c r="BG419" i="4"/>
  <c r="BH419" i="4" s="1"/>
  <c r="BG418" i="4"/>
  <c r="BH418" i="4" s="1"/>
  <c r="BG417" i="4"/>
  <c r="BH417" i="4" s="1"/>
  <c r="BG416" i="4"/>
  <c r="BH416" i="4" s="1"/>
  <c r="BG415" i="4"/>
  <c r="BH415" i="4" s="1"/>
  <c r="BG414" i="4"/>
  <c r="BH414" i="4" s="1"/>
  <c r="BG413" i="4"/>
  <c r="BH413" i="4" s="1"/>
  <c r="M414" i="4" l="1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04" i="4" l="1"/>
  <c r="M400" i="4"/>
  <c r="M357" i="4"/>
  <c r="M350" i="4"/>
  <c r="M413" i="4" l="1"/>
  <c r="M407" i="4" l="1"/>
  <c r="M408" i="4"/>
  <c r="M409" i="4"/>
  <c r="M410" i="4"/>
  <c r="M411" i="4"/>
  <c r="M412" i="4"/>
  <c r="BG407" i="4"/>
  <c r="BH407" i="4" s="1"/>
  <c r="BG408" i="4"/>
  <c r="BH408" i="4" s="1"/>
  <c r="BG409" i="4"/>
  <c r="BH409" i="4" s="1"/>
  <c r="BG410" i="4"/>
  <c r="BH410" i="4" s="1"/>
  <c r="BG411" i="4"/>
  <c r="BH411" i="4" s="1"/>
  <c r="BG412" i="4"/>
  <c r="BH412" i="4" s="1"/>
  <c r="M397" i="4" l="1"/>
  <c r="M396" i="4"/>
  <c r="M395" i="4"/>
  <c r="M394" i="4"/>
  <c r="M392" i="4"/>
  <c r="M391" i="4"/>
  <c r="M389" i="4"/>
  <c r="M387" i="4"/>
  <c r="M383" i="4"/>
  <c r="M380" i="4"/>
  <c r="M378" i="4"/>
  <c r="M364" i="4"/>
  <c r="M363" i="4"/>
  <c r="M355" i="4"/>
  <c r="M353" i="4"/>
  <c r="M352" i="4"/>
  <c r="M348" i="4"/>
  <c r="M406" i="4" l="1"/>
  <c r="M403" i="4"/>
  <c r="M402" i="4"/>
  <c r="M401" i="4"/>
  <c r="M399" i="4"/>
  <c r="M398" i="4"/>
  <c r="M390" i="4"/>
  <c r="M388" i="4"/>
  <c r="M386" i="4"/>
  <c r="M385" i="4"/>
  <c r="M382" i="4"/>
  <c r="M381" i="4"/>
  <c r="M379" i="4"/>
  <c r="M377" i="4"/>
  <c r="M376" i="4"/>
  <c r="M374" i="4"/>
  <c r="M372" i="4"/>
  <c r="M371" i="4"/>
  <c r="M368" i="4"/>
  <c r="M367" i="4"/>
  <c r="M362" i="4"/>
  <c r="M361" i="4"/>
  <c r="M360" i="4"/>
  <c r="M356" i="4"/>
  <c r="M351" i="4"/>
  <c r="M347" i="4"/>
  <c r="M346" i="4"/>
  <c r="M343" i="4"/>
  <c r="M340" i="4"/>
  <c r="M339" i="4"/>
  <c r="M338" i="4"/>
  <c r="M405" i="4"/>
  <c r="BG332" i="4"/>
  <c r="BH332" i="4" s="1"/>
  <c r="BG333" i="4"/>
  <c r="BH333" i="4" s="1"/>
  <c r="BG334" i="4"/>
  <c r="BH334" i="4" s="1"/>
  <c r="BG335" i="4"/>
  <c r="BH335" i="4" s="1"/>
  <c r="BG336" i="4"/>
  <c r="BH336" i="4" s="1"/>
  <c r="BG337" i="4"/>
  <c r="BH337" i="4" s="1"/>
  <c r="BG338" i="4"/>
  <c r="BH338" i="4" s="1"/>
  <c r="BG339" i="4"/>
  <c r="BH339" i="4" s="1"/>
  <c r="BG340" i="4"/>
  <c r="BH340" i="4" s="1"/>
  <c r="BG341" i="4"/>
  <c r="BH341" i="4" s="1"/>
  <c r="BG342" i="4"/>
  <c r="BH342" i="4" s="1"/>
  <c r="BG343" i="4"/>
  <c r="BH343" i="4" s="1"/>
  <c r="BG344" i="4"/>
  <c r="BH344" i="4" s="1"/>
  <c r="BG345" i="4"/>
  <c r="BH345" i="4" s="1"/>
  <c r="BG346" i="4"/>
  <c r="BH346" i="4" s="1"/>
  <c r="BG347" i="4"/>
  <c r="BH347" i="4" s="1"/>
  <c r="BG348" i="4"/>
  <c r="BH348" i="4" s="1"/>
  <c r="BG349" i="4"/>
  <c r="BH349" i="4" s="1"/>
  <c r="BG350" i="4"/>
  <c r="BH350" i="4" s="1"/>
  <c r="BG351" i="4"/>
  <c r="BH351" i="4" s="1"/>
  <c r="BG352" i="4"/>
  <c r="BH352" i="4" s="1"/>
  <c r="BG353" i="4"/>
  <c r="BH353" i="4" s="1"/>
  <c r="BG354" i="4"/>
  <c r="BH354" i="4" s="1"/>
  <c r="BG355" i="4"/>
  <c r="BH355" i="4" s="1"/>
  <c r="BG356" i="4"/>
  <c r="BH356" i="4" s="1"/>
  <c r="BG357" i="4"/>
  <c r="BH357" i="4" s="1"/>
  <c r="BG358" i="4"/>
  <c r="BH358" i="4" s="1"/>
  <c r="BG359" i="4"/>
  <c r="BH359" i="4" s="1"/>
  <c r="BG360" i="4"/>
  <c r="BH360" i="4" s="1"/>
  <c r="BG361" i="4"/>
  <c r="BH361" i="4" s="1"/>
  <c r="BG362" i="4"/>
  <c r="BH362" i="4" s="1"/>
  <c r="BG363" i="4"/>
  <c r="BH363" i="4" s="1"/>
  <c r="BG364" i="4"/>
  <c r="BH364" i="4" s="1"/>
  <c r="BG365" i="4"/>
  <c r="BH365" i="4" s="1"/>
  <c r="BG366" i="4"/>
  <c r="BH366" i="4" s="1"/>
  <c r="BG367" i="4"/>
  <c r="BH367" i="4" s="1"/>
  <c r="BG368" i="4"/>
  <c r="BH368" i="4" s="1"/>
  <c r="BG369" i="4"/>
  <c r="BH369" i="4" s="1"/>
  <c r="BG370" i="4"/>
  <c r="BH370" i="4" s="1"/>
  <c r="BG371" i="4"/>
  <c r="BH371" i="4" s="1"/>
  <c r="BG372" i="4"/>
  <c r="BH372" i="4" s="1"/>
  <c r="BG373" i="4"/>
  <c r="BH373" i="4" s="1"/>
  <c r="BG374" i="4"/>
  <c r="BH374" i="4" s="1"/>
  <c r="BG375" i="4"/>
  <c r="BH375" i="4" s="1"/>
  <c r="BG376" i="4"/>
  <c r="BH376" i="4" s="1"/>
  <c r="BG377" i="4"/>
  <c r="BH377" i="4" s="1"/>
  <c r="BG378" i="4"/>
  <c r="BH378" i="4" s="1"/>
  <c r="BG379" i="4"/>
  <c r="BH379" i="4" s="1"/>
  <c r="BG380" i="4"/>
  <c r="BH380" i="4" s="1"/>
  <c r="BG381" i="4"/>
  <c r="BH381" i="4" s="1"/>
  <c r="BG382" i="4"/>
  <c r="BH382" i="4" s="1"/>
  <c r="BG383" i="4"/>
  <c r="BH383" i="4" s="1"/>
  <c r="BG384" i="4"/>
  <c r="BH384" i="4" s="1"/>
  <c r="BG385" i="4"/>
  <c r="BH385" i="4" s="1"/>
  <c r="BG386" i="4"/>
  <c r="BH386" i="4" s="1"/>
  <c r="BG387" i="4"/>
  <c r="BH387" i="4" s="1"/>
  <c r="BG388" i="4"/>
  <c r="BH388" i="4" s="1"/>
  <c r="BG389" i="4"/>
  <c r="BH389" i="4" s="1"/>
  <c r="BG390" i="4"/>
  <c r="BH390" i="4" s="1"/>
  <c r="BG391" i="4"/>
  <c r="BH391" i="4" s="1"/>
  <c r="BG392" i="4"/>
  <c r="BH392" i="4" s="1"/>
  <c r="BG393" i="4"/>
  <c r="BH393" i="4" s="1"/>
  <c r="BG394" i="4"/>
  <c r="BH394" i="4" s="1"/>
  <c r="BG395" i="4"/>
  <c r="BH395" i="4" s="1"/>
  <c r="BG396" i="4"/>
  <c r="BH396" i="4" s="1"/>
  <c r="BG397" i="4"/>
  <c r="BH397" i="4" s="1"/>
  <c r="BG398" i="4"/>
  <c r="BH398" i="4" s="1"/>
  <c r="BG399" i="4"/>
  <c r="BH399" i="4" s="1"/>
  <c r="BG400" i="4"/>
  <c r="BH400" i="4" s="1"/>
  <c r="BG401" i="4"/>
  <c r="BH401" i="4" s="1"/>
  <c r="BG402" i="4"/>
  <c r="BH402" i="4" s="1"/>
  <c r="BG403" i="4"/>
  <c r="BH403" i="4" s="1"/>
  <c r="BG404" i="4"/>
  <c r="BH404" i="4" s="1"/>
  <c r="BG405" i="4"/>
  <c r="BH405" i="4" s="1"/>
  <c r="BG406" i="4"/>
  <c r="BH406" i="4" s="1"/>
  <c r="M370" i="4" l="1"/>
  <c r="M369" i="4"/>
  <c r="M365" i="4"/>
  <c r="M359" i="4"/>
  <c r="M358" i="4"/>
  <c r="M354" i="4"/>
  <c r="M349" i="4" l="1"/>
  <c r="M345" i="4"/>
  <c r="M344" i="4"/>
  <c r="M342" i="4"/>
  <c r="M341" i="4"/>
  <c r="M337" i="4"/>
  <c r="M336" i="4"/>
  <c r="M335" i="4"/>
  <c r="M334" i="4" l="1"/>
  <c r="M333" i="4"/>
  <c r="M332" i="4"/>
  <c r="BG323" i="4" l="1"/>
  <c r="BH323" i="4" s="1"/>
  <c r="BG324" i="4"/>
  <c r="BH324" i="4" s="1"/>
  <c r="BG325" i="4"/>
  <c r="BH325" i="4" s="1"/>
  <c r="BG326" i="4"/>
  <c r="BH326" i="4" s="1"/>
  <c r="BG327" i="4"/>
  <c r="BH327" i="4" s="1"/>
  <c r="BG328" i="4"/>
  <c r="BH328" i="4" s="1"/>
  <c r="BG329" i="4"/>
  <c r="BH329" i="4" s="1"/>
  <c r="BG330" i="4"/>
  <c r="BH330" i="4" s="1"/>
  <c r="BG331" i="4"/>
  <c r="BH331" i="4" s="1"/>
  <c r="M278" i="4" l="1"/>
  <c r="M275" i="4"/>
  <c r="M274" i="4"/>
  <c r="M268" i="4"/>
  <c r="M267" i="4"/>
  <c r="M309" i="4" l="1"/>
  <c r="BG293" i="4" l="1"/>
  <c r="BH293" i="4" s="1"/>
  <c r="BG294" i="4"/>
  <c r="BH294" i="4" s="1"/>
  <c r="BG295" i="4"/>
  <c r="BH295" i="4" s="1"/>
  <c r="BG296" i="4"/>
  <c r="BH296" i="4" s="1"/>
  <c r="BG297" i="4"/>
  <c r="BH297" i="4" s="1"/>
  <c r="BG298" i="4"/>
  <c r="BH298" i="4" s="1"/>
  <c r="BG299" i="4"/>
  <c r="BH299" i="4" s="1"/>
  <c r="BG300" i="4"/>
  <c r="BH300" i="4" s="1"/>
  <c r="BG301" i="4"/>
  <c r="BH301" i="4" s="1"/>
  <c r="BG302" i="4"/>
  <c r="BH302" i="4" s="1"/>
  <c r="BG303" i="4"/>
  <c r="BH303" i="4" s="1"/>
  <c r="BG304" i="4"/>
  <c r="BH304" i="4" s="1"/>
  <c r="BG305" i="4"/>
  <c r="BH305" i="4" s="1"/>
  <c r="BG306" i="4"/>
  <c r="BH306" i="4" s="1"/>
  <c r="BG307" i="4"/>
  <c r="BH307" i="4" s="1"/>
  <c r="BG308" i="4"/>
  <c r="BH308" i="4" s="1"/>
  <c r="BG309" i="4"/>
  <c r="BH309" i="4" s="1"/>
  <c r="BG310" i="4"/>
  <c r="BH310" i="4" s="1"/>
  <c r="BG311" i="4"/>
  <c r="BH311" i="4" s="1"/>
  <c r="BG312" i="4"/>
  <c r="BH312" i="4" s="1"/>
  <c r="BG313" i="4"/>
  <c r="BH313" i="4" s="1"/>
  <c r="BG314" i="4"/>
  <c r="BH314" i="4" s="1"/>
  <c r="BG315" i="4"/>
  <c r="BH315" i="4" s="1"/>
  <c r="BG316" i="4"/>
  <c r="BH316" i="4" s="1"/>
  <c r="BG317" i="4"/>
  <c r="BH317" i="4" s="1"/>
  <c r="BG318" i="4"/>
  <c r="BH318" i="4" s="1"/>
  <c r="BG319" i="4"/>
  <c r="BH319" i="4" s="1"/>
  <c r="BG320" i="4"/>
  <c r="BH320" i="4" s="1"/>
  <c r="BG321" i="4"/>
  <c r="BH321" i="4" s="1"/>
  <c r="BG322" i="4"/>
  <c r="BH322" i="4" s="1"/>
  <c r="M213" i="4" l="1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9" i="4"/>
  <c r="M270" i="4"/>
  <c r="M271" i="4"/>
  <c r="M272" i="4"/>
  <c r="M276" i="4"/>
  <c r="M277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12" i="4"/>
  <c r="BG292" i="4" l="1"/>
  <c r="BH292" i="4" s="1"/>
  <c r="BG291" i="4" l="1"/>
  <c r="BH291" i="4" s="1"/>
  <c r="BG212" i="4" l="1"/>
  <c r="BH212" i="4" s="1"/>
  <c r="BG213" i="4"/>
  <c r="BH213" i="4" s="1"/>
  <c r="BG214" i="4"/>
  <c r="BH214" i="4" s="1"/>
  <c r="BG215" i="4"/>
  <c r="BH215" i="4" s="1"/>
  <c r="BG216" i="4"/>
  <c r="BH216" i="4" s="1"/>
  <c r="BG217" i="4"/>
  <c r="BH217" i="4" s="1"/>
  <c r="BG218" i="4"/>
  <c r="BH218" i="4" s="1"/>
  <c r="BG219" i="4"/>
  <c r="BH219" i="4" s="1"/>
  <c r="BG220" i="4"/>
  <c r="BH220" i="4" s="1"/>
  <c r="BG221" i="4"/>
  <c r="BH221" i="4" s="1"/>
  <c r="BG222" i="4"/>
  <c r="BH222" i="4" s="1"/>
  <c r="BG223" i="4"/>
  <c r="BH223" i="4" s="1"/>
  <c r="BG224" i="4"/>
  <c r="BH224" i="4" s="1"/>
  <c r="BG225" i="4"/>
  <c r="BH225" i="4" s="1"/>
  <c r="BG226" i="4"/>
  <c r="BH226" i="4" s="1"/>
  <c r="BG227" i="4"/>
  <c r="BH227" i="4" s="1"/>
  <c r="BG228" i="4"/>
  <c r="BH228" i="4" s="1"/>
  <c r="BG229" i="4"/>
  <c r="BH229" i="4" s="1"/>
  <c r="BG230" i="4"/>
  <c r="BH230" i="4" s="1"/>
  <c r="BG231" i="4"/>
  <c r="BH231" i="4" s="1"/>
  <c r="BG232" i="4"/>
  <c r="BH232" i="4" s="1"/>
  <c r="BG233" i="4"/>
  <c r="BH233" i="4" s="1"/>
  <c r="BG234" i="4"/>
  <c r="BH234" i="4" s="1"/>
  <c r="BG235" i="4"/>
  <c r="BH235" i="4" s="1"/>
  <c r="BG236" i="4"/>
  <c r="BH236" i="4" s="1"/>
  <c r="BG237" i="4"/>
  <c r="BH237" i="4" s="1"/>
  <c r="BG238" i="4"/>
  <c r="BH238" i="4" s="1"/>
  <c r="BG239" i="4"/>
  <c r="BH239" i="4" s="1"/>
  <c r="BG240" i="4"/>
  <c r="BH240" i="4" s="1"/>
  <c r="BG241" i="4"/>
  <c r="BH241" i="4" s="1"/>
  <c r="BG242" i="4"/>
  <c r="BH242" i="4" s="1"/>
  <c r="BG243" i="4"/>
  <c r="BH243" i="4" s="1"/>
  <c r="BG244" i="4"/>
  <c r="BH244" i="4" s="1"/>
  <c r="BG245" i="4"/>
  <c r="BH245" i="4" s="1"/>
  <c r="BG246" i="4"/>
  <c r="BH246" i="4" s="1"/>
  <c r="BG247" i="4"/>
  <c r="BH247" i="4" s="1"/>
  <c r="BG248" i="4"/>
  <c r="BH248" i="4" s="1"/>
  <c r="BG249" i="4"/>
  <c r="BH249" i="4" s="1"/>
  <c r="BG250" i="4"/>
  <c r="BH250" i="4" s="1"/>
  <c r="BG251" i="4"/>
  <c r="BH251" i="4" s="1"/>
  <c r="BG252" i="4"/>
  <c r="BH252" i="4" s="1"/>
  <c r="BG253" i="4"/>
  <c r="BH253" i="4" s="1"/>
  <c r="BG254" i="4"/>
  <c r="BH254" i="4" s="1"/>
  <c r="BG255" i="4"/>
  <c r="BH255" i="4" s="1"/>
  <c r="BG256" i="4"/>
  <c r="BH256" i="4" s="1"/>
  <c r="BG257" i="4"/>
  <c r="BH257" i="4" s="1"/>
  <c r="BG258" i="4"/>
  <c r="BH258" i="4" s="1"/>
  <c r="BG259" i="4"/>
  <c r="BH259" i="4" s="1"/>
  <c r="BG260" i="4"/>
  <c r="BH260" i="4" s="1"/>
  <c r="BG261" i="4"/>
  <c r="BH261" i="4" s="1"/>
  <c r="BG262" i="4"/>
  <c r="BH262" i="4" s="1"/>
  <c r="BG263" i="4"/>
  <c r="BH263" i="4" s="1"/>
  <c r="BG264" i="4"/>
  <c r="BH264" i="4" s="1"/>
  <c r="BG265" i="4"/>
  <c r="BH265" i="4" s="1"/>
  <c r="BG266" i="4"/>
  <c r="BH266" i="4" s="1"/>
  <c r="BG267" i="4"/>
  <c r="BH267" i="4" s="1"/>
  <c r="BG268" i="4"/>
  <c r="BH268" i="4" s="1"/>
  <c r="BG269" i="4"/>
  <c r="BH269" i="4" s="1"/>
  <c r="BG270" i="4"/>
  <c r="BH270" i="4" s="1"/>
  <c r="BG271" i="4"/>
  <c r="BH271" i="4" s="1"/>
  <c r="BG272" i="4"/>
  <c r="BH272" i="4" s="1"/>
  <c r="BG273" i="4"/>
  <c r="BH273" i="4" s="1"/>
  <c r="BG274" i="4"/>
  <c r="BH274" i="4" s="1"/>
  <c r="BG275" i="4"/>
  <c r="BH275" i="4" s="1"/>
  <c r="BG276" i="4"/>
  <c r="BH276" i="4" s="1"/>
  <c r="BG277" i="4"/>
  <c r="BH277" i="4" s="1"/>
  <c r="BG278" i="4"/>
  <c r="BH278" i="4" s="1"/>
  <c r="BG279" i="4"/>
  <c r="BH279" i="4" s="1"/>
  <c r="BG280" i="4"/>
  <c r="BH280" i="4" s="1"/>
  <c r="BG281" i="4"/>
  <c r="BH281" i="4" s="1"/>
  <c r="BG282" i="4"/>
  <c r="BH282" i="4" s="1"/>
  <c r="BG283" i="4"/>
  <c r="BH283" i="4" s="1"/>
  <c r="BG284" i="4"/>
  <c r="BH284" i="4" s="1"/>
  <c r="BG285" i="4"/>
  <c r="BH285" i="4" s="1"/>
  <c r="BG286" i="4"/>
  <c r="BH286" i="4" s="1"/>
  <c r="BG287" i="4"/>
  <c r="BH287" i="4" s="1"/>
  <c r="BG288" i="4"/>
  <c r="BH288" i="4" s="1"/>
  <c r="BG289" i="4"/>
  <c r="BH289" i="4" s="1"/>
  <c r="BG290" i="4"/>
  <c r="BH290" i="4" s="1"/>
  <c r="M210" i="4" l="1"/>
  <c r="M211" i="4" l="1"/>
  <c r="BG197" i="4" l="1"/>
  <c r="BH197" i="4" s="1"/>
  <c r="BG198" i="4"/>
  <c r="BH198" i="4" s="1"/>
  <c r="BG199" i="4"/>
  <c r="BH199" i="4" s="1"/>
  <c r="BG200" i="4"/>
  <c r="BH200" i="4" s="1"/>
  <c r="BG201" i="4"/>
  <c r="BH201" i="4" s="1"/>
  <c r="BG202" i="4"/>
  <c r="BH202" i="4" s="1"/>
  <c r="BG203" i="4"/>
  <c r="BH203" i="4" s="1"/>
  <c r="BG204" i="4"/>
  <c r="BH204" i="4" s="1"/>
  <c r="BG205" i="4"/>
  <c r="BH205" i="4" s="1"/>
  <c r="BG206" i="4"/>
  <c r="BH206" i="4" s="1"/>
  <c r="BG207" i="4"/>
  <c r="BH207" i="4" s="1"/>
  <c r="BG208" i="4"/>
  <c r="BH208" i="4" s="1"/>
  <c r="BG209" i="4"/>
  <c r="BH209" i="4" s="1"/>
  <c r="BG210" i="4"/>
  <c r="BH210" i="4" s="1"/>
  <c r="BG211" i="4"/>
  <c r="BH211" i="4" s="1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196" i="4" l="1"/>
  <c r="M187" i="4"/>
  <c r="M183" i="4"/>
  <c r="M182" i="4"/>
  <c r="M178" i="4"/>
  <c r="M176" i="4"/>
  <c r="M170" i="4"/>
  <c r="M181" i="4"/>
  <c r="M195" i="4"/>
  <c r="M194" i="4"/>
  <c r="M193" i="4"/>
  <c r="M191" i="4"/>
  <c r="M188" i="4"/>
  <c r="M173" i="4"/>
  <c r="M189" i="4"/>
  <c r="M186" i="4"/>
  <c r="M185" i="4"/>
  <c r="M174" i="4"/>
  <c r="M192" i="4"/>
  <c r="M190" i="4"/>
  <c r="M184" i="4"/>
  <c r="M180" i="4"/>
  <c r="M179" i="4"/>
  <c r="M177" i="4"/>
  <c r="M175" i="4"/>
  <c r="M172" i="4"/>
  <c r="M171" i="4"/>
  <c r="BE172" i="4" l="1"/>
  <c r="BG172" i="4" s="1"/>
  <c r="BH172" i="4" s="1"/>
  <c r="BE173" i="4"/>
  <c r="BG173" i="4" s="1"/>
  <c r="BH173" i="4" s="1"/>
  <c r="BE174" i="4"/>
  <c r="BG174" i="4" s="1"/>
  <c r="BH174" i="4" s="1"/>
  <c r="BE175" i="4"/>
  <c r="BG175" i="4" s="1"/>
  <c r="BH175" i="4" s="1"/>
  <c r="BE176" i="4"/>
  <c r="BG176" i="4" s="1"/>
  <c r="BH176" i="4" s="1"/>
  <c r="BE177" i="4"/>
  <c r="BG177" i="4" s="1"/>
  <c r="BH177" i="4" s="1"/>
  <c r="BE178" i="4"/>
  <c r="BG178" i="4" s="1"/>
  <c r="BH178" i="4" s="1"/>
  <c r="BE179" i="4"/>
  <c r="BG179" i="4" s="1"/>
  <c r="BH179" i="4" s="1"/>
  <c r="BE180" i="4"/>
  <c r="BG180" i="4" s="1"/>
  <c r="BH180" i="4" s="1"/>
  <c r="BE181" i="4"/>
  <c r="BG181" i="4" s="1"/>
  <c r="BH181" i="4" s="1"/>
  <c r="BE182" i="4"/>
  <c r="BG182" i="4" s="1"/>
  <c r="BH182" i="4" s="1"/>
  <c r="BE183" i="4"/>
  <c r="BG183" i="4" s="1"/>
  <c r="BH183" i="4" s="1"/>
  <c r="BE184" i="4"/>
  <c r="BG184" i="4" s="1"/>
  <c r="BH184" i="4" s="1"/>
  <c r="BE185" i="4"/>
  <c r="BG185" i="4" s="1"/>
  <c r="BH185" i="4" s="1"/>
  <c r="BE186" i="4"/>
  <c r="BG186" i="4" s="1"/>
  <c r="BH186" i="4" s="1"/>
  <c r="BE187" i="4"/>
  <c r="BG187" i="4" s="1"/>
  <c r="BH187" i="4" s="1"/>
  <c r="BE188" i="4"/>
  <c r="BG188" i="4" s="1"/>
  <c r="BH188" i="4" s="1"/>
  <c r="BE189" i="4"/>
  <c r="BG189" i="4" s="1"/>
  <c r="BH189" i="4" s="1"/>
  <c r="BE190" i="4"/>
  <c r="BG190" i="4" s="1"/>
  <c r="BH190" i="4" s="1"/>
  <c r="BE191" i="4"/>
  <c r="BG191" i="4" s="1"/>
  <c r="BH191" i="4" s="1"/>
  <c r="BE192" i="4"/>
  <c r="BG192" i="4" s="1"/>
  <c r="BH192" i="4" s="1"/>
  <c r="BE193" i="4"/>
  <c r="BG193" i="4" s="1"/>
  <c r="BH193" i="4" s="1"/>
  <c r="BE194" i="4"/>
  <c r="BG194" i="4" s="1"/>
  <c r="BH194" i="4" s="1"/>
  <c r="BE195" i="4"/>
  <c r="BG195" i="4" s="1"/>
  <c r="BH195" i="4" s="1"/>
  <c r="BE196" i="4"/>
  <c r="BG196" i="4" s="1"/>
  <c r="BH196" i="4" s="1"/>
  <c r="BE171" i="4"/>
  <c r="BG171" i="4" s="1"/>
  <c r="BH171" i="4" s="1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2" i="4"/>
  <c r="M163" i="4"/>
  <c r="M164" i="4"/>
  <c r="M165" i="4"/>
  <c r="M166" i="4"/>
  <c r="M167" i="4"/>
  <c r="M168" i="4"/>
  <c r="M169" i="4"/>
  <c r="M2" i="4"/>
  <c r="K161" i="4"/>
  <c r="M161" i="4" s="1"/>
  <c r="K160" i="4" l="1"/>
  <c r="M160" i="4" s="1"/>
  <c r="BG170" i="4" l="1"/>
  <c r="BH170" i="4" s="1"/>
  <c r="BG142" i="4"/>
  <c r="BH142" i="4" s="1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43" i="4"/>
  <c r="BE144" i="4"/>
  <c r="BE145" i="4"/>
  <c r="BE146" i="4"/>
  <c r="BE147" i="4"/>
  <c r="BE148" i="4"/>
  <c r="BE149" i="4"/>
  <c r="BE150" i="4"/>
  <c r="BE151" i="4"/>
  <c r="BE152" i="4"/>
  <c r="BE153" i="4"/>
  <c r="BE154" i="4"/>
  <c r="BE155" i="4"/>
  <c r="BE156" i="4"/>
  <c r="BE157" i="4"/>
  <c r="BE158" i="4"/>
  <c r="BE159" i="4"/>
  <c r="BE160" i="4"/>
  <c r="BE161" i="4"/>
  <c r="BE162" i="4"/>
  <c r="BE163" i="4"/>
  <c r="BE164" i="4"/>
  <c r="BE165" i="4"/>
  <c r="BE166" i="4"/>
  <c r="BE167" i="4"/>
  <c r="BE168" i="4"/>
  <c r="BE169" i="4"/>
  <c r="BE143" i="4"/>
  <c r="BG169" i="4" l="1"/>
  <c r="BH169" i="4" s="1"/>
  <c r="BG167" i="4"/>
  <c r="BH167" i="4" s="1"/>
  <c r="BG165" i="4"/>
  <c r="BH165" i="4" s="1"/>
  <c r="BG163" i="4"/>
  <c r="BH163" i="4" s="1"/>
  <c r="BG161" i="4"/>
  <c r="BH161" i="4" s="1"/>
  <c r="BG159" i="4"/>
  <c r="BH159" i="4" s="1"/>
  <c r="BG157" i="4"/>
  <c r="BH157" i="4" s="1"/>
  <c r="BG155" i="4"/>
  <c r="BH155" i="4" s="1"/>
  <c r="BG153" i="4"/>
  <c r="BH153" i="4" s="1"/>
  <c r="BG151" i="4"/>
  <c r="BH151" i="4" s="1"/>
  <c r="BG149" i="4"/>
  <c r="BH149" i="4" s="1"/>
  <c r="BG147" i="4"/>
  <c r="BH147" i="4" s="1"/>
  <c r="BG145" i="4"/>
  <c r="BH145" i="4" s="1"/>
  <c r="BG143" i="4"/>
  <c r="BH143" i="4" s="1"/>
  <c r="BG168" i="4"/>
  <c r="BH168" i="4" s="1"/>
  <c r="BG166" i="4"/>
  <c r="BH166" i="4" s="1"/>
  <c r="BG164" i="4"/>
  <c r="BH164" i="4" s="1"/>
  <c r="BG162" i="4"/>
  <c r="BH162" i="4" s="1"/>
  <c r="BG160" i="4"/>
  <c r="BH160" i="4" s="1"/>
  <c r="BG158" i="4"/>
  <c r="BH158" i="4" s="1"/>
  <c r="BG156" i="4"/>
  <c r="BH156" i="4" s="1"/>
  <c r="BG154" i="4"/>
  <c r="BH154" i="4" s="1"/>
  <c r="BG152" i="4"/>
  <c r="BH152" i="4" s="1"/>
  <c r="BG150" i="4"/>
  <c r="BH150" i="4" s="1"/>
  <c r="BG148" i="4"/>
  <c r="BH148" i="4" s="1"/>
  <c r="BG146" i="4"/>
  <c r="BH146" i="4" s="1"/>
  <c r="BG144" i="4"/>
  <c r="BH144" i="4" s="1"/>
  <c r="BC676" i="3"/>
  <c r="BD676" i="3" s="1"/>
  <c r="BC677" i="3"/>
  <c r="BD677" i="3" s="1"/>
  <c r="BC678" i="3"/>
  <c r="BD678" i="3" s="1"/>
  <c r="BC679" i="3"/>
  <c r="BD679" i="3" s="1"/>
  <c r="BC667" i="3" l="1"/>
  <c r="BD667" i="3" s="1"/>
  <c r="BC668" i="3"/>
  <c r="BD668" i="3" s="1"/>
  <c r="BC669" i="3"/>
  <c r="BD669" i="3" s="1"/>
  <c r="BC670" i="3"/>
  <c r="BD670" i="3" s="1"/>
  <c r="BC671" i="3"/>
  <c r="BD671" i="3" s="1"/>
  <c r="BC672" i="3"/>
  <c r="BD672" i="3" s="1"/>
  <c r="BC673" i="3"/>
  <c r="BD673" i="3" s="1"/>
  <c r="BC674" i="3"/>
  <c r="BD674" i="3" s="1"/>
  <c r="BC675" i="3"/>
  <c r="BD675" i="3" s="1"/>
  <c r="BC666" i="3" l="1"/>
  <c r="BD666" i="3" s="1"/>
  <c r="BC661" i="3"/>
  <c r="BD661" i="3" s="1"/>
  <c r="BC662" i="3"/>
  <c r="BD662" i="3" s="1"/>
  <c r="BC663" i="3"/>
  <c r="BD663" i="3" s="1"/>
  <c r="BC664" i="3"/>
  <c r="BD664" i="3" s="1"/>
  <c r="BC665" i="3"/>
  <c r="BD665" i="3" s="1"/>
  <c r="BC3" i="3" l="1"/>
  <c r="BD3" i="3" s="1"/>
  <c r="BC4" i="3"/>
  <c r="BD4" i="3" s="1"/>
  <c r="BC5" i="3"/>
  <c r="BD5" i="3" s="1"/>
  <c r="BC6" i="3"/>
  <c r="BD6" i="3" s="1"/>
  <c r="BC7" i="3"/>
  <c r="BD7" i="3" s="1"/>
  <c r="BC8" i="3"/>
  <c r="BD8" i="3" s="1"/>
  <c r="BC9" i="3"/>
  <c r="BD9" i="3" s="1"/>
  <c r="BC10" i="3"/>
  <c r="BD10" i="3" s="1"/>
  <c r="BC11" i="3"/>
  <c r="BD11" i="3" s="1"/>
  <c r="BC12" i="3"/>
  <c r="BD12" i="3" s="1"/>
  <c r="BC13" i="3"/>
  <c r="BD13" i="3" s="1"/>
  <c r="BC14" i="3"/>
  <c r="BD14" i="3" s="1"/>
  <c r="BC15" i="3"/>
  <c r="BD15" i="3" s="1"/>
  <c r="BC16" i="3"/>
  <c r="BD16" i="3" s="1"/>
  <c r="BC17" i="3"/>
  <c r="BD17" i="3" s="1"/>
  <c r="BC18" i="3"/>
  <c r="BD18" i="3" s="1"/>
  <c r="BC19" i="3"/>
  <c r="BD19" i="3" s="1"/>
  <c r="BC20" i="3"/>
  <c r="BD20" i="3" s="1"/>
  <c r="BC21" i="3"/>
  <c r="BD21" i="3" s="1"/>
  <c r="BC22" i="3"/>
  <c r="BD22" i="3" s="1"/>
  <c r="BC23" i="3"/>
  <c r="BD23" i="3" s="1"/>
  <c r="BC24" i="3"/>
  <c r="BD24" i="3" s="1"/>
  <c r="BC25" i="3"/>
  <c r="BD25" i="3" s="1"/>
  <c r="BC26" i="3"/>
  <c r="BD26" i="3" s="1"/>
  <c r="BC27" i="3"/>
  <c r="BD27" i="3" s="1"/>
  <c r="BC28" i="3"/>
  <c r="BD28" i="3" s="1"/>
  <c r="BC29" i="3"/>
  <c r="BD29" i="3" s="1"/>
  <c r="BC30" i="3"/>
  <c r="BD30" i="3" s="1"/>
  <c r="BC31" i="3"/>
  <c r="BD31" i="3" s="1"/>
  <c r="BC32" i="3"/>
  <c r="BD32" i="3" s="1"/>
  <c r="BC33" i="3"/>
  <c r="BD33" i="3" s="1"/>
  <c r="BC34" i="3"/>
  <c r="BD34" i="3" s="1"/>
  <c r="BC35" i="3"/>
  <c r="BD35" i="3" s="1"/>
  <c r="BC36" i="3"/>
  <c r="BD36" i="3" s="1"/>
  <c r="BC37" i="3"/>
  <c r="BD37" i="3" s="1"/>
  <c r="BC38" i="3"/>
  <c r="BD38" i="3" s="1"/>
  <c r="BC39" i="3"/>
  <c r="BD39" i="3" s="1"/>
  <c r="BC40" i="3"/>
  <c r="BD40" i="3" s="1"/>
  <c r="BC41" i="3"/>
  <c r="BD41" i="3" s="1"/>
  <c r="BC42" i="3"/>
  <c r="BD42" i="3" s="1"/>
  <c r="BC43" i="3"/>
  <c r="BD43" i="3" s="1"/>
  <c r="BC44" i="3"/>
  <c r="BD44" i="3" s="1"/>
  <c r="BC45" i="3"/>
  <c r="BD45" i="3" s="1"/>
  <c r="BC46" i="3"/>
  <c r="BD46" i="3" s="1"/>
  <c r="BC47" i="3"/>
  <c r="BD47" i="3" s="1"/>
  <c r="BC48" i="3"/>
  <c r="BD48" i="3" s="1"/>
  <c r="BC49" i="3"/>
  <c r="BD49" i="3" s="1"/>
  <c r="BC50" i="3"/>
  <c r="BD50" i="3" s="1"/>
  <c r="BC51" i="3"/>
  <c r="BD51" i="3" s="1"/>
  <c r="BC52" i="3"/>
  <c r="BD52" i="3" s="1"/>
  <c r="BC53" i="3"/>
  <c r="BD53" i="3" s="1"/>
  <c r="BC54" i="3"/>
  <c r="BD54" i="3" s="1"/>
  <c r="BC55" i="3"/>
  <c r="BD55" i="3" s="1"/>
  <c r="BC56" i="3"/>
  <c r="BD56" i="3" s="1"/>
  <c r="BC57" i="3"/>
  <c r="BD57" i="3" s="1"/>
  <c r="BC58" i="3"/>
  <c r="BD58" i="3" s="1"/>
  <c r="BC59" i="3"/>
  <c r="BD59" i="3" s="1"/>
  <c r="BC60" i="3"/>
  <c r="BD60" i="3" s="1"/>
  <c r="BC61" i="3"/>
  <c r="BD61" i="3" s="1"/>
  <c r="BC62" i="3"/>
  <c r="BD62" i="3" s="1"/>
  <c r="BC63" i="3"/>
  <c r="BD63" i="3" s="1"/>
  <c r="BC64" i="3"/>
  <c r="BD64" i="3" s="1"/>
  <c r="BC65" i="3"/>
  <c r="BD65" i="3" s="1"/>
  <c r="BC66" i="3"/>
  <c r="BD66" i="3" s="1"/>
  <c r="BC67" i="3"/>
  <c r="BD67" i="3" s="1"/>
  <c r="BC68" i="3"/>
  <c r="BD68" i="3" s="1"/>
  <c r="BC69" i="3"/>
  <c r="BD69" i="3" s="1"/>
  <c r="BC70" i="3"/>
  <c r="BD70" i="3" s="1"/>
  <c r="BC71" i="3"/>
  <c r="BD71" i="3" s="1"/>
  <c r="BC72" i="3"/>
  <c r="BD72" i="3" s="1"/>
  <c r="BC73" i="3"/>
  <c r="BD73" i="3" s="1"/>
  <c r="BC74" i="3"/>
  <c r="BD74" i="3" s="1"/>
  <c r="BC75" i="3"/>
  <c r="BD75" i="3" s="1"/>
  <c r="BC76" i="3"/>
  <c r="BD76" i="3" s="1"/>
  <c r="BC77" i="3"/>
  <c r="BD77" i="3" s="1"/>
  <c r="BC78" i="3"/>
  <c r="BD78" i="3" s="1"/>
  <c r="BC79" i="3"/>
  <c r="BD79" i="3" s="1"/>
  <c r="BC80" i="3"/>
  <c r="BD80" i="3" s="1"/>
  <c r="BC81" i="3"/>
  <c r="BD81" i="3" s="1"/>
  <c r="BC82" i="3"/>
  <c r="BD82" i="3" s="1"/>
  <c r="BC83" i="3"/>
  <c r="BD83" i="3" s="1"/>
  <c r="BC84" i="3"/>
  <c r="BD84" i="3" s="1"/>
  <c r="BC85" i="3"/>
  <c r="BD85" i="3" s="1"/>
  <c r="BC86" i="3"/>
  <c r="BD86" i="3" s="1"/>
  <c r="BC87" i="3"/>
  <c r="BD87" i="3" s="1"/>
  <c r="BC88" i="3"/>
  <c r="BD88" i="3" s="1"/>
  <c r="BC89" i="3"/>
  <c r="BD89" i="3" s="1"/>
  <c r="BC90" i="3"/>
  <c r="BD90" i="3" s="1"/>
  <c r="BC91" i="3"/>
  <c r="BD91" i="3" s="1"/>
  <c r="BC92" i="3"/>
  <c r="BD92" i="3" s="1"/>
  <c r="BC93" i="3"/>
  <c r="BD93" i="3" s="1"/>
  <c r="BC94" i="3"/>
  <c r="BD94" i="3" s="1"/>
  <c r="BC95" i="3"/>
  <c r="BD95" i="3" s="1"/>
  <c r="BC96" i="3"/>
  <c r="BD96" i="3" s="1"/>
  <c r="BC97" i="3"/>
  <c r="BD97" i="3" s="1"/>
  <c r="BC98" i="3"/>
  <c r="BD98" i="3" s="1"/>
  <c r="BC99" i="3"/>
  <c r="BD99" i="3" s="1"/>
  <c r="BC100" i="3"/>
  <c r="BD100" i="3" s="1"/>
  <c r="BC101" i="3"/>
  <c r="BD101" i="3" s="1"/>
  <c r="BC102" i="3"/>
  <c r="BD102" i="3" s="1"/>
  <c r="BC103" i="3"/>
  <c r="BD103" i="3" s="1"/>
  <c r="BC104" i="3"/>
  <c r="BD104" i="3" s="1"/>
  <c r="BC105" i="3"/>
  <c r="BD105" i="3" s="1"/>
  <c r="BC106" i="3"/>
  <c r="BD106" i="3" s="1"/>
  <c r="BC107" i="3"/>
  <c r="BD107" i="3" s="1"/>
  <c r="BC108" i="3"/>
  <c r="BD108" i="3" s="1"/>
  <c r="BC109" i="3"/>
  <c r="BD109" i="3" s="1"/>
  <c r="BC110" i="3"/>
  <c r="BD110" i="3" s="1"/>
  <c r="BC111" i="3"/>
  <c r="BD111" i="3" s="1"/>
  <c r="BC112" i="3"/>
  <c r="BD112" i="3" s="1"/>
  <c r="BC113" i="3"/>
  <c r="BD113" i="3" s="1"/>
  <c r="BC114" i="3"/>
  <c r="BD114" i="3" s="1"/>
  <c r="BC115" i="3"/>
  <c r="BD115" i="3" s="1"/>
  <c r="BC116" i="3"/>
  <c r="BD116" i="3" s="1"/>
  <c r="BC117" i="3"/>
  <c r="BD117" i="3" s="1"/>
  <c r="BC118" i="3"/>
  <c r="BD118" i="3" s="1"/>
  <c r="BC119" i="3"/>
  <c r="BD119" i="3" s="1"/>
  <c r="BC120" i="3"/>
  <c r="BD120" i="3" s="1"/>
  <c r="BC121" i="3"/>
  <c r="BD121" i="3" s="1"/>
  <c r="BC122" i="3"/>
  <c r="BD122" i="3" s="1"/>
  <c r="BC123" i="3"/>
  <c r="BD123" i="3" s="1"/>
  <c r="BC124" i="3"/>
  <c r="BD124" i="3" s="1"/>
  <c r="BC125" i="3"/>
  <c r="BD125" i="3" s="1"/>
  <c r="BC126" i="3"/>
  <c r="BD126" i="3" s="1"/>
  <c r="BC127" i="3"/>
  <c r="BD127" i="3" s="1"/>
  <c r="BC128" i="3"/>
  <c r="BD128" i="3" s="1"/>
  <c r="BC129" i="3"/>
  <c r="BD129" i="3" s="1"/>
  <c r="BC130" i="3"/>
  <c r="BD130" i="3" s="1"/>
  <c r="BC131" i="3"/>
  <c r="BD131" i="3" s="1"/>
  <c r="BC132" i="3"/>
  <c r="BD132" i="3" s="1"/>
  <c r="BC133" i="3"/>
  <c r="BD133" i="3" s="1"/>
  <c r="BC134" i="3"/>
  <c r="BD134" i="3" s="1"/>
  <c r="BC135" i="3"/>
  <c r="BD135" i="3" s="1"/>
  <c r="BC136" i="3"/>
  <c r="BD136" i="3" s="1"/>
  <c r="BC137" i="3"/>
  <c r="BD137" i="3" s="1"/>
  <c r="BC138" i="3"/>
  <c r="BD138" i="3" s="1"/>
  <c r="BC139" i="3"/>
  <c r="BD139" i="3" s="1"/>
  <c r="BC140" i="3"/>
  <c r="BD140" i="3" s="1"/>
  <c r="BC141" i="3"/>
  <c r="BD141" i="3" s="1"/>
  <c r="BC142" i="3"/>
  <c r="BD142" i="3" s="1"/>
  <c r="BC143" i="3"/>
  <c r="BD143" i="3" s="1"/>
  <c r="BC144" i="3"/>
  <c r="BD144" i="3" s="1"/>
  <c r="BC145" i="3"/>
  <c r="BD145" i="3" s="1"/>
  <c r="BC146" i="3"/>
  <c r="BD146" i="3" s="1"/>
  <c r="BC147" i="3"/>
  <c r="BD147" i="3" s="1"/>
  <c r="BC148" i="3"/>
  <c r="BD148" i="3" s="1"/>
  <c r="BC149" i="3"/>
  <c r="BD149" i="3" s="1"/>
  <c r="BC150" i="3"/>
  <c r="BD150" i="3" s="1"/>
  <c r="BC151" i="3"/>
  <c r="BD151" i="3" s="1"/>
  <c r="BC152" i="3"/>
  <c r="BD152" i="3" s="1"/>
  <c r="BC153" i="3"/>
  <c r="BD153" i="3" s="1"/>
  <c r="BC154" i="3"/>
  <c r="BD154" i="3" s="1"/>
  <c r="BC155" i="3"/>
  <c r="BD155" i="3" s="1"/>
  <c r="BC156" i="3"/>
  <c r="BD156" i="3" s="1"/>
  <c r="BC157" i="3"/>
  <c r="BD157" i="3" s="1"/>
  <c r="BC158" i="3"/>
  <c r="BD158" i="3" s="1"/>
  <c r="BC159" i="3"/>
  <c r="BD159" i="3" s="1"/>
  <c r="BC160" i="3"/>
  <c r="BD160" i="3" s="1"/>
  <c r="BC161" i="3"/>
  <c r="BD161" i="3" s="1"/>
  <c r="BC162" i="3"/>
  <c r="BD162" i="3" s="1"/>
  <c r="BC163" i="3"/>
  <c r="BD163" i="3" s="1"/>
  <c r="BC164" i="3"/>
  <c r="BD164" i="3" s="1"/>
  <c r="BC165" i="3"/>
  <c r="BD165" i="3" s="1"/>
  <c r="BC166" i="3"/>
  <c r="BD166" i="3" s="1"/>
  <c r="BC167" i="3"/>
  <c r="BD167" i="3" s="1"/>
  <c r="BC168" i="3"/>
  <c r="BD168" i="3" s="1"/>
  <c r="BC169" i="3"/>
  <c r="BD169" i="3" s="1"/>
  <c r="BC170" i="3"/>
  <c r="BD170" i="3" s="1"/>
  <c r="BC171" i="3"/>
  <c r="BD171" i="3" s="1"/>
  <c r="BC172" i="3"/>
  <c r="BD172" i="3" s="1"/>
  <c r="BC173" i="3"/>
  <c r="BD173" i="3" s="1"/>
  <c r="BC174" i="3"/>
  <c r="BD174" i="3" s="1"/>
  <c r="BC175" i="3"/>
  <c r="BD175" i="3" s="1"/>
  <c r="BC176" i="3"/>
  <c r="BD176" i="3" s="1"/>
  <c r="BC177" i="3"/>
  <c r="BD177" i="3" s="1"/>
  <c r="BC178" i="3"/>
  <c r="BD178" i="3" s="1"/>
  <c r="BC179" i="3"/>
  <c r="BD179" i="3" s="1"/>
  <c r="BC180" i="3"/>
  <c r="BD180" i="3" s="1"/>
  <c r="BC181" i="3"/>
  <c r="BD181" i="3" s="1"/>
  <c r="BC182" i="3"/>
  <c r="BD182" i="3" s="1"/>
  <c r="BC183" i="3"/>
  <c r="BD183" i="3" s="1"/>
  <c r="BC184" i="3"/>
  <c r="BD184" i="3" s="1"/>
  <c r="BC185" i="3"/>
  <c r="BD185" i="3" s="1"/>
  <c r="BC186" i="3"/>
  <c r="BD186" i="3" s="1"/>
  <c r="BC187" i="3"/>
  <c r="BD187" i="3" s="1"/>
  <c r="BC188" i="3"/>
  <c r="BD188" i="3" s="1"/>
  <c r="BC189" i="3"/>
  <c r="BD189" i="3" s="1"/>
  <c r="BC190" i="3"/>
  <c r="BD190" i="3" s="1"/>
  <c r="BC191" i="3"/>
  <c r="BD191" i="3" s="1"/>
  <c r="BC192" i="3"/>
  <c r="BD192" i="3" s="1"/>
  <c r="BC193" i="3"/>
  <c r="BD193" i="3" s="1"/>
  <c r="BC194" i="3"/>
  <c r="BD194" i="3" s="1"/>
  <c r="BC195" i="3"/>
  <c r="BD195" i="3" s="1"/>
  <c r="BC196" i="3"/>
  <c r="BD196" i="3" s="1"/>
  <c r="BC197" i="3"/>
  <c r="BD197" i="3" s="1"/>
  <c r="BC198" i="3"/>
  <c r="BD198" i="3" s="1"/>
  <c r="BC199" i="3"/>
  <c r="BD199" i="3" s="1"/>
  <c r="BC200" i="3"/>
  <c r="BD200" i="3" s="1"/>
  <c r="BC201" i="3"/>
  <c r="BD201" i="3" s="1"/>
  <c r="BC202" i="3"/>
  <c r="BD202" i="3" s="1"/>
  <c r="BC203" i="3"/>
  <c r="BD203" i="3" s="1"/>
  <c r="BC204" i="3"/>
  <c r="BD204" i="3" s="1"/>
  <c r="BC205" i="3"/>
  <c r="BD205" i="3" s="1"/>
  <c r="BC206" i="3"/>
  <c r="BD206" i="3" s="1"/>
  <c r="BC207" i="3"/>
  <c r="BD207" i="3" s="1"/>
  <c r="BC208" i="3"/>
  <c r="BD208" i="3" s="1"/>
  <c r="BC209" i="3"/>
  <c r="BD209" i="3" s="1"/>
  <c r="BC210" i="3"/>
  <c r="BD210" i="3" s="1"/>
  <c r="BC211" i="3"/>
  <c r="BD211" i="3" s="1"/>
  <c r="BC212" i="3"/>
  <c r="BD212" i="3" s="1"/>
  <c r="BC213" i="3"/>
  <c r="BD213" i="3" s="1"/>
  <c r="BC214" i="3"/>
  <c r="BD214" i="3" s="1"/>
  <c r="BC215" i="3"/>
  <c r="BD215" i="3" s="1"/>
  <c r="BC216" i="3"/>
  <c r="BD216" i="3" s="1"/>
  <c r="BC217" i="3"/>
  <c r="BD217" i="3" s="1"/>
  <c r="BC218" i="3"/>
  <c r="BD218" i="3" s="1"/>
  <c r="BC219" i="3"/>
  <c r="BD219" i="3" s="1"/>
  <c r="BC220" i="3"/>
  <c r="BD220" i="3" s="1"/>
  <c r="BC221" i="3"/>
  <c r="BD221" i="3" s="1"/>
  <c r="BC222" i="3"/>
  <c r="BD222" i="3" s="1"/>
  <c r="BC223" i="3"/>
  <c r="BD223" i="3" s="1"/>
  <c r="BC224" i="3"/>
  <c r="BD224" i="3" s="1"/>
  <c r="BC225" i="3"/>
  <c r="BD225" i="3" s="1"/>
  <c r="BC226" i="3"/>
  <c r="BD226" i="3" s="1"/>
  <c r="BC227" i="3"/>
  <c r="BD227" i="3" s="1"/>
  <c r="BC228" i="3"/>
  <c r="BD228" i="3" s="1"/>
  <c r="BC229" i="3"/>
  <c r="BD229" i="3" s="1"/>
  <c r="BC230" i="3"/>
  <c r="BD230" i="3" s="1"/>
  <c r="BC231" i="3"/>
  <c r="BD231" i="3" s="1"/>
  <c r="BC232" i="3"/>
  <c r="BD232" i="3" s="1"/>
  <c r="BC233" i="3"/>
  <c r="BD233" i="3" s="1"/>
  <c r="BC234" i="3"/>
  <c r="BD234" i="3" s="1"/>
  <c r="BC235" i="3"/>
  <c r="BD235" i="3" s="1"/>
  <c r="BC236" i="3"/>
  <c r="BD236" i="3" s="1"/>
  <c r="BC237" i="3"/>
  <c r="BD237" i="3" s="1"/>
  <c r="BC238" i="3"/>
  <c r="BD238" i="3" s="1"/>
  <c r="BC239" i="3"/>
  <c r="BD239" i="3" s="1"/>
  <c r="BC240" i="3"/>
  <c r="BD240" i="3" s="1"/>
  <c r="BC241" i="3"/>
  <c r="BD241" i="3" s="1"/>
  <c r="BC242" i="3"/>
  <c r="BD242" i="3" s="1"/>
  <c r="BC243" i="3"/>
  <c r="BD243" i="3" s="1"/>
  <c r="BC244" i="3"/>
  <c r="BD244" i="3" s="1"/>
  <c r="BC245" i="3"/>
  <c r="BD245" i="3" s="1"/>
  <c r="BC246" i="3"/>
  <c r="BD246" i="3" s="1"/>
  <c r="BC247" i="3"/>
  <c r="BD247" i="3" s="1"/>
  <c r="BC248" i="3"/>
  <c r="BD248" i="3" s="1"/>
  <c r="BC249" i="3"/>
  <c r="BD249" i="3" s="1"/>
  <c r="BC250" i="3"/>
  <c r="BD250" i="3" s="1"/>
  <c r="BC251" i="3"/>
  <c r="BD251" i="3" s="1"/>
  <c r="BC252" i="3"/>
  <c r="BD252" i="3" s="1"/>
  <c r="BC253" i="3"/>
  <c r="BD253" i="3" s="1"/>
  <c r="BC254" i="3"/>
  <c r="BD254" i="3" s="1"/>
  <c r="BC255" i="3"/>
  <c r="BD255" i="3" s="1"/>
  <c r="BC256" i="3"/>
  <c r="BD256" i="3" s="1"/>
  <c r="BC257" i="3"/>
  <c r="BD257" i="3" s="1"/>
  <c r="BC258" i="3"/>
  <c r="BD258" i="3" s="1"/>
  <c r="BC259" i="3"/>
  <c r="BD259" i="3" s="1"/>
  <c r="BC260" i="3"/>
  <c r="BD260" i="3" s="1"/>
  <c r="BC261" i="3"/>
  <c r="BD261" i="3" s="1"/>
  <c r="BC262" i="3"/>
  <c r="BD262" i="3" s="1"/>
  <c r="BC263" i="3"/>
  <c r="BD263" i="3" s="1"/>
  <c r="BC264" i="3"/>
  <c r="BD264" i="3" s="1"/>
  <c r="BC265" i="3"/>
  <c r="BD265" i="3" s="1"/>
  <c r="BC266" i="3"/>
  <c r="BD266" i="3" s="1"/>
  <c r="BC267" i="3"/>
  <c r="BD267" i="3" s="1"/>
  <c r="BC268" i="3"/>
  <c r="BD268" i="3" s="1"/>
  <c r="BC269" i="3"/>
  <c r="BD269" i="3" s="1"/>
  <c r="BC270" i="3"/>
  <c r="BD270" i="3" s="1"/>
  <c r="BC271" i="3"/>
  <c r="BD271" i="3" s="1"/>
  <c r="BC272" i="3"/>
  <c r="BD272" i="3" s="1"/>
  <c r="BC273" i="3"/>
  <c r="BD273" i="3" s="1"/>
  <c r="BC274" i="3"/>
  <c r="BD274" i="3" s="1"/>
  <c r="BC275" i="3"/>
  <c r="BD275" i="3" s="1"/>
  <c r="BC276" i="3"/>
  <c r="BD276" i="3" s="1"/>
  <c r="BC277" i="3"/>
  <c r="BD277" i="3" s="1"/>
  <c r="BC278" i="3"/>
  <c r="BD278" i="3" s="1"/>
  <c r="BC279" i="3"/>
  <c r="BD279" i="3" s="1"/>
  <c r="BC280" i="3"/>
  <c r="BD280" i="3" s="1"/>
  <c r="BC281" i="3"/>
  <c r="BD281" i="3" s="1"/>
  <c r="BC282" i="3"/>
  <c r="BD282" i="3" s="1"/>
  <c r="BC283" i="3"/>
  <c r="BD283" i="3" s="1"/>
  <c r="BC284" i="3"/>
  <c r="BD284" i="3" s="1"/>
  <c r="BC285" i="3"/>
  <c r="BD285" i="3" s="1"/>
  <c r="BC286" i="3"/>
  <c r="BD286" i="3" s="1"/>
  <c r="BC287" i="3"/>
  <c r="BD287" i="3" s="1"/>
  <c r="BC288" i="3"/>
  <c r="BD288" i="3" s="1"/>
  <c r="BC289" i="3"/>
  <c r="BD289" i="3" s="1"/>
  <c r="BC290" i="3"/>
  <c r="BD290" i="3" s="1"/>
  <c r="BC291" i="3"/>
  <c r="BD291" i="3" s="1"/>
  <c r="BC292" i="3"/>
  <c r="BD292" i="3" s="1"/>
  <c r="BC293" i="3"/>
  <c r="BD293" i="3" s="1"/>
  <c r="BC294" i="3"/>
  <c r="BD294" i="3" s="1"/>
  <c r="BC295" i="3"/>
  <c r="BD295" i="3" s="1"/>
  <c r="BC296" i="3"/>
  <c r="BD296" i="3" s="1"/>
  <c r="BC297" i="3"/>
  <c r="BD297" i="3" s="1"/>
  <c r="BC298" i="3"/>
  <c r="BD298" i="3" s="1"/>
  <c r="BC299" i="3"/>
  <c r="BD299" i="3" s="1"/>
  <c r="BC300" i="3"/>
  <c r="BD300" i="3" s="1"/>
  <c r="BC301" i="3"/>
  <c r="BD301" i="3" s="1"/>
  <c r="BC302" i="3"/>
  <c r="BD302" i="3" s="1"/>
  <c r="BC303" i="3"/>
  <c r="BD303" i="3" s="1"/>
  <c r="BC304" i="3"/>
  <c r="BD304" i="3" s="1"/>
  <c r="BC305" i="3"/>
  <c r="BD305" i="3" s="1"/>
  <c r="BC306" i="3"/>
  <c r="BD306" i="3" s="1"/>
  <c r="BC307" i="3"/>
  <c r="BD307" i="3" s="1"/>
  <c r="BC308" i="3"/>
  <c r="BD308" i="3" s="1"/>
  <c r="BC309" i="3"/>
  <c r="BD309" i="3" s="1"/>
  <c r="BC310" i="3"/>
  <c r="BD310" i="3" s="1"/>
  <c r="BC311" i="3"/>
  <c r="BD311" i="3" s="1"/>
  <c r="BC312" i="3"/>
  <c r="BD312" i="3" s="1"/>
  <c r="BC313" i="3"/>
  <c r="BD313" i="3" s="1"/>
  <c r="BC314" i="3"/>
  <c r="BD314" i="3" s="1"/>
  <c r="BC315" i="3"/>
  <c r="BD315" i="3" s="1"/>
  <c r="BC316" i="3"/>
  <c r="BD316" i="3" s="1"/>
  <c r="BC317" i="3"/>
  <c r="BD317" i="3" s="1"/>
  <c r="BC318" i="3"/>
  <c r="BD318" i="3" s="1"/>
  <c r="BC319" i="3"/>
  <c r="BD319" i="3" s="1"/>
  <c r="BC320" i="3"/>
  <c r="BD320" i="3" s="1"/>
  <c r="BC321" i="3"/>
  <c r="BD321" i="3" s="1"/>
  <c r="BC322" i="3"/>
  <c r="BD322" i="3" s="1"/>
  <c r="BC323" i="3"/>
  <c r="BD323" i="3" s="1"/>
  <c r="BC324" i="3"/>
  <c r="BD324" i="3" s="1"/>
  <c r="BC325" i="3"/>
  <c r="BD325" i="3" s="1"/>
  <c r="BC326" i="3"/>
  <c r="BD326" i="3" s="1"/>
  <c r="BC327" i="3"/>
  <c r="BD327" i="3" s="1"/>
  <c r="BC328" i="3"/>
  <c r="BD328" i="3" s="1"/>
  <c r="BC329" i="3"/>
  <c r="BD329" i="3" s="1"/>
  <c r="BC330" i="3"/>
  <c r="BD330" i="3" s="1"/>
  <c r="BC331" i="3"/>
  <c r="BD331" i="3" s="1"/>
  <c r="BC332" i="3"/>
  <c r="BD332" i="3" s="1"/>
  <c r="BC333" i="3"/>
  <c r="BD333" i="3" s="1"/>
  <c r="BC334" i="3"/>
  <c r="BD334" i="3" s="1"/>
  <c r="BC335" i="3"/>
  <c r="BD335" i="3" s="1"/>
  <c r="BC336" i="3"/>
  <c r="BD336" i="3" s="1"/>
  <c r="BC337" i="3"/>
  <c r="BD337" i="3" s="1"/>
  <c r="BC338" i="3"/>
  <c r="BD338" i="3" s="1"/>
  <c r="BC339" i="3"/>
  <c r="BD339" i="3" s="1"/>
  <c r="BC340" i="3"/>
  <c r="BD340" i="3" s="1"/>
  <c r="BC341" i="3"/>
  <c r="BD341" i="3" s="1"/>
  <c r="BC342" i="3"/>
  <c r="BD342" i="3" s="1"/>
  <c r="BC343" i="3"/>
  <c r="BD343" i="3" s="1"/>
  <c r="BC344" i="3"/>
  <c r="BD344" i="3" s="1"/>
  <c r="BC345" i="3"/>
  <c r="BD345" i="3" s="1"/>
  <c r="BC346" i="3"/>
  <c r="BD346" i="3" s="1"/>
  <c r="BC347" i="3"/>
  <c r="BD347" i="3" s="1"/>
  <c r="BC348" i="3"/>
  <c r="BD348" i="3" s="1"/>
  <c r="BC349" i="3"/>
  <c r="BD349" i="3" s="1"/>
  <c r="BC350" i="3"/>
  <c r="BD350" i="3" s="1"/>
  <c r="BC351" i="3"/>
  <c r="BD351" i="3" s="1"/>
  <c r="BC352" i="3"/>
  <c r="BD352" i="3" s="1"/>
  <c r="BC353" i="3"/>
  <c r="BD353" i="3" s="1"/>
  <c r="BC354" i="3"/>
  <c r="BD354" i="3" s="1"/>
  <c r="BC355" i="3"/>
  <c r="BD355" i="3" s="1"/>
  <c r="BC356" i="3"/>
  <c r="BD356" i="3" s="1"/>
  <c r="BC357" i="3"/>
  <c r="BD357" i="3" s="1"/>
  <c r="BC358" i="3"/>
  <c r="BD358" i="3" s="1"/>
  <c r="BC359" i="3"/>
  <c r="BD359" i="3" s="1"/>
  <c r="BC360" i="3"/>
  <c r="BD360" i="3" s="1"/>
  <c r="BC361" i="3"/>
  <c r="BD361" i="3" s="1"/>
  <c r="BC362" i="3"/>
  <c r="BD362" i="3" s="1"/>
  <c r="BC363" i="3"/>
  <c r="BD363" i="3" s="1"/>
  <c r="BC364" i="3"/>
  <c r="BD364" i="3" s="1"/>
  <c r="BC365" i="3"/>
  <c r="BD365" i="3" s="1"/>
  <c r="BC366" i="3"/>
  <c r="BD366" i="3" s="1"/>
  <c r="BC367" i="3"/>
  <c r="BD367" i="3" s="1"/>
  <c r="BC368" i="3"/>
  <c r="BD368" i="3" s="1"/>
  <c r="BC369" i="3"/>
  <c r="BD369" i="3" s="1"/>
  <c r="BC370" i="3"/>
  <c r="BD370" i="3" s="1"/>
  <c r="BC371" i="3"/>
  <c r="BD371" i="3" s="1"/>
  <c r="BC372" i="3"/>
  <c r="BD372" i="3" s="1"/>
  <c r="BC373" i="3"/>
  <c r="BD373" i="3" s="1"/>
  <c r="BC374" i="3"/>
  <c r="BD374" i="3" s="1"/>
  <c r="BC375" i="3"/>
  <c r="BD375" i="3" s="1"/>
  <c r="BC376" i="3"/>
  <c r="BD376" i="3" s="1"/>
  <c r="BC377" i="3"/>
  <c r="BD377" i="3" s="1"/>
  <c r="BC378" i="3"/>
  <c r="BD378" i="3" s="1"/>
  <c r="BC379" i="3"/>
  <c r="BD379" i="3" s="1"/>
  <c r="BC380" i="3"/>
  <c r="BD380" i="3" s="1"/>
  <c r="BC381" i="3"/>
  <c r="BD381" i="3" s="1"/>
  <c r="BC382" i="3"/>
  <c r="BD382" i="3" s="1"/>
  <c r="BC383" i="3"/>
  <c r="BD383" i="3" s="1"/>
  <c r="BC384" i="3"/>
  <c r="BD384" i="3" s="1"/>
  <c r="BC385" i="3"/>
  <c r="BD385" i="3" s="1"/>
  <c r="BC386" i="3"/>
  <c r="BD386" i="3" s="1"/>
  <c r="BC387" i="3"/>
  <c r="BD387" i="3" s="1"/>
  <c r="BC388" i="3"/>
  <c r="BD388" i="3" s="1"/>
  <c r="BC389" i="3"/>
  <c r="BD389" i="3" s="1"/>
  <c r="BC390" i="3"/>
  <c r="BD390" i="3" s="1"/>
  <c r="BC391" i="3"/>
  <c r="BD391" i="3" s="1"/>
  <c r="BC392" i="3"/>
  <c r="BD392" i="3" s="1"/>
  <c r="BC393" i="3"/>
  <c r="BD393" i="3" s="1"/>
  <c r="BC394" i="3"/>
  <c r="BD394" i="3" s="1"/>
  <c r="BC395" i="3"/>
  <c r="BD395" i="3" s="1"/>
  <c r="BC396" i="3"/>
  <c r="BD396" i="3" s="1"/>
  <c r="BC397" i="3"/>
  <c r="BD397" i="3" s="1"/>
  <c r="BC398" i="3"/>
  <c r="BD398" i="3" s="1"/>
  <c r="BC399" i="3"/>
  <c r="BD399" i="3" s="1"/>
  <c r="BC400" i="3"/>
  <c r="BD400" i="3" s="1"/>
  <c r="BC401" i="3"/>
  <c r="BD401" i="3" s="1"/>
  <c r="BC402" i="3"/>
  <c r="BD402" i="3" s="1"/>
  <c r="BC403" i="3"/>
  <c r="BD403" i="3" s="1"/>
  <c r="BC404" i="3"/>
  <c r="BD404" i="3" s="1"/>
  <c r="BC405" i="3"/>
  <c r="BD405" i="3" s="1"/>
  <c r="BC406" i="3"/>
  <c r="BD406" i="3" s="1"/>
  <c r="BC407" i="3"/>
  <c r="BD407" i="3" s="1"/>
  <c r="BC408" i="3"/>
  <c r="BD408" i="3" s="1"/>
  <c r="BC409" i="3"/>
  <c r="BD409" i="3" s="1"/>
  <c r="BC410" i="3"/>
  <c r="BD410" i="3" s="1"/>
  <c r="BC411" i="3"/>
  <c r="BD411" i="3" s="1"/>
  <c r="BC412" i="3"/>
  <c r="BD412" i="3" s="1"/>
  <c r="BC413" i="3"/>
  <c r="BD413" i="3" s="1"/>
  <c r="BC414" i="3"/>
  <c r="BD414" i="3" s="1"/>
  <c r="BC415" i="3"/>
  <c r="BD415" i="3" s="1"/>
  <c r="BC416" i="3"/>
  <c r="BD416" i="3" s="1"/>
  <c r="BC417" i="3"/>
  <c r="BD417" i="3" s="1"/>
  <c r="BC418" i="3"/>
  <c r="BD418" i="3" s="1"/>
  <c r="BC419" i="3"/>
  <c r="BD419" i="3" s="1"/>
  <c r="BC420" i="3"/>
  <c r="BD420" i="3" s="1"/>
  <c r="BC421" i="3"/>
  <c r="BD421" i="3" s="1"/>
  <c r="BC422" i="3"/>
  <c r="BD422" i="3" s="1"/>
  <c r="BC423" i="3"/>
  <c r="BD423" i="3" s="1"/>
  <c r="BC424" i="3"/>
  <c r="BD424" i="3" s="1"/>
  <c r="BC425" i="3"/>
  <c r="BD425" i="3" s="1"/>
  <c r="BC426" i="3"/>
  <c r="BD426" i="3" s="1"/>
  <c r="BC427" i="3"/>
  <c r="BD427" i="3" s="1"/>
  <c r="BC428" i="3"/>
  <c r="BD428" i="3" s="1"/>
  <c r="BC429" i="3"/>
  <c r="BD429" i="3" s="1"/>
  <c r="BC430" i="3"/>
  <c r="BD430" i="3" s="1"/>
  <c r="BC431" i="3"/>
  <c r="BD431" i="3" s="1"/>
  <c r="BC432" i="3"/>
  <c r="BD432" i="3" s="1"/>
  <c r="BC433" i="3"/>
  <c r="BD433" i="3" s="1"/>
  <c r="BC434" i="3"/>
  <c r="BD434" i="3" s="1"/>
  <c r="BC435" i="3"/>
  <c r="BD435" i="3" s="1"/>
  <c r="BC436" i="3"/>
  <c r="BD436" i="3" s="1"/>
  <c r="BC437" i="3"/>
  <c r="BD437" i="3" s="1"/>
  <c r="BC438" i="3"/>
  <c r="BD438" i="3" s="1"/>
  <c r="BC439" i="3"/>
  <c r="BD439" i="3" s="1"/>
  <c r="BC440" i="3"/>
  <c r="BD440" i="3" s="1"/>
  <c r="BC441" i="3"/>
  <c r="BD441" i="3" s="1"/>
  <c r="BC442" i="3"/>
  <c r="BD442" i="3" s="1"/>
  <c r="BC443" i="3"/>
  <c r="BD443" i="3" s="1"/>
  <c r="BC444" i="3"/>
  <c r="BD444" i="3" s="1"/>
  <c r="BC445" i="3"/>
  <c r="BD445" i="3" s="1"/>
  <c r="BC446" i="3"/>
  <c r="BD446" i="3" s="1"/>
  <c r="BC447" i="3"/>
  <c r="BD447" i="3" s="1"/>
  <c r="BC448" i="3"/>
  <c r="BD448" i="3" s="1"/>
  <c r="BC449" i="3"/>
  <c r="BD449" i="3" s="1"/>
  <c r="BC450" i="3"/>
  <c r="BD450" i="3" s="1"/>
  <c r="BC451" i="3"/>
  <c r="BD451" i="3" s="1"/>
  <c r="BC452" i="3"/>
  <c r="BD452" i="3" s="1"/>
  <c r="BC453" i="3"/>
  <c r="BD453" i="3" s="1"/>
  <c r="BC454" i="3"/>
  <c r="BD454" i="3" s="1"/>
  <c r="BC455" i="3"/>
  <c r="BD455" i="3" s="1"/>
  <c r="BC456" i="3"/>
  <c r="BD456" i="3" s="1"/>
  <c r="BC457" i="3"/>
  <c r="BD457" i="3" s="1"/>
  <c r="BC458" i="3"/>
  <c r="BD458" i="3" s="1"/>
  <c r="BC459" i="3"/>
  <c r="BD459" i="3" s="1"/>
  <c r="BC460" i="3"/>
  <c r="BD460" i="3" s="1"/>
  <c r="BC461" i="3"/>
  <c r="BD461" i="3" s="1"/>
  <c r="BC462" i="3"/>
  <c r="BD462" i="3" s="1"/>
  <c r="BC463" i="3"/>
  <c r="BD463" i="3" s="1"/>
  <c r="BC464" i="3"/>
  <c r="BD464" i="3" s="1"/>
  <c r="BC465" i="3"/>
  <c r="BD465" i="3" s="1"/>
  <c r="BC466" i="3"/>
  <c r="BD466" i="3" s="1"/>
  <c r="BC467" i="3"/>
  <c r="BD467" i="3" s="1"/>
  <c r="BC468" i="3"/>
  <c r="BD468" i="3" s="1"/>
  <c r="BC469" i="3"/>
  <c r="BD469" i="3" s="1"/>
  <c r="BC470" i="3"/>
  <c r="BD470" i="3" s="1"/>
  <c r="BC471" i="3"/>
  <c r="BD471" i="3" s="1"/>
  <c r="BC472" i="3"/>
  <c r="BD472" i="3" s="1"/>
  <c r="BC473" i="3"/>
  <c r="BD473" i="3" s="1"/>
  <c r="BC474" i="3"/>
  <c r="BD474" i="3" s="1"/>
  <c r="BC475" i="3"/>
  <c r="BD475" i="3" s="1"/>
  <c r="BC476" i="3"/>
  <c r="BD476" i="3" s="1"/>
  <c r="BC477" i="3"/>
  <c r="BD477" i="3" s="1"/>
  <c r="BC478" i="3"/>
  <c r="BD478" i="3" s="1"/>
  <c r="BC479" i="3"/>
  <c r="BD479" i="3" s="1"/>
  <c r="BC480" i="3"/>
  <c r="BD480" i="3" s="1"/>
  <c r="BC481" i="3"/>
  <c r="BD481" i="3" s="1"/>
  <c r="BC482" i="3"/>
  <c r="BD482" i="3" s="1"/>
  <c r="BC483" i="3"/>
  <c r="BD483" i="3" s="1"/>
  <c r="BC484" i="3"/>
  <c r="BD484" i="3" s="1"/>
  <c r="BC485" i="3"/>
  <c r="BD485" i="3" s="1"/>
  <c r="BC486" i="3"/>
  <c r="BD486" i="3" s="1"/>
  <c r="BC487" i="3"/>
  <c r="BD487" i="3" s="1"/>
  <c r="BC488" i="3"/>
  <c r="BD488" i="3" s="1"/>
  <c r="BC489" i="3"/>
  <c r="BD489" i="3" s="1"/>
  <c r="BC490" i="3"/>
  <c r="BD490" i="3" s="1"/>
  <c r="BC491" i="3"/>
  <c r="BD491" i="3" s="1"/>
  <c r="BC492" i="3"/>
  <c r="BD492" i="3" s="1"/>
  <c r="BC493" i="3"/>
  <c r="BD493" i="3" s="1"/>
  <c r="BC494" i="3"/>
  <c r="BD494" i="3" s="1"/>
  <c r="BC495" i="3"/>
  <c r="BD495" i="3" s="1"/>
  <c r="BC496" i="3"/>
  <c r="BD496" i="3" s="1"/>
  <c r="BC497" i="3"/>
  <c r="BD497" i="3" s="1"/>
  <c r="BC498" i="3"/>
  <c r="BD498" i="3" s="1"/>
  <c r="BC499" i="3"/>
  <c r="BD499" i="3" s="1"/>
  <c r="BC500" i="3"/>
  <c r="BD500" i="3" s="1"/>
  <c r="BC501" i="3"/>
  <c r="BD501" i="3" s="1"/>
  <c r="BC502" i="3"/>
  <c r="BD502" i="3" s="1"/>
  <c r="BC503" i="3"/>
  <c r="BD503" i="3" s="1"/>
  <c r="BC504" i="3"/>
  <c r="BD504" i="3" s="1"/>
  <c r="BC505" i="3"/>
  <c r="BD505" i="3" s="1"/>
  <c r="BC506" i="3"/>
  <c r="BD506" i="3" s="1"/>
  <c r="BC507" i="3"/>
  <c r="BD507" i="3" s="1"/>
  <c r="BC508" i="3"/>
  <c r="BD508" i="3" s="1"/>
  <c r="BC509" i="3"/>
  <c r="BD509" i="3" s="1"/>
  <c r="BC510" i="3"/>
  <c r="BD510" i="3" s="1"/>
  <c r="BC511" i="3"/>
  <c r="BD511" i="3" s="1"/>
  <c r="BC512" i="3"/>
  <c r="BD512" i="3" s="1"/>
  <c r="BC513" i="3"/>
  <c r="BD513" i="3" s="1"/>
  <c r="BC514" i="3"/>
  <c r="BD514" i="3" s="1"/>
  <c r="BC515" i="3"/>
  <c r="BD515" i="3" s="1"/>
  <c r="BC516" i="3"/>
  <c r="BD516" i="3" s="1"/>
  <c r="BC517" i="3"/>
  <c r="BD517" i="3" s="1"/>
  <c r="BC518" i="3"/>
  <c r="BD518" i="3" s="1"/>
  <c r="BC519" i="3"/>
  <c r="BD519" i="3" s="1"/>
  <c r="BC520" i="3"/>
  <c r="BD520" i="3" s="1"/>
  <c r="BC521" i="3"/>
  <c r="BD521" i="3" s="1"/>
  <c r="BC522" i="3"/>
  <c r="BD522" i="3" s="1"/>
  <c r="BC523" i="3"/>
  <c r="BD523" i="3" s="1"/>
  <c r="BC524" i="3"/>
  <c r="BD524" i="3" s="1"/>
  <c r="BC525" i="3"/>
  <c r="BD525" i="3" s="1"/>
  <c r="BC526" i="3"/>
  <c r="BD526" i="3" s="1"/>
  <c r="BC527" i="3"/>
  <c r="BD527" i="3" s="1"/>
  <c r="BC528" i="3"/>
  <c r="BD528" i="3" s="1"/>
  <c r="BC529" i="3"/>
  <c r="BD529" i="3" s="1"/>
  <c r="BC530" i="3"/>
  <c r="BD530" i="3" s="1"/>
  <c r="BC531" i="3"/>
  <c r="BD531" i="3" s="1"/>
  <c r="BC532" i="3"/>
  <c r="BD532" i="3" s="1"/>
  <c r="BC533" i="3"/>
  <c r="BD533" i="3" s="1"/>
  <c r="BC534" i="3"/>
  <c r="BD534" i="3" s="1"/>
  <c r="BC535" i="3"/>
  <c r="BD535" i="3" s="1"/>
  <c r="BC536" i="3"/>
  <c r="BD536" i="3" s="1"/>
  <c r="BC537" i="3"/>
  <c r="BD537" i="3" s="1"/>
  <c r="BC538" i="3"/>
  <c r="BD538" i="3" s="1"/>
  <c r="BC539" i="3"/>
  <c r="BD539" i="3" s="1"/>
  <c r="BC540" i="3"/>
  <c r="BD540" i="3" s="1"/>
  <c r="BC541" i="3"/>
  <c r="BD541" i="3" s="1"/>
  <c r="BC542" i="3"/>
  <c r="BD542" i="3" s="1"/>
  <c r="BC543" i="3"/>
  <c r="BD543" i="3" s="1"/>
  <c r="BC544" i="3"/>
  <c r="BD544" i="3" s="1"/>
  <c r="BC545" i="3"/>
  <c r="BD545" i="3" s="1"/>
  <c r="BC546" i="3"/>
  <c r="BD546" i="3" s="1"/>
  <c r="BC547" i="3"/>
  <c r="BD547" i="3" s="1"/>
  <c r="BC548" i="3"/>
  <c r="BD548" i="3" s="1"/>
  <c r="BC549" i="3"/>
  <c r="BD549" i="3" s="1"/>
  <c r="BC550" i="3"/>
  <c r="BD550" i="3" s="1"/>
  <c r="BC551" i="3"/>
  <c r="BD551" i="3" s="1"/>
  <c r="BC552" i="3"/>
  <c r="BD552" i="3" s="1"/>
  <c r="BC553" i="3"/>
  <c r="BD553" i="3" s="1"/>
  <c r="BC554" i="3"/>
  <c r="BD554" i="3" s="1"/>
  <c r="BC555" i="3"/>
  <c r="BD555" i="3" s="1"/>
  <c r="BC556" i="3"/>
  <c r="BD556" i="3" s="1"/>
  <c r="BC557" i="3"/>
  <c r="BD557" i="3" s="1"/>
  <c r="BC558" i="3"/>
  <c r="BD558" i="3" s="1"/>
  <c r="BC559" i="3"/>
  <c r="BD559" i="3" s="1"/>
  <c r="BC560" i="3"/>
  <c r="BD560" i="3" s="1"/>
  <c r="BC561" i="3"/>
  <c r="BD561" i="3" s="1"/>
  <c r="BC562" i="3"/>
  <c r="BD562" i="3" s="1"/>
  <c r="BC563" i="3"/>
  <c r="BD563" i="3" s="1"/>
  <c r="BC564" i="3"/>
  <c r="BD564" i="3" s="1"/>
  <c r="BC565" i="3"/>
  <c r="BD565" i="3" s="1"/>
  <c r="BC566" i="3"/>
  <c r="BD566" i="3" s="1"/>
  <c r="BC567" i="3"/>
  <c r="BD567" i="3" s="1"/>
  <c r="BC568" i="3"/>
  <c r="BD568" i="3" s="1"/>
  <c r="BC569" i="3"/>
  <c r="BD569" i="3" s="1"/>
  <c r="BC570" i="3"/>
  <c r="BD570" i="3" s="1"/>
  <c r="BC571" i="3"/>
  <c r="BD571" i="3" s="1"/>
  <c r="BC572" i="3"/>
  <c r="BD572" i="3" s="1"/>
  <c r="BC573" i="3"/>
  <c r="BD573" i="3" s="1"/>
  <c r="BC574" i="3"/>
  <c r="BD574" i="3" s="1"/>
  <c r="BC575" i="3"/>
  <c r="BD575" i="3" s="1"/>
  <c r="BC576" i="3"/>
  <c r="BD576" i="3" s="1"/>
  <c r="BC577" i="3"/>
  <c r="BD577" i="3" s="1"/>
  <c r="BC578" i="3"/>
  <c r="BD578" i="3" s="1"/>
  <c r="BC579" i="3"/>
  <c r="BD579" i="3" s="1"/>
  <c r="BC580" i="3"/>
  <c r="BD580" i="3" s="1"/>
  <c r="BC581" i="3"/>
  <c r="BD581" i="3" s="1"/>
  <c r="BC582" i="3"/>
  <c r="BD582" i="3" s="1"/>
  <c r="BC583" i="3"/>
  <c r="BD583" i="3" s="1"/>
  <c r="BC584" i="3"/>
  <c r="BD584" i="3" s="1"/>
  <c r="BC585" i="3"/>
  <c r="BD585" i="3" s="1"/>
  <c r="BC586" i="3"/>
  <c r="BD586" i="3" s="1"/>
  <c r="BC587" i="3"/>
  <c r="BD587" i="3" s="1"/>
  <c r="BC588" i="3"/>
  <c r="BD588" i="3" s="1"/>
  <c r="BC589" i="3"/>
  <c r="BD589" i="3" s="1"/>
  <c r="BC590" i="3"/>
  <c r="BD590" i="3" s="1"/>
  <c r="BC591" i="3"/>
  <c r="BD591" i="3" s="1"/>
  <c r="BC592" i="3"/>
  <c r="BD592" i="3" s="1"/>
  <c r="BC593" i="3"/>
  <c r="BD593" i="3" s="1"/>
  <c r="BC594" i="3"/>
  <c r="BD594" i="3" s="1"/>
  <c r="BC595" i="3"/>
  <c r="BD595" i="3" s="1"/>
  <c r="BC596" i="3"/>
  <c r="BD596" i="3" s="1"/>
  <c r="BC597" i="3"/>
  <c r="BD597" i="3" s="1"/>
  <c r="BC598" i="3"/>
  <c r="BD598" i="3" s="1"/>
  <c r="BC599" i="3"/>
  <c r="BD599" i="3" s="1"/>
  <c r="BC600" i="3"/>
  <c r="BD600" i="3" s="1"/>
  <c r="BC601" i="3"/>
  <c r="BD601" i="3" s="1"/>
  <c r="BC602" i="3"/>
  <c r="BD602" i="3" s="1"/>
  <c r="BC603" i="3"/>
  <c r="BD603" i="3" s="1"/>
  <c r="BC604" i="3"/>
  <c r="BD604" i="3" s="1"/>
  <c r="BC605" i="3"/>
  <c r="BD605" i="3" s="1"/>
  <c r="BC606" i="3"/>
  <c r="BD606" i="3" s="1"/>
  <c r="BC607" i="3"/>
  <c r="BD607" i="3" s="1"/>
  <c r="BC608" i="3"/>
  <c r="BD608" i="3" s="1"/>
  <c r="BC609" i="3"/>
  <c r="BD609" i="3" s="1"/>
  <c r="BC610" i="3"/>
  <c r="BD610" i="3" s="1"/>
  <c r="BC611" i="3"/>
  <c r="BD611" i="3" s="1"/>
  <c r="BC612" i="3"/>
  <c r="BD612" i="3" s="1"/>
  <c r="BC613" i="3"/>
  <c r="BD613" i="3" s="1"/>
  <c r="BC614" i="3"/>
  <c r="BD614" i="3" s="1"/>
  <c r="BC615" i="3"/>
  <c r="BD615" i="3" s="1"/>
  <c r="BC616" i="3"/>
  <c r="BD616" i="3" s="1"/>
  <c r="BC617" i="3"/>
  <c r="BD617" i="3" s="1"/>
  <c r="BC618" i="3"/>
  <c r="BD618" i="3" s="1"/>
  <c r="BC619" i="3"/>
  <c r="BD619" i="3" s="1"/>
  <c r="BC620" i="3"/>
  <c r="BD620" i="3" s="1"/>
  <c r="BC621" i="3"/>
  <c r="BD621" i="3" s="1"/>
  <c r="BC622" i="3"/>
  <c r="BD622" i="3" s="1"/>
  <c r="BC623" i="3"/>
  <c r="BD623" i="3" s="1"/>
  <c r="BC624" i="3"/>
  <c r="BD624" i="3" s="1"/>
  <c r="BC625" i="3"/>
  <c r="BD625" i="3" s="1"/>
  <c r="BC626" i="3"/>
  <c r="BD626" i="3" s="1"/>
  <c r="BC627" i="3"/>
  <c r="BD627" i="3" s="1"/>
  <c r="BC628" i="3"/>
  <c r="BD628" i="3" s="1"/>
  <c r="BC629" i="3"/>
  <c r="BD629" i="3" s="1"/>
  <c r="BC630" i="3"/>
  <c r="BD630" i="3" s="1"/>
  <c r="BC631" i="3"/>
  <c r="BD631" i="3" s="1"/>
  <c r="BC632" i="3"/>
  <c r="BD632" i="3" s="1"/>
  <c r="BC633" i="3"/>
  <c r="BD633" i="3" s="1"/>
  <c r="BC634" i="3"/>
  <c r="BD634" i="3" s="1"/>
  <c r="BC635" i="3"/>
  <c r="BD635" i="3" s="1"/>
  <c r="BC636" i="3"/>
  <c r="BD636" i="3" s="1"/>
  <c r="BC637" i="3"/>
  <c r="BD637" i="3" s="1"/>
  <c r="BC638" i="3"/>
  <c r="BD638" i="3" s="1"/>
  <c r="BC639" i="3"/>
  <c r="BD639" i="3" s="1"/>
  <c r="BC640" i="3"/>
  <c r="BD640" i="3" s="1"/>
  <c r="BC641" i="3"/>
  <c r="BD641" i="3" s="1"/>
  <c r="BC642" i="3"/>
  <c r="BD642" i="3" s="1"/>
  <c r="BC643" i="3"/>
  <c r="BD643" i="3" s="1"/>
  <c r="BC644" i="3"/>
  <c r="BD644" i="3" s="1"/>
  <c r="BC645" i="3"/>
  <c r="BD645" i="3" s="1"/>
  <c r="BC646" i="3"/>
  <c r="BD646" i="3" s="1"/>
  <c r="BC647" i="3"/>
  <c r="BD647" i="3" s="1"/>
  <c r="BC648" i="3"/>
  <c r="BD648" i="3" s="1"/>
  <c r="BC649" i="3"/>
  <c r="BD649" i="3" s="1"/>
  <c r="BC650" i="3"/>
  <c r="BD650" i="3" s="1"/>
  <c r="BC651" i="3"/>
  <c r="BD651" i="3" s="1"/>
  <c r="BC652" i="3"/>
  <c r="BD652" i="3" s="1"/>
  <c r="BC653" i="3"/>
  <c r="BD653" i="3" s="1"/>
  <c r="BC654" i="3"/>
  <c r="BD654" i="3" s="1"/>
  <c r="BC655" i="3"/>
  <c r="BD655" i="3" s="1"/>
  <c r="BC656" i="3"/>
  <c r="BD656" i="3" s="1"/>
  <c r="BC657" i="3"/>
  <c r="BD657" i="3" s="1"/>
  <c r="BC658" i="3"/>
  <c r="BD658" i="3" s="1"/>
  <c r="BC659" i="3"/>
  <c r="BD659" i="3" s="1"/>
  <c r="BC660" i="3"/>
  <c r="BD660" i="3" s="1"/>
  <c r="BC2" i="3"/>
  <c r="BD2" i="3" s="1"/>
</calcChain>
</file>

<file path=xl/comments1.xml><?xml version="1.0" encoding="utf-8"?>
<comments xmlns="http://schemas.openxmlformats.org/spreadsheetml/2006/main">
  <authors>
    <author>Administrator</author>
  </authors>
  <commentList>
    <comment ref="L1" authorId="0" shapeId="0">
      <text>
        <r>
          <rPr>
            <b/>
            <sz val="8"/>
            <color indexed="81"/>
            <rFont val="Tahoma"/>
            <family val="2"/>
          </rPr>
          <t>Administrator:</t>
        </r>
        <r>
          <rPr>
            <sz val="8"/>
            <color indexed="81"/>
            <rFont val="Tahoma"/>
            <family val="2"/>
          </rPr>
          <t xml:space="preserve">
Ações ingressadas antes de 30/09/2011 (coluna AR) são de responsabilidade ESCROW. Ações cadastradas após esta data são de responsabilidade da ZS
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K1" authorId="0" shapeId="0">
      <text>
        <r>
          <rPr>
            <b/>
            <sz val="8"/>
            <color indexed="81"/>
            <rFont val="Tahoma"/>
            <family val="2"/>
          </rPr>
          <t>Administrator:</t>
        </r>
        <r>
          <rPr>
            <sz val="8"/>
            <color indexed="81"/>
            <rFont val="Tahoma"/>
            <family val="2"/>
          </rPr>
          <t xml:space="preserve">
O valor em risco para:
Pagamento Zero = IS + Correção Monetária + Juros (SINJUD)
Acordo= vlr. da condenação atualizada (BENNER)
P. parcial e total = valor da condenação atualizada (benner)</t>
        </r>
      </text>
    </comment>
    <comment ref="L1" authorId="0" shapeId="0">
      <text>
        <r>
          <rPr>
            <b/>
            <sz val="8"/>
            <color indexed="81"/>
            <rFont val="Tahoma"/>
            <family val="2"/>
          </rPr>
          <t>Administrator:</t>
        </r>
        <r>
          <rPr>
            <sz val="8"/>
            <color indexed="81"/>
            <rFont val="Tahoma"/>
            <family val="2"/>
          </rPr>
          <t xml:space="preserve">
Vlr do encerramento = vlr. Efetivamente pago pela Cia. (benner)</t>
        </r>
      </text>
    </comment>
    <comment ref="P1" authorId="0" shapeId="0">
      <text>
        <r>
          <rPr>
            <b/>
            <sz val="8"/>
            <color indexed="81"/>
            <rFont val="Tahoma"/>
            <family val="2"/>
          </rPr>
          <t>Administrator:</t>
        </r>
        <r>
          <rPr>
            <sz val="8"/>
            <color indexed="81"/>
            <rFont val="Tahoma"/>
            <family val="2"/>
          </rPr>
          <t xml:space="preserve">
Ações ingressadas antes de 30/09/2011 (coluna AR) são de responsabilidade ESCROW. Ações cadastradas após esta data são de responsabilidade da ZS
</t>
        </r>
      </text>
    </comment>
  </commentList>
</comments>
</file>

<file path=xl/comments3.xml><?xml version="1.0" encoding="utf-8"?>
<comments xmlns="http://schemas.openxmlformats.org/spreadsheetml/2006/main">
  <authors>
    <author>Administrator</author>
  </authors>
  <commentList>
    <comment ref="I1" authorId="0" shapeId="0">
      <text>
        <r>
          <rPr>
            <b/>
            <sz val="8"/>
            <color indexed="81"/>
            <rFont val="Tahoma"/>
            <family val="2"/>
          </rPr>
          <t>Administrator:</t>
        </r>
        <r>
          <rPr>
            <sz val="8"/>
            <color indexed="81"/>
            <rFont val="Tahoma"/>
            <family val="2"/>
          </rPr>
          <t xml:space="preserve">
O valor em risco para:
Pagamento Zero = IS + Correção Monetária + Juros (SINJUD)
Acordo= vlr. da condenação atualizada (BENNER)
P. parcial e total = valor da condenação atualizada (benner)</t>
        </r>
      </text>
    </comment>
    <comment ref="J1" authorId="0" shapeId="0">
      <text>
        <r>
          <rPr>
            <b/>
            <sz val="8"/>
            <color indexed="81"/>
            <rFont val="Tahoma"/>
            <family val="2"/>
          </rPr>
          <t>Administrator:</t>
        </r>
        <r>
          <rPr>
            <sz val="8"/>
            <color indexed="81"/>
            <rFont val="Tahoma"/>
            <family val="2"/>
          </rPr>
          <t xml:space="preserve">
Vlr do encerramento = vlr. Efetivamente pago pela Cia. (benner)</t>
        </r>
      </text>
    </comment>
    <comment ref="N1" authorId="0" shapeId="0">
      <text>
        <r>
          <rPr>
            <b/>
            <sz val="8"/>
            <color indexed="81"/>
            <rFont val="Tahoma"/>
            <family val="2"/>
          </rPr>
          <t>Administrator:</t>
        </r>
        <r>
          <rPr>
            <sz val="8"/>
            <color indexed="81"/>
            <rFont val="Tahoma"/>
            <family val="2"/>
          </rPr>
          <t xml:space="preserve">
Ações ingressadas antes de 30/09/2011 (coluna AR) são de responsabilidade ESCROW. Ações cadastradas após esta data são de responsabilidade da ZS
</t>
        </r>
      </text>
    </comment>
  </commentList>
</comments>
</file>

<file path=xl/connections.xml><?xml version="1.0" encoding="utf-8"?>
<connections xmlns="http://schemas.openxmlformats.org/spreadsheetml/2006/main">
  <connection id="1" name="histórico encerrados" type="6" refreshedVersion="4" background="1" saveData="1">
    <textPr sourceFile="C:\Documents and Settings\t613204\Desktop\histórico encerrados.CSV" decimal="," thousands=".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<sst xmlns="http://schemas.openxmlformats.org/spreadsheetml/2006/main" count="125784" uniqueCount="19944">
  <si>
    <t>Nº da Apólice</t>
  </si>
  <si>
    <t>Nº do Sinistro</t>
  </si>
  <si>
    <t>Data do Sinistro</t>
  </si>
  <si>
    <t>Valor da Reserva</t>
  </si>
  <si>
    <t>Importância Segurada</t>
  </si>
  <si>
    <t>Importância Segurada Restante</t>
  </si>
  <si>
    <t>Contingência do Pedido Securitário</t>
  </si>
  <si>
    <t>Risco Securitário</t>
  </si>
  <si>
    <t>Provisão Securitária</t>
  </si>
  <si>
    <t>Contingência Indenizatória</t>
  </si>
  <si>
    <t>Risco Indenizatório</t>
  </si>
  <si>
    <t>Provisão do Pedido Indenizatório</t>
  </si>
  <si>
    <t>Situação Atual</t>
  </si>
  <si>
    <t>Objeto</t>
  </si>
  <si>
    <t>Assunto</t>
  </si>
  <si>
    <t>Tipo da Ação</t>
  </si>
  <si>
    <t>Órgão</t>
  </si>
  <si>
    <t>Foro</t>
  </si>
  <si>
    <t>UF</t>
  </si>
  <si>
    <t>Adv. Credenciado</t>
  </si>
  <si>
    <t>Gestor</t>
  </si>
  <si>
    <t>Data do Encerramento</t>
  </si>
  <si>
    <t>Motivo do Encerramento</t>
  </si>
  <si>
    <t>Nº do Dossiê</t>
  </si>
  <si>
    <t>Data de Entrada</t>
  </si>
  <si>
    <t>Classificação Securitária</t>
  </si>
  <si>
    <t>Provável</t>
  </si>
  <si>
    <t>Remoto</t>
  </si>
  <si>
    <t>Encerrado</t>
  </si>
  <si>
    <t>Seguro de Automóvel</t>
  </si>
  <si>
    <t>Pagamento do Valor da Apólice</t>
  </si>
  <si>
    <t>Indenizatória</t>
  </si>
  <si>
    <t>Vara Cível</t>
  </si>
  <si>
    <t>Pirassununga (SP)</t>
  </si>
  <si>
    <t>São Paulo</t>
  </si>
  <si>
    <t>Equipe Jurídico Cível Indenizatórias II - Massificados</t>
  </si>
  <si>
    <t>Sinistro</t>
  </si>
  <si>
    <t>Seguro Residencial</t>
  </si>
  <si>
    <t>Sinistro Negado (Negativa pagto da Apólice)</t>
  </si>
  <si>
    <t>Porto Alegre (RS)</t>
  </si>
  <si>
    <t>Rio Grande do Sul</t>
  </si>
  <si>
    <t>Cabanellos Schuh Advogados Associados - RS</t>
  </si>
  <si>
    <t>Equipe Jurídico Cível Indenizatórias I - Ações Diversas</t>
  </si>
  <si>
    <t>Procedência Total</t>
  </si>
  <si>
    <t>Seguro de Vida</t>
  </si>
  <si>
    <t>Cobrança</t>
  </si>
  <si>
    <t>Abramides, Gonçalves e Advogados</t>
  </si>
  <si>
    <t>Cominatória</t>
  </si>
  <si>
    <t>Campos do Jordão (SP)</t>
  </si>
  <si>
    <t>São José dos Campos (SP)</t>
  </si>
  <si>
    <t>Possível</t>
  </si>
  <si>
    <t>Passo Fundo (RS)</t>
  </si>
  <si>
    <t>Seguro Empresarial</t>
  </si>
  <si>
    <t>Minas Gerais</t>
  </si>
  <si>
    <t>Rio de Janeiro (RJ)</t>
  </si>
  <si>
    <t>Rio de Janeiro</t>
  </si>
  <si>
    <t>Belo Horizonte (MG)</t>
  </si>
  <si>
    <t>Procedência Parcial</t>
  </si>
  <si>
    <t>Jundiaí (SP)</t>
  </si>
  <si>
    <t>1610051.0/0000</t>
  </si>
  <si>
    <t>2005.53.17</t>
  </si>
  <si>
    <t>Indenização Além do Valor da Apólice</t>
  </si>
  <si>
    <t>Ribeirão Preto (SP)</t>
  </si>
  <si>
    <t>Sanchez &amp; Sanchez Advogados Associados</t>
  </si>
  <si>
    <t>02.01.136.0000041402/98</t>
  </si>
  <si>
    <t>Araçatuba (SP)</t>
  </si>
  <si>
    <t>Harada &amp; Hirata Advogados Associados</t>
  </si>
  <si>
    <t>Piracicaba (SP)</t>
  </si>
  <si>
    <t>Campinas (SP)</t>
  </si>
  <si>
    <t>Demora no Pagamento da Apólice</t>
  </si>
  <si>
    <t>Santos (SP)</t>
  </si>
  <si>
    <t>Chalfin, Goldberg &amp; Vainboim Advogados Associados - São Paulo</t>
  </si>
  <si>
    <t>02.01.507.0000041369/96</t>
  </si>
  <si>
    <t xml:space="preserve">Declaratória </t>
  </si>
  <si>
    <t>Itatiba (SP)</t>
  </si>
  <si>
    <t>NÃO É SINISTRO</t>
  </si>
  <si>
    <t>Consignatória</t>
  </si>
  <si>
    <t>São Paulo (SP)</t>
  </si>
  <si>
    <t>Caxias do Sul (RS)</t>
  </si>
  <si>
    <t>JEC</t>
  </si>
  <si>
    <t>Sinistro Negado por Doença Pré-existente</t>
  </si>
  <si>
    <t>9300581/0</t>
  </si>
  <si>
    <t>2012-53-144-0</t>
  </si>
  <si>
    <t>Arapoti (PR)</t>
  </si>
  <si>
    <t>Paraná</t>
  </si>
  <si>
    <t>Cabanellos Schuh Advogados Associados - PR</t>
  </si>
  <si>
    <t>02.01.507.0000042487/00</t>
  </si>
  <si>
    <t>Execução de Título Extrajudicial</t>
  </si>
  <si>
    <t>Goiânia (GO)</t>
  </si>
  <si>
    <t>Goiás</t>
  </si>
  <si>
    <t>Paixão Cortes Madeira e Advogados Associados S/C</t>
  </si>
  <si>
    <t>Demora no pagamento da apólice</t>
  </si>
  <si>
    <t>Cautelar</t>
  </si>
  <si>
    <t>540.31.0.000295</t>
  </si>
  <si>
    <t>2005.31.186</t>
  </si>
  <si>
    <t>02.01.136.0000046316/00</t>
  </si>
  <si>
    <t>São José dos Pinhais (PR)</t>
  </si>
  <si>
    <t>Santo André (SP)</t>
  </si>
  <si>
    <t>Rio Grande (RS)</t>
  </si>
  <si>
    <t>Leasing</t>
  </si>
  <si>
    <t>Brasília (DF)</t>
  </si>
  <si>
    <t>Distrito Federal</t>
  </si>
  <si>
    <t>1549449.0/0000</t>
  </si>
  <si>
    <t>2005.53.5</t>
  </si>
  <si>
    <t>02.01.136.0000048317/98</t>
  </si>
  <si>
    <t>1634056.0/0000</t>
  </si>
  <si>
    <t>2005.31.13</t>
  </si>
  <si>
    <t>02.01.507.0000048320/98</t>
  </si>
  <si>
    <t>Exibição de Contratos, Extratos ou Documentos</t>
  </si>
  <si>
    <t>Exibição de Documentos</t>
  </si>
  <si>
    <t>1001015.0</t>
  </si>
  <si>
    <t>2005.93.2539</t>
  </si>
  <si>
    <t>02.01.507.0000048811/00</t>
  </si>
  <si>
    <t>Curitiba (PR)</t>
  </si>
  <si>
    <t>São Leopoldo (RS)</t>
  </si>
  <si>
    <t>NÃO HÁ</t>
  </si>
  <si>
    <t>02.01.136.0000050995/01</t>
  </si>
  <si>
    <t>264.31.0163733</t>
  </si>
  <si>
    <t>2005.31.27</t>
  </si>
  <si>
    <t>02.01.136.0000050990/00</t>
  </si>
  <si>
    <t>Londrina (PR)</t>
  </si>
  <si>
    <t>Cascavel (PR)</t>
  </si>
  <si>
    <t>Brusque (SC)</t>
  </si>
  <si>
    <t>Santa Catarina</t>
  </si>
  <si>
    <t>Bauru (SP)</t>
  </si>
  <si>
    <t>Aguaí (SP)</t>
  </si>
  <si>
    <t>Marília (SP)</t>
  </si>
  <si>
    <t>Ordinária</t>
  </si>
  <si>
    <t>SEGURO AUTOMÓVEL</t>
  </si>
  <si>
    <t>Vitória (ES)</t>
  </si>
  <si>
    <t>Espírito Santo</t>
  </si>
  <si>
    <t>JEC 40 Salários</t>
  </si>
  <si>
    <t>Paraíba</t>
  </si>
  <si>
    <t>3422/16891988</t>
  </si>
  <si>
    <t>2010-93-31930</t>
  </si>
  <si>
    <t>SEGURO DE VIDA</t>
  </si>
  <si>
    <t>Cobertura Negada</t>
  </si>
  <si>
    <t>02.02.507.0001140582/11</t>
  </si>
  <si>
    <t>Ceará</t>
  </si>
  <si>
    <t>JEC 20 Salários</t>
  </si>
  <si>
    <t>São Luis (MA)</t>
  </si>
  <si>
    <t>Maranhão</t>
  </si>
  <si>
    <t>Costa &amp; Andrade Advogados Associados - RTMVP</t>
  </si>
  <si>
    <t>Encantado (RS)</t>
  </si>
  <si>
    <t>Fortaleza (CE)</t>
  </si>
  <si>
    <t>São José do Rio Preto (SP)</t>
  </si>
  <si>
    <t>287/110040546</t>
  </si>
  <si>
    <t>EM REGISTRO</t>
  </si>
  <si>
    <t>Capivari (SP)</t>
  </si>
  <si>
    <t>02.02.507.0001141096/11</t>
  </si>
  <si>
    <t>Franca (SP)</t>
  </si>
  <si>
    <t>Sinistro Negado</t>
  </si>
  <si>
    <t>Duque de Caxias (RJ)</t>
  </si>
  <si>
    <t>Anápolis (GO)</t>
  </si>
  <si>
    <t>Novo Hamburgo (RS)</t>
  </si>
  <si>
    <t>Revisão Contratual</t>
  </si>
  <si>
    <t>Diadema (SP)</t>
  </si>
  <si>
    <t>Canoas (RS)</t>
  </si>
  <si>
    <t>Osasco (SP)</t>
  </si>
  <si>
    <t>Execução de Título Judicial</t>
  </si>
  <si>
    <t>Niteroi (RJ)</t>
  </si>
  <si>
    <t>9300485 / 1</t>
  </si>
  <si>
    <t>2005-93-3185</t>
  </si>
  <si>
    <t>Gravataí (RS)</t>
  </si>
  <si>
    <t>02.01.507.0000028973/02</t>
  </si>
  <si>
    <t>Seguro de Saúde</t>
  </si>
  <si>
    <t>Pelotas (RS)</t>
  </si>
  <si>
    <t>Florianópolis (SC)</t>
  </si>
  <si>
    <t>2005-53-23-0</t>
  </si>
  <si>
    <t>Cobrança Indevida da Dívida / Negativação</t>
  </si>
  <si>
    <t>Bela Vista de Goiás (GO)</t>
  </si>
  <si>
    <t>Jacó Coelho Advogados Associados - RTMVP</t>
  </si>
  <si>
    <t>02.01.507.0000024497/02</t>
  </si>
  <si>
    <t xml:space="preserve">NÃO </t>
  </si>
  <si>
    <t>Cuiabá (MT)</t>
  </si>
  <si>
    <t>Mato Grosso</t>
  </si>
  <si>
    <t>São Gonçalo (RJ)</t>
  </si>
  <si>
    <t>Uberaba (MG)</t>
  </si>
  <si>
    <t>Equipe Jurídico Cível Causas Especiais</t>
  </si>
  <si>
    <t>Tubarão (SC)</t>
  </si>
  <si>
    <t>9300457 / 1</t>
  </si>
  <si>
    <t>2005-93-3164-0</t>
  </si>
  <si>
    <t>02.01.507.0000025932/02</t>
  </si>
  <si>
    <t>2005-93-3054-0</t>
  </si>
  <si>
    <t>Estreito (SC)</t>
  </si>
  <si>
    <t>Cabanellos Schuh Advogados Associados - SC</t>
  </si>
  <si>
    <t>02.01.507.0000026095/02</t>
  </si>
  <si>
    <t>Joinville (SC)</t>
  </si>
  <si>
    <t>Itapira (SP)</t>
  </si>
  <si>
    <t>9300562/1</t>
  </si>
  <si>
    <t>2005-93-3245-0</t>
  </si>
  <si>
    <t>02.01.507.0000029100/02</t>
  </si>
  <si>
    <t>Osório (RS)</t>
  </si>
  <si>
    <t>Nova Prata (RS)</t>
  </si>
  <si>
    <t>Corbo, Aguiar e Waise Advogados Associados</t>
  </si>
  <si>
    <t>Horizontina (RS)</t>
  </si>
  <si>
    <t>SEGURO ACIDENTES PESSOAIS</t>
  </si>
  <si>
    <t>Obrigação de fazer</t>
  </si>
  <si>
    <t>Jaú (SP)</t>
  </si>
  <si>
    <t>Nilópolis (RJ)</t>
  </si>
  <si>
    <t>3431/424</t>
  </si>
  <si>
    <t>2011.93.36751</t>
  </si>
  <si>
    <t>Blumenau (SC)</t>
  </si>
  <si>
    <t>02.02.507.0001137711/11</t>
  </si>
  <si>
    <t>Rondonópolis (MT)</t>
  </si>
  <si>
    <t>Rio Verde (GO)</t>
  </si>
  <si>
    <t>Rio Negro (PR)</t>
  </si>
  <si>
    <t>7110031/0</t>
  </si>
  <si>
    <t>2005-53-7 E</t>
  </si>
  <si>
    <t>02.01.136.0000057888/99</t>
  </si>
  <si>
    <t>2005.53.24</t>
  </si>
  <si>
    <t>02.01.136.0000057886/99</t>
  </si>
  <si>
    <t>NÃO HÁ SINISTRO</t>
  </si>
  <si>
    <t>Itaboraí (RJ)</t>
  </si>
  <si>
    <t>Vila Velha (ES)</t>
  </si>
  <si>
    <t>Frageti Advogados Associados (São Paulo)</t>
  </si>
  <si>
    <t>Araraquara (SP)</t>
  </si>
  <si>
    <t>Olinda (PE)</t>
  </si>
  <si>
    <t>Pernambuco</t>
  </si>
  <si>
    <t>Cruz Alta (RS)</t>
  </si>
  <si>
    <t>541.93.00001147</t>
  </si>
  <si>
    <t>02.01.507.0000066085/02</t>
  </si>
  <si>
    <t>Juiz de Fora (MG)</t>
  </si>
  <si>
    <t>Ilha do Governador (RJ)</t>
  </si>
  <si>
    <t>2005-77-2475</t>
  </si>
  <si>
    <t>Santa Cruz do Sul (RS)</t>
  </si>
  <si>
    <t>02.01.507.0000066521/02</t>
  </si>
  <si>
    <t>Piauí</t>
  </si>
  <si>
    <t>1101080/100156</t>
  </si>
  <si>
    <t>2003.82.117</t>
  </si>
  <si>
    <t>02.01.507.0000067062/03</t>
  </si>
  <si>
    <t>Votuporanga (SP)</t>
  </si>
  <si>
    <t>2001.93.33</t>
  </si>
  <si>
    <t>02.01.507.0000067228/03</t>
  </si>
  <si>
    <t>Santiago (RS)</t>
  </si>
  <si>
    <t>Sorocaba (SP)</t>
  </si>
  <si>
    <t>2010.53.137</t>
  </si>
  <si>
    <t>02.01.507.0000068740/03</t>
  </si>
  <si>
    <t>Cachoeira do Sul (RS)</t>
  </si>
  <si>
    <t>1133/2967</t>
  </si>
  <si>
    <t>2005-93-4287-0</t>
  </si>
  <si>
    <t>Ijuí (RS)</t>
  </si>
  <si>
    <t>02.02.507.0001139220/11</t>
  </si>
  <si>
    <t>2005.51.5</t>
  </si>
  <si>
    <t>02.01.507.0000073719/03</t>
  </si>
  <si>
    <t>1001002/105701</t>
  </si>
  <si>
    <t>2002-93-317-0</t>
  </si>
  <si>
    <t>02.01.507.0000074827/03</t>
  </si>
  <si>
    <t>Pará</t>
  </si>
  <si>
    <t>Belém (PA)</t>
  </si>
  <si>
    <t>Chapecó (SC)</t>
  </si>
  <si>
    <t>J. Bueno e Mandaliti Sociedade de Advogados</t>
  </si>
  <si>
    <t>Advocacia H. Costa</t>
  </si>
  <si>
    <t>Bagé (RS)</t>
  </si>
  <si>
    <t>Crateús (CE)</t>
  </si>
  <si>
    <t>1101080/103091</t>
  </si>
  <si>
    <t>2004.82.554</t>
  </si>
  <si>
    <t>02.01.507.0000082374/03</t>
  </si>
  <si>
    <t>Salvador (BA)</t>
  </si>
  <si>
    <t>Bahia</t>
  </si>
  <si>
    <t>Guarapuava (PR)</t>
  </si>
  <si>
    <t>Bento Gonçalves (RS)</t>
  </si>
  <si>
    <t>SEGURO RESIDENCIAL</t>
  </si>
  <si>
    <t>Teresópolis (RJ)</t>
  </si>
  <si>
    <t>Itajaí (SC)</t>
  </si>
  <si>
    <t>São João da Boa Vista (SP)</t>
  </si>
  <si>
    <t>APL.CANCELADA</t>
  </si>
  <si>
    <t>2030/2046998</t>
  </si>
  <si>
    <t>2011-82-13376-0</t>
  </si>
  <si>
    <t>02.02.507.0001110658/11</t>
  </si>
  <si>
    <t>CERT.549078</t>
  </si>
  <si>
    <t>provavel</t>
  </si>
  <si>
    <t>Corumbá (MS)</t>
  </si>
  <si>
    <t>Mato Grosso do Sul</t>
  </si>
  <si>
    <t>02.02.507.0001109924/11</t>
  </si>
  <si>
    <t>Recife (PE)</t>
  </si>
  <si>
    <t>Problemas com a apólice</t>
  </si>
  <si>
    <t>Nova Iguaçu (RJ)</t>
  </si>
  <si>
    <t>1029298/100100</t>
  </si>
  <si>
    <t>2002.93.672</t>
  </si>
  <si>
    <t>02.01.507.0000091156/04</t>
  </si>
  <si>
    <t>Campo Grande (MS)</t>
  </si>
  <si>
    <t>1490321/26242</t>
  </si>
  <si>
    <t>2011.14.41613</t>
  </si>
  <si>
    <t>Pagamento de prêmios</t>
  </si>
  <si>
    <t>Igarapava (SP)</t>
  </si>
  <si>
    <t>02.02.507.0001137476/11</t>
  </si>
  <si>
    <t>Carazinho (RS)</t>
  </si>
  <si>
    <t>Foz do Iguaçu (PR)</t>
  </si>
  <si>
    <t>Veranópolis (RS)</t>
  </si>
  <si>
    <t>Farroupilha (RS)</t>
  </si>
  <si>
    <t>São Lourenço do Sul (RS)</t>
  </si>
  <si>
    <t>São Bernardo do Campo (SP)</t>
  </si>
  <si>
    <t>Viamão (RS)</t>
  </si>
  <si>
    <t>Contagem (MG)</t>
  </si>
  <si>
    <t>Divinópolis (MG)</t>
  </si>
  <si>
    <t>9300308 / 1</t>
  </si>
  <si>
    <t>2005-93-3065-0</t>
  </si>
  <si>
    <t>Sinistro Negado (Ausência de Cobertura)</t>
  </si>
  <si>
    <t>São Bento do Sul (SC)</t>
  </si>
  <si>
    <t>02.01.507.0000108191/00</t>
  </si>
  <si>
    <t>Barra Mansa (RJ)</t>
  </si>
  <si>
    <t>101.93.0.000000</t>
  </si>
  <si>
    <t>2005-93-3192-0</t>
  </si>
  <si>
    <t>02.01.507.0000109232/04</t>
  </si>
  <si>
    <t>Chalfin, Goldberg e Vainboim Advogados Associados</t>
  </si>
  <si>
    <t>6000003/101536</t>
  </si>
  <si>
    <t>Ferriani Advogados Associados</t>
  </si>
  <si>
    <t>Resende (RJ)</t>
  </si>
  <si>
    <t>1001002/100969</t>
  </si>
  <si>
    <t>Santa Vitória do Palmar (RS)</t>
  </si>
  <si>
    <t>(~)DPVAT</t>
  </si>
  <si>
    <t>Ponta Grossa (PR)</t>
  </si>
  <si>
    <t>Previdência Privada</t>
  </si>
  <si>
    <t>Resgate</t>
  </si>
  <si>
    <t>Restituição</t>
  </si>
  <si>
    <t>Guarulhos (SP)</t>
  </si>
  <si>
    <t>Três Lagoas (MS)</t>
  </si>
  <si>
    <t>Barra Bonita (SP)</t>
  </si>
  <si>
    <t>São Sebastião (SP)</t>
  </si>
  <si>
    <t>Petrópolis (RJ)</t>
  </si>
  <si>
    <t>Concórdia (SC)</t>
  </si>
  <si>
    <t>Campo Bom (RS)</t>
  </si>
  <si>
    <t>Seara (SC)</t>
  </si>
  <si>
    <t>Apucarana (PR)</t>
  </si>
  <si>
    <t>Feira de Santana (BA)</t>
  </si>
  <si>
    <t>Palmas (PR)</t>
  </si>
  <si>
    <t>541.31.0.000450</t>
  </si>
  <si>
    <t>2005-53-121-0</t>
  </si>
  <si>
    <t>Belford Roxo (RJ)</t>
  </si>
  <si>
    <t>02.01.136.0000155054/99</t>
  </si>
  <si>
    <t>Conselheiro Lafaiete (MG)</t>
  </si>
  <si>
    <t xml:space="preserve">1001002/ </t>
  </si>
  <si>
    <t>2005-93-1358</t>
  </si>
  <si>
    <t>São Caetano do Sul (SP)</t>
  </si>
  <si>
    <t>02.01.507.0000156513/05</t>
  </si>
  <si>
    <t>Itapetininga (SP)</t>
  </si>
  <si>
    <t>Volta Redonda (RJ)</t>
  </si>
  <si>
    <t>São Borja (RS)</t>
  </si>
  <si>
    <t>Criciúma (SC)</t>
  </si>
  <si>
    <t>1101080/112387</t>
  </si>
  <si>
    <t>2005-82-1828-0</t>
  </si>
  <si>
    <t>02.01.507.0000162370/05</t>
  </si>
  <si>
    <t>3419 / 36500</t>
  </si>
  <si>
    <t>2010.93.35399</t>
  </si>
  <si>
    <t>02.02.507.0001111905/11</t>
  </si>
  <si>
    <t>Consignação de Valores</t>
  </si>
  <si>
    <t>Dracena (SP)</t>
  </si>
  <si>
    <t>Nova Lima (MG)</t>
  </si>
  <si>
    <t>Corbo, Aguiar e Waise Advogados Associados - MG</t>
  </si>
  <si>
    <t>Torres (RS)</t>
  </si>
  <si>
    <t>1102080/100427</t>
  </si>
  <si>
    <t>2003-82-415-0</t>
  </si>
  <si>
    <t>02.01.507.0000188398/06</t>
  </si>
  <si>
    <t>Esteio (RS)</t>
  </si>
  <si>
    <t>Angra dos Reis (RJ)</t>
  </si>
  <si>
    <t>1151/19486</t>
  </si>
  <si>
    <t>2012-93-47406-0</t>
  </si>
  <si>
    <t>02.02.507.0000287427/06</t>
  </si>
  <si>
    <t>Barbacena (MG)</t>
  </si>
  <si>
    <t>2010-93-32774</t>
  </si>
  <si>
    <t>São Luiz Gonzaga (RS)</t>
  </si>
  <si>
    <t>02.02.507.0000313444/06</t>
  </si>
  <si>
    <t>Ourinhos (SP)</t>
  </si>
  <si>
    <t>Limeira (SP)</t>
  </si>
  <si>
    <t>Arapongas (PR)</t>
  </si>
  <si>
    <t>Carapicuiba (SP)</t>
  </si>
  <si>
    <t>1151/23348</t>
  </si>
  <si>
    <t>2006-93-5568-0</t>
  </si>
  <si>
    <t>02.02.507.0000327323/06</t>
  </si>
  <si>
    <t>Frageti Advogados Associados (Campinas)</t>
  </si>
  <si>
    <t>1151/45793</t>
  </si>
  <si>
    <t>2006-93-6303-0</t>
  </si>
  <si>
    <t>Santo Cristo (RS)</t>
  </si>
  <si>
    <t>02.02.507.0000336382/06</t>
  </si>
  <si>
    <t>2013 / 687</t>
  </si>
  <si>
    <t>2006-93-5731-0</t>
  </si>
  <si>
    <t>02.02.507.0000336309/07</t>
  </si>
  <si>
    <t>Itanhaém (SP)</t>
  </si>
  <si>
    <t>Frederico Westphalen (RS)</t>
  </si>
  <si>
    <t>1101080/124177</t>
  </si>
  <si>
    <t>2005-82-1528 E</t>
  </si>
  <si>
    <t>Balneário Camboriú (SC)</t>
  </si>
  <si>
    <t>02.02.507.0000350569/05</t>
  </si>
  <si>
    <t>2189/333</t>
  </si>
  <si>
    <t>2012-93-47350-0</t>
  </si>
  <si>
    <t>02.02.507.0000355481/07</t>
  </si>
  <si>
    <t>1151/124301</t>
  </si>
  <si>
    <t>2007-93-7199-0</t>
  </si>
  <si>
    <t>02.02.507.0000357890/07</t>
  </si>
  <si>
    <t>2003.93.1147</t>
  </si>
  <si>
    <t>02.02.507.0000373376/07</t>
  </si>
  <si>
    <t>1101080/124356</t>
  </si>
  <si>
    <t>2006-82-2765-0</t>
  </si>
  <si>
    <t>02.02.507.0000373468/07</t>
  </si>
  <si>
    <t>2006.14.2440</t>
  </si>
  <si>
    <t>São Vicente (SP)</t>
  </si>
  <si>
    <t>02.02.136.0000381563/07</t>
  </si>
  <si>
    <t>Renovação Não Solicitada</t>
  </si>
  <si>
    <t>Ivan Mercêdo Moreira e Advogados S/C</t>
  </si>
  <si>
    <t>2010.14.37199</t>
  </si>
  <si>
    <t>02.02.136.0001133126/11</t>
  </si>
  <si>
    <t>6000003/102903</t>
  </si>
  <si>
    <t>2012-93-47448-0</t>
  </si>
  <si>
    <t>02.02.507.0000409554/07</t>
  </si>
  <si>
    <t>Jacareí (SP)</t>
  </si>
  <si>
    <t>2004-93-1761-0</t>
  </si>
  <si>
    <t>02.02.507.0000409988/07</t>
  </si>
  <si>
    <t>Pessoal - (ex) funcionários, estagiários e 3ºs</t>
  </si>
  <si>
    <t>Santa Bárbara D¿ Oeste (SP)</t>
  </si>
  <si>
    <t>Jacupiranga (SP)</t>
  </si>
  <si>
    <t>Guarujá (SP)</t>
  </si>
  <si>
    <t>Falta de repasse de valores à seguradora</t>
  </si>
  <si>
    <t>1151 / 32625</t>
  </si>
  <si>
    <t>2012-93-47332-0</t>
  </si>
  <si>
    <t>02.02.507.0000443756/07</t>
  </si>
  <si>
    <t>3423/122226946</t>
  </si>
  <si>
    <t>2010-93-28454-0</t>
  </si>
  <si>
    <t>Macatuba (SP)</t>
  </si>
  <si>
    <t>02.02.507.0001171982/12</t>
  </si>
  <si>
    <t>02.01.507.0000170111/05</t>
  </si>
  <si>
    <t>Santa Maria (RS)</t>
  </si>
  <si>
    <t>Varginha (MG)</t>
  </si>
  <si>
    <t>Lages (SC)</t>
  </si>
  <si>
    <t>2005.93.4584 E</t>
  </si>
  <si>
    <t>02.01.507.0000151609/05</t>
  </si>
  <si>
    <t>Mirassol (SP)</t>
  </si>
  <si>
    <t>1102080/133491</t>
  </si>
  <si>
    <t>2007-82-3974-0</t>
  </si>
  <si>
    <t>1053/1047186;1</t>
  </si>
  <si>
    <t>2003-93-1150 E</t>
  </si>
  <si>
    <t>02.01.507.0000096257/04</t>
  </si>
  <si>
    <t>Itabuna (BA)</t>
  </si>
  <si>
    <t>Presidente Prudente (SP)</t>
  </si>
  <si>
    <t>1490320 / 93369</t>
  </si>
  <si>
    <t>2011.14.50123</t>
  </si>
  <si>
    <t>02.02.136.0001170233/12</t>
  </si>
  <si>
    <t>Monte Aprazível (SP)</t>
  </si>
  <si>
    <t>1078828.0</t>
  </si>
  <si>
    <t>2005-18-7</t>
  </si>
  <si>
    <t>02.01.136.0000051454/02</t>
  </si>
  <si>
    <t>3197/12149179</t>
  </si>
  <si>
    <t>2007.93.8937</t>
  </si>
  <si>
    <t>Sinistro Negado (Ausência de Invalidez Permanente/Total)</t>
  </si>
  <si>
    <t>02.02.507.0000461084/07</t>
  </si>
  <si>
    <t>Fernandópolis (SP)</t>
  </si>
  <si>
    <t>3419/67960</t>
  </si>
  <si>
    <t>2010-93-31156-0</t>
  </si>
  <si>
    <t>02.02.507.0001166907/12</t>
  </si>
  <si>
    <t>São Joaquim da Barra (SP)</t>
  </si>
  <si>
    <t>2002/118829143</t>
  </si>
  <si>
    <t>2011.90.1792</t>
  </si>
  <si>
    <t>02.02.507.0001134956/11</t>
  </si>
  <si>
    <t>7110277 / 0</t>
  </si>
  <si>
    <t>2005.77.2479</t>
  </si>
  <si>
    <t>02.01.507.0000074087/03</t>
  </si>
  <si>
    <t>1101080/122998</t>
  </si>
  <si>
    <t>2006-82-3273-0</t>
  </si>
  <si>
    <t>Birigüi (SP)</t>
  </si>
  <si>
    <t>02.02.507.0000310254/06</t>
  </si>
  <si>
    <t>Mauá (SP)</t>
  </si>
  <si>
    <t>329 / 1165572</t>
  </si>
  <si>
    <t>2012-82-19698-0</t>
  </si>
  <si>
    <t>Araruama (RJ)</t>
  </si>
  <si>
    <t>02.02.507.0001163016/11</t>
  </si>
  <si>
    <t>3030/301070991</t>
  </si>
  <si>
    <t>2006-93-6791-0</t>
  </si>
  <si>
    <t>02.02.507.0000485480/07</t>
  </si>
  <si>
    <t>2001 / 30066394</t>
  </si>
  <si>
    <t>2011.90.1875</t>
  </si>
  <si>
    <t>02.02.507.0001163481/11</t>
  </si>
  <si>
    <t>3030/301146365</t>
  </si>
  <si>
    <t>2007.93.7805</t>
  </si>
  <si>
    <t>02.02.507.0000490342/08</t>
  </si>
  <si>
    <t>Salto (SP)</t>
  </si>
  <si>
    <t>3197/14080818</t>
  </si>
  <si>
    <t>2007-93-8410-0</t>
  </si>
  <si>
    <t>02.02.507.0000756015/08</t>
  </si>
  <si>
    <t>Tupi Paulista (SP)</t>
  </si>
  <si>
    <t>1490320/236665</t>
  </si>
  <si>
    <t>2011.14.48253</t>
  </si>
  <si>
    <t>02.02.136.0001134394/11</t>
  </si>
  <si>
    <t>Indaiatuba (SP)</t>
  </si>
  <si>
    <t>1102080/126962</t>
  </si>
  <si>
    <t>2012-82-19666-0</t>
  </si>
  <si>
    <t>02.02.507.0000773558/08</t>
  </si>
  <si>
    <t>3045/1415</t>
  </si>
  <si>
    <t>2007.93.10847</t>
  </si>
  <si>
    <t>02.02.507.0000775259/08</t>
  </si>
  <si>
    <t>3197/12643211</t>
  </si>
  <si>
    <t>2007-93-12379-0</t>
  </si>
  <si>
    <t>02.02.507.0000776951/08</t>
  </si>
  <si>
    <t>São Roque (SP)</t>
  </si>
  <si>
    <t>3030/301078184</t>
  </si>
  <si>
    <t>2007-93-7979-0</t>
  </si>
  <si>
    <t>02.02.507.0000782226/08</t>
  </si>
  <si>
    <t>3197/17352098</t>
  </si>
  <si>
    <t>2007.93.12218</t>
  </si>
  <si>
    <t>02.02.507.0000783544/08</t>
  </si>
  <si>
    <t>2632 / 1</t>
  </si>
  <si>
    <t>Capivari de Baixo (SC)</t>
  </si>
  <si>
    <t>1101080/145681</t>
  </si>
  <si>
    <t>2012-82-19555-0</t>
  </si>
  <si>
    <t>Sinistro Negado (Falta de Pagamento/Cancelamento da Apólice)</t>
  </si>
  <si>
    <t>02.02.507.0000789826/08</t>
  </si>
  <si>
    <t>1159/1478837</t>
  </si>
  <si>
    <t>2007-77-9420-0</t>
  </si>
  <si>
    <t>02.02.507.0000790898/08</t>
  </si>
  <si>
    <t>165/65468</t>
  </si>
  <si>
    <t>2007-82-4782</t>
  </si>
  <si>
    <t>Taubaté (SP)</t>
  </si>
  <si>
    <t>02.02.507.0000798616/08</t>
  </si>
  <si>
    <t>SEGUROS DIVERSOS</t>
  </si>
  <si>
    <t>1101080/119349</t>
  </si>
  <si>
    <t>2012-82-19637-0</t>
  </si>
  <si>
    <t>Juquiá (SP)</t>
  </si>
  <si>
    <t>02.02.507.0000802336/08</t>
  </si>
  <si>
    <t>3197/17205031</t>
  </si>
  <si>
    <t>2008.93.18199</t>
  </si>
  <si>
    <t>Palmeira D`Oeste (SP)</t>
  </si>
  <si>
    <t>02.02.507.0000802983/08</t>
  </si>
  <si>
    <t>Belo Oriente (MG)</t>
  </si>
  <si>
    <t>2309/1</t>
  </si>
  <si>
    <t>2008-93-19557-0</t>
  </si>
  <si>
    <t>02.02.507.0000814560/08</t>
  </si>
  <si>
    <t>Nhandeara (SP)</t>
  </si>
  <si>
    <t>2008-93-16884-0</t>
  </si>
  <si>
    <t>Funcionários Ativa- LER</t>
  </si>
  <si>
    <t>02.02.507.0000817610/08</t>
  </si>
  <si>
    <t>Ituverava (SP)</t>
  </si>
  <si>
    <t>207/1</t>
  </si>
  <si>
    <t>2012-82-19697-0</t>
  </si>
  <si>
    <t>02.02.507.0000825543/08</t>
  </si>
  <si>
    <t>2007.93.12304</t>
  </si>
  <si>
    <t>02.02.507.0000825551/08</t>
  </si>
  <si>
    <t>3197/19266822</t>
  </si>
  <si>
    <t>2008.93.15883</t>
  </si>
  <si>
    <t>02.02.507.0000827963/08</t>
  </si>
  <si>
    <t>(~)Abertura sem Autorização</t>
  </si>
  <si>
    <t>3197/19826186</t>
  </si>
  <si>
    <t>2012-93-47417-0</t>
  </si>
  <si>
    <t>02.02.507.0000831266/09</t>
  </si>
  <si>
    <t>Presidente Venceslau (SP)</t>
  </si>
  <si>
    <t>02.02.507.0000834130/08</t>
  </si>
  <si>
    <t>Pré Cadastro</t>
  </si>
  <si>
    <t>3197 / 17569073</t>
  </si>
  <si>
    <t>2008.93.15804</t>
  </si>
  <si>
    <t>02.02.507.0000837908/09</t>
  </si>
  <si>
    <t>1102080/</t>
  </si>
  <si>
    <t>2007-82-4019-0</t>
  </si>
  <si>
    <t>02.02.507.0000847415/09</t>
  </si>
  <si>
    <t>Lorena (SP)</t>
  </si>
  <si>
    <t>Justiça Comum</t>
  </si>
  <si>
    <t>(~)Sinistro Negado</t>
  </si>
  <si>
    <t>Cardoso (SP)</t>
  </si>
  <si>
    <t>Mogi Guaçu (SP)</t>
  </si>
  <si>
    <t>3197/10064079</t>
  </si>
  <si>
    <t>2008.93.17860</t>
  </si>
  <si>
    <t>02.02.507.0000005047/09</t>
  </si>
  <si>
    <t>Nova Granada (SP)</t>
  </si>
  <si>
    <t>Urupês (SP)</t>
  </si>
  <si>
    <t>Adamantina (SP)</t>
  </si>
  <si>
    <t>Betim (MG)</t>
  </si>
  <si>
    <t>1254181 / 0</t>
  </si>
  <si>
    <t>2009-14-19064-0</t>
  </si>
  <si>
    <t>Pirajuí (SP)</t>
  </si>
  <si>
    <t>02.02.136.0000545443/09</t>
  </si>
  <si>
    <t>3250/114380856</t>
  </si>
  <si>
    <t>2008-93-19686-0</t>
  </si>
  <si>
    <t>02.02.507.0000547749/09</t>
  </si>
  <si>
    <t>Casa Branca (SP)</t>
  </si>
  <si>
    <t>Atibaia (SP)</t>
  </si>
  <si>
    <t>7110932/495071</t>
  </si>
  <si>
    <t>2010.77.22806</t>
  </si>
  <si>
    <t>02.02.507.0000564561/07</t>
  </si>
  <si>
    <t>Dois Vizinhos (PR)</t>
  </si>
  <si>
    <t>02.02.507.0000565050/08</t>
  </si>
  <si>
    <t>Guaíra (SP)</t>
  </si>
  <si>
    <t>44/8364</t>
  </si>
  <si>
    <t>2010.81.44</t>
  </si>
  <si>
    <t>02.02.507.0000594029/01</t>
  </si>
  <si>
    <t>9301397 / 0</t>
  </si>
  <si>
    <t>2010.93.29179</t>
  </si>
  <si>
    <t>"NÃO INFORMADO""""</t>
  </si>
  <si>
    <t>02.02.507.0000594031/06</t>
  </si>
  <si>
    <t>9301793/979798</t>
  </si>
  <si>
    <t>2010-93-29572-0</t>
  </si>
  <si>
    <t>02.02.507.0000594041/99</t>
  </si>
  <si>
    <t>36/0</t>
  </si>
  <si>
    <t>2010.81.36</t>
  </si>
  <si>
    <t>02.02.507.0000594046/06</t>
  </si>
  <si>
    <t>2010.81.32</t>
  </si>
  <si>
    <t>02.02.507.0000594047/06</t>
  </si>
  <si>
    <t xml:space="preserve">9301806 E </t>
  </si>
  <si>
    <t>2010.93.29585</t>
  </si>
  <si>
    <t>02.02.507.0000594052/04</t>
  </si>
  <si>
    <t>PREVIDÊNCIA PRIVADA</t>
  </si>
  <si>
    <t>CERT.645317</t>
  </si>
  <si>
    <t>F.U.06083151</t>
  </si>
  <si>
    <t>02.02.507.0000593974/08</t>
  </si>
  <si>
    <t>Sinistro Previdência</t>
  </si>
  <si>
    <t>SEGURO PRESTAMISTA</t>
  </si>
  <si>
    <t>Cabo de Santo Agostinho (PE)</t>
  </si>
  <si>
    <t>2010-93-29164-0</t>
  </si>
  <si>
    <t>02.02.507.0000593981/08</t>
  </si>
  <si>
    <t>9301580 145688</t>
  </si>
  <si>
    <t>2010.93.29361</t>
  </si>
  <si>
    <t>02.02.507.0000593986/08</t>
  </si>
  <si>
    <t>9301715/128546</t>
  </si>
  <si>
    <t>2010.93.29495</t>
  </si>
  <si>
    <t>02.02.507.0000593987/06</t>
  </si>
  <si>
    <t>9301640 / 0</t>
  </si>
  <si>
    <t>2010.93.29420</t>
  </si>
  <si>
    <t>Méier (RJ)</t>
  </si>
  <si>
    <t>02.02.507.0000593992/03</t>
  </si>
  <si>
    <t>02.02.507.0000593996/07</t>
  </si>
  <si>
    <t>Jales (SP)</t>
  </si>
  <si>
    <t>3548/126652063</t>
  </si>
  <si>
    <t>2012-93-49767-0</t>
  </si>
  <si>
    <t>02.02.507.0000594002/08</t>
  </si>
  <si>
    <t>9301929 / 0</t>
  </si>
  <si>
    <t>2010.93.29707</t>
  </si>
  <si>
    <t>02.02.507.0000594003/07</t>
  </si>
  <si>
    <t>2010.93.29379</t>
  </si>
  <si>
    <t>02.02.507.0000594007/09</t>
  </si>
  <si>
    <t>2010-93-29581-0</t>
  </si>
  <si>
    <t>02.02.507.0000594397/07</t>
  </si>
  <si>
    <t>CERT 564611</t>
  </si>
  <si>
    <t>Parauapebas (PA)</t>
  </si>
  <si>
    <t>02.02.507.0000594404/07</t>
  </si>
  <si>
    <t>112822/678</t>
  </si>
  <si>
    <t>2012-93-47402-0</t>
  </si>
  <si>
    <t>02.02.507.0000594407/08</t>
  </si>
  <si>
    <t>02.02.507.0000594413/08</t>
  </si>
  <si>
    <t>7111241/121398</t>
  </si>
  <si>
    <t>2010-77-23115-0</t>
  </si>
  <si>
    <t>02.02.507.0000594416/08</t>
  </si>
  <si>
    <t>1426946/0</t>
  </si>
  <si>
    <t>2009-14-25593-0</t>
  </si>
  <si>
    <t>Venâncio Aires (RS)</t>
  </si>
  <si>
    <t>02.02.136.0000595477/09</t>
  </si>
  <si>
    <t xml:space="preserve">568732 E </t>
  </si>
  <si>
    <t>0800453001 E002</t>
  </si>
  <si>
    <t>02.02.507.0000599815/09</t>
  </si>
  <si>
    <t>3543/12666808</t>
  </si>
  <si>
    <t>2012-93-47031-0</t>
  </si>
  <si>
    <t>Dourados (MS)</t>
  </si>
  <si>
    <t>02.02.507.0000600182/03</t>
  </si>
  <si>
    <t>3197/17199862</t>
  </si>
  <si>
    <t>2009.93.25843</t>
  </si>
  <si>
    <t>02.02.507.0000603031/09</t>
  </si>
  <si>
    <t>1101080 E</t>
  </si>
  <si>
    <t>Lacerda e Franze Advogados Associados - Real</t>
  </si>
  <si>
    <t>2008.82.7059</t>
  </si>
  <si>
    <t>02.02.507.0000610513/09</t>
  </si>
  <si>
    <t>Melo, Martini &amp; Parada Advogados Associados</t>
  </si>
  <si>
    <t>3197/15076776</t>
  </si>
  <si>
    <t>2009.93.25530</t>
  </si>
  <si>
    <t>02.02.507.0000617329/10</t>
  </si>
  <si>
    <t>2012-82-18774-0</t>
  </si>
  <si>
    <t>02.02.507.0000618706/09</t>
  </si>
  <si>
    <t>2010.93.29185</t>
  </si>
  <si>
    <t>02.02.507.0000625843/10</t>
  </si>
  <si>
    <t>Sergipe</t>
  </si>
  <si>
    <t>(~)Pagamento de prêmios</t>
  </si>
  <si>
    <t>1101080/145569</t>
  </si>
  <si>
    <t>2009.82.9490</t>
  </si>
  <si>
    <t>02.02.507.0000640545/10</t>
  </si>
  <si>
    <t>09/010709-01</t>
  </si>
  <si>
    <t>02.02.507.0000641133/10</t>
  </si>
  <si>
    <t>2009.14.23345</t>
  </si>
  <si>
    <t>02.02.136.0000642261/10</t>
  </si>
  <si>
    <t>Teodoro Sampaio (SP)</t>
  </si>
  <si>
    <t>1133 / 7317</t>
  </si>
  <si>
    <t>2010-93-27668-0</t>
  </si>
  <si>
    <t>Ney Campos Advogados</t>
  </si>
  <si>
    <t>02.02.507.0000650432/10</t>
  </si>
  <si>
    <t>Angatuba (SP)</t>
  </si>
  <si>
    <t>1133/11859</t>
  </si>
  <si>
    <t>2009-93-24803</t>
  </si>
  <si>
    <t>02.02.507.0000652946/10</t>
  </si>
  <si>
    <t>(~)Venda Casada</t>
  </si>
  <si>
    <t>3197/18049307</t>
  </si>
  <si>
    <t>2008.93.19119</t>
  </si>
  <si>
    <t>02.02.507.0000664627/10</t>
  </si>
  <si>
    <t>1133/9152</t>
  </si>
  <si>
    <t>2012-93-47654-0</t>
  </si>
  <si>
    <t>Joaçaba (SC)</t>
  </si>
  <si>
    <t>02.02.507.0000340511/07</t>
  </si>
  <si>
    <t>2045 / 88</t>
  </si>
  <si>
    <t>2009.93.25922</t>
  </si>
  <si>
    <t>02.02.507.0000682197/09</t>
  </si>
  <si>
    <t>São José do Rio Pardo (SP)</t>
  </si>
  <si>
    <t>3422/14399288</t>
  </si>
  <si>
    <t>2010.93.31237</t>
  </si>
  <si>
    <t>Presidente Bernardes (SP)</t>
  </si>
  <si>
    <t>02.02.507.0001003852/10</t>
  </si>
  <si>
    <t>1113/1002050</t>
  </si>
  <si>
    <t>2009.93.22166</t>
  </si>
  <si>
    <t>02.02.507.0001005037/10</t>
  </si>
  <si>
    <t>1001002/106460</t>
  </si>
  <si>
    <t>2009.93.24600</t>
  </si>
  <si>
    <t>02.02.507.0001007260/10</t>
  </si>
  <si>
    <t>1101080/156333</t>
  </si>
  <si>
    <t>2009.82.8583</t>
  </si>
  <si>
    <t>02.02.507.0001007580/10</t>
  </si>
  <si>
    <t>9302189/0</t>
  </si>
  <si>
    <t>2012-93-48249-0</t>
  </si>
  <si>
    <t>Coronel Fabriciano (MG)</t>
  </si>
  <si>
    <t>02.02.507.0001009282/10</t>
  </si>
  <si>
    <t>3422/18149101</t>
  </si>
  <si>
    <t>2010-93-30799-0</t>
  </si>
  <si>
    <t>Conchas (SP)</t>
  </si>
  <si>
    <t>02.02.507.0001012358/10</t>
  </si>
  <si>
    <t>1490320/97912</t>
  </si>
  <si>
    <t>2010-14-35108-0</t>
  </si>
  <si>
    <t>Taboão da Serra (SP)</t>
  </si>
  <si>
    <t>02.02.507.0001014049/10</t>
  </si>
  <si>
    <t>9301584/3697</t>
  </si>
  <si>
    <t>2010.93.29365</t>
  </si>
  <si>
    <t>02.02.507.0001016324/10</t>
  </si>
  <si>
    <t>Revisão - Discussão de juros / cláusulas contratuais</t>
  </si>
  <si>
    <t>São José (SC)</t>
  </si>
  <si>
    <t>1490320 147749</t>
  </si>
  <si>
    <t>2010.14.34797</t>
  </si>
  <si>
    <t>Presidente Epitácio (SP)</t>
  </si>
  <si>
    <t>02.02.136.0001020639/10</t>
  </si>
  <si>
    <t>3197/16939077</t>
  </si>
  <si>
    <t>2009.93.25278</t>
  </si>
  <si>
    <t>Patrocínio Paulista (SP)</t>
  </si>
  <si>
    <t>02.02.507.0001021268/10</t>
  </si>
  <si>
    <t>1490320 / 52402</t>
  </si>
  <si>
    <t>2009.14.28016</t>
  </si>
  <si>
    <t>Leme (SP)</t>
  </si>
  <si>
    <t>02.02.507.0001025880/10</t>
  </si>
  <si>
    <t>87226 / 0</t>
  </si>
  <si>
    <t>2008.14.12287 E</t>
  </si>
  <si>
    <t>02.02.507.0001032704/10</t>
  </si>
  <si>
    <t>2004 117522199</t>
  </si>
  <si>
    <t>2010.82.9808</t>
  </si>
  <si>
    <t>02.02.507.0001037989/11</t>
  </si>
  <si>
    <t>2022/2305655</t>
  </si>
  <si>
    <t>2012-82-19235-0</t>
  </si>
  <si>
    <t>Nossa Senhora do Socorro (SE)</t>
  </si>
  <si>
    <t>02.02.507.0001038261/11</t>
  </si>
  <si>
    <t>1134/53208</t>
  </si>
  <si>
    <t>2009.93.27200</t>
  </si>
  <si>
    <t>02.02.507.0001039654/11</t>
  </si>
  <si>
    <t>9301402/33612</t>
  </si>
  <si>
    <t>2010-93-29184-0</t>
  </si>
  <si>
    <t>02.02.507.0001040228/11</t>
  </si>
  <si>
    <t>Não recebimento da cópia de contrato (1a. ou 2a. Via)</t>
  </si>
  <si>
    <t>1134/53199</t>
  </si>
  <si>
    <t>2009.93.25874</t>
  </si>
  <si>
    <t>02.02.507.0001046236/11</t>
  </si>
  <si>
    <t>2021/1464842</t>
  </si>
  <si>
    <t>6000003/101340</t>
  </si>
  <si>
    <t>2004-93-1555-0</t>
  </si>
  <si>
    <t>02.02.507.0001055733/11</t>
  </si>
  <si>
    <t>1457839 / 0</t>
  </si>
  <si>
    <t>2009.14.29187</t>
  </si>
  <si>
    <t>02.02.136.0001058586/11</t>
  </si>
  <si>
    <t>2009.82.7926 E</t>
  </si>
  <si>
    <t>02.02.507.0001060269/11</t>
  </si>
  <si>
    <t>9300451/1</t>
  </si>
  <si>
    <t>2005-93-3162-0</t>
  </si>
  <si>
    <t>02.02.507.0001061149/10</t>
  </si>
  <si>
    <t>1134/2557</t>
  </si>
  <si>
    <t>2010-93-30421-0</t>
  </si>
  <si>
    <t>02.02.507.0001062285/11</t>
  </si>
  <si>
    <t>1490320/125675</t>
  </si>
  <si>
    <t>2010.14.39546</t>
  </si>
  <si>
    <t>Teófilo Otoni (MG)</t>
  </si>
  <si>
    <t>02.02.136.0001063975/11</t>
  </si>
  <si>
    <t>3422 / 11839473</t>
  </si>
  <si>
    <t>2010.93.30316</t>
  </si>
  <si>
    <t>02.02.507.0001065693/11</t>
  </si>
  <si>
    <t>3197 / 17159904</t>
  </si>
  <si>
    <t>2010-93-27760-0</t>
  </si>
  <si>
    <t>02.02.507.0001066006/11</t>
  </si>
  <si>
    <t>1490320/56927</t>
  </si>
  <si>
    <t>2011.14.41113</t>
  </si>
  <si>
    <t>02.02.136.0001069209/11</t>
  </si>
  <si>
    <t>1490320 201355</t>
  </si>
  <si>
    <t>2010.14.40768</t>
  </si>
  <si>
    <t>02.02.136.0001074035/11</t>
  </si>
  <si>
    <t>3045/943</t>
  </si>
  <si>
    <t>2010-93-35150-0</t>
  </si>
  <si>
    <t>02.02.507.0001075140/11</t>
  </si>
  <si>
    <t>1490320/273047</t>
  </si>
  <si>
    <t>2011-14-45568</t>
  </si>
  <si>
    <t>02.02.136.0001079990/11</t>
  </si>
  <si>
    <t>1490321 23004</t>
  </si>
  <si>
    <t>2011-14-42641-0</t>
  </si>
  <si>
    <t>02.02.136.0001081132/11</t>
  </si>
  <si>
    <t>1490318 / 92041</t>
  </si>
  <si>
    <t>2010-14-34046-0</t>
  </si>
  <si>
    <t>02.02.136.0001083055/11</t>
  </si>
  <si>
    <t>3551/287504936</t>
  </si>
  <si>
    <t>02.02.507.0001087005/11</t>
  </si>
  <si>
    <t>1490320/114065</t>
  </si>
  <si>
    <t>2011.14.43947</t>
  </si>
  <si>
    <t>02.02.136.0001087016/11</t>
  </si>
  <si>
    <t>3422 / 18529822</t>
  </si>
  <si>
    <t>2010-93-33333</t>
  </si>
  <si>
    <t>02.02.507.0001088991/11</t>
  </si>
  <si>
    <t>112232 / 267</t>
  </si>
  <si>
    <t>2011-93-36348</t>
  </si>
  <si>
    <t>02.02.507.0001090121/11</t>
  </si>
  <si>
    <t>9301555/33574</t>
  </si>
  <si>
    <t>2010-93-29336-0</t>
  </si>
  <si>
    <t>02.02.507.0001091010/11</t>
  </si>
  <si>
    <t>Avaré (SP)</t>
  </si>
  <si>
    <t>1490318/190880</t>
  </si>
  <si>
    <t>2011-14-44287-0</t>
  </si>
  <si>
    <t>Penápolis (SP)</t>
  </si>
  <si>
    <t>02.02.136.0001096627/11</t>
  </si>
  <si>
    <t>1490320/269821</t>
  </si>
  <si>
    <t>2011.14.43730</t>
  </si>
  <si>
    <t>02.02.136.0001097492/11</t>
  </si>
  <si>
    <t>286/153934</t>
  </si>
  <si>
    <t>2012-82-19331-0</t>
  </si>
  <si>
    <t>02.02.507.0001099191/11</t>
  </si>
  <si>
    <t>2010-93-34861-0</t>
  </si>
  <si>
    <t>02.02.507.0001102627/11</t>
  </si>
  <si>
    <t>1490318/217388</t>
  </si>
  <si>
    <t>Equipe Jurídico Cível Indenizatórias III - Massificados/Rio de Janeiro</t>
  </si>
  <si>
    <t>02.02.136.0001106960/11</t>
  </si>
  <si>
    <t>1490320/300630</t>
  </si>
  <si>
    <t>2011.14.52400</t>
  </si>
  <si>
    <t>02.02.136.0001177280/12</t>
  </si>
  <si>
    <t>2625 / 2631</t>
  </si>
  <si>
    <t>2010-93-33439-0</t>
  </si>
  <si>
    <t>02.02.507.0001178891/12</t>
  </si>
  <si>
    <t>3422 / 17461158</t>
  </si>
  <si>
    <t>2012-93-47275-0</t>
  </si>
  <si>
    <t>02.02.507.0001187873/12</t>
  </si>
  <si>
    <t>Tupã (SP)</t>
  </si>
  <si>
    <t>1490320/225964</t>
  </si>
  <si>
    <t>2011-14-43762-0</t>
  </si>
  <si>
    <t>02.02.136.0001199193/12</t>
  </si>
  <si>
    <t>Taquaritinga (SP)</t>
  </si>
  <si>
    <t>1490320 105178</t>
  </si>
  <si>
    <t>2012-14-54856-0</t>
  </si>
  <si>
    <t>02.02.136.0001202564/12</t>
  </si>
  <si>
    <t>113078/2631</t>
  </si>
  <si>
    <t>2011-93-42831-0</t>
  </si>
  <si>
    <t>02.02.507.0001202867/12</t>
  </si>
  <si>
    <t>329/772215</t>
  </si>
  <si>
    <t>2012-82-19645-0</t>
  </si>
  <si>
    <t>02.02.507.0001202859/12</t>
  </si>
  <si>
    <t>301 / 1134357</t>
  </si>
  <si>
    <t>2012-82-19497-0</t>
  </si>
  <si>
    <t>02.02.507.0001208998/12</t>
  </si>
  <si>
    <t>1490318/208590</t>
  </si>
  <si>
    <t>2011-14-42926 E</t>
  </si>
  <si>
    <t>02.02.507.0001212948/12</t>
  </si>
  <si>
    <t>329 / 1219309</t>
  </si>
  <si>
    <t>2011-82-13335-0</t>
  </si>
  <si>
    <t>02.02.507.0001227214/12</t>
  </si>
  <si>
    <t>301 / 3000538</t>
  </si>
  <si>
    <t>2011-82-16344-0</t>
  </si>
  <si>
    <t>02.02.507.0001242441/12</t>
  </si>
  <si>
    <t>285/1629704</t>
  </si>
  <si>
    <t>2012-82-18035-0</t>
  </si>
  <si>
    <t>02.02.507.0001262790/12</t>
  </si>
  <si>
    <t>3422/19669417</t>
  </si>
  <si>
    <t>2012-93-47403-0</t>
  </si>
  <si>
    <t>02.02.507.0001279168/12</t>
  </si>
  <si>
    <t>9300582/0</t>
  </si>
  <si>
    <t>2012-53-145-0</t>
  </si>
  <si>
    <t>Brumado (BA)</t>
  </si>
  <si>
    <t>02.02.507.0001286304/99</t>
  </si>
  <si>
    <t>São João de Meriti (RJ)</t>
  </si>
  <si>
    <t>Trombudo Central (SC)</t>
  </si>
  <si>
    <t>São Pedro (SP)</t>
  </si>
  <si>
    <t>9300599 / 1</t>
  </si>
  <si>
    <t>2005-93-3282-0</t>
  </si>
  <si>
    <t>02.01.507.0000041693/00</t>
  </si>
  <si>
    <t>02.01.136.0000048913/99</t>
  </si>
  <si>
    <t>2005.93.2723</t>
  </si>
  <si>
    <t>02.01.507.0000050547/00</t>
  </si>
  <si>
    <t>Cotia (SP)</t>
  </si>
  <si>
    <t>Suzano (SP)</t>
  </si>
  <si>
    <t>264000031.0</t>
  </si>
  <si>
    <t>2005.67.1</t>
  </si>
  <si>
    <t>02.01.136.0000052989/00</t>
  </si>
  <si>
    <t>7110228 / 0</t>
  </si>
  <si>
    <t>2005.77.2461</t>
  </si>
  <si>
    <t>02.01.507.0000067939/03</t>
  </si>
  <si>
    <t>2002.93.678</t>
  </si>
  <si>
    <t>02.01.507.0000071225/03</t>
  </si>
  <si>
    <t>2001506/36018</t>
  </si>
  <si>
    <t>2003-93-802-0</t>
  </si>
  <si>
    <t>Campo Limpo Paulista (SP)</t>
  </si>
  <si>
    <t>02.01.507.0000076258/03</t>
  </si>
  <si>
    <t>9300465/0</t>
  </si>
  <si>
    <t>2005-53-70-0</t>
  </si>
  <si>
    <t>02.01.136.0000078823/00</t>
  </si>
  <si>
    <t>329/788666</t>
  </si>
  <si>
    <t>2012-82-19476-0</t>
  </si>
  <si>
    <t>02.02.507.0001110558/11</t>
  </si>
  <si>
    <t>Tatuí (SP)</t>
  </si>
  <si>
    <t>Taguatinga (DF)</t>
  </si>
  <si>
    <t>Curitibanos (SC)</t>
  </si>
  <si>
    <t>2006.93.5198</t>
  </si>
  <si>
    <t>02.01.507.0000099677/04</t>
  </si>
  <si>
    <t>101.93.0.000013</t>
  </si>
  <si>
    <t>2005-93-3159</t>
  </si>
  <si>
    <t>02.01.507.0000102909/04</t>
  </si>
  <si>
    <t>1001002-93253</t>
  </si>
  <si>
    <t>2003.93.1316</t>
  </si>
  <si>
    <t>02.01.507.0000103258/04</t>
  </si>
  <si>
    <t>301.93.9.000538</t>
  </si>
  <si>
    <t>2005-93-3161-0</t>
  </si>
  <si>
    <t>02.01.507.0000103242/04</t>
  </si>
  <si>
    <t>2012-93-47386-0</t>
  </si>
  <si>
    <t>02.01.507.0000104408/02</t>
  </si>
  <si>
    <t>9300382 / 1</t>
  </si>
  <si>
    <t>2005-93-3138-0</t>
  </si>
  <si>
    <t>02.01.507.0000107465/97</t>
  </si>
  <si>
    <t>Montenegro (RS)</t>
  </si>
  <si>
    <t>1053/1042435</t>
  </si>
  <si>
    <t>2003.77.1092</t>
  </si>
  <si>
    <t>02.01.507.0000108974/04</t>
  </si>
  <si>
    <t>3433/48159</t>
  </si>
  <si>
    <t>2011.93.36072</t>
  </si>
  <si>
    <t>02.02.507.0001128533/11</t>
  </si>
  <si>
    <t>6000003/102627</t>
  </si>
  <si>
    <t>2004.93.1669</t>
  </si>
  <si>
    <t>02.01.507.0000125641/04</t>
  </si>
  <si>
    <t>3030/301144371</t>
  </si>
  <si>
    <t>2004-93-1552-0</t>
  </si>
  <si>
    <t>02.01.507.0000126652/04</t>
  </si>
  <si>
    <t>1001002/101455</t>
  </si>
  <si>
    <t>2003-93-1319-0</t>
  </si>
  <si>
    <t>02.01.507.0000128026/04</t>
  </si>
  <si>
    <t>165/69295</t>
  </si>
  <si>
    <t>2012-82-19518-0</t>
  </si>
  <si>
    <t>02.02.507.0001129390/11</t>
  </si>
  <si>
    <t>2005-93-4396-0</t>
  </si>
  <si>
    <t>02.01.507.0000145904/05</t>
  </si>
  <si>
    <t>2004-93-1770-0</t>
  </si>
  <si>
    <t>02.01.507.0000147307/05</t>
  </si>
  <si>
    <t>2005.82.2491 20</t>
  </si>
  <si>
    <t>02.01.507.0000150117/04</t>
  </si>
  <si>
    <t>1101080/119903</t>
  </si>
  <si>
    <t>2005-82-1533 E</t>
  </si>
  <si>
    <t>02.01.507.0000151336/05</t>
  </si>
  <si>
    <t>3543/126669051</t>
  </si>
  <si>
    <t>2010-93-33644</t>
  </si>
  <si>
    <t>02.02.507.0001136701/11</t>
  </si>
  <si>
    <t>2002-93-125-0</t>
  </si>
  <si>
    <t>02.01.507.0000156294/02</t>
  </si>
  <si>
    <t>1133/4123</t>
  </si>
  <si>
    <t>2005.93.4398</t>
  </si>
  <si>
    <t>Terra Boa (PR)</t>
  </si>
  <si>
    <t>02.01.507.0000158719/05</t>
  </si>
  <si>
    <t>Botucatu (SP)</t>
  </si>
  <si>
    <t>1490318/147799</t>
  </si>
  <si>
    <t>2010.14.36587</t>
  </si>
  <si>
    <t>02.02.136.0001032227/10</t>
  </si>
  <si>
    <t>600003/1010556</t>
  </si>
  <si>
    <t>2012-93-47276-0</t>
  </si>
  <si>
    <t>02.01.507.0000192861/06</t>
  </si>
  <si>
    <t>Toledo (PR)</t>
  </si>
  <si>
    <t>1101080/107437</t>
  </si>
  <si>
    <t>2005.82.1771</t>
  </si>
  <si>
    <t>02.02.507.0000288864/06</t>
  </si>
  <si>
    <t>Princesa Isabel (PB)</t>
  </si>
  <si>
    <t>CERT.1135091</t>
  </si>
  <si>
    <t>02.02.507.0001130696/11</t>
  </si>
  <si>
    <t>Paulínia (SP)</t>
  </si>
  <si>
    <t>1133/1588</t>
  </si>
  <si>
    <t>2005.93.4318</t>
  </si>
  <si>
    <t>02.02.507.0000304940/06</t>
  </si>
  <si>
    <t>1134/7156</t>
  </si>
  <si>
    <t>2006-93-5393</t>
  </si>
  <si>
    <t>02.02.507.0000307766/06</t>
  </si>
  <si>
    <t>1102080/116138</t>
  </si>
  <si>
    <t>2005-82-1583-0</t>
  </si>
  <si>
    <t>02.02.507.0000312668/06</t>
  </si>
  <si>
    <t>1001002/90548</t>
  </si>
  <si>
    <t>2005-93-2803-0</t>
  </si>
  <si>
    <t>02.02.507.0000319362/06</t>
  </si>
  <si>
    <t>1151/3660</t>
  </si>
  <si>
    <t>2005-93-4883-0</t>
  </si>
  <si>
    <t>02.02.507.0000319398/07</t>
  </si>
  <si>
    <t>3110/473</t>
  </si>
  <si>
    <t>2006-93-6597-0</t>
  </si>
  <si>
    <t>02.02.507.0000322117/07</t>
  </si>
  <si>
    <t>2400/596</t>
  </si>
  <si>
    <t>2012-82-19614-0</t>
  </si>
  <si>
    <t>02.02.507.0000326229/07</t>
  </si>
  <si>
    <t>2005-93-4796-0</t>
  </si>
  <si>
    <t>02.02.507.0000341551/07</t>
  </si>
  <si>
    <t>Passos (MG)</t>
  </si>
  <si>
    <t xml:space="preserve">1101080 E </t>
  </si>
  <si>
    <t>2006.82.2888</t>
  </si>
  <si>
    <t>02.02.507.0000356619/06</t>
  </si>
  <si>
    <t>Não-Me-Toque (RS)</t>
  </si>
  <si>
    <t>1102080/116097</t>
  </si>
  <si>
    <t>2006-82-2880/81</t>
  </si>
  <si>
    <t>02.02.507.0000371515/07</t>
  </si>
  <si>
    <t>2006.82.3740</t>
  </si>
  <si>
    <t>02.02.507.0000377469/07</t>
  </si>
  <si>
    <t>7/930/8003858</t>
  </si>
  <si>
    <t>02.02.507.0001134061/11</t>
  </si>
  <si>
    <t>1151/97088</t>
  </si>
  <si>
    <t>2006.93.6397</t>
  </si>
  <si>
    <t>02.02.507.0000406694/07</t>
  </si>
  <si>
    <t>1101080/120136</t>
  </si>
  <si>
    <t>2004-82-1318-0</t>
  </si>
  <si>
    <t>02.02.507.0000419402/07</t>
  </si>
  <si>
    <t>3197/17156555</t>
  </si>
  <si>
    <t>2007-93-9061-0</t>
  </si>
  <si>
    <t>02.02.507.0000422680/07</t>
  </si>
  <si>
    <t>02.02.507.0000436523/04</t>
  </si>
  <si>
    <t>Taquarituba (SP)</t>
  </si>
  <si>
    <t>Camaquã (RS)</t>
  </si>
  <si>
    <t>02.01.507.0000174457/07</t>
  </si>
  <si>
    <t>9300299 / 1</t>
  </si>
  <si>
    <t>2005-93-3056-0</t>
  </si>
  <si>
    <t>Urussanga (SC)</t>
  </si>
  <si>
    <t>02.01.507.0000106944/01</t>
  </si>
  <si>
    <t>2004-82-1018</t>
  </si>
  <si>
    <t>02.01.507.0000125388/04</t>
  </si>
  <si>
    <t>2011-14-44849-0</t>
  </si>
  <si>
    <t>02.02.136.0001115014/11</t>
  </si>
  <si>
    <t>3030/301085063</t>
  </si>
  <si>
    <t>2002-93-570-0</t>
  </si>
  <si>
    <t>02.01.507.0000089480/03</t>
  </si>
  <si>
    <t>3197/18586488</t>
  </si>
  <si>
    <t>2007-93-10385-0</t>
  </si>
  <si>
    <t>02.02.507.0000450952/07</t>
  </si>
  <si>
    <t>1133/4588</t>
  </si>
  <si>
    <t>2007-93-8833-0</t>
  </si>
  <si>
    <t>02.02.507.0000457027/07</t>
  </si>
  <si>
    <t>2008.21.2</t>
  </si>
  <si>
    <t>02.01.136.0000046346/98</t>
  </si>
  <si>
    <t>301/2357914</t>
  </si>
  <si>
    <t>2011-82-14239-0</t>
  </si>
  <si>
    <t>02.02.507.0001168989/12</t>
  </si>
  <si>
    <t>1101080/105712</t>
  </si>
  <si>
    <t>2004.82.1120</t>
  </si>
  <si>
    <t>Laranjal Paulista (SP)</t>
  </si>
  <si>
    <t>02.01.507.0000166210/05</t>
  </si>
  <si>
    <t>Rosana (SP)</t>
  </si>
  <si>
    <t>7110558/150752</t>
  </si>
  <si>
    <t>2010.77.22432</t>
  </si>
  <si>
    <t>02.02.507.0000594372/04</t>
  </si>
  <si>
    <t>São Sepé (RS)</t>
  </si>
  <si>
    <t>1134/8922</t>
  </si>
  <si>
    <t>2006-93-5928-0</t>
  </si>
  <si>
    <t>02.02.507.0000468774/06</t>
  </si>
  <si>
    <t>1151/100016</t>
  </si>
  <si>
    <t>2007-93-7609</t>
  </si>
  <si>
    <t>02.02.507.0000468777/07</t>
  </si>
  <si>
    <t>1001002/256637</t>
  </si>
  <si>
    <t>2006-93-5599-0</t>
  </si>
  <si>
    <t>02.02.507.0000469040/08</t>
  </si>
  <si>
    <t>8415/13651751</t>
  </si>
  <si>
    <t>Ouro Preto (MG)</t>
  </si>
  <si>
    <t>02.02.507.0001164790/12</t>
  </si>
  <si>
    <t>165/50736</t>
  </si>
  <si>
    <t>2007-82-4535-0</t>
  </si>
  <si>
    <t>Espírito Santo do Pinhal (SP)</t>
  </si>
  <si>
    <t>02.02.507.0000475284/08</t>
  </si>
  <si>
    <t>1101080/129992</t>
  </si>
  <si>
    <t>2007-82-3939</t>
  </si>
  <si>
    <t>02.02.507.0000475257/07</t>
  </si>
  <si>
    <t>1101080/133735</t>
  </si>
  <si>
    <t>2007-82-4757</t>
  </si>
  <si>
    <t>02.02.507.0000475598/08</t>
  </si>
  <si>
    <t>02.02.507.0000477815/07</t>
  </si>
  <si>
    <t>2007.14.6084</t>
  </si>
  <si>
    <t>Caraguatatuba (SP)</t>
  </si>
  <si>
    <t>02.02.136.0000487300/08</t>
  </si>
  <si>
    <t>1133/1786</t>
  </si>
  <si>
    <t>2005-93-3833-0</t>
  </si>
  <si>
    <t>Vespasiano (MG)</t>
  </si>
  <si>
    <t>02.02.507.0000487318/08</t>
  </si>
  <si>
    <t>1151/34804</t>
  </si>
  <si>
    <t>2005-93-2937-0</t>
  </si>
  <si>
    <t>Porto União (SC)</t>
  </si>
  <si>
    <t>02.02.507.0000491136/07</t>
  </si>
  <si>
    <t>1134/2379</t>
  </si>
  <si>
    <t>2006-93-5644-0</t>
  </si>
  <si>
    <t>02.02.507.0000751314/08</t>
  </si>
  <si>
    <t>2006-93-6037-0</t>
  </si>
  <si>
    <t>02.02.507.0000754102/07</t>
  </si>
  <si>
    <t>1001002/109142</t>
  </si>
  <si>
    <t>2004-93-2302-0</t>
  </si>
  <si>
    <t>02.02.507.0000756758/06</t>
  </si>
  <si>
    <t>1151/110012</t>
  </si>
  <si>
    <t>2007.93.8891</t>
  </si>
  <si>
    <t>02.02.507.0000759557/08</t>
  </si>
  <si>
    <t>2005.93.3506</t>
  </si>
  <si>
    <t>02.02.507.0000372456/07</t>
  </si>
  <si>
    <t>Timóteo (MG)</t>
  </si>
  <si>
    <t>3197/13135490</t>
  </si>
  <si>
    <t>2008-93-15403-0</t>
  </si>
  <si>
    <t>02.02.507.0000767148/08</t>
  </si>
  <si>
    <t>1101080/133728</t>
  </si>
  <si>
    <t>2012.82.18783</t>
  </si>
  <si>
    <t>02.02.507.0000768471/08</t>
  </si>
  <si>
    <t>2220/5551</t>
  </si>
  <si>
    <t>2007.93.12045</t>
  </si>
  <si>
    <t>02.02.507.0000772484/08</t>
  </si>
  <si>
    <t>1001002/109773</t>
  </si>
  <si>
    <t>2006-93-6738 E</t>
  </si>
  <si>
    <t>02.02.507.0000775090/08</t>
  </si>
  <si>
    <t>3197/17987194</t>
  </si>
  <si>
    <t>2008.93.15423</t>
  </si>
  <si>
    <t>02.02.507.0000777279/08</t>
  </si>
  <si>
    <t>Aracaju (SE)</t>
  </si>
  <si>
    <t>2045 / 134</t>
  </si>
  <si>
    <t>2008-93-15924-0</t>
  </si>
  <si>
    <t>02.02.507.0000786382/08</t>
  </si>
  <si>
    <t>113078/1</t>
  </si>
  <si>
    <t>2011-93-37573-0</t>
  </si>
  <si>
    <t>02.02.507.0001159794/11</t>
  </si>
  <si>
    <t>Gramado (RS)</t>
  </si>
  <si>
    <t>1101080/104573</t>
  </si>
  <si>
    <t>2006-82-3072-0</t>
  </si>
  <si>
    <t>02.02.507.0000795840/08</t>
  </si>
  <si>
    <t>9302110 / 0</t>
  </si>
  <si>
    <t>2011.93.41511</t>
  </si>
  <si>
    <t>02.02.507.0001157228/11</t>
  </si>
  <si>
    <t>1101080/129011</t>
  </si>
  <si>
    <t>2006-82-3477-0</t>
  </si>
  <si>
    <t>02.02.507.0000796450/08</t>
  </si>
  <si>
    <t>3197/10677623</t>
  </si>
  <si>
    <t>2009-93-22080-0</t>
  </si>
  <si>
    <t>02.02.507.0001154673/11</t>
  </si>
  <si>
    <t>3197/14319896</t>
  </si>
  <si>
    <t>2008.93.15469</t>
  </si>
  <si>
    <t>02.02.507.0000806892/08</t>
  </si>
  <si>
    <t>1151/157849</t>
  </si>
  <si>
    <t>2008.93.14578</t>
  </si>
  <si>
    <t>Terra de Areia (RS)</t>
  </si>
  <si>
    <t>02.02.507.0000808981/08</t>
  </si>
  <si>
    <t>3197 / 19885056</t>
  </si>
  <si>
    <t>2008-93-14447-0</t>
  </si>
  <si>
    <t>02.02.507.0000824315/08</t>
  </si>
  <si>
    <t>Catanduva (SP)</t>
  </si>
  <si>
    <t>2406/1285</t>
  </si>
  <si>
    <t>2008.93.14047</t>
  </si>
  <si>
    <t>Friburgo (SC)</t>
  </si>
  <si>
    <t>02.02.507.0000831729/08</t>
  </si>
  <si>
    <t>2013/1328</t>
  </si>
  <si>
    <t>2007-93-7406-0</t>
  </si>
  <si>
    <t>02.02.507.0000832072/09</t>
  </si>
  <si>
    <t>165/41267</t>
  </si>
  <si>
    <t>2007.82.5039</t>
  </si>
  <si>
    <t>Junqueirópolis (SP)</t>
  </si>
  <si>
    <t>02.02.507.0000840716/08</t>
  </si>
  <si>
    <t>9300707/0</t>
  </si>
  <si>
    <t>2012-82-19417-0</t>
  </si>
  <si>
    <t>02.02.507.0000841092/09</t>
  </si>
  <si>
    <t>3197/17845731</t>
  </si>
  <si>
    <t>2008-93-18385-0</t>
  </si>
  <si>
    <t>02.02.507.0000842877/08</t>
  </si>
  <si>
    <t>3197/17785344</t>
  </si>
  <si>
    <t>2008-93-20451</t>
  </si>
  <si>
    <t>02.02.507.0000843744/09</t>
  </si>
  <si>
    <t>3197/19342670</t>
  </si>
  <si>
    <t>2008-93-19823-0</t>
  </si>
  <si>
    <t>02.02.507.0000844469/08</t>
  </si>
  <si>
    <t>3197 / 12678856</t>
  </si>
  <si>
    <t>2012-93-49219-0</t>
  </si>
  <si>
    <t>02.02.507.0000847166/09</t>
  </si>
  <si>
    <t>1101080/135081</t>
  </si>
  <si>
    <t>2005-82-2419-0</t>
  </si>
  <si>
    <t>02.01.507.0000163487/05</t>
  </si>
  <si>
    <t>1101080/122673</t>
  </si>
  <si>
    <t>2012-82-19382-0</t>
  </si>
  <si>
    <t>02.02.507.0000984781/09</t>
  </si>
  <si>
    <t>2631/1</t>
  </si>
  <si>
    <t>1133/9370</t>
  </si>
  <si>
    <t>2008-93-19866-0</t>
  </si>
  <si>
    <t>02.02.507.0000501328/09</t>
  </si>
  <si>
    <t>MEDIDAS PROCESSUAIS</t>
  </si>
  <si>
    <t>Desobediência - Descumprimento de ordens judiciais</t>
  </si>
  <si>
    <t>1151 / 137957</t>
  </si>
  <si>
    <t>2008-93-17120-0</t>
  </si>
  <si>
    <t>Valparaíso (SP)</t>
  </si>
  <si>
    <t>02.02.507.0000518822/09</t>
  </si>
  <si>
    <t>2008.93.17685</t>
  </si>
  <si>
    <t>02.02.507.0001124302/08</t>
  </si>
  <si>
    <t>3030/301181550</t>
  </si>
  <si>
    <t>2010-93-31054-0</t>
  </si>
  <si>
    <t>02.02.507.0000528121/09</t>
  </si>
  <si>
    <t>2007.82.5111</t>
  </si>
  <si>
    <t>Francisco Beltrão (PR)</t>
  </si>
  <si>
    <t>02.02.136.0000528952/09</t>
  </si>
  <si>
    <t>3049 / 39</t>
  </si>
  <si>
    <t>2008.93.19210</t>
  </si>
  <si>
    <t>Buritama (SP)</t>
  </si>
  <si>
    <t>02.02.507.0000538717/09</t>
  </si>
  <si>
    <t>3197/10626638</t>
  </si>
  <si>
    <t>Barretos (SP)</t>
  </si>
  <si>
    <t>1133 / 8248</t>
  </si>
  <si>
    <t>2009-93-23204-0</t>
  </si>
  <si>
    <t>02.02.507.0000551794/09</t>
  </si>
  <si>
    <t>3197 / 12843440</t>
  </si>
  <si>
    <t>2009-93-21992-0</t>
  </si>
  <si>
    <t>02.02.507.0000552135/09</t>
  </si>
  <si>
    <t>1152498 / 0</t>
  </si>
  <si>
    <t>2009.14.18260</t>
  </si>
  <si>
    <t>02.02.136.0000555794/09</t>
  </si>
  <si>
    <t>18 / 0</t>
  </si>
  <si>
    <t>2010-81-18-0</t>
  </si>
  <si>
    <t>02.02.507.0000556731/09</t>
  </si>
  <si>
    <t>3089 / 0</t>
  </si>
  <si>
    <t>02.02.507.0000564755/09</t>
  </si>
  <si>
    <t>Casimiro de Abreu (RJ)</t>
  </si>
  <si>
    <t>02.02.507.0000571008/09</t>
  </si>
  <si>
    <t>93.0.000002255</t>
  </si>
  <si>
    <t>2012-93-47391-0</t>
  </si>
  <si>
    <t>Portão (RS)</t>
  </si>
  <si>
    <t>02.02.507.0000581230/09</t>
  </si>
  <si>
    <t>02.02.136.0000584682/09</t>
  </si>
  <si>
    <t>9301518 / 16513</t>
  </si>
  <si>
    <t>2010.93.29299</t>
  </si>
  <si>
    <t>02.02.507.0000594124/05</t>
  </si>
  <si>
    <t>9301836/26775</t>
  </si>
  <si>
    <t>2010-93-29615-0</t>
  </si>
  <si>
    <t>02.02.507.0000594142/02</t>
  </si>
  <si>
    <t>9301689/20006</t>
  </si>
  <si>
    <t>2010.93.29469</t>
  </si>
  <si>
    <t>02.02.507.0000594154/07</t>
  </si>
  <si>
    <t>9301649/13263</t>
  </si>
  <si>
    <t>2010.93.29429</t>
  </si>
  <si>
    <t>02.02.507.0000594160/05</t>
  </si>
  <si>
    <t>3 / 0</t>
  </si>
  <si>
    <t>2010.81.3 E</t>
  </si>
  <si>
    <t>Macaé (RJ)</t>
  </si>
  <si>
    <t>02.02.507.0000594168/06</t>
  </si>
  <si>
    <t>9301454/35190</t>
  </si>
  <si>
    <t>2010.93.29236</t>
  </si>
  <si>
    <t>02.02.507.0000594068/06</t>
  </si>
  <si>
    <t>02.02.507.0000594072/03</t>
  </si>
  <si>
    <t>Mateus Leme (MG)</t>
  </si>
  <si>
    <t>2010.77.23158</t>
  </si>
  <si>
    <t>São Lourenço da Mata (PE)</t>
  </si>
  <si>
    <t>02.02.507.0000594078/08</t>
  </si>
  <si>
    <t>9301578 / 25580</t>
  </si>
  <si>
    <t>2010.93.29359</t>
  </si>
  <si>
    <t>Alcântara (RJ)</t>
  </si>
  <si>
    <t>02.02.507.0000594083/09</t>
  </si>
  <si>
    <t>9301867/20049</t>
  </si>
  <si>
    <t>2010-93-29646-0</t>
  </si>
  <si>
    <t>02.02.507.0000594087/07</t>
  </si>
  <si>
    <t>9301399 / 2921</t>
  </si>
  <si>
    <t>2010.93.29181</t>
  </si>
  <si>
    <t>02.02.507.0000594090/05</t>
  </si>
  <si>
    <t>Pouso Alegre (MG)</t>
  </si>
  <si>
    <t>02.02.507.0000594091/06</t>
  </si>
  <si>
    <t>Niquelandia (GO)</t>
  </si>
  <si>
    <t>02.02.507.0000594113/08</t>
  </si>
  <si>
    <t>7111287/837845</t>
  </si>
  <si>
    <t>2010.77.23161 E</t>
  </si>
  <si>
    <t>02.02.507.0000594115/08</t>
  </si>
  <si>
    <t>1490320/51857</t>
  </si>
  <si>
    <t>2009-14-24688-0</t>
  </si>
  <si>
    <t>02.02.507.0000597342/09</t>
  </si>
  <si>
    <t>PREVIDENCIA</t>
  </si>
  <si>
    <t>0702099-6</t>
  </si>
  <si>
    <t>02.02.507.0000600221/03</t>
  </si>
  <si>
    <t>3197 / 13716212</t>
  </si>
  <si>
    <t>2009-93-22566-0</t>
  </si>
  <si>
    <t>Lucélia (SP)</t>
  </si>
  <si>
    <t>02.02.507.0000602757/09</t>
  </si>
  <si>
    <t>2009-82-7855-0</t>
  </si>
  <si>
    <t>Santo Anastácio (SP)</t>
  </si>
  <si>
    <t>02.02.507.0000602755/09</t>
  </si>
  <si>
    <t>1133/7584</t>
  </si>
  <si>
    <t>2007-93-7306-0</t>
  </si>
  <si>
    <t>02.02.507.0000613087/10</t>
  </si>
  <si>
    <t>2009-14-28397-0</t>
  </si>
  <si>
    <t>02.02.136.0000627511/10</t>
  </si>
  <si>
    <t>3197 E 1102080</t>
  </si>
  <si>
    <t>2008-93-16701 E</t>
  </si>
  <si>
    <t>02.02.507.0000634695/10</t>
  </si>
  <si>
    <t>2009-93-25412-0</t>
  </si>
  <si>
    <t>02.02.507.0000639473/10</t>
  </si>
  <si>
    <t>1133/9982</t>
  </si>
  <si>
    <t>2007.93.10292</t>
  </si>
  <si>
    <t>Canoinhas (SC)</t>
  </si>
  <si>
    <t>02.02.507.0000793078/08</t>
  </si>
  <si>
    <t>3197 / 19237862</t>
  </si>
  <si>
    <t>2009-93-23877-0</t>
  </si>
  <si>
    <t>02.02.507.0000651141/10</t>
  </si>
  <si>
    <t>329/556432</t>
  </si>
  <si>
    <t>02.02.507.0000659376/10</t>
  </si>
  <si>
    <t>3197/12300578</t>
  </si>
  <si>
    <t>2008-93-20255-0</t>
  </si>
  <si>
    <t>02.02.507.0000669961/09</t>
  </si>
  <si>
    <t>2010.14.31348</t>
  </si>
  <si>
    <t>Camboriú (SC)</t>
  </si>
  <si>
    <t>02.02.136.0000670584/10</t>
  </si>
  <si>
    <t>3197/14279940</t>
  </si>
  <si>
    <t>2008-93-17122-0</t>
  </si>
  <si>
    <t>02.02.507.0000672631/10</t>
  </si>
  <si>
    <t>2009.14.27491</t>
  </si>
  <si>
    <t>02.02.507.0000674202/10</t>
  </si>
  <si>
    <t>2003/110384285</t>
  </si>
  <si>
    <t>2009.82.8286</t>
  </si>
  <si>
    <t>Andradina (SP)</t>
  </si>
  <si>
    <t>02.02.507.0000675654/10</t>
  </si>
  <si>
    <t>1151/170087</t>
  </si>
  <si>
    <t>2009-93-21971-0</t>
  </si>
  <si>
    <t>02.02.507.0000679390/10</t>
  </si>
  <si>
    <t>2009-93-22158</t>
  </si>
  <si>
    <t>02.02.507.0000681377/10</t>
  </si>
  <si>
    <t>3422/10258116</t>
  </si>
  <si>
    <t>2010.93.28053</t>
  </si>
  <si>
    <t>02.02.507.0000687026/10</t>
  </si>
  <si>
    <t>1617/24224</t>
  </si>
  <si>
    <t>2010.93.35191</t>
  </si>
  <si>
    <t>02.02.507.0000689282/10</t>
  </si>
  <si>
    <t>EMPRÉSTIMO CONSIGNADO</t>
  </si>
  <si>
    <t>542.93.00000965</t>
  </si>
  <si>
    <t>02.02.507.0000691588/10</t>
  </si>
  <si>
    <t>3422/17260479</t>
  </si>
  <si>
    <t>2010.93.28264</t>
  </si>
  <si>
    <t>02.02.507.0000692726/10</t>
  </si>
  <si>
    <t>1134/60304</t>
  </si>
  <si>
    <t>2010-93-27927-0</t>
  </si>
  <si>
    <t>02.02.507.0000693543/10</t>
  </si>
  <si>
    <t>2021/1484115</t>
  </si>
  <si>
    <t>2010.82.10195</t>
  </si>
  <si>
    <t>3197/17351021</t>
  </si>
  <si>
    <t>2009-93-21195-0</t>
  </si>
  <si>
    <t>02.02.507.0001003679/10</t>
  </si>
  <si>
    <t>1151/20285736</t>
  </si>
  <si>
    <t>2009.93.22581</t>
  </si>
  <si>
    <t>02.02.507.0001005346/10</t>
  </si>
  <si>
    <t>3419/66968</t>
  </si>
  <si>
    <t>2010.93.30023</t>
  </si>
  <si>
    <t>02.02.507.0001011566/10</t>
  </si>
  <si>
    <t>165/102085</t>
  </si>
  <si>
    <t>2008-82-5997-0</t>
  </si>
  <si>
    <t>02.02.507.0001019066/10</t>
  </si>
  <si>
    <t>3422 / 15440109</t>
  </si>
  <si>
    <t>2010.93.30538</t>
  </si>
  <si>
    <t>Garça (SP)</t>
  </si>
  <si>
    <t>02.02.507.0001019034/10</t>
  </si>
  <si>
    <t>3419 / 57214</t>
  </si>
  <si>
    <t>2010.93.31948</t>
  </si>
  <si>
    <t>02.02.507.0001021063/10</t>
  </si>
  <si>
    <t>881/1431948</t>
  </si>
  <si>
    <t>7/930/8002096</t>
  </si>
  <si>
    <t>02.02.507.0001022749/10</t>
  </si>
  <si>
    <t>2012.82.17871</t>
  </si>
  <si>
    <t>02.02.507.0001024478/10</t>
  </si>
  <si>
    <t>02.02.507.0001027333/10</t>
  </si>
  <si>
    <t>3422/11356251</t>
  </si>
  <si>
    <t>2010-93-28748-0</t>
  </si>
  <si>
    <t>02.02.507.0001028738/10</t>
  </si>
  <si>
    <t>3422 / 17181422</t>
  </si>
  <si>
    <t>2010.93.31185</t>
  </si>
  <si>
    <t>02.02.507.0001031312/10</t>
  </si>
  <si>
    <t>329/749221</t>
  </si>
  <si>
    <t>02.02.507.0001037812/11</t>
  </si>
  <si>
    <t>3197/15894878</t>
  </si>
  <si>
    <t>2008.93.17484</t>
  </si>
  <si>
    <t>02.02.507.0001040005/11</t>
  </si>
  <si>
    <t>2010.14.36013</t>
  </si>
  <si>
    <t>02.02.136.0001043457/11</t>
  </si>
  <si>
    <t>2004/110510241</t>
  </si>
  <si>
    <t>2010.82.10620</t>
  </si>
  <si>
    <t>02.02.507.0001045413/11</t>
  </si>
  <si>
    <t>3422/16223780</t>
  </si>
  <si>
    <t>2010.93.31392</t>
  </si>
  <si>
    <t>02.02.507.0001046315/11</t>
  </si>
  <si>
    <t>3422/17222886</t>
  </si>
  <si>
    <t>2010.93.27894</t>
  </si>
  <si>
    <t>Rancharia (SP)</t>
  </si>
  <si>
    <t>02.02.507.0001050297/11</t>
  </si>
  <si>
    <t>2425/1</t>
  </si>
  <si>
    <t>2010.93.32050</t>
  </si>
  <si>
    <t>02.02.507.0001062394/11</t>
  </si>
  <si>
    <t>1101080/150360</t>
  </si>
  <si>
    <t>2008.82.7309</t>
  </si>
  <si>
    <t>02.02.507.0001063219/11</t>
  </si>
  <si>
    <t>1490324/88</t>
  </si>
  <si>
    <t>2010-14-32758-0</t>
  </si>
  <si>
    <t>Sapucaia (RJ)</t>
  </si>
  <si>
    <t>02.02.136.0001063826/11</t>
  </si>
  <si>
    <t>3431/13320</t>
  </si>
  <si>
    <t>2012-93-47516-0</t>
  </si>
  <si>
    <t>02.02.507.0001064925/11</t>
  </si>
  <si>
    <t>301/2436995</t>
  </si>
  <si>
    <t>2012-82-19649-0</t>
  </si>
  <si>
    <t>Araranguá (SC)</t>
  </si>
  <si>
    <t>02.02.507.0001065501/11</t>
  </si>
  <si>
    <t>1490320/235749</t>
  </si>
  <si>
    <t>2011-14-42939-0</t>
  </si>
  <si>
    <t>02.02.136.0001073500/11</t>
  </si>
  <si>
    <t>301 / 2048971</t>
  </si>
  <si>
    <t>2010-82-10630-0</t>
  </si>
  <si>
    <t>02.02.507.0001074115/10</t>
  </si>
  <si>
    <t>2010-82-11883-0</t>
  </si>
  <si>
    <t>02.02.507.0001075789/11</t>
  </si>
  <si>
    <t>1490320/30332</t>
  </si>
  <si>
    <t>2011-14-42986-0</t>
  </si>
  <si>
    <t>02.02.136.0001077216/11</t>
  </si>
  <si>
    <t>02.02.507.0001079186/11</t>
  </si>
  <si>
    <t>1490320/51644</t>
  </si>
  <si>
    <t>2011-14-40990-0</t>
  </si>
  <si>
    <t>Caçapava (SP)</t>
  </si>
  <si>
    <t>02.02.136.0001082003/11</t>
  </si>
  <si>
    <t>3252/0</t>
  </si>
  <si>
    <t>2010.93.33365</t>
  </si>
  <si>
    <t>02.02.507.0001082579/11</t>
  </si>
  <si>
    <t>1490318/94555</t>
  </si>
  <si>
    <t>2011.14.45708</t>
  </si>
  <si>
    <t>Mongaguá (SP)</t>
  </si>
  <si>
    <t>02.02.136.0001086544/11</t>
  </si>
  <si>
    <t>3419 / 36407 E</t>
  </si>
  <si>
    <t>93.46013E46015</t>
  </si>
  <si>
    <t>02.02.507.0001091089/11</t>
  </si>
  <si>
    <t>1102080/130836</t>
  </si>
  <si>
    <t>2012-82-19234-0</t>
  </si>
  <si>
    <t>02.02.507.0001094399/11</t>
  </si>
  <si>
    <t>2001/112808298</t>
  </si>
  <si>
    <t>2008.90.78</t>
  </si>
  <si>
    <t>02.02.507.0001100975/11</t>
  </si>
  <si>
    <t>2008.82.5983-0</t>
  </si>
  <si>
    <t>02.02.507.0001102410/11</t>
  </si>
  <si>
    <t>3422/11114568</t>
  </si>
  <si>
    <t>2012-93-47366-0</t>
  </si>
  <si>
    <t>02.02.507.0001176550/12</t>
  </si>
  <si>
    <t>3451 /188406</t>
  </si>
  <si>
    <t>2011-93-38886-0</t>
  </si>
  <si>
    <t>02.02.507.0001181053/12</t>
  </si>
  <si>
    <t>2009-14-26224-0</t>
  </si>
  <si>
    <t>02.02.136.0001182439/11</t>
  </si>
  <si>
    <t>02.02.507.0001194467/12</t>
  </si>
  <si>
    <t>CERT 1461822</t>
  </si>
  <si>
    <t>2012-82-18921-0</t>
  </si>
  <si>
    <t>02.02.507.0001194771/11</t>
  </si>
  <si>
    <t>3422/18113046</t>
  </si>
  <si>
    <t>2011-93-41436-0</t>
  </si>
  <si>
    <t>02.02.507.0001195342/12</t>
  </si>
  <si>
    <t>2011.93.40761</t>
  </si>
  <si>
    <t>02.02.507.0001201853/12</t>
  </si>
  <si>
    <t>02.02.507.0001212710/12</t>
  </si>
  <si>
    <t>3197/17307285</t>
  </si>
  <si>
    <t>2012-93-44988-0</t>
  </si>
  <si>
    <t>02.02.507.0001219716/12</t>
  </si>
  <si>
    <t>301/2715453</t>
  </si>
  <si>
    <t>2011-82-16068-0</t>
  </si>
  <si>
    <t>02.02.507.0001223109/12</t>
  </si>
  <si>
    <t>301 / 2351855</t>
  </si>
  <si>
    <t>2011-82-15043-0</t>
  </si>
  <si>
    <t>02.02.507.0001237754/12</t>
  </si>
  <si>
    <t>2012-14-56672-0</t>
  </si>
  <si>
    <t>02.02.136.0001269328/12</t>
  </si>
  <si>
    <t>3422/12244830</t>
  </si>
  <si>
    <t>2012-93-47707-0</t>
  </si>
  <si>
    <t>02.02.507.0001278350/11</t>
  </si>
  <si>
    <t>285/1240571</t>
  </si>
  <si>
    <t>2012-82-18856-0</t>
  </si>
  <si>
    <t>02.02.507.0001293782/12</t>
  </si>
  <si>
    <t>7110068/0</t>
  </si>
  <si>
    <t>2005-51-7-0</t>
  </si>
  <si>
    <t>02.01.507.0000040659/98</t>
  </si>
  <si>
    <t>543.31.0.000037</t>
  </si>
  <si>
    <t>2005.53.68</t>
  </si>
  <si>
    <t>02.01.507.0000046793/00</t>
  </si>
  <si>
    <t>1630038.0/0000</t>
  </si>
  <si>
    <t>2005-31-35</t>
  </si>
  <si>
    <t>02.01.136.0000048184/99</t>
  </si>
  <si>
    <t>2005.31.43</t>
  </si>
  <si>
    <t>02.01.136.0000048693/00</t>
  </si>
  <si>
    <t>7110157 / 0</t>
  </si>
  <si>
    <t>2005.93.2568</t>
  </si>
  <si>
    <t>02.01.507.0000048955/01</t>
  </si>
  <si>
    <t>2005-31-39-0</t>
  </si>
  <si>
    <t>02.01.136.0000050831/99</t>
  </si>
  <si>
    <t>3030/301173793</t>
  </si>
  <si>
    <t>2002-93-290</t>
  </si>
  <si>
    <t>02.01.507.0000073052/03</t>
  </si>
  <si>
    <t>7110160 / 0</t>
  </si>
  <si>
    <t>2005.93.2571</t>
  </si>
  <si>
    <t>Caucaia (CE)</t>
  </si>
  <si>
    <t>02.01.507.0000084461/03</t>
  </si>
  <si>
    <t>CERT.788666</t>
  </si>
  <si>
    <t>02.02.507.0001110583/11</t>
  </si>
  <si>
    <t>1101080/7758</t>
  </si>
  <si>
    <t>2003-82-203</t>
  </si>
  <si>
    <t>02.01.507.0000090937/04</t>
  </si>
  <si>
    <t>1001002/101788</t>
  </si>
  <si>
    <t>2002.93.230</t>
  </si>
  <si>
    <t>02.01.507.0000091369/02</t>
  </si>
  <si>
    <t>1110050/100209</t>
  </si>
  <si>
    <t>2003-93-1209-0</t>
  </si>
  <si>
    <t>02.01.507.0000101881/04</t>
  </si>
  <si>
    <t>2003-82-231-0</t>
  </si>
  <si>
    <t>02.01.507.0000111756/04</t>
  </si>
  <si>
    <t>1490320/53385</t>
  </si>
  <si>
    <t>2011.14.42270</t>
  </si>
  <si>
    <t>02.02.136.0001111918/11</t>
  </si>
  <si>
    <t>1490320/219432</t>
  </si>
  <si>
    <t>2010.14.40831</t>
  </si>
  <si>
    <t>02.02.136.0001112343/10</t>
  </si>
  <si>
    <t>2010-14-40138-0</t>
  </si>
  <si>
    <t>02.02.136.0001113776/11</t>
  </si>
  <si>
    <t>3422/14048396</t>
  </si>
  <si>
    <t>2010.93.28595</t>
  </si>
  <si>
    <t>02.02.507.0001113756/11</t>
  </si>
  <si>
    <t>1490320/210731</t>
  </si>
  <si>
    <t>2011.14.42181</t>
  </si>
  <si>
    <t>02.02.136.0001113968/11</t>
  </si>
  <si>
    <t>3422/19869101</t>
  </si>
  <si>
    <t>2011.93.36909</t>
  </si>
  <si>
    <t>02.02.507.0001114199/11</t>
  </si>
  <si>
    <t>9300491 / 0</t>
  </si>
  <si>
    <t>2005-82-2078</t>
  </si>
  <si>
    <t>02.01.507.0000140575/04</t>
  </si>
  <si>
    <t>1001002/750874</t>
  </si>
  <si>
    <t>2002-93-300-0</t>
  </si>
  <si>
    <t>02.01.507.0000141319/04</t>
  </si>
  <si>
    <t>3030/301061617</t>
  </si>
  <si>
    <t>2003-93-1338</t>
  </si>
  <si>
    <t>02.01.507.0000143335/05</t>
  </si>
  <si>
    <t>2005.93.4103</t>
  </si>
  <si>
    <t>Candido Mota (SP)</t>
  </si>
  <si>
    <t>02.01.507.0000143348/04</t>
  </si>
  <si>
    <t>9300991 / 0</t>
  </si>
  <si>
    <t>2005-93-4582-0</t>
  </si>
  <si>
    <t>02.01.507.0000144491/05</t>
  </si>
  <si>
    <t>3440/301084533</t>
  </si>
  <si>
    <t>2010-93-32997</t>
  </si>
  <si>
    <t>02.02.507.0001114807/11</t>
  </si>
  <si>
    <t>2012-93-46297</t>
  </si>
  <si>
    <t>02.01.507.0000158418/05</t>
  </si>
  <si>
    <t>9301694/139157</t>
  </si>
  <si>
    <t>2010.93.29474</t>
  </si>
  <si>
    <t>02.02.507.0000593991/06</t>
  </si>
  <si>
    <t>1101080/110207</t>
  </si>
  <si>
    <t>2005-82-2418-0</t>
  </si>
  <si>
    <t>02.01.507.0000165142/05</t>
  </si>
  <si>
    <t>2017 / 183</t>
  </si>
  <si>
    <t>2012-93-46172</t>
  </si>
  <si>
    <t>02.01.507.0000182208/06</t>
  </si>
  <si>
    <t>1133/4880</t>
  </si>
  <si>
    <t>2005-93-3867-0</t>
  </si>
  <si>
    <t>02.01.507.0000182130/06</t>
  </si>
  <si>
    <t>1001002/102237</t>
  </si>
  <si>
    <t>2003-93-1210-0</t>
  </si>
  <si>
    <t>02.01.507.0000182138/06</t>
  </si>
  <si>
    <t>6000003/101924</t>
  </si>
  <si>
    <t>2004-93-1662-0</t>
  </si>
  <si>
    <t>02.01.507.0000191153/06</t>
  </si>
  <si>
    <t>1001002/109685</t>
  </si>
  <si>
    <t>2006.93.5678/79</t>
  </si>
  <si>
    <t>02.02.507.0000286159/06</t>
  </si>
  <si>
    <t>Cariacica (ES)</t>
  </si>
  <si>
    <t>1134/3808</t>
  </si>
  <si>
    <t>2006.93.5133</t>
  </si>
  <si>
    <t>02.02.507.0000323767/07</t>
  </si>
  <si>
    <t>1101080/117841</t>
  </si>
  <si>
    <t>2005-82-1440-0</t>
  </si>
  <si>
    <t>02.02.507.0000330621/06</t>
  </si>
  <si>
    <t>1490320/182346</t>
  </si>
  <si>
    <t>2010.14.40583</t>
  </si>
  <si>
    <t>02.02.136.0001118544/11</t>
  </si>
  <si>
    <t>2002-93-462-0</t>
  </si>
  <si>
    <t>02.02.507.0000398899/07</t>
  </si>
  <si>
    <t>1102080 E 3197</t>
  </si>
  <si>
    <t>2009.82.8252 E</t>
  </si>
  <si>
    <t>02.02.507.0000646165/10</t>
  </si>
  <si>
    <t>1101080/117268</t>
  </si>
  <si>
    <t>2004-82-1319 E</t>
  </si>
  <si>
    <t>02.02.507.0000413980/07</t>
  </si>
  <si>
    <t>Santana do Livramento (RS)</t>
  </si>
  <si>
    <t>1490320/66124</t>
  </si>
  <si>
    <t>2010-14-38972-0</t>
  </si>
  <si>
    <t>02.02.136.0001171109/12</t>
  </si>
  <si>
    <t>2005-93-2658</t>
  </si>
  <si>
    <t>02.01.507.0000153753/05</t>
  </si>
  <si>
    <t>1001002/105264</t>
  </si>
  <si>
    <t>2002-93-555 E</t>
  </si>
  <si>
    <t>02.02.507.0000351947/07</t>
  </si>
  <si>
    <t>1101080/130204</t>
  </si>
  <si>
    <t>2009.82.8090</t>
  </si>
  <si>
    <t>02.02.507.0001137138/07</t>
  </si>
  <si>
    <t>22493 / 0</t>
  </si>
  <si>
    <t>2010-14-36478</t>
  </si>
  <si>
    <t>02.01.136.0000159659/04</t>
  </si>
  <si>
    <t>964.01034701.0/</t>
  </si>
  <si>
    <t>2005.31.61</t>
  </si>
  <si>
    <t>02.01.136.0000040941/00</t>
  </si>
  <si>
    <t>3197/10976957</t>
  </si>
  <si>
    <t>2007.93.9951</t>
  </si>
  <si>
    <t>02.02.507.0000454446/07</t>
  </si>
  <si>
    <t>2004-93-1818-0</t>
  </si>
  <si>
    <t>02.02.507.0000456473/07</t>
  </si>
  <si>
    <t>211/1</t>
  </si>
  <si>
    <t>02.02.507.0001145837/11</t>
  </si>
  <si>
    <t>1101080/121570</t>
  </si>
  <si>
    <t>2004.82.1363</t>
  </si>
  <si>
    <t>02.02.507.0000296459/06</t>
  </si>
  <si>
    <t>1133/5166</t>
  </si>
  <si>
    <t>2005-93-4978-0</t>
  </si>
  <si>
    <t>02.02.507.0000351624/07</t>
  </si>
  <si>
    <t>9301699 / 0</t>
  </si>
  <si>
    <t>2010.93.29479</t>
  </si>
  <si>
    <t>02.02.507.0000594324/08</t>
  </si>
  <si>
    <t>1101080/115136</t>
  </si>
  <si>
    <t>02.02.507.0000474444/07</t>
  </si>
  <si>
    <t>1101080/131168</t>
  </si>
  <si>
    <t>2012-82-20525-0</t>
  </si>
  <si>
    <t>02.02.507.0000474703/07</t>
  </si>
  <si>
    <t>02.02.507.0001120769/11</t>
  </si>
  <si>
    <t>1151/136822</t>
  </si>
  <si>
    <t>2007-93-13113-0</t>
  </si>
  <si>
    <t>02.02.507.0000482694/08</t>
  </si>
  <si>
    <t>3197/10367730</t>
  </si>
  <si>
    <t>2007-93-9752-0</t>
  </si>
  <si>
    <t>02.02.507.0000748754/08</t>
  </si>
  <si>
    <t>3030/201014113</t>
  </si>
  <si>
    <t>2007-93-13404-0</t>
  </si>
  <si>
    <t>02.02.507.0000751125/08</t>
  </si>
  <si>
    <t>02.02.136.0000757516/08</t>
  </si>
  <si>
    <t>1430918/254625</t>
  </si>
  <si>
    <t>2011.14.51015</t>
  </si>
  <si>
    <t>02.02.136.0001160417/11</t>
  </si>
  <si>
    <t>3197/18428489</t>
  </si>
  <si>
    <t>2008-93-13568</t>
  </si>
  <si>
    <t>02.02.507.0000763816/08</t>
  </si>
  <si>
    <t>1102080/117240</t>
  </si>
  <si>
    <t>2006.82.3640 E</t>
  </si>
  <si>
    <t>02.02.507.0000768871/08</t>
  </si>
  <si>
    <t>1151/35205</t>
  </si>
  <si>
    <t>2007.93.7208</t>
  </si>
  <si>
    <t>02.02.507.0000775939/08</t>
  </si>
  <si>
    <t>2007.14.3721</t>
  </si>
  <si>
    <t>02.02.507.0000777884/08</t>
  </si>
  <si>
    <t>1151/126633</t>
  </si>
  <si>
    <t>2007-93-7453-0</t>
  </si>
  <si>
    <t>02.02.507.0000783417/08</t>
  </si>
  <si>
    <t>1151/83278</t>
  </si>
  <si>
    <t>2008-93-14014-0</t>
  </si>
  <si>
    <t>02.02.507.0000786511/08</t>
  </si>
  <si>
    <t>3197/18858191</t>
  </si>
  <si>
    <t>2008.93.16563</t>
  </si>
  <si>
    <t>02.02.507.0000795938/08</t>
  </si>
  <si>
    <t>3422 / 19490130</t>
  </si>
  <si>
    <t>2012-93-47378-0</t>
  </si>
  <si>
    <t>02.02.507.0001156046/11</t>
  </si>
  <si>
    <t>602140/0</t>
  </si>
  <si>
    <t>2007-14-6297</t>
  </si>
  <si>
    <t>02.02.136.0000802457/08</t>
  </si>
  <si>
    <t>3147/262</t>
  </si>
  <si>
    <t>2008-93-17187</t>
  </si>
  <si>
    <t>02.02.507.0000805095/08</t>
  </si>
  <si>
    <t>2005.93.2781</t>
  </si>
  <si>
    <t>Pratápolis (MG)</t>
  </si>
  <si>
    <t>02.02.507.0000809088/08</t>
  </si>
  <si>
    <t>1134/13276</t>
  </si>
  <si>
    <t>2008-93-16698-0</t>
  </si>
  <si>
    <t>02.02.507.0000818358/08</t>
  </si>
  <si>
    <t>9300696/0</t>
  </si>
  <si>
    <t>2012-82-19408-0</t>
  </si>
  <si>
    <t>02.02.507.0000819491/09</t>
  </si>
  <si>
    <t>301 / 1745538</t>
  </si>
  <si>
    <t>2011.82.14319</t>
  </si>
  <si>
    <t>02.02.507.0001150489/11</t>
  </si>
  <si>
    <t>1134/31613</t>
  </si>
  <si>
    <t>2008-93-14200</t>
  </si>
  <si>
    <t>02.02.507.0000834328/09</t>
  </si>
  <si>
    <t>2045/120</t>
  </si>
  <si>
    <t>2008.93.20060</t>
  </si>
  <si>
    <t>Imbituba (SC)</t>
  </si>
  <si>
    <t>02.02.507.0000841527/09</t>
  </si>
  <si>
    <t>2008-14-10143-0</t>
  </si>
  <si>
    <t>02.02.507.0000846384/09</t>
  </si>
  <si>
    <t>1151/37500 E</t>
  </si>
  <si>
    <t>93.6221E6222</t>
  </si>
  <si>
    <t>02.02.507.0000871702/09</t>
  </si>
  <si>
    <t>Arena Muniz Advocacia - Real</t>
  </si>
  <si>
    <t>2008-93-20513</t>
  </si>
  <si>
    <t>02.02.507.0000991056/09</t>
  </si>
  <si>
    <t>1001002/108714</t>
  </si>
  <si>
    <t>2008.93.19856</t>
  </si>
  <si>
    <t>2008-93-19400-0</t>
  </si>
  <si>
    <t>02.02.507.0000006501/09</t>
  </si>
  <si>
    <t>02.02.507.0000006686/09</t>
  </si>
  <si>
    <t>02.02.507.0000494887/09</t>
  </si>
  <si>
    <t>2004/110918967</t>
  </si>
  <si>
    <t>2008-82-6514-0</t>
  </si>
  <si>
    <t>02.02.507.0000495861/09</t>
  </si>
  <si>
    <t>1102080/133634</t>
  </si>
  <si>
    <t>2012-82-19322-0</t>
  </si>
  <si>
    <t>02.02.136.0000497549/09</t>
  </si>
  <si>
    <t>1151/194263</t>
  </si>
  <si>
    <t>2008-93-18064-0</t>
  </si>
  <si>
    <t>02.02.507.0000497885/09</t>
  </si>
  <si>
    <t>3197/12930059</t>
  </si>
  <si>
    <t>2008.93.17341</t>
  </si>
  <si>
    <t>02.02.507.0000514821/09</t>
  </si>
  <si>
    <t>3422/19143266</t>
  </si>
  <si>
    <t>2011-93-38938</t>
  </si>
  <si>
    <t>02.02.507.0001124233/11</t>
  </si>
  <si>
    <t>2811/1</t>
  </si>
  <si>
    <t>2009-93-23139-0</t>
  </si>
  <si>
    <t>02.02.507.0000520120/09</t>
  </si>
  <si>
    <t>3197/18092711</t>
  </si>
  <si>
    <t>2007-93-11445-0</t>
  </si>
  <si>
    <t>02.02.507.0000538808/09</t>
  </si>
  <si>
    <t>Santa Cruz do Rio Pardo (SP)</t>
  </si>
  <si>
    <t>1159 E 3250</t>
  </si>
  <si>
    <t>02.02.136.0000548045/09</t>
  </si>
  <si>
    <t>2009.14.20914</t>
  </si>
  <si>
    <t>1101080/174065</t>
  </si>
  <si>
    <t>2009-82-7716-0</t>
  </si>
  <si>
    <t>02.02.507.0000552278/09</t>
  </si>
  <si>
    <t>02.02.507.0000555028/09</t>
  </si>
  <si>
    <t>26 / 0</t>
  </si>
  <si>
    <t>2010.81.26</t>
  </si>
  <si>
    <t>02.02.507.0000559548/07</t>
  </si>
  <si>
    <t>9301422 / 0</t>
  </si>
  <si>
    <t>2010.93.29204</t>
  </si>
  <si>
    <t>02.02.507.0000564077/05</t>
  </si>
  <si>
    <t>2010.93.29709</t>
  </si>
  <si>
    <t>02.02.507.0000564022/05</t>
  </si>
  <si>
    <t>3197 / 16228472</t>
  </si>
  <si>
    <t>2008.93.15947</t>
  </si>
  <si>
    <t>02.02.507.0000568851/09</t>
  </si>
  <si>
    <t>2001/115688388</t>
  </si>
  <si>
    <t>2009.90.192 E</t>
  </si>
  <si>
    <t>02.02.507.0000573814/09</t>
  </si>
  <si>
    <t>3030/301184735</t>
  </si>
  <si>
    <t>2009-93-22491-0</t>
  </si>
  <si>
    <t>02.02.507.0000575828/09</t>
  </si>
  <si>
    <t>1439269 / 0</t>
  </si>
  <si>
    <t>2009.14.22180</t>
  </si>
  <si>
    <t>José Bonifácio (SP)</t>
  </si>
  <si>
    <t>02.02.136.0000580242/09</t>
  </si>
  <si>
    <t>CERT.749018</t>
  </si>
  <si>
    <t>02.02.507.0000580974/08</t>
  </si>
  <si>
    <t>3197/16380991</t>
  </si>
  <si>
    <t>2009-93-23514-0</t>
  </si>
  <si>
    <t>02.02.507.0000582380/09</t>
  </si>
  <si>
    <t>2010.93.29671-0</t>
  </si>
  <si>
    <t>02.02.507.0000594225/08</t>
  </si>
  <si>
    <t>02.02.507.0000594230/07</t>
  </si>
  <si>
    <t>9301435 / 60</t>
  </si>
  <si>
    <t>2010.93.29217</t>
  </si>
  <si>
    <t>02.02.507.0000594274/00</t>
  </si>
  <si>
    <t>2012-93-48376-0</t>
  </si>
  <si>
    <t>02.02.507.0000594276/02</t>
  </si>
  <si>
    <t>Itaperuna (RJ)</t>
  </si>
  <si>
    <t>02.02.507.0000594176/08</t>
  </si>
  <si>
    <t>2010-93-29618</t>
  </si>
  <si>
    <t>02.02.507.0000594186/05</t>
  </si>
  <si>
    <t>CERT 735694</t>
  </si>
  <si>
    <t>02.02.507.0000594187/08</t>
  </si>
  <si>
    <t>9301653/9440</t>
  </si>
  <si>
    <t>2010-93-29433-0</t>
  </si>
  <si>
    <t>02.02.507.0000594192/05</t>
  </si>
  <si>
    <t>9301430 / 0</t>
  </si>
  <si>
    <t>2010.93.29212</t>
  </si>
  <si>
    <t>02.02.507.0000594208/05</t>
  </si>
  <si>
    <t>1101080/175777</t>
  </si>
  <si>
    <t>2012-82-19210-0</t>
  </si>
  <si>
    <t>02.02.507.0000597830/09</t>
  </si>
  <si>
    <t>1438637/0</t>
  </si>
  <si>
    <t>2009-14-21950-0</t>
  </si>
  <si>
    <t>02.02.507.0000598761/09</t>
  </si>
  <si>
    <t>1151/60835</t>
  </si>
  <si>
    <t>2006.93.6223</t>
  </si>
  <si>
    <t>02.02.507.0000607084/09</t>
  </si>
  <si>
    <t>3251/112231908</t>
  </si>
  <si>
    <t>2009.93.23957</t>
  </si>
  <si>
    <t>02.02.507.0000609274/09</t>
  </si>
  <si>
    <t>9301819/9484</t>
  </si>
  <si>
    <t>2010.93.29598</t>
  </si>
  <si>
    <t>02.02.507.0000623051/10</t>
  </si>
  <si>
    <t>165/146096</t>
  </si>
  <si>
    <t>2009-82-9098-0</t>
  </si>
  <si>
    <t>02.02.507.0000631908/10</t>
  </si>
  <si>
    <t>301/1846698</t>
  </si>
  <si>
    <t>2009.82.9014</t>
  </si>
  <si>
    <t>02.02.507.0000633814/08</t>
  </si>
  <si>
    <t>1134 / 52412</t>
  </si>
  <si>
    <t>2009-93-23716-0</t>
  </si>
  <si>
    <t>02.02.507.0000635873/09</t>
  </si>
  <si>
    <t>3197 / 17843457</t>
  </si>
  <si>
    <t>2009-93-21448-0</t>
  </si>
  <si>
    <t>02.02.507.0000641330/10</t>
  </si>
  <si>
    <t>3251/107287562</t>
  </si>
  <si>
    <t>02.02.507.0000642673/09</t>
  </si>
  <si>
    <t>2012-93-47405-0</t>
  </si>
  <si>
    <t>02.02.507.0000646367/10</t>
  </si>
  <si>
    <t>1134/52691</t>
  </si>
  <si>
    <t>2009-93-26252-0</t>
  </si>
  <si>
    <t>02.02.507.0000660075/10</t>
  </si>
  <si>
    <t>CERT.693187</t>
  </si>
  <si>
    <t>02.02.507.0000662384/10</t>
  </si>
  <si>
    <t>2002/108780679</t>
  </si>
  <si>
    <t>2009.82.8982</t>
  </si>
  <si>
    <t>02.02.507.0000667458/10</t>
  </si>
  <si>
    <t>1101080/147334</t>
  </si>
  <si>
    <t>2009-82-20644-0</t>
  </si>
  <si>
    <t>02.02.507.0000670385/10</t>
  </si>
  <si>
    <t>3197/1778</t>
  </si>
  <si>
    <t>2008.93.18542</t>
  </si>
  <si>
    <t>02.02.507.0000672407/10</t>
  </si>
  <si>
    <t>1480193/18671</t>
  </si>
  <si>
    <t>2009-14-28412-0</t>
  </si>
  <si>
    <t>02.02.507.0000672387/10</t>
  </si>
  <si>
    <t>1101080/125831</t>
  </si>
  <si>
    <t>2012-82-19542-0</t>
  </si>
  <si>
    <t>02.02.507.0000677139/10</t>
  </si>
  <si>
    <t>1134/23836</t>
  </si>
  <si>
    <t>2007.93.12928</t>
  </si>
  <si>
    <t>02.02.507.0000679716/10</t>
  </si>
  <si>
    <t>1151/81369</t>
  </si>
  <si>
    <t>2009.93.22284</t>
  </si>
  <si>
    <t>02.02.507.0000680611/10</t>
  </si>
  <si>
    <t>3197/17116703</t>
  </si>
  <si>
    <t>2009-93-26763-0</t>
  </si>
  <si>
    <t>02.02.507.0000681191/10</t>
  </si>
  <si>
    <t>2001/114457479</t>
  </si>
  <si>
    <t>2009.90.778</t>
  </si>
  <si>
    <t>02.02.507.0000681147/10</t>
  </si>
  <si>
    <t>112625/3</t>
  </si>
  <si>
    <t>2010.93.30371</t>
  </si>
  <si>
    <t>02.02.507.0000685679/10</t>
  </si>
  <si>
    <t>3197/17919033</t>
  </si>
  <si>
    <t>2009-93-24880-0</t>
  </si>
  <si>
    <t>02.02.507.0000685958/10</t>
  </si>
  <si>
    <t>1100/5892</t>
  </si>
  <si>
    <t>02.02.507.0000686253/10</t>
  </si>
  <si>
    <t>7/811/8000859</t>
  </si>
  <si>
    <t>02.02.507.0000689108/10</t>
  </si>
  <si>
    <t>3250 E 1133</t>
  </si>
  <si>
    <t>2008-93-17724</t>
  </si>
  <si>
    <t>02.02.507.0000689368/10</t>
  </si>
  <si>
    <t>112070/1695</t>
  </si>
  <si>
    <t>2010.93.35367</t>
  </si>
  <si>
    <t>02.02.507.0000689375/10</t>
  </si>
  <si>
    <t>3197/18087093</t>
  </si>
  <si>
    <t>2009.93.24558</t>
  </si>
  <si>
    <t>02.02.507.0000691391/10</t>
  </si>
  <si>
    <t>3197/17151145</t>
  </si>
  <si>
    <t>2009.93.27583</t>
  </si>
  <si>
    <t>02.02.507.0001004314/10</t>
  </si>
  <si>
    <t>1490318 121294</t>
  </si>
  <si>
    <t>2010.14.35556</t>
  </si>
  <si>
    <t>02.02.136.0001009370/10</t>
  </si>
  <si>
    <t>301/1906595</t>
  </si>
  <si>
    <t>2010-82-9799-0</t>
  </si>
  <si>
    <t>02.02.507.0001012502/10</t>
  </si>
  <si>
    <t>2002/113619939</t>
  </si>
  <si>
    <t>2010-90-989-0</t>
  </si>
  <si>
    <t>02.02.507.0001013082/10</t>
  </si>
  <si>
    <t>2002 / 11535138</t>
  </si>
  <si>
    <t>2010.90.1249</t>
  </si>
  <si>
    <t>02.02.507.0001021377/10</t>
  </si>
  <si>
    <t>3422 / 17435969</t>
  </si>
  <si>
    <t>2010-93-28430-0</t>
  </si>
  <si>
    <t>02.02.507.0001023061/10</t>
  </si>
  <si>
    <t>3197 / 19562678</t>
  </si>
  <si>
    <t>2008.93.16783</t>
  </si>
  <si>
    <t>02.02.507.0001023355/10</t>
  </si>
  <si>
    <t>3030 301064416</t>
  </si>
  <si>
    <t>2010-93-27716-0</t>
  </si>
  <si>
    <t>02.02.507.0001024831/10</t>
  </si>
  <si>
    <t>3009 / 23</t>
  </si>
  <si>
    <t>2010-93-32490-0</t>
  </si>
  <si>
    <t>02.02.507.0001025695/10</t>
  </si>
  <si>
    <t>301 / 1738722</t>
  </si>
  <si>
    <t>2010.82.9979</t>
  </si>
  <si>
    <t>02.02.507.0001029642/10</t>
  </si>
  <si>
    <t>02.02.507.0001031985/10</t>
  </si>
  <si>
    <t>9301924 / 829</t>
  </si>
  <si>
    <t>2010.93.29702</t>
  </si>
  <si>
    <t>02.02.507.0001032285/10</t>
  </si>
  <si>
    <t>02.02.507.0001039519/10</t>
  </si>
  <si>
    <t>31747/1490318</t>
  </si>
  <si>
    <t>02.02.136.0001041775/11</t>
  </si>
  <si>
    <t>301/1656420</t>
  </si>
  <si>
    <t>2010-82-10185-0</t>
  </si>
  <si>
    <t>02.02.507.0001044113/11</t>
  </si>
  <si>
    <t>1427/20037891</t>
  </si>
  <si>
    <t>2007.77.8918</t>
  </si>
  <si>
    <t>02.02.507.0001045494/09</t>
  </si>
  <si>
    <t>16 / 431679</t>
  </si>
  <si>
    <t>2010.81.16</t>
  </si>
  <si>
    <t>02.02.507.0001047789/08</t>
  </si>
  <si>
    <t>3422/18504105</t>
  </si>
  <si>
    <t>2010-93-32307-0</t>
  </si>
  <si>
    <t>02.02.507.0001048951/11</t>
  </si>
  <si>
    <t>2022/2105613</t>
  </si>
  <si>
    <t>2012-82-19430-0</t>
  </si>
  <si>
    <t>02.02.507.0001053027/11</t>
  </si>
  <si>
    <t>3552/84798</t>
  </si>
  <si>
    <t>2010-93-30261-0</t>
  </si>
  <si>
    <t>02.02.507.0001053550/11</t>
  </si>
  <si>
    <t>1054032/0</t>
  </si>
  <si>
    <t>2008.14.12084</t>
  </si>
  <si>
    <t>02.02.136.0001053837/11</t>
  </si>
  <si>
    <t>165/5396</t>
  </si>
  <si>
    <t>2009-82-8758-0</t>
  </si>
  <si>
    <t>02.02.507.0001057327/11</t>
  </si>
  <si>
    <t>3422 / 19768164</t>
  </si>
  <si>
    <t>2010.93.34827</t>
  </si>
  <si>
    <t>02.02.507.0001057577/11</t>
  </si>
  <si>
    <t>1490320 235406</t>
  </si>
  <si>
    <t>2010.14.39291</t>
  </si>
  <si>
    <t>02.02.136.0001058187/11</t>
  </si>
  <si>
    <t>3422/11833009</t>
  </si>
  <si>
    <t>2011.93.35758</t>
  </si>
  <si>
    <t>02.02.507.0001060172/11</t>
  </si>
  <si>
    <t>1101080/114556</t>
  </si>
  <si>
    <t>2010-82-10431-0</t>
  </si>
  <si>
    <t>02.02.507.0001064135/11</t>
  </si>
  <si>
    <t>3197/16279816</t>
  </si>
  <si>
    <t>2011.93.36157</t>
  </si>
  <si>
    <t>02.02.507.0001070202/11</t>
  </si>
  <si>
    <t>02.02.136.0001073041/11</t>
  </si>
  <si>
    <t>287 / 123015626</t>
  </si>
  <si>
    <t>2010.82.10186</t>
  </si>
  <si>
    <t>02.02.507.0001074143/11</t>
  </si>
  <si>
    <t>1490320/47555</t>
  </si>
  <si>
    <t>2010-14-40886-0</t>
  </si>
  <si>
    <t>02.02.136.0001075890/11</t>
  </si>
  <si>
    <t>1101080/120082</t>
  </si>
  <si>
    <t>2010.82.11070</t>
  </si>
  <si>
    <t>02.02.507.0001081514/11</t>
  </si>
  <si>
    <t>2633/1</t>
  </si>
  <si>
    <t>2009-93-23981-0</t>
  </si>
  <si>
    <t>02.02.507.0001093673/11</t>
  </si>
  <si>
    <t>286/23358</t>
  </si>
  <si>
    <t>2010.82.11384</t>
  </si>
  <si>
    <t>02.02.507.0001093898/11</t>
  </si>
  <si>
    <t>301/1407513</t>
  </si>
  <si>
    <t>NOT 10660</t>
  </si>
  <si>
    <t>02.02.507.0001098473/11</t>
  </si>
  <si>
    <t>2021 E 2022</t>
  </si>
  <si>
    <t>2010.82.12605</t>
  </si>
  <si>
    <t>02.02.507.0001102710/11</t>
  </si>
  <si>
    <t>1490320/23101</t>
  </si>
  <si>
    <t>2011.14.41774</t>
  </si>
  <si>
    <t>02.02.136.0001103880/11</t>
  </si>
  <si>
    <t>2007.14.2565</t>
  </si>
  <si>
    <t>02.02.136.0001149526/11</t>
  </si>
  <si>
    <t>1490320/261612</t>
  </si>
  <si>
    <t>2011.14.44244</t>
  </si>
  <si>
    <t>02.02.136.0001176381/12</t>
  </si>
  <si>
    <t>285 / 1263839</t>
  </si>
  <si>
    <t>2012-82-19571-0</t>
  </si>
  <si>
    <t>02.02.507.0001180896/12</t>
  </si>
  <si>
    <t>1490320 293532</t>
  </si>
  <si>
    <t>2011-14-48084-0</t>
  </si>
  <si>
    <t>02.02.136.0001182188/12</t>
  </si>
  <si>
    <t>3422 / 13610872</t>
  </si>
  <si>
    <t>2010-93-33510-0</t>
  </si>
  <si>
    <t>02.02.507.0001183054/12</t>
  </si>
  <si>
    <t>3422 / 18379680</t>
  </si>
  <si>
    <t>2011-93-40588-0</t>
  </si>
  <si>
    <t>02.02.507.0001185192/12</t>
  </si>
  <si>
    <t>298 / 1991</t>
  </si>
  <si>
    <t>2011-82-13262-0</t>
  </si>
  <si>
    <t>02.02.507.0001186276/11</t>
  </si>
  <si>
    <t>1490320 / 40433</t>
  </si>
  <si>
    <t>2011-14-51405-0</t>
  </si>
  <si>
    <t>02.02.136.0001190271/12</t>
  </si>
  <si>
    <t>301/1904669</t>
  </si>
  <si>
    <t>2011-82-14693-0</t>
  </si>
  <si>
    <t>02.02.507.0001190600/12</t>
  </si>
  <si>
    <t>2012.14.54711</t>
  </si>
  <si>
    <t>02.02.136.0001211958/12</t>
  </si>
  <si>
    <t>02.02.507.0001213346/07</t>
  </si>
  <si>
    <t>2006-93-6223-0</t>
  </si>
  <si>
    <t>02.02.507.0001213350/07</t>
  </si>
  <si>
    <t>891947/8216076</t>
  </si>
  <si>
    <t>Piripiri (PI)</t>
  </si>
  <si>
    <t>02.02.507.0001216464/12</t>
  </si>
  <si>
    <t>2011-93-42701-0</t>
  </si>
  <si>
    <t>02.02.507.0001218083/12</t>
  </si>
  <si>
    <t>3451/191163</t>
  </si>
  <si>
    <t>2012-93-43794-0</t>
  </si>
  <si>
    <t>02.02.507.0001218910/12</t>
  </si>
  <si>
    <t>1490320/394903</t>
  </si>
  <si>
    <t>2012-14-57686-0</t>
  </si>
  <si>
    <t>02.02.136.0001247018/12</t>
  </si>
  <si>
    <t>3552/81163</t>
  </si>
  <si>
    <t>2012-93-48231-0</t>
  </si>
  <si>
    <t>02.02.507.0001247312/12</t>
  </si>
  <si>
    <t>3419/296403</t>
  </si>
  <si>
    <t>2012-93-46316-0</t>
  </si>
  <si>
    <t>Senhor do Bonfim (BA)</t>
  </si>
  <si>
    <t>02.02.507.0001251204/12</t>
  </si>
  <si>
    <t>113306/3096349</t>
  </si>
  <si>
    <t>2012-93-47807-0</t>
  </si>
  <si>
    <t>02.02.507.0001287060/12</t>
  </si>
  <si>
    <t>2005.35.1</t>
  </si>
  <si>
    <t>02.01.136.0000040464/98</t>
  </si>
  <si>
    <t>7110019/0</t>
  </si>
  <si>
    <t>2005-31-9-0</t>
  </si>
  <si>
    <t>02.01.507.0000040755/00</t>
  </si>
  <si>
    <t>164.01.036.787</t>
  </si>
  <si>
    <t>2005-71-25-0</t>
  </si>
  <si>
    <t>02.01.136.0000041864/99</t>
  </si>
  <si>
    <t>1632922.0/0000</t>
  </si>
  <si>
    <t>2005.31.25</t>
  </si>
  <si>
    <t>02.01.136.0000047132/99</t>
  </si>
  <si>
    <t>9300598//1</t>
  </si>
  <si>
    <t>2005-93-3281-0</t>
  </si>
  <si>
    <t>02.01.507.0000047696/01</t>
  </si>
  <si>
    <t>1001017.0</t>
  </si>
  <si>
    <t>2005-77-2465-0</t>
  </si>
  <si>
    <t>02.01.507.0000049294/01</t>
  </si>
  <si>
    <t>540.31.0.000376</t>
  </si>
  <si>
    <t>02.01.136.0000050386/00</t>
  </si>
  <si>
    <t>2005-31-14-0</t>
  </si>
  <si>
    <t>02.01.136.0000050657/99</t>
  </si>
  <si>
    <t>1584725.0/0000</t>
  </si>
  <si>
    <t>2005.53.8</t>
  </si>
  <si>
    <t>02.01.136.0000050669/00</t>
  </si>
  <si>
    <t>9302148/0</t>
  </si>
  <si>
    <t>2012-93-47258-0</t>
  </si>
  <si>
    <t>02.01.507.0000053487/01</t>
  </si>
  <si>
    <t>2005-93-3226-0</t>
  </si>
  <si>
    <t>02.01.507.0000032032/02</t>
  </si>
  <si>
    <t>2005-93-2642</t>
  </si>
  <si>
    <t>02.01.507.0000057054/01</t>
  </si>
  <si>
    <t>9300056/1</t>
  </si>
  <si>
    <t>2005-93-2967-0</t>
  </si>
  <si>
    <t>02.01.507.0000076788/03</t>
  </si>
  <si>
    <t>1490318/69063</t>
  </si>
  <si>
    <t>2011.14.44117</t>
  </si>
  <si>
    <t>02.02.136.0001141927/11</t>
  </si>
  <si>
    <t>1001002/103145</t>
  </si>
  <si>
    <t>2002-93-98</t>
  </si>
  <si>
    <t>02.01.507.0000086226/02</t>
  </si>
  <si>
    <t>1490320/72347</t>
  </si>
  <si>
    <t>2009.14.28061</t>
  </si>
  <si>
    <t>02.02.136.0001110618/10</t>
  </si>
  <si>
    <t>2003-93-743-0</t>
  </si>
  <si>
    <t>02.01.507.0000089615/03</t>
  </si>
  <si>
    <t>9300540 / 1</t>
  </si>
  <si>
    <t>2005-93-3223-0</t>
  </si>
  <si>
    <t>02.01.507.0000094350/02</t>
  </si>
  <si>
    <t>9301865/345</t>
  </si>
  <si>
    <t>2010-93-29644</t>
  </si>
  <si>
    <t>02.02.507.0001108554/04</t>
  </si>
  <si>
    <t>2004-82-581-0</t>
  </si>
  <si>
    <t>02.01.507.0000119778/04</t>
  </si>
  <si>
    <t>1102080/101643</t>
  </si>
  <si>
    <t>2003-82-392-0</t>
  </si>
  <si>
    <t>02.01.507.0000124849/04</t>
  </si>
  <si>
    <t>2004.93.1821 E</t>
  </si>
  <si>
    <t>02.01.507.0000127000/05</t>
  </si>
  <si>
    <t>6000003/102318</t>
  </si>
  <si>
    <t>2004-93-1598-0</t>
  </si>
  <si>
    <t>02.01.507.0000127611/04</t>
  </si>
  <si>
    <t>1001002/106884</t>
  </si>
  <si>
    <t>2003-93-1198-0</t>
  </si>
  <si>
    <t>02.01.507.0000134963/04</t>
  </si>
  <si>
    <t>2005.14.1663</t>
  </si>
  <si>
    <t>02.01.507.0000141067/04</t>
  </si>
  <si>
    <t>6000003/101012</t>
  </si>
  <si>
    <t>2004.93.2147</t>
  </si>
  <si>
    <t>02.01.507.0000142556/05</t>
  </si>
  <si>
    <t>2005.93.2926</t>
  </si>
  <si>
    <t>02.01.507.0000144213/05</t>
  </si>
  <si>
    <t>1001002/021859</t>
  </si>
  <si>
    <t>02.01.507.0000157663/04</t>
  </si>
  <si>
    <t>511514/ 0</t>
  </si>
  <si>
    <t>2005.14.1769</t>
  </si>
  <si>
    <t>02.01.136.0000158259/05</t>
  </si>
  <si>
    <t>6000003/102706</t>
  </si>
  <si>
    <t>2004-93-1947</t>
  </si>
  <si>
    <t>02.01.507.0000159722/05</t>
  </si>
  <si>
    <t>1151/ 23457</t>
  </si>
  <si>
    <t>2005.93.3554</t>
  </si>
  <si>
    <t>02.01.507.0000165468/06</t>
  </si>
  <si>
    <t>1102080/137020</t>
  </si>
  <si>
    <t>2007.82.4820</t>
  </si>
  <si>
    <t>02.01.507.0000173510/05</t>
  </si>
  <si>
    <t>2010-82-11179</t>
  </si>
  <si>
    <t>02.02.507.0001115677/11</t>
  </si>
  <si>
    <t>2010-93-30111</t>
  </si>
  <si>
    <t>02.02.507.0001115682/11</t>
  </si>
  <si>
    <t>6000003/102890</t>
  </si>
  <si>
    <t>2012-93-49764-0</t>
  </si>
  <si>
    <t>02.02.507.0000287864/06</t>
  </si>
  <si>
    <t>3543/126649255</t>
  </si>
  <si>
    <t>2011-93-37571-0</t>
  </si>
  <si>
    <t>02.02.507.0001145648/11</t>
  </si>
  <si>
    <t>1102080/118973</t>
  </si>
  <si>
    <t>2005.82.2366</t>
  </si>
  <si>
    <t>02.02.507.0000303169/06</t>
  </si>
  <si>
    <t>3030/301162753</t>
  </si>
  <si>
    <t>2004-93-1535-0</t>
  </si>
  <si>
    <t>02.01.507.0000102214/04</t>
  </si>
  <si>
    <t>161/13153</t>
  </si>
  <si>
    <t>2005.82.2248</t>
  </si>
  <si>
    <t>02.02.507.0000320998/06</t>
  </si>
  <si>
    <t>1151/51127</t>
  </si>
  <si>
    <t>2006.93.6852</t>
  </si>
  <si>
    <t>02.02.507.0000362503/07</t>
  </si>
  <si>
    <t>1102080/136185</t>
  </si>
  <si>
    <t>2012-82-19412-0</t>
  </si>
  <si>
    <t>02.02.507.0000370001/07</t>
  </si>
  <si>
    <t>1133/7263</t>
  </si>
  <si>
    <t>2006-93-7042</t>
  </si>
  <si>
    <t>02.02.507.0000394631/07</t>
  </si>
  <si>
    <t>165/10310</t>
  </si>
  <si>
    <t>2006.82.3639</t>
  </si>
  <si>
    <t>02.02.507.0000409526/07</t>
  </si>
  <si>
    <t>3197/18630531</t>
  </si>
  <si>
    <t>2007-93-8365-0</t>
  </si>
  <si>
    <t>02.02.507.0000418778/07</t>
  </si>
  <si>
    <t>2045/289</t>
  </si>
  <si>
    <t>2006-93-5122-0</t>
  </si>
  <si>
    <t>02.02.507.0000422269/07</t>
  </si>
  <si>
    <t>1151/117646</t>
  </si>
  <si>
    <t>2007-93-7545-0</t>
  </si>
  <si>
    <t>02.02.507.0000428267/07</t>
  </si>
  <si>
    <t>1490320/163258</t>
  </si>
  <si>
    <t>2010.14.40261</t>
  </si>
  <si>
    <t>02.02.136.0001172988/11</t>
  </si>
  <si>
    <t>2005.31.64</t>
  </si>
  <si>
    <t>02.01.507.0000053823/00</t>
  </si>
  <si>
    <t>2005.82.1683</t>
  </si>
  <si>
    <t>02.02.507.0000335797/06</t>
  </si>
  <si>
    <t>164/10409</t>
  </si>
  <si>
    <t>2007-82-4077-0</t>
  </si>
  <si>
    <t>02.02.507.0000454885/07</t>
  </si>
  <si>
    <t>3030/301025725</t>
  </si>
  <si>
    <t>2005-93-3985-0</t>
  </si>
  <si>
    <t>02.02.507.0000299559/06</t>
  </si>
  <si>
    <t>1490320/117868</t>
  </si>
  <si>
    <t>2010.14.34830</t>
  </si>
  <si>
    <t>02.02.136.0001168623/11</t>
  </si>
  <si>
    <t>2011.14.47648</t>
  </si>
  <si>
    <t>02.02.136.0001168803/12</t>
  </si>
  <si>
    <t>1151/18914</t>
  </si>
  <si>
    <t>2012-93-47270-0</t>
  </si>
  <si>
    <t>02.02.507.0000458556/07</t>
  </si>
  <si>
    <t>2001560/100047</t>
  </si>
  <si>
    <t>2001-93-28-0-0</t>
  </si>
  <si>
    <t>02.01.507.0000117806/04</t>
  </si>
  <si>
    <t>02.02.507.0001119795/11</t>
  </si>
  <si>
    <t>165/42867</t>
  </si>
  <si>
    <t>2007-82-4631-0</t>
  </si>
  <si>
    <t>02.02.507.0000467931/07</t>
  </si>
  <si>
    <t>9300654 / 0</t>
  </si>
  <si>
    <t>2005-93-3377</t>
  </si>
  <si>
    <t>02.02.507.0000475107/07</t>
  </si>
  <si>
    <t>3197/17906873</t>
  </si>
  <si>
    <t>2012-93-47238-0</t>
  </si>
  <si>
    <t>02.02.507.0000486091/07</t>
  </si>
  <si>
    <t>Olímpia (SP)</t>
  </si>
  <si>
    <t>3197/19210204</t>
  </si>
  <si>
    <t>2012-93-47368-0</t>
  </si>
  <si>
    <t>02.02.507.0000750904/07</t>
  </si>
  <si>
    <t>9301303/0</t>
  </si>
  <si>
    <t>2008-93-16927-0</t>
  </si>
  <si>
    <t>02.02.507.0000754929/06</t>
  </si>
  <si>
    <t>02.02.507.0001121520/11</t>
  </si>
  <si>
    <t>3197/11140240</t>
  </si>
  <si>
    <t>2007-93-11970-0</t>
  </si>
  <si>
    <t>02.02.507.0000758686/08</t>
  </si>
  <si>
    <t>1490320/249728</t>
  </si>
  <si>
    <t>2011-14-48859-0</t>
  </si>
  <si>
    <t>02.02.136.0001159319/11</t>
  </si>
  <si>
    <t>1101080/102793</t>
  </si>
  <si>
    <t>2006-82-3680-0</t>
  </si>
  <si>
    <t>02.02.507.0000761931/08</t>
  </si>
  <si>
    <t>2220/847</t>
  </si>
  <si>
    <t>2006.93.5379</t>
  </si>
  <si>
    <t>02.02.507.0000764437/08</t>
  </si>
  <si>
    <t>Mirandópolis (SP)</t>
  </si>
  <si>
    <t>1102080/113134</t>
  </si>
  <si>
    <t>2004.82.786</t>
  </si>
  <si>
    <t>02.02.507.0000767685/08</t>
  </si>
  <si>
    <t>1101080/113373</t>
  </si>
  <si>
    <t>02.02.507.0000768942/08</t>
  </si>
  <si>
    <t>3197/18500400</t>
  </si>
  <si>
    <t>2007-93-9820-0</t>
  </si>
  <si>
    <t>02.02.507.0000769609/08</t>
  </si>
  <si>
    <t>2008-93-16732-0</t>
  </si>
  <si>
    <t>02.02.507.0000790792/08</t>
  </si>
  <si>
    <t>1133/14057</t>
  </si>
  <si>
    <t>2008-93-14785-0</t>
  </si>
  <si>
    <t>02.02.507.0000797817/??</t>
  </si>
  <si>
    <t>2220/5727</t>
  </si>
  <si>
    <t>2006-93-5864-0</t>
  </si>
  <si>
    <t>02.02.507.0000804464/08</t>
  </si>
  <si>
    <t>2008.68.62</t>
  </si>
  <si>
    <t>02.02.507.0000813780/08</t>
  </si>
  <si>
    <t>2008-93-19101</t>
  </si>
  <si>
    <t>02.02.507.0000820432/??</t>
  </si>
  <si>
    <t>2008-82-6143 E</t>
  </si>
  <si>
    <t>02.02.507.0000821375/08</t>
  </si>
  <si>
    <t>1133/12924</t>
  </si>
  <si>
    <t>2008.93.13898</t>
  </si>
  <si>
    <t>Giruá (RS)</t>
  </si>
  <si>
    <t>02.02.507.0000827201/08</t>
  </si>
  <si>
    <t>3197/13877526</t>
  </si>
  <si>
    <t>2008.93.19925</t>
  </si>
  <si>
    <t>02.02.507.0000832209/09</t>
  </si>
  <si>
    <t>3197/17120350</t>
  </si>
  <si>
    <t>2008.93.19178</t>
  </si>
  <si>
    <t>02.02.507.0000833291/09</t>
  </si>
  <si>
    <t>212/1</t>
  </si>
  <si>
    <t>2009-82-7662-0</t>
  </si>
  <si>
    <t>02.02.507.0000841219/09</t>
  </si>
  <si>
    <t>2008-82-5727 E</t>
  </si>
  <si>
    <t>02.02.507.0000871415/09</t>
  </si>
  <si>
    <t>2007-14-3807-0</t>
  </si>
  <si>
    <t>02.02.136.0000873432/09</t>
  </si>
  <si>
    <t>1079107 / 0</t>
  </si>
  <si>
    <t>2008.14.16036</t>
  </si>
  <si>
    <t>02.02.136.0000496301/09</t>
  </si>
  <si>
    <t>1101080/125821</t>
  </si>
  <si>
    <t>2007.82.4509</t>
  </si>
  <si>
    <t>02.02.507.0000498999/09</t>
  </si>
  <si>
    <t>2006.93.6193</t>
  </si>
  <si>
    <t>02.02.507.0000512751/09</t>
  </si>
  <si>
    <t>2011.93.42985</t>
  </si>
  <si>
    <t>02.02.507.0000542200/09</t>
  </si>
  <si>
    <t>2011.82.12835-0</t>
  </si>
  <si>
    <t>Embargos de terceiros</t>
  </si>
  <si>
    <t>02.02.507.0000549522/07</t>
  </si>
  <si>
    <t>3197/18514736</t>
  </si>
  <si>
    <t>2009.93.22348</t>
  </si>
  <si>
    <t>02.02.507.0000550475/09</t>
  </si>
  <si>
    <t>161/33978 E</t>
  </si>
  <si>
    <t>2009-82-8905 E</t>
  </si>
  <si>
    <t>02.02.507.0001125037/11</t>
  </si>
  <si>
    <t>3197 / 17340111</t>
  </si>
  <si>
    <t>2009-93-21145-0</t>
  </si>
  <si>
    <t>02.02.507.0000561859/09</t>
  </si>
  <si>
    <t>646/85</t>
  </si>
  <si>
    <t>2010-93-29237-0</t>
  </si>
  <si>
    <t>02.02.507.0000565277/02</t>
  </si>
  <si>
    <t>2009-14-21148-0</t>
  </si>
  <si>
    <t>02.02.507.0000573823/09</t>
  </si>
  <si>
    <t>1101080/134592</t>
  </si>
  <si>
    <t>2012-82-7895-0</t>
  </si>
  <si>
    <t>02.02.507.0000582144/09</t>
  </si>
  <si>
    <t>02.02.507.0000593905/07</t>
  </si>
  <si>
    <t>9301637/1575</t>
  </si>
  <si>
    <t>2010-93-29417-0</t>
  </si>
  <si>
    <t>Nepomuceno (MG)</t>
  </si>
  <si>
    <t>02.02.507.0000593920/07</t>
  </si>
  <si>
    <t>9301772/2474</t>
  </si>
  <si>
    <t>2010-93-29551-0</t>
  </si>
  <si>
    <t>02.02.507.0000593923/05</t>
  </si>
  <si>
    <t>2010.93.29686</t>
  </si>
  <si>
    <t>02.02.507.0000594343/08</t>
  </si>
  <si>
    <t>2010.77.24416</t>
  </si>
  <si>
    <t>02.02.507.0000594344/08</t>
  </si>
  <si>
    <t>2010-93-29568</t>
  </si>
  <si>
    <t>02.02.507.0000594345/08</t>
  </si>
  <si>
    <t>02.02.507.0000594357/06</t>
  </si>
  <si>
    <t>3548/126651852</t>
  </si>
  <si>
    <t>2012-93-48426-0</t>
  </si>
  <si>
    <t>02.02.507.0000594359/08</t>
  </si>
  <si>
    <t>7111065 E</t>
  </si>
  <si>
    <t>2010-77-22939 E</t>
  </si>
  <si>
    <t>02.02.507.0000594360/07</t>
  </si>
  <si>
    <t>9301684/3514</t>
  </si>
  <si>
    <t>2010.93.29464</t>
  </si>
  <si>
    <t>Pindamonhangaba (SP)</t>
  </si>
  <si>
    <t>02.02.507.0000594376/08</t>
  </si>
  <si>
    <t>9301405/124787</t>
  </si>
  <si>
    <t>2010-93-29187-0</t>
  </si>
  <si>
    <t>02.02.507.0000594389/05</t>
  </si>
  <si>
    <t>02.02.507.0000594286/09</t>
  </si>
  <si>
    <t>9301716 / 0</t>
  </si>
  <si>
    <t>2010.93.29496</t>
  </si>
  <si>
    <t>02.02.507.0000594288/07</t>
  </si>
  <si>
    <t>9301938 / 10061</t>
  </si>
  <si>
    <t>2010-93-29716-0</t>
  </si>
  <si>
    <t>02.02.507.0000594290/06</t>
  </si>
  <si>
    <t>2010.77.23038</t>
  </si>
  <si>
    <t>02.02.507.0000594300/07</t>
  </si>
  <si>
    <t>CERT.540782</t>
  </si>
  <si>
    <t>02.02.507.0000594307/07</t>
  </si>
  <si>
    <t>871/14162</t>
  </si>
  <si>
    <t>2012-93-47591-0</t>
  </si>
  <si>
    <t>02.02.507.0000594310/04</t>
  </si>
  <si>
    <t>30 / 276481</t>
  </si>
  <si>
    <t>2010.81.30</t>
  </si>
  <si>
    <t>02.02.507.0000594323/07</t>
  </si>
  <si>
    <t>9301817 / 0</t>
  </si>
  <si>
    <t>2010.93.29596</t>
  </si>
  <si>
    <t>02.02.507.0000594335/08</t>
  </si>
  <si>
    <t>3197/17372785</t>
  </si>
  <si>
    <t>2007.93.11610</t>
  </si>
  <si>
    <t>02.02.507.0000613862/09</t>
  </si>
  <si>
    <t>1397969 / 0</t>
  </si>
  <si>
    <t>2012-14-59602-0</t>
  </si>
  <si>
    <t>02.02.507.0000617302/10</t>
  </si>
  <si>
    <t>2009.14.24183E</t>
  </si>
  <si>
    <t>02.02.507.0000623901/09</t>
  </si>
  <si>
    <t>165 / 158495</t>
  </si>
  <si>
    <t>2009.82.8238</t>
  </si>
  <si>
    <t>02.02.507.0000625000/10</t>
  </si>
  <si>
    <t>1360367 / 0</t>
  </si>
  <si>
    <t>2009.14.23382</t>
  </si>
  <si>
    <t>02.02.136.0000627299/09</t>
  </si>
  <si>
    <t>3197 / 11955457</t>
  </si>
  <si>
    <t>2009-93-24712-0</t>
  </si>
  <si>
    <t>02.02.507.0000627982/10</t>
  </si>
  <si>
    <t>1151/20031011</t>
  </si>
  <si>
    <t>2009.93.23643</t>
  </si>
  <si>
    <t>02.02.507.0000630926/10</t>
  </si>
  <si>
    <t>1101080/151160</t>
  </si>
  <si>
    <t>2008-82-7313-0</t>
  </si>
  <si>
    <t>02.02.507.0000642041/09</t>
  </si>
  <si>
    <t>3197/18974524</t>
  </si>
  <si>
    <t>2012-93-47197-0</t>
  </si>
  <si>
    <t>02.02.507.0000643766/10</t>
  </si>
  <si>
    <t>1490320 / 5209</t>
  </si>
  <si>
    <t>2010.14.30510</t>
  </si>
  <si>
    <t>02.02.507.0000646495/10</t>
  </si>
  <si>
    <t>1102080/130343</t>
  </si>
  <si>
    <t>2009.82.8252</t>
  </si>
  <si>
    <t>02.02.507.0000649495/10</t>
  </si>
  <si>
    <t>2009.82.8049 E</t>
  </si>
  <si>
    <t>Presidente Olegário (MG)</t>
  </si>
  <si>
    <t>02.02.507.0000668411/10</t>
  </si>
  <si>
    <t>1490320/111087</t>
  </si>
  <si>
    <t>2010.14.31813</t>
  </si>
  <si>
    <t>02.02.507.0000672735/10</t>
  </si>
  <si>
    <t>2001/116153206</t>
  </si>
  <si>
    <t>2009.90.588</t>
  </si>
  <si>
    <t>02.02.507.0000675217/10</t>
  </si>
  <si>
    <t>149320/75057</t>
  </si>
  <si>
    <t>2010-14-31963-0</t>
  </si>
  <si>
    <t>02.02.507.0000678117/10</t>
  </si>
  <si>
    <t>286/97349</t>
  </si>
  <si>
    <t>2010.82.10486</t>
  </si>
  <si>
    <t>02.02.507.0000678404/10</t>
  </si>
  <si>
    <t>1490318 / 48539</t>
  </si>
  <si>
    <t>2009.14.27757</t>
  </si>
  <si>
    <t>Santa Rosa do Sul (SC)</t>
  </si>
  <si>
    <t>02.02.136.0000680381/10</t>
  </si>
  <si>
    <t>3197 / 17852841</t>
  </si>
  <si>
    <t>2008.93.16588</t>
  </si>
  <si>
    <t>02.02.507.0000688605/10</t>
  </si>
  <si>
    <t>1490320/3189</t>
  </si>
  <si>
    <t>2010.14.30263</t>
  </si>
  <si>
    <t>02.02.507.0000692017/10</t>
  </si>
  <si>
    <t>1134/8318</t>
  </si>
  <si>
    <t>2006.93.6288</t>
  </si>
  <si>
    <t>02.02.507.0000421344/07</t>
  </si>
  <si>
    <t>3422/17895222</t>
  </si>
  <si>
    <t>2012-93-47191-0</t>
  </si>
  <si>
    <t>02.02.507.0001001590/10</t>
  </si>
  <si>
    <t>1490320 72355</t>
  </si>
  <si>
    <t>2010-14-34954-0</t>
  </si>
  <si>
    <t>Rio Bonito (RJ)</t>
  </si>
  <si>
    <t>02.02.136.0001001569/10</t>
  </si>
  <si>
    <t>3422/19261228</t>
  </si>
  <si>
    <t>2010-93-28995-0</t>
  </si>
  <si>
    <t>02.02.507.0001002119/10</t>
  </si>
  <si>
    <t>2007.14.5446</t>
  </si>
  <si>
    <t>02.02.507.0001002731/10</t>
  </si>
  <si>
    <t>3430/103058</t>
  </si>
  <si>
    <t>2010.93.31153</t>
  </si>
  <si>
    <t>02.02.507.0001004645/10</t>
  </si>
  <si>
    <t>1101080/160139</t>
  </si>
  <si>
    <t>2011-82-15597-0</t>
  </si>
  <si>
    <t>02.02.507.0001005219/09</t>
  </si>
  <si>
    <t>3197/18788275</t>
  </si>
  <si>
    <t>2009.93.25091</t>
  </si>
  <si>
    <t>02.02.507.0001007794/10</t>
  </si>
  <si>
    <t>3197/17615969</t>
  </si>
  <si>
    <t>2009-93-22296-0</t>
  </si>
  <si>
    <t>02.02.507.0001013425/10</t>
  </si>
  <si>
    <t>02.02.136.0001015666/10</t>
  </si>
  <si>
    <t>1357668/0</t>
  </si>
  <si>
    <t>2009-14-22303-0</t>
  </si>
  <si>
    <t>02.02.136.0001022856/10</t>
  </si>
  <si>
    <t>9301910/1338</t>
  </si>
  <si>
    <t>2010-93-29688-0</t>
  </si>
  <si>
    <t>02.02.507.0000594211/99</t>
  </si>
  <si>
    <t>2005.82.2003</t>
  </si>
  <si>
    <t>02.02.507.0001023723/10</t>
  </si>
  <si>
    <t>3448 / 27</t>
  </si>
  <si>
    <t>2009.93.24150</t>
  </si>
  <si>
    <t>02.02.507.0001024058/10</t>
  </si>
  <si>
    <t>9300555 / 0</t>
  </si>
  <si>
    <t>2010.82.12175</t>
  </si>
  <si>
    <t>02.02.507.0001024624/10</t>
  </si>
  <si>
    <t>3197 / 15053083</t>
  </si>
  <si>
    <t>2009.93.26498</t>
  </si>
  <si>
    <t>02.02.507.0001028339/10</t>
  </si>
  <si>
    <t>3197 / 14794870</t>
  </si>
  <si>
    <t>2009.93.23456</t>
  </si>
  <si>
    <t>02.02.507.0001032072/10</t>
  </si>
  <si>
    <t>1134/13241</t>
  </si>
  <si>
    <t>2008-93-14786-0</t>
  </si>
  <si>
    <t>02.02.507.0001032354/10</t>
  </si>
  <si>
    <t>3136/31</t>
  </si>
  <si>
    <t>2010-93-32046-0</t>
  </si>
  <si>
    <t>02.02.507.0001032640/10</t>
  </si>
  <si>
    <t>1341542 / 0</t>
  </si>
  <si>
    <t>2009.14.21845</t>
  </si>
  <si>
    <t>02.02.507.0001033487/11</t>
  </si>
  <si>
    <t>2022/2234841</t>
  </si>
  <si>
    <t>2010-82-11899-0</t>
  </si>
  <si>
    <t>02.02.507.0001033771/11</t>
  </si>
  <si>
    <t>2010.82.11054</t>
  </si>
  <si>
    <t>02.02.507.0001034343/11</t>
  </si>
  <si>
    <t>1101080/104262</t>
  </si>
  <si>
    <t>2012-82-19524-0</t>
  </si>
  <si>
    <t>02.02.507.0001034880/10</t>
  </si>
  <si>
    <t>2012-93-47069-0</t>
  </si>
  <si>
    <t>02.02.507.0001039308/11</t>
  </si>
  <si>
    <t>3422/11266864</t>
  </si>
  <si>
    <t>2011-93-41212-0</t>
  </si>
  <si>
    <t>02.02.507.0001044153/11</t>
  </si>
  <si>
    <t>1490318 43925</t>
  </si>
  <si>
    <t>2010-14-35449-0</t>
  </si>
  <si>
    <t>02.02.507.0001045044/10</t>
  </si>
  <si>
    <t>CERT.105271</t>
  </si>
  <si>
    <t>02.02.507.0001054808/11</t>
  </si>
  <si>
    <t>9301403 / 0</t>
  </si>
  <si>
    <t>02.02.507.0000594129/04</t>
  </si>
  <si>
    <t>1101080/153888</t>
  </si>
  <si>
    <t>2010.82.10997</t>
  </si>
  <si>
    <t>02.02.507.0001058839/11</t>
  </si>
  <si>
    <t>2009-93-21688-0</t>
  </si>
  <si>
    <t>02.02.507.0001060546/11</t>
  </si>
  <si>
    <t>2045/39</t>
  </si>
  <si>
    <t>2012-93-46104</t>
  </si>
  <si>
    <t>02.02.507.0001072842/11</t>
  </si>
  <si>
    <t>2004/118091620</t>
  </si>
  <si>
    <t>2012-82-19345-0</t>
  </si>
  <si>
    <t>02.02.507.0001075079/11</t>
  </si>
  <si>
    <t>02.02.507.0001077950/11</t>
  </si>
  <si>
    <t>1490320/137953</t>
  </si>
  <si>
    <t>2010-14-33167</t>
  </si>
  <si>
    <t>Itariri (SP)</t>
  </si>
  <si>
    <t>02.02.136.0001085827/11</t>
  </si>
  <si>
    <t>1490320 253151</t>
  </si>
  <si>
    <t>2011-14-43238 E</t>
  </si>
  <si>
    <t>02.02.136.0001088948/11</t>
  </si>
  <si>
    <t>1490318/137528</t>
  </si>
  <si>
    <t>2011-14-43776</t>
  </si>
  <si>
    <t>02.02.136.0001091759/11</t>
  </si>
  <si>
    <t>286/233340</t>
  </si>
  <si>
    <t>2012-82-19332</t>
  </si>
  <si>
    <t>02.02.507.0001093159/11</t>
  </si>
  <si>
    <t>301/1244579</t>
  </si>
  <si>
    <t>2010-82-11606-0</t>
  </si>
  <si>
    <t>02.02.507.0001098580/11</t>
  </si>
  <si>
    <t>1490320/171807</t>
  </si>
  <si>
    <t>2010-14-39119-0</t>
  </si>
  <si>
    <t>02.02.136.0001098522/11</t>
  </si>
  <si>
    <t>3197/12801321</t>
  </si>
  <si>
    <t>2011-93-36549-0</t>
  </si>
  <si>
    <t>02.02.507.0001102519/11</t>
  </si>
  <si>
    <t>3422/17151902</t>
  </si>
  <si>
    <t>2010-93-34535-0</t>
  </si>
  <si>
    <t>02.02.507.0001106927/11</t>
  </si>
  <si>
    <t>1490320 92230</t>
  </si>
  <si>
    <t>2011-14-52108-0</t>
  </si>
  <si>
    <t>02.02.507.0001182275/12</t>
  </si>
  <si>
    <t>3030 E</t>
  </si>
  <si>
    <t>2012-93-47272 E</t>
  </si>
  <si>
    <t>02.02.507.0000508212/09</t>
  </si>
  <si>
    <t>1102080/122614</t>
  </si>
  <si>
    <t>2009-82-9251-0</t>
  </si>
  <si>
    <t>02.02.507.0001199419/11</t>
  </si>
  <si>
    <t>1490320/299045</t>
  </si>
  <si>
    <t>2012-14-56462-0</t>
  </si>
  <si>
    <t>02.02.136.0001200808/12</t>
  </si>
  <si>
    <t>1490320 / 18038</t>
  </si>
  <si>
    <t>2011-14-52772-0</t>
  </si>
  <si>
    <t>02.02.136.0001207243/12</t>
  </si>
  <si>
    <t>3422 / 19138252</t>
  </si>
  <si>
    <t>2010-93-32411-0</t>
  </si>
  <si>
    <t>02.02.507.0001211187/12</t>
  </si>
  <si>
    <t>02.02.507.0001212839/12</t>
  </si>
  <si>
    <t>3543 / 12664943</t>
  </si>
  <si>
    <t>2011-93-41479-0</t>
  </si>
  <si>
    <t>02.02.507.0001222633/12</t>
  </si>
  <si>
    <t>301 / 2702007</t>
  </si>
  <si>
    <t>2012-82-17054-0</t>
  </si>
  <si>
    <t>02.02.507.0001240949/12</t>
  </si>
  <si>
    <t>3430 / 153832</t>
  </si>
  <si>
    <t>2011-93-38009-0</t>
  </si>
  <si>
    <t>02.02.507.0001241516/12</t>
  </si>
  <si>
    <t>9300726/0</t>
  </si>
  <si>
    <t>2012-82-20339-0</t>
  </si>
  <si>
    <t>02.02.507.0001252948/12</t>
  </si>
  <si>
    <t>1490320/351864</t>
  </si>
  <si>
    <t>2012-14-56385-0</t>
  </si>
  <si>
    <t>02.02.136.0001255110/12</t>
  </si>
  <si>
    <t>3422/17924223</t>
  </si>
  <si>
    <t>2011-93-39463-0</t>
  </si>
  <si>
    <t>02.02.507.0001293375/12</t>
  </si>
  <si>
    <t xml:space="preserve">Acordo </t>
  </si>
  <si>
    <t>Pagamento Zero</t>
  </si>
  <si>
    <t>Ramo</t>
  </si>
  <si>
    <t>fev/12</t>
  </si>
  <si>
    <t>mar/12</t>
  </si>
  <si>
    <t>abril/12</t>
  </si>
  <si>
    <t>maio/12</t>
  </si>
  <si>
    <t>junho/12</t>
  </si>
  <si>
    <t>julho/12</t>
  </si>
  <si>
    <t>ago/12</t>
  </si>
  <si>
    <t>set/12</t>
  </si>
  <si>
    <t>out/12</t>
  </si>
  <si>
    <t>nov/12</t>
  </si>
  <si>
    <t>dez/12</t>
  </si>
  <si>
    <t>02.01.507.0000116971/04</t>
  </si>
  <si>
    <t>1001001/19051</t>
  </si>
  <si>
    <t>2005-93-2735-0</t>
  </si>
  <si>
    <t>Produto</t>
  </si>
  <si>
    <t>LIFE</t>
  </si>
  <si>
    <t>GI</t>
  </si>
  <si>
    <t>PRODUTO GENÉRICO</t>
  </si>
  <si>
    <t>VIDA PROTEÇÃO EXCLUSIVA</t>
  </si>
  <si>
    <t>RESIDENCIAL DOSE DUPLA</t>
  </si>
  <si>
    <t>PROTEÇÃO MULHER SANTANDER</t>
  </si>
  <si>
    <t>NOVO VIDA SANTANDER</t>
  </si>
  <si>
    <t>VIDA MASTER SANTANDER</t>
  </si>
  <si>
    <t>VIDA MENSAL</t>
  </si>
  <si>
    <t>PROTEÇÃO VIDA EMPRESA SANTANDER</t>
  </si>
  <si>
    <t>ACIDENTES PESSOAIS MENSAL SANTANDER</t>
  </si>
  <si>
    <t>ACID PES MENSAL - PROT MAIS COBERTU</t>
  </si>
  <si>
    <t>APÓLICE ESPECÍFICA VG MENSAL</t>
  </si>
  <si>
    <t>APÓLICE ESPECÍFICA VIDA - STYLE</t>
  </si>
  <si>
    <t>VIDA PROTECAO TOTAL</t>
  </si>
  <si>
    <t>PROTEÇÃO HOSPITALAR</t>
  </si>
  <si>
    <t>AP ANUAL - STYLE</t>
  </si>
  <si>
    <t>ACID PESSOAIS ANUAL MIGR STYLE</t>
  </si>
  <si>
    <t>NOVO PROTEÇÃO VIDA EMPRESA</t>
  </si>
  <si>
    <t>PRESTAMISTA CP SANTANDER</t>
  </si>
  <si>
    <t>SEGURO PROTECAO RENDA HOSPITALAR</t>
  </si>
  <si>
    <t>SEGURO SIMPLES VIDA EMPRESA STYLE</t>
  </si>
  <si>
    <t>MERIDIONAL CORRENTISTA</t>
  </si>
  <si>
    <t>RIDERS REAL VIDA/AP</t>
  </si>
  <si>
    <t>RESIDENCIAL SANTANDER DD PROT M COB</t>
  </si>
  <si>
    <t>SEG VIDA SANTANDER MENSAL</t>
  </si>
  <si>
    <t>AP PROT FAM SEG AP MED SB - CARTOES</t>
  </si>
  <si>
    <t>SEG ACID PESSOAIS MIGR STYLE</t>
  </si>
  <si>
    <t>RESIDENCIAL SANTANDER PLUS</t>
  </si>
  <si>
    <t>AP MENSAL -  STYLE</t>
  </si>
  <si>
    <t>SEGURO VIDA CLUBE MIGR STYLE</t>
  </si>
  <si>
    <t>ACIDENTES PESSOAIS ANUAL SANTANDER</t>
  </si>
  <si>
    <t>SEGURO VIDA MIGRACAO STYLE</t>
  </si>
  <si>
    <t>RESIDENCIAL TELEMARKETING</t>
  </si>
  <si>
    <t>PROTECAO PREMIADA SANTANDER</t>
  </si>
  <si>
    <t>PROTEÇÃO FAMILIAR SANTANDER</t>
  </si>
  <si>
    <t>PERDA E ROUBO CRÉDITO - BANESPA</t>
  </si>
  <si>
    <t>PROTEÇÃO VIDA EMPRESA - STYLE</t>
  </si>
  <si>
    <t>AP PROTEÇÃO MULHER</t>
  </si>
  <si>
    <t>VIDA SUPERPROTEÇÃO</t>
  </si>
  <si>
    <t>PROTECAO VIDA MULHER</t>
  </si>
  <si>
    <t>VEM</t>
  </si>
  <si>
    <t>VIDAPREV</t>
  </si>
  <si>
    <t>SEGURO PRESTAMISTA SANTANDER</t>
  </si>
  <si>
    <t>aeronáutico</t>
  </si>
  <si>
    <t>2010-93-29185</t>
  </si>
  <si>
    <t>VIDA SANTANDER</t>
  </si>
  <si>
    <t>RCG – Responsabilidade Civil Geral</t>
  </si>
  <si>
    <t>SEG PRESTAMISTA CP/CDC - REAL-MIGRACAO apolice 2040</t>
  </si>
  <si>
    <t xml:space="preserve"> PRODUTO GENÉRICO</t>
  </si>
  <si>
    <t xml:space="preserve"> VIDA PROTEÇÃO EXCLUSIVA</t>
  </si>
  <si>
    <t>HABITACIONAL SANTANDER SFH - MIP</t>
  </si>
  <si>
    <t>Segmento</t>
  </si>
  <si>
    <t>REAL VIDA HOMEM</t>
  </si>
  <si>
    <t>VIDA EM GRUPO - EMPRESARIAL</t>
  </si>
  <si>
    <t>VIDA EX-FUNCIONÁRIOS - COMPL. STYLE</t>
  </si>
  <si>
    <t>REAL VIDA PREMIADO - STYLE</t>
  </si>
  <si>
    <t>REAL VIDA HOMEM - STYLE</t>
  </si>
  <si>
    <t>RCTRC - Resp.Civil do Transportador Rodov. E Carga</t>
  </si>
  <si>
    <t>Bozano - Vida Empresarial - Vida Master</t>
  </si>
  <si>
    <t>VIDA PREMIADO - STYLE</t>
  </si>
  <si>
    <t>REAL PREV VGBL</t>
  </si>
  <si>
    <t>FAPI PLUS</t>
  </si>
  <si>
    <t>RESIDENCIAL SANTANDER</t>
  </si>
  <si>
    <t>REAL MAIS VIDA</t>
  </si>
  <si>
    <t>VIDA PROTEÇÃO TOTAL</t>
  </si>
  <si>
    <t>ACIDENTES PESSOAIS INDIVIDUAL</t>
  </si>
  <si>
    <t>2006-93-6221-0</t>
  </si>
  <si>
    <t>Identificador</t>
  </si>
  <si>
    <t>Nº do processo</t>
  </si>
  <si>
    <t>Parte Contrária</t>
  </si>
  <si>
    <t>Cliente</t>
  </si>
  <si>
    <t>Segurado</t>
  </si>
  <si>
    <t>Importância Segurada Já Paga</t>
  </si>
  <si>
    <t>Valor do pedido Securitário</t>
  </si>
  <si>
    <t>Classificação da Contingência</t>
  </si>
  <si>
    <t>Classificação do Processo</t>
  </si>
  <si>
    <t>Motivo da Classificação do Processo</t>
  </si>
  <si>
    <t>Juízo</t>
  </si>
  <si>
    <t>Valor do Encerramento</t>
  </si>
  <si>
    <t>Data Distribuição</t>
  </si>
  <si>
    <t>Janeiro</t>
  </si>
  <si>
    <t>Ano encerramento</t>
  </si>
  <si>
    <t>Mês encerramento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</si>
  <si>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</si>
  <si>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</si>
  <si>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</si>
  <si>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</si>
  <si>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</si>
  <si>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</si>
  <si>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</si>
  <si>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</si>
  <si>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</si>
  <si>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</si>
  <si>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</si>
  <si>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Santander Seguros S/A</t>
  </si>
  <si>
    <t xml:space="preserve"> </t>
  </si>
  <si>
    <t>Sucumbência</t>
  </si>
  <si>
    <t>Revisados</t>
  </si>
  <si>
    <t>Reanalise</t>
  </si>
  <si>
    <t>7ª</t>
  </si>
  <si>
    <t>Improcedência da Ação</t>
  </si>
  <si>
    <t>Condenação</t>
  </si>
  <si>
    <t>Contingência Inicial</t>
  </si>
  <si>
    <t>Fraude - Golpe do Seguro</t>
  </si>
  <si>
    <t>Juizado Especial Cível</t>
  </si>
  <si>
    <t>Contingência Cível</t>
  </si>
  <si>
    <t>1ª</t>
  </si>
  <si>
    <t>Duplicidade de Dossiê</t>
  </si>
  <si>
    <t>8ª</t>
  </si>
  <si>
    <t>Acordos após a Sentença e até Decisão do Tribunal Estadual</t>
  </si>
  <si>
    <t>Reclassificados</t>
  </si>
  <si>
    <t>Sentença Improcedente</t>
  </si>
  <si>
    <t>11ª</t>
  </si>
  <si>
    <t>3ª</t>
  </si>
  <si>
    <t>Sentença Totalmente Procedente</t>
  </si>
  <si>
    <t>Acordo Após Decisão do Tribunal Estadual</t>
  </si>
  <si>
    <t>2ª</t>
  </si>
  <si>
    <t>6ª</t>
  </si>
  <si>
    <t>Santander Brasil Seguros S/A</t>
  </si>
  <si>
    <t>Extinção Art. 267 - Com Possibilidade Nova Ação</t>
  </si>
  <si>
    <t>DPVAT</t>
  </si>
  <si>
    <t>Cadastro para Simples Acompanhamento</t>
  </si>
  <si>
    <t>9ª</t>
  </si>
  <si>
    <t>Acórdão Negando Provimento</t>
  </si>
  <si>
    <t>5ª</t>
  </si>
  <si>
    <t>4ª</t>
  </si>
  <si>
    <t xml:space="preserve">Fenaseg - Federação Nacional das Empresas de Seguros Privados e de </t>
  </si>
  <si>
    <t>17ª</t>
  </si>
  <si>
    <t>NÃO HA</t>
  </si>
  <si>
    <t>Outra Seguradora</t>
  </si>
  <si>
    <t>Apólice Cancelada Indevidamente</t>
  </si>
  <si>
    <t>Rescisão Contratual</t>
  </si>
  <si>
    <t>Acordo antes da Sentença</t>
  </si>
  <si>
    <t>Extinção Art. 267 - Sem Possibilidade Nova Ação</t>
  </si>
  <si>
    <t>Declaratória</t>
  </si>
  <si>
    <t>13ª</t>
  </si>
  <si>
    <t>Única</t>
  </si>
  <si>
    <t>12ª</t>
  </si>
  <si>
    <t>Nova Petrópolis (RS)</t>
  </si>
  <si>
    <t>Bens Não de Uso</t>
  </si>
  <si>
    <t xml:space="preserve">Transferência - Outros Problemas </t>
  </si>
  <si>
    <t>Arquivamento</t>
  </si>
  <si>
    <t>Sentença Parcialmente Procedente</t>
  </si>
  <si>
    <t>16ª</t>
  </si>
  <si>
    <t>Encerrados</t>
  </si>
  <si>
    <t>24ª</t>
  </si>
  <si>
    <t>Quirinópolis (GO)</t>
  </si>
  <si>
    <t>FENASEG - Federação Nacional das Empresas de Seguros</t>
  </si>
  <si>
    <t>  </t>
  </si>
  <si>
    <t>Abertura sem Autorização</t>
  </si>
  <si>
    <t>31ª</t>
  </si>
  <si>
    <t>NAO E SINISTRO</t>
  </si>
  <si>
    <t>28ª</t>
  </si>
  <si>
    <t>27ª</t>
  </si>
  <si>
    <t>18ª</t>
  </si>
  <si>
    <t>Cachoeirinha (RS)</t>
  </si>
  <si>
    <t>NÃO LOCALIZADO</t>
  </si>
  <si>
    <t>Manaus (AM)</t>
  </si>
  <si>
    <t>Amazonas</t>
  </si>
  <si>
    <t>COSESP</t>
  </si>
  <si>
    <t>Acórdão dando Provimento</t>
  </si>
  <si>
    <t>15ª</t>
  </si>
  <si>
    <t>Boa Viagem (CE)</t>
  </si>
  <si>
    <t>TOKIO</t>
  </si>
  <si>
    <t>Consignação</t>
  </si>
  <si>
    <t>Declínio da Competência</t>
  </si>
  <si>
    <t>Igrejinha (RS)</t>
  </si>
  <si>
    <t>Campina Grande (PB)</t>
  </si>
  <si>
    <t>3030/301033425</t>
  </si>
  <si>
    <t>02.02.507.0000437597/07</t>
  </si>
  <si>
    <t>São Gonçalo do Sapucaí (MG)</t>
  </si>
  <si>
    <t>02.02.507.0000535616/09</t>
  </si>
  <si>
    <t>Reaberto</t>
  </si>
  <si>
    <t>02.02.507.0001582566/13</t>
  </si>
  <si>
    <t>02.02.507.0000594037/08</t>
  </si>
  <si>
    <t>005.040.31.0.00</t>
  </si>
  <si>
    <t>02.01.507.0000108002/00</t>
  </si>
  <si>
    <t>02.02.507.0000593933/08</t>
  </si>
  <si>
    <t>Abertura Fraudulenta</t>
  </si>
  <si>
    <t>Garibaldi (RS)</t>
  </si>
  <si>
    <t>Tozzini, Freire, Teixeira e Silva Advogados - RS</t>
  </si>
  <si>
    <t>02.01.507.0000028585/02</t>
  </si>
  <si>
    <t>2004-93-1981-0</t>
  </si>
  <si>
    <t>02.01.507.0000145969/05</t>
  </si>
  <si>
    <t>João Antonio da Rosa</t>
  </si>
  <si>
    <t>02.02.507.0000950226/09</t>
  </si>
  <si>
    <t>3544 126650686</t>
  </si>
  <si>
    <t>2010-93-30252-0</t>
  </si>
  <si>
    <t>02.02.507.0001026270/10</t>
  </si>
  <si>
    <t>02.01.507.0000055260/07</t>
  </si>
  <si>
    <t>2006-82-3364 E</t>
  </si>
  <si>
    <t>02.02.507.0000339486/07</t>
  </si>
  <si>
    <t>8 / 502</t>
  </si>
  <si>
    <t>2005-82-2067-0</t>
  </si>
  <si>
    <t>02.01.507.0000162708/06</t>
  </si>
  <si>
    <t>São Jerônimo (RS)</t>
  </si>
  <si>
    <t>02.02.507.0001226675/12</t>
  </si>
  <si>
    <t>Aparecida de Goiânia (GO)</t>
  </si>
  <si>
    <t>Pereira Barreto (SP)</t>
  </si>
  <si>
    <t>21ª</t>
  </si>
  <si>
    <t>02.02.507.0001275189/12</t>
  </si>
  <si>
    <t>02.02.507.0001298296/12</t>
  </si>
  <si>
    <t>02.02.507.0001299112/12</t>
  </si>
  <si>
    <t>02.02.507.0001299724/12</t>
  </si>
  <si>
    <t>02.02.507.0000566555/09</t>
  </si>
  <si>
    <t>Ipueiras (CE)</t>
  </si>
  <si>
    <t>02.02.507.0000648715/10</t>
  </si>
  <si>
    <t>Bragança Paulista (SP)</t>
  </si>
  <si>
    <t>Dois Irmãos (RS)</t>
  </si>
  <si>
    <t>Alvorada (RS)</t>
  </si>
  <si>
    <t>Campos dos Goytacazes (RJ)</t>
  </si>
  <si>
    <t>Guaíba (RS)</t>
  </si>
  <si>
    <t>02.02.507.0001303454/12</t>
  </si>
  <si>
    <t>Canela (RS)</t>
  </si>
  <si>
    <t>02.02.507.0001221734/12</t>
  </si>
  <si>
    <t>02.02.507.0001256749/12</t>
  </si>
  <si>
    <t>02.02.507.0001260086/12</t>
  </si>
  <si>
    <t>02.02.507.0001275861/12</t>
  </si>
  <si>
    <t>Mococa (SP)</t>
  </si>
  <si>
    <t>22ª</t>
  </si>
  <si>
    <t>02.02.507.0001294467/11</t>
  </si>
  <si>
    <t>02.02.507.0001302677/12</t>
  </si>
  <si>
    <t>02.02.507.0001302653/12</t>
  </si>
  <si>
    <t>02.02.507.0001302658/12</t>
  </si>
  <si>
    <t>02.02.507.0001302661/12</t>
  </si>
  <si>
    <t> 400.01.2011.006260-9 </t>
  </si>
  <si>
    <t>Alcebiades da Silva Lima</t>
  </si>
  <si>
    <t>38ª</t>
  </si>
  <si>
    <t>02.02.507.0001269168/12</t>
  </si>
  <si>
    <t>02.02.507.0001298521/12</t>
  </si>
  <si>
    <t>02.02.507.0001303000/12</t>
  </si>
  <si>
    <t>02.02.507.0001303009/12</t>
  </si>
  <si>
    <t>João Pessoa (PB)</t>
  </si>
  <si>
    <t>3197/17157098</t>
  </si>
  <si>
    <t>2007-93-10690-0</t>
  </si>
  <si>
    <t>02.02.507.0000768120/08</t>
  </si>
  <si>
    <t> 0091124-81.2010.8.13.0194 </t>
  </si>
  <si>
    <t>José da Costa Prado</t>
  </si>
  <si>
    <t>Alegrete (RS)</t>
  </si>
  <si>
    <t>02.02.507.0001016069/10</t>
  </si>
  <si>
    <t>Mascarenhas Barbosa Advogados Associados</t>
  </si>
  <si>
    <t> 1281/08 </t>
  </si>
  <si>
    <t>GILBERTO DOS SANTOS DAMIAO</t>
  </si>
  <si>
    <t xml:space="preserve">SEGURO </t>
  </si>
  <si>
    <t>02.02.136.0000580530/09</t>
  </si>
  <si>
    <t> 2006.066.008767-5 </t>
  </si>
  <si>
    <t>Sandra Moreira da Silva Bertoldo</t>
  </si>
  <si>
    <t>02.02.507.0000353055/07</t>
  </si>
  <si>
    <t> 583.00.2010.156545-0 </t>
  </si>
  <si>
    <t>Fernando de Figueiredo Macedo</t>
  </si>
  <si>
    <t> 619.01.2010.005841-9 </t>
  </si>
  <si>
    <t>Marcela Scardoelli</t>
  </si>
  <si>
    <t> 619.01.2011.005844-5 </t>
  </si>
  <si>
    <t>Valeria Abuchaim Fattore Mantovani</t>
  </si>
  <si>
    <t>02.02.136.0000761984/08</t>
  </si>
  <si>
    <t> 586.01.2009.011792-5 </t>
  </si>
  <si>
    <t>Paulo Ricardo Bertolucci</t>
  </si>
  <si>
    <t> 320.01.2010.018697-2 </t>
  </si>
  <si>
    <t>Maria Joilda Valença Gregorio</t>
  </si>
  <si>
    <t>02.02.136.0001052820/11</t>
  </si>
  <si>
    <t>02.02.507.0001141406/11</t>
  </si>
  <si>
    <t> 1126/10 </t>
  </si>
  <si>
    <t>Deruti Mauad da Silva</t>
  </si>
  <si>
    <t>02.02.507.0000337593/07</t>
  </si>
  <si>
    <t> 424.01.2011.000401-6 </t>
  </si>
  <si>
    <t>Venceslau Teles dos Santos</t>
  </si>
  <si>
    <t> 20071002289-5 </t>
  </si>
  <si>
    <t>Erlânia Costa Lima Oliveira</t>
  </si>
  <si>
    <t> 0032636-87.2012 </t>
  </si>
  <si>
    <t>Aparecido Gabriel Jordão Ruiz</t>
  </si>
  <si>
    <t> 583.00.2007.261443-2 (2493/2007) </t>
  </si>
  <si>
    <t>Josefa Ferreira Santana</t>
  </si>
  <si>
    <t> 269.01.2009.007205-4 </t>
  </si>
  <si>
    <t>José Rodrigues Medeiros Neto</t>
  </si>
  <si>
    <t> 072/1.06.0003866-0 </t>
  </si>
  <si>
    <t>Maria Celi Grossmann</t>
  </si>
  <si>
    <t> 2008.002.092780-5 </t>
  </si>
  <si>
    <t>Dario da Conceição Silva</t>
  </si>
  <si>
    <t> 2008.001.139732-3 </t>
  </si>
  <si>
    <t>Carlos Alberto Areas Pinto</t>
  </si>
  <si>
    <t>Itaberá (SP)</t>
  </si>
  <si>
    <t>02.02.507.0001189847/12</t>
  </si>
  <si>
    <t>329-725786</t>
  </si>
  <si>
    <t>2012-82-17075 E</t>
  </si>
  <si>
    <t>02.02.507.0001247699/12</t>
  </si>
  <si>
    <t> 1620/12 </t>
  </si>
  <si>
    <t>Sonia Maria de Oliveira da Silva</t>
  </si>
  <si>
    <t> 405.01.2011.057773-2 </t>
  </si>
  <si>
    <t>Rita de Cassia Gomes da Silva</t>
  </si>
  <si>
    <t> 2150/2008 </t>
  </si>
  <si>
    <t>RAIMUNDO EVANGELISTA DE OLIVEIRA</t>
  </si>
  <si>
    <t>COSESP-CIA</t>
  </si>
  <si>
    <t>02.02.507.0000986264/09</t>
  </si>
  <si>
    <t> 483.01.2012.002360-7 </t>
  </si>
  <si>
    <t>Maria de Loudes Soares de Oliveira Fernandes</t>
  </si>
  <si>
    <t>02.02.507.0001251689/12</t>
  </si>
  <si>
    <t> 568.01.2011.010804-1 </t>
  </si>
  <si>
    <t>olga maria lemes dias vasconcelos</t>
  </si>
  <si>
    <t> 048.120.085.795 </t>
  </si>
  <si>
    <t>Luiz Régis Soares Ferreira Santos</t>
  </si>
  <si>
    <t>301/2280467</t>
  </si>
  <si>
    <t>APL CANCELADA</t>
  </si>
  <si>
    <t>02.02.507.0001221792/12</t>
  </si>
  <si>
    <t>02.02.507.0001193280/12</t>
  </si>
  <si>
    <t> 9019436.57.2012.813.0024 </t>
  </si>
  <si>
    <t>Gilberto Marcos da Costa</t>
  </si>
  <si>
    <t> 292.01.2012.011669-0 </t>
  </si>
  <si>
    <t>Joaquim Caetano Filho</t>
  </si>
  <si>
    <t> 1512/11 </t>
  </si>
  <si>
    <t>Luiza Graziela Nogueira de Oliveira</t>
  </si>
  <si>
    <t> 002.10.006307-3 </t>
  </si>
  <si>
    <t>Vivaldo de Oliveira dos Santos Filho</t>
  </si>
  <si>
    <t>02.02.507.0000594293/04</t>
  </si>
  <si>
    <t>02.02.136.0001230815/12</t>
  </si>
  <si>
    <t> 2461/2006 </t>
  </si>
  <si>
    <t>Amélia Martins Sanches</t>
  </si>
  <si>
    <t> 3982/10 </t>
  </si>
  <si>
    <t>Ana Maria Borella dos Santos</t>
  </si>
  <si>
    <t> 199901474427 </t>
  </si>
  <si>
    <t>Companhia Real Brasileira de Seguros</t>
  </si>
  <si>
    <t>2010-93-30925 E</t>
  </si>
  <si>
    <t>329 / 595358</t>
  </si>
  <si>
    <t>TOKIO MARINE</t>
  </si>
  <si>
    <t>02.02.507.0001170589/11</t>
  </si>
  <si>
    <t>02.02.507.0000307397/06</t>
  </si>
  <si>
    <t>Apiaí (SP)</t>
  </si>
  <si>
    <t>02.02.507.0000845472/07</t>
  </si>
  <si>
    <t> 562.01.2007.060904-7 </t>
  </si>
  <si>
    <t>Regina Marcia Fernandes Noro Valente</t>
  </si>
  <si>
    <t> 000.04.104972-1 </t>
  </si>
  <si>
    <t xml:space="preserve">Maria Lucia de Sales Florentino </t>
  </si>
  <si>
    <t>42ª</t>
  </si>
  <si>
    <t> 292.01.2007.018566-5 (3231/2007) </t>
  </si>
  <si>
    <t>Marina Elisa Noronha Fogaça</t>
  </si>
  <si>
    <t> 044607007115-9 </t>
  </si>
  <si>
    <t>João De Carvalho</t>
  </si>
  <si>
    <t> 583.00.2005.083100-9 </t>
  </si>
  <si>
    <t>ALZIRENE GONCALVES DE MACEDO</t>
  </si>
  <si>
    <t>Ressarcimento</t>
  </si>
  <si>
    <t>02.02.507.0000780055/08</t>
  </si>
  <si>
    <t> 2008.021.004692-7 </t>
  </si>
  <si>
    <t>Maria Aparecida Berto da Silva</t>
  </si>
  <si>
    <t> 248.01.2012.005002-0 </t>
  </si>
  <si>
    <t>Urbano Wilton Rocha Galindo</t>
  </si>
  <si>
    <t> 590.01.2009.004882-5 (246/2009) </t>
  </si>
  <si>
    <t>Marinalva dos Santos Lima</t>
  </si>
  <si>
    <t> 189.01.2010.006789-6 </t>
  </si>
  <si>
    <t>Vanuza Batista dos Santos</t>
  </si>
  <si>
    <t> 638.01.2012.005806-2 </t>
  </si>
  <si>
    <t>Geni da Silva.</t>
  </si>
  <si>
    <t> 018/1.10.0004827-7 </t>
  </si>
  <si>
    <t>Wilson Ferreira</t>
  </si>
  <si>
    <t>01º Cartório Judicial</t>
  </si>
  <si>
    <t>02.02.507.0001235263/12</t>
  </si>
  <si>
    <t> 562.01.2008.012828-8 (434/2008) </t>
  </si>
  <si>
    <t>Noemia Dias Neves</t>
  </si>
  <si>
    <t>ACE SEGUROS</t>
  </si>
  <si>
    <t>02.02.507.0001260396/12</t>
  </si>
  <si>
    <t> 129.01.2009.001589-8  422/2009 </t>
  </si>
  <si>
    <t>BENEDITO DONIZETI SOARES</t>
  </si>
  <si>
    <t>02.02.507.0001139209/11</t>
  </si>
  <si>
    <t>02.02.507.0000976610/09</t>
  </si>
  <si>
    <t>02.02.507.0000580025/09</t>
  </si>
  <si>
    <t>02.02.507.0001295971/12</t>
  </si>
  <si>
    <t>02.02.507.0000681318/10</t>
  </si>
  <si>
    <t> 269.01.2011.009249-7 </t>
  </si>
  <si>
    <t>Jairo Sampaio Incane Filho</t>
  </si>
  <si>
    <t>02.02.136.0001216867/12</t>
  </si>
  <si>
    <t>02.02.507.0000618099/10</t>
  </si>
  <si>
    <t> 070709181638-9 </t>
  </si>
  <si>
    <t>Antônio Romão Pereira</t>
  </si>
  <si>
    <t> 288.01.2010.001491-9 </t>
  </si>
  <si>
    <t>Raimunda Onofre da silva</t>
  </si>
  <si>
    <t>Vara Judicial</t>
  </si>
  <si>
    <t> 064.09.001055-1 </t>
  </si>
  <si>
    <t>Adriana Maria Lopes de Oliveira Machado</t>
  </si>
  <si>
    <t> 035/3.11.0000578-9 </t>
  </si>
  <si>
    <t>Maria Lindoneza Silveira</t>
  </si>
  <si>
    <t>Mogi das Cruzes (SP)</t>
  </si>
  <si>
    <t>02.02.136.0001191374/12</t>
  </si>
  <si>
    <t> 224.01.2011.074516-8 </t>
  </si>
  <si>
    <t>Demerval Nogueira de Deus</t>
  </si>
  <si>
    <t> 482.01.2010.005102-5 </t>
  </si>
  <si>
    <t>Sergio Gabriel da Silva</t>
  </si>
  <si>
    <t>02.02.136.0001242606/12</t>
  </si>
  <si>
    <t>(~)Renovação Não Solicitada</t>
  </si>
  <si>
    <t>02.02.507.0000687184/10</t>
  </si>
  <si>
    <t> 482.01.2010.020196-4 </t>
  </si>
  <si>
    <t>Edna Siva de Farias</t>
  </si>
  <si>
    <t> 0002107-91.2011.8.19.0045 </t>
  </si>
  <si>
    <t>Maria Glória Almeida</t>
  </si>
  <si>
    <t> 0025963-78.2012.8.26.0005 </t>
  </si>
  <si>
    <t>Maria Célia da Silva</t>
  </si>
  <si>
    <t>02.02.136.0000818905/08</t>
  </si>
  <si>
    <t> 1032/2009 </t>
  </si>
  <si>
    <t>Luiz Carlos Meirelles da Fonseca</t>
  </si>
  <si>
    <t> 063.01.2011.005884-9 </t>
  </si>
  <si>
    <t>Marcos Antonio Garcia</t>
  </si>
  <si>
    <t>ASSISTÊNCIA</t>
  </si>
  <si>
    <t>02.02.507.0001126077/11</t>
  </si>
  <si>
    <t> 4212/*08 </t>
  </si>
  <si>
    <t>Cassia dos Santos Said</t>
  </si>
  <si>
    <t> 0004337-43.2011.8.19.0066 </t>
  </si>
  <si>
    <t>Imaculada Conceição Roriz Sant Anna</t>
  </si>
  <si>
    <t> 280.01.2011.000209-0 </t>
  </si>
  <si>
    <t>Antonio Bento de Souza</t>
  </si>
  <si>
    <t>02.02.136.0001105168/11</t>
  </si>
  <si>
    <t> 3390/03 </t>
  </si>
  <si>
    <t>Sidney Goulart</t>
  </si>
  <si>
    <t> 7668-84.2010.811.0003 </t>
  </si>
  <si>
    <t>Lauzinda Rosa dos Santos</t>
  </si>
  <si>
    <t>2010-82-11372 E</t>
  </si>
  <si>
    <t>02.02.507.0001015000/10</t>
  </si>
  <si>
    <t> 0017509-20.2011.8.19.0206 </t>
  </si>
  <si>
    <t>Elizabeth Nascimento Ferreira</t>
  </si>
  <si>
    <t>287/124958014</t>
  </si>
  <si>
    <t>2012-82-19406-0</t>
  </si>
  <si>
    <t>02.02.507.0001160685/12</t>
  </si>
  <si>
    <t> 0398071/1-44.2009.8.19.0001 </t>
  </si>
  <si>
    <t>Cesar de Assumpção Kranzfeld</t>
  </si>
  <si>
    <t>551/10763564</t>
  </si>
  <si>
    <t>2012-81-45-0</t>
  </si>
  <si>
    <t>02.02.507.0000627103/09</t>
  </si>
  <si>
    <t> 583.00.2012.131.606-0 </t>
  </si>
  <si>
    <t>Rita de Cássia Guedes</t>
  </si>
  <si>
    <t>113303/3084911</t>
  </si>
  <si>
    <t>2011-93-38276-0</t>
  </si>
  <si>
    <t>02.02.507.0001213540/12</t>
  </si>
  <si>
    <t> 0009860-98.2011.8+.19.0207 </t>
  </si>
  <si>
    <t>Paula Marques da Silva</t>
  </si>
  <si>
    <t>3544/126648990</t>
  </si>
  <si>
    <t>2010-93-33896</t>
  </si>
  <si>
    <t>02.02.507.0001132429/11</t>
  </si>
  <si>
    <t> 0016076-84.2012.8.19.0031 </t>
  </si>
  <si>
    <t>Marcio Cleber da Silveira Carlos</t>
  </si>
  <si>
    <t>1490320/328007</t>
  </si>
  <si>
    <t>2011-14-48884-0</t>
  </si>
  <si>
    <t>Maricá (RJ)</t>
  </si>
  <si>
    <t>02.02.136.0001279351/12</t>
  </si>
  <si>
    <t> 98047955 0 </t>
  </si>
  <si>
    <t>Transformação Bras Alumínio</t>
  </si>
  <si>
    <t>2005-18-10-0</t>
  </si>
  <si>
    <t>02.01.136.0000050977/98</t>
  </si>
  <si>
    <t> 0029158-40.2010.8.19.0004 </t>
  </si>
  <si>
    <t>Ana Cristina da Silva</t>
  </si>
  <si>
    <t>1490321/24367</t>
  </si>
  <si>
    <t>2009-14-29101-0</t>
  </si>
  <si>
    <t>02.02.136.0000688225/10</t>
  </si>
  <si>
    <t> 001/1.05.0217548-0(1197627092 ) </t>
  </si>
  <si>
    <t>José Jandinei Celestino Porto</t>
  </si>
  <si>
    <t>9300232 / 1</t>
  </si>
  <si>
    <t>2005-82-1729-0</t>
  </si>
  <si>
    <t>02.01.507.0000106915/97</t>
  </si>
  <si>
    <t>Candelária (RS)</t>
  </si>
  <si>
    <t>MARITIMA</t>
  </si>
  <si>
    <t> 2008.069.000853-8 </t>
  </si>
  <si>
    <t>Marco Antonio Cabral Pereira</t>
  </si>
  <si>
    <t>1102080/143193</t>
  </si>
  <si>
    <t>2008-82-5567-0</t>
  </si>
  <si>
    <t>Iguaba Grande (RJ)</t>
  </si>
  <si>
    <t>02.02.507.0000757990/08</t>
  </si>
  <si>
    <t>Quiterianópolis (CE)</t>
  </si>
  <si>
    <t>Transferência</t>
  </si>
  <si>
    <t>Contas Correntes de Empréstimos PF ( Cheque Especial, crédito rotativo, CEB...)</t>
  </si>
  <si>
    <t>Venda Casada</t>
  </si>
  <si>
    <t> 2007021023540-0 </t>
  </si>
  <si>
    <t xml:space="preserve">Anelita Pereira Lacerda, Warlley Pereira Lacerda e Wallace Pereira </t>
  </si>
  <si>
    <t>9301632 / 0</t>
  </si>
  <si>
    <t>2010-93-29412-0</t>
  </si>
  <si>
    <t>02.02.507.0000594315/07</t>
  </si>
  <si>
    <t> 157.01.2011.003755-1 </t>
  </si>
  <si>
    <t>Kassia Hellen Carioca Blanco</t>
  </si>
  <si>
    <t>3422/18000920</t>
  </si>
  <si>
    <t>2011-93-35566-0</t>
  </si>
  <si>
    <t>Cubatão (SP)</t>
  </si>
  <si>
    <t>02.02.507.0001088024/11</t>
  </si>
  <si>
    <t> 023.06.017459-8 </t>
  </si>
  <si>
    <t>Silvana Vieira</t>
  </si>
  <si>
    <t>1133 / 3263</t>
  </si>
  <si>
    <t>2005-93-3306-0</t>
  </si>
  <si>
    <t>Unidade de Direito Bancário</t>
  </si>
  <si>
    <t>02.02.507.0000288543/05</t>
  </si>
  <si>
    <t> 2008.202.000299-6 </t>
  </si>
  <si>
    <t>SIDNEI JOSE DA SILVA</t>
  </si>
  <si>
    <t>9301902 / 0</t>
  </si>
  <si>
    <t>2010.93.29680</t>
  </si>
  <si>
    <t>02.02.507.0000593963/08</t>
  </si>
  <si>
    <t> 038.06.018994-8 </t>
  </si>
  <si>
    <t>Sandro Negri</t>
  </si>
  <si>
    <t>1001002/6059</t>
  </si>
  <si>
    <t>2004-93-1870-0</t>
  </si>
  <si>
    <t>02.01.507.0000182066/06</t>
  </si>
  <si>
    <t> 048080170334 </t>
  </si>
  <si>
    <t>Adriano de Oliveira Santos</t>
  </si>
  <si>
    <t>1101080/138430</t>
  </si>
  <si>
    <t>2012-82-19342-0</t>
  </si>
  <si>
    <t>Serra (ES)</t>
  </si>
  <si>
    <t>02.02.507.0000794908/08</t>
  </si>
  <si>
    <t> 115013139 </t>
  </si>
  <si>
    <t>Itala de Gusmão Lima</t>
  </si>
  <si>
    <t>2005-93-3225-0</t>
  </si>
  <si>
    <t>02.01.507.0000082938/03</t>
  </si>
  <si>
    <t> 075.06.000760-0 </t>
  </si>
  <si>
    <t>Jaime Cesar Souza</t>
  </si>
  <si>
    <t>1151/28829</t>
  </si>
  <si>
    <t>2012-93-47170-0</t>
  </si>
  <si>
    <t>02.01.507.0000162483/06</t>
  </si>
  <si>
    <t> 2008.014.015971-4 </t>
  </si>
  <si>
    <t>Larissa de Assis Gomes</t>
  </si>
  <si>
    <t>1151/9115</t>
  </si>
  <si>
    <t>2005-93-3457-0</t>
  </si>
  <si>
    <t>02.02.507.0000804459/08</t>
  </si>
  <si>
    <t> 200.2008.011476-8 </t>
  </si>
  <si>
    <t>Ecilio Rodrigues Palhano</t>
  </si>
  <si>
    <t>9301515/185663</t>
  </si>
  <si>
    <t>2010-93-29296-0</t>
  </si>
  <si>
    <t>02.02.507.0000593931/08</t>
  </si>
  <si>
    <t> 045.09.003198-3 </t>
  </si>
  <si>
    <t>Orivaldo Rossi Junior</t>
  </si>
  <si>
    <t>3045/1110</t>
  </si>
  <si>
    <t>2008-93-18437-0</t>
  </si>
  <si>
    <t>Palhoça (SC)</t>
  </si>
  <si>
    <t>02.02.507.0000495054/09</t>
  </si>
  <si>
    <t> 541.01.2012.004722-3 </t>
  </si>
  <si>
    <t>Emerson Pagliuso Mota Ramo</t>
  </si>
  <si>
    <t>3419/30624</t>
  </si>
  <si>
    <t>2013-93-51704 E</t>
  </si>
  <si>
    <t>Santa Fé do Sul (SP)</t>
  </si>
  <si>
    <t>02.02.507.0001257690/12</t>
  </si>
  <si>
    <t> 054.04.006176-4 </t>
  </si>
  <si>
    <t>Maria Soares.</t>
  </si>
  <si>
    <t xml:space="preserve">3826079 BHS </t>
  </si>
  <si>
    <t>2010-93-29396-0</t>
  </si>
  <si>
    <t>Rio do Sul (SC)</t>
  </si>
  <si>
    <t>02.02.507.0001596325/04</t>
  </si>
  <si>
    <t>Nova Friburgo (RJ)</t>
  </si>
  <si>
    <t> 2009.026.007341-2  </t>
  </si>
  <si>
    <t>Terezinha Figueiredo Cardoso Rodrigues</t>
  </si>
  <si>
    <t>112251/0</t>
  </si>
  <si>
    <t>2012-93-49049-0</t>
  </si>
  <si>
    <t>02.02.507.0000594171/09</t>
  </si>
  <si>
    <t> 022/12 </t>
  </si>
  <si>
    <t>Waldemar Bevilacqua</t>
  </si>
  <si>
    <t xml:space="preserve">3422/16559053 </t>
  </si>
  <si>
    <t>2011-93-40403 E</t>
  </si>
  <si>
    <t>02.02.507.0001191950/12</t>
  </si>
  <si>
    <t> 0029058-89.2009.8.19.0208 </t>
  </si>
  <si>
    <t>Monica Cristina Pereira Teixeira</t>
  </si>
  <si>
    <t>1151/64313</t>
  </si>
  <si>
    <t>2012-93-47389-0</t>
  </si>
  <si>
    <t>02.02.507.0000667000/09</t>
  </si>
  <si>
    <t> 0045961-44.2011.8.13.0194 </t>
  </si>
  <si>
    <t>Fabio Andre Dos Santos Pereira</t>
  </si>
  <si>
    <t>2021/1463572</t>
  </si>
  <si>
    <t>2012-82-19377-0</t>
  </si>
  <si>
    <t>02.02.507.0001105218/11</t>
  </si>
  <si>
    <t> 047.01.2012.017099-6 </t>
  </si>
  <si>
    <t>Izolina Rosa Bueno</t>
  </si>
  <si>
    <t>3422/12359955</t>
  </si>
  <si>
    <t>2011-93-42824-0</t>
  </si>
  <si>
    <t>Assis (SP)</t>
  </si>
  <si>
    <t>02.02.507.0001300819/12</t>
  </si>
  <si>
    <t> 0005046-10.2013.8.26.0100 </t>
  </si>
  <si>
    <t>Ivan Viserta D'Ambrosio</t>
  </si>
  <si>
    <t>301/2660032</t>
  </si>
  <si>
    <t>2012-82-17984-0</t>
  </si>
  <si>
    <t>02.02.507.0001325805/13</t>
  </si>
  <si>
    <t> 200604285579 </t>
  </si>
  <si>
    <t>Maria Aparecida de Lima Vaz</t>
  </si>
  <si>
    <t>1133 / 4718</t>
  </si>
  <si>
    <t>2005-93-2910-0</t>
  </si>
  <si>
    <t>02.02.507.0000445485/06</t>
  </si>
  <si>
    <t> 2011.01.1.067196-2 </t>
  </si>
  <si>
    <t>Reginaldo José da Costa</t>
  </si>
  <si>
    <t>02.02.507.0001167247/11</t>
  </si>
  <si>
    <t> 019407073222-8 </t>
  </si>
  <si>
    <t>JOSE DOMINGOS VIEIRA</t>
  </si>
  <si>
    <t>9301683/154760</t>
  </si>
  <si>
    <t>2010-93-29463-0</t>
  </si>
  <si>
    <t>02.02.507.0000594194/07</t>
  </si>
  <si>
    <t> 0036368-87.2011.8.19.0205 </t>
  </si>
  <si>
    <t>Gilson da Silva Vieira</t>
  </si>
  <si>
    <t>2002/114142413</t>
  </si>
  <si>
    <t>2009-90-774-0</t>
  </si>
  <si>
    <t>02.02.507.0001126905/11</t>
  </si>
  <si>
    <t> 653.01.2011.003053-0 </t>
  </si>
  <si>
    <t>Jose Roberto Fagan</t>
  </si>
  <si>
    <t>3197/14798468</t>
  </si>
  <si>
    <t>2011-93-36340</t>
  </si>
  <si>
    <t>Vargem Grande do Sul (SP)</t>
  </si>
  <si>
    <t>02.02.507.0001114025/11</t>
  </si>
  <si>
    <t> 0004002-82.2012.8.19.0003 </t>
  </si>
  <si>
    <t>Alcides de Jesus</t>
  </si>
  <si>
    <t>149320/95686</t>
  </si>
  <si>
    <t>2010-14-36185-0</t>
  </si>
  <si>
    <t>02.02.136.0001207549/12</t>
  </si>
  <si>
    <t> 357.01.2012.000414-9 </t>
  </si>
  <si>
    <t>Arlindo Ferreira da Silva</t>
  </si>
  <si>
    <t>3422 / 10768220</t>
  </si>
  <si>
    <t>2012-93-43647-</t>
  </si>
  <si>
    <t>Paranapanema (SP)</t>
  </si>
  <si>
    <t>02.02.507.0001190199/12</t>
  </si>
  <si>
    <t> 5095350.48.2012.8.09.0012 </t>
  </si>
  <si>
    <t>Senhora Rodrigues de Souza</t>
  </si>
  <si>
    <t>3419/250834</t>
  </si>
  <si>
    <t>2012-93-43221-0</t>
  </si>
  <si>
    <t>02.02.507.0001256637/12</t>
  </si>
  <si>
    <t> 583.00.2012.154421-3 </t>
  </si>
  <si>
    <t>Silmara Garramona</t>
  </si>
  <si>
    <t>9300723/0</t>
  </si>
  <si>
    <t>2012-82-20152-0</t>
  </si>
  <si>
    <t>02.02.507.0001227095/12</t>
  </si>
  <si>
    <t> 0000331-53.2012.8.16.0094 </t>
  </si>
  <si>
    <t>elton dos santos</t>
  </si>
  <si>
    <t>3451 / 73596</t>
  </si>
  <si>
    <t>2010-93-29135-0</t>
  </si>
  <si>
    <t>Ipora (PR)</t>
  </si>
  <si>
    <t>02.02.507.0001183067/12</t>
  </si>
  <si>
    <t> 114.01.2011.002308-0 </t>
  </si>
  <si>
    <t>Jose Roberto Melo Erbolato</t>
  </si>
  <si>
    <t>3422/14921340</t>
  </si>
  <si>
    <t>2010-93-33765-0</t>
  </si>
  <si>
    <t>02.02.507.0001123075/11</t>
  </si>
  <si>
    <t>Recuperação de Crédito</t>
  </si>
  <si>
    <t> 1983/10 </t>
  </si>
  <si>
    <t>Nidercio Silvio Beraldi Fiorini</t>
  </si>
  <si>
    <t>165/104866</t>
  </si>
  <si>
    <t>2009-82-7943-0</t>
  </si>
  <si>
    <t>02.02.507.0001056061/10</t>
  </si>
  <si>
    <t>Tozzini, Freire, Teixeira e Silva Advogados - SP</t>
  </si>
  <si>
    <t>Cumprimento da Finalidade</t>
  </si>
  <si>
    <t> 0704131-12.2012.8.26.0016 </t>
  </si>
  <si>
    <t>Gilberto Tadeu Barreto</t>
  </si>
  <si>
    <t>1490320 386185</t>
  </si>
  <si>
    <t>2011-14-53500-0</t>
  </si>
  <si>
    <t>02.02.136.0001237085/12</t>
  </si>
  <si>
    <t>NÃO INFORMADO</t>
  </si>
  <si>
    <t> 1318780/08 </t>
  </si>
  <si>
    <t>José Candido Sobrinho</t>
  </si>
  <si>
    <t>1101080/113820</t>
  </si>
  <si>
    <t>2006-82-3677-0</t>
  </si>
  <si>
    <t>02.02.507.0000777212/08</t>
  </si>
  <si>
    <t> 3456/2006 </t>
  </si>
  <si>
    <t>Antônio Alves Vilas Boas</t>
  </si>
  <si>
    <t>2889/93</t>
  </si>
  <si>
    <t>2006-93-6059-0</t>
  </si>
  <si>
    <t>02.02.507.0000322923/06</t>
  </si>
  <si>
    <t> 030.11.010103-4 </t>
  </si>
  <si>
    <t>Jeovanio Supulchro</t>
  </si>
  <si>
    <t>2011-93-40571-0</t>
  </si>
  <si>
    <t>Linhares (ES)</t>
  </si>
  <si>
    <t>02.02.507.0001153452/11</t>
  </si>
  <si>
    <t> 0016124-07.2012.8.26.0077 </t>
  </si>
  <si>
    <t>Célia Messias Rodrigues</t>
  </si>
  <si>
    <t>301/2534824</t>
  </si>
  <si>
    <t>2013-82-22511-0</t>
  </si>
  <si>
    <t>02.02.507.0001323095/13</t>
  </si>
  <si>
    <t> 583.00.2005.012363-8 </t>
  </si>
  <si>
    <t>Aparecido Vilson Pereira</t>
  </si>
  <si>
    <t>2005-93-3442-0</t>
  </si>
  <si>
    <t>02.01.507.0000134919/05</t>
  </si>
  <si>
    <t> 020.06.003317-7 </t>
  </si>
  <si>
    <t>Espólio de Martinho Gomes</t>
  </si>
  <si>
    <t>101.93.0000227</t>
  </si>
  <si>
    <t>2006-93-5772-0</t>
  </si>
  <si>
    <t>02.01.507.0000167622/06</t>
  </si>
  <si>
    <t> 583.02.2008.121412-3 (1177/2008) </t>
  </si>
  <si>
    <t>Jose Luiz de Brito</t>
  </si>
  <si>
    <t>Maringá (PR)</t>
  </si>
  <si>
    <t>02.02.507.0001077170/11</t>
  </si>
  <si>
    <t>São Miguel Arcanjo (SP)</t>
  </si>
  <si>
    <t>02.02.507.0001313113/12</t>
  </si>
  <si>
    <t> 0021443-93.2011.8.21.0023 </t>
  </si>
  <si>
    <t>Elio Avila da Silva</t>
  </si>
  <si>
    <t> 583.02.2007.158859-4 (914/2007) </t>
  </si>
  <si>
    <t>Cleuza Maria Marcelino da Silva</t>
  </si>
  <si>
    <t>3440/2811</t>
  </si>
  <si>
    <t>2010.93.32588 E</t>
  </si>
  <si>
    <t>02.02.507.0001128957/11</t>
  </si>
  <si>
    <t>Franco da Rocha (SP)</t>
  </si>
  <si>
    <t>02.02.507.0001312486/12</t>
  </si>
  <si>
    <t> 033.07.016591-5 </t>
  </si>
  <si>
    <t>Mercia Montalto Mendonça</t>
  </si>
  <si>
    <t> 105880117 </t>
  </si>
  <si>
    <t>Paulo Cezar Magalhães</t>
  </si>
  <si>
    <t> 075.07.000507-3 </t>
  </si>
  <si>
    <t>Rui Ribeiro</t>
  </si>
  <si>
    <t> 033.07.002407-6 </t>
  </si>
  <si>
    <t>José Paulo Lopes</t>
  </si>
  <si>
    <t>02.02.507.0000594241/02</t>
  </si>
  <si>
    <t> 011.07.005624-3 </t>
  </si>
  <si>
    <t>Odette Klann Paza</t>
  </si>
  <si>
    <t> 023.10.501661-9 </t>
  </si>
  <si>
    <t>Douglas Campos</t>
  </si>
  <si>
    <t> 011.12.002531-1 </t>
  </si>
  <si>
    <t>Maria Mendes Pegoraro</t>
  </si>
  <si>
    <t>02.02.136.0001172809/12</t>
  </si>
  <si>
    <t>Santo Angelo (RS)</t>
  </si>
  <si>
    <t>02.02.136.0001165948/12</t>
  </si>
  <si>
    <t> 2009.021.027528-1 </t>
  </si>
  <si>
    <t>Raquel da Conceição Gomes</t>
  </si>
  <si>
    <t>02.02.507.0001205648/12</t>
  </si>
  <si>
    <t> 0004408-92.2011.8.19.0212 </t>
  </si>
  <si>
    <t>Delcio Berriel de Carvalho</t>
  </si>
  <si>
    <t>Teresina (PI)</t>
  </si>
  <si>
    <t>02.02.507.0001097945/11</t>
  </si>
  <si>
    <t> 312/2000 </t>
  </si>
  <si>
    <t>Yeda Lima Sampaio</t>
  </si>
  <si>
    <t> 583.00.2006.238279-1 </t>
  </si>
  <si>
    <t>MARISA MORUZZI GURGEL BASTOS</t>
  </si>
  <si>
    <t>36ª</t>
  </si>
  <si>
    <t>02.02.507.0001309739/12</t>
  </si>
  <si>
    <t> 06/122964-9 (1008) </t>
  </si>
  <si>
    <t>Marilda Carolina Borges Domingos</t>
  </si>
  <si>
    <t>3419/7085</t>
  </si>
  <si>
    <t>NAO POSSUI SEGU</t>
  </si>
  <si>
    <t>Maceió (AL)</t>
  </si>
  <si>
    <t>Alagoas</t>
  </si>
  <si>
    <t>02.02.507.0001049070/11</t>
  </si>
  <si>
    <t> 818/11 </t>
  </si>
  <si>
    <t>Irani Campachi Brito</t>
  </si>
  <si>
    <t> 924/2012 </t>
  </si>
  <si>
    <t>Josefa Maria da Conceição</t>
  </si>
  <si>
    <t>Extinção por Impossibilidade de Acordo - Juizado Informal ou Tribunal Arbitral</t>
  </si>
  <si>
    <t> 032.01.2009.002982-7 (280/2009) </t>
  </si>
  <si>
    <t>Edna Higa Saito</t>
  </si>
  <si>
    <t> 564.01.2011.054690-6 </t>
  </si>
  <si>
    <t>Sonia Nogueira Pasti Montes</t>
  </si>
  <si>
    <t>02.02.507.0001309046/12</t>
  </si>
  <si>
    <t> 016/1.06.0005914-7 </t>
  </si>
  <si>
    <t>Janete Teresinha Heck</t>
  </si>
  <si>
    <t>1133/6817</t>
  </si>
  <si>
    <t>2006-93-5038-0</t>
  </si>
  <si>
    <t>02.02.507.0000309741/06</t>
  </si>
  <si>
    <t> 334/09 </t>
  </si>
  <si>
    <t>Rogers Avelino Peixoto dos Santos</t>
  </si>
  <si>
    <t> 0104832-42.2011.8.21.0001 </t>
  </si>
  <si>
    <t>Flavio Djalmo Oliveira Goulart</t>
  </si>
  <si>
    <t> 00351/2012 </t>
  </si>
  <si>
    <t>Paulo José Nogueira de Castro</t>
  </si>
  <si>
    <t>3197/19706302</t>
  </si>
  <si>
    <t>Cobrança Indevida do Prêmio Mensal</t>
  </si>
  <si>
    <t>02.02.507.0000456805/07</t>
  </si>
  <si>
    <t>Santa Rita do Passa Quatro (SP)</t>
  </si>
  <si>
    <t>02.02.507.0000800288/08</t>
  </si>
  <si>
    <t>16915 E 18204</t>
  </si>
  <si>
    <t>02.02.507.0000776746/08</t>
  </si>
  <si>
    <t>02.02.136.0001252482/12</t>
  </si>
  <si>
    <t>02.02.507.0000831549/09</t>
  </si>
  <si>
    <t>02.02.507.0001198030/12</t>
  </si>
  <si>
    <t> 001/1.12.0055378-1 </t>
  </si>
  <si>
    <t>Silnei Moraes Carpes</t>
  </si>
  <si>
    <t> 383.01.2010.000294-9 (173/2010) </t>
  </si>
  <si>
    <t>Maria Aparecida Ceicento de Almeida</t>
  </si>
  <si>
    <t>02.02.507.0001031590/10</t>
  </si>
  <si>
    <t> 0028063-63.2011.8.21.0010 </t>
  </si>
  <si>
    <t>Sinval Gomes Netto</t>
  </si>
  <si>
    <t> 001/3.12.0017626-5 </t>
  </si>
  <si>
    <t>Geisa Tamara Bugs</t>
  </si>
  <si>
    <t> 008/3.12.0003506-2 </t>
  </si>
  <si>
    <t>Rogério Quevedo</t>
  </si>
  <si>
    <t> 0009199-74.2012.8.21.1001 </t>
  </si>
  <si>
    <t>Marlise Asaeda Ferreira</t>
  </si>
  <si>
    <t> 0028403-09.2010.8.16.0001 </t>
  </si>
  <si>
    <t>Sandra Helena de Oliveira</t>
  </si>
  <si>
    <t>02.02.507.0001010890/10</t>
  </si>
  <si>
    <t> 2254/08 </t>
  </si>
  <si>
    <t>Maria Lucia Sarreta Delefrate</t>
  </si>
  <si>
    <t>SEM COBERTURA</t>
  </si>
  <si>
    <t>02.02.507.0000600151/03</t>
  </si>
  <si>
    <t>3552/91096</t>
  </si>
  <si>
    <t>2010-93-32788-0</t>
  </si>
  <si>
    <t>02.02.507.0001022159/10</t>
  </si>
  <si>
    <t>Diamantina (MG)</t>
  </si>
  <si>
    <t>02.01.507.0000150192/05</t>
  </si>
  <si>
    <t>02.02.507.0001110003/10</t>
  </si>
  <si>
    <t> 0007348-77.2010.8.19.0046 </t>
  </si>
  <si>
    <t>José Roberto de Andrade</t>
  </si>
  <si>
    <t>02.02.507.0000840682/09</t>
  </si>
  <si>
    <t>02.02.507.0001007547/10</t>
  </si>
  <si>
    <t>02.02.507.0000792499/08</t>
  </si>
  <si>
    <t>02.02.507.0000654247/10</t>
  </si>
  <si>
    <t>02.02.507.0000594328/09</t>
  </si>
  <si>
    <t>02.02.507.0000347823/07</t>
  </si>
  <si>
    <t> 022/1.09.0020706-0 </t>
  </si>
  <si>
    <t>Elza Pererzolli</t>
  </si>
  <si>
    <t> 0701.08.249358-9 </t>
  </si>
  <si>
    <t>Sandra Gercina Paulino</t>
  </si>
  <si>
    <t>(~)Problemas na venda do seguro (falta de informação, informação errada/enganosa)</t>
  </si>
  <si>
    <t>02.02.507.0000559284/09</t>
  </si>
  <si>
    <t> 110786192 </t>
  </si>
  <si>
    <t>Marlene Carvalho Rodrigues</t>
  </si>
  <si>
    <t> 85333 </t>
  </si>
  <si>
    <t>Espólio de Hertha Teichmann</t>
  </si>
  <si>
    <t> 001/1.08.0251700-9 </t>
  </si>
  <si>
    <t>Paulo Humberto Viero</t>
  </si>
  <si>
    <t> 001/1.08.0223690-5 </t>
  </si>
  <si>
    <t>Fabiano Prioto Mussi</t>
  </si>
  <si>
    <t>6000003/101054</t>
  </si>
  <si>
    <t>2003-93-1234</t>
  </si>
  <si>
    <t>02.01.507.0000140181/05</t>
  </si>
  <si>
    <t> 200201806058 </t>
  </si>
  <si>
    <t>Conceição Maria da Silva</t>
  </si>
  <si>
    <t> 048/1.07.0004897-9 </t>
  </si>
  <si>
    <t>Odila Salete Marangon</t>
  </si>
  <si>
    <t>02.02.507.0000779179/08</t>
  </si>
  <si>
    <t>02.01.507.0000070606/01</t>
  </si>
  <si>
    <t> 200601352798 </t>
  </si>
  <si>
    <t>Brasil Central Equipamentos e Telefonia</t>
  </si>
  <si>
    <t> 2523/08 </t>
  </si>
  <si>
    <t>Espolio de Francisco Correa de Albuquerque</t>
  </si>
  <si>
    <t>02.01.507.0000057364/02</t>
  </si>
  <si>
    <t> 049/1.03.0002355-0 </t>
  </si>
  <si>
    <t>Maria Dalila Lima Giovenardi</t>
  </si>
  <si>
    <t>111005/1001874</t>
  </si>
  <si>
    <t>02.01.507.0000116426/02</t>
  </si>
  <si>
    <t>02.02.507.0000315934/06</t>
  </si>
  <si>
    <t>02.02.507.0000843453/08</t>
  </si>
  <si>
    <t> 033.07.017115-0 </t>
  </si>
  <si>
    <t>Vera Lúcia Morais</t>
  </si>
  <si>
    <t> 014/1.10.0005893-5 </t>
  </si>
  <si>
    <t>Ortelina Grolli</t>
  </si>
  <si>
    <t>Piumhi (MG)</t>
  </si>
  <si>
    <t>Vacaria (RS)</t>
  </si>
  <si>
    <t>Transferência Não Consumada</t>
  </si>
  <si>
    <t>Erechim (RS)</t>
  </si>
  <si>
    <t>Juazeiro (BA)</t>
  </si>
  <si>
    <t>02.02.507.0001322443/12</t>
  </si>
  <si>
    <t>Genézia Resner Sumick</t>
  </si>
  <si>
    <t> 1197069733 (1.05.0610589-3) </t>
  </si>
  <si>
    <t>Nelci Rodrigues</t>
  </si>
  <si>
    <t>Três de Maio (RS)</t>
  </si>
  <si>
    <t>Bebedouro (SP)</t>
  </si>
  <si>
    <t>Luiz de Souza</t>
  </si>
  <si>
    <t> 408.01.2006.001336-1 (1656/2006) </t>
  </si>
  <si>
    <t>José de Mello</t>
  </si>
  <si>
    <t> 180.01.2008.000420-0 (61/2008) </t>
  </si>
  <si>
    <t>Diomar Benedita Damas Benaglia</t>
  </si>
  <si>
    <t> 0006979-47.2011.8.26.0016 </t>
  </si>
  <si>
    <t>Fernanda Cristina Bliska de Salles</t>
  </si>
  <si>
    <t>Piraí (RJ)</t>
  </si>
  <si>
    <t>02.02.136.0001268249/12</t>
  </si>
  <si>
    <t> 200301207466 </t>
  </si>
  <si>
    <t>Antonia Célia da Costa Pinto</t>
  </si>
  <si>
    <t> 011/1.09.0002486-0 </t>
  </si>
  <si>
    <t>Fernando Pissetti Rossato</t>
  </si>
  <si>
    <t>1490320/447896</t>
  </si>
  <si>
    <t>NOT MANUAL</t>
  </si>
  <si>
    <t>02.02.507.0001264954/12</t>
  </si>
  <si>
    <t>2004-82-1027-0</t>
  </si>
  <si>
    <t>02.02.507.0001306879/12</t>
  </si>
  <si>
    <t>PAGAMENTO DE PR</t>
  </si>
  <si>
    <t>02.02.507.0000786613/08</t>
  </si>
  <si>
    <t> 609.01.2010.010762-6 </t>
  </si>
  <si>
    <t>Rodrigo Mori Rosa</t>
  </si>
  <si>
    <t>02.02.507.0000610090/09</t>
  </si>
  <si>
    <t> 064.09.029383-9 </t>
  </si>
  <si>
    <t>Luciana Lucas</t>
  </si>
  <si>
    <t> 2008.003.008501-3 </t>
  </si>
  <si>
    <t>José Aprígio Alves</t>
  </si>
  <si>
    <t> 023.07.106168-4 </t>
  </si>
  <si>
    <t>Dilma Gomes</t>
  </si>
  <si>
    <t> 0003781-20.2010.8.16.0079 </t>
  </si>
  <si>
    <t>Antonio Deodir dos Santos</t>
  </si>
  <si>
    <t> 008.11.016352-1 </t>
  </si>
  <si>
    <t>Valdeci Abreu</t>
  </si>
  <si>
    <t>Bens de Uso</t>
  </si>
  <si>
    <t>Falha no Funcionamento do Alarme</t>
  </si>
  <si>
    <t>02.02.507.0000840465/06</t>
  </si>
  <si>
    <t>02.02.507.0001096070/11</t>
  </si>
  <si>
    <t>02.02.507.0001326410/13</t>
  </si>
  <si>
    <t>Piedade (SP)</t>
  </si>
  <si>
    <t>02.02.507.0001165088/12</t>
  </si>
  <si>
    <t>Cachoeira Paulista (SP)</t>
  </si>
  <si>
    <t>02.02.507.0001220081/12</t>
  </si>
  <si>
    <t> 312.01.2008.001194-6 (545/2008) </t>
  </si>
  <si>
    <t>Luan Matheus Lima</t>
  </si>
  <si>
    <t> 069.01.2010.000397-0/000000-000 </t>
  </si>
  <si>
    <t>Alfredo Nobuyuki Nakanishi</t>
  </si>
  <si>
    <t>Vara Distrital</t>
  </si>
  <si>
    <t>Ubatuba (SP)</t>
  </si>
  <si>
    <t>02.02.507.0001017259/10</t>
  </si>
  <si>
    <t>Jose Carlos da Silva</t>
  </si>
  <si>
    <t>3197/18881710</t>
  </si>
  <si>
    <t>2009-93-23021-0</t>
  </si>
  <si>
    <t>02.02.507.0000647331/10</t>
  </si>
  <si>
    <t> 590.01.2011.023895-0 </t>
  </si>
  <si>
    <t>Paulo Pereira da Silva</t>
  </si>
  <si>
    <t> 583.01.2009.002689-0(707/2009) </t>
  </si>
  <si>
    <t>Valdeci Ventura dos Santos</t>
  </si>
  <si>
    <t> 108742678 </t>
  </si>
  <si>
    <t>Otaviano Luiz Pereira</t>
  </si>
  <si>
    <t> 2702173458 </t>
  </si>
  <si>
    <t>Lucilene Martins Paust</t>
  </si>
  <si>
    <t> 168.01.2009.006364-8 ( 901/2009) </t>
  </si>
  <si>
    <t>Maria de Lourdes Melo Silva</t>
  </si>
  <si>
    <t>Itaúna (MG)</t>
  </si>
  <si>
    <t>02.02.507.0000594076/08</t>
  </si>
  <si>
    <t> 366.01.2012.000019-5 </t>
  </si>
  <si>
    <t>carmem Aparecida Monteiro Desoldi</t>
  </si>
  <si>
    <t> 002.09.242012-7 </t>
  </si>
  <si>
    <t>Dulce Rodrigues de Freitas</t>
  </si>
  <si>
    <t> 2007.052.009186-6 </t>
  </si>
  <si>
    <t>Maria Cabral da Silva</t>
  </si>
  <si>
    <t>EXIB DE DOCTOS</t>
  </si>
  <si>
    <t>02.02.507.0000384760/07</t>
  </si>
  <si>
    <t>Palmeira das Missões (RS)</t>
  </si>
  <si>
    <t>02.02.507.0000438704/07</t>
  </si>
  <si>
    <t>Débito Indevido em Conta Corrente</t>
  </si>
  <si>
    <t>02.02.507.0001060344/11</t>
  </si>
  <si>
    <t> 414.01.2011.001677-5 </t>
  </si>
  <si>
    <t>Maria Sueli dos Santos Pereira</t>
  </si>
  <si>
    <t>1102080/125080</t>
  </si>
  <si>
    <t>2004.82.936</t>
  </si>
  <si>
    <t>02.01.507.0000163685/05</t>
  </si>
  <si>
    <t> 44/12 </t>
  </si>
  <si>
    <t>Valdeir Junior Codonio Kamel</t>
  </si>
  <si>
    <t>2010-93-31190-0</t>
  </si>
  <si>
    <t>02.02.507.0001199835/12</t>
  </si>
  <si>
    <t> 001/1.09.0063024-1 </t>
  </si>
  <si>
    <t>Mario Farias</t>
  </si>
  <si>
    <t>1490320/400433</t>
  </si>
  <si>
    <t>02.02.136.0001261794/12</t>
  </si>
  <si>
    <t> 000.99012109 7 </t>
  </si>
  <si>
    <t>Cícero Antônio Di Salvo Crispin</t>
  </si>
  <si>
    <t> 019/1.06.0023041-4 </t>
  </si>
  <si>
    <t>Lucia Celeste Escher Rott</t>
  </si>
  <si>
    <t> 333.01.2011.000318-7 </t>
  </si>
  <si>
    <t>Maria Angela de Toledo Cesar Athayde</t>
  </si>
  <si>
    <t>3030/301017602</t>
  </si>
  <si>
    <t>2008-93-17138-0</t>
  </si>
  <si>
    <t>02.02.507.0000794410/08</t>
  </si>
  <si>
    <t>02.02.507.0000594119/05</t>
  </si>
  <si>
    <t> 18805039080-9 </t>
  </si>
  <si>
    <t>ELCIA PETRINA REIS SILVA</t>
  </si>
  <si>
    <t> 710/12 </t>
  </si>
  <si>
    <t>RONEI DOS SANTOS</t>
  </si>
  <si>
    <t> 0003763-24.2012.8.05.0244 </t>
  </si>
  <si>
    <t>Felipe Chaves Campelo</t>
  </si>
  <si>
    <t> 0138884-52.2010.8.13.0056 </t>
  </si>
  <si>
    <t>Jose Celinho Militão</t>
  </si>
  <si>
    <t> 001/1.12.0077468-0 </t>
  </si>
  <si>
    <t>Angelita Molfatti Costa Leppa</t>
  </si>
  <si>
    <t> 2193/98 </t>
  </si>
  <si>
    <t>Raimundo Conceição Santana</t>
  </si>
  <si>
    <t> 039.11.006087-1 </t>
  </si>
  <si>
    <t>Luiz Padilha Vieira</t>
  </si>
  <si>
    <t> 004.11.001988-5 </t>
  </si>
  <si>
    <t>Oscar Antunes Chaquete</t>
  </si>
  <si>
    <t>Valença (RJ)</t>
  </si>
  <si>
    <t>02.02.507.0001189934/12</t>
  </si>
  <si>
    <t>02.02.507.0001078206/11</t>
  </si>
  <si>
    <t> 0014810-49.2012.8.16.0030 </t>
  </si>
  <si>
    <t>Carlos Alberto Souto</t>
  </si>
  <si>
    <t>02.02.507.0001291701/12</t>
  </si>
  <si>
    <t> 652.01.2009.018108-0 </t>
  </si>
  <si>
    <t>Claudio Thomaz de Paula Ribeiro</t>
  </si>
  <si>
    <t> 1573/2006 </t>
  </si>
  <si>
    <t>Manoel Odofrino Gama Junior</t>
  </si>
  <si>
    <t>02.02.136.0001045848/11</t>
  </si>
  <si>
    <t> 576.01.2008.073324-0 (3396/08) </t>
  </si>
  <si>
    <t>Antonio Angelo Chianezzi</t>
  </si>
  <si>
    <t>Palmas (TO)</t>
  </si>
  <si>
    <t>Tocantins</t>
  </si>
  <si>
    <t> 168.01.2009.000929-1 (104/09) </t>
  </si>
  <si>
    <t>Maria Senhorinha dos Santos</t>
  </si>
  <si>
    <t>02.02.507.0001327802/10</t>
  </si>
  <si>
    <t> 04/054.459-3 </t>
  </si>
  <si>
    <t>Neusa Olympia Camargo Telles de Abreu</t>
  </si>
  <si>
    <t> 938785 5/1999 </t>
  </si>
  <si>
    <t>Estapostes Transportes Rodoviários</t>
  </si>
  <si>
    <t> 562.01.2002.010669-6 </t>
  </si>
  <si>
    <t>Suzana Móveis e Decorações Ltda</t>
  </si>
  <si>
    <t> 625.01.2008.025457-9 (1096/08) </t>
  </si>
  <si>
    <t>Jandira Luccas de Faria</t>
  </si>
  <si>
    <t> 038.07.035094-6 </t>
  </si>
  <si>
    <t>Silvana Zaniz Andrade</t>
  </si>
  <si>
    <t>1001002/106496</t>
  </si>
  <si>
    <t>2003-93-809-0</t>
  </si>
  <si>
    <t>02.01.507.0000098677/04</t>
  </si>
  <si>
    <t> 2530/04 </t>
  </si>
  <si>
    <t>Cátia Regina Pattini Fornasier Pereira</t>
  </si>
  <si>
    <t> 3451/02 </t>
  </si>
  <si>
    <t>Edna Maria Silva Ribeiro</t>
  </si>
  <si>
    <t> 654/04 </t>
  </si>
  <si>
    <t>Gustavo Sidnei de Oliveira</t>
  </si>
  <si>
    <t> 11.50242-4 </t>
  </si>
  <si>
    <t>José Benedito de Oliveira</t>
  </si>
  <si>
    <t>3197 / 17449018</t>
  </si>
  <si>
    <t>2009-93-24467</t>
  </si>
  <si>
    <t>02.02.507.0001090996/11</t>
  </si>
  <si>
    <t> 068709075028-6 </t>
  </si>
  <si>
    <t>NILSON APARECIDO DE OLIVEIRA</t>
  </si>
  <si>
    <t>3552/79671</t>
  </si>
  <si>
    <t>2012-93-48799-0</t>
  </si>
  <si>
    <t>02.02.507.0001148806/11</t>
  </si>
  <si>
    <t> 224.01.2007.004653-1 </t>
  </si>
  <si>
    <t>Rosemeri Andrade Campos Ikegawa</t>
  </si>
  <si>
    <t>9301875 / 0</t>
  </si>
  <si>
    <t>2010-93-29654-0</t>
  </si>
  <si>
    <t>02.02.507.0000594296/07</t>
  </si>
  <si>
    <t> 0011355-92.2011.8.19.0203 </t>
  </si>
  <si>
    <t>Waldyr Siqueira de Vasconcelos</t>
  </si>
  <si>
    <t>301/1778212</t>
  </si>
  <si>
    <t>2011-82-13468</t>
  </si>
  <si>
    <t>02.02.507.0001082726/11</t>
  </si>
  <si>
    <t> 274.01.2009.002202-4 (603/09) </t>
  </si>
  <si>
    <t>Valentin Telles Fenille</t>
  </si>
  <si>
    <t>9301928 / 0</t>
  </si>
  <si>
    <t>2010-93-29706-0</t>
  </si>
  <si>
    <t>Itápolis (SP)</t>
  </si>
  <si>
    <t>02.02.507.0000594366/09</t>
  </si>
  <si>
    <t> 344.01.2010.017742-0 </t>
  </si>
  <si>
    <t>Benedito Moreira</t>
  </si>
  <si>
    <t>301/1564861</t>
  </si>
  <si>
    <t>2012-82-20729 E</t>
  </si>
  <si>
    <t>02.02.507.0001012862/10</t>
  </si>
  <si>
    <t> 274.01.2012.000690-3 </t>
  </si>
  <si>
    <t>Wilma Solera da Silva</t>
  </si>
  <si>
    <t>285 / 1182284</t>
  </si>
  <si>
    <t>2011-82-16268</t>
  </si>
  <si>
    <t>02.02.507.0001189284/12</t>
  </si>
  <si>
    <t> 089.01.2012.006692-4 </t>
  </si>
  <si>
    <t>Giovana Furquim Antunes</t>
  </si>
  <si>
    <t>1490320/216451</t>
  </si>
  <si>
    <t>2011-14-49108-0</t>
  </si>
  <si>
    <t>02.02.136.0001209048/12</t>
  </si>
  <si>
    <t> 2011.901641-8 </t>
  </si>
  <si>
    <t>Agostinho Ferreira de Assis</t>
  </si>
  <si>
    <t>1490320 / 92615</t>
  </si>
  <si>
    <t>2011-14-44662-0</t>
  </si>
  <si>
    <t>02.02.136.0001199100/12</t>
  </si>
  <si>
    <t> 510.01.2012.009891-0 </t>
  </si>
  <si>
    <t>José Antônio Galvão</t>
  </si>
  <si>
    <t>1490320 274518</t>
  </si>
  <si>
    <t>2012-14-56812-0</t>
  </si>
  <si>
    <t>Rio Claro (SP)</t>
  </si>
  <si>
    <t>02.02.136.0001233511/12</t>
  </si>
  <si>
    <t> 0001064-90.2012.8.16.0038 </t>
  </si>
  <si>
    <t>Marciane Cavanhe Haidinger</t>
  </si>
  <si>
    <t>1490320 388385</t>
  </si>
  <si>
    <t>2011-14-52313-0</t>
  </si>
  <si>
    <t>02.02.136.0001195165/12</t>
  </si>
  <si>
    <t> 400/2000 </t>
  </si>
  <si>
    <t>Manoel Aguiar Filho</t>
  </si>
  <si>
    <t>9300096 / 1</t>
  </si>
  <si>
    <t>2005-31-69</t>
  </si>
  <si>
    <t>02.01.507.0000108880/00</t>
  </si>
  <si>
    <t> 2007.021.029858-6 </t>
  </si>
  <si>
    <t>Kay Francis Almeida Conegunes</t>
  </si>
  <si>
    <t>1133/5078</t>
  </si>
  <si>
    <t>2006-93-6132</t>
  </si>
  <si>
    <t>02.02.507.0000475267/07</t>
  </si>
  <si>
    <t> 06/132.046-2 - controle 1366 </t>
  </si>
  <si>
    <t>Maria do Carmo da Silva</t>
  </si>
  <si>
    <t>1101080/113016</t>
  </si>
  <si>
    <t>2005-82-1570-0</t>
  </si>
  <si>
    <t>02.01.507.0000189156/06</t>
  </si>
  <si>
    <t> 269.01.2011.006306-2 </t>
  </si>
  <si>
    <t>Sandra Mara Meira</t>
  </si>
  <si>
    <t>3197/17390975</t>
  </si>
  <si>
    <t>2009-93-23260-0</t>
  </si>
  <si>
    <t>02.02.507.0001077698/11</t>
  </si>
  <si>
    <t> 127.01.2011.014487-4 </t>
  </si>
  <si>
    <t>Jonathas Richard Correia</t>
  </si>
  <si>
    <t>CERT.1067786</t>
  </si>
  <si>
    <t>02.02.507.0001128861/11</t>
  </si>
  <si>
    <t> 2005.001.068587-8 </t>
  </si>
  <si>
    <t>Carlos Alberto Rial Sierra</t>
  </si>
  <si>
    <t>2010-81-6-0</t>
  </si>
  <si>
    <t>02.02.507.0000594131/05</t>
  </si>
  <si>
    <t> 224.01.2002.049784-1 </t>
  </si>
  <si>
    <t>Angela Regina de Amorim Santiago</t>
  </si>
  <si>
    <t>9301415/111616</t>
  </si>
  <si>
    <t>2010-93-29197-0</t>
  </si>
  <si>
    <t>02.02.507.0001047904/08</t>
  </si>
  <si>
    <t> 2117/04 </t>
  </si>
  <si>
    <t>Gilbert de Souza</t>
  </si>
  <si>
    <t>2005-93-2638-0</t>
  </si>
  <si>
    <t>Cosmopolis (SP)</t>
  </si>
  <si>
    <t>02.01.507.0000124826/04</t>
  </si>
  <si>
    <t> 572.01.2011.001644-5 </t>
  </si>
  <si>
    <t>Jose Roberto Mengoni</t>
  </si>
  <si>
    <t>3422/17132199</t>
  </si>
  <si>
    <t>2010-93-32468-0</t>
  </si>
  <si>
    <t>02.02.507.0001055388/11</t>
  </si>
  <si>
    <t> 2784/03 </t>
  </si>
  <si>
    <t>José Antonio Sousa</t>
  </si>
  <si>
    <t>2003-93-736-0</t>
  </si>
  <si>
    <t>02.01.507.0000111343/01</t>
  </si>
  <si>
    <t> 297.01.2011.007215-3 </t>
  </si>
  <si>
    <t>Ana Primo de Oliveira</t>
  </si>
  <si>
    <t>3422/14309947</t>
  </si>
  <si>
    <t>2011-93-40349-0</t>
  </si>
  <si>
    <t>02.02.507.0001316911/11</t>
  </si>
  <si>
    <t>Data do encerramento</t>
  </si>
  <si>
    <t>Ano</t>
  </si>
  <si>
    <t>RESIDENCIAL</t>
  </si>
  <si>
    <t>PROTECAO MULHER MENSAL SANTANDER</t>
  </si>
  <si>
    <t>RESID SANTANDER PLUS</t>
  </si>
  <si>
    <t>VIDA MASTER</t>
  </si>
  <si>
    <t>ACIDENTES PESSOAIS ANUAL</t>
  </si>
  <si>
    <t>PROTEÇÃO RESIDENCIAL SANTANDER</t>
  </si>
  <si>
    <t>RESID SANTANDER DOSE DUPLA</t>
  </si>
  <si>
    <t>RESIDENCIAL SANTANDER PROT M COB</t>
  </si>
  <si>
    <t>PROTECAO VIDA HOMEM</t>
  </si>
  <si>
    <t>SEGURO SO VIDA MIGRACAO STYLE</t>
  </si>
  <si>
    <t> 1257/2008 </t>
  </si>
  <si>
    <t> 063.01.2009.006716-3 </t>
  </si>
  <si>
    <t> 1750/2010 </t>
  </si>
  <si>
    <t> 019.02.000735-1 </t>
  </si>
  <si>
    <t> 104/1.08.0000583-7 </t>
  </si>
  <si>
    <t> 163/1.08.0001307-0 </t>
  </si>
  <si>
    <t> 2000/30211-8 </t>
  </si>
  <si>
    <t> 1971/05 </t>
  </si>
  <si>
    <t> 078/1.10.0001998-9 </t>
  </si>
  <si>
    <t> 606.01.2008.011699-1 </t>
  </si>
  <si>
    <t> 023.07.144091-0 </t>
  </si>
  <si>
    <t> 0003992-49.2010.8.16.0146 </t>
  </si>
  <si>
    <t> 067/1.05.0001371-8 </t>
  </si>
  <si>
    <t> 022.04.003794-2 </t>
  </si>
  <si>
    <t> 173/2005 </t>
  </si>
  <si>
    <t> 956/2009 </t>
  </si>
  <si>
    <t> 906/2007 </t>
  </si>
  <si>
    <t> 001/1.09.0137964-0 </t>
  </si>
  <si>
    <t> 2005.066.002491-2 </t>
  </si>
  <si>
    <t> 1272/00 </t>
  </si>
  <si>
    <t> 94/2010 </t>
  </si>
  <si>
    <t> 189.10.001216-4 </t>
  </si>
  <si>
    <t> 465/2004 </t>
  </si>
  <si>
    <t> 022/1.05.0015636-1 </t>
  </si>
  <si>
    <t> 001/3.09.0040323-1 </t>
  </si>
  <si>
    <t> 001.2004.029846-0 </t>
  </si>
  <si>
    <t> 402/1996 </t>
  </si>
  <si>
    <t> 070109250261-9 </t>
  </si>
  <si>
    <t> 0529.08.023279-4 </t>
  </si>
  <si>
    <t> 0014692-48.2009.8.19.0207 </t>
  </si>
  <si>
    <t> 0456113-73.2010.8.13.0145 </t>
  </si>
  <si>
    <t> 077.01.2011.013755-4 </t>
  </si>
  <si>
    <t> 2007.01.1.115258-9 </t>
  </si>
  <si>
    <t> 0018087-39.2011.8.26.0577 </t>
  </si>
  <si>
    <t> 160053/03 </t>
  </si>
  <si>
    <t> 318.01.2010.85975/000000-000 </t>
  </si>
  <si>
    <t> 451.01.2009.005395-9 </t>
  </si>
  <si>
    <t> 0060403-91.2011.8.13.0686 </t>
  </si>
  <si>
    <t> 001.2011.014.849-9 </t>
  </si>
  <si>
    <t> 00.643564 5 </t>
  </si>
  <si>
    <t> 001/1.08.0117533-3 </t>
  </si>
  <si>
    <t> 2008.003.006600-6 </t>
  </si>
  <si>
    <t> 0011798-22.2010.8.13.0534/0534 </t>
  </si>
  <si>
    <t> 001/1.11.0211892-4 </t>
  </si>
  <si>
    <t> 714/04 </t>
  </si>
  <si>
    <t> 1124/2010 </t>
  </si>
  <si>
    <t> 2008.001.064393-4 </t>
  </si>
  <si>
    <t> 240/2005 </t>
  </si>
  <si>
    <t> 2045/08 </t>
  </si>
  <si>
    <t> 2005.001.013480-1 </t>
  </si>
  <si>
    <t> 0016185-76.2011.8.16.0012 </t>
  </si>
  <si>
    <t> 024.11.511855-6 </t>
  </si>
  <si>
    <t> 004/1.06.0005176-8 </t>
  </si>
  <si>
    <t> 001/1.09.0201327-4 </t>
  </si>
  <si>
    <t> 024.10.517131-8 </t>
  </si>
  <si>
    <t> 2004.001.034792-2 </t>
  </si>
  <si>
    <t> 2002208009064-4 </t>
  </si>
  <si>
    <t> 024.01.2009.000979-7 </t>
  </si>
  <si>
    <t> 426.01.2010.003568-2 </t>
  </si>
  <si>
    <t> 292.01.2011.007004-6 </t>
  </si>
  <si>
    <t> 282/2011 </t>
  </si>
  <si>
    <t> 491.01.2011.000356-5 </t>
  </si>
  <si>
    <t> 627.01.2010.005050-8 </t>
  </si>
  <si>
    <t> 9024747.63.2011.83.0024 </t>
  </si>
  <si>
    <t> 1266/98 </t>
  </si>
  <si>
    <t> 00001022751-2 </t>
  </si>
  <si>
    <t> 03/057.695-6 </t>
  </si>
  <si>
    <t> 110910019870000 </t>
  </si>
  <si>
    <t> 99.701371 2 </t>
  </si>
  <si>
    <t> 1638/09 </t>
  </si>
  <si>
    <t> 457.01.2010.004927-7 </t>
  </si>
  <si>
    <t> 3358/1999 </t>
  </si>
  <si>
    <t> 320.01.2007.02982-9 (3392/07) </t>
  </si>
  <si>
    <t> 000.99.014572-7 (45816-1/98) </t>
  </si>
  <si>
    <t> 2007/225 </t>
  </si>
  <si>
    <t> 2008.003.001935-1 </t>
  </si>
  <si>
    <t> 0025063-24.2010.8.16.0012 </t>
  </si>
  <si>
    <t> 00003007617-0 </t>
  </si>
  <si>
    <t> 000095/2010-00 </t>
  </si>
  <si>
    <t> 00000538914-3 </t>
  </si>
  <si>
    <t> 878/09 </t>
  </si>
  <si>
    <t> 00566146- 3 </t>
  </si>
  <si>
    <t> 2161/07 </t>
  </si>
  <si>
    <t> 3301462837 </t>
  </si>
  <si>
    <t> 480.01.2010.001597-5 </t>
  </si>
  <si>
    <t> 389/2004 </t>
  </si>
  <si>
    <t> 590.01.2009.016648-5(1018/2010) </t>
  </si>
  <si>
    <t> 0017546-93.2010.8.16.0035 </t>
  </si>
  <si>
    <t> 583.02.2008.118323-7 (1000/2008) </t>
  </si>
  <si>
    <t> 2009.219096-9 </t>
  </si>
  <si>
    <t> 001.10.015084-6 </t>
  </si>
  <si>
    <t> 009/1.05.0000761-0 </t>
  </si>
  <si>
    <t> 583.00.2010.110313-7 </t>
  </si>
  <si>
    <t> 0023213-95.2011.8.16.0012 </t>
  </si>
  <si>
    <t> 443/2007 </t>
  </si>
  <si>
    <t> 005.10.007490-6 </t>
  </si>
  <si>
    <t> 1031/08 </t>
  </si>
  <si>
    <t> 2008.0028288-0 </t>
  </si>
  <si>
    <t> 129.01.2010.001886-1/0 (400/2010) </t>
  </si>
  <si>
    <t> 408.01.2011.009819-0 </t>
  </si>
  <si>
    <t> 201.01.2010.006089-3 </t>
  </si>
  <si>
    <t> 1832/2000 </t>
  </si>
  <si>
    <t> 1833/99 </t>
  </si>
  <si>
    <t> 2027/2004 </t>
  </si>
  <si>
    <t> 237.2008.000502-3 </t>
  </si>
  <si>
    <t> 701.09.285.423-4 </t>
  </si>
  <si>
    <t> 2011.07.1.013217-3 </t>
  </si>
  <si>
    <t> 0145.09.558980-3 </t>
  </si>
  <si>
    <t> 297.01.2011.005283-2/000000-000 </t>
  </si>
  <si>
    <t> 071.01.2008.036736-6 (1500/08) </t>
  </si>
  <si>
    <t> 005/1.06.0007213-3 </t>
  </si>
  <si>
    <t> 019/3.11.0003424-4 </t>
  </si>
  <si>
    <t> 3851/10 </t>
  </si>
  <si>
    <t> 358.01.2006.000575-5 </t>
  </si>
  <si>
    <t> 366.01.2011.002490-0 </t>
  </si>
  <si>
    <t> 000591/2002 </t>
  </si>
  <si>
    <t> 047.2010.921.682-1 </t>
  </si>
  <si>
    <t> 110.10.0126978-6 </t>
  </si>
  <si>
    <t> 583.00.2011.162478-8 </t>
  </si>
  <si>
    <t> 011.10.010833-5 </t>
  </si>
  <si>
    <t> 089.01.2011.004281-0 </t>
  </si>
  <si>
    <t> 34/03 </t>
  </si>
  <si>
    <t> 097.01.2009.003460-2 </t>
  </si>
  <si>
    <t> 039.07.001321-5 </t>
  </si>
  <si>
    <t> 0013348-89.2011.8.19.0036 </t>
  </si>
  <si>
    <t> 2009.017.002549-0 </t>
  </si>
  <si>
    <t> 306.01.2009.005815-0 </t>
  </si>
  <si>
    <t> 126.012008.001204 </t>
  </si>
  <si>
    <t> 024.01.2010.003750-0 </t>
  </si>
  <si>
    <t> 587.01.2011.000566-7 </t>
  </si>
  <si>
    <t> 583.00.2011.125526-0 </t>
  </si>
  <si>
    <t> 562.01.2010.007852-0 (312/2010) </t>
  </si>
  <si>
    <t> 00000621010-4 </t>
  </si>
  <si>
    <t> 001/1.07.0211870-6 </t>
  </si>
  <si>
    <t> 187/2010 </t>
  </si>
  <si>
    <t> 583.00.2011.146360-7 </t>
  </si>
  <si>
    <t> 004/1.07.0001023-5 </t>
  </si>
  <si>
    <t> 2005.02763560 </t>
  </si>
  <si>
    <t> 002.10.040727-9 </t>
  </si>
  <si>
    <t> 620.01.2010.002806-1 </t>
  </si>
  <si>
    <t> 481.01.2010.010547-4 </t>
  </si>
  <si>
    <t> 030451-8 (1264/2007) </t>
  </si>
  <si>
    <t> 526.01.2009.005583-7 </t>
  </si>
  <si>
    <t> 039.08.006153-0 </t>
  </si>
  <si>
    <t> 001/3.10.0023906-9 </t>
  </si>
  <si>
    <t> 2009/031722-6 </t>
  </si>
  <si>
    <t> 583.00.2008.245783-8 </t>
  </si>
  <si>
    <t> 266.01.2010.007179-5 </t>
  </si>
  <si>
    <t> 583.00.2010.184102-8 </t>
  </si>
  <si>
    <t> 100/1.08.0001973-5 </t>
  </si>
  <si>
    <t> 0041672-36.2010.8.26.0002 </t>
  </si>
  <si>
    <t> 293/11 </t>
  </si>
  <si>
    <t> 1653/2000 </t>
  </si>
  <si>
    <t> 2009.087.000029-5  </t>
  </si>
  <si>
    <t> 089.01.2008.004488-4 (001060/2008) </t>
  </si>
  <si>
    <t> 2006.208.000610-2 </t>
  </si>
  <si>
    <t> 0102743-03.2011.8.19.0001 </t>
  </si>
  <si>
    <t> 2006.028.004505-1 </t>
  </si>
  <si>
    <t> 0013241-85.2009.8.19.0207 </t>
  </si>
  <si>
    <t> 0003629-31.2011.8.19.0021 </t>
  </si>
  <si>
    <t> 0011935-15.2012.8.19.0001 </t>
  </si>
  <si>
    <t> 0005130-97.2010.8.17.8011 </t>
  </si>
  <si>
    <t> 317/2009 </t>
  </si>
  <si>
    <t> 1347/06 </t>
  </si>
  <si>
    <t> 2008.001.116152-2 </t>
  </si>
  <si>
    <t> 405.01.2008.032166-5 </t>
  </si>
  <si>
    <t> 1.201/11 </t>
  </si>
  <si>
    <t> 001/1.10.0227185-2 </t>
  </si>
  <si>
    <t> 568.01.2011.010040-9 </t>
  </si>
  <si>
    <t> 0021488-32.2010.8.26.0011 </t>
  </si>
  <si>
    <t> 583.10.2008.102402-9 (350/2008) </t>
  </si>
  <si>
    <t> 1742/2010 </t>
  </si>
  <si>
    <t> 032.01.2010.023675-4 </t>
  </si>
  <si>
    <t> 0600335-87.2010.8.12.0008 </t>
  </si>
  <si>
    <t> 025.01.2010.001016-6 (589/2010) </t>
  </si>
  <si>
    <t> 1806/2003 </t>
  </si>
  <si>
    <t> 114.01.2010.056700-1 </t>
  </si>
  <si>
    <t> 56081746333 </t>
  </si>
  <si>
    <t> 066.01.2010.005618-6 (1228/2010) </t>
  </si>
  <si>
    <t> 2009.01.1.1987902-7 </t>
  </si>
  <si>
    <t> 0025331-78.2010.8.16.0012 </t>
  </si>
  <si>
    <t> 582146-0/2000 </t>
  </si>
  <si>
    <t> 000.99.049065-3 </t>
  </si>
  <si>
    <t> 024.06.014076-1 </t>
  </si>
  <si>
    <t> 141/07 </t>
  </si>
  <si>
    <t> 089.01.2010.001584-8/000000-000 </t>
  </si>
  <si>
    <t> 001/3.11.0046384-0 </t>
  </si>
  <si>
    <t> 114.02.2010.007452-0 </t>
  </si>
  <si>
    <t> 152.01.2009.006382-4 </t>
  </si>
  <si>
    <t> 736/2007 </t>
  </si>
  <si>
    <t> 2421/05 </t>
  </si>
  <si>
    <t> 929/06 </t>
  </si>
  <si>
    <t> 0000489-50.2012.8.16.0178 </t>
  </si>
  <si>
    <t> 0026300-50.2010.8.26.0001 </t>
  </si>
  <si>
    <t> 3172/11 </t>
  </si>
  <si>
    <t> 0407.09.023062-1 </t>
  </si>
  <si>
    <t> 20081095653-0  </t>
  </si>
  <si>
    <t> 0156867-96.2012.8.19.0001 </t>
  </si>
  <si>
    <t> 0061231-19.2010.8.26.0506 </t>
  </si>
  <si>
    <t> 0059256-61.2010.8.13.0687 </t>
  </si>
  <si>
    <t> 1918/2010 </t>
  </si>
  <si>
    <t> 0024510-64.2011.8.26.0011 </t>
  </si>
  <si>
    <t> 0000476-87.2011.8.19.0021 </t>
  </si>
  <si>
    <t> 000.03.021319-3 </t>
  </si>
  <si>
    <t> 089.01.2011.022924-0 </t>
  </si>
  <si>
    <t> 075.01.2008.000862-4 (556/2008) </t>
  </si>
  <si>
    <t> 0011498-47.2010.8.26.0001 </t>
  </si>
  <si>
    <t> 2882/1998 </t>
  </si>
  <si>
    <t> 576.01.2009.033960-4 </t>
  </si>
  <si>
    <t> 362.01.2010.014183-5 </t>
  </si>
  <si>
    <t> 1766/10 </t>
  </si>
  <si>
    <t> 0019411-74.2011.8.19.0087 </t>
  </si>
  <si>
    <t> 2389/04 </t>
  </si>
  <si>
    <t> 001.08.606910-2 </t>
  </si>
  <si>
    <t> 272.01.2010.004141-8 </t>
  </si>
  <si>
    <t> 024.01.2010.009768-9 </t>
  </si>
  <si>
    <t> 120.01.2004.001687-9 (524/2004) </t>
  </si>
  <si>
    <t> 1058727-41.2011.8.19.0002 </t>
  </si>
  <si>
    <t> 2006.075.248 </t>
  </si>
  <si>
    <t> 588.01.2011.000603-8 </t>
  </si>
  <si>
    <t> 0263593-90.2010.8.13.0079 </t>
  </si>
  <si>
    <t> 024.050.137.157 </t>
  </si>
  <si>
    <t> 052506094333-5 </t>
  </si>
  <si>
    <t> 619.01.2010.004097-1 </t>
  </si>
  <si>
    <t> 0023258-79.2010.8.16.0030 </t>
  </si>
  <si>
    <t> 053.012010.003151-1 </t>
  </si>
  <si>
    <t> 018.10.003783-3 </t>
  </si>
  <si>
    <t> 039.08.013486-4 </t>
  </si>
  <si>
    <t> 015.08.002255-8 </t>
  </si>
  <si>
    <t> 583.00.2009.101818 </t>
  </si>
  <si>
    <t> 590,01.2008.023710-9 (1305/2008) </t>
  </si>
  <si>
    <t> 542343/00 </t>
  </si>
  <si>
    <t> 022/1.08.0007396-8 </t>
  </si>
  <si>
    <t> 704/03 </t>
  </si>
  <si>
    <t> 001/1.07.0107166-8 </t>
  </si>
  <si>
    <t> 990/05 </t>
  </si>
  <si>
    <t> 018.08.006601-9 </t>
  </si>
  <si>
    <t> 001/1.11.0323013-2 </t>
  </si>
  <si>
    <t> 03009000581-3 </t>
  </si>
  <si>
    <t> 035.07.009728-8 </t>
  </si>
  <si>
    <t> 2008.0031996-2 </t>
  </si>
  <si>
    <t> 1030036-17.2011.8.19.0002 </t>
  </si>
  <si>
    <t> 0073409-63.2011.8.16.0014 </t>
  </si>
  <si>
    <t> 129.01.2010.001885-9/0 (399/2010) </t>
  </si>
  <si>
    <t> 0070987-10.2010.8.19.0001 </t>
  </si>
  <si>
    <t> 397/07 </t>
  </si>
  <si>
    <t> 002410270742-9 </t>
  </si>
  <si>
    <t> 1600/2010 </t>
  </si>
  <si>
    <t> 020.2011.002.815-4 </t>
  </si>
  <si>
    <t> 021/3.10.0003646-0 </t>
  </si>
  <si>
    <t> 189.01.2009.004811-4 </t>
  </si>
  <si>
    <t> 281.01.2008.008273-5 (1734/2008) </t>
  </si>
  <si>
    <t> 0109183-36.2010.8.13.0027 </t>
  </si>
  <si>
    <t> 002.09.255607-0 </t>
  </si>
  <si>
    <t> 023/1.09.0010829-8 </t>
  </si>
  <si>
    <t> 03.064.549-4 </t>
  </si>
  <si>
    <t> 2006.212.003249-0 </t>
  </si>
  <si>
    <t> 005/1.04.0005516-2 </t>
  </si>
  <si>
    <t> 001.07.018190-0 </t>
  </si>
  <si>
    <t> 0004834-05.2011.8.12.0114 </t>
  </si>
  <si>
    <t> 2003.001.075396-0 </t>
  </si>
  <si>
    <t> 223.01.2010.007176-9 </t>
  </si>
  <si>
    <t> 0101177-50.2010.8.19.0002 </t>
  </si>
  <si>
    <t> 24110110160 </t>
  </si>
  <si>
    <t> 196.01.2011.028024-9/000000-000 </t>
  </si>
  <si>
    <t> 089.01.2010.012204-7 </t>
  </si>
  <si>
    <t> 002.10.036793-5 </t>
  </si>
  <si>
    <t> 002.10.054613-9 </t>
  </si>
  <si>
    <t> 11401.2009.006065-5(405/2009) </t>
  </si>
  <si>
    <t> 0005126-60.2010.8.17.8011 </t>
  </si>
  <si>
    <t> 599/2001 </t>
  </si>
  <si>
    <t> 0035374-94.2011.8.26.0001 </t>
  </si>
  <si>
    <t> 15.07.013284-8 </t>
  </si>
  <si>
    <t> 059/3.10.0000674-7 </t>
  </si>
  <si>
    <t> 016/3.11.0000101-0 </t>
  </si>
  <si>
    <t> 2009.001.066046-6 </t>
  </si>
  <si>
    <t> 001.2005.129911-0 </t>
  </si>
  <si>
    <t> 0073871-59.2011.8.13.0707 </t>
  </si>
  <si>
    <t> 451.01.2011.020503-1 </t>
  </si>
  <si>
    <t> 0058420-81.2011.8.19.0042 </t>
  </si>
  <si>
    <t> 001.01.2008.007389-0 (1066/2008) </t>
  </si>
  <si>
    <t> 114.01.2009.014468-7 </t>
  </si>
  <si>
    <t> 075.08.007775-1 </t>
  </si>
  <si>
    <t> 001/1.11.0343158-8 </t>
  </si>
  <si>
    <t> 1959/2009 </t>
  </si>
  <si>
    <t> 039/3.10.0000262-7 </t>
  </si>
  <si>
    <t> 242.01.2010.002881-1 </t>
  </si>
  <si>
    <t> 810/1998 </t>
  </si>
  <si>
    <t> 078.01.000387-5 </t>
  </si>
  <si>
    <t> 001/1.05.2276000-0 </t>
  </si>
  <si>
    <t> 2008.01.1.032155-8 </t>
  </si>
  <si>
    <t> 99.683.005047-9 </t>
  </si>
  <si>
    <t> 001/1.10.0131364-0 </t>
  </si>
  <si>
    <t> 029008056402-1 </t>
  </si>
  <si>
    <t> 583.00.2009.209883-7 </t>
  </si>
  <si>
    <t> 664.01.2010.010912-9 </t>
  </si>
  <si>
    <t> 608-04.2012.8.18.0033 </t>
  </si>
  <si>
    <t> 003.01.2010.002742-6 (912/2010) </t>
  </si>
  <si>
    <t> 005605098629-0 </t>
  </si>
  <si>
    <t> 112/1.12.0000306-0 </t>
  </si>
  <si>
    <t> 2003.0006.0243-0/0 </t>
  </si>
  <si>
    <t> 2.319/06 </t>
  </si>
  <si>
    <t> 035.11.510297-8 </t>
  </si>
  <si>
    <t> 0000931-56.2010.8.17.8003 </t>
  </si>
  <si>
    <t> 126.01.2009.008559-6 </t>
  </si>
  <si>
    <t> 445.01.2008.008089-9 </t>
  </si>
  <si>
    <t> 583.02.2008.153010-0 </t>
  </si>
  <si>
    <t> 2955/07 </t>
  </si>
  <si>
    <t> 276/2010 </t>
  </si>
  <si>
    <t> 630/09 </t>
  </si>
  <si>
    <t> 2001.038.021737-7 </t>
  </si>
  <si>
    <t> 2009.001.189597-0 </t>
  </si>
  <si>
    <t> 482.01.2011.011212-6 </t>
  </si>
  <si>
    <t> 344.01.2011.005693-7 </t>
  </si>
  <si>
    <t> 309.01.2008.012091-2 </t>
  </si>
  <si>
    <t> 2018/2007 </t>
  </si>
  <si>
    <t> 201088001301 </t>
  </si>
  <si>
    <t> 583.00.2008.148775-9 (862/2008) </t>
  </si>
  <si>
    <t> 664.01.2011.005994-2 </t>
  </si>
  <si>
    <t> 35110073802-13333 </t>
  </si>
  <si>
    <t> 86/08 </t>
  </si>
  <si>
    <t> 0079.04.144.214-0 </t>
  </si>
  <si>
    <t> 480.01.2011.000466-0 </t>
  </si>
  <si>
    <t> 554.01.2011.017425-9 </t>
  </si>
  <si>
    <t> 99.200.9740-2 </t>
  </si>
  <si>
    <t> 648.01.2010.001624-4/0(1420/2010) </t>
  </si>
  <si>
    <t> 210.01.2010.002794-4 </t>
  </si>
  <si>
    <t> 952/2011 </t>
  </si>
  <si>
    <t> 583.00.2010.157614-7 </t>
  </si>
  <si>
    <t> 269.01.2011.025533-1 </t>
  </si>
  <si>
    <t> 790/04 </t>
  </si>
  <si>
    <t> 082.01.003471-6 </t>
  </si>
  <si>
    <t> 012658/2002 </t>
  </si>
  <si>
    <t> 2374/1998 </t>
  </si>
  <si>
    <t> 598/07 </t>
  </si>
  <si>
    <t> 637/06 </t>
  </si>
  <si>
    <t> 414.01.2008.002143-1 (1139/2008) </t>
  </si>
  <si>
    <t> 1037/2001 </t>
  </si>
  <si>
    <t> 562.01.2009.040326-6 </t>
  </si>
  <si>
    <t> 652/1999 </t>
  </si>
  <si>
    <t> 2678/04 </t>
  </si>
  <si>
    <t> 1458/2002 </t>
  </si>
  <si>
    <t> 077.01.2011.013861-1 </t>
  </si>
  <si>
    <t> 266.01.2011.003393-1 </t>
  </si>
  <si>
    <t> 0320120110103702 </t>
  </si>
  <si>
    <t> 007/3.11.0000473-8 </t>
  </si>
  <si>
    <t> 1118/05 </t>
  </si>
  <si>
    <t> 058.00.002323-7 </t>
  </si>
  <si>
    <t> 6771/2006 </t>
  </si>
  <si>
    <t> 3852/2009 </t>
  </si>
  <si>
    <t> 242.01.2011.004208-3 </t>
  </si>
  <si>
    <t> 0036184-69.2011.8.26.0001 </t>
  </si>
  <si>
    <t> 248.01.2011.010770-2 </t>
  </si>
  <si>
    <t> 0035948-24.2012.8.13.0461 </t>
  </si>
  <si>
    <t> 0006643-24.2012.8.26.0011 </t>
  </si>
  <si>
    <t> 590.01.2010.008875-0 </t>
  </si>
  <si>
    <t> 576.01.2007.043115-3 (1815/2007) </t>
  </si>
  <si>
    <t> 00502022431-6 </t>
  </si>
  <si>
    <t> 001/1.07.0075026-0 </t>
  </si>
  <si>
    <t> 155/1.09.0002290-7 </t>
  </si>
  <si>
    <t> 002408103147-8 </t>
  </si>
  <si>
    <t> 390.01.2010.000652-5 </t>
  </si>
  <si>
    <t> 606.01.2011.004111-2 </t>
  </si>
  <si>
    <t> 2006.203.014088-1 </t>
  </si>
  <si>
    <t> 024.09.000116-1 </t>
  </si>
  <si>
    <t> 0107075-47.2010.8.19.0001 </t>
  </si>
  <si>
    <t> 075.07.003062-0 </t>
  </si>
  <si>
    <t> 075.07.003064-7 </t>
  </si>
  <si>
    <t> 075.07.003063-9 </t>
  </si>
  <si>
    <t> 2009.002.014314-6 </t>
  </si>
  <si>
    <t> 0373388-40.2009.8.19.0001 </t>
  </si>
  <si>
    <t> 000715/2006 </t>
  </si>
  <si>
    <t> 576.01.2012.000153-1 </t>
  </si>
  <si>
    <t> 022399033930-9 </t>
  </si>
  <si>
    <t> 334.01.2011.000494-6 </t>
  </si>
  <si>
    <t> 576.01.2011.027860-1 </t>
  </si>
  <si>
    <t> 451.01.2011.020504-4 </t>
  </si>
  <si>
    <t> 101.01.2011.002327-8 </t>
  </si>
  <si>
    <t> 1133/05 </t>
  </si>
  <si>
    <t> 031.2008.001.195-5 </t>
  </si>
  <si>
    <t> 545/10 </t>
  </si>
  <si>
    <t> 0003595-18.2012.8.19.0087 </t>
  </si>
  <si>
    <t> 020.06.028370-0 </t>
  </si>
  <si>
    <t> 583.09.2008.105742-9 </t>
  </si>
  <si>
    <t> 0072754-69.2010.8.19.0038 </t>
  </si>
  <si>
    <t> 163.09.002348-1 </t>
  </si>
  <si>
    <t> 532/10 </t>
  </si>
  <si>
    <t> 474/11 </t>
  </si>
  <si>
    <t> 020.08.026329-1 </t>
  </si>
  <si>
    <t> 583.02.2006.174653-1 </t>
  </si>
  <si>
    <t> 010/1.09.0011629-6 </t>
  </si>
  <si>
    <t> 001/1.11.0166119-5 </t>
  </si>
  <si>
    <t> 001.07.141664-6 </t>
  </si>
  <si>
    <t> 024.06.028414-8 </t>
  </si>
  <si>
    <t> 006/1.10.0001798-5 </t>
  </si>
  <si>
    <t> 2006.066.000889-1 </t>
  </si>
  <si>
    <t> 590.01.2007.010751-5 </t>
  </si>
  <si>
    <t> 0013585-75.2011.8.19.0052 </t>
  </si>
  <si>
    <t> 0006133-44.2010.8.19.0021 </t>
  </si>
  <si>
    <t> 071.01.2011.022521-6/000000-000 </t>
  </si>
  <si>
    <t> 2006007006804-6 </t>
  </si>
  <si>
    <t> 223/2011 </t>
  </si>
  <si>
    <t> 200800355258 </t>
  </si>
  <si>
    <t> 008.05.010164-9 </t>
  </si>
  <si>
    <t> 064/1.09.0004860-9 </t>
  </si>
  <si>
    <t> 0040787-09.2010.8.13.0479 </t>
  </si>
  <si>
    <t> 2008.001.160375-0 </t>
  </si>
  <si>
    <t> 0107028-39.2011.8.19.0001 </t>
  </si>
  <si>
    <t> 0023797-31.2011.8.19.0061 </t>
  </si>
  <si>
    <t> 0030067-08.2011.8.16.0012 </t>
  </si>
  <si>
    <t> 075.07.003061-2 </t>
  </si>
  <si>
    <t> 1630/07 </t>
  </si>
  <si>
    <t> 2002.001.112986-7  </t>
  </si>
  <si>
    <t> 064.07.011111-5 </t>
  </si>
  <si>
    <t> 0701391-96.2011.8.24.0008 </t>
  </si>
  <si>
    <t> 0009413-70.2011.8.16.0021 </t>
  </si>
  <si>
    <t> 2009.054.005948-8 </t>
  </si>
  <si>
    <t> 2009001122442-0 </t>
  </si>
  <si>
    <t> 152.01.2008.014721-5 (2293/2008) </t>
  </si>
  <si>
    <t> 583.02.2007.175451-2 (799) </t>
  </si>
  <si>
    <t> 0006213-46.2012.8.16.0045 </t>
  </si>
  <si>
    <t> 2355/10 </t>
  </si>
  <si>
    <t> 564.01.2010.035802-2 </t>
  </si>
  <si>
    <t> 0220525-33.2011.8.13.0701 </t>
  </si>
  <si>
    <t> 2011.01.1.056446-4 </t>
  </si>
  <si>
    <t> 584.01.2012.000716-7 </t>
  </si>
  <si>
    <t> 562.01.2012.013365-0 </t>
  </si>
  <si>
    <t> 648.01.2011.002730-5 </t>
  </si>
  <si>
    <t> 224.01.2011.021463-5 </t>
  </si>
  <si>
    <t> 587.01.2012.000699-9 </t>
  </si>
  <si>
    <t> 126.01.2010.007358-7(1313/2010) </t>
  </si>
  <si>
    <t> 006.05.016168-1 (2005/1317) </t>
  </si>
  <si>
    <t> 001/1.06.0011767-0 </t>
  </si>
  <si>
    <t> 2008.026.004950-0 </t>
  </si>
  <si>
    <t> 067/1.07.0001664-8 </t>
  </si>
  <si>
    <t> 023/1.12.0003015-4 </t>
  </si>
  <si>
    <t> 583.02.2005.103940-5 </t>
  </si>
  <si>
    <t> 2004.023.002970-6 </t>
  </si>
  <si>
    <t> 0006060-73.2011.8.26.0011 </t>
  </si>
  <si>
    <t> 269.01.2011.000176-6 </t>
  </si>
  <si>
    <t> 618/11 </t>
  </si>
  <si>
    <t> 451.01.2011.031089-6 </t>
  </si>
  <si>
    <t> 089.01.2010.002539-9 (462/10) </t>
  </si>
  <si>
    <t> 577.10.034110-3 </t>
  </si>
  <si>
    <t> 318.01.2012.001177 </t>
  </si>
  <si>
    <t> 583.02.2006.163686-9 </t>
  </si>
  <si>
    <t> 2008.000480.000.0 </t>
  </si>
  <si>
    <t> 405.01.2010.044209-0 </t>
  </si>
  <si>
    <t> 044605001312-2 </t>
  </si>
  <si>
    <t> 1763/2006 </t>
  </si>
  <si>
    <t> 068.04.001127-2 </t>
  </si>
  <si>
    <t> 038.04.046890-6 </t>
  </si>
  <si>
    <t> 2275/07 </t>
  </si>
  <si>
    <t> 0018970-59.2011.8.19.0066 </t>
  </si>
  <si>
    <t> 383.01.2010.001796-2 </t>
  </si>
  <si>
    <t> 609.01.2010.010234-8 </t>
  </si>
  <si>
    <t> 99 097408 1 </t>
  </si>
  <si>
    <t> 0009908-44.2010.8.19.0061 </t>
  </si>
  <si>
    <t> 0021812-13.2011.8.19.0001 </t>
  </si>
  <si>
    <t> 0024073-47.2011.8.19.0066 </t>
  </si>
  <si>
    <t> 288.01.2011.000474-2 </t>
  </si>
  <si>
    <t> 037.07.001088-5 </t>
  </si>
  <si>
    <t> 001086/2006 </t>
  </si>
  <si>
    <t> 018.09.012956-0 </t>
  </si>
  <si>
    <t> 583.02.2006.171483-7 (3264/2006) </t>
  </si>
  <si>
    <t> 942/2009 - 607.01.2009.001371-7 </t>
  </si>
  <si>
    <t> 32292/2010 </t>
  </si>
  <si>
    <t> 0156161-50.2011.8.19.0001 </t>
  </si>
  <si>
    <t> 347.2011.88.186.-6 </t>
  </si>
  <si>
    <t> 018305090295-0 </t>
  </si>
  <si>
    <t> 010/1.10.0014628-6 </t>
  </si>
  <si>
    <t> 022.08.000560-0 </t>
  </si>
  <si>
    <t> 005.05.019451-2 </t>
  </si>
  <si>
    <t> 07900024883-5 </t>
  </si>
  <si>
    <t> 2008.066.010897-0 </t>
  </si>
  <si>
    <t> 115.07.017497-4 </t>
  </si>
  <si>
    <t> 074.10.001711-1 </t>
  </si>
  <si>
    <t> 1794/2009 </t>
  </si>
  <si>
    <t> 0035982-48.2012.8.12.0001 </t>
  </si>
  <si>
    <t> 00803008566-4 </t>
  </si>
  <si>
    <t> 451.01.2010.015388-8 </t>
  </si>
  <si>
    <t> 019/1.07.0013060-8 </t>
  </si>
  <si>
    <t> 2148/2006 </t>
  </si>
  <si>
    <t> 1584/07 </t>
  </si>
  <si>
    <t> 481.01.2009.002446-3 (354/2009) </t>
  </si>
  <si>
    <t> 838/2009 </t>
  </si>
  <si>
    <t> 326.01.2009.004052-9 </t>
  </si>
  <si>
    <t> 553.01.2009.004125-0 </t>
  </si>
  <si>
    <t> 1138/04 </t>
  </si>
  <si>
    <t> 491.01.2008.000551-6 (354/08) </t>
  </si>
  <si>
    <t> 201100105896 </t>
  </si>
  <si>
    <t> 809/2007 </t>
  </si>
  <si>
    <t> 482.01.2008.021653-3 (1514/2008) </t>
  </si>
  <si>
    <t> 015/1.03.0004047-9 </t>
  </si>
  <si>
    <t> 108172942 </t>
  </si>
  <si>
    <t> 016/1.11.0006162-0 </t>
  </si>
  <si>
    <t> 001/1.09.0072460-2 </t>
  </si>
  <si>
    <t> 2008.0038.5962-9/0 </t>
  </si>
  <si>
    <t> 576.01.2011.030967-3 </t>
  </si>
  <si>
    <t> 0000097-26.1999.805.0032 </t>
  </si>
  <si>
    <t> 109720707 </t>
  </si>
  <si>
    <t> 801878412 </t>
  </si>
  <si>
    <t> 039/3.11.0002264-6 </t>
  </si>
  <si>
    <t> 020.2012.027.407-9 </t>
  </si>
  <si>
    <t> 140512-9/2002 </t>
  </si>
  <si>
    <t> 201111001291 </t>
  </si>
  <si>
    <t> 107490493 </t>
  </si>
  <si>
    <t> 058/1.03.0000395-7 </t>
  </si>
  <si>
    <t> 108549883 </t>
  </si>
  <si>
    <t> 025/1.03.0017174-9 </t>
  </si>
  <si>
    <t> 001/1.11.0218862-0 </t>
  </si>
  <si>
    <t> 1494094-0/2007 </t>
  </si>
  <si>
    <t> 17601-92.2011.8.09.0006 </t>
  </si>
  <si>
    <t> 0020356-82.2011.8.17.0001 </t>
  </si>
  <si>
    <t> 0000636-46.2011.8.17.8015 </t>
  </si>
  <si>
    <t> 033/3.11.0002015-7 </t>
  </si>
  <si>
    <t> 008/3.11.0004094-3 </t>
  </si>
  <si>
    <t> 0013756-49.2012.8.17.8201 </t>
  </si>
  <si>
    <t> 034/1.06.0002621-2 </t>
  </si>
  <si>
    <t> 001/1.07.0197016-6 </t>
  </si>
  <si>
    <t> 001/1.08.0015193-7 </t>
  </si>
  <si>
    <t> 001/1.08.0332261-9 </t>
  </si>
  <si>
    <t> 077/3.09.0001034-1 </t>
  </si>
  <si>
    <t> 6455/10 </t>
  </si>
  <si>
    <t> 127.01.2011.006902-9 </t>
  </si>
  <si>
    <t> 0801340-07.2012.8.12.0101 </t>
  </si>
  <si>
    <t> 10400042316 </t>
  </si>
  <si>
    <t> 010/1.07.0003230-7 </t>
  </si>
  <si>
    <t> 019/1.07.0013061-6 </t>
  </si>
  <si>
    <t> 019/1.07.0006762-0 </t>
  </si>
  <si>
    <t> 021/1.07.0018961-5 </t>
  </si>
  <si>
    <t> 001/1.07.0299486-7 </t>
  </si>
  <si>
    <t> 063/1.08.0000689-4 </t>
  </si>
  <si>
    <t> 348.01.2008.021704 (264/2008) </t>
  </si>
  <si>
    <t> 104/1.09.0001175-8 </t>
  </si>
  <si>
    <t> 001/1.06.0135883-3 </t>
  </si>
  <si>
    <t> 009/3.09.0002614-5 </t>
  </si>
  <si>
    <t> 553.01.2012.001431-4 </t>
  </si>
  <si>
    <t> 2796/03 </t>
  </si>
  <si>
    <t> 116873689 </t>
  </si>
  <si>
    <t> 1902363034 </t>
  </si>
  <si>
    <t> 001/1.05.2421726-6 </t>
  </si>
  <si>
    <t> 064/1.05.00033309-4 </t>
  </si>
  <si>
    <t> 001/1.07.0020693-4 </t>
  </si>
  <si>
    <t> 101/1.08.0001608-2 </t>
  </si>
  <si>
    <t> 002408220289-6 </t>
  </si>
  <si>
    <t> 001/1.08.0330483-1 </t>
  </si>
  <si>
    <t> 001/1.09.0176283-4 </t>
  </si>
  <si>
    <t> 001/1.09.0190234-2 </t>
  </si>
  <si>
    <t> 030/1.09.0005075-0 </t>
  </si>
  <si>
    <t> 008.10.500751-7 </t>
  </si>
  <si>
    <t> 072/1.06.0000005-0 </t>
  </si>
  <si>
    <t> 010/1.07.0028650-3 </t>
  </si>
  <si>
    <t> 044/1.07.0000758-4 </t>
  </si>
  <si>
    <t> 583.00.2006.125021-2 (367/2006) </t>
  </si>
  <si>
    <t> 087/1.09.0001165-9 </t>
  </si>
  <si>
    <t> 0020576-19.2011.8.26.0005 </t>
  </si>
  <si>
    <t> 077.01.2011.009968-1 </t>
  </si>
  <si>
    <t>Valdecir de Oliveira</t>
  </si>
  <si>
    <t>Maria Aparecida Venâncio Maldonado</t>
  </si>
  <si>
    <t>Claudemir Fernandes de Oliveira</t>
  </si>
  <si>
    <t>Lucindro Ribeiro</t>
  </si>
  <si>
    <t>Charles Budke</t>
  </si>
  <si>
    <t>Silvio Maurel Fernandes Rolim</t>
  </si>
  <si>
    <t>Flausino Adolfo de Lima</t>
  </si>
  <si>
    <t>Gildenia Maria Mariano Soares</t>
  </si>
  <si>
    <t>Mateus Gomes</t>
  </si>
  <si>
    <t>Nadir Domingues dos Santos</t>
  </si>
  <si>
    <t>Ana Aurora Rauber e Souza</t>
  </si>
  <si>
    <t>Evaldo Komochena</t>
  </si>
  <si>
    <t>Vera Bonissoni Pinto Weimann</t>
  </si>
  <si>
    <t>Gilberto de Jesus Rosa</t>
  </si>
  <si>
    <t>Suzana Marcon da Silva Faian</t>
  </si>
  <si>
    <t>Cícero Mendes</t>
  </si>
  <si>
    <t>José Ivanildo dos Santos Bernardo.</t>
  </si>
  <si>
    <t>DOMINGOS ZILLI DE SOUZA</t>
  </si>
  <si>
    <t>Jorge Lopes da Silva</t>
  </si>
  <si>
    <t>NIvalmir Jacob Maram</t>
  </si>
  <si>
    <t>ROSANGELA LENA DA SILVA CITERO</t>
  </si>
  <si>
    <t>Junior Peres da Silva</t>
  </si>
  <si>
    <t>Divalina Justina Severiano</t>
  </si>
  <si>
    <t>SUCESSÃO DE ARANI MADRUGA BOLDT</t>
  </si>
  <si>
    <t>Maria Beatriz Moiano</t>
  </si>
  <si>
    <t>Helena Santos Silva</t>
  </si>
  <si>
    <t>Marisa Oliveira dos Santos Paixão</t>
  </si>
  <si>
    <t>Cleide Cristina de Souza</t>
  </si>
  <si>
    <t>Edna Maria Quintilhana</t>
  </si>
  <si>
    <t>Sonia de Almeida Gil</t>
  </si>
  <si>
    <t>Chang Kuo Rodrigues</t>
  </si>
  <si>
    <t>João Rodrigues</t>
  </si>
  <si>
    <t>Leonardo de Souza Guarda</t>
  </si>
  <si>
    <t>José Carlos de Faria</t>
  </si>
  <si>
    <t>Kátia Valéria Albuquerque de Souza</t>
  </si>
  <si>
    <t>José Antonio de Souza Filho</t>
  </si>
  <si>
    <t>Antonio de Oliveira</t>
  </si>
  <si>
    <t>Paulo Henrique Caldeira Brant</t>
  </si>
  <si>
    <t>Milton José Ferreira Paes Farias</t>
  </si>
  <si>
    <t>Ricardo Almeida Melo</t>
  </si>
  <si>
    <t>Mario Gilberto Gonçalves de Oliveira</t>
  </si>
  <si>
    <t>Maria dalca marques rocha</t>
  </si>
  <si>
    <t>Marcia Caetano</t>
  </si>
  <si>
    <t>Estefânia Stempowski</t>
  </si>
  <si>
    <t>Francisco De Assis Pereira De Sousa</t>
  </si>
  <si>
    <t>ESPÓLIO DE WILSON JOSÉ DA SILVA LIGEIRO</t>
  </si>
  <si>
    <t>Rosa Cristine de Souza Ferreira</t>
  </si>
  <si>
    <t>Márcia Modolo da Silva Martins</t>
  </si>
  <si>
    <t>Jurema Caldeira Gil</t>
  </si>
  <si>
    <t>alessandro pedro fochesatto.</t>
  </si>
  <si>
    <t>Gelson Martins</t>
  </si>
  <si>
    <t>Elenara Mata Maraschin</t>
  </si>
  <si>
    <t>Vladimir Spindola Marcowich</t>
  </si>
  <si>
    <t>Eloir Mattos Wanzeler</t>
  </si>
  <si>
    <t>Maviael Cavalcanti de Souza</t>
  </si>
  <si>
    <t>Joao Frederico de Almeida Neto</t>
  </si>
  <si>
    <t>MOISES DE OLIVEIRA</t>
  </si>
  <si>
    <t>Dalva Maria Fiqueiredo dos Reis</t>
  </si>
  <si>
    <t>Lucilene Aparecida Gonçalves</t>
  </si>
  <si>
    <t>Eduardo Moreira Ladeira</t>
  </si>
  <si>
    <t>Arnaldo Deganelo</t>
  </si>
  <si>
    <t>Sidnei de Freitas</t>
  </si>
  <si>
    <t>Antonio Fernando da Silva</t>
  </si>
  <si>
    <t>Luiz Carlos Batista</t>
  </si>
  <si>
    <t>Solange Ferreira Costa</t>
  </si>
  <si>
    <t>Marcelo Silva de Souza</t>
  </si>
  <si>
    <t>Jorge Pereira de Souza</t>
  </si>
  <si>
    <t>Nipel Indústria e Comércio de Papéis</t>
  </si>
  <si>
    <t>Davi Garcia</t>
  </si>
  <si>
    <t>Laercio Pereira Tangerino</t>
  </si>
  <si>
    <t>Sara Nazareth Furini</t>
  </si>
  <si>
    <t>Antonio Ferreira da Silva Filho</t>
  </si>
  <si>
    <t>Armando Molica Filho</t>
  </si>
  <si>
    <t>Elizabete Cezário Malta</t>
  </si>
  <si>
    <t>Sebastião Jose dos Santos</t>
  </si>
  <si>
    <t>Ana Paula Longo Torres</t>
  </si>
  <si>
    <t>Mauricélia Maria da Silva Lima</t>
  </si>
  <si>
    <t>Helena dos Santos Silva</t>
  </si>
  <si>
    <t>Fátima Aparecida Ribeiro Silva</t>
  </si>
  <si>
    <t>João Moreira Alves</t>
  </si>
  <si>
    <t>Sérgio Gentil</t>
  </si>
  <si>
    <t>Anderson Paulo de Souza</t>
  </si>
  <si>
    <t>Espólio de Gerson Osório Diniz</t>
  </si>
  <si>
    <t>Jussara Púglia Batista</t>
  </si>
  <si>
    <t>João dos Santos Custódio</t>
  </si>
  <si>
    <t>Fabiano Roque da Silva</t>
  </si>
  <si>
    <t>Ironira Franco de Lima Lopes</t>
  </si>
  <si>
    <t>Vera Lúcia da Silva Botelho</t>
  </si>
  <si>
    <t>Nelida Rizzo Zuttion</t>
  </si>
  <si>
    <t>anair vegas medina</t>
  </si>
  <si>
    <t>Reinaldo Erichsen</t>
  </si>
  <si>
    <t>CRISTIANE DE OLIVEIRA TEODORO</t>
  </si>
  <si>
    <t>Maria Candida Ferreira</t>
  </si>
  <si>
    <t>Fernando Avila</t>
  </si>
  <si>
    <t>Paulo Vicente Gomes</t>
  </si>
  <si>
    <t>Idenilda Rodrigues dos Santos e outro</t>
  </si>
  <si>
    <t>Elizabeth Becker D'almeida Garrett</t>
  </si>
  <si>
    <t>José Henrique da Paula</t>
  </si>
  <si>
    <t>Roberto da Silva</t>
  </si>
  <si>
    <t>Adilson José Pessoa</t>
  </si>
  <si>
    <t>Sandra Francisqueti Silva</t>
  </si>
  <si>
    <t>Bruno Ribeiro</t>
  </si>
  <si>
    <t>WILLIAM MANOEL SANTOS E SILVA</t>
  </si>
  <si>
    <t>Rafael Lourenço de Carvalho</t>
  </si>
  <si>
    <t>Almira Antonia Isidorio de Queiroz</t>
  </si>
  <si>
    <t>Vanda Maria dos Santos</t>
  </si>
  <si>
    <t>carlos gadotti</t>
  </si>
  <si>
    <t>Irene Vieira Silva</t>
  </si>
  <si>
    <t>Vilson Fedatto</t>
  </si>
  <si>
    <t>Leandro Batista Henz</t>
  </si>
  <si>
    <t>Edinei do Nascimento</t>
  </si>
  <si>
    <t xml:space="preserve">Aparecido Braga de Oliveira </t>
  </si>
  <si>
    <t>Eduardo Rodrigues Coura</t>
  </si>
  <si>
    <t>Celso Santana Rosa</t>
  </si>
  <si>
    <t>Maria do Carmo Lima do Nascimento</t>
  </si>
  <si>
    <t>Sebastião Pereira - Espolio</t>
  </si>
  <si>
    <t>João Valberto dos Santos</t>
  </si>
  <si>
    <t>Ana Catarina Vieira Madureira</t>
  </si>
  <si>
    <t>Pedro Nadir Claro</t>
  </si>
  <si>
    <t>Priscilla Lira de Melo</t>
  </si>
  <si>
    <t>Celi Aparecida Alves Pereira</t>
  </si>
  <si>
    <t>Gabriel Mattos de Souza</t>
  </si>
  <si>
    <t>Helena de Lima Gramacho Cosendey</t>
  </si>
  <si>
    <t>Sebastiana de Andrade da Silva</t>
  </si>
  <si>
    <t>Luciana Cristina Modeneze</t>
  </si>
  <si>
    <t>Aparecido Pereira de Souza</t>
  </si>
  <si>
    <t>Maria Regina da Silva Doreto</t>
  </si>
  <si>
    <t>Jaqueline Carla Rangel</t>
  </si>
  <si>
    <t>LUZIA GERMANO JIANDOTTI</t>
  </si>
  <si>
    <t>Anderson Matos Carvalho de Almeida</t>
  </si>
  <si>
    <t xml:space="preserve">Construtora Passarelli Ltda </t>
  </si>
  <si>
    <t>DANIEL KAWABE MARTINS</t>
  </si>
  <si>
    <t>Matilde Zanini Filho</t>
  </si>
  <si>
    <t>Júlia Verardi Cotellessa</t>
  </si>
  <si>
    <t>Espolio de Dirceu Soares Brasil</t>
  </si>
  <si>
    <t>Josivaldo Rodrigues Soares</t>
  </si>
  <si>
    <t>Andreia Vieira De Moraes Souza</t>
  </si>
  <si>
    <t>Angelita Strazzi Sahyon</t>
  </si>
  <si>
    <t>Márcia Brustello Dias Borges</t>
  </si>
  <si>
    <t>Antonio Miranda Masedi</t>
  </si>
  <si>
    <t>Sebastião Santana</t>
  </si>
  <si>
    <t>Zeni Waltrick Moreira</t>
  </si>
  <si>
    <t>Maria Ines da Silva Lago</t>
  </si>
  <si>
    <t>Renata da Costa Lara Baptistel</t>
  </si>
  <si>
    <t>Edilson Bernardo Millares</t>
  </si>
  <si>
    <t>Rosemeire Furlaneto</t>
  </si>
  <si>
    <t>S &amp; R - Ind., Com., Import. e Export. Ltda</t>
  </si>
  <si>
    <t>Auto Posto Antares Ltda</t>
  </si>
  <si>
    <t>Valdelice Ferreira Nascimento</t>
  </si>
  <si>
    <t>Antônio Alves da Silva</t>
  </si>
  <si>
    <t>Antônio Francisco das Neves</t>
  </si>
  <si>
    <t>Elizabeth Reis de Paula Barbosa</t>
  </si>
  <si>
    <t>Luiz Antonio de Oliveira</t>
  </si>
  <si>
    <t>Aldemir Matos Paula</t>
  </si>
  <si>
    <t>Anna Campêllo</t>
  </si>
  <si>
    <t>Antonio Leonesio Silva Barros</t>
  </si>
  <si>
    <t>ERINALDO MARCOLINO DE AZEVEDO</t>
  </si>
  <si>
    <t>Deruzalem Tulio Simplicio</t>
  </si>
  <si>
    <t>Terezinha de Jesus Lage Tostes</t>
  </si>
  <si>
    <t>Jose Alves dos Santos</t>
  </si>
  <si>
    <t>Deoclides Ficanha</t>
  </si>
  <si>
    <t>Marta José Emigdio</t>
  </si>
  <si>
    <t>Tania Regina de Souza Santos do Carmo</t>
  </si>
  <si>
    <t>Lucia Neide Neri da Silva</t>
  </si>
  <si>
    <t>Paulo Sergio Scavazzini</t>
  </si>
  <si>
    <t>Ana Cristina Caslini Brazão</t>
  </si>
  <si>
    <t>Olga Mendes Batista</t>
  </si>
  <si>
    <t>Augusto Flávio de Paula Reis Filho</t>
  </si>
  <si>
    <t>Domingos de Lima</t>
  </si>
  <si>
    <t>terezinha jarcem.</t>
  </si>
  <si>
    <t>Carlos Dinizete Santos</t>
  </si>
  <si>
    <t>Osíris Castilho de Arruda</t>
  </si>
  <si>
    <t>Gentil Pereira de Souza Filho</t>
  </si>
  <si>
    <t xml:space="preserve">ELMA RODRIGUES COELHO FONSECA E OUTROS X REAL TOKIO </t>
  </si>
  <si>
    <t>Ireni Tereza Miranda</t>
  </si>
  <si>
    <t>Jaqueline da Costa Souza</t>
  </si>
  <si>
    <t>Antonio Tedesco Junior</t>
  </si>
  <si>
    <t>Maristela de Andrade</t>
  </si>
  <si>
    <t>Marilda Ferreira dos Santos</t>
  </si>
  <si>
    <t>Leonidas Caetano</t>
  </si>
  <si>
    <t>Juversino Gouveia</t>
  </si>
  <si>
    <t>Guilherme Antonio Moreira De Barros</t>
  </si>
  <si>
    <t>Maria Elizia Fanfa da Silva</t>
  </si>
  <si>
    <t>Jose Carlos de Almeida</t>
  </si>
  <si>
    <t>Sidney Giovanelli</t>
  </si>
  <si>
    <t>Maria de Lurdes dos Santos Azevedo</t>
  </si>
  <si>
    <t>Maria Almeida Pereira</t>
  </si>
  <si>
    <t>José Pais dos Santos</t>
  </si>
  <si>
    <t>Ronilda Lemos de Oliveira</t>
  </si>
  <si>
    <t>Judite Antonia Rocha dos Santos</t>
  </si>
  <si>
    <t>Emerson Mario Lyra</t>
  </si>
  <si>
    <t>Elisa Helena Batista de Faria</t>
  </si>
  <si>
    <t>Nelson Jose da Costa Pereira</t>
  </si>
  <si>
    <t>Nelson Halim Kamel</t>
  </si>
  <si>
    <t>Suzana Flavia Carmona Vilar</t>
  </si>
  <si>
    <t>Geraldo Mantejo Coimbra</t>
  </si>
  <si>
    <t>Silvana Aparecida Malaguti Brandão</t>
  </si>
  <si>
    <t>José Antonio Egydio</t>
  </si>
  <si>
    <t>Walterlins Martins de Lima</t>
  </si>
  <si>
    <t>Fulvio Vieira Juntoli Junior</t>
  </si>
  <si>
    <t>Marcos Roberto Luiz</t>
  </si>
  <si>
    <t>Antonio Carlos Raele</t>
  </si>
  <si>
    <t>Conceição Echeverria Salgado pizzaria-me</t>
  </si>
  <si>
    <t>Sul América Terrestres Marítimos e Acidentes Companhia de Seguros</t>
  </si>
  <si>
    <t>Joaquim Ribeiro</t>
  </si>
  <si>
    <t>João Henrique de Lucena</t>
  </si>
  <si>
    <t>Silvia Lara Epaminonda Bottas</t>
  </si>
  <si>
    <t>Ovidio Estacio de Azevedo</t>
  </si>
  <si>
    <t>Jarbas Alves Moreira</t>
  </si>
  <si>
    <t>Maria de Lourdes de Oliveira Santos Monteiro</t>
  </si>
  <si>
    <t>DIVINO ADAO</t>
  </si>
  <si>
    <t>Luciano Carlos Real Carvalho</t>
  </si>
  <si>
    <t>Esmeraldo Batista Ivo</t>
  </si>
  <si>
    <t>Flávio Augusto Prado Vasques</t>
  </si>
  <si>
    <t>Aluizio Jose da Silva</t>
  </si>
  <si>
    <t>Leila Zambuzzi</t>
  </si>
  <si>
    <t>Marinalva Sena Meira</t>
  </si>
  <si>
    <t>Sonia Maria Santana</t>
  </si>
  <si>
    <t>Ana Paula Rosa de Assis</t>
  </si>
  <si>
    <t>Angela Maria Guidorzzi Girotto</t>
  </si>
  <si>
    <t>Cleci Viega de Oliveira</t>
  </si>
  <si>
    <t>Silvia Maria Muller</t>
  </si>
  <si>
    <t>Inez Carraro</t>
  </si>
  <si>
    <t>Antonia Eva Pereira Camargo</t>
  </si>
  <si>
    <t>Iocalina Pereira da Luz Kornitz</t>
  </si>
  <si>
    <t>João Alves</t>
  </si>
  <si>
    <t>Arnaldo Pereira Santoss</t>
  </si>
  <si>
    <t>Marluce de Fatima Esconginski</t>
  </si>
  <si>
    <t>Airton Roberto Noveli</t>
  </si>
  <si>
    <t>Vandarci Moraes Lemos</t>
  </si>
  <si>
    <t xml:space="preserve">Cleusa Maria Alves Rocha Pereira </t>
  </si>
  <si>
    <t>Vanessa Oliveira Rodrigues</t>
  </si>
  <si>
    <t>Maria do Carmo Marcuz de Almeida</t>
  </si>
  <si>
    <t>Esmerino Angelim Neto</t>
  </si>
  <si>
    <t>Antonio Macello dos Santos</t>
  </si>
  <si>
    <t>MAURINO DE OLIVEIRA</t>
  </si>
  <si>
    <t>SANDRA MARIA BRITO MELO</t>
  </si>
  <si>
    <t>Cassia Jansson Lopes</t>
  </si>
  <si>
    <t>Maria Jose Vieira Freitas</t>
  </si>
  <si>
    <t>Silvana Rios de Lima</t>
  </si>
  <si>
    <t>Ivanilde Maria Nascimento</t>
  </si>
  <si>
    <t>Judas Thadeu Teixeira</t>
  </si>
  <si>
    <t>Luciene Porfírio de Barros</t>
  </si>
  <si>
    <t>Ana Lucia Barbosa Franco</t>
  </si>
  <si>
    <t>Débora Fabiana Bezerra de Souza</t>
  </si>
  <si>
    <t>Rejane Fatima Almeida Vieira</t>
  </si>
  <si>
    <t>José Humberto Bortoluzo</t>
  </si>
  <si>
    <t>Ines do Carmo Fusuci</t>
  </si>
  <si>
    <t>Eduardo Roberto Maia</t>
  </si>
  <si>
    <t>Fatima Maria De Oliveira Silva</t>
  </si>
  <si>
    <t>Luís Carlos Medeiros Machado</t>
  </si>
  <si>
    <t>Ione Helena Bernardo</t>
  </si>
  <si>
    <t>Dilka Lima dos Santos</t>
  </si>
  <si>
    <t>Dagoberto Fronchetti</t>
  </si>
  <si>
    <t>Tiago Pereira Rabaiolli</t>
  </si>
  <si>
    <t>Helio Alves Delgado</t>
  </si>
  <si>
    <t>Cristiane dos Santos Regino</t>
  </si>
  <si>
    <t>Aylton Rodrigues</t>
  </si>
  <si>
    <t>Josefa Maria da Conceição Nascimento</t>
  </si>
  <si>
    <t>Aryane Santos Caldas</t>
  </si>
  <si>
    <t>Wolmar Gustavo Bisi</t>
  </si>
  <si>
    <t>mario milani</t>
  </si>
  <si>
    <t>Rodineia de Paula Medeiros da Silva</t>
  </si>
  <si>
    <t>Luci Pires Jacinto</t>
  </si>
  <si>
    <t>Maria Leni da Silva Trajano</t>
  </si>
  <si>
    <t>Luciani de Fatima Moraes Duarte</t>
  </si>
  <si>
    <t>Jose Alves Dos Santos</t>
  </si>
  <si>
    <t>Olympia Alves Dias Carvalho ME</t>
  </si>
  <si>
    <t>Marcel Carrilho</t>
  </si>
  <si>
    <t>THEREZA DA SILVA CAMBARÁ</t>
  </si>
  <si>
    <t>Vera Lucia da Silva Dias</t>
  </si>
  <si>
    <t>Clara Graciana Dutra Ilgenfritz</t>
  </si>
  <si>
    <t>Mônica Geremias da Silva</t>
  </si>
  <si>
    <t>Edivaldo Gomes dos Santos</t>
  </si>
  <si>
    <t>Luiz Claudio de Sousa Avelar</t>
  </si>
  <si>
    <t>Euzina Soares Santos</t>
  </si>
  <si>
    <t>Leda Rogéria Pinho Ques</t>
  </si>
  <si>
    <t>Rosa Maria Maranha</t>
  </si>
  <si>
    <t>Bruno César Bernardo</t>
  </si>
  <si>
    <t>Otávio Martins</t>
  </si>
  <si>
    <t>Vera Maria Debom Golombiewski</t>
  </si>
  <si>
    <t>Leda Soares dos Santos Wielewski</t>
  </si>
  <si>
    <t>Vera Lúcia Gomes da Silva</t>
  </si>
  <si>
    <t>Jorge Luiz Novaes Neto</t>
  </si>
  <si>
    <t>Luis Roberto Gonçalves</t>
  </si>
  <si>
    <t>Judimar Mello da Silva</t>
  </si>
  <si>
    <t>Jorge Pereira Roliano</t>
  </si>
  <si>
    <t>Geovana Miranda Arraes</t>
  </si>
  <si>
    <t>Empresa de Transportes Flores ltda</t>
  </si>
  <si>
    <t>Tatiana Souza</t>
  </si>
  <si>
    <t>Alberto algusto Goi</t>
  </si>
  <si>
    <t>Neusa Rosa da Conceição</t>
  </si>
  <si>
    <t>ESPÓLIO DE LUIS GONZAGA JOSÉ DE MELO</t>
  </si>
  <si>
    <t>Tania Aparecida de Oliveira Ferreira</t>
  </si>
  <si>
    <t>ALEXANDRE FONSECA ARMOND X REAL SEGUROS S/A</t>
  </si>
  <si>
    <t>João Carlos dos Santos</t>
  </si>
  <si>
    <t>Maria Osmarina Ferreira Oliveira</t>
  </si>
  <si>
    <t>Luzia da Silva Alves</t>
  </si>
  <si>
    <t>Arthur Cacador Vaz</t>
  </si>
  <si>
    <t>Paulo Henrique Gusmão da Costa Lima</t>
  </si>
  <si>
    <t>Alvaro da Costa Siqueira</t>
  </si>
  <si>
    <t>José Donizetti Ribeiro</t>
  </si>
  <si>
    <t>Miraci Bispo da Silva</t>
  </si>
  <si>
    <t>Maria Alice Giubelei</t>
  </si>
  <si>
    <t>Maria Nelza Ferrari Caselatto</t>
  </si>
  <si>
    <t>Silvana Martinelli</t>
  </si>
  <si>
    <t>Zilda de Souza Góes</t>
  </si>
  <si>
    <t>Maria Dilma Prata de Jesus</t>
  </si>
  <si>
    <t>Celso Xavier Cardoso</t>
  </si>
  <si>
    <t>Silvia Aparecida Salzedas Muniz</t>
  </si>
  <si>
    <t>Norton Simões</t>
  </si>
  <si>
    <t>João Candido Leite das Neves</t>
  </si>
  <si>
    <t>Sandra Souza e Souza da Silveira</t>
  </si>
  <si>
    <t>Helio Ângelo Cintra</t>
  </si>
  <si>
    <t>Rosilene Florinda de Lima Marciano</t>
  </si>
  <si>
    <t>Marildo Pagotto Cozer</t>
  </si>
  <si>
    <t>Patricia Alves Fernandes da Cruz</t>
  </si>
  <si>
    <t>Wellington Alves da Mata</t>
  </si>
  <si>
    <t>Elisabete de Souza Lopes</t>
  </si>
  <si>
    <t>Hedelci Cleide Barberini</t>
  </si>
  <si>
    <t>TEREZINHA REGINA SCHUARCZ GASPAROTO</t>
  </si>
  <si>
    <t>José jorge nassif</t>
  </si>
  <si>
    <t>Alceu Luiz da Silva</t>
  </si>
  <si>
    <t>Regiane Dias de Almeida Souza</t>
  </si>
  <si>
    <t>Maria da Silva Nogueira</t>
  </si>
  <si>
    <t>Benedita Aparecida de Souza Tomaz</t>
  </si>
  <si>
    <t>Vanderleia Gonçalves Souza</t>
  </si>
  <si>
    <t>Dulcilene Souza Simão</t>
  </si>
  <si>
    <t>Marcos Leme Lopes</t>
  </si>
  <si>
    <t>Ana Celia Ranieri Veneroni</t>
  </si>
  <si>
    <t>Ivo de Lima</t>
  </si>
  <si>
    <t>João Gregório de Souza</t>
  </si>
  <si>
    <t>Maria Marli Ferreira Rizzatto</t>
  </si>
  <si>
    <t>Rodrigo Krebes Ramos</t>
  </si>
  <si>
    <t>Carlson Souza Sandes</t>
  </si>
  <si>
    <t>Cibele Marisia Stoppa</t>
  </si>
  <si>
    <t>Regina Ferreira</t>
  </si>
  <si>
    <t>Luiz Renato Garcia</t>
  </si>
  <si>
    <t>Iraci Carneiro</t>
  </si>
  <si>
    <t>Milton Pardo Filho</t>
  </si>
  <si>
    <t>Marilete dos Santos Rodrigues</t>
  </si>
  <si>
    <t>Cristina Folchetti Monteiro</t>
  </si>
  <si>
    <t>Sebastião Silvio Vaz</t>
  </si>
  <si>
    <t>Lucimar Scandiuzzi Lopes</t>
  </si>
  <si>
    <t>Benedita Edna Zanella</t>
  </si>
  <si>
    <t>Waldir Verginio Colmannetti</t>
  </si>
  <si>
    <t>Sarita Rodrigues</t>
  </si>
  <si>
    <t>Amauri Balabem</t>
  </si>
  <si>
    <t>Valdir Costa e Silva</t>
  </si>
  <si>
    <t>Necy dos Santos Chagas Avelino</t>
  </si>
  <si>
    <t>Celino Militão Santos</t>
  </si>
  <si>
    <t>Orlando Camargo</t>
  </si>
  <si>
    <t xml:space="preserve">Edivaldo Alves de Lima </t>
  </si>
  <si>
    <t>Oldi Pereira dos Santos</t>
  </si>
  <si>
    <t>Maria de Fatima Teixeira</t>
  </si>
  <si>
    <t xml:space="preserve">DALVA HELENA DA SILVA MACHADO X TOKIO MARINE BRASIL </t>
  </si>
  <si>
    <t>Laura Querumbim</t>
  </si>
  <si>
    <t>Jéssica Nascimento da Rocha de Sena</t>
  </si>
  <si>
    <t>Atila Romão Pires</t>
  </si>
  <si>
    <t>Rosalina Lemes</t>
  </si>
  <si>
    <t>Leilane Elias Martins Pinto</t>
  </si>
  <si>
    <t>Carlos Alberto Nogueira de Sá</t>
  </si>
  <si>
    <t>Alvina Couto de Jesus</t>
  </si>
  <si>
    <t>Jórge Célio Nunes Ramos</t>
  </si>
  <si>
    <t>Eva Pereira de Oliveira</t>
  </si>
  <si>
    <t>NELSON SUMAN</t>
  </si>
  <si>
    <t xml:space="preserve">MARÍLIA VIEIRA FARIA BORGES </t>
  </si>
  <si>
    <t>Elza Honorato Da Silva Francisco</t>
  </si>
  <si>
    <t>Pedro josé Mendicino</t>
  </si>
  <si>
    <t>Maria Nazaré Reis Rodrigues</t>
  </si>
  <si>
    <t>Luiz Antonio Fruck</t>
  </si>
  <si>
    <t>Maria Aparecida Ramos dos Santos</t>
  </si>
  <si>
    <t>JAMIL CAMIN</t>
  </si>
  <si>
    <t>Itamar Pereira de Almeida</t>
  </si>
  <si>
    <t>Maria Eloisa Schimanski</t>
  </si>
  <si>
    <t>ALCIDES CABRERA</t>
  </si>
  <si>
    <t xml:space="preserve">Jose Ferreira Alves </t>
  </si>
  <si>
    <t>José Prá Frederico</t>
  </si>
  <si>
    <t>Eliane Aparecida Furtado da Silva e Silva</t>
  </si>
  <si>
    <t>Luciano Baldo Vidal</t>
  </si>
  <si>
    <t>Claiton Barbosa</t>
  </si>
  <si>
    <t>Creusa Marques dos Reis</t>
  </si>
  <si>
    <t>Lauro Derli Nunes</t>
  </si>
  <si>
    <t>Icaro Silva Pedroso</t>
  </si>
  <si>
    <t>Angela Cristina Casella Vieira</t>
  </si>
  <si>
    <t xml:space="preserve">Milton da Conceição </t>
  </si>
  <si>
    <t>Marçal Cella</t>
  </si>
  <si>
    <t>Mercia Alves Pedroso Martins</t>
  </si>
  <si>
    <t>Fabiano Sartorio</t>
  </si>
  <si>
    <t>Ubirajara Luiz Pignaton</t>
  </si>
  <si>
    <t>Amaro Guedes da Silva</t>
  </si>
  <si>
    <t>Fabiana Inohue da Silva</t>
  </si>
  <si>
    <t>Jose Milton Pereira</t>
  </si>
  <si>
    <t>Jose Fernando dos Santos</t>
  </si>
  <si>
    <t>Maria Simone Valadares</t>
  </si>
  <si>
    <t>Janisse Cirico de Souza Mota</t>
  </si>
  <si>
    <t>Zilda da Silva Corrêa</t>
  </si>
  <si>
    <t>Angela de Oliveira Castro</t>
  </si>
  <si>
    <t>Gino Antonio do Nascimento</t>
  </si>
  <si>
    <t>Irenice Francelina dos Santos</t>
  </si>
  <si>
    <t>Cristina de Souza Bravo</t>
  </si>
  <si>
    <t>Weldon Lemos da Silva</t>
  </si>
  <si>
    <t>Jean Carlo Domingues</t>
  </si>
  <si>
    <t>Paulo de Almeida abreu</t>
  </si>
  <si>
    <t>Pedro Falabretti</t>
  </si>
  <si>
    <t>Giovanne Luiz Tobias</t>
  </si>
  <si>
    <t>Paulo Renata Beal</t>
  </si>
  <si>
    <t>Marcio Fernandes Vita</t>
  </si>
  <si>
    <t>Douglas Ornelas Amado</t>
  </si>
  <si>
    <t>Antonio Juliano Neto</t>
  </si>
  <si>
    <t>Maria das Graças Santos Reis</t>
  </si>
  <si>
    <t>Sandra Honorato Sanches Lima</t>
  </si>
  <si>
    <t>Rosa Nobuko Shoda Mancuso</t>
  </si>
  <si>
    <t>Pedro Firmimo da Almeida Sobrinho</t>
  </si>
  <si>
    <t>everaldo alves</t>
  </si>
  <si>
    <t>Suely de Araujo Masala</t>
  </si>
  <si>
    <t>JOÃO DAMAZIO PECCIOLI</t>
  </si>
  <si>
    <t>Fernando Sividanes</t>
  </si>
  <si>
    <t>Edna Silvia de Jesus Camargo</t>
  </si>
  <si>
    <t>Ricardo Marques</t>
  </si>
  <si>
    <t>Paula Leia Nunes da Silva</t>
  </si>
  <si>
    <t>Tendência Decorações Caraguatatuba Ltda EPP</t>
  </si>
  <si>
    <t>Maria de Lourdes Leal dos Santos</t>
  </si>
  <si>
    <t>Cristiana Pohren Leopoldo</t>
  </si>
  <si>
    <t>Juliana Pancho Brincalhão</t>
  </si>
  <si>
    <t>Marleni Hammes</t>
  </si>
  <si>
    <t>Rafael Moreira de Lima</t>
  </si>
  <si>
    <t>Claudenor dos Santos Bailhão</t>
  </si>
  <si>
    <t>Cinira de Oliveira da Cunha</t>
  </si>
  <si>
    <t>Celia Regina Cavalcante</t>
  </si>
  <si>
    <t>Eni Campina Nery</t>
  </si>
  <si>
    <t>Valeria Aparecida Bacelli</t>
  </si>
  <si>
    <t>Maria Teresinha Spada de Souza</t>
  </si>
  <si>
    <t>Antonio de Pádua Heliodoro</t>
  </si>
  <si>
    <t>Jose Daniel Pereira</t>
  </si>
  <si>
    <t>Maria Ângela Volpi de Freita</t>
  </si>
  <si>
    <t>Heloisio Martins Dias</t>
  </si>
  <si>
    <t>Marli das Graças de Assis</t>
  </si>
  <si>
    <t>Ediwilson Nagata</t>
  </si>
  <si>
    <t>MARIA AUGUSTA ZACARONI DE SOUZA</t>
  </si>
  <si>
    <t>Venceslau da Silva Lopes</t>
  </si>
  <si>
    <t>Avelino Talaska</t>
  </si>
  <si>
    <t>Márcia Radunz Belli</t>
  </si>
  <si>
    <t>Leonel dos Reis Ferreira</t>
  </si>
  <si>
    <t>Eliacir Simeão Duque</t>
  </si>
  <si>
    <t>Luiz Genaro</t>
  </si>
  <si>
    <t>Milton João Facundes</t>
  </si>
  <si>
    <t>Park Ponto X Lanches</t>
  </si>
  <si>
    <t>Ariana da Silveira Souza</t>
  </si>
  <si>
    <t>Magna de Carvalho Falcao da Silva</t>
  </si>
  <si>
    <t>Sebastião Lourenço Barros</t>
  </si>
  <si>
    <t>Antonio Carlos Ferreira</t>
  </si>
  <si>
    <t>Corina Zeni Ceron</t>
  </si>
  <si>
    <t>Luiza Kamide Fujarra - ME</t>
  </si>
  <si>
    <t>Anaides Ansolin Tedesco</t>
  </si>
  <si>
    <t>Airton Jose Callix</t>
  </si>
  <si>
    <t>mauro Pascual</t>
  </si>
  <si>
    <t>Mirna Beatriz Cabral Fariña</t>
  </si>
  <si>
    <t>Adriana Alves Pereira</t>
  </si>
  <si>
    <t>Alexandra Silva Silvéiro Smarzaro</t>
  </si>
  <si>
    <t>Jorge Luiz Ferreira</t>
  </si>
  <si>
    <t>Roselio Tavares Freire</t>
  </si>
  <si>
    <t>Nelci Ferreira Antunes</t>
  </si>
  <si>
    <t>Lindamir Alves de Goes</t>
  </si>
  <si>
    <t>Délzio Santos de Almeida</t>
  </si>
  <si>
    <t>Elvira Gomes Brandão</t>
  </si>
  <si>
    <t>Valdemir Santos Nunes</t>
  </si>
  <si>
    <t>José Albertão</t>
  </si>
  <si>
    <t>Leopoldino Nogueira Rocha</t>
  </si>
  <si>
    <t>Januario Santana da Silva</t>
  </si>
  <si>
    <t>Edite Geal Jahn</t>
  </si>
  <si>
    <t>Maria Luisa Nazaretti Peruchi</t>
  </si>
  <si>
    <t>Sueli Goulart</t>
  </si>
  <si>
    <t>Naide Cunha</t>
  </si>
  <si>
    <t>Euclides Pereira Bispo</t>
  </si>
  <si>
    <t>Ana Claudia Dias dos Santos</t>
  </si>
  <si>
    <t>MARCOS DE SOUZA</t>
  </si>
  <si>
    <t>Wilson Marques da Silva</t>
  </si>
  <si>
    <t>SILVANA UMBELINA ROBLES E OUTROS(S)</t>
  </si>
  <si>
    <t>Marisa Cristina Pavão Collado</t>
  </si>
  <si>
    <t>Reginaldo Francisco Ferreira</t>
  </si>
  <si>
    <t>Selma da Silva Rocha</t>
  </si>
  <si>
    <t>Jucelino José de Farias</t>
  </si>
  <si>
    <t>Antônio da Silva Leite</t>
  </si>
  <si>
    <t>Wlademir de Oliveira Ribeiro</t>
  </si>
  <si>
    <t>Luciano Melo da Rocha</t>
  </si>
  <si>
    <t>Siebeneichler e Cia Ltda</t>
  </si>
  <si>
    <t xml:space="preserve">Antonio Cleber da Silva de Souza </t>
  </si>
  <si>
    <t>Maria de Loudes Batista Dionisio</t>
  </si>
  <si>
    <t>Áurea da Mata Leite</t>
  </si>
  <si>
    <t>Ricardo Vuoto</t>
  </si>
  <si>
    <t>Selmar Henrique Guterrez Fanfa</t>
  </si>
  <si>
    <t>Ramão Ercilio de Oliveira Muller</t>
  </si>
  <si>
    <t>Jose Estevam de Jesus</t>
  </si>
  <si>
    <t>Iara Freitas Alves</t>
  </si>
  <si>
    <t>José Carlos Gomes de Oliveira</t>
  </si>
  <si>
    <t>Francisco de Paula Batista Santos</t>
  </si>
  <si>
    <t>Italia Dequigiovanni</t>
  </si>
  <si>
    <t>Ivanise Gaelzer</t>
  </si>
  <si>
    <t>Genezi Alves Ribeiro</t>
  </si>
  <si>
    <t>Carmem Maria Gubert Camillo</t>
  </si>
  <si>
    <t>Mauro Pinto Sérgio Júnior</t>
  </si>
  <si>
    <t>Tatiane Carolina Garcia Mirandola</t>
  </si>
  <si>
    <t>Fabiane Maria da Silva Guerrera</t>
  </si>
  <si>
    <t>Amaria Adeide da Silva</t>
  </si>
  <si>
    <t>Inês Bernadete Pires Pedra</t>
  </si>
  <si>
    <t>Anderssen Pinto Fernandes</t>
  </si>
  <si>
    <t>JOAO MARIANO PEREIRA FILHO</t>
  </si>
  <si>
    <t>Maria Elenice Aquino Fortes</t>
  </si>
  <si>
    <t>Adriano da Silva Garcia</t>
  </si>
  <si>
    <t>Maria Goretti Fernandes Iório</t>
  </si>
  <si>
    <t>Sandra Mara Lopes Cortes</t>
  </si>
  <si>
    <t>Jorge Biagim</t>
  </si>
  <si>
    <t>Liliane Nunes de Oliveira Faria dos Santos</t>
  </si>
  <si>
    <t>Vitor Barbieri Rigotti</t>
  </si>
  <si>
    <t>Sandra Maria Pinto Guimarães</t>
  </si>
  <si>
    <t>Domingos Torezan</t>
  </si>
  <si>
    <t>Bernadete Delfim dos Santos</t>
  </si>
  <si>
    <t>Juliano Britto Bukoski</t>
  </si>
  <si>
    <t>Sandra Cecilia Madruga Teixeira</t>
  </si>
  <si>
    <t>Nereida Maximila Correa</t>
  </si>
  <si>
    <t>Edivaldo Vieira da Silva</t>
  </si>
  <si>
    <t>Tatiana de Oliveira Bugs</t>
  </si>
  <si>
    <t>Hamilton Gonzaga</t>
  </si>
  <si>
    <t>Janaína de Fátima Kaempfer</t>
  </si>
  <si>
    <t>Joaquim Guilherme Pretel</t>
  </si>
  <si>
    <t>Ana Maria Perciavalli Paulo</t>
  </si>
  <si>
    <t>Vera Beatriz Sanos Oliveira</t>
  </si>
  <si>
    <t>Maria Doloris Barth</t>
  </si>
  <si>
    <t>Daniela Pereira</t>
  </si>
  <si>
    <t>Ester Catarina Lovato dos Santos</t>
  </si>
  <si>
    <t>Marlene de Fatima Vargas Gomes</t>
  </si>
  <si>
    <t>Noemi Deutner de Brito</t>
  </si>
  <si>
    <t>Maria do Socorro de Pinho Tavares</t>
  </si>
  <si>
    <t>Luiz Antonio Bonfim Fabrício</t>
  </si>
  <si>
    <t>Arlindo Rodrigues Mascarelo</t>
  </si>
  <si>
    <t>Vitório Nunes Pereira</t>
  </si>
  <si>
    <t>Genildo Cerentini</t>
  </si>
  <si>
    <t>Osvaldo Knorovski Karmierczak</t>
  </si>
  <si>
    <t>João Valim de Mesquita</t>
  </si>
  <si>
    <t>Marli Francisca Larandi</t>
  </si>
  <si>
    <t>Elaine Aleani Lancini Auler</t>
  </si>
  <si>
    <t>Ondino Delfino dos Santos</t>
  </si>
  <si>
    <t>Alexandre Olavo Hoffmeister</t>
  </si>
  <si>
    <t>Sandra Martin Merlini</t>
  </si>
  <si>
    <t>Alaor Dias</t>
  </si>
  <si>
    <t>SEGURO VIDA</t>
  </si>
  <si>
    <t>VIDA EM GRUPO</t>
  </si>
  <si>
    <t>PRESTAMISTA</t>
  </si>
  <si>
    <t>AUTO</t>
  </si>
  <si>
    <t>VIDA</t>
  </si>
  <si>
    <t>PREVIDÊNCIA</t>
  </si>
  <si>
    <t>RCF</t>
  </si>
  <si>
    <t>RCG</t>
  </si>
  <si>
    <t>RENDA P/OCORRÊNCIA – EVENTOS ALEATÓRIOS</t>
  </si>
  <si>
    <t>HABITACIONAL</t>
  </si>
  <si>
    <t>AUXÍLIO FUNERAL</t>
  </si>
  <si>
    <t>ACIDENTE PESSOAL INDIVIDUAL</t>
  </si>
  <si>
    <t>RISCOS DE ENGENHARIA</t>
  </si>
  <si>
    <t>RCTRC</t>
  </si>
  <si>
    <t>PERDA E ROUBO DE CARTÃO</t>
  </si>
  <si>
    <t>1523521.0/0000</t>
  </si>
  <si>
    <t>2005.53.32</t>
  </si>
  <si>
    <t>Malufe Neto Advogados Associados</t>
  </si>
  <si>
    <t>02.01.136.0000040582/00</t>
  </si>
  <si>
    <t>AUTOMOVÉL</t>
  </si>
  <si>
    <t>02.01.136.0000041933/98</t>
  </si>
  <si>
    <t>02.01.507.0000044706/02</t>
  </si>
  <si>
    <t>2005.93.2631</t>
  </si>
  <si>
    <t>Santa Adélia (SP)</t>
  </si>
  <si>
    <t>02.01.507.0000047770/01</t>
  </si>
  <si>
    <t>Valéria Esteves Advogados Associados</t>
  </si>
  <si>
    <t>02.01.507.0000048849/01</t>
  </si>
  <si>
    <t>Acórdão dando Provimento em Parte</t>
  </si>
  <si>
    <t>287/290267670</t>
  </si>
  <si>
    <t>SEM IS APOLICE</t>
  </si>
  <si>
    <t>02.02.507.0001141212/11</t>
  </si>
  <si>
    <t>ASSISTENCIA</t>
  </si>
  <si>
    <t>02.02.507.0001141440/11</t>
  </si>
  <si>
    <t>02.01.507.0000024561/02</t>
  </si>
  <si>
    <t>Acordo Integralmente Cumprido</t>
  </si>
  <si>
    <t>7110012/33961</t>
  </si>
  <si>
    <t>2005.93.3213</t>
  </si>
  <si>
    <t>02.01.507.0000026168/02</t>
  </si>
  <si>
    <t>301.93.9.001170</t>
  </si>
  <si>
    <t>2005.93.3160</t>
  </si>
  <si>
    <t>Tozzini, Freire, Teixeira e Silva Advogados - Prop/duvidoso</t>
  </si>
  <si>
    <t>02.01.507.0000030287/02</t>
  </si>
  <si>
    <t>1041-086</t>
  </si>
  <si>
    <t>2005.93.2646</t>
  </si>
  <si>
    <t>02.01.507.0000030518/02</t>
  </si>
  <si>
    <t>2005.93.2546</t>
  </si>
  <si>
    <t>Perez de Rezende Advogados</t>
  </si>
  <si>
    <t>02.01.507.0000031187/02</t>
  </si>
  <si>
    <t>2677/1</t>
  </si>
  <si>
    <t>1/93/41162</t>
  </si>
  <si>
    <t>Silva Jardim (RJ)</t>
  </si>
  <si>
    <t>02.02.507.0001144187/11</t>
  </si>
  <si>
    <t>02.02.507.0001142926/11</t>
  </si>
  <si>
    <t>02.01.507.0000064241/03</t>
  </si>
  <si>
    <t>02.01.136.0000065141/02</t>
  </si>
  <si>
    <t>02.01.507.0000065122/03</t>
  </si>
  <si>
    <t>2005.53.36</t>
  </si>
  <si>
    <t>02.01.507.0000065198/02</t>
  </si>
  <si>
    <t>02.01.507.0000065321/03</t>
  </si>
  <si>
    <t>1015404.0</t>
  </si>
  <si>
    <t>02.01.136.0000067686/03</t>
  </si>
  <si>
    <t>3030/301187672</t>
  </si>
  <si>
    <t>2002.93.353</t>
  </si>
  <si>
    <t>02.01.507.0000076615/03</t>
  </si>
  <si>
    <t>670/12180564</t>
  </si>
  <si>
    <t>193/47669</t>
  </si>
  <si>
    <t>02.02.507.0000236410/01</t>
  </si>
  <si>
    <t>7110214 / 0</t>
  </si>
  <si>
    <t>2005.93.2617</t>
  </si>
  <si>
    <t>Roboredo Advogados Associados -SP</t>
  </si>
  <si>
    <t>02.01.507.0000078776/03</t>
  </si>
  <si>
    <t>02.01.136.0000079130/98</t>
  </si>
  <si>
    <t>02.01.136.0000079351/00</t>
  </si>
  <si>
    <t>301.93.9.000854</t>
  </si>
  <si>
    <t>2005.93.3239</t>
  </si>
  <si>
    <t>02.01.507.0000082070/03</t>
  </si>
  <si>
    <t>NAO E SEGURO</t>
  </si>
  <si>
    <t>02.02.136.0001112195/11</t>
  </si>
  <si>
    <t>02.02.136.0001125690/11</t>
  </si>
  <si>
    <t>Santa Rosa de Viterbo (SP)</t>
  </si>
  <si>
    <t>02.02.136.0001125938/11</t>
  </si>
  <si>
    <t>2003.93.777</t>
  </si>
  <si>
    <t>02.01.507.0000097468/04</t>
  </si>
  <si>
    <t>02.02.507.0001126458/11</t>
  </si>
  <si>
    <t>1001002/101035</t>
  </si>
  <si>
    <t>2001.93.85</t>
  </si>
  <si>
    <t>02.01.507.0000111007/03</t>
  </si>
  <si>
    <t>2003.93.1289</t>
  </si>
  <si>
    <t>02.01.507.0000120007/04</t>
  </si>
  <si>
    <t>02.02.136.0001129074/11</t>
  </si>
  <si>
    <t>2004.93.1711</t>
  </si>
  <si>
    <t>02.01.507.0000141140/05</t>
  </si>
  <si>
    <t>1151/1102080</t>
  </si>
  <si>
    <t>02.01.507.0000143777/05</t>
  </si>
  <si>
    <t>Embu (SP)</t>
  </si>
  <si>
    <t>02.02.507.0000258158/05</t>
  </si>
  <si>
    <t>1001002/106685</t>
  </si>
  <si>
    <t>2003.93.1105</t>
  </si>
  <si>
    <t>Gomm Advogados Associados</t>
  </si>
  <si>
    <t>02.01.507.0000147188/07</t>
  </si>
  <si>
    <t>Honorários Advocatícios</t>
  </si>
  <si>
    <t>Cobrança de Honorários Ex-Adverso</t>
  </si>
  <si>
    <t>02.01.507.0000161319/05</t>
  </si>
  <si>
    <t>101.93.00007924</t>
  </si>
  <si>
    <t>Silveira, Lacerda, Stern e Erpen Advogados Associados</t>
  </si>
  <si>
    <t>02.01.507.0000178304/06</t>
  </si>
  <si>
    <t>1151 / 34613</t>
  </si>
  <si>
    <t>2005.93.4380</t>
  </si>
  <si>
    <t>02.01.507.0000182512/06</t>
  </si>
  <si>
    <t>Ipatinga (MG)</t>
  </si>
  <si>
    <t>02.01.507.0000183981/06</t>
  </si>
  <si>
    <t>1001002/104057</t>
  </si>
  <si>
    <t>2005.93.3427 E</t>
  </si>
  <si>
    <t>02.01.507.0000187505/06</t>
  </si>
  <si>
    <t>111005/1002502</t>
  </si>
  <si>
    <t>2002.93.552</t>
  </si>
  <si>
    <t>02.01.507.0000188038/06</t>
  </si>
  <si>
    <t>1151/5841</t>
  </si>
  <si>
    <t>2005.93.2873</t>
  </si>
  <si>
    <t>02.02.507.0000288575/06</t>
  </si>
  <si>
    <t>02.02.507.0000293456/06</t>
  </si>
  <si>
    <t>02.02.507.0000311559/06</t>
  </si>
  <si>
    <t>02.02.507.0000316985/05</t>
  </si>
  <si>
    <t>NÃO HA SINISTRO</t>
  </si>
  <si>
    <t>02.02.507.0000322854/06</t>
  </si>
  <si>
    <t>02.02.507.0001131855/11</t>
  </si>
  <si>
    <t>02.02.507.0000331375/07</t>
  </si>
  <si>
    <t>2005.82.2199</t>
  </si>
  <si>
    <t>Cerquilho (SP)</t>
  </si>
  <si>
    <t>Crespi, Jesus, Camargo e Simone Advogados (Sorocaba)</t>
  </si>
  <si>
    <t>02.02.507.0000333816/07</t>
  </si>
  <si>
    <t>02.02.507.0000341302/07</t>
  </si>
  <si>
    <t>005.001.31.0.00</t>
  </si>
  <si>
    <t>NÃO E SINISTRO</t>
  </si>
  <si>
    <t>02.02.507.0000351594/07</t>
  </si>
  <si>
    <t>02.02.507.0000357765/06</t>
  </si>
  <si>
    <t>02.02.507.0001118261/10</t>
  </si>
  <si>
    <t xml:space="preserve">514714 E </t>
  </si>
  <si>
    <t>14.2212/2117</t>
  </si>
  <si>
    <t>Suchy &amp; Giozza Advogados Associados - RS</t>
  </si>
  <si>
    <t>02.02.136.0000394278/07</t>
  </si>
  <si>
    <t>02.02.136.0000405608/07</t>
  </si>
  <si>
    <t>3197/18609418</t>
  </si>
  <si>
    <t>2007-93-10313-0</t>
  </si>
  <si>
    <t>02.02.507.0000415609/07</t>
  </si>
  <si>
    <t>02.02.507.0000428340/07</t>
  </si>
  <si>
    <t>02.02.507.0000428298/07</t>
  </si>
  <si>
    <t>1053/1095366</t>
  </si>
  <si>
    <t>2004.77.1968</t>
  </si>
  <si>
    <t>02.02.507.0000431846/07</t>
  </si>
  <si>
    <t>1133/10116</t>
  </si>
  <si>
    <t>2006.93.6315</t>
  </si>
  <si>
    <t>02.02.507.0000435089/07</t>
  </si>
  <si>
    <t>Cachoeiro de Itapemirim (ES)</t>
  </si>
  <si>
    <t>02.02.507.0001173746/10</t>
  </si>
  <si>
    <t>3197/17258811</t>
  </si>
  <si>
    <t>02.02.507.0000436391/07</t>
  </si>
  <si>
    <t>Lavras (MG)</t>
  </si>
  <si>
    <t>02.02.136.0001172346/12</t>
  </si>
  <si>
    <t>2067/41</t>
  </si>
  <si>
    <t>2006.93.6401</t>
  </si>
  <si>
    <t>02.02.507.0000443426/07</t>
  </si>
  <si>
    <t>1101080/118796</t>
  </si>
  <si>
    <t>2004.82.1311</t>
  </si>
  <si>
    <t>02.02.507.0000448208/07</t>
  </si>
  <si>
    <t>Sem Cobertura</t>
  </si>
  <si>
    <t>1101080/110310</t>
  </si>
  <si>
    <t>2004.82.860</t>
  </si>
  <si>
    <t>02.01.507.0000149831/05</t>
  </si>
  <si>
    <t>Fraiburgo (SC)</t>
  </si>
  <si>
    <t>02.02.507.0000411332/07</t>
  </si>
  <si>
    <t>2005.14.1737</t>
  </si>
  <si>
    <t>02.02.136.0000304590/06</t>
  </si>
  <si>
    <t>1001002/323</t>
  </si>
  <si>
    <t>2002.93.327</t>
  </si>
  <si>
    <t>02.01.507.0000029741/02</t>
  </si>
  <si>
    <t>1102080/130883</t>
  </si>
  <si>
    <t>2005.82.2116</t>
  </si>
  <si>
    <t>02.01.507.0000158866/05</t>
  </si>
  <si>
    <t>2005.77.2467</t>
  </si>
  <si>
    <t>Mogi-Mirim (SP)</t>
  </si>
  <si>
    <t>02.01.507.0000069531/03</t>
  </si>
  <si>
    <t>541.31.0.000221</t>
  </si>
  <si>
    <t>NÃO CONSTA</t>
  </si>
  <si>
    <t>02.01.507.0000067226/03</t>
  </si>
  <si>
    <t>02.02.136.0001112815/11</t>
  </si>
  <si>
    <t>1101080/120155</t>
  </si>
  <si>
    <t>2004.82.706</t>
  </si>
  <si>
    <t>02.01.507.0000148238/05</t>
  </si>
  <si>
    <t>1101080/101248</t>
  </si>
  <si>
    <t>Bittencourt e Rama Advogados Associados - Real</t>
  </si>
  <si>
    <t>02.01.507.0000108134/04</t>
  </si>
  <si>
    <t>02.01.507.0000102430/04</t>
  </si>
  <si>
    <t>Ajustar</t>
  </si>
  <si>
    <t>02.01.507.0000065515/03</t>
  </si>
  <si>
    <t>540.53.00002624</t>
  </si>
  <si>
    <t>02.01.136.0000055287/00</t>
  </si>
  <si>
    <t>7110244 / 0</t>
  </si>
  <si>
    <t>2005.93.2639</t>
  </si>
  <si>
    <t>02.01.507.0000047738/01</t>
  </si>
  <si>
    <t>Empréstimos Pessoais (contrato de mútuo, CPE Banespa...)</t>
  </si>
  <si>
    <t>Desconto por Quitação Antecipada</t>
  </si>
  <si>
    <t>Sertãozinho (SP)</t>
  </si>
  <si>
    <t>02.02.507.0000456950/07</t>
  </si>
  <si>
    <t>1101080/111767</t>
  </si>
  <si>
    <t>2004.82.558</t>
  </si>
  <si>
    <t>Itapecerica da Serra (SP)</t>
  </si>
  <si>
    <t>02.02.507.0000457593/07</t>
  </si>
  <si>
    <t>6000003/102607</t>
  </si>
  <si>
    <t>2003.93.1372</t>
  </si>
  <si>
    <t>02.01.507.0000192852/06</t>
  </si>
  <si>
    <t>3197/17256480</t>
  </si>
  <si>
    <t>2007.93.9981</t>
  </si>
  <si>
    <t>Colina (SP)</t>
  </si>
  <si>
    <t>02.02.507.0000459817/07</t>
  </si>
  <si>
    <t>Hortolândia (SP)</t>
  </si>
  <si>
    <t>02.02.507.0000440152/07</t>
  </si>
  <si>
    <t>2006-93-6342-0</t>
  </si>
  <si>
    <t>02.02.507.0000386514/07</t>
  </si>
  <si>
    <t>1102080/113169</t>
  </si>
  <si>
    <t>2006.82.2755</t>
  </si>
  <si>
    <t>Perez de Rezende Advogados - Baixada</t>
  </si>
  <si>
    <t>02.02.507.0000291687/06</t>
  </si>
  <si>
    <t>1102080/127921</t>
  </si>
  <si>
    <t>2006.82.3012/13</t>
  </si>
  <si>
    <t>02.02.507.0000463618/07</t>
  </si>
  <si>
    <t>3197/17221713</t>
  </si>
  <si>
    <t>02.02.507.0000467998/08</t>
  </si>
  <si>
    <t>Sem Seguradora</t>
  </si>
  <si>
    <t>1151/112417</t>
  </si>
  <si>
    <t>2006.93.7052</t>
  </si>
  <si>
    <t>02.02.507.0000468011/07</t>
  </si>
  <si>
    <t>3197/13528386</t>
  </si>
  <si>
    <t>Alteração de Contrato sem Aviso</t>
  </si>
  <si>
    <t>Casabona e Monteiro Advogados Associados</t>
  </si>
  <si>
    <t>02.02.507.0000468667/08</t>
  </si>
  <si>
    <t>02.02.136.0000420239/??</t>
  </si>
  <si>
    <t>02.02.507.0000470927/08</t>
  </si>
  <si>
    <t>02.01.507.0000163231/93</t>
  </si>
  <si>
    <t>União da Vitória (PR)</t>
  </si>
  <si>
    <t>02.02.507.0001165187/12</t>
  </si>
  <si>
    <t>02.01.507.0000108155/04</t>
  </si>
  <si>
    <t>02.02.507.0000477407/07</t>
  </si>
  <si>
    <t>3030/301101163</t>
  </si>
  <si>
    <t>Uberlândia (MG)</t>
  </si>
  <si>
    <t>02.02.507.0000479338/08</t>
  </si>
  <si>
    <t>1102080 E 161</t>
  </si>
  <si>
    <t>2005.82.2342 E</t>
  </si>
  <si>
    <t>02.02.507.0000480355/08</t>
  </si>
  <si>
    <t>RENV N AUT</t>
  </si>
  <si>
    <t>02.02.136.0001164010/11</t>
  </si>
  <si>
    <t>2007.14.6580</t>
  </si>
  <si>
    <t>Araras (SP)</t>
  </si>
  <si>
    <t>02.02.136.0000483157/08</t>
  </si>
  <si>
    <t>Natal (RN)</t>
  </si>
  <si>
    <t>Rio Grande do Norte</t>
  </si>
  <si>
    <t>02.02.136.0001136981/11</t>
  </si>
  <si>
    <t>1151/156177</t>
  </si>
  <si>
    <t>02.02.507.0000750023/08</t>
  </si>
  <si>
    <t>3197/19708144</t>
  </si>
  <si>
    <t>2007.93.10998</t>
  </si>
  <si>
    <t>02.02.507.0000750396/08</t>
  </si>
  <si>
    <t>1102080/141063</t>
  </si>
  <si>
    <t>2007.82.5063</t>
  </si>
  <si>
    <t>Auxílio/Assistência Funeral</t>
  </si>
  <si>
    <t>02.02.507.0000757359/08</t>
  </si>
  <si>
    <t>1490320 / 77640</t>
  </si>
  <si>
    <t>02.02.136.0001173051/12</t>
  </si>
  <si>
    <t>Chavantes (SP)</t>
  </si>
  <si>
    <t>02.02.507.0000761993/08</t>
  </si>
  <si>
    <t>02.02.507.0001135871/11</t>
  </si>
  <si>
    <t>15/19333</t>
  </si>
  <si>
    <t>02.02.507.0000768433/08</t>
  </si>
  <si>
    <t>2029/33</t>
  </si>
  <si>
    <t>2007.93.12027</t>
  </si>
  <si>
    <t>02.02.507.0000768445/08</t>
  </si>
  <si>
    <t>2007.93.7587</t>
  </si>
  <si>
    <t>02.02.507.0000769686/08</t>
  </si>
  <si>
    <t>3197/10104240</t>
  </si>
  <si>
    <t>2007.93.8819</t>
  </si>
  <si>
    <t>02.02.507.0000770314/08</t>
  </si>
  <si>
    <t>1334/18263449</t>
  </si>
  <si>
    <t>02.02.507.0000770319/07</t>
  </si>
  <si>
    <t>02.02.507.0000774159/08</t>
  </si>
  <si>
    <t>2008.93.16800</t>
  </si>
  <si>
    <t>Jacarepagua (RJ)</t>
  </si>
  <si>
    <t>02.02.507.0000777997/08</t>
  </si>
  <si>
    <t>02.02.507.0000778246/08</t>
  </si>
  <si>
    <t>2008.14.8884</t>
  </si>
  <si>
    <t>02.02.136.0000779102/08</t>
  </si>
  <si>
    <t>Abertura sem Autorização / Negativação</t>
  </si>
  <si>
    <t>02.02.507.0000780091/07</t>
  </si>
  <si>
    <t>1101080/120458</t>
  </si>
  <si>
    <t>02.02.507.0000780345/08</t>
  </si>
  <si>
    <t>3197/18476148</t>
  </si>
  <si>
    <t>02.02.507.0000781824/08</t>
  </si>
  <si>
    <t>02.02.507.0000783298/08</t>
  </si>
  <si>
    <t>02.02.136.0000784548/08</t>
  </si>
  <si>
    <t>02.02.507.0000784554/08</t>
  </si>
  <si>
    <t>2009-93-23048-0</t>
  </si>
  <si>
    <t>02.02.507.0001157593/11</t>
  </si>
  <si>
    <t>1334/11298499</t>
  </si>
  <si>
    <t>02.02.507.0000789846/08</t>
  </si>
  <si>
    <t>1134/1744</t>
  </si>
  <si>
    <t>02.02.507.0000790253/08</t>
  </si>
  <si>
    <t>165 / 21470</t>
  </si>
  <si>
    <t>2007.82.4733</t>
  </si>
  <si>
    <t>02.02.507.0000792729/08</t>
  </si>
  <si>
    <t>02.02.507.0000793027/08</t>
  </si>
  <si>
    <t>93.0.000000012</t>
  </si>
  <si>
    <t>NAO HÁ</t>
  </si>
  <si>
    <t>02.02.507.0000794057/08</t>
  </si>
  <si>
    <t>670/10130136</t>
  </si>
  <si>
    <t>193/71570</t>
  </si>
  <si>
    <t>02.02.507.0000796338/08</t>
  </si>
  <si>
    <t>02.02.507.0000798284/08</t>
  </si>
  <si>
    <t>Falta de Renovaçao do Seguro</t>
  </si>
  <si>
    <t>Getulina (SP)</t>
  </si>
  <si>
    <t>02.02.507.0000800502/08</t>
  </si>
  <si>
    <t>3197/11675551</t>
  </si>
  <si>
    <t>02.02.507.0000804540/08</t>
  </si>
  <si>
    <t>2031 / 1529187</t>
  </si>
  <si>
    <t>02.02.507.0001154828/11</t>
  </si>
  <si>
    <t>2889 / 984</t>
  </si>
  <si>
    <t>NOT.1.93.13324</t>
  </si>
  <si>
    <t>02.02.507.0000806343/08</t>
  </si>
  <si>
    <t>1334/10072519</t>
  </si>
  <si>
    <t>02.02.507.0000808934/08</t>
  </si>
  <si>
    <t>6000003/101265</t>
  </si>
  <si>
    <t>2003.93.698</t>
  </si>
  <si>
    <t>02.02.507.0000811115/08</t>
  </si>
  <si>
    <t>02.02.507.0000811665/08</t>
  </si>
  <si>
    <t>ADESBAM</t>
  </si>
  <si>
    <t>02.02.507.0000813467/08</t>
  </si>
  <si>
    <t>2008.14.8726</t>
  </si>
  <si>
    <t>02.02.507.0000813835/08</t>
  </si>
  <si>
    <t>02.02.136.0001151959/11</t>
  </si>
  <si>
    <t>02.02.507.0000817324/08</t>
  </si>
  <si>
    <t>AUTO/MARITIMA</t>
  </si>
  <si>
    <t>02.02.507.0000818888/08</t>
  </si>
  <si>
    <t>3197/17730417</t>
  </si>
  <si>
    <t>2008.93.20876</t>
  </si>
  <si>
    <t>02.02.507.0000824656/08</t>
  </si>
  <si>
    <t>02.01.507.0000101769/02</t>
  </si>
  <si>
    <t>Cunha (SP)</t>
  </si>
  <si>
    <t>02.02.507.0000829081/09</t>
  </si>
  <si>
    <t>670/17859783</t>
  </si>
  <si>
    <t>02.02.507.0000829094/08</t>
  </si>
  <si>
    <t>02.02.507.0000829805/09</t>
  </si>
  <si>
    <t>3197/15380831</t>
  </si>
  <si>
    <t>2008.93.15166</t>
  </si>
  <si>
    <t>02.02.507.0000831274/09</t>
  </si>
  <si>
    <t>02.02.507.0000833414/09</t>
  </si>
  <si>
    <t>Tarifas - TAC (Abertura de Crédito) e TEC (Emissão de Carnê)</t>
  </si>
  <si>
    <t>02.02.507.0000833344/09</t>
  </si>
  <si>
    <t>212/10002312</t>
  </si>
  <si>
    <t>02.02.507.0000833368/09</t>
  </si>
  <si>
    <t>2008.14.13437</t>
  </si>
  <si>
    <t>02.02.507.0000833711/08</t>
  </si>
  <si>
    <t>18907E189708</t>
  </si>
  <si>
    <t>02.02.507.0000834885/09</t>
  </si>
  <si>
    <t>1101080/157184</t>
  </si>
  <si>
    <t>2008.82.6937</t>
  </si>
  <si>
    <t>02.02.507.0000835479/09</t>
  </si>
  <si>
    <t>1134/27756</t>
  </si>
  <si>
    <t>2008.93.14937</t>
  </si>
  <si>
    <t>02.02.507.0000837163/08</t>
  </si>
  <si>
    <t>3197/18592214</t>
  </si>
  <si>
    <t>2008.93.20408</t>
  </si>
  <si>
    <t>02.02.507.0000838722/09</t>
  </si>
  <si>
    <t>3197/18448065</t>
  </si>
  <si>
    <t>NOT.93.14932</t>
  </si>
  <si>
    <t>02.02.507.0000840670/08</t>
  </si>
  <si>
    <t>3197/17377008</t>
  </si>
  <si>
    <t>2008.93.19171</t>
  </si>
  <si>
    <t>02.02.507.0000843167/09</t>
  </si>
  <si>
    <t>1427/32092815</t>
  </si>
  <si>
    <t>02.02.507.0000844447/09</t>
  </si>
  <si>
    <t>3197/17512006</t>
  </si>
  <si>
    <t>2008.93.19301</t>
  </si>
  <si>
    <t>Barbosa e Guimarães Advogados Associados</t>
  </si>
  <si>
    <t>02.02.507.0000847053/09</t>
  </si>
  <si>
    <t>02.02.507.0000847798/08</t>
  </si>
  <si>
    <t>(~)Problemas com a apólice</t>
  </si>
  <si>
    <t>02.02.507.0000870813/08</t>
  </si>
  <si>
    <t>02.02.507.0000871937/09</t>
  </si>
  <si>
    <t>(~)Transferência</t>
  </si>
  <si>
    <t>02.02.507.0000942094/08</t>
  </si>
  <si>
    <t>02.02.507.0000002402/08</t>
  </si>
  <si>
    <t>02.02.507.0000975863/09</t>
  </si>
  <si>
    <t>1427/20085673</t>
  </si>
  <si>
    <t>02.02.507.0000985038/08</t>
  </si>
  <si>
    <t>3197/17686381</t>
  </si>
  <si>
    <t>2008.93.18555</t>
  </si>
  <si>
    <t>02.02.507.0000991245/09</t>
  </si>
  <si>
    <t>3113/0</t>
  </si>
  <si>
    <t>NOT.1.93.13268</t>
  </si>
  <si>
    <t>02.02.507.0000004287/09</t>
  </si>
  <si>
    <t>02.02.136.0001172309/12</t>
  </si>
  <si>
    <t>1133/12387</t>
  </si>
  <si>
    <t>2008.93.18569</t>
  </si>
  <si>
    <t>02.02.507.0000498050/09</t>
  </si>
  <si>
    <t>02.02.507.0000498331/08</t>
  </si>
  <si>
    <t>02.02.507.0000499050/09</t>
  </si>
  <si>
    <t>(~)Rescisão Contratual</t>
  </si>
  <si>
    <t>02.02.507.0000499443/09</t>
  </si>
  <si>
    <t>1134/23294</t>
  </si>
  <si>
    <t>2008.93.19847</t>
  </si>
  <si>
    <t>02.02.507.0000500476/09</t>
  </si>
  <si>
    <t>1490320/151989</t>
  </si>
  <si>
    <t>2011.14.47443</t>
  </si>
  <si>
    <t>02.02.136.0001147969/11</t>
  </si>
  <si>
    <t>02.02.507.0001147974/11</t>
  </si>
  <si>
    <t>02.02.507.0000504172/09</t>
  </si>
  <si>
    <t>SULAMÉRICA</t>
  </si>
  <si>
    <t>02.02.507.0000505688/09</t>
  </si>
  <si>
    <t>3197/15035310</t>
  </si>
  <si>
    <t>2009.93.21153</t>
  </si>
  <si>
    <t>02.02.507.0000506475/09</t>
  </si>
  <si>
    <t>3197/17536901</t>
  </si>
  <si>
    <t>02.02.507.0000508722/09</t>
  </si>
  <si>
    <t>3197/11931744</t>
  </si>
  <si>
    <t>NOT.25103</t>
  </si>
  <si>
    <t>02.02.507.0000512485/09</t>
  </si>
  <si>
    <t>(~) Não recebimento da cópia de contrato (1a. ou 2a. Via)</t>
  </si>
  <si>
    <t>02.02.507.0000522911/09</t>
  </si>
  <si>
    <t>02.02.507.0000523591/09</t>
  </si>
  <si>
    <t>832864 / 0</t>
  </si>
  <si>
    <t>2008.14.10861</t>
  </si>
  <si>
    <t>02.02.507.0000528429/09</t>
  </si>
  <si>
    <t>02.02.136.0001147452/11</t>
  </si>
  <si>
    <t>3422/19673900</t>
  </si>
  <si>
    <t>2010.93.33221</t>
  </si>
  <si>
    <t>02.02.507.0001124532/11</t>
  </si>
  <si>
    <t>02.02.507.0000541861/09</t>
  </si>
  <si>
    <t>2001/113742596</t>
  </si>
  <si>
    <t>2009.90.141/143</t>
  </si>
  <si>
    <t>Ilha Solteira (SP)</t>
  </si>
  <si>
    <t>02.02.507.0000543510/09</t>
  </si>
  <si>
    <t>1101080/153213</t>
  </si>
  <si>
    <t>2009.82.8064</t>
  </si>
  <si>
    <t>02.02.507.0000544707/09</t>
  </si>
  <si>
    <t>02.02.507.0001146592/11</t>
  </si>
  <si>
    <t>1446267/0</t>
  </si>
  <si>
    <t>2009.14.21971</t>
  </si>
  <si>
    <t>02.02.507.0000546841/09</t>
  </si>
  <si>
    <t>CARTÃO DE CRÉDITO</t>
  </si>
  <si>
    <t>Renegociação da dívida</t>
  </si>
  <si>
    <t>02.02.507.0000547757/09</t>
  </si>
  <si>
    <t>Governador Valadares (MG)</t>
  </si>
  <si>
    <t>02.02.507.0000548203/06</t>
  </si>
  <si>
    <t>2009.14.23974</t>
  </si>
  <si>
    <t>02.02.507.0000550522/09</t>
  </si>
  <si>
    <t>Alves e Santos Advogados - RTMVP</t>
  </si>
  <si>
    <t>02.02.507.0000552114/09</t>
  </si>
  <si>
    <t>670/12314315</t>
  </si>
  <si>
    <t>Fadiga e Mardula Sociedade de Advogados</t>
  </si>
  <si>
    <t>02.02.507.0000552495/09</t>
  </si>
  <si>
    <t>02.02.507.0000554409/09</t>
  </si>
  <si>
    <t>1101080/122019</t>
  </si>
  <si>
    <t>2009.82.7659</t>
  </si>
  <si>
    <t>02.02.507.0000556491/09</t>
  </si>
  <si>
    <t>669 E 670</t>
  </si>
  <si>
    <t>7/930/0709364 E</t>
  </si>
  <si>
    <t>02.02.507.0000557378/08</t>
  </si>
  <si>
    <t>1101080/176944</t>
  </si>
  <si>
    <t>02.02.507.0000560326/09</t>
  </si>
  <si>
    <t>2009.14.18282</t>
  </si>
  <si>
    <t>02.02.507.0000561587/09</t>
  </si>
  <si>
    <t>Ramos &amp; Bonfanti Advogados Associados</t>
  </si>
  <si>
    <t>02.02.507.0000564258/09</t>
  </si>
  <si>
    <t>02.02.507.0001125408/11</t>
  </si>
  <si>
    <t>02.02.507.0000564576/08</t>
  </si>
  <si>
    <t>Bastos Advogados Associados</t>
  </si>
  <si>
    <t>02.02.136.0000565677/09</t>
  </si>
  <si>
    <t>02.02.507.0000598427/09</t>
  </si>
  <si>
    <t>02.02.507.0000583531/09</t>
  </si>
  <si>
    <t>2001/118457223</t>
  </si>
  <si>
    <t>2009.90.365/488</t>
  </si>
  <si>
    <t>02.02.507.0000583917/09</t>
  </si>
  <si>
    <t>02.02.507.0000583894/09</t>
  </si>
  <si>
    <t>02.02.507.0000594014/05</t>
  </si>
  <si>
    <t>Casaes &amp; Almeida Advogados Associados - RTMVP</t>
  </si>
  <si>
    <t>02.02.507.0000594015/07</t>
  </si>
  <si>
    <t>NÃO LOC. SEGUR</t>
  </si>
  <si>
    <t>02.02.507.0000594021/02</t>
  </si>
  <si>
    <t>02.02.507.0000594023/99</t>
  </si>
  <si>
    <t>31/12/1899</t>
  </si>
  <si>
    <t>02.02.507.0000594025/08</t>
  </si>
  <si>
    <t>02.02.507.0000594032/04</t>
  </si>
  <si>
    <t>02.02.507.0000594034/07</t>
  </si>
  <si>
    <t>02.02.507.0000594044/04</t>
  </si>
  <si>
    <t>02.02.507.0000594045/04</t>
  </si>
  <si>
    <t>02.02.507.0000594051/07</t>
  </si>
  <si>
    <t>02.02.507.0000594063/06</t>
  </si>
  <si>
    <t>02.02.507.0000593958/99</t>
  </si>
  <si>
    <t>02.02.507.0000593960/01</t>
  </si>
  <si>
    <t>02.02.507.0000593962/05</t>
  </si>
  <si>
    <t>02.02.507.0000593970/08</t>
  </si>
  <si>
    <t>Caruaru (PE)</t>
  </si>
  <si>
    <t>02.02.507.0000593979/05</t>
  </si>
  <si>
    <t>02.02.507.0000593980/06</t>
  </si>
  <si>
    <t>9301801 / 0</t>
  </si>
  <si>
    <t>2010.93.29580</t>
  </si>
  <si>
    <t>Madureira (RJ)</t>
  </si>
  <si>
    <t>02.02.507.0000593983/08</t>
  </si>
  <si>
    <t>São Carlos (SP)</t>
  </si>
  <si>
    <t>02.02.507.0000593988/09</t>
  </si>
  <si>
    <t>02.02.507.0000593993/01</t>
  </si>
  <si>
    <t>02.02.507.0000593995/05</t>
  </si>
  <si>
    <t>02.02.507.0000594000/03</t>
  </si>
  <si>
    <t>02.02.507.0000594006/09</t>
  </si>
  <si>
    <t>551 / 0</t>
  </si>
  <si>
    <t>7/811/700499</t>
  </si>
  <si>
    <t>02.02.507.0000594008/08</t>
  </si>
  <si>
    <t>02.02.507.0000594393/07</t>
  </si>
  <si>
    <t>02.02.507.0000594394/07</t>
  </si>
  <si>
    <t>2010.93.29570</t>
  </si>
  <si>
    <t>02.02.507.0000594398/03</t>
  </si>
  <si>
    <t>Bittencourt e Rama Advogados - RTMVP</t>
  </si>
  <si>
    <t>02.02.507.0000594399/09</t>
  </si>
  <si>
    <t>02.02.507.0000594405/05</t>
  </si>
  <si>
    <t>1102080/110081</t>
  </si>
  <si>
    <t>2008.82.5627</t>
  </si>
  <si>
    <t>02.02.507.0000597676/09</t>
  </si>
  <si>
    <t>9301200/0</t>
  </si>
  <si>
    <t>02.02.507.0000598181/09</t>
  </si>
  <si>
    <t>02.02.507.0000601112/07</t>
  </si>
  <si>
    <t>2009.82.7586 E</t>
  </si>
  <si>
    <t>02.02.507.0000604152/10</t>
  </si>
  <si>
    <t>3427/202811</t>
  </si>
  <si>
    <t>2009.93.24884</t>
  </si>
  <si>
    <t>02.02.507.0000605653/09</t>
  </si>
  <si>
    <t>2009.82.7745</t>
  </si>
  <si>
    <t>02.02.507.0000608827/09</t>
  </si>
  <si>
    <t>02.02.507.0000612202/09</t>
  </si>
  <si>
    <t>Açailândia (MA)</t>
  </si>
  <si>
    <t>02.02.507.0000612572/09</t>
  </si>
  <si>
    <t>3128 / 156</t>
  </si>
  <si>
    <t>02.02.507.0000619799/09</t>
  </si>
  <si>
    <t>02.02.507.0000621757/10</t>
  </si>
  <si>
    <t>2001/117965551</t>
  </si>
  <si>
    <t>2009.90.591</t>
  </si>
  <si>
    <t>Lessa, Pilla, Brusamolin, Kavinski &amp; Advogados Associados</t>
  </si>
  <si>
    <t>02.02.507.0000623237/10</t>
  </si>
  <si>
    <t>1151 / 148288</t>
  </si>
  <si>
    <t>02.02.507.0000624288/09</t>
  </si>
  <si>
    <t>(~)Revisão - Discussão de juros / cláusulas contratuais</t>
  </si>
  <si>
    <t>02.02.507.0000625536/10</t>
  </si>
  <si>
    <t>02.02.507.0000625475/10</t>
  </si>
  <si>
    <t>Paraguaçu Paulista (SP)</t>
  </si>
  <si>
    <t>02.02.507.0000629972/10</t>
  </si>
  <si>
    <t>02.02.507.0000636295/10</t>
  </si>
  <si>
    <t>301  100354598</t>
  </si>
  <si>
    <t>NOT 1.82.11358</t>
  </si>
  <si>
    <t>02.02.507.0000636896/10</t>
  </si>
  <si>
    <t>02.02.136.0000637540/10</t>
  </si>
  <si>
    <t>3197/15444341</t>
  </si>
  <si>
    <t>2009.93.27179</t>
  </si>
  <si>
    <t>02.02.507.0000638145/10</t>
  </si>
  <si>
    <t>160/4782</t>
  </si>
  <si>
    <t>02.02.507.0000638156/10</t>
  </si>
  <si>
    <t>02.02.507.0000641753/10</t>
  </si>
  <si>
    <t>3197 19201885</t>
  </si>
  <si>
    <t>2009.93.27327</t>
  </si>
  <si>
    <t>02.02.507.0000644760/10</t>
  </si>
  <si>
    <t>2010.14.29952</t>
  </si>
  <si>
    <t>Escritório Henrique G. Schroeder Advogados Associados S/C</t>
  </si>
  <si>
    <t>02.02.507.0000647127/10</t>
  </si>
  <si>
    <t>02.02.507.0000648330/10</t>
  </si>
  <si>
    <t>1134 / 22494</t>
  </si>
  <si>
    <t>2009.93.25427</t>
  </si>
  <si>
    <t>02.02.507.0000651962/10</t>
  </si>
  <si>
    <t>02.02.507.0000657872/09</t>
  </si>
  <si>
    <t>02.02.136.0000661358/10</t>
  </si>
  <si>
    <t>2654/97</t>
  </si>
  <si>
    <t>2010.93.30243</t>
  </si>
  <si>
    <t>02.02.507.0000664604/10</t>
  </si>
  <si>
    <t>02.02.507.0000665505/10</t>
  </si>
  <si>
    <t>2010.68.163</t>
  </si>
  <si>
    <t>02.02.507.0000666142/10</t>
  </si>
  <si>
    <t>Tarifas Cartões - Tarifas de manutenção /excesso de limite /outras</t>
  </si>
  <si>
    <t>Equipe Acordos BR</t>
  </si>
  <si>
    <t>02.02.507.0000669663/09</t>
  </si>
  <si>
    <t>1490320/34255</t>
  </si>
  <si>
    <t>2009.14.29034</t>
  </si>
  <si>
    <t>02.02.136.0000675322/10</t>
  </si>
  <si>
    <t>1101080/175007</t>
  </si>
  <si>
    <t>2009.82.8566</t>
  </si>
  <si>
    <t>02.02.507.0000677338/10</t>
  </si>
  <si>
    <t>REAL</t>
  </si>
  <si>
    <t>02.02.507.0000678758/09</t>
  </si>
  <si>
    <t>02.02.507.0000680182/10</t>
  </si>
  <si>
    <t>02.02.507.0000681845/09</t>
  </si>
  <si>
    <t>2009.14.21254</t>
  </si>
  <si>
    <t>02.02.507.0000682139/10</t>
  </si>
  <si>
    <t>02.02.507.0000683015/10</t>
  </si>
  <si>
    <t>2060/1131</t>
  </si>
  <si>
    <t>2008.93.20311</t>
  </si>
  <si>
    <t>02.02.507.0000683828/10</t>
  </si>
  <si>
    <t>551/0</t>
  </si>
  <si>
    <t>7/811/3162265</t>
  </si>
  <si>
    <t>02.02.507.0000684417/10</t>
  </si>
  <si>
    <t>02.02.507.0000684678/10</t>
  </si>
  <si>
    <t>3440/301015016</t>
  </si>
  <si>
    <t>2010.93.31732</t>
  </si>
  <si>
    <t>02.02.507.0000686705/10</t>
  </si>
  <si>
    <t>02.02.507.0000686942/10</t>
  </si>
  <si>
    <t>1390485 / 0</t>
  </si>
  <si>
    <t>2010.14.31360</t>
  </si>
  <si>
    <t>02.02.136.0000691266/10</t>
  </si>
  <si>
    <t>3423/123687249</t>
  </si>
  <si>
    <t>2010.93.28027</t>
  </si>
  <si>
    <t>Uruguaiana (RS)</t>
  </si>
  <si>
    <t>02.02.507.0000693428/10</t>
  </si>
  <si>
    <t>3552/89553</t>
  </si>
  <si>
    <t>2010.93.30184</t>
  </si>
  <si>
    <t>02.02.507.0000694001/10</t>
  </si>
  <si>
    <t>AGÊNCIA</t>
  </si>
  <si>
    <t>02.02.507.0001000816/10</t>
  </si>
  <si>
    <t>02.02.507.0001008686/10</t>
  </si>
  <si>
    <t>3427/84685</t>
  </si>
  <si>
    <t>02.02.507.0001010088/10</t>
  </si>
  <si>
    <t>02.02.507.0001010398/10</t>
  </si>
  <si>
    <t>ALIANZZ</t>
  </si>
  <si>
    <t>02.02.507.0001013180/10</t>
  </si>
  <si>
    <t>CRÉDITO IMOBILIÁRIO</t>
  </si>
  <si>
    <t>Seguros Habitacionais</t>
  </si>
  <si>
    <t>02.02.136.0001014007/10</t>
  </si>
  <si>
    <t>Seropédica (RJ)</t>
  </si>
  <si>
    <t>02.02.507.0001015477/10</t>
  </si>
  <si>
    <t>02.02.507.0001016914/10</t>
  </si>
  <si>
    <t>1334/18598520</t>
  </si>
  <si>
    <t>Pirapozinho (SP)</t>
  </si>
  <si>
    <t>02.02.507.0001017179/10</t>
  </si>
  <si>
    <t>02.02.507.0001018991/10</t>
  </si>
  <si>
    <t>(~)Falta de repasse de valores à seguradora</t>
  </si>
  <si>
    <t>02.02.507.0001023553/10</t>
  </si>
  <si>
    <t>286/259386</t>
  </si>
  <si>
    <t>2012-82-19522-0</t>
  </si>
  <si>
    <t>02.02.507.0001023513/10</t>
  </si>
  <si>
    <t>02.02.507.0001023517/10</t>
  </si>
  <si>
    <t>240 / 110606210</t>
  </si>
  <si>
    <t>2010.82.11280</t>
  </si>
  <si>
    <t>02.02.507.0001023855/10</t>
  </si>
  <si>
    <t>871/22165</t>
  </si>
  <si>
    <t>7/930/6014950</t>
  </si>
  <si>
    <t>02.02.507.0001024701/10</t>
  </si>
  <si>
    <t>286 / 256464</t>
  </si>
  <si>
    <t>02.02.507.0001025568/10</t>
  </si>
  <si>
    <t>3197/18936850</t>
  </si>
  <si>
    <t>2008.93.18347</t>
  </si>
  <si>
    <t>02.02.507.0001028148/10</t>
  </si>
  <si>
    <t>6000003/102055</t>
  </si>
  <si>
    <t>2010.93.31231</t>
  </si>
  <si>
    <t>02.02.507.0001029543/10</t>
  </si>
  <si>
    <t>AUTO21082008</t>
  </si>
  <si>
    <t>Três Rios (RJ)</t>
  </si>
  <si>
    <t>02.02.507.0001029784/09</t>
  </si>
  <si>
    <t>1480193 / 24013</t>
  </si>
  <si>
    <t>2010.14.37333</t>
  </si>
  <si>
    <t>Nova Esperança (PR)</t>
  </si>
  <si>
    <t>02.02.507.0001032949/10</t>
  </si>
  <si>
    <t>02.02.507.0001033543/11</t>
  </si>
  <si>
    <t>3422 / 14952831</t>
  </si>
  <si>
    <t>2010.93.28168</t>
  </si>
  <si>
    <t>02.02.507.0001033822/10</t>
  </si>
  <si>
    <t>02.02.507.0001034371/11</t>
  </si>
  <si>
    <t>10.82.000755-12</t>
  </si>
  <si>
    <t>ACE SEGURADORA</t>
  </si>
  <si>
    <t>Catalão (GO)</t>
  </si>
  <si>
    <t>02.02.507.0001035226/11</t>
  </si>
  <si>
    <t>161/21898</t>
  </si>
  <si>
    <t>02.02.507.0001035503/11</t>
  </si>
  <si>
    <t>TOKIO / AUTO</t>
  </si>
  <si>
    <t>02.02.507.0001036599/10</t>
  </si>
  <si>
    <t>02.02.507.0001036917/11</t>
  </si>
  <si>
    <t>Carira (SE)</t>
  </si>
  <si>
    <t>02.02.507.0001037167/10</t>
  </si>
  <si>
    <t>1334/17609995</t>
  </si>
  <si>
    <t>02.02.507.0001038584/11</t>
  </si>
  <si>
    <t>2020/35168</t>
  </si>
  <si>
    <t>NOT.1-82-12204</t>
  </si>
  <si>
    <t>Bananal (SP)</t>
  </si>
  <si>
    <t>02.02.507.0001039980/11</t>
  </si>
  <si>
    <t>02.02.507.0001040802/11</t>
  </si>
  <si>
    <t>Maravilha (SC)</t>
  </si>
  <si>
    <t>02.02.507.0001041356/10</t>
  </si>
  <si>
    <t>02.02.507.0001043938/11</t>
  </si>
  <si>
    <t>2010.82.11883</t>
  </si>
  <si>
    <t>Ceilândia (DF)</t>
  </si>
  <si>
    <t>02.02.507.0001047977/11</t>
  </si>
  <si>
    <t>02.02.507.0001048521/11</t>
  </si>
  <si>
    <t>02.02.136.0001048811/11</t>
  </si>
  <si>
    <t>160/1577</t>
  </si>
  <si>
    <t>02.02.507.0001052867/11</t>
  </si>
  <si>
    <t>Jataí (GO)</t>
  </si>
  <si>
    <t>02.02.507.0001053723/11</t>
  </si>
  <si>
    <t>3197/17805299</t>
  </si>
  <si>
    <t>2010.93.27768</t>
  </si>
  <si>
    <t>02.02.507.0001058302/11</t>
  </si>
  <si>
    <t>02.02.136.0001059158/11</t>
  </si>
  <si>
    <t>TOKIO MARINE181</t>
  </si>
  <si>
    <t>02.02.507.0001064599/11</t>
  </si>
  <si>
    <t>02.02.507.0001069471/10</t>
  </si>
  <si>
    <t>02.02.507.0001070311/11</t>
  </si>
  <si>
    <t>02.02.507.0001070853/11</t>
  </si>
  <si>
    <t>02.02.507.0001071450/11</t>
  </si>
  <si>
    <t>02.02.507.0001072004/11</t>
  </si>
  <si>
    <t>02.02.507.0001072356/11</t>
  </si>
  <si>
    <t>2632 E 113078</t>
  </si>
  <si>
    <t>2010.93.31937 E</t>
  </si>
  <si>
    <t>02.02.507.0001073173/11</t>
  </si>
  <si>
    <t>2047/1911</t>
  </si>
  <si>
    <t>7/930/8002649 E</t>
  </si>
  <si>
    <t>02.02.507.0001074030/11</t>
  </si>
  <si>
    <t>02.02.507.0001077965/11</t>
  </si>
  <si>
    <t>02.02.136.0001080584/11</t>
  </si>
  <si>
    <t>02.02.507.0001083098/11</t>
  </si>
  <si>
    <t>Descalvado (SP)</t>
  </si>
  <si>
    <t>02.02.136.0001083325/11</t>
  </si>
  <si>
    <t>Itu (SP)</t>
  </si>
  <si>
    <t>02.02.507.0001087048/11</t>
  </si>
  <si>
    <t>Sapucaia do Sul (RS)</t>
  </si>
  <si>
    <t>02.02.507.0000594368/07</t>
  </si>
  <si>
    <t>02.02.136.0001094063/11</t>
  </si>
  <si>
    <t>02.02.136.0001094362/11</t>
  </si>
  <si>
    <t>02.02.507.0001095502/11</t>
  </si>
  <si>
    <t>02.02.507.0001096914/11</t>
  </si>
  <si>
    <t>3422/13674757</t>
  </si>
  <si>
    <t>2010.93.35166</t>
  </si>
  <si>
    <t>02.02.507.0001097490/11</t>
  </si>
  <si>
    <t>02.02.507.0001100050/11</t>
  </si>
  <si>
    <t>SIN FORA DE VIG</t>
  </si>
  <si>
    <t>02.02.507.0000594108/05</t>
  </si>
  <si>
    <t>02.02.136.0001187606/12</t>
  </si>
  <si>
    <t>02.02.507.0001187848/12</t>
  </si>
  <si>
    <t>02.02.507.0001202602/12</t>
  </si>
  <si>
    <t>1490318/230517</t>
  </si>
  <si>
    <t>02.02.136.0001217389/12</t>
  </si>
  <si>
    <t>02.02.507.0001226123/12</t>
  </si>
  <si>
    <t>02.02.136.0001231741/12</t>
  </si>
  <si>
    <t>02.02.507.0001288342/12</t>
  </si>
  <si>
    <t>90001532414.0/</t>
  </si>
  <si>
    <t>02.01.136.0000040930/00</t>
  </si>
  <si>
    <t>1672811.0/0000</t>
  </si>
  <si>
    <t>02.01.136.0000041715/00</t>
  </si>
  <si>
    <t>02.01.136.0000042534/00</t>
  </si>
  <si>
    <t>02.01.507.0000045820/01</t>
  </si>
  <si>
    <t>1637505.0/0000</t>
  </si>
  <si>
    <t>02.01.136.0000048915/99</t>
  </si>
  <si>
    <t>2005.77.2462</t>
  </si>
  <si>
    <t>02.01.507.0000048923/00</t>
  </si>
  <si>
    <t>1014003.0</t>
  </si>
  <si>
    <t>2005.18.12</t>
  </si>
  <si>
    <t>02.01.136.0000048925/01</t>
  </si>
  <si>
    <t>1552197.0/0000</t>
  </si>
  <si>
    <t>02.01.136.0000050538/99</t>
  </si>
  <si>
    <t>02.01.507.0000050789/98</t>
  </si>
  <si>
    <t>711019/711020</t>
  </si>
  <si>
    <t>2005.93.2603 E</t>
  </si>
  <si>
    <t>02.01.507.0000052980/01</t>
  </si>
  <si>
    <t>9300462 / 1</t>
  </si>
  <si>
    <t>2005.93.3168</t>
  </si>
  <si>
    <t>02.01.507.0000052984/01</t>
  </si>
  <si>
    <t>02.01.136.0000053243/00</t>
  </si>
  <si>
    <t>02.02.136.0001107432/11</t>
  </si>
  <si>
    <t>Ronda Alta (RS)</t>
  </si>
  <si>
    <t>02.01.507.0000055167/00</t>
  </si>
  <si>
    <t>2005.93.2602</t>
  </si>
  <si>
    <t>02.01.507.0000055323/01</t>
  </si>
  <si>
    <t>02.01.507.0000056995/01</t>
  </si>
  <si>
    <t>3030/301015663</t>
  </si>
  <si>
    <t>2002.93.359</t>
  </si>
  <si>
    <t>02.01.507.0000068204/03</t>
  </si>
  <si>
    <t>9300271 / 1</t>
  </si>
  <si>
    <t>2005.93.3030</t>
  </si>
  <si>
    <t>02.01.507.0000072760/03</t>
  </si>
  <si>
    <t>02.01.507.0000027030/02</t>
  </si>
  <si>
    <t>9301337 / 0</t>
  </si>
  <si>
    <t>2008.93.20455</t>
  </si>
  <si>
    <t>Gonçalves, Sant'anna e Schreiner Advogados Associados</t>
  </si>
  <si>
    <t>02.01.507.0000076724/03</t>
  </si>
  <si>
    <t>02.02.507.0001137095/11</t>
  </si>
  <si>
    <t>02.02.507.0000238268/03</t>
  </si>
  <si>
    <t>Miguez de Mello Advogados</t>
  </si>
  <si>
    <t>02.01.507.0000085274/01</t>
  </si>
  <si>
    <t>02.01.507.0000085226/02</t>
  </si>
  <si>
    <t>02.01.136.0000085805/02</t>
  </si>
  <si>
    <t>02.02.136.0001109138/11</t>
  </si>
  <si>
    <t>Ribeirão Pires (SP)</t>
  </si>
  <si>
    <t>02.02.507.0001140440/11</t>
  </si>
  <si>
    <t>1490320/295163</t>
  </si>
  <si>
    <t>2011.14.45899</t>
  </si>
  <si>
    <t>02.02.136.0001109293/11</t>
  </si>
  <si>
    <t>6000003/101204</t>
  </si>
  <si>
    <t>2004.93.2305</t>
  </si>
  <si>
    <t>02.01.507.0000105537/04</t>
  </si>
  <si>
    <t>02.01.507.0000112776/04</t>
  </si>
  <si>
    <t>2003.93.1304</t>
  </si>
  <si>
    <t>02.01.507.0000123193/04</t>
  </si>
  <si>
    <t>2005.93.2635</t>
  </si>
  <si>
    <t>Perez de Rezende Advogados - Campinas</t>
  </si>
  <si>
    <t>Extinção do processo (Art. 267 CPC)</t>
  </si>
  <si>
    <t>02.01.507.0000127289/01</t>
  </si>
  <si>
    <t>2002.93.200</t>
  </si>
  <si>
    <t>02.01.507.0000135748/04</t>
  </si>
  <si>
    <t>2004.14.961</t>
  </si>
  <si>
    <t>02.01.507.0000150106/05</t>
  </si>
  <si>
    <t>02.01.136.0000153155/02</t>
  </si>
  <si>
    <t>Guaratinguetá (SP)</t>
  </si>
  <si>
    <t>02.01.507.0000156282/05</t>
  </si>
  <si>
    <t>02.01.507.0000158389/05</t>
  </si>
  <si>
    <t xml:space="preserve">112812 E </t>
  </si>
  <si>
    <t>6474 E 6473</t>
  </si>
  <si>
    <t>Jaraguá do Sul (SC)</t>
  </si>
  <si>
    <t>02.01.507.0000161368/05</t>
  </si>
  <si>
    <t>1101080/117203</t>
  </si>
  <si>
    <t>2004-82-522-0</t>
  </si>
  <si>
    <t>02.01.507.0000162902/06</t>
  </si>
  <si>
    <t>2004.93.1523</t>
  </si>
  <si>
    <t>02.01.507.0000165060/06</t>
  </si>
  <si>
    <t>02.01.507.0000166340/06</t>
  </si>
  <si>
    <t>1001002/106838</t>
  </si>
  <si>
    <t>NOT.1.93.5763</t>
  </si>
  <si>
    <t>02.01.507.0000166713/06</t>
  </si>
  <si>
    <t>1102080/127482</t>
  </si>
  <si>
    <t>02.01.507.0000170931/06</t>
  </si>
  <si>
    <t>6000003/103158</t>
  </si>
  <si>
    <t>2005.93.3570</t>
  </si>
  <si>
    <t>Santa Rosa (RS)</t>
  </si>
  <si>
    <t>02.01.507.0000172387/06</t>
  </si>
  <si>
    <t>02.02.136.0001114892/11</t>
  </si>
  <si>
    <t>1102080/109766</t>
  </si>
  <si>
    <t>S/REGISTRO</t>
  </si>
  <si>
    <t>02.01.507.0000179201/06</t>
  </si>
  <si>
    <t>2003.93.1060</t>
  </si>
  <si>
    <t>02.01.507.0000185968/06</t>
  </si>
  <si>
    <t>1151/30970</t>
  </si>
  <si>
    <t>2005.93.4604</t>
  </si>
  <si>
    <t>02.01.507.0000186047/06</t>
  </si>
  <si>
    <t>1101080/117629</t>
  </si>
  <si>
    <t>2005.82.2209</t>
  </si>
  <si>
    <t>02.01.507.0000186595/06</t>
  </si>
  <si>
    <t>1153/1091255</t>
  </si>
  <si>
    <t>2005-77-2650-0</t>
  </si>
  <si>
    <t>02.01.507.0000188136/06</t>
  </si>
  <si>
    <t>02.02.507.0000594206/05</t>
  </si>
  <si>
    <t>02.02.136.0001130168/11</t>
  </si>
  <si>
    <t>02.02.507.0000297289/06</t>
  </si>
  <si>
    <t>1102080/114839</t>
  </si>
  <si>
    <t>2006.82.3238</t>
  </si>
  <si>
    <t>02.02.507.0000301788/06</t>
  </si>
  <si>
    <t>189/22923</t>
  </si>
  <si>
    <t>02.02.507.0000301627/06</t>
  </si>
  <si>
    <t>1151 / 4983</t>
  </si>
  <si>
    <t>2005.93.3738</t>
  </si>
  <si>
    <t>Gabardo &amp; Terra Advogados Associados</t>
  </si>
  <si>
    <t>02.02.507.0000303687/06</t>
  </si>
  <si>
    <t>3419/11061</t>
  </si>
  <si>
    <t>02.02.507.0001117151/11</t>
  </si>
  <si>
    <t>02.02.507.0001117233/11</t>
  </si>
  <si>
    <t>1151/30474</t>
  </si>
  <si>
    <t>2004.93.2439</t>
  </si>
  <si>
    <t>02.02.507.0000325418/07</t>
  </si>
  <si>
    <t>02.02.507.0000326170/04</t>
  </si>
  <si>
    <t>1001002/108767</t>
  </si>
  <si>
    <t>2005.93.4902</t>
  </si>
  <si>
    <t>02.02.507.0000331074/07</t>
  </si>
  <si>
    <t>02.02.507.0000332015/07</t>
  </si>
  <si>
    <t>02.02.507.0000334145/07</t>
  </si>
  <si>
    <t>2005.82.2450</t>
  </si>
  <si>
    <t>02.02.507.0000340703/07</t>
  </si>
  <si>
    <t>3422/17235698</t>
  </si>
  <si>
    <t>2011.93.37806</t>
  </si>
  <si>
    <t>02.02.507.0001117812/11</t>
  </si>
  <si>
    <t>1151/99622</t>
  </si>
  <si>
    <t>2007.93.7147</t>
  </si>
  <si>
    <t>Caçador (SC)</t>
  </si>
  <si>
    <t>02.02.507.0000354665/07</t>
  </si>
  <si>
    <t>31.0.000021801</t>
  </si>
  <si>
    <t>542.31.00002784</t>
  </si>
  <si>
    <t>02.02.136.0000379787/07</t>
  </si>
  <si>
    <t>2006.93.6593</t>
  </si>
  <si>
    <t>02.02.507.0000382750/07</t>
  </si>
  <si>
    <t>02.02.507.0000386296/07</t>
  </si>
  <si>
    <t>02.02.507.0000404036/07</t>
  </si>
  <si>
    <t>1334/18104466</t>
  </si>
  <si>
    <t>02.02.507.0000405063/07</t>
  </si>
  <si>
    <t>3197/17510700</t>
  </si>
  <si>
    <t>Poços de Caldas (MG)</t>
  </si>
  <si>
    <t>02.02.507.0000407698/07</t>
  </si>
  <si>
    <t>1101080/125878</t>
  </si>
  <si>
    <t>2007.82.4326</t>
  </si>
  <si>
    <t>02.02.507.0000407678/07</t>
  </si>
  <si>
    <t>2092/287</t>
  </si>
  <si>
    <t>02.02.507.0000421629/07</t>
  </si>
  <si>
    <t>02.02.507.0000423758/07</t>
  </si>
  <si>
    <t>2005.93.3569</t>
  </si>
  <si>
    <t>Itaocara (RJ)</t>
  </si>
  <si>
    <t>02.02.507.0000430695/07</t>
  </si>
  <si>
    <t>1151/37500</t>
  </si>
  <si>
    <t>2006.93.6221</t>
  </si>
  <si>
    <t>02.02.507.0000433608/07</t>
  </si>
  <si>
    <t>264.31.0152335</t>
  </si>
  <si>
    <t>02.02.136.0000433611/07</t>
  </si>
  <si>
    <t>1101080/134792</t>
  </si>
  <si>
    <t>02.02.507.0000448678/07</t>
  </si>
  <si>
    <t>02.02.507.0001110407/11</t>
  </si>
  <si>
    <t>101.93.00003075</t>
  </si>
  <si>
    <t>02.02.507.0000337211/07</t>
  </si>
  <si>
    <t>02.02.507.0000336983/07</t>
  </si>
  <si>
    <t>1133/2234</t>
  </si>
  <si>
    <t>2005.93.2862</t>
  </si>
  <si>
    <t>02.02.507.0000352897/07</t>
  </si>
  <si>
    <t>6000003/102409</t>
  </si>
  <si>
    <t>2005.93.3838</t>
  </si>
  <si>
    <t>02.01.507.0000182946/06</t>
  </si>
  <si>
    <t>1151/284</t>
  </si>
  <si>
    <t>2004.93.2325</t>
  </si>
  <si>
    <t>02.01.507.0000140569/05</t>
  </si>
  <si>
    <t>1001002/105607</t>
  </si>
  <si>
    <t>2002.93.604</t>
  </si>
  <si>
    <t>02.01.507.0000092579/04</t>
  </si>
  <si>
    <t>3197/19701344</t>
  </si>
  <si>
    <t>02.02.507.0000451825/07</t>
  </si>
  <si>
    <t>613192/0</t>
  </si>
  <si>
    <t>02.02.136.0000452432/07</t>
  </si>
  <si>
    <t>3197/17644928</t>
  </si>
  <si>
    <t>2007.93.11102</t>
  </si>
  <si>
    <t>02.02.507.0000452442/07</t>
  </si>
  <si>
    <t>3197/15931340</t>
  </si>
  <si>
    <t>2007.93.8384-0</t>
  </si>
  <si>
    <t>02.02.507.0000457030/07</t>
  </si>
  <si>
    <t>964.01.007312.0</t>
  </si>
  <si>
    <t>2005.14.1306</t>
  </si>
  <si>
    <t>02.01.136.0000040775/00</t>
  </si>
  <si>
    <t>1490320/362018</t>
  </si>
  <si>
    <t>2011.14.49921</t>
  </si>
  <si>
    <t>02.02.136.0001121471/11</t>
  </si>
  <si>
    <t>3115193.158-7</t>
  </si>
  <si>
    <t>02.01.136.0000165066/04</t>
  </si>
  <si>
    <t>1102080/134111</t>
  </si>
  <si>
    <t>02.02.507.0000318958/06</t>
  </si>
  <si>
    <t>02.02.136.0001167496/11</t>
  </si>
  <si>
    <t>2889/1058</t>
  </si>
  <si>
    <t>2005.93.4925</t>
  </si>
  <si>
    <t>02.02.507.0000322762/07</t>
  </si>
  <si>
    <t>160/6199</t>
  </si>
  <si>
    <t>02.02.507.0000461546/07</t>
  </si>
  <si>
    <t>165/23227</t>
  </si>
  <si>
    <t>02.02.507.0000461832/07</t>
  </si>
  <si>
    <t>2707/1</t>
  </si>
  <si>
    <t>02.02.507.0000461836/07</t>
  </si>
  <si>
    <t>9300521 / 1</t>
  </si>
  <si>
    <t>2005.93.3204</t>
  </si>
  <si>
    <t>02.01.507.0000070522/02</t>
  </si>
  <si>
    <t>3197/10865632</t>
  </si>
  <si>
    <t>2007.93.9910</t>
  </si>
  <si>
    <t>02.02.507.0000462566/07</t>
  </si>
  <si>
    <t>3197/17779160</t>
  </si>
  <si>
    <t>02.02.507.0000463269/07</t>
  </si>
  <si>
    <t>02.02.507.0000467026/07</t>
  </si>
  <si>
    <t>02.02.136.0001165578/11</t>
  </si>
  <si>
    <t>02.02.507.0001152194/11</t>
  </si>
  <si>
    <t>1002002/615242</t>
  </si>
  <si>
    <t>2003.93.1470</t>
  </si>
  <si>
    <t>02.02.507.0000472954/07</t>
  </si>
  <si>
    <t>02.02.507.0000477821/08</t>
  </si>
  <si>
    <t>Encerramento de Conta Corrente pelo Cliente / Negativação</t>
  </si>
  <si>
    <t>02.02.507.0000488025/08</t>
  </si>
  <si>
    <t>02.02.507.0000747706/08</t>
  </si>
  <si>
    <t>2008.93.16922</t>
  </si>
  <si>
    <t>02.02.507.0000752992/08</t>
  </si>
  <si>
    <t>02.02.507.0000753005/08</t>
  </si>
  <si>
    <t>3197/17274853</t>
  </si>
  <si>
    <t>2007.93.9436</t>
  </si>
  <si>
    <t>02.02.507.0000758850/08</t>
  </si>
  <si>
    <t>3197/13283405</t>
  </si>
  <si>
    <t>2007.93.13165</t>
  </si>
  <si>
    <t>Tanabi (SP)</t>
  </si>
  <si>
    <t>02.02.507.0000759871/08</t>
  </si>
  <si>
    <t>02.02.507.0000762719/08</t>
  </si>
  <si>
    <t>1134/9088</t>
  </si>
  <si>
    <t>2007.93.11656</t>
  </si>
  <si>
    <t>02.02.507.0000764892/08</t>
  </si>
  <si>
    <t>UNIBANCO</t>
  </si>
  <si>
    <t>COSSEGURO</t>
  </si>
  <si>
    <t>02.02.507.0000764901/07</t>
  </si>
  <si>
    <t>3030/301042328</t>
  </si>
  <si>
    <t>2007.93.13079</t>
  </si>
  <si>
    <t>Tramandaí (RS)</t>
  </si>
  <si>
    <t>Cardoso &amp; Corrêa Advogados Associados - RS</t>
  </si>
  <si>
    <t>02.02.507.0000768838/08</t>
  </si>
  <si>
    <t>02.02.507.0000770328/08</t>
  </si>
  <si>
    <t>1102080/141276</t>
  </si>
  <si>
    <t>2008.82.5287</t>
  </si>
  <si>
    <t>02.02.507.0000770723/08</t>
  </si>
  <si>
    <t>3197/10579966</t>
  </si>
  <si>
    <t>2008.93.15998</t>
  </si>
  <si>
    <t>Tambaú (SP)</t>
  </si>
  <si>
    <t>02.02.507.0000773068/08</t>
  </si>
  <si>
    <t>3197/10579974</t>
  </si>
  <si>
    <t>2008.93.16008</t>
  </si>
  <si>
    <t>02.02.507.0000773064/08</t>
  </si>
  <si>
    <t>02.02.507.0000774217/08</t>
  </si>
  <si>
    <t>3197/18233692</t>
  </si>
  <si>
    <t>02.02.507.0000775628/08</t>
  </si>
  <si>
    <t>02.02.507.0000776758/08</t>
  </si>
  <si>
    <t>02.02.136.0000778618/08</t>
  </si>
  <si>
    <t>02.02.507.0000780437/08</t>
  </si>
  <si>
    <t>1334 E 1427</t>
  </si>
  <si>
    <t>93200510150 E</t>
  </si>
  <si>
    <t>02.02.136.0000781146/08</t>
  </si>
  <si>
    <t>02.02.507.0000783060/08</t>
  </si>
  <si>
    <t>3197/19865315</t>
  </si>
  <si>
    <t>02.02.507.0000783594/08</t>
  </si>
  <si>
    <t>02.02.507.0000785788/08</t>
  </si>
  <si>
    <t>02.02.507.0000787418/08</t>
  </si>
  <si>
    <t>02.02.507.0000787426/08</t>
  </si>
  <si>
    <t>3030/301006237</t>
  </si>
  <si>
    <t>NOT.1.93.14712</t>
  </si>
  <si>
    <t>02.02.507.0000788237/07</t>
  </si>
  <si>
    <t>2045/74</t>
  </si>
  <si>
    <t>2007.93.13362</t>
  </si>
  <si>
    <t>02.02.507.0000788627/08</t>
  </si>
  <si>
    <t>161/10841</t>
  </si>
  <si>
    <t>2008.82.5386</t>
  </si>
  <si>
    <t>02.02.507.0000791376/08</t>
  </si>
  <si>
    <t>Amparo (SP)</t>
  </si>
  <si>
    <t>02.02.507.0000792493/08</t>
  </si>
  <si>
    <t>02.02.507.0000792790/08</t>
  </si>
  <si>
    <t>1334/17183731</t>
  </si>
  <si>
    <t>02.02.507.0000795837/08</t>
  </si>
  <si>
    <t>02.02.507.0000796724/08</t>
  </si>
  <si>
    <t>HSBC BRASIL</t>
  </si>
  <si>
    <t>CAPITALIZAÇAO</t>
  </si>
  <si>
    <t>02.02.507.0000798829/08</t>
  </si>
  <si>
    <t>160 / 7001</t>
  </si>
  <si>
    <t>2007.82.4327</t>
  </si>
  <si>
    <t>02.02.507.0000804256/08</t>
  </si>
  <si>
    <t>1134 / 27661</t>
  </si>
  <si>
    <t>02.02.507.0000806408/08</t>
  </si>
  <si>
    <t>161/33402</t>
  </si>
  <si>
    <t>2008.82.6113</t>
  </si>
  <si>
    <t>02.02.507.0000809875/08</t>
  </si>
  <si>
    <t>3250/108084549</t>
  </si>
  <si>
    <t>2008.93.17149</t>
  </si>
  <si>
    <t>Porto Velho (RO)</t>
  </si>
  <si>
    <t>Rondônia</t>
  </si>
  <si>
    <t>02.02.507.0000824354/08</t>
  </si>
  <si>
    <t>NÃO HÁ RESL</t>
  </si>
  <si>
    <t>02.02.507.0000826042/08</t>
  </si>
  <si>
    <t>1133/5807</t>
  </si>
  <si>
    <t>2007.93.11826</t>
  </si>
  <si>
    <t>02.02.507.0000827300/08</t>
  </si>
  <si>
    <t>1334/18697820</t>
  </si>
  <si>
    <t>193/120192</t>
  </si>
  <si>
    <t>02.02.507.0000828057/08</t>
  </si>
  <si>
    <t>1101080/106794</t>
  </si>
  <si>
    <t>2008.82.6107</t>
  </si>
  <si>
    <t>Bastos (SP)</t>
  </si>
  <si>
    <t>02.02.507.0000831026/08</t>
  </si>
  <si>
    <t>1035414 / 0</t>
  </si>
  <si>
    <t>02.02.507.0000831367/09</t>
  </si>
  <si>
    <t>2649/1</t>
  </si>
  <si>
    <t>2005.93.3684</t>
  </si>
  <si>
    <t>02.02.507.0000832565/08</t>
  </si>
  <si>
    <t>02.02.507.0000834220/09</t>
  </si>
  <si>
    <t>02.02.507.0000834647/09</t>
  </si>
  <si>
    <t>02.02.507.0000835000/08</t>
  </si>
  <si>
    <t>1001002/349879</t>
  </si>
  <si>
    <t>2007.93.7479</t>
  </si>
  <si>
    <t>02.02.507.0000836301/08</t>
  </si>
  <si>
    <t>3197/15971104</t>
  </si>
  <si>
    <t>Falta de Renovação do Seguro</t>
  </si>
  <si>
    <t>02.02.507.0000838006/08</t>
  </si>
  <si>
    <t>1134/9754</t>
  </si>
  <si>
    <t>2008.93.16721</t>
  </si>
  <si>
    <t>02.02.507.0000839596/08</t>
  </si>
  <si>
    <t>670/17579503</t>
  </si>
  <si>
    <t>Miguelópolis (SP)</t>
  </si>
  <si>
    <t>02.02.507.0000841026/08</t>
  </si>
  <si>
    <t>1334/18372945</t>
  </si>
  <si>
    <t>Socorro (SP)</t>
  </si>
  <si>
    <t>02.02.507.0000841781/08</t>
  </si>
  <si>
    <t>670/17678370</t>
  </si>
  <si>
    <t>02.02.507.0000841768/08</t>
  </si>
  <si>
    <t>2309 / 1</t>
  </si>
  <si>
    <t>2008.93.16510</t>
  </si>
  <si>
    <t>02.02.507.0000842520/09</t>
  </si>
  <si>
    <t>161/15971</t>
  </si>
  <si>
    <t>02.02.507.0000844938/09</t>
  </si>
  <si>
    <t>Gama &amp; Zandonade Advogados</t>
  </si>
  <si>
    <t>02.02.507.0000845416/09</t>
  </si>
  <si>
    <t>1490318 163680</t>
  </si>
  <si>
    <t>2011-14-42718/9</t>
  </si>
  <si>
    <t>02.02.136.0001145362/11</t>
  </si>
  <si>
    <t>165/69615</t>
  </si>
  <si>
    <t>02.02.507.0000846274/09</t>
  </si>
  <si>
    <t>1101080/134149</t>
  </si>
  <si>
    <t>2007.82.4959</t>
  </si>
  <si>
    <t>02.02.507.0000847101/08</t>
  </si>
  <si>
    <t>02.02.136.0000847876/09</t>
  </si>
  <si>
    <t>2009.82.7523 E</t>
  </si>
  <si>
    <t>02.02.507.0000869881/09</t>
  </si>
  <si>
    <t>02.02.507.0000870399/09</t>
  </si>
  <si>
    <t>3197/13694235</t>
  </si>
  <si>
    <t>02.02.507.0000870888/09</t>
  </si>
  <si>
    <t>1101080/147287</t>
  </si>
  <si>
    <t>02.02.507.0000871242/08</t>
  </si>
  <si>
    <t>2009.14.19073</t>
  </si>
  <si>
    <t>Sumaré (SP)</t>
  </si>
  <si>
    <t>02.02.507.0000937355/09</t>
  </si>
  <si>
    <t>02.02.507.0000946558/08</t>
  </si>
  <si>
    <t>02.02.507.0000949119/09</t>
  </si>
  <si>
    <t>Cataguases (MG)</t>
  </si>
  <si>
    <t>02.02.507.0000984775/09</t>
  </si>
  <si>
    <t>Santa Maria (DF)</t>
  </si>
  <si>
    <t>Aires e Ayres Advogados Associados</t>
  </si>
  <si>
    <t>02.02.507.0000986001/09</t>
  </si>
  <si>
    <t>2008.82.6302</t>
  </si>
  <si>
    <t>02.02.507.0000989339/09</t>
  </si>
  <si>
    <t>Nascimento &amp; Gonçalvez Sociedade de Advogados</t>
  </si>
  <si>
    <t>02.02.507.0000493332/09</t>
  </si>
  <si>
    <t>2009-93-24032-0</t>
  </si>
  <si>
    <t>02.02.507.0001148981/11</t>
  </si>
  <si>
    <t>02.02.507.0000498451/09</t>
  </si>
  <si>
    <t>10 - COSESP</t>
  </si>
  <si>
    <t>02.02.136.0000501995/08</t>
  </si>
  <si>
    <t>1364948 / 0</t>
  </si>
  <si>
    <t>2009.14.19270</t>
  </si>
  <si>
    <t>02.02.507.0000504275/09</t>
  </si>
  <si>
    <t>DPAVT</t>
  </si>
  <si>
    <t>02.02.507.0000505465/09</t>
  </si>
  <si>
    <t>02.02.507.0000505845/09</t>
  </si>
  <si>
    <t>01.31.612937.00</t>
  </si>
  <si>
    <t>02.02.507.0000506509/09</t>
  </si>
  <si>
    <t>02.02.507.0000512907/09</t>
  </si>
  <si>
    <t>0802270-4</t>
  </si>
  <si>
    <t>MH Flores Advogados Associados</t>
  </si>
  <si>
    <t>02.02.507.0000513323/09</t>
  </si>
  <si>
    <t>02.02.507.0000515100/08</t>
  </si>
  <si>
    <t>2811/7040</t>
  </si>
  <si>
    <t>02.02.507.0000520028/09</t>
  </si>
  <si>
    <t>02.02.507.0000521626/09</t>
  </si>
  <si>
    <t>1309270/0</t>
  </si>
  <si>
    <t>2008.14.15494</t>
  </si>
  <si>
    <t>02.02.507.0000522639/09</t>
  </si>
  <si>
    <t>02.02.507.0000528166/09</t>
  </si>
  <si>
    <t>02.02.507.0000541619/08</t>
  </si>
  <si>
    <t>2009.93.22158</t>
  </si>
  <si>
    <t>02.02.507.0000547895/09</t>
  </si>
  <si>
    <t>Transferências</t>
  </si>
  <si>
    <t>02.02.507.0000550562/09</t>
  </si>
  <si>
    <t>CDC - VEÍCULO</t>
  </si>
  <si>
    <t>Quitação - Não baixa do gravame</t>
  </si>
  <si>
    <t>02.02.507.0000551360/09</t>
  </si>
  <si>
    <t>02.02.507.0000564272/06</t>
  </si>
  <si>
    <t>02.02.507.0000566962/08</t>
  </si>
  <si>
    <t>1102080/128464</t>
  </si>
  <si>
    <t>2008.82.6581</t>
  </si>
  <si>
    <t>Itajubá (MG)</t>
  </si>
  <si>
    <t>02.02.507.0000572037/09</t>
  </si>
  <si>
    <t>Carlos Mafra de Laet Advogados</t>
  </si>
  <si>
    <t>02.02.507.0000575306/09</t>
  </si>
  <si>
    <t>02.02.507.0000594118/05</t>
  </si>
  <si>
    <t>02.02.507.0000594132/05</t>
  </si>
  <si>
    <t>02.02.507.0000594150/98</t>
  </si>
  <si>
    <t>02.02.507.0000594158/05</t>
  </si>
  <si>
    <t>7110967 296538</t>
  </si>
  <si>
    <t>2010.77.22841</t>
  </si>
  <si>
    <t>02.02.507.0000594162/01</t>
  </si>
  <si>
    <t>Francisco Morato (SP)</t>
  </si>
  <si>
    <t>02.02.507.0000594164/02</t>
  </si>
  <si>
    <t>38/ 0</t>
  </si>
  <si>
    <t>2010.81.38</t>
  </si>
  <si>
    <t>02.02.507.0000594165/08</t>
  </si>
  <si>
    <t>02.02.507.0000594166/07</t>
  </si>
  <si>
    <t>2010.77.22471</t>
  </si>
  <si>
    <t>Paulista (PE)</t>
  </si>
  <si>
    <t>02.02.507.0000594167/08</t>
  </si>
  <si>
    <t>NAO LOCALIZADO</t>
  </si>
  <si>
    <t>02.02.507.0000594067/95</t>
  </si>
  <si>
    <t>352/1397849</t>
  </si>
  <si>
    <t>2010.93.29199</t>
  </si>
  <si>
    <t>02.02.507.0000594071/09</t>
  </si>
  <si>
    <t>02.02.507.0000594075/08</t>
  </si>
  <si>
    <t>7/930/0501139-6</t>
  </si>
  <si>
    <t>Frutal (MG)</t>
  </si>
  <si>
    <t>02.02.507.0000594089/06</t>
  </si>
  <si>
    <t>9301516/5083</t>
  </si>
  <si>
    <t>2010.93.29297</t>
  </si>
  <si>
    <t>02.02.507.0000594093/07</t>
  </si>
  <si>
    <t>9301914 E</t>
  </si>
  <si>
    <t>2010.93.29692 E</t>
  </si>
  <si>
    <t>02.02.507.0000594094/04</t>
  </si>
  <si>
    <t>02.02.507.0000594096/07</t>
  </si>
  <si>
    <t>02.02.507.0000594098/06</t>
  </si>
  <si>
    <t>02.02.507.0000594106/03</t>
  </si>
  <si>
    <t>02.02.507.0000594107/03</t>
  </si>
  <si>
    <t>02.02.507.0000594112/07</t>
  </si>
  <si>
    <t>02.02.507.0000594536/09</t>
  </si>
  <si>
    <t>1334/18457642</t>
  </si>
  <si>
    <t>02.02.507.0000595214/09</t>
  </si>
  <si>
    <t>02.02.507.0000596680/09</t>
  </si>
  <si>
    <t>1062569 / 0</t>
  </si>
  <si>
    <t>2009.14.17845</t>
  </si>
  <si>
    <t>Neves, de Rosso e Fonseca Advogados Associados</t>
  </si>
  <si>
    <t>02.02.507.0000597693/09</t>
  </si>
  <si>
    <t>Mello Mazzini Advogados - Real</t>
  </si>
  <si>
    <t>02.02.507.0000600266/06</t>
  </si>
  <si>
    <t>02.02.507.0000605391/09</t>
  </si>
  <si>
    <t>1151 / 20255159</t>
  </si>
  <si>
    <t>02.02.507.0000617448/09</t>
  </si>
  <si>
    <t>1101080/120101</t>
  </si>
  <si>
    <t>2009.82.8452</t>
  </si>
  <si>
    <t>02.02.507.0000618451/09</t>
  </si>
  <si>
    <t>2009.93.23260</t>
  </si>
  <si>
    <t>02.02.507.0000620575/10</t>
  </si>
  <si>
    <t>NÃO NÁ</t>
  </si>
  <si>
    <t>02.02.507.0000621562/10</t>
  </si>
  <si>
    <t>670/16827783</t>
  </si>
  <si>
    <t>Auriflama (SP)</t>
  </si>
  <si>
    <t>02.02.507.0000623645/10</t>
  </si>
  <si>
    <t>02.02.507.0000626342/09</t>
  </si>
  <si>
    <t>1101080/117088</t>
  </si>
  <si>
    <t>2006.82.3065</t>
  </si>
  <si>
    <t>02.02.507.0000334515/07</t>
  </si>
  <si>
    <t>02.02.507.0000629011/09</t>
  </si>
  <si>
    <t>INVESTIMENTOS - TÍTULO DE CAPITALIZAÇÃO</t>
  </si>
  <si>
    <t>02.02.507.0000632647/10</t>
  </si>
  <si>
    <t>Cobrança vexatória</t>
  </si>
  <si>
    <t>02.02.507.0000632567/09</t>
  </si>
  <si>
    <t>1101080/140137</t>
  </si>
  <si>
    <t>2008.82.6462</t>
  </si>
  <si>
    <t>02.02.507.0000634688/10</t>
  </si>
  <si>
    <t>2009.14.19384</t>
  </si>
  <si>
    <t>02.02.507.0000635349/10</t>
  </si>
  <si>
    <t>Morrinhos (CE)</t>
  </si>
  <si>
    <t>02.02.136.0000637600/10</t>
  </si>
  <si>
    <t>CERT.1205152</t>
  </si>
  <si>
    <t>F.U.09055297</t>
  </si>
  <si>
    <t>02.02.507.0000638487/10</t>
  </si>
  <si>
    <t>2009.14.21866</t>
  </si>
  <si>
    <t>02.02.507.0000638791/10</t>
  </si>
  <si>
    <t>02.02.507.0000640667/10</t>
  </si>
  <si>
    <t>2002/114914517</t>
  </si>
  <si>
    <t>2009.90.773</t>
  </si>
  <si>
    <t>02.02.507.0000648701/10</t>
  </si>
  <si>
    <t>02.02.507.0000649305/10</t>
  </si>
  <si>
    <t>301/1835134</t>
  </si>
  <si>
    <t>2009.82.8817</t>
  </si>
  <si>
    <t>02.02.507.0000649677/10</t>
  </si>
  <si>
    <t>02.02.507.0000650211/10</t>
  </si>
  <si>
    <t>3197 / 13763040</t>
  </si>
  <si>
    <t>2007.93.9554</t>
  </si>
  <si>
    <t>02.02.507.0000651433/09</t>
  </si>
  <si>
    <t>02.02.507.0000653310/10</t>
  </si>
  <si>
    <t>02.02.507.0000657392/10</t>
  </si>
  <si>
    <t>Ato ilícito envolvendo o bem financiado</t>
  </si>
  <si>
    <t>02.02.507.0000660884/10</t>
  </si>
  <si>
    <t>02.02.507.0000662320/10</t>
  </si>
  <si>
    <t>3197/17775064</t>
  </si>
  <si>
    <t>2009.93.22007</t>
  </si>
  <si>
    <t>02.02.507.0000666228/09</t>
  </si>
  <si>
    <t>LEASING</t>
  </si>
  <si>
    <t>Acidente em veículo arrendado</t>
  </si>
  <si>
    <t>02.02.507.0000668555/10</t>
  </si>
  <si>
    <t>2009.14.22712</t>
  </si>
  <si>
    <t>02.02.136.0000669415/10</t>
  </si>
  <si>
    <t>02.02.507.0000670551/10</t>
  </si>
  <si>
    <t>02.02.507.0000674818/10</t>
  </si>
  <si>
    <t>1134/4288</t>
  </si>
  <si>
    <t>2009.93.22049</t>
  </si>
  <si>
    <t>02.02.507.0000679116/10</t>
  </si>
  <si>
    <t>02.02.507.0000680228/10</t>
  </si>
  <si>
    <t>329/1092944</t>
  </si>
  <si>
    <t>2009.82.9164</t>
  </si>
  <si>
    <t>02.02.507.0000680803/10</t>
  </si>
  <si>
    <t>Sturzeneger e Cavalcante Advogados Associados</t>
  </si>
  <si>
    <t>02.02.507.0000683620/10</t>
  </si>
  <si>
    <t>02.02.507.0000684500/10</t>
  </si>
  <si>
    <t>2779 / 2780</t>
  </si>
  <si>
    <t>02.01.507.0000157593/05</t>
  </si>
  <si>
    <t>02.02.507.0000687596/10</t>
  </si>
  <si>
    <t>CARTÕES</t>
  </si>
  <si>
    <t>02.02.507.0000689562/10</t>
  </si>
  <si>
    <t>02.02.507.0000690169/10</t>
  </si>
  <si>
    <t>02.02.507.0000690723/10</t>
  </si>
  <si>
    <t>2001/115352346</t>
  </si>
  <si>
    <t>2009.90.119 E</t>
  </si>
  <si>
    <t>02.02.507.0000692988/10</t>
  </si>
  <si>
    <t>02.02.507.0000693840/10</t>
  </si>
  <si>
    <t>Itumbiara (GO)</t>
  </si>
  <si>
    <t>02.02.507.0000559821/09</t>
  </si>
  <si>
    <t>02.02.507.0001000016/10</t>
  </si>
  <si>
    <t>02.02.507.0001000272/10</t>
  </si>
  <si>
    <t>02.02.507.0001000845/10</t>
  </si>
  <si>
    <t>02.02.507.0001001120/10</t>
  </si>
  <si>
    <t>1101080/140661</t>
  </si>
  <si>
    <t>02.02.507.0001001700/10</t>
  </si>
  <si>
    <t>1101080/101609</t>
  </si>
  <si>
    <t>2009.82.8070</t>
  </si>
  <si>
    <t>02.02.507.0001002302/10</t>
  </si>
  <si>
    <t>1334/19756097</t>
  </si>
  <si>
    <t>02.02.507.0001004530/10</t>
  </si>
  <si>
    <t>02.02.507.0001005119/10</t>
  </si>
  <si>
    <t>02.02.507.0001005127/10</t>
  </si>
  <si>
    <t>PREST.SERVIÇOS</t>
  </si>
  <si>
    <t>02.02.136.0001006205/10</t>
  </si>
  <si>
    <t>02.02.507.0001007069/10</t>
  </si>
  <si>
    <t>CONTA CORRENTE</t>
  </si>
  <si>
    <t>Tarifa - Avulsas</t>
  </si>
  <si>
    <t>Edmundo Coelho Antônio Carlos Coelho Advogados</t>
  </si>
  <si>
    <t>02.02.507.0001007611/10</t>
  </si>
  <si>
    <t>352 E 1908</t>
  </si>
  <si>
    <t>7/930/9001425 E</t>
  </si>
  <si>
    <t>02.02.507.0001008749/09</t>
  </si>
  <si>
    <t>3423/119394693</t>
  </si>
  <si>
    <t>02.02.507.0001009318/10</t>
  </si>
  <si>
    <t xml:space="preserve">NAO </t>
  </si>
  <si>
    <t>02.02.507.0001009595/10</t>
  </si>
  <si>
    <t>103/571971</t>
  </si>
  <si>
    <t>7/770/9006508</t>
  </si>
  <si>
    <t>02.02.507.0001011823/10</t>
  </si>
  <si>
    <t>02.02.507.0001014423/09</t>
  </si>
  <si>
    <t>3021/3022/3023</t>
  </si>
  <si>
    <t>Brasilandia (DF)</t>
  </si>
  <si>
    <t>02.02.507.0001017520/10</t>
  </si>
  <si>
    <t>0000328-0</t>
  </si>
  <si>
    <t>02.02.507.0001021041/10</t>
  </si>
  <si>
    <t>02.02.507.0001022414/03</t>
  </si>
  <si>
    <t>02.02.507.0000594303/06</t>
  </si>
  <si>
    <t>2010.93.29459</t>
  </si>
  <si>
    <t>02.02.507.0001024192/08</t>
  </si>
  <si>
    <t>1480193 / 10864</t>
  </si>
  <si>
    <t>NOT 14.28365</t>
  </si>
  <si>
    <t>02.02.136.0001025013/10</t>
  </si>
  <si>
    <t>02.02.507.0001026180/10</t>
  </si>
  <si>
    <t>3197 / 19787640</t>
  </si>
  <si>
    <t>2010-93-30236-0</t>
  </si>
  <si>
    <t>02.02.507.0001028788/10</t>
  </si>
  <si>
    <t>02.02.136.0001030159/10</t>
  </si>
  <si>
    <t>02.02.507.0001031008/10</t>
  </si>
  <si>
    <t>670 /17885285</t>
  </si>
  <si>
    <t>701329 / 103880</t>
  </si>
  <si>
    <t>Santa Branca (SP)</t>
  </si>
  <si>
    <t>02.02.507.0001031901/10</t>
  </si>
  <si>
    <t>02.02.507.0001033895/11</t>
  </si>
  <si>
    <t>02.02.507.0001034997/10</t>
  </si>
  <si>
    <t>37/34129614</t>
  </si>
  <si>
    <t>2010.81.37</t>
  </si>
  <si>
    <t>02.02.507.0000594010/05</t>
  </si>
  <si>
    <t>DEV.PREMIO</t>
  </si>
  <si>
    <t>02.02.507.0001044278/11</t>
  </si>
  <si>
    <t>MULTIASSISTENCI</t>
  </si>
  <si>
    <t>02.02.507.0001046845/11</t>
  </si>
  <si>
    <t>02.02.136.0001047753/11</t>
  </si>
  <si>
    <t>9301903/88668</t>
  </si>
  <si>
    <t>2010.93.29681</t>
  </si>
  <si>
    <t>02.02.507.0001047773/10</t>
  </si>
  <si>
    <t xml:space="preserve">1334/18470310 </t>
  </si>
  <si>
    <t>93200305203E</t>
  </si>
  <si>
    <t>02.02.507.0001050930/11</t>
  </si>
  <si>
    <t>3422 / 18512232</t>
  </si>
  <si>
    <t>2010.93.33643</t>
  </si>
  <si>
    <t>02.02.507.0001051214/11</t>
  </si>
  <si>
    <t>1490320/224377</t>
  </si>
  <si>
    <t>NOT.5.14.41430</t>
  </si>
  <si>
    <t>02.02.136.0001052922/11</t>
  </si>
  <si>
    <t>301/1994081</t>
  </si>
  <si>
    <t>2010.82.11812</t>
  </si>
  <si>
    <t>02.02.507.0001054937/10</t>
  </si>
  <si>
    <t xml:space="preserve">NÃO HÁ </t>
  </si>
  <si>
    <t>Santa Luzia (MG)</t>
  </si>
  <si>
    <t>02.02.136.0001055249/11</t>
  </si>
  <si>
    <t>3197/17216674</t>
  </si>
  <si>
    <t>2008.93.18213</t>
  </si>
  <si>
    <t>02.02.507.0001056911/11</t>
  </si>
  <si>
    <t>1334/13200399</t>
  </si>
  <si>
    <t>NÃO HÁ/COSESP</t>
  </si>
  <si>
    <t>02.02.507.0001058397/11</t>
  </si>
  <si>
    <t>3422/15187357</t>
  </si>
  <si>
    <t>2010.93.30852</t>
  </si>
  <si>
    <t>Maracaí (SP)</t>
  </si>
  <si>
    <t>02.02.507.0001059816/11</t>
  </si>
  <si>
    <t>Viradouro (SP)</t>
  </si>
  <si>
    <t>02.02.507.0001062095/11</t>
  </si>
  <si>
    <t>112232 / 102</t>
  </si>
  <si>
    <t>2011-93-37627-0</t>
  </si>
  <si>
    <t>02.02.507.0001066937/11</t>
  </si>
  <si>
    <t>02.02.136.0001067535/11</t>
  </si>
  <si>
    <t>02.02.136.0001068944/11</t>
  </si>
  <si>
    <t>02.02.507.0001071539/11</t>
  </si>
  <si>
    <t>1490320/107587</t>
  </si>
  <si>
    <t>2011.14.43296</t>
  </si>
  <si>
    <t>02.02.136.0001072958/11</t>
  </si>
  <si>
    <t>02.02.507.0001079456/11</t>
  </si>
  <si>
    <t>02.02.507.0001080657/11</t>
  </si>
  <si>
    <t>02.02.507.0001083965/11</t>
  </si>
  <si>
    <t>02.02.507.0001085649/11</t>
  </si>
  <si>
    <t>02.02.507.0001085974/11</t>
  </si>
  <si>
    <t>02.02.507.0001086581/11</t>
  </si>
  <si>
    <t>03.31.21.3821</t>
  </si>
  <si>
    <t>ALLIANZ/AUTO</t>
  </si>
  <si>
    <t>02.02.507.0001089670/11</t>
  </si>
  <si>
    <t>1334/11758104</t>
  </si>
  <si>
    <t>02.02.507.0001091099/11</t>
  </si>
  <si>
    <t>02.02.507.0001091912/11</t>
  </si>
  <si>
    <t>02.02.507.0001095274/11</t>
  </si>
  <si>
    <t>02.02.507.0000594036/08</t>
  </si>
  <si>
    <t>3422/14602784</t>
  </si>
  <si>
    <t>2010.93.35410</t>
  </si>
  <si>
    <t>02.02.507.0001099840/11</t>
  </si>
  <si>
    <t>02.02.507.0001106183/11</t>
  </si>
  <si>
    <t>02.02.136.0001178135/12</t>
  </si>
  <si>
    <t>02.02.136.0001178408/11</t>
  </si>
  <si>
    <t>02.02.507.0001180004/12</t>
  </si>
  <si>
    <t>NAOE SINISTRO</t>
  </si>
  <si>
    <t>02.02.136.0001207989/12</t>
  </si>
  <si>
    <t>02.02.507.0001215537/12</t>
  </si>
  <si>
    <t>3419/211951</t>
  </si>
  <si>
    <t>2011-93-42570-0</t>
  </si>
  <si>
    <t>02.02.507.0001220225/12</t>
  </si>
  <si>
    <t>02.02.507.0001223661/12</t>
  </si>
  <si>
    <t>02.02.507.0001253070/12</t>
  </si>
  <si>
    <t>02.02.507.0001255850/12</t>
  </si>
  <si>
    <t>02.02.507.0001270711/12</t>
  </si>
  <si>
    <t>Almeida Camargo e Mota Advogados</t>
  </si>
  <si>
    <t>02.01.136.0000040666/99</t>
  </si>
  <si>
    <t>01.31.0.0013668</t>
  </si>
  <si>
    <t>2012.31.210</t>
  </si>
  <si>
    <t>02.01.507.0000044307/96</t>
  </si>
  <si>
    <t>2005.31.67</t>
  </si>
  <si>
    <t>02.01.507.0000045075/00</t>
  </si>
  <si>
    <t>02.01.136.0000048710/00</t>
  </si>
  <si>
    <t>7110176/290309</t>
  </si>
  <si>
    <t>2005.93.2584</t>
  </si>
  <si>
    <t>02.01.136.0000031517/02</t>
  </si>
  <si>
    <t>301.93.9.001668</t>
  </si>
  <si>
    <t>2005.93.3202</t>
  </si>
  <si>
    <t>02.01.507.0000057355/01</t>
  </si>
  <si>
    <t>9300278 / 1</t>
  </si>
  <si>
    <t>2005.93.3037</t>
  </si>
  <si>
    <t>Guaramirim (SC)</t>
  </si>
  <si>
    <t>02.01.507.0000057316/01</t>
  </si>
  <si>
    <t>101.93.00006976</t>
  </si>
  <si>
    <t>02.01.507.0000074740/03</t>
  </si>
  <si>
    <t>900.01002108.0/</t>
  </si>
  <si>
    <t>2005.31.49</t>
  </si>
  <si>
    <t>02.01.136.0000077735/99</t>
  </si>
  <si>
    <t>02.01.136.0000053938/88</t>
  </si>
  <si>
    <t>2005.93.2657</t>
  </si>
  <si>
    <t>02.01.507.0000079607/03</t>
  </si>
  <si>
    <t>01-086847-0</t>
  </si>
  <si>
    <t>2005.14.1302</t>
  </si>
  <si>
    <t>02.01.507.0000054051/02</t>
  </si>
  <si>
    <t>02.01.507.0000031241/02</t>
  </si>
  <si>
    <t>02.01.507.0000084543/03</t>
  </si>
  <si>
    <t>02.02.507.0001110147/11</t>
  </si>
  <si>
    <t>02.01.507.0000091010/03</t>
  </si>
  <si>
    <t>101.93.0.000022</t>
  </si>
  <si>
    <t>2005.93.3190</t>
  </si>
  <si>
    <t>Umuarama (PR)</t>
  </si>
  <si>
    <t>02.01.507.0000097616/04</t>
  </si>
  <si>
    <t>2005.93.2652</t>
  </si>
  <si>
    <t>02.01.507.0000109075/04</t>
  </si>
  <si>
    <t>2003-93-1081-0</t>
  </si>
  <si>
    <t>02.01.507.0000112053/04</t>
  </si>
  <si>
    <t>26351/ 0</t>
  </si>
  <si>
    <t>2004.14.650</t>
  </si>
  <si>
    <t>02.01.136.0000117798/04</t>
  </si>
  <si>
    <t>02.02.507.0001145489/11</t>
  </si>
  <si>
    <t>02.01.507.0000125273/04</t>
  </si>
  <si>
    <t>Barra da Tijuca (RJ)</t>
  </si>
  <si>
    <t>02.02.136.0001109810/11</t>
  </si>
  <si>
    <t>MULTIASSISTEN</t>
  </si>
  <si>
    <t>02.02.507.0001129451/11</t>
  </si>
  <si>
    <t>2001560/131550</t>
  </si>
  <si>
    <t>02.01.507.0000142195/04</t>
  </si>
  <si>
    <t>1101080/110133</t>
  </si>
  <si>
    <t>2004.82.921</t>
  </si>
  <si>
    <t>02.02.507.0000257278/05</t>
  </si>
  <si>
    <t>2017 /3942</t>
  </si>
  <si>
    <t>NOT -1.93.3539</t>
  </si>
  <si>
    <t>02.01.507.0000144484/05</t>
  </si>
  <si>
    <t>02.01.507.0000152834/05</t>
  </si>
  <si>
    <t>02.01.507.0000153240/05</t>
  </si>
  <si>
    <t>2005.77.2436</t>
  </si>
  <si>
    <t>02.01.507.0000155221/05</t>
  </si>
  <si>
    <t>1101080/104045</t>
  </si>
  <si>
    <t>2003.82.192</t>
  </si>
  <si>
    <t>02.01.507.0000156009/04</t>
  </si>
  <si>
    <t>02.01.507.0000165407/05</t>
  </si>
  <si>
    <t>Guaraniaçú (PR)</t>
  </si>
  <si>
    <t>02.01.507.0000166405/05</t>
  </si>
  <si>
    <t>2010.93.33090</t>
  </si>
  <si>
    <t>02.01.507.0000171104/06</t>
  </si>
  <si>
    <t>1101080 E 3030</t>
  </si>
  <si>
    <t>2005.82.1567 E</t>
  </si>
  <si>
    <t>02.01.507.0000173310/05</t>
  </si>
  <si>
    <t>1101080/109503</t>
  </si>
  <si>
    <t>2005.82.2536 E</t>
  </si>
  <si>
    <t>02.01.507.0000178636/06</t>
  </si>
  <si>
    <t>NOTIF. 1-93-457</t>
  </si>
  <si>
    <t>02.01.507.0000179309/06</t>
  </si>
  <si>
    <t>02.01.507.0000179885/06</t>
  </si>
  <si>
    <t>1102080/132046</t>
  </si>
  <si>
    <t>Iguape (SP)</t>
  </si>
  <si>
    <t>02.02.507.0000277892/06</t>
  </si>
  <si>
    <t>101.93.00008068</t>
  </si>
  <si>
    <t>São Sebastião do Paraíso (MG)</t>
  </si>
  <si>
    <t>02.01.507.0000186305/06</t>
  </si>
  <si>
    <t>1102080/109656</t>
  </si>
  <si>
    <t>2005.82.1720</t>
  </si>
  <si>
    <t>02.02.507.0000280557/06</t>
  </si>
  <si>
    <t>6000003/100674</t>
  </si>
  <si>
    <t>2005.93.3484 20</t>
  </si>
  <si>
    <t>02.01.507.0000189981/06</t>
  </si>
  <si>
    <t>Trindade (GO)</t>
  </si>
  <si>
    <t>02.01.507.0000189920/06</t>
  </si>
  <si>
    <t>1151/11563</t>
  </si>
  <si>
    <t>2005.93.5010</t>
  </si>
  <si>
    <t>02.01.507.0000191613/06</t>
  </si>
  <si>
    <t>02.01.136.0000192553/01</t>
  </si>
  <si>
    <t>3030/301049700</t>
  </si>
  <si>
    <t>2003.93.1055</t>
  </si>
  <si>
    <t>02.01.507.0000192574/05</t>
  </si>
  <si>
    <t>1113 / 1004633</t>
  </si>
  <si>
    <t>2005.93.2479</t>
  </si>
  <si>
    <t>02.02.507.0000287746/06</t>
  </si>
  <si>
    <t>1101080/100772</t>
  </si>
  <si>
    <t>2002.82.27</t>
  </si>
  <si>
    <t>02.02.507.0000290592/06</t>
  </si>
  <si>
    <t>Caldas Novas (GO)</t>
  </si>
  <si>
    <t>02.02.507.0001116653/11</t>
  </si>
  <si>
    <t>3030/301112546</t>
  </si>
  <si>
    <t>2003.93.745</t>
  </si>
  <si>
    <t>Rolandia (PR)</t>
  </si>
  <si>
    <t>02.01.507.0000088501/04</t>
  </si>
  <si>
    <t>3030/301003520</t>
  </si>
  <si>
    <t>2003.93.1011</t>
  </si>
  <si>
    <t>02.02.507.0000316563/06</t>
  </si>
  <si>
    <t>02.02.136.0001131507/11</t>
  </si>
  <si>
    <t>1102080/126505</t>
  </si>
  <si>
    <t>2006.82.2777</t>
  </si>
  <si>
    <t>02.02.507.0000322285/06</t>
  </si>
  <si>
    <t>02.02.507.0000324866/07</t>
  </si>
  <si>
    <t>1133/1007360</t>
  </si>
  <si>
    <t>02.02.507.0000335473/07</t>
  </si>
  <si>
    <t>02.02.507.0000336115/07</t>
  </si>
  <si>
    <t>02.02.507.0000336116/07</t>
  </si>
  <si>
    <t>1134/2623</t>
  </si>
  <si>
    <t>2005.93.4488</t>
  </si>
  <si>
    <t>Guaranésia (MG)</t>
  </si>
  <si>
    <t>02.02.507.0000353830/06</t>
  </si>
  <si>
    <t>1113/1005967</t>
  </si>
  <si>
    <t>2006.93.5426</t>
  </si>
  <si>
    <t>02.02.507.0000358663/07</t>
  </si>
  <si>
    <t>Itaquera (SP)</t>
  </si>
  <si>
    <t>02.02.507.0000371783/07</t>
  </si>
  <si>
    <t>Varzea Grande (MT)</t>
  </si>
  <si>
    <t>02.02.507.0000594281/08</t>
  </si>
  <si>
    <t>1151/94049</t>
  </si>
  <si>
    <t>2006.93.5706</t>
  </si>
  <si>
    <t>02.02.507.0000400762/07</t>
  </si>
  <si>
    <t>2004.93.2152</t>
  </si>
  <si>
    <t>02.02.507.0000401418/07</t>
  </si>
  <si>
    <t>1490320/309916</t>
  </si>
  <si>
    <t>02.02.136.0001118977/11</t>
  </si>
  <si>
    <t>02.02.136.0001134206/11</t>
  </si>
  <si>
    <t>1334/17443249</t>
  </si>
  <si>
    <t>02.02.507.0000411185/07</t>
  </si>
  <si>
    <t>161 E 150</t>
  </si>
  <si>
    <t>02.02.507.0000411633/07</t>
  </si>
  <si>
    <t>02.02.507.0000414025/07</t>
  </si>
  <si>
    <t>1101080 E 1151</t>
  </si>
  <si>
    <t>02.02.507.0000414477/07</t>
  </si>
  <si>
    <t>02.02.136.0000420215/??</t>
  </si>
  <si>
    <t>02.02.136.0000420227/??</t>
  </si>
  <si>
    <t>3197/17548596</t>
  </si>
  <si>
    <t>Vicente de Carvalho (SP)</t>
  </si>
  <si>
    <t>02.02.507.0000424222/07</t>
  </si>
  <si>
    <t>2220/3466</t>
  </si>
  <si>
    <t>2006.93.6035</t>
  </si>
  <si>
    <t>02.02.507.0000445019/07</t>
  </si>
  <si>
    <t>02.02.507.0001170283/11</t>
  </si>
  <si>
    <t>02.02.507.0000447542/07</t>
  </si>
  <si>
    <t>Transferência de Saldo para outro Plano</t>
  </si>
  <si>
    <t>02.02.507.0000448809/07</t>
  </si>
  <si>
    <t>2241 / 305</t>
  </si>
  <si>
    <t>2006.93.6687</t>
  </si>
  <si>
    <t>02.02.507.0000449203/07</t>
  </si>
  <si>
    <t>Pendotiba (RJ)</t>
  </si>
  <si>
    <t>02.01.136.0000073567/01</t>
  </si>
  <si>
    <t>CDC / Veículos</t>
  </si>
  <si>
    <t>02.01.507.0000101627/02</t>
  </si>
  <si>
    <t>1101080/132490</t>
  </si>
  <si>
    <t>02.02.507.0000356586/07</t>
  </si>
  <si>
    <t>161/29799</t>
  </si>
  <si>
    <t>1.82.4594</t>
  </si>
  <si>
    <t>02.02.507.0000358886/07</t>
  </si>
  <si>
    <t>542.53.00002174</t>
  </si>
  <si>
    <t>02.01.507.0000029083/02</t>
  </si>
  <si>
    <t>02.01.507.0000128364/04</t>
  </si>
  <si>
    <t>02.02.507.0000303944/06</t>
  </si>
  <si>
    <t>101.93.00006482</t>
  </si>
  <si>
    <t>02.01.507.0000048513/01</t>
  </si>
  <si>
    <t>1001002/105918</t>
  </si>
  <si>
    <t>2005.93.3704</t>
  </si>
  <si>
    <t>02.02.507.0000298551/06</t>
  </si>
  <si>
    <t>93.0.000001632</t>
  </si>
  <si>
    <t>101.93.00007550</t>
  </si>
  <si>
    <t>02.01.507.0000027198/02</t>
  </si>
  <si>
    <t>3030/301145192</t>
  </si>
  <si>
    <t>2007.93.12408</t>
  </si>
  <si>
    <t>02.02.507.0000455831/07</t>
  </si>
  <si>
    <t>02.02.507.0000456864/07</t>
  </si>
  <si>
    <t>02.01.136.0000174174/02</t>
  </si>
  <si>
    <t>1101080/150031</t>
  </si>
  <si>
    <t>02.02.507.0000459670/07</t>
  </si>
  <si>
    <t>1151/79818</t>
  </si>
  <si>
    <t>02.02.507.0000461009/07</t>
  </si>
  <si>
    <t>02.02.136.0000466775/07</t>
  </si>
  <si>
    <t>1113/1003832</t>
  </si>
  <si>
    <t>2004.93.2019</t>
  </si>
  <si>
    <t>Biguaçu (SC)</t>
  </si>
  <si>
    <t>02.02.507.0000468147/07</t>
  </si>
  <si>
    <t>1101080/123866</t>
  </si>
  <si>
    <t>2006.82.3409</t>
  </si>
  <si>
    <t>02.02.507.0000476313/07</t>
  </si>
  <si>
    <t>6000003/102940</t>
  </si>
  <si>
    <t>2005.93.2804</t>
  </si>
  <si>
    <t>02.02.507.0000490547/08</t>
  </si>
  <si>
    <t>Santa Cruz das Palmeiras (SP)</t>
  </si>
  <si>
    <t>02.02.507.0000750545/08</t>
  </si>
  <si>
    <t>Paranaguá (PR)</t>
  </si>
  <si>
    <t>02.02.136.0000750854/08</t>
  </si>
  <si>
    <t>164/17025</t>
  </si>
  <si>
    <t>02.02.507.0000750807/08</t>
  </si>
  <si>
    <t>3197/13899490</t>
  </si>
  <si>
    <t>2007.93.9346</t>
  </si>
  <si>
    <t>02.02.507.0000753088/08</t>
  </si>
  <si>
    <t>3197/10927360</t>
  </si>
  <si>
    <t>02.02.507.0000754502/08</t>
  </si>
  <si>
    <t>2007.14.6682</t>
  </si>
  <si>
    <t>Manoel Archanjo &amp; Advogados Associados (MEGS)</t>
  </si>
  <si>
    <t>02.02.136.0000754806/08</t>
  </si>
  <si>
    <t>02.02.136.0001135694/11</t>
  </si>
  <si>
    <t>2008.14.8096</t>
  </si>
  <si>
    <t>02.02.136.0000756842/08</t>
  </si>
  <si>
    <t>3030/30110160</t>
  </si>
  <si>
    <t>NÃO É SINSITRO</t>
  </si>
  <si>
    <t>02.02.507.0000764679/08</t>
  </si>
  <si>
    <t>02.02.507.0000766885/08</t>
  </si>
  <si>
    <t>02.02.507.0001122101/11</t>
  </si>
  <si>
    <t>3197 / 17483153</t>
  </si>
  <si>
    <t>02.02.507.0000772509/08</t>
  </si>
  <si>
    <t>3197/18118175</t>
  </si>
  <si>
    <t>2007.93.9504</t>
  </si>
  <si>
    <t>02.02.507.0000772843/08</t>
  </si>
  <si>
    <t>3197/17593137</t>
  </si>
  <si>
    <t>2007.93.9072</t>
  </si>
  <si>
    <t>02.02.507.0000773098/08</t>
  </si>
  <si>
    <t>160/4510</t>
  </si>
  <si>
    <t>2007.82.4932</t>
  </si>
  <si>
    <t>02.02.507.0000774054/08</t>
  </si>
  <si>
    <t>3197/18527341</t>
  </si>
  <si>
    <t>2008.93.13787</t>
  </si>
  <si>
    <t>02.02.507.0000775135/08</t>
  </si>
  <si>
    <t>1334/17327954</t>
  </si>
  <si>
    <t>Ilhabela (SP)</t>
  </si>
  <si>
    <t>02.02.507.0000780493/08</t>
  </si>
  <si>
    <t>02.02.507.0000783133/08</t>
  </si>
  <si>
    <t>02.02.507.0000784429/08</t>
  </si>
  <si>
    <t>NOT 82.6311</t>
  </si>
  <si>
    <t>02.02.507.0000786231/08</t>
  </si>
  <si>
    <t>02.02.507.0000786235/08</t>
  </si>
  <si>
    <t>02.02.136.0001157872/11</t>
  </si>
  <si>
    <t>3197/11370297</t>
  </si>
  <si>
    <t>2007-93-8541-0</t>
  </si>
  <si>
    <t>Cajamar (SP)</t>
  </si>
  <si>
    <t>02.02.507.0000790062/08</t>
  </si>
  <si>
    <t>02.02.507.0000790421/08</t>
  </si>
  <si>
    <t>Liberação de Garantia</t>
  </si>
  <si>
    <t>02.02.507.0000792244/08</t>
  </si>
  <si>
    <t>3197/17747839</t>
  </si>
  <si>
    <t>2008.93.16220</t>
  </si>
  <si>
    <t>02.02.507.0000798099/08</t>
  </si>
  <si>
    <t>3030/301147770</t>
  </si>
  <si>
    <t>2003.93.1395</t>
  </si>
  <si>
    <t>02.01.507.0000145248/04</t>
  </si>
  <si>
    <t>Campo Grande (RJ)</t>
  </si>
  <si>
    <t>02.02.507.0000802024/08</t>
  </si>
  <si>
    <t>1151/125350</t>
  </si>
  <si>
    <t>2007.93.9624</t>
  </si>
  <si>
    <t>02.02.507.0000808717/08</t>
  </si>
  <si>
    <t>1101080/122493</t>
  </si>
  <si>
    <t>2008.82.6453</t>
  </si>
  <si>
    <t>02.02.507.0000811903/08</t>
  </si>
  <si>
    <t>2654 / 59</t>
  </si>
  <si>
    <t>2009.93.22427</t>
  </si>
  <si>
    <t>02.02.507.0000816057/08</t>
  </si>
  <si>
    <t>02.02.507.0000819435/07</t>
  </si>
  <si>
    <t>3089 / 286</t>
  </si>
  <si>
    <t>2007.93.12569</t>
  </si>
  <si>
    <t>02.02.507.0000830382/09</t>
  </si>
  <si>
    <t>02.02.507.0000833525/09</t>
  </si>
  <si>
    <t>2008.14.15232</t>
  </si>
  <si>
    <t>02.02.507.0000834301/09</t>
  </si>
  <si>
    <t>3197/17958439</t>
  </si>
  <si>
    <t>NAO HA</t>
  </si>
  <si>
    <t>02.02.507.0000838462/09</t>
  </si>
  <si>
    <t>2008.14.15560</t>
  </si>
  <si>
    <t>02.02.507.0000840138/09</t>
  </si>
  <si>
    <t>02.02.507.0001123178/11</t>
  </si>
  <si>
    <t>02.02.507.0000842902/09</t>
  </si>
  <si>
    <t>02.02.507.0000846364/09</t>
  </si>
  <si>
    <t>1334/18094842</t>
  </si>
  <si>
    <t>Americana (SP)</t>
  </si>
  <si>
    <t>02.02.507.0000871353/09</t>
  </si>
  <si>
    <t>02.02.507.0000879561/04</t>
  </si>
  <si>
    <t>02.02.507.0000909546/07</t>
  </si>
  <si>
    <t>Seguro Perda e Roubo</t>
  </si>
  <si>
    <t>02.02.507.0000936612/09</t>
  </si>
  <si>
    <t>02.02.507.0000976923/09</t>
  </si>
  <si>
    <t>Teixeira Trino Advogados Associados - Real</t>
  </si>
  <si>
    <t>02.02.507.0000984496/09</t>
  </si>
  <si>
    <t>3045/1386</t>
  </si>
  <si>
    <t>02.02.507.0000440454/07</t>
  </si>
  <si>
    <t>1134 / 18717</t>
  </si>
  <si>
    <t>2007.93.12367</t>
  </si>
  <si>
    <t>02.02.507.0000006004/09</t>
  </si>
  <si>
    <t>02.02.507.0000006060/09</t>
  </si>
  <si>
    <t>02.02.507.0000494558/09</t>
  </si>
  <si>
    <t>2009.14.19426</t>
  </si>
  <si>
    <t>02.02.136.0000494569/09</t>
  </si>
  <si>
    <t>200.93.1470</t>
  </si>
  <si>
    <t>02.02.507.0000494531/09</t>
  </si>
  <si>
    <t>02.02.136.0000496866/09</t>
  </si>
  <si>
    <t>02.02.507.0000498837/09</t>
  </si>
  <si>
    <t>2007.14.6247</t>
  </si>
  <si>
    <t>02.02.507.0000503287/08</t>
  </si>
  <si>
    <t>02.02.507.0000504035/09</t>
  </si>
  <si>
    <t>160/1476</t>
  </si>
  <si>
    <t>02.02.507.0000504358/09</t>
  </si>
  <si>
    <t>02.02.507.0001124042/11</t>
  </si>
  <si>
    <t>Envio do cartão sem solicitação</t>
  </si>
  <si>
    <t>02.02.507.0000505890/09</t>
  </si>
  <si>
    <t>3197/12002330</t>
  </si>
  <si>
    <t>2008.93.17646</t>
  </si>
  <si>
    <t>Monte Alto (SP)</t>
  </si>
  <si>
    <t>02.02.507.0000513723/09</t>
  </si>
  <si>
    <t>1427/20090954</t>
  </si>
  <si>
    <t>02.02.507.0000513728/09</t>
  </si>
  <si>
    <t>02.02.507.0000517253/09</t>
  </si>
  <si>
    <t>Jaguariúna (SP)</t>
  </si>
  <si>
    <t>02.02.507.0000517209/09</t>
  </si>
  <si>
    <t>02.02.507.0000517936/09</t>
  </si>
  <si>
    <t>2001/115436011</t>
  </si>
  <si>
    <t>2009.90.269</t>
  </si>
  <si>
    <t>02.02.507.0000518237/09</t>
  </si>
  <si>
    <t>3197/16316924</t>
  </si>
  <si>
    <t>02.02.507.0000520144/09</t>
  </si>
  <si>
    <t>02.02.507.0000520736/09</t>
  </si>
  <si>
    <t>3314/8062935</t>
  </si>
  <si>
    <t>2008.93.16023</t>
  </si>
  <si>
    <t>02.02.507.0000522086/09</t>
  </si>
  <si>
    <t>DUPLICIDADE</t>
  </si>
  <si>
    <t>2 DOSSIES</t>
  </si>
  <si>
    <t>Rocha e Fontanetti Advogados Associados S/C</t>
  </si>
  <si>
    <t>02.02.136.0001124299/11</t>
  </si>
  <si>
    <t>02.02.507.0000529042/09</t>
  </si>
  <si>
    <t>02.02.507.0000531324/09</t>
  </si>
  <si>
    <t>02.02.507.0000536571/09</t>
  </si>
  <si>
    <t>3197 / 14009080</t>
  </si>
  <si>
    <t>2009.93.21654</t>
  </si>
  <si>
    <t>02.02.507.0000539944/09</t>
  </si>
  <si>
    <t>909023 / 0</t>
  </si>
  <si>
    <t>2008.14.9778</t>
  </si>
  <si>
    <t>Itapevi (SP)</t>
  </si>
  <si>
    <t>02.02.507.0000539966/09</t>
  </si>
  <si>
    <t>NÃO HÁ - DPVAT</t>
  </si>
  <si>
    <t>Ipaporanga (CE)</t>
  </si>
  <si>
    <t>02.02.507.0000540327/08</t>
  </si>
  <si>
    <t>2002/112940127</t>
  </si>
  <si>
    <t>2011.90.1845</t>
  </si>
  <si>
    <t>02.02.507.0001147872/11</t>
  </si>
  <si>
    <t>02.02.507.0001148547/11</t>
  </si>
  <si>
    <t>1151 / 31652</t>
  </si>
  <si>
    <t>2006.93.6584</t>
  </si>
  <si>
    <t>02.02.136.0000542486/09</t>
  </si>
  <si>
    <t>3197/18438773</t>
  </si>
  <si>
    <t>2008.93.16653</t>
  </si>
  <si>
    <t>02.02.507.0000544563/09</t>
  </si>
  <si>
    <t>1217493 / 0</t>
  </si>
  <si>
    <t>02.02.507.0000548887/09</t>
  </si>
  <si>
    <t>02.02.507.0000551467/08</t>
  </si>
  <si>
    <t>Sarandi (PR)</t>
  </si>
  <si>
    <t>02.02.507.0000551870/09</t>
  </si>
  <si>
    <t>02.02.507.0000552264/08</t>
  </si>
  <si>
    <t>02.02.507.0000555888/09</t>
  </si>
  <si>
    <t>3197/17407139</t>
  </si>
  <si>
    <t>2010.93.30904</t>
  </si>
  <si>
    <t>02.02.507.0000557614/09</t>
  </si>
  <si>
    <t>1151/88859</t>
  </si>
  <si>
    <t>2006.93.6497</t>
  </si>
  <si>
    <t>02.02.507.0000559499/09</t>
  </si>
  <si>
    <t>02.02.507.0000564812/09</t>
  </si>
  <si>
    <t>02.02.136.0001144719/11</t>
  </si>
  <si>
    <t>3546/126647944</t>
  </si>
  <si>
    <t>02.02.507.0000568847/09</t>
  </si>
  <si>
    <t>2040/7005602</t>
  </si>
  <si>
    <t>02.02.507.0000574217/09</t>
  </si>
  <si>
    <t>02.02.507.0000574598/09</t>
  </si>
  <si>
    <t>Crespi, Jesus, Camargo e Simone Advogados (Campinas)</t>
  </si>
  <si>
    <t>02.02.507.0000574604/09</t>
  </si>
  <si>
    <t>2009.14.22538</t>
  </si>
  <si>
    <t>São Manuel (SP)</t>
  </si>
  <si>
    <t>02.02.507.0000577627/09</t>
  </si>
  <si>
    <t>329/945592</t>
  </si>
  <si>
    <t>2009.82.9306</t>
  </si>
  <si>
    <t>Arapiraca (AL)</t>
  </si>
  <si>
    <t>02.02.507.0000581656/09</t>
  </si>
  <si>
    <t>7/930/9004386</t>
  </si>
  <si>
    <t>02.02.507.0000583380/09</t>
  </si>
  <si>
    <t>AUTO ATENDIMENTO</t>
  </si>
  <si>
    <t>Depósito - Demora e / ou não processamento do envelope</t>
  </si>
  <si>
    <t>Acordo Pré</t>
  </si>
  <si>
    <t>02.02.507.0000593408/09</t>
  </si>
  <si>
    <t>02.02.507.0000594224/05</t>
  </si>
  <si>
    <t>02.02.507.0000594226/06</t>
  </si>
  <si>
    <t>02.02.507.0000594235/07</t>
  </si>
  <si>
    <t>02.02.507.0000594259/09</t>
  </si>
  <si>
    <t>02.02.507.0000594272/07</t>
  </si>
  <si>
    <t>02.02.507.0000594173/08</t>
  </si>
  <si>
    <t>02.02.507.0000594181/09</t>
  </si>
  <si>
    <t>02.02.507.0000594185/07</t>
  </si>
  <si>
    <t>02.02.507.0000594189/07</t>
  </si>
  <si>
    <t>02.02.507.0000594190/07</t>
  </si>
  <si>
    <t>02.02.507.0000594191/06</t>
  </si>
  <si>
    <t>02.02.507.0000594193/03</t>
  </si>
  <si>
    <t>02.02.507.0000594195/05</t>
  </si>
  <si>
    <t>Sete Lagoas (MG)</t>
  </si>
  <si>
    <t>02.02.507.0000594205/01</t>
  </si>
  <si>
    <t>São Mateus (ES)</t>
  </si>
  <si>
    <t>02.02.507.0000594207/08</t>
  </si>
  <si>
    <t>02.02.507.0000594216/05</t>
  </si>
  <si>
    <t>4590585/105981</t>
  </si>
  <si>
    <t>2010.82.11800</t>
  </si>
  <si>
    <t>02.02.507.0000598815/09</t>
  </si>
  <si>
    <t>02.02.507.0000600302/08</t>
  </si>
  <si>
    <t>02.02.507.0000600344/08</t>
  </si>
  <si>
    <t>9301616/2569</t>
  </si>
  <si>
    <t>2010.93.29397</t>
  </si>
  <si>
    <t>02.02.507.0000602859/09</t>
  </si>
  <si>
    <t>02.02.507.0000605067/09</t>
  </si>
  <si>
    <t>2298/1485</t>
  </si>
  <si>
    <t>2010.93.33496</t>
  </si>
  <si>
    <t>02.02.507.0000606619/09</t>
  </si>
  <si>
    <t>Estância Velha (RS)</t>
  </si>
  <si>
    <t>02.02.507.0000614197/10</t>
  </si>
  <si>
    <t>02.02.136.0000618502/09</t>
  </si>
  <si>
    <t>Cruzeiro (SP)</t>
  </si>
  <si>
    <t>02.02.507.0000581384/09</t>
  </si>
  <si>
    <t>02.02.507.0000623033/10</t>
  </si>
  <si>
    <t>02.02.507.0000623420/10</t>
  </si>
  <si>
    <t>1102080/110383</t>
  </si>
  <si>
    <t>2005.82.2140</t>
  </si>
  <si>
    <t>02.02.507.0000434416/07</t>
  </si>
  <si>
    <t>02.02.507.0000624926/10</t>
  </si>
  <si>
    <t>02.02.507.0000630503/09</t>
  </si>
  <si>
    <t>3252 / 1</t>
  </si>
  <si>
    <t>2009.93.24195</t>
  </si>
  <si>
    <t>02.02.507.0000630834/10</t>
  </si>
  <si>
    <t>1151/90055</t>
  </si>
  <si>
    <t>2009.93.24887</t>
  </si>
  <si>
    <t>02.02.507.0000634809/10</t>
  </si>
  <si>
    <t>02.02.507.0000635090/10</t>
  </si>
  <si>
    <t>02.02.507.0000640750/10</t>
  </si>
  <si>
    <t>3197 / 11407123</t>
  </si>
  <si>
    <t>2009-93-24844-0</t>
  </si>
  <si>
    <t>Pacaembu (SP)</t>
  </si>
  <si>
    <t>02.02.507.0000641048/09</t>
  </si>
  <si>
    <t>2025/3300151</t>
  </si>
  <si>
    <t>2009.77.20726</t>
  </si>
  <si>
    <t>02.02.507.0000648188/10</t>
  </si>
  <si>
    <t>02.02.507.0000651229/10</t>
  </si>
  <si>
    <t>1101080/163294</t>
  </si>
  <si>
    <t>2010.82.10229</t>
  </si>
  <si>
    <t>02.02.507.0000653399/10</t>
  </si>
  <si>
    <t>02.02.136.0000653702/10</t>
  </si>
  <si>
    <t>02.01.507.0000151172/01</t>
  </si>
  <si>
    <t>02.02.507.0000659500/10</t>
  </si>
  <si>
    <t>02.02.136.0000660375/10</t>
  </si>
  <si>
    <t>02.02.507.0000660376/10</t>
  </si>
  <si>
    <t>352/1071692</t>
  </si>
  <si>
    <t>7/930/7008473</t>
  </si>
  <si>
    <t>02.02.507.0000661803/10</t>
  </si>
  <si>
    <t>2009.14.26923</t>
  </si>
  <si>
    <t>02.02.507.0000663570/10</t>
  </si>
  <si>
    <t>Encerramento de conta - Demora ou não efetivação do encerramento</t>
  </si>
  <si>
    <t>02.02.507.0000664787/10</t>
  </si>
  <si>
    <t>02.02.507.0000666341/10</t>
  </si>
  <si>
    <t>02.02.507.0000667184/10</t>
  </si>
  <si>
    <t>2009.14.26929</t>
  </si>
  <si>
    <t>Panorama (SP)</t>
  </si>
  <si>
    <t>02.02.136.0000669820/10</t>
  </si>
  <si>
    <t>02.02.507.0000672111/10</t>
  </si>
  <si>
    <t>1490320/3946</t>
  </si>
  <si>
    <t>2009.14.24420</t>
  </si>
  <si>
    <t>02.02.136.0000672673/10</t>
  </si>
  <si>
    <t>02.02.507.0000674834/10</t>
  </si>
  <si>
    <t>02.02.507.0000676005/10</t>
  </si>
  <si>
    <t>02.02.507.0000679181/10</t>
  </si>
  <si>
    <t>3054/404</t>
  </si>
  <si>
    <t>02.02.507.0000679715/10</t>
  </si>
  <si>
    <t>02.02.507.0000680893/08</t>
  </si>
  <si>
    <t>Piraju (SP)</t>
  </si>
  <si>
    <t>02.02.507.0000681463/10</t>
  </si>
  <si>
    <t>02.02.136.0000688216/10</t>
  </si>
  <si>
    <t>02.02.507.0000690237/10</t>
  </si>
  <si>
    <t>1101080/101900</t>
  </si>
  <si>
    <t>2009.82.9496</t>
  </si>
  <si>
    <t>02.02.507.0000692772/10</t>
  </si>
  <si>
    <t>3422/19847904</t>
  </si>
  <si>
    <t>2010.93.30811</t>
  </si>
  <si>
    <t>02.02.507.0000693355/09</t>
  </si>
  <si>
    <t>7110378 / 0</t>
  </si>
  <si>
    <t>2005.31.66</t>
  </si>
  <si>
    <t>02.01.507.0000057447/02</t>
  </si>
  <si>
    <t>3197 / 17415312</t>
  </si>
  <si>
    <t>02.02.507.0000366338/07</t>
  </si>
  <si>
    <t>1101080/110208</t>
  </si>
  <si>
    <t>02.02.507.0001000644/10</t>
  </si>
  <si>
    <t>2009.14.17451</t>
  </si>
  <si>
    <t>02.02.136.0001003465/10</t>
  </si>
  <si>
    <t>02.02.507.0001006029/09</t>
  </si>
  <si>
    <t>2009.90.518</t>
  </si>
  <si>
    <t>02.02.507.0001009095/10</t>
  </si>
  <si>
    <t>3422/18095388</t>
  </si>
  <si>
    <t>2010-93-30279-0</t>
  </si>
  <si>
    <t>02.02.507.0001009679/10</t>
  </si>
  <si>
    <t>Itabira (MG)</t>
  </si>
  <si>
    <t>02.02.507.0001011349/10</t>
  </si>
  <si>
    <t>02.02.507.0001012471/10</t>
  </si>
  <si>
    <t>TÓKIO MARINE</t>
  </si>
  <si>
    <t>02.02.507.0001017360/10</t>
  </si>
  <si>
    <t>02.02.507.0001019399/10</t>
  </si>
  <si>
    <t>2001/116104174</t>
  </si>
  <si>
    <t>2009-90-474-0</t>
  </si>
  <si>
    <t>02.02.507.0001021107/10</t>
  </si>
  <si>
    <t>Riachão (MA)</t>
  </si>
  <si>
    <t>02.02.507.0001022217/10</t>
  </si>
  <si>
    <t>02.02.507.0000593907/08</t>
  </si>
  <si>
    <t>3197 / 18615908</t>
  </si>
  <si>
    <t>2009.93.26783</t>
  </si>
  <si>
    <t>02.02.507.0001023406/10</t>
  </si>
  <si>
    <t>02.02.507.0001024840/10</t>
  </si>
  <si>
    <t>02.02.507.0001026295/10</t>
  </si>
  <si>
    <t>02.02.507.0000594009/08</t>
  </si>
  <si>
    <t>02.02.507.0001031114/10</t>
  </si>
  <si>
    <t>02.02.507.0001032848/10</t>
  </si>
  <si>
    <t>3197 / 19220094</t>
  </si>
  <si>
    <t>02.02.507.0001034260/10</t>
  </si>
  <si>
    <t>02.02.507.0001034506/10</t>
  </si>
  <si>
    <t>02.02.507.0001040663/11</t>
  </si>
  <si>
    <t>02.02.507.0001040951/10</t>
  </si>
  <si>
    <t>02.02.507.0001042619/09</t>
  </si>
  <si>
    <t>02.02.507.0001044689/10</t>
  </si>
  <si>
    <t>2010.93.29641</t>
  </si>
  <si>
    <t>02.02.507.0001045508/10</t>
  </si>
  <si>
    <t>2008-93-20629-0</t>
  </si>
  <si>
    <t>02.02.507.0001047573/11</t>
  </si>
  <si>
    <t>3543/126666732</t>
  </si>
  <si>
    <t>FUP-07056244</t>
  </si>
  <si>
    <t>02.02.507.0000594145/08</t>
  </si>
  <si>
    <t>02.02.136.0001049280/11</t>
  </si>
  <si>
    <t>2010.82.11164</t>
  </si>
  <si>
    <t>02.02.507.0001049807/11</t>
  </si>
  <si>
    <t>1101080/137827</t>
  </si>
  <si>
    <t>2007.82.4875</t>
  </si>
  <si>
    <t>02.02.507.0001050421/10</t>
  </si>
  <si>
    <t>3422/12291650</t>
  </si>
  <si>
    <t>2010.93.28083</t>
  </si>
  <si>
    <t>02.02.507.0001054169/11</t>
  </si>
  <si>
    <t>299/293522522</t>
  </si>
  <si>
    <t>NÃO H Á</t>
  </si>
  <si>
    <t>02.02.507.0001058435/10</t>
  </si>
  <si>
    <t>02.02.136.0001058742/11</t>
  </si>
  <si>
    <t>02.02.136.0001061323/11</t>
  </si>
  <si>
    <t>02.02.136.0001062411/11</t>
  </si>
  <si>
    <t>1101080/130199</t>
  </si>
  <si>
    <t>2008-82-6301-0</t>
  </si>
  <si>
    <t>02.02.507.0001062417/10</t>
  </si>
  <si>
    <t>02.02.136.0001066192/11</t>
  </si>
  <si>
    <t>02.02.136.0001074193/11</t>
  </si>
  <si>
    <t>02.02.507.0001082086/11</t>
  </si>
  <si>
    <t>02.02.136.0001082351/11</t>
  </si>
  <si>
    <t>02.02.507.0001082962/10</t>
  </si>
  <si>
    <t>VENDA N RECON</t>
  </si>
  <si>
    <t>02.02.136.0001083486/11</t>
  </si>
  <si>
    <t>Antonio Braz &amp; Vanya Maia Advogados Associados - PE</t>
  </si>
  <si>
    <t>02.02.507.0001083795/11</t>
  </si>
  <si>
    <t>02.02.507.0001084039/99</t>
  </si>
  <si>
    <t>2001/117103336</t>
  </si>
  <si>
    <t>2009.90.560</t>
  </si>
  <si>
    <t>02.02.507.0001084617/11</t>
  </si>
  <si>
    <t>4001001/414524</t>
  </si>
  <si>
    <t>02.02.507.0001086039/11</t>
  </si>
  <si>
    <t>2633 E 113078</t>
  </si>
  <si>
    <t>2011.93.38077 E</t>
  </si>
  <si>
    <t>02.02.507.0001094180/11</t>
  </si>
  <si>
    <t>02.02.136.0001097321/11</t>
  </si>
  <si>
    <t>02.02.507.0001101034/11</t>
  </si>
  <si>
    <t>02.02.507.0001102760/11</t>
  </si>
  <si>
    <t>1490318/175848</t>
  </si>
  <si>
    <t>2010.14.40837</t>
  </si>
  <si>
    <t>02.02.136.0001104516/11</t>
  </si>
  <si>
    <t>286/162744</t>
  </si>
  <si>
    <t>2010-82-11295-0</t>
  </si>
  <si>
    <t>02.02.507.0001106237/11</t>
  </si>
  <si>
    <t>02.02.136.0001107089/11</t>
  </si>
  <si>
    <t>Cambuí (MG)</t>
  </si>
  <si>
    <t>02.02.507.0000594188/09</t>
  </si>
  <si>
    <t>02.02.136.0001180838/12</t>
  </si>
  <si>
    <t>02.02.136.0001182763/11</t>
  </si>
  <si>
    <t>02.02.136.0001193674/12</t>
  </si>
  <si>
    <t>2632/1</t>
  </si>
  <si>
    <t>2010-93-30663-0</t>
  </si>
  <si>
    <t>02.02.507.0001194230/11</t>
  </si>
  <si>
    <t>Montes Claros (MG)</t>
  </si>
  <si>
    <t>02.02.136.0001194520/12</t>
  </si>
  <si>
    <t>2006-92-6221-0</t>
  </si>
  <si>
    <t>02.02.507.0001216468/12</t>
  </si>
  <si>
    <t>02.02.507.0001217846/12</t>
  </si>
  <si>
    <t>02.02.136.0001219240/12</t>
  </si>
  <si>
    <t>02.02.136.0001222568/12</t>
  </si>
  <si>
    <t>02.02.507.0001229888/12</t>
  </si>
  <si>
    <t>02.02.507.0001240883/12</t>
  </si>
  <si>
    <t>1490318/35732</t>
  </si>
  <si>
    <t>ASSISTENCIA 24H</t>
  </si>
  <si>
    <t>02.02.136.0001248415/12</t>
  </si>
  <si>
    <t>02.02.136.0001279038/12</t>
  </si>
  <si>
    <t>02.02.507.0001304337/12</t>
  </si>
  <si>
    <t>02.01.507.0000042116/00</t>
  </si>
  <si>
    <t>9300588 / 1</t>
  </si>
  <si>
    <t>2005.93.3271</t>
  </si>
  <si>
    <t>02.01.507.0000047693/01</t>
  </si>
  <si>
    <t>99.082167-6</t>
  </si>
  <si>
    <t>02.01.507.0000048796/99</t>
  </si>
  <si>
    <t>1528787.0/0000</t>
  </si>
  <si>
    <t>02.01.507.0000049875/01</t>
  </si>
  <si>
    <t>02.01.136.0000050123/99</t>
  </si>
  <si>
    <t>Recuperação de Salvados</t>
  </si>
  <si>
    <t>02.01.136.0000050143/00</t>
  </si>
  <si>
    <t>02.02.136.0001138175/11</t>
  </si>
  <si>
    <t>14.24938/25490</t>
  </si>
  <si>
    <t>Videira (SC)</t>
  </si>
  <si>
    <t>02.02.136.0001139522/11</t>
  </si>
  <si>
    <t>2001.93.58</t>
  </si>
  <si>
    <t>02.01.507.0000057696/02</t>
  </si>
  <si>
    <t>2005.93.3244</t>
  </si>
  <si>
    <t>02.01.507.0000057852/01</t>
  </si>
  <si>
    <t>3030/301126728</t>
  </si>
  <si>
    <t>2002.93.276</t>
  </si>
  <si>
    <t>02.01.507.0000068972/03</t>
  </si>
  <si>
    <t>542.93.00001719</t>
  </si>
  <si>
    <t>02.01.507.0000069938/03</t>
  </si>
  <si>
    <t>2002.93.438</t>
  </si>
  <si>
    <t>02.01.507.0000070460/03</t>
  </si>
  <si>
    <t>2001 E 2000</t>
  </si>
  <si>
    <t>10125835/36</t>
  </si>
  <si>
    <t>02.01.507.0000071309/03</t>
  </si>
  <si>
    <t>9300230 / 1</t>
  </si>
  <si>
    <t>2005.53.66</t>
  </si>
  <si>
    <t>02.01.507.0000085262/00</t>
  </si>
  <si>
    <t>101.93.9.001570</t>
  </si>
  <si>
    <t>2005-93-3254-0</t>
  </si>
  <si>
    <t>Pitanga (PR)</t>
  </si>
  <si>
    <t>02.01.507.0000077365/03</t>
  </si>
  <si>
    <t xml:space="preserve">1102080 E </t>
  </si>
  <si>
    <t>Jaguarão (RS)</t>
  </si>
  <si>
    <t>02.01.507.0000079335/03</t>
  </si>
  <si>
    <t>2003.93.1290</t>
  </si>
  <si>
    <t>02.01.507.0000093451/04</t>
  </si>
  <si>
    <t>02.02.507.0001109686/11</t>
  </si>
  <si>
    <t>02.02.507.0001126138/11</t>
  </si>
  <si>
    <t>02.01.507.0000101255/04</t>
  </si>
  <si>
    <t>1101080/100029</t>
  </si>
  <si>
    <t>2003.82.436</t>
  </si>
  <si>
    <t>02.01.507.0000112659/04</t>
  </si>
  <si>
    <t>7110371 / 0</t>
  </si>
  <si>
    <t>2005.93.2689</t>
  </si>
  <si>
    <t>02.01.507.0000117353/04</t>
  </si>
  <si>
    <t>02.01.136.0000118549/04</t>
  </si>
  <si>
    <t>2003.93.1183</t>
  </si>
  <si>
    <t>02.01.507.0000125983/04</t>
  </si>
  <si>
    <t>1001002/10373</t>
  </si>
  <si>
    <t>2004.93.2034</t>
  </si>
  <si>
    <t>02.01.507.0000132184/04</t>
  </si>
  <si>
    <t>6000003/102307</t>
  </si>
  <si>
    <t>2004.93.2053</t>
  </si>
  <si>
    <t>02.01.507.0000133538/04</t>
  </si>
  <si>
    <t>02.01.507.0000140775/04</t>
  </si>
  <si>
    <t>Transferência do Veículo - Outros Problemas</t>
  </si>
  <si>
    <t>Nova Xavantina (MT)</t>
  </si>
  <si>
    <t>02.01.507.0000144569/04</t>
  </si>
  <si>
    <t>2004.82.1285</t>
  </si>
  <si>
    <t>02.01.507.0000145050/05</t>
  </si>
  <si>
    <t>02.01.507.0000146022/05</t>
  </si>
  <si>
    <t>1151 / 26253</t>
  </si>
  <si>
    <t>2004.93.2271</t>
  </si>
  <si>
    <t>02.01.507.0000151470/04</t>
  </si>
  <si>
    <t>1001002/104925</t>
  </si>
  <si>
    <t>2004.93.1759</t>
  </si>
  <si>
    <t>02.01.507.0000156741/05</t>
  </si>
  <si>
    <t>101.93.0.000012</t>
  </si>
  <si>
    <t>2006.93.5269</t>
  </si>
  <si>
    <t>02.01.507.0000160386/05</t>
  </si>
  <si>
    <t>9301081 / 0</t>
  </si>
  <si>
    <t>2006.93.5371</t>
  </si>
  <si>
    <t>02.01.507.0000160403/05</t>
  </si>
  <si>
    <t>6000003/102466</t>
  </si>
  <si>
    <t>Débito Indevido em Conta Corrente / Negativação</t>
  </si>
  <si>
    <t>02.02.507.0000269054/04</t>
  </si>
  <si>
    <t>02.01.507.0000163271/05</t>
  </si>
  <si>
    <t>3030/301051900</t>
  </si>
  <si>
    <t>2005.93.4754</t>
  </si>
  <si>
    <t>02.01.507.0000164052/06</t>
  </si>
  <si>
    <t>1101080/107971</t>
  </si>
  <si>
    <t>2004.82.792</t>
  </si>
  <si>
    <t>02.01.507.0000166536/06</t>
  </si>
  <si>
    <t>02.01.507.0000166556/06</t>
  </si>
  <si>
    <t>1102080/121254</t>
  </si>
  <si>
    <t>2005.82.1549</t>
  </si>
  <si>
    <t>02.01.507.0000169341/05</t>
  </si>
  <si>
    <t>9301125 / 0</t>
  </si>
  <si>
    <t>2006.93.6316</t>
  </si>
  <si>
    <t>Taquara (RS)</t>
  </si>
  <si>
    <t>02.01.507.0000171337/06</t>
  </si>
  <si>
    <t>1101080/118237</t>
  </si>
  <si>
    <t>2005.82.2313 E</t>
  </si>
  <si>
    <t>Dom Pedrito (RS)</t>
  </si>
  <si>
    <t>02.01.507.0000175652/06</t>
  </si>
  <si>
    <t>2005.82.2091</t>
  </si>
  <si>
    <t>02.01.507.0000178822/06</t>
  </si>
  <si>
    <t>02.02.507.0001115779/00</t>
  </si>
  <si>
    <t>02.01.507.0000191718/06</t>
  </si>
  <si>
    <t>02.02.507.0000291532/06</t>
  </si>
  <si>
    <t>02.02.507.0000292255/06</t>
  </si>
  <si>
    <t>2005.82.1733 E</t>
  </si>
  <si>
    <t>02.02.507.0000292262/06</t>
  </si>
  <si>
    <t>1102080/100033</t>
  </si>
  <si>
    <t>2006.82.3121 E</t>
  </si>
  <si>
    <t>02.02.507.0000294104/06</t>
  </si>
  <si>
    <t>02.02.136.0001130492/11</t>
  </si>
  <si>
    <t>001.001.93.0.00</t>
  </si>
  <si>
    <t>2006.93.7117</t>
  </si>
  <si>
    <t>02.02.507.0000302158/06</t>
  </si>
  <si>
    <t>2005.82.2574 E</t>
  </si>
  <si>
    <t>02.02.507.0000303218/06</t>
  </si>
  <si>
    <t>2006.93.5537</t>
  </si>
  <si>
    <t>02.02.507.0000303264/06</t>
  </si>
  <si>
    <t>02.02.507.0000315864/06</t>
  </si>
  <si>
    <t>1101080/</t>
  </si>
  <si>
    <t>2005.82.2090</t>
  </si>
  <si>
    <t>02.02.507.0000319761/07</t>
  </si>
  <si>
    <t>02.02.507.0000323557/07</t>
  </si>
  <si>
    <t>02.02.507.0000333239/06</t>
  </si>
  <si>
    <t>Cananéia (SP)</t>
  </si>
  <si>
    <t>02.02.507.0000339453/06</t>
  </si>
  <si>
    <t>2006.93.6825-0</t>
  </si>
  <si>
    <t>02.02.507.0000343080/07</t>
  </si>
  <si>
    <t>1133/6511</t>
  </si>
  <si>
    <t>2007.93.12433</t>
  </si>
  <si>
    <t>02.02.507.0000360638/07</t>
  </si>
  <si>
    <t>1133/6510</t>
  </si>
  <si>
    <t>2005.93.4487</t>
  </si>
  <si>
    <t>02.02.507.0000362564/07</t>
  </si>
  <si>
    <t>1101080/137046</t>
  </si>
  <si>
    <t>02.02.507.0000376694/07</t>
  </si>
  <si>
    <t>1133/3115</t>
  </si>
  <si>
    <t>2005.93.3302</t>
  </si>
  <si>
    <t>02.02.507.0000387082/06</t>
  </si>
  <si>
    <t>02.02.507.0000406560/07</t>
  </si>
  <si>
    <t>160/4000</t>
  </si>
  <si>
    <t>02.02.507.0000408897/07</t>
  </si>
  <si>
    <t>02.02.507.0000411292/07</t>
  </si>
  <si>
    <t>1133/6969</t>
  </si>
  <si>
    <t>2006.93.5360</t>
  </si>
  <si>
    <t>02.02.507.0000412048/07</t>
  </si>
  <si>
    <t>2095/287</t>
  </si>
  <si>
    <t>2007-93-12434-0</t>
  </si>
  <si>
    <t>02.02.507.0000418276/07</t>
  </si>
  <si>
    <t>02.02.136.0000418773/07</t>
  </si>
  <si>
    <t>02.02.507.0000420804/07</t>
  </si>
  <si>
    <t>1102080 E 1334</t>
  </si>
  <si>
    <t>02.02.507.0000425971/06</t>
  </si>
  <si>
    <t>02.02.136.0000440905/07</t>
  </si>
  <si>
    <t>02.02.507.0001173002/11</t>
  </si>
  <si>
    <t>165/19797</t>
  </si>
  <si>
    <t>2006.82.3165</t>
  </si>
  <si>
    <t>02.02.507.0000442959/07</t>
  </si>
  <si>
    <t>02.02.507.0000445584/07</t>
  </si>
  <si>
    <t>02.02.507.0001172224/12</t>
  </si>
  <si>
    <t>1102080/117575</t>
  </si>
  <si>
    <t>02.01.507.0000166775/05</t>
  </si>
  <si>
    <t>Santos Dumont (MG)</t>
  </si>
  <si>
    <t>02.02.136.0001119462/11</t>
  </si>
  <si>
    <t>1001002/104531</t>
  </si>
  <si>
    <t>NOT.93/1171</t>
  </si>
  <si>
    <t>02.01.507.0000101894/04</t>
  </si>
  <si>
    <t>02.02.507.0000417193/07</t>
  </si>
  <si>
    <t>1134 / 2249</t>
  </si>
  <si>
    <t>2006.93.6087</t>
  </si>
  <si>
    <t>02.02.507.0000450531/07</t>
  </si>
  <si>
    <t>02.02.507.0000450845/07</t>
  </si>
  <si>
    <t>02.02.136.0001168755/11</t>
  </si>
  <si>
    <t>Financiamento de Bens / Serviços</t>
  </si>
  <si>
    <t>02.02.507.0000456898/07</t>
  </si>
  <si>
    <t>3197/13127616</t>
  </si>
  <si>
    <t>02.02.507.0000460084/07</t>
  </si>
  <si>
    <t>02.02.136.0001119785/11</t>
  </si>
  <si>
    <t>670/17456248</t>
  </si>
  <si>
    <t>02.02.507.0000462781/07</t>
  </si>
  <si>
    <t>1101080/126414</t>
  </si>
  <si>
    <t>NOT.3058</t>
  </si>
  <si>
    <t>02.02.507.0000462784/07</t>
  </si>
  <si>
    <t>1101080/101551</t>
  </si>
  <si>
    <t>NÃO HÁ'</t>
  </si>
  <si>
    <t>02.02.507.0000464258/07</t>
  </si>
  <si>
    <t>1133/1296</t>
  </si>
  <si>
    <t>2004.93.2327</t>
  </si>
  <si>
    <t>02.02.507.0000467181/07</t>
  </si>
  <si>
    <t>2006.14.2372</t>
  </si>
  <si>
    <t>02.02.136.0000468176/07</t>
  </si>
  <si>
    <t>1101080/123069</t>
  </si>
  <si>
    <t>2005.82.1953</t>
  </si>
  <si>
    <t>02.02.507.0000469220/05</t>
  </si>
  <si>
    <t>1102080/111937</t>
  </si>
  <si>
    <t>02.02.507.0000469519/07</t>
  </si>
  <si>
    <t>02.02.507.0000473062/07</t>
  </si>
  <si>
    <t>02.02.507.0000473487/03</t>
  </si>
  <si>
    <t>3197/10010319</t>
  </si>
  <si>
    <t>Guará (SP)</t>
  </si>
  <si>
    <t>02.02.507.0000473493/07</t>
  </si>
  <si>
    <t>1151/46272</t>
  </si>
  <si>
    <t>2006.93.6566</t>
  </si>
  <si>
    <t>02.02.507.0000474448/08</t>
  </si>
  <si>
    <t>1102080/102110</t>
  </si>
  <si>
    <t>2007.82.4279</t>
  </si>
  <si>
    <t>02.02.507.0000475115/08</t>
  </si>
  <si>
    <t>1151/129086</t>
  </si>
  <si>
    <t>02.02.507.0000477331/08</t>
  </si>
  <si>
    <t>2007.93.7123</t>
  </si>
  <si>
    <t>02.02.507.0000481908/08</t>
  </si>
  <si>
    <t>3030/301017249</t>
  </si>
  <si>
    <t>NOT.93/11428</t>
  </si>
  <si>
    <t>02.02.507.0000483105/07</t>
  </si>
  <si>
    <t>3197/17749622</t>
  </si>
  <si>
    <t>NOT.13028</t>
  </si>
  <si>
    <t>02.02.507.0000443731/07</t>
  </si>
  <si>
    <t>1101080/119765</t>
  </si>
  <si>
    <t>02.02.507.0000492489/08</t>
  </si>
  <si>
    <t>1102080/125573</t>
  </si>
  <si>
    <t>2007.82.4966</t>
  </si>
  <si>
    <t>02.02.507.0000492487/08</t>
  </si>
  <si>
    <t>6000003/102397</t>
  </si>
  <si>
    <t>2007.93.9204</t>
  </si>
  <si>
    <t>02.02.507.0000492966/08</t>
  </si>
  <si>
    <t>02.02.136.0000751177/08</t>
  </si>
  <si>
    <t>1151/33851</t>
  </si>
  <si>
    <t>2006.93.6236</t>
  </si>
  <si>
    <t>02.02.507.0000754244/08</t>
  </si>
  <si>
    <t>02.02.136.0001160040/11</t>
  </si>
  <si>
    <t>2008.14.8126</t>
  </si>
  <si>
    <t>02.02.136.0000757558/08</t>
  </si>
  <si>
    <t>101.93.0000231</t>
  </si>
  <si>
    <t>2005.93.3011</t>
  </si>
  <si>
    <t>02.02.507.0000757596/06</t>
  </si>
  <si>
    <t>02.02.136.0000757972/08</t>
  </si>
  <si>
    <t>02.02.136.0001159322/11</t>
  </si>
  <si>
    <t>02.02.507.0000763625/08</t>
  </si>
  <si>
    <t>Seguro Habitacional</t>
  </si>
  <si>
    <t>Quitação do Contrato por Sinistro</t>
  </si>
  <si>
    <t>Santa Bárbara do Sul (RS)</t>
  </si>
  <si>
    <t>02.02.507.0000763978/08</t>
  </si>
  <si>
    <t>02.02.507.0000763898/08</t>
  </si>
  <si>
    <t>1101080/139633</t>
  </si>
  <si>
    <t>2007.82.4871</t>
  </si>
  <si>
    <t>02.02.507.0000765623/08</t>
  </si>
  <si>
    <t>2997/422</t>
  </si>
  <si>
    <t>02.02.507.0000766646/07</t>
  </si>
  <si>
    <t>02.02.507.0000767672/08</t>
  </si>
  <si>
    <t>1510/50747</t>
  </si>
  <si>
    <t>02.02.507.0000768299/08</t>
  </si>
  <si>
    <t>1101080/126007</t>
  </si>
  <si>
    <t>2007.82.4569</t>
  </si>
  <si>
    <t>02.02.507.0000769668/08</t>
  </si>
  <si>
    <t>1334/18371972</t>
  </si>
  <si>
    <t>02.02.507.0000770941/08</t>
  </si>
  <si>
    <t>02.02.507.0000772038/08</t>
  </si>
  <si>
    <t>1102080/116767</t>
  </si>
  <si>
    <t>2004.82.497</t>
  </si>
  <si>
    <t>02.02.507.0000772051/08</t>
  </si>
  <si>
    <t>3197/14988305</t>
  </si>
  <si>
    <t>2007.93.9153</t>
  </si>
  <si>
    <t>02.02.507.0000776846/08</t>
  </si>
  <si>
    <t>2008.82.6301</t>
  </si>
  <si>
    <t>02.02.507.0000778515/08</t>
  </si>
  <si>
    <t>02.02.136.0000781016/08</t>
  </si>
  <si>
    <t>MARITMA</t>
  </si>
  <si>
    <t>02.02.136.0000780980/08</t>
  </si>
  <si>
    <t>02.02.507.0001158670/11</t>
  </si>
  <si>
    <t>2006.93.6701</t>
  </si>
  <si>
    <t>Magé (RJ)</t>
  </si>
  <si>
    <t>02.02.507.0000783203/08</t>
  </si>
  <si>
    <t>Cerqueira Cesar (SP)</t>
  </si>
  <si>
    <t>02.02.507.0000785377/08</t>
  </si>
  <si>
    <t>3197/13191985</t>
  </si>
  <si>
    <t>02.02.507.0000787232/08</t>
  </si>
  <si>
    <t>Abertura Fraudulenta / Negativação</t>
  </si>
  <si>
    <t>02.02.507.0000788813/08</t>
  </si>
  <si>
    <t>02.02.507.0000791131/08</t>
  </si>
  <si>
    <t>02.02.507.0000793000/08</t>
  </si>
  <si>
    <t>1427/20049010</t>
  </si>
  <si>
    <t>02.02.507.0000794260/08</t>
  </si>
  <si>
    <t>3197 / 17682957</t>
  </si>
  <si>
    <t>02.02.507.0000796001/08</t>
  </si>
  <si>
    <t>02.02.507.0000796639/08</t>
  </si>
  <si>
    <t>10768845/</t>
  </si>
  <si>
    <t>02.02.507.0000798853/07</t>
  </si>
  <si>
    <t>1334 E1427</t>
  </si>
  <si>
    <t>02.02.507.0000801781/08</t>
  </si>
  <si>
    <t>3030/301028936</t>
  </si>
  <si>
    <t>02.02.507.0000804401/08</t>
  </si>
  <si>
    <t>02.02.507.0000807171/08</t>
  </si>
  <si>
    <t>3113/282</t>
  </si>
  <si>
    <t>2008.93.18439</t>
  </si>
  <si>
    <t>02.02.507.0000810521/09</t>
  </si>
  <si>
    <t>1334/15383717</t>
  </si>
  <si>
    <t>02.02.507.0000811431/08</t>
  </si>
  <si>
    <t>2008.14.10331</t>
  </si>
  <si>
    <t>02.02.507.0000812388/08</t>
  </si>
  <si>
    <t>1151/82362</t>
  </si>
  <si>
    <t>NOT. 9499</t>
  </si>
  <si>
    <t>02.02.507.0000813741/08</t>
  </si>
  <si>
    <t>02.02.136.0001150999/11</t>
  </si>
  <si>
    <t>02.02.507.0001150939/11</t>
  </si>
  <si>
    <t>02.02.507.0000825770/08</t>
  </si>
  <si>
    <t>02.02.507.0000825778/09</t>
  </si>
  <si>
    <t>1151/184466</t>
  </si>
  <si>
    <t>02.02.507.0000831600/08</t>
  </si>
  <si>
    <t>02.02.136.0001150170/11</t>
  </si>
  <si>
    <t>02.02.507.0000836501/09</t>
  </si>
  <si>
    <t>1101080 E 134</t>
  </si>
  <si>
    <t>2008.82.5633 E</t>
  </si>
  <si>
    <t>02.02.507.0000838644/09</t>
  </si>
  <si>
    <t>1113/1000060</t>
  </si>
  <si>
    <t>2008.93.17930</t>
  </si>
  <si>
    <t>02.02.507.0000839793/09</t>
  </si>
  <si>
    <t>785531/0</t>
  </si>
  <si>
    <t>2008.14.12158</t>
  </si>
  <si>
    <t>02.02.136.0000840166/09</t>
  </si>
  <si>
    <t>1134/35290E</t>
  </si>
  <si>
    <t>2009-93-21962E</t>
  </si>
  <si>
    <t>Araquari (SC)</t>
  </si>
  <si>
    <t>02.02.507.0000840895/08</t>
  </si>
  <si>
    <t>Eldorado (SP)</t>
  </si>
  <si>
    <t>02.02.507.0000843666/09</t>
  </si>
  <si>
    <t>1101080/126732</t>
  </si>
  <si>
    <t>2007.82.5178</t>
  </si>
  <si>
    <t>02.02.507.0000843671/09</t>
  </si>
  <si>
    <t>02.02.507.0000846966/09</t>
  </si>
  <si>
    <t>02.02.507.0000870624/03</t>
  </si>
  <si>
    <t>2008.14.9824</t>
  </si>
  <si>
    <t>02.02.507.0000871406/09</t>
  </si>
  <si>
    <t>02.02.507.0000873009/09</t>
  </si>
  <si>
    <t>Macapá (AP)</t>
  </si>
  <si>
    <t>Amapá</t>
  </si>
  <si>
    <t>02.02.507.0000873349/09</t>
  </si>
  <si>
    <t>02.02.507.0000960639/03</t>
  </si>
  <si>
    <t>Japeri (RJ)</t>
  </si>
  <si>
    <t>02.02.507.0000988785/09</t>
  </si>
  <si>
    <t>02.02.507.0000497265/09</t>
  </si>
  <si>
    <t>1151 / 129520</t>
  </si>
  <si>
    <t>2012.93.47084</t>
  </si>
  <si>
    <t>02.02.507.0000497267/09</t>
  </si>
  <si>
    <t>1101080 / 1151</t>
  </si>
  <si>
    <t>02.02.507.0000497638/09</t>
  </si>
  <si>
    <t>1101080/132286</t>
  </si>
  <si>
    <t>2007.82.5044</t>
  </si>
  <si>
    <t>02.02.507.0000497952/09</t>
  </si>
  <si>
    <t>2009.14.20233</t>
  </si>
  <si>
    <t>Ipuã (SP)</t>
  </si>
  <si>
    <t>02.02.507.0000507445/09</t>
  </si>
  <si>
    <t>2903 / 3197</t>
  </si>
  <si>
    <t>2008.93.15330</t>
  </si>
  <si>
    <t>02.02.507.0000514192/09</t>
  </si>
  <si>
    <t>161/21648</t>
  </si>
  <si>
    <t>02.02.507.0000518657/09</t>
  </si>
  <si>
    <t>3197/11561211</t>
  </si>
  <si>
    <t>02.02.507.0000518971/09</t>
  </si>
  <si>
    <t>02.02.136.0001148515/11</t>
  </si>
  <si>
    <t>1490320/1317</t>
  </si>
  <si>
    <t>2009.14.22073</t>
  </si>
  <si>
    <t>02.02.507.0000526247/09</t>
  </si>
  <si>
    <t>683778 / 0</t>
  </si>
  <si>
    <t>2008.14.9882</t>
  </si>
  <si>
    <t>02.02.507.0000533281/09</t>
  </si>
  <si>
    <t>1133/9756</t>
  </si>
  <si>
    <t>2008.93.18617</t>
  </si>
  <si>
    <t>02.02.507.0000534322/09</t>
  </si>
  <si>
    <t>3197/15284131</t>
  </si>
  <si>
    <t>2008.93.20096</t>
  </si>
  <si>
    <t>Estrela D¿oeste (SP)</t>
  </si>
  <si>
    <t>02.02.507.0000540481/09</t>
  </si>
  <si>
    <t>Uraí (PR)</t>
  </si>
  <si>
    <t>02.02.507.0000540948/08</t>
  </si>
  <si>
    <t>3197/17305298</t>
  </si>
  <si>
    <t>2009.93.22514</t>
  </si>
  <si>
    <t>02.02.507.0000543000/09</t>
  </si>
  <si>
    <t>3197/18602576</t>
  </si>
  <si>
    <t>2008.93.17766</t>
  </si>
  <si>
    <t>02.02.507.0000544646/09</t>
  </si>
  <si>
    <t>02.02.507.0000545163/08</t>
  </si>
  <si>
    <t>02.02.507.0000546816/09</t>
  </si>
  <si>
    <t>1151 E 1101080</t>
  </si>
  <si>
    <t>02.02.507.0000547671/09</t>
  </si>
  <si>
    <t>02.02.507.0000547674/09</t>
  </si>
  <si>
    <t>02.02.507.0000548091/07</t>
  </si>
  <si>
    <t>2009.14.21150</t>
  </si>
  <si>
    <t>02.02.136.0000549540/09</t>
  </si>
  <si>
    <t>02.02.507.0000550020/09</t>
  </si>
  <si>
    <t>3110/27</t>
  </si>
  <si>
    <t>2008.93.18407</t>
  </si>
  <si>
    <t>02.02.507.0000551176/09</t>
  </si>
  <si>
    <t>Barra de Santa Rosa (PB)</t>
  </si>
  <si>
    <t>02.02.507.0000552388/09</t>
  </si>
  <si>
    <t>02.02.507.0000554348/09</t>
  </si>
  <si>
    <t>7 / 0</t>
  </si>
  <si>
    <t>2010.81.7</t>
  </si>
  <si>
    <t>02.02.507.0000555570/08</t>
  </si>
  <si>
    <t>02.02.507.0000557316/09</t>
  </si>
  <si>
    <t>02.02.507.0000558378/09</t>
  </si>
  <si>
    <t>2008.93.16799</t>
  </si>
  <si>
    <t>02.02.507.0000558799/09</t>
  </si>
  <si>
    <t>3197 /17512006</t>
  </si>
  <si>
    <t>02.02.507.0000559278/09</t>
  </si>
  <si>
    <t>02.02.507.0000560613/09</t>
  </si>
  <si>
    <t>Fazenda Rio Grande (PR)</t>
  </si>
  <si>
    <t>02.02.507.0000564546/06</t>
  </si>
  <si>
    <t>02.02.507.0000564460/05</t>
  </si>
  <si>
    <t>820 000012706</t>
  </si>
  <si>
    <t>F.U.08087125</t>
  </si>
  <si>
    <t>02.02.507.0000566368/09</t>
  </si>
  <si>
    <t>Arraial do Cabo (RJ)</t>
  </si>
  <si>
    <t>02.02.136.0001158237/11</t>
  </si>
  <si>
    <t>02.02.507.0000571512/09</t>
  </si>
  <si>
    <t>02.02.507.0000577388/09</t>
  </si>
  <si>
    <t>3197/18014642</t>
  </si>
  <si>
    <t>2009.93.22498</t>
  </si>
  <si>
    <t>02.02.507.0000580334/09</t>
  </si>
  <si>
    <t>1151/98930</t>
  </si>
  <si>
    <t>2009.93.23034</t>
  </si>
  <si>
    <t>02.02.507.0000580749/09</t>
  </si>
  <si>
    <t>02.02.507.0000582955/09</t>
  </si>
  <si>
    <t>02.02.507.0000584480/09</t>
  </si>
  <si>
    <t>02.02.507.0000584502/09</t>
  </si>
  <si>
    <t>3197/19275746</t>
  </si>
  <si>
    <t>2009.93.23673</t>
  </si>
  <si>
    <t>02.02.507.0000592449/09</t>
  </si>
  <si>
    <t>02.02.507.0000593906/08</t>
  </si>
  <si>
    <t>02.02.507.0000593908/08</t>
  </si>
  <si>
    <t>02.02.507.0000593912/07</t>
  </si>
  <si>
    <t>02.02.507.0000593914/08</t>
  </si>
  <si>
    <t>02.02.507.0000593915/09</t>
  </si>
  <si>
    <t>Leopoldina (RJ)</t>
  </si>
  <si>
    <t>02.02.507.0000593916/08</t>
  </si>
  <si>
    <t>07/059783 E 780</t>
  </si>
  <si>
    <t>Elói Mendes (MG)</t>
  </si>
  <si>
    <t>02.02.507.0000593918/07</t>
  </si>
  <si>
    <t>02.02.507.0000593925/07</t>
  </si>
  <si>
    <t>02.02.507.0000593934/04</t>
  </si>
  <si>
    <t>02.02.507.0000593936/07</t>
  </si>
  <si>
    <t>02.02.507.0000593953/07</t>
  </si>
  <si>
    <t>02.02.507.0000593954/08</t>
  </si>
  <si>
    <t>02.02.507.0000593955/06</t>
  </si>
  <si>
    <t>Papanduva (SC)</t>
  </si>
  <si>
    <t>02.02.507.0000593899/05</t>
  </si>
  <si>
    <t>02.02.507.0000594341/07</t>
  </si>
  <si>
    <t>02.02.507.0000594346/07</t>
  </si>
  <si>
    <t>02.02.507.0000594352/05</t>
  </si>
  <si>
    <t>02.02.507.0000594355/05</t>
  </si>
  <si>
    <t>02.02.507.0000594358/06</t>
  </si>
  <si>
    <t>02.02.507.0000594363/08</t>
  </si>
  <si>
    <t>02.02.507.0000594369/05</t>
  </si>
  <si>
    <t>02.02.507.0000594373/05</t>
  </si>
  <si>
    <t>02.02.507.0000594374/04</t>
  </si>
  <si>
    <t>02.02.507.0000594375/05</t>
  </si>
  <si>
    <t>Fátima do Sul (MS)</t>
  </si>
  <si>
    <t>02.02.507.0000594380/04</t>
  </si>
  <si>
    <t>02.02.507.0000594384/07</t>
  </si>
  <si>
    <t>329/767964</t>
  </si>
  <si>
    <t>02.02.507.0000594295/09</t>
  </si>
  <si>
    <t>02.02.507.0000594298/09</t>
  </si>
  <si>
    <t>02.02.507.0000594299/07</t>
  </si>
  <si>
    <t>02.02.507.0000594302/05</t>
  </si>
  <si>
    <t>02.02.507.0000594311/08</t>
  </si>
  <si>
    <t>02.02.507.0000594322/08</t>
  </si>
  <si>
    <t>02.02.507.0000594326/08</t>
  </si>
  <si>
    <t>02.02.507.0000594338/07</t>
  </si>
  <si>
    <t>3197/17168236</t>
  </si>
  <si>
    <t>2008.93.18601</t>
  </si>
  <si>
    <t>Salles Advocacia S/C</t>
  </si>
  <si>
    <t>02.02.507.0000606368/10</t>
  </si>
  <si>
    <t>NAO HÁ SINISTRO</t>
  </si>
  <si>
    <t>02.02.136.0000610343/08</t>
  </si>
  <si>
    <t>1134/56325</t>
  </si>
  <si>
    <t>2009.93.25156</t>
  </si>
  <si>
    <t>02.02.507.0000616362/10</t>
  </si>
  <si>
    <t>1102080/117023</t>
  </si>
  <si>
    <t>2009.82.12092</t>
  </si>
  <si>
    <t>02.02.507.0000618299/09</t>
  </si>
  <si>
    <t>1490318/52974</t>
  </si>
  <si>
    <t>2009.14.27311</t>
  </si>
  <si>
    <t>02.02.507.0000620051/10</t>
  </si>
  <si>
    <t>02.02.507.0000622336/10</t>
  </si>
  <si>
    <t>02.02.507.0000623123/10</t>
  </si>
  <si>
    <t>CERT.287772</t>
  </si>
  <si>
    <t>VGBL</t>
  </si>
  <si>
    <t>02.02.507.0000623450/09</t>
  </si>
  <si>
    <t>02.02.507.0000625441/10</t>
  </si>
  <si>
    <t>Lagarto (SE)</t>
  </si>
  <si>
    <t>02.02.507.0000634897/09</t>
  </si>
  <si>
    <t>PROP.32312647</t>
  </si>
  <si>
    <t>02.02.507.0000637440/10</t>
  </si>
  <si>
    <t>3197/10036849</t>
  </si>
  <si>
    <t>2010.93.30415</t>
  </si>
  <si>
    <t>02.02.507.0000638102/10</t>
  </si>
  <si>
    <t>02.02.507.0000638333/09</t>
  </si>
  <si>
    <t>0701533-0</t>
  </si>
  <si>
    <t>02.02.507.0000639295/04</t>
  </si>
  <si>
    <t>2004/110510122</t>
  </si>
  <si>
    <t>2009.82.7885</t>
  </si>
  <si>
    <t>02.02.507.0000642766/10</t>
  </si>
  <si>
    <t>02.02.507.0000644659/10</t>
  </si>
  <si>
    <t>2009.82.9511</t>
  </si>
  <si>
    <t>02.02.507.0000657827/10</t>
  </si>
  <si>
    <t>02.02.507.0000659518/10</t>
  </si>
  <si>
    <t>2001/118541395</t>
  </si>
  <si>
    <t>2009.90.791 E</t>
  </si>
  <si>
    <t>02.02.507.0000661599/10</t>
  </si>
  <si>
    <t>1334/17492854</t>
  </si>
  <si>
    <t>02.02.507.0000663366/10</t>
  </si>
  <si>
    <t>2004.93.1972 E</t>
  </si>
  <si>
    <t>02.01.507.0000124029/04</t>
  </si>
  <si>
    <t>02.01.507.0000070573/03</t>
  </si>
  <si>
    <t>1101080/168581</t>
  </si>
  <si>
    <t>2009.82.7654</t>
  </si>
  <si>
    <t>02.02.507.0000673533/10</t>
  </si>
  <si>
    <t>2009.14.29198</t>
  </si>
  <si>
    <t>02.02.507.0000673486/10</t>
  </si>
  <si>
    <t>3314/2679515</t>
  </si>
  <si>
    <t>02.02.507.0000673503/10</t>
  </si>
  <si>
    <t>02.02.507.0000674935/10</t>
  </si>
  <si>
    <t>3197/17547924</t>
  </si>
  <si>
    <t>02.02.507.0000679784/08</t>
  </si>
  <si>
    <t>Piracaia (SP)</t>
  </si>
  <si>
    <t>02.02.507.0000688030/10</t>
  </si>
  <si>
    <t>3419/43730</t>
  </si>
  <si>
    <t>2009.93.25437</t>
  </si>
  <si>
    <t>02.02.507.0000690040/10</t>
  </si>
  <si>
    <t>02.02.507.0000690277/10</t>
  </si>
  <si>
    <t>3544/126667761</t>
  </si>
  <si>
    <t>02.02.507.0000693128/10</t>
  </si>
  <si>
    <t>1490320/41477</t>
  </si>
  <si>
    <t>2010.14.29486</t>
  </si>
  <si>
    <t>Osvaldo Cruz (SP)</t>
  </si>
  <si>
    <t>02.02.136.0000693656/10</t>
  </si>
  <si>
    <t>1001002/101121</t>
  </si>
  <si>
    <t>2001.93.68</t>
  </si>
  <si>
    <t>02.01.507.0000074737/03</t>
  </si>
  <si>
    <t>02.02.507.0001001312/10</t>
  </si>
  <si>
    <t>2384/7</t>
  </si>
  <si>
    <t>02.02.507.0001001890/10</t>
  </si>
  <si>
    <t>MULTI ASSISTENC</t>
  </si>
  <si>
    <t>Campo Belo (MG)</t>
  </si>
  <si>
    <t>02.02.507.0001004678/10</t>
  </si>
  <si>
    <t>02.02.507.0001008640/10</t>
  </si>
  <si>
    <t>02.02.507.0001010015/10</t>
  </si>
  <si>
    <t>2010.90.1380</t>
  </si>
  <si>
    <t>02.02.507.0001013712/10</t>
  </si>
  <si>
    <t>02.02.507.0001014826/10</t>
  </si>
  <si>
    <t>02.02.507.0001015437/10</t>
  </si>
  <si>
    <t>2004/118617102</t>
  </si>
  <si>
    <t>2004.82.9195</t>
  </si>
  <si>
    <t>Itaqui (RS)</t>
  </si>
  <si>
    <t>02.02.507.0001018014/10</t>
  </si>
  <si>
    <t>02.02.507.0001019174/10</t>
  </si>
  <si>
    <t>871 / 32535</t>
  </si>
  <si>
    <t>2011-93-37305-0</t>
  </si>
  <si>
    <t>Matão (SP)</t>
  </si>
  <si>
    <t>02.02.507.0001022868/10</t>
  </si>
  <si>
    <t>RESGATE PREV</t>
  </si>
  <si>
    <t>02.02.507.0001024893/10</t>
  </si>
  <si>
    <t>SULAMÉRICA/A</t>
  </si>
  <si>
    <t>02.02.507.0001028640/10</t>
  </si>
  <si>
    <t>2004/117522199</t>
  </si>
  <si>
    <t>02.02.507.0001032042/10</t>
  </si>
  <si>
    <t>1134/ 24146</t>
  </si>
  <si>
    <t>02.02.507.0001032340/10</t>
  </si>
  <si>
    <t>02.02.507.0001033740/10</t>
  </si>
  <si>
    <t>1134/61971</t>
  </si>
  <si>
    <t>2009.93.26256</t>
  </si>
  <si>
    <t>02.02.507.0001034022/10</t>
  </si>
  <si>
    <t>02.02.507.0001034327/11</t>
  </si>
  <si>
    <t>02.02.507.0001034341/11</t>
  </si>
  <si>
    <t>02.02.507.0001034352/11</t>
  </si>
  <si>
    <t>3422 / 10068953</t>
  </si>
  <si>
    <t>2010.93.32293</t>
  </si>
  <si>
    <t>02.02.507.0001035738/11</t>
  </si>
  <si>
    <t>02.02.507.0001036797/10</t>
  </si>
  <si>
    <t>1334/16689151</t>
  </si>
  <si>
    <t>02.02.507.0001037126/11</t>
  </si>
  <si>
    <t>02.02.507.0001037912/10</t>
  </si>
  <si>
    <t>02.02.507.0001040474/10</t>
  </si>
  <si>
    <t>1334/17894806</t>
  </si>
  <si>
    <t>02.02.507.0001042999/11</t>
  </si>
  <si>
    <t>02.02.507.0001045041/07</t>
  </si>
  <si>
    <t>02.02.507.0001048206/11</t>
  </si>
  <si>
    <t>02.02.507.0001049039/11</t>
  </si>
  <si>
    <t>112622/1091</t>
  </si>
  <si>
    <t>São João Nepomuceno (MG)</t>
  </si>
  <si>
    <t>02.02.507.0001051646/11</t>
  </si>
  <si>
    <t>2/1001353</t>
  </si>
  <si>
    <t>02.02.507.0001054479/11</t>
  </si>
  <si>
    <t>1490320/33414</t>
  </si>
  <si>
    <t>2010.14.33863 E</t>
  </si>
  <si>
    <t>02.02.136.0001056799/11</t>
  </si>
  <si>
    <t>3422/19138252</t>
  </si>
  <si>
    <t>2010.93.32411</t>
  </si>
  <si>
    <t>02.02.507.0001056805/11</t>
  </si>
  <si>
    <t>2021/1484321</t>
  </si>
  <si>
    <t>02.02.507.0001057407/11</t>
  </si>
  <si>
    <t>02.02.507.0001055434/10</t>
  </si>
  <si>
    <t>1480193 19408</t>
  </si>
  <si>
    <t>2010.14.40082</t>
  </si>
  <si>
    <t>02.02.136.0001071133/11</t>
  </si>
  <si>
    <t>Poá (SP)</t>
  </si>
  <si>
    <t>02.02.136.0001073108/11</t>
  </si>
  <si>
    <t>1490320 273047</t>
  </si>
  <si>
    <t>2011.14.41261</t>
  </si>
  <si>
    <t>02.02.136.0001073076/11</t>
  </si>
  <si>
    <t>02.02.507.0001074523/11</t>
  </si>
  <si>
    <t>02.02.507.0001077103/11</t>
  </si>
  <si>
    <t>02.02.507.0001078784/11</t>
  </si>
  <si>
    <t>1160 / 1125892</t>
  </si>
  <si>
    <t>2010.77.25104</t>
  </si>
  <si>
    <t>02.02.507.0001079622/10</t>
  </si>
  <si>
    <t>02.02.136.0001082773/11</t>
  </si>
  <si>
    <t>02.02.136.0001095414/11</t>
  </si>
  <si>
    <t>Itabirito (MG)</t>
  </si>
  <si>
    <t>02.02.507.0000593921/08</t>
  </si>
  <si>
    <t>02.02.507.0001103696/11</t>
  </si>
  <si>
    <t>1490320/147988</t>
  </si>
  <si>
    <t>2010.14.37057</t>
  </si>
  <si>
    <t>02.02.136.0001103659/11</t>
  </si>
  <si>
    <t>02.02.507.0001103997/11</t>
  </si>
  <si>
    <t>02.02.136.0001105167/11</t>
  </si>
  <si>
    <t>02.02.507.0001176409/12</t>
  </si>
  <si>
    <t>02.02.136.0001177997/12</t>
  </si>
  <si>
    <t>02.02.136.0001179871/11</t>
  </si>
  <si>
    <t>137 / 147</t>
  </si>
  <si>
    <t>Itapeva (SP)</t>
  </si>
  <si>
    <t>02.02.507.0001185252/11</t>
  </si>
  <si>
    <t>02.02.507.0001188340/12</t>
  </si>
  <si>
    <t>02.02.507.0001198594/12</t>
  </si>
  <si>
    <t>02.02.136.0001201658/12</t>
  </si>
  <si>
    <t>02.02.136.0001203588/12</t>
  </si>
  <si>
    <t>Pedro Gomes (MS)</t>
  </si>
  <si>
    <t>02.02.507.0001212274/12</t>
  </si>
  <si>
    <t>Pinheiral (RJ)</t>
  </si>
  <si>
    <t>02.02.136.0001213121/12</t>
  </si>
  <si>
    <t>02.02.507.0001215129/12</t>
  </si>
  <si>
    <t>02.02.507.0001216807/12</t>
  </si>
  <si>
    <t>02.02.136.0001217636/12</t>
  </si>
  <si>
    <t>2811 / 1</t>
  </si>
  <si>
    <t>2008-93-17155-0</t>
  </si>
  <si>
    <t>02.02.507.0001231671/12</t>
  </si>
  <si>
    <t>02.02.507.0001252390/08</t>
  </si>
  <si>
    <t>02.02.507.0000929865/08</t>
  </si>
  <si>
    <t>02.02.507.0000872638/07</t>
  </si>
  <si>
    <t>02.02.507.0001612339/13</t>
  </si>
  <si>
    <t>02.02.507.0001130057/11</t>
  </si>
  <si>
    <t>05º</t>
  </si>
  <si>
    <t>FUNCIONÁRIOS</t>
  </si>
  <si>
    <t>LER</t>
  </si>
  <si>
    <t> 2008.066.003562-0 </t>
  </si>
  <si>
    <t>ANESIA BENTO PEREIRA</t>
  </si>
  <si>
    <t> 2007.021.023540-0 </t>
  </si>
  <si>
    <t>Anelita pereira lacerda</t>
  </si>
  <si>
    <t> 001/1.13.0068372-5 </t>
  </si>
  <si>
    <t>Janaína Cunha Castro</t>
  </si>
  <si>
    <t> 583.00.2011.178081-3 </t>
  </si>
  <si>
    <t>Rita Ostemberg de Oliveira</t>
  </si>
  <si>
    <t> 583.00.2009.216582-0 </t>
  </si>
  <si>
    <t>Angelo Beltran</t>
  </si>
  <si>
    <t> 052.07.005080-7 </t>
  </si>
  <si>
    <t>Maria Olivia Turkot Danielak</t>
  </si>
  <si>
    <t> 0024.08.095151-0 </t>
  </si>
  <si>
    <t>Águeda Rondas Pimenta Pinheiro</t>
  </si>
  <si>
    <t>ACORDO</t>
  </si>
  <si>
    <t> 0145.08.467290-9 </t>
  </si>
  <si>
    <t>Rosemary Dias da Costa</t>
  </si>
  <si>
    <t>PAGAMENTO ZERO</t>
  </si>
  <si>
    <t> 565.01.2005.003484-4 </t>
  </si>
  <si>
    <t>Miguel Cerdeira Ramos</t>
  </si>
  <si>
    <t> 551/2009 </t>
  </si>
  <si>
    <t>Madalena Rodrigues da Silva</t>
  </si>
  <si>
    <t> 164/2000 </t>
  </si>
  <si>
    <t>Ana Maria de Almeida</t>
  </si>
  <si>
    <t> 115329477 </t>
  </si>
  <si>
    <t>Gladis Ortiz Fialho</t>
  </si>
  <si>
    <t> 001/1.08.0116967-8 </t>
  </si>
  <si>
    <t> 116592149 </t>
  </si>
  <si>
    <t>Jerry Drian de Burgos Jorge</t>
  </si>
  <si>
    <t> 001/1.05.0229138-2 (antigo 118115907) </t>
  </si>
  <si>
    <t>Vera Lucia Aguiar Braga</t>
  </si>
  <si>
    <t> 001/1.07.0266774-2 </t>
  </si>
  <si>
    <t>Z.M. Confecções Ltda</t>
  </si>
  <si>
    <t> 001/1.07.0271881-9 </t>
  </si>
  <si>
    <t> 648.01.2010.000075-2 </t>
  </si>
  <si>
    <t>Adalberto Buratto</t>
  </si>
  <si>
    <t> 009/1.07.0007481-8 </t>
  </si>
  <si>
    <t xml:space="preserve">Nery Rodrigues Lopes </t>
  </si>
  <si>
    <t> 008/1.07.0004863-2 </t>
  </si>
  <si>
    <t>Espólio de Jorge Índio do Brasil Trindade</t>
  </si>
  <si>
    <t> 130/1.08.0000468-8 </t>
  </si>
  <si>
    <t>Avai Alves Pereira</t>
  </si>
  <si>
    <t> 033/1.06.0009095-0 </t>
  </si>
  <si>
    <t>Claudio Vieira dos Santos</t>
  </si>
  <si>
    <t> 001/1.10.0334505-1 </t>
  </si>
  <si>
    <t>Jeonir Adimir da Silva</t>
  </si>
  <si>
    <t>14ª</t>
  </si>
  <si>
    <t> 28113/2003 </t>
  </si>
  <si>
    <t>Antonia Cavalcante do Ó</t>
  </si>
  <si>
    <t> 583.00.2005.216447-2 (45/06) </t>
  </si>
  <si>
    <t>Sidneya Rossi</t>
  </si>
  <si>
    <t> 583.00.2007.214633-2 </t>
  </si>
  <si>
    <t>Isabel Marques de Araujo</t>
  </si>
  <si>
    <t>41ª</t>
  </si>
  <si>
    <t> 125.01.2008.006096-4 (1085/2008) </t>
  </si>
  <si>
    <t>Clodoveu Sproesser</t>
  </si>
  <si>
    <t> 00099198009-9 </t>
  </si>
  <si>
    <t>Nilson Fernandes</t>
  </si>
  <si>
    <t>39ª</t>
  </si>
  <si>
    <t> 114442297 </t>
  </si>
  <si>
    <t>Maria Leta Leiria Heinz</t>
  </si>
  <si>
    <t> 000.04.046.910-2 </t>
  </si>
  <si>
    <t>Márcia Aparecida Marroco</t>
  </si>
  <si>
    <t> 426.01.2008.001227-4 (644/2008) </t>
  </si>
  <si>
    <t>Ireni Teixeira de Borba</t>
  </si>
  <si>
    <t> 001/1.05.0037190-7 </t>
  </si>
  <si>
    <t>Airton Dilberto Teixeira da Rocha</t>
  </si>
  <si>
    <t> 022.04.002166-3 </t>
  </si>
  <si>
    <t>Vera Lúcia de Almeida Lemos</t>
  </si>
  <si>
    <t> 562.01.2010.009234-1 </t>
  </si>
  <si>
    <t>Luciana Grottone Rangel de Freitas</t>
  </si>
  <si>
    <t> 008.07.104746-1 (625) </t>
  </si>
  <si>
    <t>Ivaldo Tertuliano da Silva</t>
  </si>
  <si>
    <t> 451.01.2012.015488-9 </t>
  </si>
  <si>
    <t>João Carlos Gomes Cardim Neto</t>
  </si>
  <si>
    <t> 2004.001.056569-0 </t>
  </si>
  <si>
    <t>Jorge Luiz Monteiro de Andrade</t>
  </si>
  <si>
    <t> 2005.001.028524-4 </t>
  </si>
  <si>
    <t>Edson Marinho Mota</t>
  </si>
  <si>
    <t>33ª</t>
  </si>
  <si>
    <t> 200003477472 </t>
  </si>
  <si>
    <t>Maria Suely Pereira da Silva</t>
  </si>
  <si>
    <t> 124/1.06.0001817-0 </t>
  </si>
  <si>
    <t>Neoli Ludwig Graef</t>
  </si>
  <si>
    <t> 1556/08 </t>
  </si>
  <si>
    <t>Divina Maria da Silva Martins</t>
  </si>
  <si>
    <t> 587.01.2008.001635-9 (479/2008) </t>
  </si>
  <si>
    <t>Paulo Francisco Aguiar</t>
  </si>
  <si>
    <t> 1010/03 </t>
  </si>
  <si>
    <t>Geraldo Olivio Faza</t>
  </si>
  <si>
    <t> 2006.001.073835-6 </t>
  </si>
  <si>
    <t>Aldina dos Santos Pereira</t>
  </si>
  <si>
    <t> 053.01.2009.001234-8 (476/2009) </t>
  </si>
  <si>
    <t>Jose Manoel Joao Lopes</t>
  </si>
  <si>
    <t> 063/1.07.0001179-9 </t>
  </si>
  <si>
    <t>Alfredo Reboledo Ferrer</t>
  </si>
  <si>
    <t> 625.01.2008.06809-7(281/2008) </t>
  </si>
  <si>
    <t>Dalto Brunini Patto</t>
  </si>
  <si>
    <t> 30.986/04 </t>
  </si>
  <si>
    <t>Waldemar Grilletti Filho</t>
  </si>
  <si>
    <t> 002.05.059652-9 (2591/05) </t>
  </si>
  <si>
    <t>Linda Batista de Sousa Pinto</t>
  </si>
  <si>
    <t> 2007.001.081365-5 </t>
  </si>
  <si>
    <t>Janete Ferreira da Costa</t>
  </si>
  <si>
    <t>10ª</t>
  </si>
  <si>
    <t xml:space="preserve"> 001.2003.024305-0/ 001.2005.203646-5 </t>
  </si>
  <si>
    <t>Fariston José Rodrigues de Melo e Outros</t>
  </si>
  <si>
    <t>9301468/0</t>
  </si>
  <si>
    <t>2010-93-29250-0</t>
  </si>
  <si>
    <t>02.02.507.0000594128/03</t>
  </si>
  <si>
    <t> 222.2007.001176-0 </t>
  </si>
  <si>
    <t>Denise de Souza</t>
  </si>
  <si>
    <t>CERTIF.507249</t>
  </si>
  <si>
    <t>Jaboatão dos Guararapes (PE)</t>
  </si>
  <si>
    <t>02.02.507.0000594079/07</t>
  </si>
  <si>
    <t> 326.01.2009.001549-0 (574/09) </t>
  </si>
  <si>
    <t>Mario Menegate</t>
  </si>
  <si>
    <t>3197 / 17673266</t>
  </si>
  <si>
    <t>2008-93-20565-0</t>
  </si>
  <si>
    <t>02.02.507.0000516741/09</t>
  </si>
  <si>
    <t> 096/07 </t>
  </si>
  <si>
    <t>Mitie Matsunaga Okuma</t>
  </si>
  <si>
    <t>6000003/102540</t>
  </si>
  <si>
    <t>2012-93-47059-0</t>
  </si>
  <si>
    <t>02.02.507.0000343250/07</t>
  </si>
  <si>
    <t> 637.01.2010.001590-0 </t>
  </si>
  <si>
    <t>Tomoyo Ywata Manabe</t>
  </si>
  <si>
    <t>9302140 / 0</t>
  </si>
  <si>
    <t>2012-93-46303-0</t>
  </si>
  <si>
    <t>02.02.507.0000634873/09</t>
  </si>
  <si>
    <t> 242.01.2007.003270-9 (692/07) </t>
  </si>
  <si>
    <t>vitório Francisco</t>
  </si>
  <si>
    <t>2007.14.2738</t>
  </si>
  <si>
    <t>02.02.136.0000419604/07</t>
  </si>
  <si>
    <t> 4930120110042251 </t>
  </si>
  <si>
    <t>Maria Aparecida Mojica</t>
  </si>
  <si>
    <t>3422/17820058</t>
  </si>
  <si>
    <t>2011-93-36010-0</t>
  </si>
  <si>
    <t>Regente Feijó (SP)</t>
  </si>
  <si>
    <t>02.02.507.0001148470/11</t>
  </si>
  <si>
    <t> 0056.05.098.629-0 </t>
  </si>
  <si>
    <t>Alexandre Fonseca Armond</t>
  </si>
  <si>
    <t>02.02.507.0000564005/05</t>
  </si>
  <si>
    <t> 564.01.2010.051392 </t>
  </si>
  <si>
    <t>Valter Yasuo Matsumoto</t>
  </si>
  <si>
    <t>3422 / 1293141</t>
  </si>
  <si>
    <t>2010-93-31671-0</t>
  </si>
  <si>
    <t>02.02.507.0001031521/10</t>
  </si>
  <si>
    <t>CERT 656880 e  657416</t>
  </si>
  <si>
    <t>Previdência</t>
  </si>
  <si>
    <t> 1229/02 </t>
  </si>
  <si>
    <t>S. Marroni &amp; Ltda.</t>
  </si>
  <si>
    <t>7110343/0</t>
  </si>
  <si>
    <t>2005-18-13-0</t>
  </si>
  <si>
    <t>02.01.136.0000075310/01</t>
  </si>
  <si>
    <t> 1334/2009 </t>
  </si>
  <si>
    <t>Luciano Danziquer</t>
  </si>
  <si>
    <t>2004/110509987</t>
  </si>
  <si>
    <t>2012-82-19585-0</t>
  </si>
  <si>
    <t>02.02.507.0000559135/09</t>
  </si>
  <si>
    <t> 0032589-70.2010.8.19.0202 </t>
  </si>
  <si>
    <t>VANDINEA VIEIRA MONTEIRO.</t>
  </si>
  <si>
    <t>1101080/152077</t>
  </si>
  <si>
    <t>2010-82-10017 E</t>
  </si>
  <si>
    <t>02.02.507.0001040896/11</t>
  </si>
  <si>
    <t> 071.01.2010.029668-4 </t>
  </si>
  <si>
    <t>Pedro pereira dos santos</t>
  </si>
  <si>
    <t>3197/18572716</t>
  </si>
  <si>
    <t>2009-93-24573-0</t>
  </si>
  <si>
    <t>2ª VF</t>
  </si>
  <si>
    <t>02.02.507.0000685531/10</t>
  </si>
  <si>
    <t> 216/2009 </t>
  </si>
  <si>
    <t>ANTONIO TICIANO ROSO</t>
  </si>
  <si>
    <t>1101080/121987</t>
  </si>
  <si>
    <t>2012-82-19310-0</t>
  </si>
  <si>
    <t>02.02.507.0000834963/09</t>
  </si>
  <si>
    <t> 206.2006.001060-8/  206.2007.000151-</t>
  </si>
  <si>
    <t>Maria Eduarda Aleixo da Silva</t>
  </si>
  <si>
    <t>Bezerros (PE)</t>
  </si>
  <si>
    <t>02.02.507.0000594077/06</t>
  </si>
  <si>
    <t> 004/1.06.0005080-0 </t>
  </si>
  <si>
    <t>Maria Bartira Toralles Ruiz</t>
  </si>
  <si>
    <t>6000003/101818</t>
  </si>
  <si>
    <t>2003-93-1306 E</t>
  </si>
  <si>
    <t>02.01.507.0000189437/06</t>
  </si>
  <si>
    <t> 161.01.2007.017924-1 (1364/2007) </t>
  </si>
  <si>
    <t>Maria das Dores Queiroz</t>
  </si>
  <si>
    <t>1151/35702</t>
  </si>
  <si>
    <t>2006-93-6394-0</t>
  </si>
  <si>
    <t>02.02.507.0000420174/07</t>
  </si>
  <si>
    <t> 0111592-92.2010.8.19.0002 </t>
  </si>
  <si>
    <t>Joaquina Ferreira de Souza Vicente</t>
  </si>
  <si>
    <t>9300721/0</t>
  </si>
  <si>
    <t>2012-82-19699-0</t>
  </si>
  <si>
    <t>02.02.507.0001017615/10</t>
  </si>
  <si>
    <t> 071.01.2008.033987-0/000000-000 </t>
  </si>
  <si>
    <t>evilasio nunes</t>
  </si>
  <si>
    <t>3197/14635798</t>
  </si>
  <si>
    <t>2008-93-18848</t>
  </si>
  <si>
    <t>02.02.507.0001116820/07</t>
  </si>
  <si>
    <t> 1197/07 </t>
  </si>
  <si>
    <t>Francisca Gobbi Tenório</t>
  </si>
  <si>
    <t>3197/18649535</t>
  </si>
  <si>
    <t>2007-93-8837-0</t>
  </si>
  <si>
    <t>02.02.507.0000488171/07</t>
  </si>
  <si>
    <t> 492/08 </t>
  </si>
  <si>
    <t>Ademar Pereira Junior e outros</t>
  </si>
  <si>
    <t>CERT.673623</t>
  </si>
  <si>
    <t>07/041666E1664</t>
  </si>
  <si>
    <t>02.02.507.0000594362/08</t>
  </si>
  <si>
    <t> 023/1.06.0003905-3 </t>
  </si>
  <si>
    <t>Cledes Maria Cardozo Aguiar</t>
  </si>
  <si>
    <t>1101080/111575</t>
  </si>
  <si>
    <t>2012-82-19650-0</t>
  </si>
  <si>
    <t>02.02.507.0000297189/06</t>
  </si>
  <si>
    <t> 001196/2003 </t>
  </si>
  <si>
    <t>Vera Lucia de Almeida Lemos</t>
  </si>
  <si>
    <t>111005/1002099</t>
  </si>
  <si>
    <t>2004-93-1686-0</t>
  </si>
  <si>
    <t>Processo Administrativo</t>
  </si>
  <si>
    <t xml:space="preserve">Departamento de Proteção de </t>
  </si>
  <si>
    <t>PROCON</t>
  </si>
  <si>
    <t>02.02.507.0000368828/07</t>
  </si>
  <si>
    <t> 2125392007 </t>
  </si>
  <si>
    <t xml:space="preserve">Aline Francisca Ferreira Calaço </t>
  </si>
  <si>
    <t>7111006/183389</t>
  </si>
  <si>
    <t>2010-77-22880-0</t>
  </si>
  <si>
    <t>02.02.507.0000593967/07</t>
  </si>
  <si>
    <t> 0387150-21.2012.8.19.0001 </t>
  </si>
  <si>
    <t>Mirian José da Silva</t>
  </si>
  <si>
    <t>301/2911583</t>
  </si>
  <si>
    <t>2012-82-18282-0</t>
  </si>
  <si>
    <t>02.02.507.0001305857/12</t>
  </si>
  <si>
    <t> 0031179-48.2012.8.16.0021 </t>
  </si>
  <si>
    <t>Lucélia Girotto</t>
  </si>
  <si>
    <t>1490320/357918</t>
  </si>
  <si>
    <t>2011-14-49929-0</t>
  </si>
  <si>
    <t>02.02.136.0001313393/12</t>
  </si>
  <si>
    <t> 0479 05 102133-1 </t>
  </si>
  <si>
    <t>Senio Beraldo Lemos</t>
  </si>
  <si>
    <t>1101080/100948</t>
  </si>
  <si>
    <t>2005-82-1759-0</t>
  </si>
  <si>
    <t>02.01.507.0000155237/05</t>
  </si>
  <si>
    <t> 072.01.2011.011653-1 </t>
  </si>
  <si>
    <t>Luciano Treviso Marcassa</t>
  </si>
  <si>
    <t>1490320/154087</t>
  </si>
  <si>
    <t>2011-14-50976-0</t>
  </si>
  <si>
    <t>02.02.136.0001144053/11</t>
  </si>
  <si>
    <t> 642.01.2011.002978-2 </t>
  </si>
  <si>
    <t>Cicero Jose de Jesus Assunção ...</t>
  </si>
  <si>
    <t>1490321 / 54439</t>
  </si>
  <si>
    <t>2011-14-44211</t>
  </si>
  <si>
    <t>02.02.136.0001091902/11</t>
  </si>
  <si>
    <t> 2258/2008 </t>
  </si>
  <si>
    <t>Elisabete de Souza</t>
  </si>
  <si>
    <t>1151/182679</t>
  </si>
  <si>
    <t>2008-93-14232-0</t>
  </si>
  <si>
    <t>02.02.507.0000802836/08</t>
  </si>
  <si>
    <t> 278.01.2011.003050-5 </t>
  </si>
  <si>
    <t>Ednilson Vicente</t>
  </si>
  <si>
    <t>1490320/196305</t>
  </si>
  <si>
    <t>2011-14-40991-0</t>
  </si>
  <si>
    <t>Itaquaquecetuba (SP)</t>
  </si>
  <si>
    <t>02.02.136.0001062431/11</t>
  </si>
  <si>
    <t> 223.01.2011.019481-8 </t>
  </si>
  <si>
    <t>Auzeni da Silva Damin</t>
  </si>
  <si>
    <t>02.02.136.0001157720/11</t>
  </si>
  <si>
    <t> 576.01.2010.051574-0 </t>
  </si>
  <si>
    <t>Dawilson José Sacho</t>
  </si>
  <si>
    <t>3197/18011879</t>
  </si>
  <si>
    <t>2009-93-27041-0</t>
  </si>
  <si>
    <t>02.02.507.0001024595/10</t>
  </si>
  <si>
    <t> 0331247-34.2011.8.13.0702 </t>
  </si>
  <si>
    <t>Paulo Cesar Antonieti</t>
  </si>
  <si>
    <t>2011-14-41004-0</t>
  </si>
  <si>
    <t>02.02.136.0001092314/11</t>
  </si>
  <si>
    <t> 2011.05.1.004260-4 </t>
  </si>
  <si>
    <t>Marlito Braz de Souza</t>
  </si>
  <si>
    <t>9300555/0</t>
  </si>
  <si>
    <t>2010-82-10709</t>
  </si>
  <si>
    <t>Planaltina (DF)</t>
  </si>
  <si>
    <t>02.02.507.0001139498/11</t>
  </si>
  <si>
    <t> 000.00.619539 </t>
  </si>
  <si>
    <t>Tania Helena da Silva Souza</t>
  </si>
  <si>
    <t>2011-14-42760-0</t>
  </si>
  <si>
    <t>02.02.136.0001116475/11</t>
  </si>
  <si>
    <t> 562.01.2009.014363-5 </t>
  </si>
  <si>
    <t>Tereza Lesk</t>
  </si>
  <si>
    <t>2008-93-14690-0</t>
  </si>
  <si>
    <t>02.02.507.0000510775/09</t>
  </si>
  <si>
    <t> 157.01.2003.011455-8 </t>
  </si>
  <si>
    <t>Rizonaldo Carneiro Oliveira</t>
  </si>
  <si>
    <t>9301866/95</t>
  </si>
  <si>
    <t>2010-93-29645-0</t>
  </si>
  <si>
    <t>02.02.507.0000594146/03</t>
  </si>
  <si>
    <t> 070106157993-7 </t>
  </si>
  <si>
    <t>NILSON CORNELIO SOARES LISBOA</t>
  </si>
  <si>
    <t>9301821/11967</t>
  </si>
  <si>
    <t>2010-93-29600-0</t>
  </si>
  <si>
    <t>02.02.507.0000594100/06</t>
  </si>
  <si>
    <t> 269.01.2009.016009-7 </t>
  </si>
  <si>
    <t>Teresa Lara de Azevedo</t>
  </si>
  <si>
    <t>3197/18284381</t>
  </si>
  <si>
    <t>2009-93-23689-0</t>
  </si>
  <si>
    <t>02.02.507.0000572955/09</t>
  </si>
  <si>
    <t> 493.01.2011.000624-5 </t>
  </si>
  <si>
    <t>nayde carvalho batista</t>
  </si>
  <si>
    <t>3419/20355</t>
  </si>
  <si>
    <t>2010-93-32804-0</t>
  </si>
  <si>
    <t>02.02.507.0001132337/10</t>
  </si>
  <si>
    <t> 064020101191 </t>
  </si>
  <si>
    <t>George Caetano Costa</t>
  </si>
  <si>
    <t>2005-93-3157-0</t>
  </si>
  <si>
    <t>02.01.507.0000027170/02</t>
  </si>
  <si>
    <t>JULIANA PANCHO BRANCALHÃO</t>
  </si>
  <si>
    <t>0 / 577059</t>
  </si>
  <si>
    <t>02.02.507.0000966556/09</t>
  </si>
  <si>
    <t> 126.01.2012.003097-0 </t>
  </si>
  <si>
    <t>Ana Kelma Gomes da Silva</t>
  </si>
  <si>
    <t>286/255674</t>
  </si>
  <si>
    <t>2011-82-15856-0</t>
  </si>
  <si>
    <t>02.02.507.0001211217/12</t>
  </si>
  <si>
    <t> 0060537-79.2012.8.16.0014 </t>
  </si>
  <si>
    <t>Luis Carlos Brandão</t>
  </si>
  <si>
    <t>3419/190447</t>
  </si>
  <si>
    <t>2012-93-44920-0</t>
  </si>
  <si>
    <t>02.02.507.0001279717/12</t>
  </si>
  <si>
    <t> 189.01.2012.002863-1 </t>
  </si>
  <si>
    <t>pedro faustino alves</t>
  </si>
  <si>
    <t>285/1293341</t>
  </si>
  <si>
    <t>2012-82-19425-0</t>
  </si>
  <si>
    <t>02.02.507.0001195924/12</t>
  </si>
  <si>
    <t> 451.01.2010.027775-1 </t>
  </si>
  <si>
    <t>Geralda de Fatima Aparecida da Silva</t>
  </si>
  <si>
    <t>9300728/0</t>
  </si>
  <si>
    <t>2012-82-20371-0</t>
  </si>
  <si>
    <t>02.02.507.0001254264/10</t>
  </si>
  <si>
    <t> 702.98.012.049 8 </t>
  </si>
  <si>
    <t>Wilda Barbosa Eustáquio</t>
  </si>
  <si>
    <t>7110137/390469</t>
  </si>
  <si>
    <t>2005-93-2551-0</t>
  </si>
  <si>
    <t>02.01.507.0000041106/00</t>
  </si>
  <si>
    <t> 215/2011 </t>
  </si>
  <si>
    <t>Hilton Carlos de Sousa</t>
  </si>
  <si>
    <t>3451 / 211502</t>
  </si>
  <si>
    <t>2011-93-42652-0</t>
  </si>
  <si>
    <t>Itapecuru Mirim (MA)</t>
  </si>
  <si>
    <t>02.02.507.0001206756/12</t>
  </si>
  <si>
    <t> 0001506-24.2012.8.16.0178 </t>
  </si>
  <si>
    <t>Valdeinei Aparecido de Macedo</t>
  </si>
  <si>
    <t>14090320/37323</t>
  </si>
  <si>
    <t>2012-14-55943-0</t>
  </si>
  <si>
    <t>02.02.136.0001223286/12</t>
  </si>
  <si>
    <t> 044.12.001607-2 </t>
  </si>
  <si>
    <t>Vitor Hugo Soares</t>
  </si>
  <si>
    <t>3045/1859</t>
  </si>
  <si>
    <t>2012-93-45334-0</t>
  </si>
  <si>
    <t>Orleans (SC)</t>
  </si>
  <si>
    <t>02.02.507.0001251320/12</t>
  </si>
  <si>
    <t> 039.12.010491-0 </t>
  </si>
  <si>
    <t>Daiane da Silva Moraes</t>
  </si>
  <si>
    <t>113170 / 27</t>
  </si>
  <si>
    <t>2012-93-44274-0</t>
  </si>
  <si>
    <t>02.02.507.0001240834/12</t>
  </si>
  <si>
    <t> 032.01.2012.009401-5 </t>
  </si>
  <si>
    <t>Edson Luis Bartolomeu</t>
  </si>
  <si>
    <t>1490320/345923</t>
  </si>
  <si>
    <t>2011-14-50334-0</t>
  </si>
  <si>
    <t>02.02.136.0001249508/12</t>
  </si>
  <si>
    <t> 362.01.2012.016260-1 </t>
  </si>
  <si>
    <t>Antonio Donizetti Bento</t>
  </si>
  <si>
    <t>1490320/136627</t>
  </si>
  <si>
    <t>2012-14-54162-0</t>
  </si>
  <si>
    <t>02.02.136.0001305689/12</t>
  </si>
  <si>
    <t> 001/1.05.0091440-4 (112064937) </t>
  </si>
  <si>
    <t>Nilza Maria da Rocha Pontes</t>
  </si>
  <si>
    <t>9300546 / 1</t>
  </si>
  <si>
    <t>2005.93.3229</t>
  </si>
  <si>
    <t>02.01.507.0000064115/02</t>
  </si>
  <si>
    <t> 090.01.2012.002623-0/000000-000 </t>
  </si>
  <si>
    <t>Amancio Jose Leme</t>
  </si>
  <si>
    <t>3422 / 12500844</t>
  </si>
  <si>
    <t>2011-93-37239-0</t>
  </si>
  <si>
    <t>02.02.507.0001187411/12</t>
  </si>
  <si>
    <t> 104/2005 </t>
  </si>
  <si>
    <t>Sueli Benta de Sales</t>
  </si>
  <si>
    <t>6000003/102799</t>
  </si>
  <si>
    <t>2004-93-2170-0</t>
  </si>
  <si>
    <t>02.01.507.0000158520/05</t>
  </si>
  <si>
    <t> 071.01.2012.903766-0 </t>
  </si>
  <si>
    <t>Alan Jonatan Garcia</t>
  </si>
  <si>
    <t>1490318/282188</t>
  </si>
  <si>
    <t>2012-14-59597-0</t>
  </si>
  <si>
    <t>02.02.136.0001309132/12</t>
  </si>
  <si>
    <t> 019.01.2012.021137-8 </t>
  </si>
  <si>
    <t>Ana Valeria Ferraz</t>
  </si>
  <si>
    <t>3422/15063020</t>
  </si>
  <si>
    <t>2013-93-51131-0</t>
  </si>
  <si>
    <t>02.02.507.0001314492/12</t>
  </si>
  <si>
    <t>PROCEDÊNCIA PARCIAL</t>
  </si>
  <si>
    <t>PROCEDÊNCIA TOTAL</t>
  </si>
  <si>
    <t>Responsabilidade</t>
  </si>
  <si>
    <t>ESCROW</t>
  </si>
  <si>
    <t>ZURICH SANTANDER</t>
  </si>
  <si>
    <t> 1706/08 </t>
  </si>
  <si>
    <t>Regina Aparecida Orsi Goes</t>
  </si>
  <si>
    <t>5669794 E</t>
  </si>
  <si>
    <t>2007-14-4494 E</t>
  </si>
  <si>
    <t>02.02.136.0000782283/08</t>
  </si>
  <si>
    <t> 576.01.2006.054149-9 </t>
  </si>
  <si>
    <t>Maria Aparecida Ribeiro de Moraes</t>
  </si>
  <si>
    <t>112232/2987</t>
  </si>
  <si>
    <t>2010-93-29550-0</t>
  </si>
  <si>
    <t>02.02.507.0000593935/06</t>
  </si>
  <si>
    <t> 792.07.366698-5 </t>
  </si>
  <si>
    <t>Silas Jose Pereira</t>
  </si>
  <si>
    <t>2006-14-2527-0</t>
  </si>
  <si>
    <t>02.02.136.0000441004/07</t>
  </si>
  <si>
    <t> 032.11.000479-7 </t>
  </si>
  <si>
    <t>Geraldo Woyczak</t>
  </si>
  <si>
    <t>3419 / 193751</t>
  </si>
  <si>
    <t>2011-93-35998</t>
  </si>
  <si>
    <t>Itaiópolis (SC)</t>
  </si>
  <si>
    <t>02.02.507.0001084441/11</t>
  </si>
  <si>
    <t> 077/3.11.0000916-9 </t>
  </si>
  <si>
    <t>1490320/128408</t>
  </si>
  <si>
    <t>2011-14-49636-0</t>
  </si>
  <si>
    <t>02.02.136.0001138829/11</t>
  </si>
  <si>
    <t> 7185199.77.2011.8.09.0029 </t>
  </si>
  <si>
    <t>Lucelia Rodrigues dos Reis</t>
  </si>
  <si>
    <t>1490320 / 18964</t>
  </si>
  <si>
    <t>2011-14-46127-0</t>
  </si>
  <si>
    <t>02.02.136.0001164738/11</t>
  </si>
  <si>
    <t> 302.01.2010.020381-0 </t>
  </si>
  <si>
    <t>Maria Helena Fornaziero Milani</t>
  </si>
  <si>
    <t>3197/17948875</t>
  </si>
  <si>
    <t>2010-93-27667-0</t>
  </si>
  <si>
    <t>02.02.507.0001027970/10</t>
  </si>
  <si>
    <t> 002.05.073625-5 (3122/05) </t>
  </si>
  <si>
    <t>Francisco Domingos Belarquino</t>
  </si>
  <si>
    <t>2013/598</t>
  </si>
  <si>
    <t>2005-93-2931</t>
  </si>
  <si>
    <t>02.01.507.0000161711/05</t>
  </si>
  <si>
    <t> 0036423-10.2010.8.26.0001 </t>
  </si>
  <si>
    <t>Paulo Ricardo Caetano de Farias</t>
  </si>
  <si>
    <t>1102080/136438</t>
  </si>
  <si>
    <t>2009-82-7456-0</t>
  </si>
  <si>
    <t>02.02.507.0001065137/11</t>
  </si>
  <si>
    <t> 597.01.2010.011559-2 </t>
  </si>
  <si>
    <t>Maria Candida da Silva Melo</t>
  </si>
  <si>
    <t>1134 / 18679</t>
  </si>
  <si>
    <t>2009-93-24519-0</t>
  </si>
  <si>
    <t>02.02.507.0001064643/11</t>
  </si>
  <si>
    <t> 1000/08 </t>
  </si>
  <si>
    <t>Luiz Carlos Pedrosa</t>
  </si>
  <si>
    <t>3197 E</t>
  </si>
  <si>
    <t>2007-93-11731 E</t>
  </si>
  <si>
    <t>02.02.507.0000796033/08</t>
  </si>
  <si>
    <t> 097.01.2009.004142-2(1983/09) </t>
  </si>
  <si>
    <t>Noburo Kawakita</t>
  </si>
  <si>
    <t>3049/126</t>
  </si>
  <si>
    <t>2009-93-22859-0</t>
  </si>
  <si>
    <t>02.02.507.0000562371/09</t>
  </si>
  <si>
    <t> 583.00.2009.112260-5 </t>
  </si>
  <si>
    <t>Ione Maria da França Pereira</t>
  </si>
  <si>
    <t>1151/33746</t>
  </si>
  <si>
    <t>2005-93-4445-0</t>
  </si>
  <si>
    <t>02.02.507.0000550483/09</t>
  </si>
  <si>
    <t> 2279/07 </t>
  </si>
  <si>
    <t>Alcides Lucio Caminiti</t>
  </si>
  <si>
    <t>2007-82-3759 E</t>
  </si>
  <si>
    <t>02.02.507.0000456847/07</t>
  </si>
  <si>
    <t> 0062436-43.2010.8.26.0002 </t>
  </si>
  <si>
    <t>Elias Rezende da Silva</t>
  </si>
  <si>
    <t>301 / 1859154</t>
  </si>
  <si>
    <t>2010-82-9715-0</t>
  </si>
  <si>
    <t>02.02.507.0001032326/10</t>
  </si>
  <si>
    <t> 002404339892-4 </t>
  </si>
  <si>
    <t>LUCIENE APARECIDA DA SILVA OLIVEIRA</t>
  </si>
  <si>
    <t>13/0</t>
  </si>
  <si>
    <t>2010-81-13-0</t>
  </si>
  <si>
    <t>02.02.507.0000593984/04</t>
  </si>
  <si>
    <t> 02406.149.194-0 </t>
  </si>
  <si>
    <t>Paulo Cezar Fraiha</t>
  </si>
  <si>
    <t>1101080/126962</t>
  </si>
  <si>
    <t>2006-82-3140</t>
  </si>
  <si>
    <t>25ª</t>
  </si>
  <si>
    <t>02.02.507.0000290827/06</t>
  </si>
  <si>
    <t> 847/99 </t>
  </si>
  <si>
    <t>Abiud da Costa</t>
  </si>
  <si>
    <t>01519716.0/000</t>
  </si>
  <si>
    <t>2005-53-30</t>
  </si>
  <si>
    <t>Votorantim (SP)</t>
  </si>
  <si>
    <t>02.01.136.0000025566/99</t>
  </si>
  <si>
    <t> 404.01.2011.005503-9 </t>
  </si>
  <si>
    <t>João Borges da Silva</t>
  </si>
  <si>
    <t>3544/126654975</t>
  </si>
  <si>
    <t>2010-93-32187-0</t>
  </si>
  <si>
    <t>Orlândia (SP)</t>
  </si>
  <si>
    <t>02.02.507.0001169470/12</t>
  </si>
  <si>
    <t> 0012093-57.2012.8.26.0007 </t>
  </si>
  <si>
    <t>Maria das Neves de Souza Bernardino</t>
  </si>
  <si>
    <t>3543/126667028</t>
  </si>
  <si>
    <t>2010-93-30302-0</t>
  </si>
  <si>
    <t>02.02.507.0001219509/12</t>
  </si>
  <si>
    <t> 404.01.2012.003771-5 </t>
  </si>
  <si>
    <t>Jeferson Rodrigues de Oliveira</t>
  </si>
  <si>
    <t>1490320/258763</t>
  </si>
  <si>
    <t>2010-14-39199</t>
  </si>
  <si>
    <t>02.02.507.0001295577/12</t>
  </si>
  <si>
    <t> 482.01.2012.018956-0 </t>
  </si>
  <si>
    <t>Televisão Bandeirantes de Presidente Prudente Ltda</t>
  </si>
  <si>
    <t>3552/82659</t>
  </si>
  <si>
    <t>2011-93-36802-0</t>
  </si>
  <si>
    <t>02.02.507.0001252082/12</t>
  </si>
  <si>
    <t> 000.04.076651-9 </t>
  </si>
  <si>
    <t>Maria Lucia Moreira de Arruda Peres</t>
  </si>
  <si>
    <t>1001002/106949</t>
  </si>
  <si>
    <t>2003-93-1177-0</t>
  </si>
  <si>
    <t>02.01.507.0000141186/05</t>
  </si>
  <si>
    <t> 3127/07 (012.07.010208-7) </t>
  </si>
  <si>
    <t>Sebastião Borges dos Santos</t>
  </si>
  <si>
    <t>3197/18162360</t>
  </si>
  <si>
    <t>2007-93-9183-0</t>
  </si>
  <si>
    <t>02.02.507.0000411148/07</t>
  </si>
  <si>
    <t> 1650/08 </t>
  </si>
  <si>
    <t>Vlademir de Figueiredo Santos</t>
  </si>
  <si>
    <t>1101080/135281</t>
  </si>
  <si>
    <t>2007-82-4312-0</t>
  </si>
  <si>
    <t>02.02.507.0000791754/08</t>
  </si>
  <si>
    <t> 0003471--30.2010.8.19.0079 </t>
  </si>
  <si>
    <t>Levi da Silva Carvalho</t>
  </si>
  <si>
    <t>1490320 163911</t>
  </si>
  <si>
    <t>2010-14-34783-0</t>
  </si>
  <si>
    <t>02.02.136.0001181892/12</t>
  </si>
  <si>
    <t> 344.01.2011.026693-5 </t>
  </si>
  <si>
    <t>Elenice Clemente de Oliveira Mesquita</t>
  </si>
  <si>
    <t>3419/193502</t>
  </si>
  <si>
    <t>2011-93-36973-0</t>
  </si>
  <si>
    <t>02.02.507.0001162134/11</t>
  </si>
  <si>
    <t> 564.01.2012.003491-0 </t>
  </si>
  <si>
    <t>Osmar Donizetti Marques</t>
  </si>
  <si>
    <t>1490320/260479</t>
  </si>
  <si>
    <t>2011-14-46611-0</t>
  </si>
  <si>
    <t>02.02.136.0001252279/12</t>
  </si>
  <si>
    <t> 815/11 </t>
  </si>
  <si>
    <t>BENEVIDES RODRIGUES DE NOVAIS</t>
  </si>
  <si>
    <t>301/2379302</t>
  </si>
  <si>
    <t>2012-82-19304-0</t>
  </si>
  <si>
    <t>02.02.507.0001094836/11</t>
  </si>
  <si>
    <t> 8/11 </t>
  </si>
  <si>
    <t>Benedito Oliveira Matos</t>
  </si>
  <si>
    <t>240 E 3063</t>
  </si>
  <si>
    <t>2010-82-9864</t>
  </si>
  <si>
    <t>02.02.507.0001082221/10</t>
  </si>
  <si>
    <t> 0165623-67.2010.8.13.0701 </t>
  </si>
  <si>
    <t>Luciene Francisca Adão</t>
  </si>
  <si>
    <t>1102080/123542</t>
  </si>
  <si>
    <t>2010-82-10082-0</t>
  </si>
  <si>
    <t>02.02.507.0000665080/10</t>
  </si>
  <si>
    <t> 02.226855-3 </t>
  </si>
  <si>
    <t>Luciana Morais Rocha</t>
  </si>
  <si>
    <t>9301639/0</t>
  </si>
  <si>
    <t>2010-93-29419-0</t>
  </si>
  <si>
    <t>02.02.507.0001047797/08</t>
  </si>
  <si>
    <t> 274.01.2009.001810-4 </t>
  </si>
  <si>
    <t>PASCHOAL AMATTO</t>
  </si>
  <si>
    <t>3197/10177671</t>
  </si>
  <si>
    <t>2008-93-17264-0</t>
  </si>
  <si>
    <t>02.02.507.0000937847/09</t>
  </si>
  <si>
    <t>SEGURO SAQUE PROTEGIDO - AP</t>
  </si>
  <si>
    <t> 2323/10 </t>
  </si>
  <si>
    <t>Iracy Campos de Azevedo</t>
  </si>
  <si>
    <t>301/1154911</t>
  </si>
  <si>
    <t>2010-82-12382-0</t>
  </si>
  <si>
    <t>02.02.507.0001049068/10</t>
  </si>
  <si>
    <t> 037.07.005249-9 </t>
  </si>
  <si>
    <t>Kátia Regina de Pelegrin Calescura</t>
  </si>
  <si>
    <t>9301810/0</t>
  </si>
  <si>
    <t>2010-93-29589-0</t>
  </si>
  <si>
    <t>02.02.507.0000594069/07</t>
  </si>
  <si>
    <t>9301861 / 0</t>
  </si>
  <si>
    <t>2010-93-29640-0</t>
  </si>
  <si>
    <t>48ª</t>
  </si>
  <si>
    <t>02.02.507.0000594337/09</t>
  </si>
  <si>
    <t> 1135/2006 </t>
  </si>
  <si>
    <t>Elias José Ferreira</t>
  </si>
  <si>
    <t>2010-81-12-0</t>
  </si>
  <si>
    <t>02.02.507.0000594155/06</t>
  </si>
  <si>
    <t> 491.01.2011.003667-1 </t>
  </si>
  <si>
    <t>2010-93-27894</t>
  </si>
  <si>
    <t>02.02.507.0001126881/11</t>
  </si>
  <si>
    <t> 089.01.2008.005867-8 (974/2008) </t>
  </si>
  <si>
    <t>Maria Aparecida Sabino</t>
  </si>
  <si>
    <t>165/26309</t>
  </si>
  <si>
    <t>2007-82-5164-0</t>
  </si>
  <si>
    <t>02.02.507.0000777880/08</t>
  </si>
  <si>
    <t> 019.01.2008.005222-1 (528/2008) </t>
  </si>
  <si>
    <t>Solange de Fátima Molina Pavan</t>
  </si>
  <si>
    <t>3197/15819035</t>
  </si>
  <si>
    <t>2007-93-12896-0</t>
  </si>
  <si>
    <t>02.02.507.0000763629/08</t>
  </si>
  <si>
    <t>Auto</t>
  </si>
  <si>
    <t> 991/2001 </t>
  </si>
  <si>
    <t>Mauro Sabino Malta</t>
  </si>
  <si>
    <t>9300089 / 1</t>
  </si>
  <si>
    <t>2005-93-2984-0</t>
  </si>
  <si>
    <t>02.01.507.0000046860/01</t>
  </si>
  <si>
    <t> 0022748-31.2011.8.26.0005 </t>
  </si>
  <si>
    <t>Milton dos Santos</t>
  </si>
  <si>
    <t>1490318/36089</t>
  </si>
  <si>
    <t>2011-14-43997-0</t>
  </si>
  <si>
    <t>02.02.507.0001116535/11</t>
  </si>
  <si>
    <t> 038.08.046396-4 </t>
  </si>
  <si>
    <t>Nadia Caetano Brandenburg</t>
  </si>
  <si>
    <t>9301813/ 0</t>
  </si>
  <si>
    <t>2010-93-29592</t>
  </si>
  <si>
    <t>02.02.507.0000593997/08</t>
  </si>
  <si>
    <t> 362.01.2012.010881-6 </t>
  </si>
  <si>
    <t>Danilo de Oliveira</t>
  </si>
  <si>
    <t>1490320/206770</t>
  </si>
  <si>
    <t>2012-14-55443-0</t>
  </si>
  <si>
    <t>02.02.136.0001262242/12</t>
  </si>
  <si>
    <t> 039.12.020061-7 </t>
  </si>
  <si>
    <t>Vilmar Caldart</t>
  </si>
  <si>
    <t>3422/172129/13</t>
  </si>
  <si>
    <t>2012-93-44886-0</t>
  </si>
  <si>
    <t>02.02.507.0001324727/13</t>
  </si>
  <si>
    <t> 00004604-85.2012.8.26.0615 </t>
  </si>
  <si>
    <t>Emerson Pereira de Souza</t>
  </si>
  <si>
    <t>02.02.507.0001590355/13</t>
  </si>
  <si>
    <t> 189.01.2011.004476-8 </t>
  </si>
  <si>
    <t>Benedito Constantino</t>
  </si>
  <si>
    <t>3422/15190196</t>
  </si>
  <si>
    <t>2012-93-47401-0</t>
  </si>
  <si>
    <t>02.02.507.0001117154/11</t>
  </si>
  <si>
    <t> 2012.005110-7 </t>
  </si>
  <si>
    <t>1490320 139092</t>
  </si>
  <si>
    <t>2011-14-51030-0</t>
  </si>
  <si>
    <t>02.02.136.0001174316/12</t>
  </si>
  <si>
    <t> 228.2009.000530-2 </t>
  </si>
  <si>
    <t>Maria Margarida Freitas de Vasconcelos</t>
  </si>
  <si>
    <t>9301787/142204</t>
  </si>
  <si>
    <t>2010-93-29566-0</t>
  </si>
  <si>
    <t>Palmares (PE)</t>
  </si>
  <si>
    <t>02.02.507.0000536877/09</t>
  </si>
  <si>
    <t> 0004145-96.2010.8.13.0621 </t>
  </si>
  <si>
    <t>Denise Aparecida Alves Silva</t>
  </si>
  <si>
    <t>São Gotardo (MG)</t>
  </si>
  <si>
    <t>02.02.507.0000647844/10</t>
  </si>
  <si>
    <t> 0006.09.208371-0 </t>
  </si>
  <si>
    <t>Luiz Carlos Theodoro Guimares</t>
  </si>
  <si>
    <t>3197/12491373</t>
  </si>
  <si>
    <t>2012-93-46205</t>
  </si>
  <si>
    <t>02.02.507.0001000599/10</t>
  </si>
  <si>
    <t> 137.01.2010.001938-8 </t>
  </si>
  <si>
    <t>Luis Souza de Jesus</t>
  </si>
  <si>
    <t>3197/18614187</t>
  </si>
  <si>
    <t>2009-93-24081-0</t>
  </si>
  <si>
    <t>02.02.507.0001005952/10</t>
  </si>
  <si>
    <t> 2011/008994-1 </t>
  </si>
  <si>
    <t>Gabriel Cordeiro Ferraz</t>
  </si>
  <si>
    <t>CERT.774889</t>
  </si>
  <si>
    <t>02.02.507.0001086003/11</t>
  </si>
  <si>
    <t> 0121680-93.2012.8.13.0324 </t>
  </si>
  <si>
    <t>Espólio de Rogério Berti Goulart</t>
  </si>
  <si>
    <t>301/2315511</t>
  </si>
  <si>
    <t>2012-82-21508-0</t>
  </si>
  <si>
    <t>02.02.507.0001291229/12</t>
  </si>
  <si>
    <t> 001/1.08.0162412-0 </t>
  </si>
  <si>
    <t>Eliseu Teixeira Cristovam ME</t>
  </si>
  <si>
    <t>1133/7202</t>
  </si>
  <si>
    <t>2007-93-10326-0</t>
  </si>
  <si>
    <t>02.02.507.0000830389/08</t>
  </si>
  <si>
    <t> 077.01.2011.012042-5 </t>
  </si>
  <si>
    <t>Adenir Pereira Costa</t>
  </si>
  <si>
    <t>3422/17755745</t>
  </si>
  <si>
    <t>2010-93-34102</t>
  </si>
  <si>
    <t>02.02.507.0001123041/11</t>
  </si>
  <si>
    <t> 014.11.000570-1 </t>
  </si>
  <si>
    <t>Hilton da Silva Camargo</t>
  </si>
  <si>
    <t>16 E 2472</t>
  </si>
  <si>
    <t>2010-82-10162 E</t>
  </si>
  <si>
    <t>Campo Novo (RS)</t>
  </si>
  <si>
    <t>02.02.507.0001060181/11</t>
  </si>
  <si>
    <t> 0018746-92.2011.8.19.0205 </t>
  </si>
  <si>
    <t>Flavio José Lucas</t>
  </si>
  <si>
    <t>301 / 2138927</t>
  </si>
  <si>
    <t>2010-82-11597</t>
  </si>
  <si>
    <t>02.02.507.0001090556/11</t>
  </si>
  <si>
    <t> 649/2011 </t>
  </si>
  <si>
    <t>Osmar Aparecido Roberto</t>
  </si>
  <si>
    <t>2002/115491370</t>
  </si>
  <si>
    <t>2010-90-1286</t>
  </si>
  <si>
    <t>02.02.507.0001093662/11</t>
  </si>
  <si>
    <t> 0025465-47.2010.8.26.0006 </t>
  </si>
  <si>
    <t>Roberto Carlos do Vale Dutra</t>
  </si>
  <si>
    <t>1490318/86224</t>
  </si>
  <si>
    <t>2010-14-31516-0</t>
  </si>
  <si>
    <t>02.02.136.0001099039/11</t>
  </si>
  <si>
    <t> 196.01.2010.022675-6 </t>
  </si>
  <si>
    <t>Maria Silvia Vilhena Moreira</t>
  </si>
  <si>
    <t>3250/117027563</t>
  </si>
  <si>
    <t>2009-93-23095-0</t>
  </si>
  <si>
    <t>02.02.507.0001106832/11</t>
  </si>
  <si>
    <t> 720/07 </t>
  </si>
  <si>
    <t>Renata Cristina Theodoro</t>
  </si>
  <si>
    <t>1151/10692</t>
  </si>
  <si>
    <t>2006-93-5662</t>
  </si>
  <si>
    <t>02.02.507.0000427082/07</t>
  </si>
  <si>
    <t> 408/2003 </t>
  </si>
  <si>
    <t>9301455 / 0</t>
  </si>
  <si>
    <t>02.02.507.0000593927/02</t>
  </si>
  <si>
    <t> 469/2006 </t>
  </si>
  <si>
    <t>Zélia Petik</t>
  </si>
  <si>
    <t>2010-77-22798-0</t>
  </si>
  <si>
    <t>Realeza (PR)</t>
  </si>
  <si>
    <t>02.02.507.0000593901/06</t>
  </si>
  <si>
    <t> 017507-23.2012.8.26.0000 </t>
  </si>
  <si>
    <t>02.02.507.0001265523/12</t>
  </si>
  <si>
    <t>SEGURO SAQUE PROTEGIDO - SAQUE/COMP</t>
  </si>
  <si>
    <t>APÓLICE ESPECÍFICA AP MENSAL</t>
  </si>
  <si>
    <t> 0016095-68.2011.8.16.0012 </t>
  </si>
  <si>
    <t>Luciano Tinoco Marchesini</t>
  </si>
  <si>
    <t>1490320/263195</t>
  </si>
  <si>
    <t>2010-14-40710</t>
  </si>
  <si>
    <t>02.02.136.0001107467/11</t>
  </si>
  <si>
    <t> 2009.036.006408-1 </t>
  </si>
  <si>
    <t>Gardenia Ferreira Feitosa</t>
  </si>
  <si>
    <t>2009-14-21956-0</t>
  </si>
  <si>
    <t>02.02.507.0000004496/09</t>
  </si>
  <si>
    <t> 022.01.2009.006386-5 (1391-2009) </t>
  </si>
  <si>
    <t>Amado José da Silva</t>
  </si>
  <si>
    <t>1101080/117285</t>
  </si>
  <si>
    <t>2012-82-19403-0</t>
  </si>
  <si>
    <t>02.02.507.0000566383/09</t>
  </si>
  <si>
    <t> 541.01.2010.001090-9 </t>
  </si>
  <si>
    <t>Luciana Paula Pereira</t>
  </si>
  <si>
    <t>1101080/153465</t>
  </si>
  <si>
    <t>2009-82-8067-0</t>
  </si>
  <si>
    <t>02.02.507.0000623942/10</t>
  </si>
  <si>
    <t> 0012415-84.2012.8.19.0003 </t>
  </si>
  <si>
    <t>Ilza Maria de Souza</t>
  </si>
  <si>
    <t xml:space="preserve">233449 E </t>
  </si>
  <si>
    <t>02.02.507.0001300311/12</t>
  </si>
  <si>
    <t> 324.08.059675-6 </t>
  </si>
  <si>
    <t>Renata Vilela Miguel dos Santos</t>
  </si>
  <si>
    <t>1133/9533</t>
  </si>
  <si>
    <t>2007-93-7304-0</t>
  </si>
  <si>
    <t>02.02.507.0000482982/08</t>
  </si>
  <si>
    <t> 0012276-89.2011.8.19.0061 </t>
  </si>
  <si>
    <t>Carlos Eduardo da Silva Marculino</t>
  </si>
  <si>
    <t>3419/65428</t>
  </si>
  <si>
    <t>2009-93-27449-0</t>
  </si>
  <si>
    <t>02.02.507.0001148355/11</t>
  </si>
  <si>
    <t> 2009.003.002975-9 </t>
  </si>
  <si>
    <t>Jucimara de Oliveira Gomes</t>
  </si>
  <si>
    <t>7/770/08002801E</t>
  </si>
  <si>
    <t>02.02.507.0000594084/09</t>
  </si>
  <si>
    <t> 126.01.2012.002668-3 </t>
  </si>
  <si>
    <t>Antonio Augusto Moitas</t>
  </si>
  <si>
    <t>3422 / 16522079</t>
  </si>
  <si>
    <t>2011-93-40874-0</t>
  </si>
  <si>
    <t>02.02.507.0001230714/12</t>
  </si>
  <si>
    <t> 6839/2012 </t>
  </si>
  <si>
    <t>Antônio Carlos Dias Ângelo</t>
  </si>
  <si>
    <t>1490320/297579</t>
  </si>
  <si>
    <t>2011-14-49845-0</t>
  </si>
  <si>
    <t>02.02.136.0001294374/12</t>
  </si>
  <si>
    <t> 361.01.2012.005585-8 </t>
  </si>
  <si>
    <t>JOSÉ ISMAEL GONÇALVES</t>
  </si>
  <si>
    <t>287/124210644</t>
  </si>
  <si>
    <t>2011-82-14077-0</t>
  </si>
  <si>
    <t>02.02.507.0001211111/12</t>
  </si>
  <si>
    <t> 2008.001.068157-1 </t>
  </si>
  <si>
    <t>Sarah Lerner Sadcovitz</t>
  </si>
  <si>
    <t>1134/19568</t>
  </si>
  <si>
    <t>2007-93-9899-0</t>
  </si>
  <si>
    <t>02.02.507.0000757253/08</t>
  </si>
  <si>
    <t> 1561447-18.2008.8.13.0479 </t>
  </si>
  <si>
    <t>Eliandra do Nascimento Pinheiro Silva</t>
  </si>
  <si>
    <t>2273/162</t>
  </si>
  <si>
    <t>2012-93-47576-0</t>
  </si>
  <si>
    <t>02.02.507.0000803543/08</t>
  </si>
  <si>
    <t> 2009.225444-8 </t>
  </si>
  <si>
    <t>A.M.G Participações S/S Ltda</t>
  </si>
  <si>
    <t>1133/3418</t>
  </si>
  <si>
    <t>2008-93-20297-0</t>
  </si>
  <si>
    <t>02.02.507.0000605555/09</t>
  </si>
  <si>
    <t> 3001047-29.2013.8.26.0510 </t>
  </si>
  <si>
    <t>Marcelo Muniz Feijó</t>
  </si>
  <si>
    <t>1490320/4792</t>
  </si>
  <si>
    <t>2012-14-61772-0</t>
  </si>
  <si>
    <t>02.02.507.0001607368/13</t>
  </si>
  <si>
    <t>ACID PES MENSAL-PROT MAIS COBERTURA</t>
  </si>
  <si>
    <t>RESID SANTANDER</t>
  </si>
  <si>
    <t> 1268/1999 </t>
  </si>
  <si>
    <t>Marcos Jacob Gonçalves</t>
  </si>
  <si>
    <t>7110183/0</t>
  </si>
  <si>
    <t>2005-53-27-0</t>
  </si>
  <si>
    <t>02.01.507.0000073711/99</t>
  </si>
  <si>
    <t> 529/2010 </t>
  </si>
  <si>
    <t>Alaor Nogueira</t>
  </si>
  <si>
    <t>3422/11277637</t>
  </si>
  <si>
    <t>2010-93-30013-0</t>
  </si>
  <si>
    <t>02.02.507.0000651963/10</t>
  </si>
  <si>
    <t> 2008.054.084091-3 </t>
  </si>
  <si>
    <t>Alan Carlos de Lima da Costa</t>
  </si>
  <si>
    <t>1133/9864</t>
  </si>
  <si>
    <t>2007-93-11246-0</t>
  </si>
  <si>
    <t>02.02.507.0000490180/08</t>
  </si>
  <si>
    <t> 054.09.009560-3 </t>
  </si>
  <si>
    <t>Silvana Neckel Netto</t>
  </si>
  <si>
    <t>2008-93-20339-0</t>
  </si>
  <si>
    <t>02.02.507.0000593353/09</t>
  </si>
  <si>
    <t> 1694/12 </t>
  </si>
  <si>
    <t>Luis Francisco Lisboa</t>
  </si>
  <si>
    <t>1490320/76236</t>
  </si>
  <si>
    <t>2012-14-54582-0</t>
  </si>
  <si>
    <t>02.02.136.0001250894/12</t>
  </si>
  <si>
    <t> 0271801-40.2010.8.13.0701 </t>
  </si>
  <si>
    <t>Osmar Luis Soares Dos Reis</t>
  </si>
  <si>
    <t>1151/172689</t>
  </si>
  <si>
    <t>2010-93-28667-0</t>
  </si>
  <si>
    <t>02.02.507.0001054996/11</t>
  </si>
  <si>
    <t> 0004766-88.2012.8.19.0061 </t>
  </si>
  <si>
    <t>Edileuza Winter Couto</t>
  </si>
  <si>
    <t>2011-82-14876-0</t>
  </si>
  <si>
    <t>02.02.507.0001205826/12</t>
  </si>
  <si>
    <t> 0134872-29.2012.8.13.0701 </t>
  </si>
  <si>
    <t>Wanderson de Souza</t>
  </si>
  <si>
    <t>1490320/279752</t>
  </si>
  <si>
    <t>2011-14-41242 E</t>
  </si>
  <si>
    <t>02.02.136.0001213609/12</t>
  </si>
  <si>
    <t> 1003189-94.2012.8.22.0604 </t>
  </si>
  <si>
    <t>Luciana Roca Vargas</t>
  </si>
  <si>
    <t>6000003/103117</t>
  </si>
  <si>
    <t>2010-93-30801-0</t>
  </si>
  <si>
    <t>02.02.507.0001290767/12</t>
  </si>
  <si>
    <t> 066.01.2012.014146-6 </t>
  </si>
  <si>
    <t>Monica Regina dos Reis</t>
  </si>
  <si>
    <t>2002 E 1102080</t>
  </si>
  <si>
    <t>2009-82-9409 E</t>
  </si>
  <si>
    <t>02.02.507.0001297900/12</t>
  </si>
  <si>
    <t> 0139278-60.2012.8.13.0324 </t>
  </si>
  <si>
    <t>Maria Stela Nascimento de Sá</t>
  </si>
  <si>
    <t>2012-93-47834-0</t>
  </si>
  <si>
    <t>02.02.507.0001304054/12</t>
  </si>
  <si>
    <t> 841/10 </t>
  </si>
  <si>
    <t>Manoel Cervantes Pereira</t>
  </si>
  <si>
    <t>1134/21620</t>
  </si>
  <si>
    <t>2009-93-25168-0</t>
  </si>
  <si>
    <t>02.02.507.0000665790/10</t>
  </si>
  <si>
    <t>PROTEÇÃO ESPECIAL</t>
  </si>
  <si>
    <t>PROTECAO VIDA PREMIADA</t>
  </si>
  <si>
    <t> 019.06.004967-5 </t>
  </si>
  <si>
    <t>Paulo Wunder</t>
  </si>
  <si>
    <t>1151/43594</t>
  </si>
  <si>
    <t>2005-93-4327</t>
  </si>
  <si>
    <t>02.02.507.0000302266/06</t>
  </si>
  <si>
    <t> 837/2007 </t>
  </si>
  <si>
    <t>Elaine Benta Nakamoto da Silva</t>
  </si>
  <si>
    <t>1101080/108881</t>
  </si>
  <si>
    <t>2006-82-3624-0</t>
  </si>
  <si>
    <t>02.02.507.0000383977/07</t>
  </si>
  <si>
    <t> 189.01.2008.005803-3 (853/2008) </t>
  </si>
  <si>
    <t>Iraci Rufino</t>
  </si>
  <si>
    <t>9300637/0</t>
  </si>
  <si>
    <t>2010-82-11532-0</t>
  </si>
  <si>
    <t>02.02.507.0000780058/08</t>
  </si>
  <si>
    <t> 969/2008 </t>
  </si>
  <si>
    <t>Abelardo Calvoso Paulon</t>
  </si>
  <si>
    <t>2008-93-18406-0</t>
  </si>
  <si>
    <t>02.02.507.0000804982/08</t>
  </si>
  <si>
    <t> 198/09 </t>
  </si>
  <si>
    <t>Geni Alves de Paula Valim</t>
  </si>
  <si>
    <t>3197/17249000</t>
  </si>
  <si>
    <t>2008-93-19508-0</t>
  </si>
  <si>
    <t>02.02.507.0000830939/09</t>
  </si>
  <si>
    <t> 075.08.012621-3 </t>
  </si>
  <si>
    <t>VARDELI MENDES</t>
  </si>
  <si>
    <t>2045/172</t>
  </si>
  <si>
    <t>2008-93-17098-0</t>
  </si>
  <si>
    <t>02.02.507.0000844412/08</t>
  </si>
  <si>
    <t> 0978256-80.2009.8.13.0194 </t>
  </si>
  <si>
    <t>Santos Moreira Quintão</t>
  </si>
  <si>
    <t>3066/1303</t>
  </si>
  <si>
    <t>2009-93-21072-0</t>
  </si>
  <si>
    <t>02.02.507.0000966014/09</t>
  </si>
  <si>
    <t> 018.09.005559-1 </t>
  </si>
  <si>
    <t>Enelso Paulino Feltrin Marcon &amp; Cia Ltda</t>
  </si>
  <si>
    <t>1133/14437</t>
  </si>
  <si>
    <t>2008-93-19914-0</t>
  </si>
  <si>
    <t>02.02.507.0000990554/09</t>
  </si>
  <si>
    <t> 974/2005 </t>
  </si>
  <si>
    <t>Oelson Guimarães Heil</t>
  </si>
  <si>
    <t>1142 / 63649</t>
  </si>
  <si>
    <t>2011-93-35665-0</t>
  </si>
  <si>
    <t>02.02.507.0000564988/06</t>
  </si>
  <si>
    <t> 1479/2010 </t>
  </si>
  <si>
    <t>João Paulo Maia</t>
  </si>
  <si>
    <t>3197/17542590</t>
  </si>
  <si>
    <t>2009-93-21381-0</t>
  </si>
  <si>
    <t>02.02.507.0000679002/10</t>
  </si>
  <si>
    <t> 2003.011.005146-0 </t>
  </si>
  <si>
    <t>Roberta da Silva</t>
  </si>
  <si>
    <t>646/0</t>
  </si>
  <si>
    <t>2012-93-47655-0</t>
  </si>
  <si>
    <t>Cabo Frio (RJ)</t>
  </si>
  <si>
    <t>02.02.507.0001028429/10</t>
  </si>
  <si>
    <t> 001/3.12.0006281-2 </t>
  </si>
  <si>
    <t>Alexander Kubaszewski</t>
  </si>
  <si>
    <t>1490320 390549</t>
  </si>
  <si>
    <t>2012-14-54150-0</t>
  </si>
  <si>
    <t>02.02.136.0001179690/12</t>
  </si>
  <si>
    <t> 0034287-91.2011.8.26.00005 </t>
  </si>
  <si>
    <t>Maria dos Santos de Souza Gonsalves</t>
  </si>
  <si>
    <t>285 / 1491538</t>
  </si>
  <si>
    <t>2011-82-13663-0</t>
  </si>
  <si>
    <t>02.02.507.0001181265/12</t>
  </si>
  <si>
    <t> 0006311-81.2012.8.26.0003 </t>
  </si>
  <si>
    <t>Aparecida de Fatima Mateus Ciufatelli</t>
  </si>
  <si>
    <t>216/1</t>
  </si>
  <si>
    <t>2012-82-19673-0</t>
  </si>
  <si>
    <t>02.02.507.0001198332/12</t>
  </si>
  <si>
    <t> 590.01.2011.016479-6 </t>
  </si>
  <si>
    <t>Roseny Judite Mutão Carvalho</t>
  </si>
  <si>
    <t>3089/1621</t>
  </si>
  <si>
    <t>2010-93-31306-0</t>
  </si>
  <si>
    <t>02.02.507.0001237967/12</t>
  </si>
  <si>
    <t> 000225-84.2013.8.16.0182 </t>
  </si>
  <si>
    <t>Maria helena de Araujo Santos</t>
  </si>
  <si>
    <t>1490320/178990</t>
  </si>
  <si>
    <t>2011-14-53385-0</t>
  </si>
  <si>
    <t>02.02.507.0001319947/13</t>
  </si>
  <si>
    <t> 972/05 </t>
  </si>
  <si>
    <t>Maxwell Antonio de Lima Silva</t>
  </si>
  <si>
    <t>1101080/122202</t>
  </si>
  <si>
    <t>2004-82-1293</t>
  </si>
  <si>
    <t>02.01.507.0000158172/05</t>
  </si>
  <si>
    <t> 702.06.318.041-9 </t>
  </si>
  <si>
    <t>Maria Aparecida de Lima Santos</t>
  </si>
  <si>
    <t>1151 / 44411</t>
  </si>
  <si>
    <t>2012-93-47583-0</t>
  </si>
  <si>
    <t>02.02.507.0000338281/07</t>
  </si>
  <si>
    <t> 554.01.2007.014288-0 </t>
  </si>
  <si>
    <t>Odecio Alves da Silva</t>
  </si>
  <si>
    <t>2006-82-3019</t>
  </si>
  <si>
    <t>02.02.507.0000367030/07</t>
  </si>
  <si>
    <t> 760/07 </t>
  </si>
  <si>
    <t>José Bianchi</t>
  </si>
  <si>
    <t>3009/30</t>
  </si>
  <si>
    <t>2006-93-6958-0</t>
  </si>
  <si>
    <t>02.02.507.0000394867/07</t>
  </si>
  <si>
    <t> 1406/07 </t>
  </si>
  <si>
    <t>Aldecir Ferreira Cardoso da Silva</t>
  </si>
  <si>
    <t>1101080/122075</t>
  </si>
  <si>
    <t>2005-82-1605</t>
  </si>
  <si>
    <t>02.02.507.0000461132/07</t>
  </si>
  <si>
    <t> 583.02.2008.143594-6 (3084/2008) </t>
  </si>
  <si>
    <t>Francisca Bento da Silva</t>
  </si>
  <si>
    <t>1101080/137242</t>
  </si>
  <si>
    <t>2007-82-4644-0</t>
  </si>
  <si>
    <t>02.02.507.0000803689/08</t>
  </si>
  <si>
    <t> 0432.10.001101-9 </t>
  </si>
  <si>
    <t>Isamara Aparecida Severiano De Paula</t>
  </si>
  <si>
    <t>1134/34214</t>
  </si>
  <si>
    <t>2009-93-21226-0</t>
  </si>
  <si>
    <t>Monte Santo de Minas (MG)</t>
  </si>
  <si>
    <t>02.02.507.0000677971/10</t>
  </si>
  <si>
    <t> 564.01.2010.036032-2 </t>
  </si>
  <si>
    <t>Jorge Moura De Araujo</t>
  </si>
  <si>
    <t>3197/17940312</t>
  </si>
  <si>
    <t>2009-93-25734-0</t>
  </si>
  <si>
    <t>02.02.507.0001009297/10</t>
  </si>
  <si>
    <t> 933/11 </t>
  </si>
  <si>
    <t>Vera Lúcia Gazaroli</t>
  </si>
  <si>
    <t>1490320/150195</t>
  </si>
  <si>
    <t>2010-14-37777</t>
  </si>
  <si>
    <t>02.02.136.0001096670/11</t>
  </si>
  <si>
    <t> 213.01.2012.000195-4 </t>
  </si>
  <si>
    <t>Nanci Aparecida da Silva Ribeiro</t>
  </si>
  <si>
    <t>285/1705855</t>
  </si>
  <si>
    <t>2012-82-19334-0</t>
  </si>
  <si>
    <t>02.02.507.0001175979/12</t>
  </si>
  <si>
    <t> 309.01.2004.015507-02 </t>
  </si>
  <si>
    <t>Idê Iris Pelizaro</t>
  </si>
  <si>
    <t>2010-93-29724-0</t>
  </si>
  <si>
    <t>02.02.507.0001184554/04</t>
  </si>
  <si>
    <t> 576.01.2012.019277-0 </t>
  </si>
  <si>
    <t>Paulo Eli de Castilho</t>
  </si>
  <si>
    <t>2030 / 2020518</t>
  </si>
  <si>
    <t>2011-82-16052</t>
  </si>
  <si>
    <t>02.02.507.0001202338/12</t>
  </si>
  <si>
    <t> 482.01.2012.015131-6 </t>
  </si>
  <si>
    <t>Maria Aparecida Vieira Barbosa</t>
  </si>
  <si>
    <t>1102080/137547</t>
  </si>
  <si>
    <t>2012-82-20052-0</t>
  </si>
  <si>
    <t>02.02.507.0001248670/12</t>
  </si>
  <si>
    <t> 0257789-48.2012.8.19.0001 </t>
  </si>
  <si>
    <t>Gloria Pereira da Costa</t>
  </si>
  <si>
    <t>328/452291</t>
  </si>
  <si>
    <t>2012-82-21075-0</t>
  </si>
  <si>
    <t>02.02.507.0001257799/12</t>
  </si>
  <si>
    <t> 235.04.000122-1 </t>
  </si>
  <si>
    <t>Alecrides Santana</t>
  </si>
  <si>
    <t>2003-93-1415-0</t>
  </si>
  <si>
    <t>Herval D`Oeste (SC)</t>
  </si>
  <si>
    <t>02.01.507.0000111794/04</t>
  </si>
  <si>
    <t> 032.01.2008.024261-0 (1949/2008) </t>
  </si>
  <si>
    <t>Juscelino Nunes da Silva</t>
  </si>
  <si>
    <t>3197/17719632</t>
  </si>
  <si>
    <t>2008-93-18923-0</t>
  </si>
  <si>
    <t>02.02.507.0000813720/08</t>
  </si>
  <si>
    <t> 2203/08 </t>
  </si>
  <si>
    <t>Waltercides de Sá</t>
  </si>
  <si>
    <t>3197/17390683</t>
  </si>
  <si>
    <t>2008-93-15798-0</t>
  </si>
  <si>
    <t>02.02.507.0000831068/08</t>
  </si>
  <si>
    <t> 2006.066.005557-1 </t>
  </si>
  <si>
    <t>Roberto Soares de Sá Sobrinho</t>
  </si>
  <si>
    <t>9301874 / 0</t>
  </si>
  <si>
    <t>2010-93-29653-0</t>
  </si>
  <si>
    <t>02.02.507.0000594172/06</t>
  </si>
  <si>
    <t> 0020590-75.2010.8.13.0271 </t>
  </si>
  <si>
    <t>Ismar Donizete da Silva</t>
  </si>
  <si>
    <t>3543/126656140</t>
  </si>
  <si>
    <t>2012-93-47160-0</t>
  </si>
  <si>
    <t>02.02.507.0000631211/10</t>
  </si>
  <si>
    <t> 027/1.10.0008338-1 </t>
  </si>
  <si>
    <t>Eva de Almeida dos Santos</t>
  </si>
  <si>
    <t>1159/1162/301</t>
  </si>
  <si>
    <t>2010-77-21954-0</t>
  </si>
  <si>
    <t>02.02.507.0000671864/10</t>
  </si>
  <si>
    <t> 403/2010 </t>
  </si>
  <si>
    <t>Vanildo Borges Viana</t>
  </si>
  <si>
    <t>165 / 1151</t>
  </si>
  <si>
    <t>2010-82-9875 E</t>
  </si>
  <si>
    <t>02.02.507.0001029663/10</t>
  </si>
  <si>
    <t> 001/1.10.0320508-0 </t>
  </si>
  <si>
    <t>Carmem Lucia Guedes</t>
  </si>
  <si>
    <t>2007-93-7123-0</t>
  </si>
  <si>
    <t>02.02.507.0001034248/11</t>
  </si>
  <si>
    <t> 583.00.2010.194885-3 </t>
  </si>
  <si>
    <t>Josmar Apparecido Teixeira</t>
  </si>
  <si>
    <t>1134/7956</t>
  </si>
  <si>
    <t>2010-93-28868-0</t>
  </si>
  <si>
    <t>02.02.507.0001050388/11</t>
  </si>
  <si>
    <t> 627.01.2012.001257-0 </t>
  </si>
  <si>
    <t>2010-82-9979-0</t>
  </si>
  <si>
    <t>02.02.507.0001201336/11</t>
  </si>
  <si>
    <t> 0052046-57.2012.8.26.0547 </t>
  </si>
  <si>
    <t>Nelson Aparecido de Andrade.</t>
  </si>
  <si>
    <t>1490320/449381</t>
  </si>
  <si>
    <t>2012-14-59074-0</t>
  </si>
  <si>
    <t>02.02.136.0001261786/12</t>
  </si>
  <si>
    <t> 224.01.2012.057587-8 </t>
  </si>
  <si>
    <t>Evandro Venâncio Pereira</t>
  </si>
  <si>
    <t>8414/13044743</t>
  </si>
  <si>
    <t>2012-77-47966-0</t>
  </si>
  <si>
    <t>02.02.507.0001272212/12</t>
  </si>
  <si>
    <t> 026/1.06.0003298-8 </t>
  </si>
  <si>
    <t>Rosélia de Oliveira Lopes</t>
  </si>
  <si>
    <t>1151/70065</t>
  </si>
  <si>
    <t>2006-93-5324-0</t>
  </si>
  <si>
    <t>02.02.507.0000288458/06</t>
  </si>
  <si>
    <t> 583.02.2007.152227-8 (3382/2007) </t>
  </si>
  <si>
    <t>Airlo João de Oliveira</t>
  </si>
  <si>
    <t>2013/76</t>
  </si>
  <si>
    <t>2006-93-6928-0</t>
  </si>
  <si>
    <t>02.02.507.0000486820/07</t>
  </si>
  <si>
    <t> 1449/08 </t>
  </si>
  <si>
    <t>Augusto Antiqueira Trofino</t>
  </si>
  <si>
    <t>3197/16834755</t>
  </si>
  <si>
    <t>2008-93-18668-0</t>
  </si>
  <si>
    <t>02.02.507.0000841625/08</t>
  </si>
  <si>
    <t> 2009.0000381-4 </t>
  </si>
  <si>
    <t>Evaldo Vieira Pires</t>
  </si>
  <si>
    <t>2010-93-29334-0</t>
  </si>
  <si>
    <t>Campina Grande do Sul (PR)</t>
  </si>
  <si>
    <t>02.02.507.0000593902/09</t>
  </si>
  <si>
    <t> 334/06 </t>
  </si>
  <si>
    <t>Yorico Nauiwa Shibaoka</t>
  </si>
  <si>
    <t>2010-81-20- E</t>
  </si>
  <si>
    <t>02.02.507.0000594347/06</t>
  </si>
  <si>
    <t> 0010839-74.2010.8.13.0106 </t>
  </si>
  <si>
    <t>Sebastião Raimundo de Faria</t>
  </si>
  <si>
    <t>2012-93-46301-0</t>
  </si>
  <si>
    <t>02.02.507.0000638684/10</t>
  </si>
  <si>
    <t> 1307/10 </t>
  </si>
  <si>
    <t>JOSE OGNIBENI FILHO</t>
  </si>
  <si>
    <t>3197/14865920</t>
  </si>
  <si>
    <t>2009-93-23891-0</t>
  </si>
  <si>
    <t>02.02.507.0000673050/10</t>
  </si>
  <si>
    <t> 003.01.2010.001305-6 </t>
  </si>
  <si>
    <t>Laercio Tesch Simões</t>
  </si>
  <si>
    <t>3197/13697005</t>
  </si>
  <si>
    <t>2012-93-47439-0</t>
  </si>
  <si>
    <t>02.02.507.0001082450/10</t>
  </si>
  <si>
    <t> 003017-04.2012.8.19.0007 </t>
  </si>
  <si>
    <t>Eni Vieira de Campos Gonzales</t>
  </si>
  <si>
    <t>1490318/249725</t>
  </si>
  <si>
    <t>2011-14-53008-0</t>
  </si>
  <si>
    <t>02.02.136.0001200586/12</t>
  </si>
  <si>
    <t> 456.01.2012.002826-9 </t>
  </si>
  <si>
    <t>Eunice Ferreira Goes dos Santos</t>
  </si>
  <si>
    <t>1490318/245649</t>
  </si>
  <si>
    <t>2011-14-50990-0</t>
  </si>
  <si>
    <t>02.02.136.0001251298/12</t>
  </si>
  <si>
    <t> 0003421-11.2012.8.16.0178 </t>
  </si>
  <si>
    <t>Wesley Oliarski</t>
  </si>
  <si>
    <t>8414/14397656</t>
  </si>
  <si>
    <t>2012-77-44685-0</t>
  </si>
  <si>
    <t>02.02.507.0001308013/12</t>
  </si>
  <si>
    <t> 0066656-77.2013.8.19.0001 </t>
  </si>
  <si>
    <t>1490320/215802</t>
  </si>
  <si>
    <t>2011-14-47648-0</t>
  </si>
  <si>
    <t>02.02.136.0001594720/13</t>
  </si>
  <si>
    <t> 0018547-18.2013.8.19.0038 </t>
  </si>
  <si>
    <t>Elizangela Pires de Oliveira Gomes</t>
  </si>
  <si>
    <t>1490318/96938</t>
  </si>
  <si>
    <t>2012-14-63926-0</t>
  </si>
  <si>
    <t>02.02.136.0001597810/13</t>
  </si>
  <si>
    <t> 0026737-83.2013.8.26.0002 </t>
  </si>
  <si>
    <t>Maria Rita de Araujo Brito</t>
  </si>
  <si>
    <t>301 E 3422</t>
  </si>
  <si>
    <t>2012-82-17438-E</t>
  </si>
  <si>
    <t>02.02.507.0001620656/13</t>
  </si>
  <si>
    <t>SEG PREST CONSIG EXERCITO STYLE-MIG</t>
  </si>
  <si>
    <t>PROTEÇÃO MULHER SANTANDER (IMPL)</t>
  </si>
  <si>
    <t>SANTANDER CDC PROTEGIDO</t>
  </si>
  <si>
    <t>SEGURO SANTANDER AP CARTOES INATIVO</t>
  </si>
  <si>
    <t>AP AEREO AUTOM SB (CARTOES)</t>
  </si>
  <si>
    <t> 0026020-10.2012.8.13.0183 </t>
  </si>
  <si>
    <t>José Almeida da Silva</t>
  </si>
  <si>
    <t>3552/81039</t>
  </si>
  <si>
    <t>2012-93-47510 E</t>
  </si>
  <si>
    <t>02.02.507.0001198058/12</t>
  </si>
  <si>
    <t> 0211733-54.2012.8.19.0001 </t>
  </si>
  <si>
    <t>2012-14-55527-0</t>
  </si>
  <si>
    <t>40ª</t>
  </si>
  <si>
    <t>02.02.136.0001235272/12</t>
  </si>
  <si>
    <t> 269.01.2012.012155-1 </t>
  </si>
  <si>
    <t>Newton Borges Filho</t>
  </si>
  <si>
    <t>301 / 1854992</t>
  </si>
  <si>
    <t>2011-82-15904-0</t>
  </si>
  <si>
    <t>02.02.507.0001247023/12</t>
  </si>
  <si>
    <t> 000.99.705687 </t>
  </si>
  <si>
    <t>Esquina Treze Loterias Ltda ME</t>
  </si>
  <si>
    <t>7110066 / 0</t>
  </si>
  <si>
    <t>2005-71-18-0</t>
  </si>
  <si>
    <t>02.01.136.0000053867/00</t>
  </si>
  <si>
    <t> 625.01.2009.016860-9 </t>
  </si>
  <si>
    <t>Angela Maria Migoto Ferrari</t>
  </si>
  <si>
    <t>165/87433</t>
  </si>
  <si>
    <t>2007-82-5108-0</t>
  </si>
  <si>
    <t>02.02.507.0000564300/09</t>
  </si>
  <si>
    <t> 0000582-09.2011.8.16.0029 </t>
  </si>
  <si>
    <t>Mara Cristina Villar Yoga Freitas</t>
  </si>
  <si>
    <t>1490320/169146</t>
  </si>
  <si>
    <t>2010-14-36802-0</t>
  </si>
  <si>
    <t>02.02.136.0001066256/11</t>
  </si>
  <si>
    <t> 0478594.08.2010.8.13.0702 </t>
  </si>
  <si>
    <t>Mariana de Oliveira Gomes</t>
  </si>
  <si>
    <t>9300688/0</t>
  </si>
  <si>
    <t>2012-82-19448-0</t>
  </si>
  <si>
    <t>02.02.507.0001008128/10</t>
  </si>
  <si>
    <t> 001/1.11.0197564-5 </t>
  </si>
  <si>
    <t>helena costa mano</t>
  </si>
  <si>
    <t>2010-93-31077 E</t>
  </si>
  <si>
    <t>02.02.507.0001129262/11</t>
  </si>
  <si>
    <t> 0005443-03.2009.8.19.0004 </t>
  </si>
  <si>
    <t>Nicea Ferreira de Oliveira</t>
  </si>
  <si>
    <t>9302168 / 1</t>
  </si>
  <si>
    <t>2012-93-47590-0</t>
  </si>
  <si>
    <t>02.02.507.0000633897/09</t>
  </si>
  <si>
    <t> 205/2011 </t>
  </si>
  <si>
    <t>Henrique Rosa de Assis</t>
  </si>
  <si>
    <t>3197/18713767</t>
  </si>
  <si>
    <t>2010-93-32784-0</t>
  </si>
  <si>
    <t>02.02.507.0001063473/11</t>
  </si>
  <si>
    <t> 0029871-42.2011.8.19.0210 </t>
  </si>
  <si>
    <t>CLEBER DUARTE TAVARES JUNIOR</t>
  </si>
  <si>
    <t>2012-82-19613-0</t>
  </si>
  <si>
    <t>02.02.507.0001189301/12</t>
  </si>
  <si>
    <t> 0080109-78.2012.8.26.0002 </t>
  </si>
  <si>
    <t>Cristiano Cirilo Brito</t>
  </si>
  <si>
    <t>3422 E 301</t>
  </si>
  <si>
    <t>2012-93-44230 E</t>
  </si>
  <si>
    <t>02.02.507.0001312864/12</t>
  </si>
  <si>
    <t> 012.11.113649-0 </t>
  </si>
  <si>
    <t>Pollyanna Pereira Batista Sarmento</t>
  </si>
  <si>
    <t>02.02.507.0001076366/11</t>
  </si>
  <si>
    <t> 066.01.2012.004477-7 </t>
  </si>
  <si>
    <t>Henry Ribeiro da Silva</t>
  </si>
  <si>
    <t>2012-82-17181-0</t>
  </si>
  <si>
    <t>02.02.507.0001199427/12</t>
  </si>
  <si>
    <t> 0112078-95.2012.8.19.0038 </t>
  </si>
  <si>
    <t>Leila Marcenal Fernandes</t>
  </si>
  <si>
    <t>301/1437317</t>
  </si>
  <si>
    <t>2012-82-17741-0</t>
  </si>
  <si>
    <t>02.02.507.0001294820/12</t>
  </si>
  <si>
    <t> 0018664-80.2010.8.19.0210 </t>
  </si>
  <si>
    <t>José Antonio Da Silva Maciel</t>
  </si>
  <si>
    <t>9301985/0</t>
  </si>
  <si>
    <t>2010-93-31535-0</t>
  </si>
  <si>
    <t>02.02.507.0001017197/10</t>
  </si>
  <si>
    <t> 0290824-33.2011.8.19.0001 </t>
  </si>
  <si>
    <t>Patrícia Von Kap-Herr</t>
  </si>
  <si>
    <t>1490320 186054</t>
  </si>
  <si>
    <t>2011-14-41772-0</t>
  </si>
  <si>
    <t>02.02.136.0001179686/11</t>
  </si>
  <si>
    <t> 389/2007 </t>
  </si>
  <si>
    <t>Eleneilson Leonel Rodrigues</t>
  </si>
  <si>
    <t>1101080/129430</t>
  </si>
  <si>
    <t>2012-82-18696</t>
  </si>
  <si>
    <t>02.02.507.0000356594/07</t>
  </si>
  <si>
    <t> 047.01.2009.003075-5 (489/2009) </t>
  </si>
  <si>
    <t>Norival Cassador</t>
  </si>
  <si>
    <t>3197/17161928</t>
  </si>
  <si>
    <t>2009-93-21359-0</t>
  </si>
  <si>
    <t>02.02.507.0000842589/09</t>
  </si>
  <si>
    <t> 1622/07 </t>
  </si>
  <si>
    <t>Vilma Aparecida Mafra Camargo Alves</t>
  </si>
  <si>
    <t>9302157/0</t>
  </si>
  <si>
    <t>2012-93-47497-0</t>
  </si>
  <si>
    <t>02.02.507.0000594361/07</t>
  </si>
  <si>
    <t> 583.00.2008.211937-9 (1903/2008) </t>
  </si>
  <si>
    <t>Vilmar José Martini</t>
  </si>
  <si>
    <t>2007-93-12717-0</t>
  </si>
  <si>
    <t>02.02.507.0000578250/09</t>
  </si>
  <si>
    <t> 070107191998-2 </t>
  </si>
  <si>
    <t>Regina Célia Ferreira</t>
  </si>
  <si>
    <t>2075/3247</t>
  </si>
  <si>
    <t>2010-93-29620</t>
  </si>
  <si>
    <t>02.02.507.0000594043/07</t>
  </si>
  <si>
    <t> 2001.066.015703-4 </t>
  </si>
  <si>
    <t>Maria Aparecida de Oliveira</t>
  </si>
  <si>
    <t>2012-93-47442-0</t>
  </si>
  <si>
    <t>02.01.507.0000048344/01</t>
  </si>
  <si>
    <t> 132.01.2011.015498-1/000000-000 </t>
  </si>
  <si>
    <t>joaquim fernandes chaves netto</t>
  </si>
  <si>
    <t>3422 / 17122267</t>
  </si>
  <si>
    <t>2011-93-36491-0</t>
  </si>
  <si>
    <t>02.02.507.0001145010/11</t>
  </si>
  <si>
    <t> 320.01.2008.024863-8 (3473/2008) </t>
  </si>
  <si>
    <t>Eliane Aparecida Rato</t>
  </si>
  <si>
    <t>1134/21383</t>
  </si>
  <si>
    <t>2012-93-47409-0</t>
  </si>
  <si>
    <t>02.02.507.0000813064/08</t>
  </si>
  <si>
    <t> 3000567-07.2013.8.26.0363 </t>
  </si>
  <si>
    <t>Sebastiana Moreira de Lima</t>
  </si>
  <si>
    <t>1490320/507924</t>
  </si>
  <si>
    <t>2012-14-62967-0</t>
  </si>
  <si>
    <t>02.02.136.0001621293/13</t>
  </si>
  <si>
    <t> 0010816-83.2012.8.19.0206 </t>
  </si>
  <si>
    <t>Bruno Alves de Oliveira</t>
  </si>
  <si>
    <t>2011-14-41377-0</t>
  </si>
  <si>
    <t>02.02.136.0001273493/12</t>
  </si>
  <si>
    <t> 576.01.2011.021388-5 </t>
  </si>
  <si>
    <t>Maria Clarice Bellei Pavanin</t>
  </si>
  <si>
    <t>112582/116</t>
  </si>
  <si>
    <t>2011-93-39805-0</t>
  </si>
  <si>
    <t>02.02.507.0001075909/11</t>
  </si>
  <si>
    <t>Motivo da ação</t>
  </si>
  <si>
    <t>Motivo Seguradora</t>
  </si>
  <si>
    <t>Motivo encerramento</t>
  </si>
  <si>
    <t>Status Encerramento</t>
  </si>
  <si>
    <t>Valor encerramento</t>
  </si>
  <si>
    <t>Sinistro negado</t>
  </si>
  <si>
    <t>Doença preexistente</t>
  </si>
  <si>
    <t>Morte natural</t>
  </si>
  <si>
    <t>Sem cobertura técnica</t>
  </si>
  <si>
    <t>IPD</t>
  </si>
  <si>
    <t>Morte acidental</t>
  </si>
  <si>
    <t>Roubo/Furto</t>
  </si>
  <si>
    <t>Indenização parcial</t>
  </si>
  <si>
    <t>Pagamento de acordo com comprovações / perícia</t>
  </si>
  <si>
    <t>IPA</t>
  </si>
  <si>
    <t>Sinistro não avisado</t>
  </si>
  <si>
    <t>Prescrição</t>
  </si>
  <si>
    <t>Idade acima quando da contratação</t>
  </si>
  <si>
    <t>Fraude</t>
  </si>
  <si>
    <t>Morte cônjuge</t>
  </si>
  <si>
    <t>Desmoronamento</t>
  </si>
  <si>
    <t>Diagnóstico de câncer</t>
  </si>
  <si>
    <t>Período de carência</t>
  </si>
  <si>
    <t>Auxílio funeral</t>
  </si>
  <si>
    <t>Funeral pago por outra cia. de seguros</t>
  </si>
  <si>
    <t>Acidente preexistente</t>
  </si>
  <si>
    <t>Vendaval</t>
  </si>
  <si>
    <t>Revelia</t>
  </si>
  <si>
    <t>Evento ocorrido anteriormente à vigência da apólice</t>
  </si>
  <si>
    <t>Desemprego involuntário</t>
  </si>
  <si>
    <t>Sinistro liquidado</t>
  </si>
  <si>
    <t>Sinistro liquidado, autora justifica que o pagamento efetuado estava com valores desatualizados</t>
  </si>
  <si>
    <t>Erro Sistêmico - Seguradora não localizou a apólice em questão</t>
  </si>
  <si>
    <t>Sentença desfavorável à seguradora após prova pericial; acordo foi feito para amenizar valor de condenação</t>
  </si>
  <si>
    <t>Sentença desfavorável à seguradora, tendo em vista que o Banco Santander não informou o cliente sobre a restrição de idade quando vendeu o produto</t>
  </si>
  <si>
    <t>Litigância de má-fé (segurado contratou pois sabia do risco de morte que sofria, pois era traficante de drogas)</t>
  </si>
  <si>
    <t>Sentença desfavorável - Falta de provas por parte da seguradora</t>
  </si>
  <si>
    <t>Sentença desfavorável - A falta de habilitação não afasta a obrigação de indenizar</t>
  </si>
  <si>
    <t>Sentença desfavorável - Suicídio</t>
  </si>
  <si>
    <t>Suicídio antes dos 2 anos</t>
  </si>
  <si>
    <t>Falta de pagamento de prêmio</t>
  </si>
  <si>
    <t>Morte</t>
  </si>
  <si>
    <t>Risco excluído</t>
  </si>
  <si>
    <t>Sinistro liquidado, porém, autora não concorda com os valores pagos</t>
  </si>
  <si>
    <t>Negado por falta de manutenção adequada</t>
  </si>
  <si>
    <t>Auxilio Funeral</t>
  </si>
  <si>
    <t>Perda de membros não é relacionado ao acidente, mas sim a doença (diabetes)</t>
  </si>
  <si>
    <t>Não houve a entrega dos documentos para análise do sinistro</t>
  </si>
  <si>
    <t>Sentença desfavorável, por falta de provas por parte da seguradora. Acordo feito para amenizar o valor da condenação</t>
  </si>
  <si>
    <t>Cobertura Reclamada</t>
  </si>
  <si>
    <t>Sentença desfavorável. Morte acidental reconhecida.</t>
  </si>
  <si>
    <t>Sentença desfavorável. Pagamento de premio comprovado.</t>
  </si>
  <si>
    <t>Perícia judicial reconheceu a invalidez</t>
  </si>
  <si>
    <t>Improcedência da ação. Acatadas as alegações da Cia.</t>
  </si>
  <si>
    <t>Sentença desfavorável. Autora apresentou comprovações da entrega dos documentos</t>
  </si>
  <si>
    <t>Sentença desfavorável. Magistrado afirma que a seguradora somente tratou a falta de habilitação como fator de exclusão de risco após notificação do sinistro, na qual deveria esta ter informado previamente</t>
  </si>
  <si>
    <t>Sentença desfavorável. Magistrado afirma que houve nexo causal entre o acidente de carro e o traumatismo, por isso tal fato ocasionou a morte do segurado por AVC, fazendo jus à indenização como acidental</t>
  </si>
  <si>
    <t>Sentença desfavorável. Juiz concedeu a atualização monetária e incidência de juros</t>
  </si>
  <si>
    <t>Sentença desfavorável. Falta de provas por parte da cia.</t>
  </si>
  <si>
    <t>Extinção da ação - Art. 267 CPC</t>
  </si>
  <si>
    <t>Extinção da ação - Declínio da Competência</t>
  </si>
  <si>
    <t>Extinção da ação - Arquivamento da ação</t>
  </si>
  <si>
    <t>Extinção da ação - Cadastro para Simples Acompanhamento</t>
  </si>
  <si>
    <t>Sentença desfavorável. Autor nunca tivera acesso às condições gerais para saber se sua doença estaria ou não coberta pelo seguro</t>
  </si>
  <si>
    <t>Sentença desfavorável. O de cujus desconhecia sua doença quando da contratação</t>
  </si>
  <si>
    <t>Sentença desfavorável. Seguradora não entregou as condições gerais e não conseguiu comprovar a contratação de má fé por parte do autor</t>
  </si>
  <si>
    <t>Sentença desfavorável. Suicídio</t>
  </si>
  <si>
    <t> 0019617-17.2012.8.26.0004 </t>
  </si>
  <si>
    <t>Jose Manuel Marques da Fonseca</t>
  </si>
  <si>
    <t>PORT. PREV.</t>
  </si>
  <si>
    <t>02.02.507.0001285127/12</t>
  </si>
  <si>
    <t> 002305/2009-00 </t>
  </si>
  <si>
    <t>José Diego Meire</t>
  </si>
  <si>
    <t>Vitória de Santo Antão (PE)</t>
  </si>
  <si>
    <t>02.02.507.0000563742/08</t>
  </si>
  <si>
    <t> 615.01.2012.001353-4 </t>
  </si>
  <si>
    <t>Cleide Fereira da Silva</t>
  </si>
  <si>
    <t>3422 / 17416771</t>
  </si>
  <si>
    <t>2011-93-41448-0</t>
  </si>
  <si>
    <t>02.02.507.0001225773/12</t>
  </si>
  <si>
    <t> 566.01.2012.021072-2 </t>
  </si>
  <si>
    <t>Maria Rosa dos Santos</t>
  </si>
  <si>
    <t>3422/12841145</t>
  </si>
  <si>
    <t>2012-93-50187-0</t>
  </si>
  <si>
    <t>02.02.507.0001296609/12</t>
  </si>
  <si>
    <t> 534.01.2012.001790-9 </t>
  </si>
  <si>
    <t>Diva de Fatima Agostinho do Nascimento</t>
  </si>
  <si>
    <t>3422/19666530</t>
  </si>
  <si>
    <t>2011-93-41247-0</t>
  </si>
  <si>
    <t>02.02.507.0001292580/12</t>
  </si>
  <si>
    <t> 0004304-53.2010.8.19.0045 </t>
  </si>
  <si>
    <t>Vera Lucia Alves Pedroso</t>
  </si>
  <si>
    <t>2012-93-47605-0</t>
  </si>
  <si>
    <t>02.02.507.0001026955/10</t>
  </si>
  <si>
    <t> 0025211-21.2012.8.26.0001 </t>
  </si>
  <si>
    <t>Samira Rodrigues</t>
  </si>
  <si>
    <t>2012-82-21077-0</t>
  </si>
  <si>
    <t>02.02.507.0001271507/12</t>
  </si>
  <si>
    <t> 2009.202.018203-4 </t>
  </si>
  <si>
    <t>Maurício Leodoro de Oliveira</t>
  </si>
  <si>
    <t>112323/3536</t>
  </si>
  <si>
    <t>2012-93-47315-0</t>
  </si>
  <si>
    <t>02.02.507.0000642392/09</t>
  </si>
  <si>
    <t> 2690120110176120000 </t>
  </si>
  <si>
    <t>Geraldina Machado de Andrade</t>
  </si>
  <si>
    <t>3422/13093290</t>
  </si>
  <si>
    <t>2010-93-34989-0</t>
  </si>
  <si>
    <t>02.02.507.0001146925/11</t>
  </si>
  <si>
    <t> 627.01.2009.001862-3 (843/2009) </t>
  </si>
  <si>
    <t>Vanderlei Matias da Silva</t>
  </si>
  <si>
    <t>3197/18392074</t>
  </si>
  <si>
    <t>2009-93-20788-0</t>
  </si>
  <si>
    <t>Vara Única</t>
  </si>
  <si>
    <t>02.02.507.0000984653/09</t>
  </si>
  <si>
    <t> 400.01.2011.007956-9 </t>
  </si>
  <si>
    <t>MARCOS APRECIDO DA SILVA</t>
  </si>
  <si>
    <t>3419/14708</t>
  </si>
  <si>
    <t>2012-93-48449-0</t>
  </si>
  <si>
    <t>02.02.507.0001233235/12</t>
  </si>
  <si>
    <t> 066.01.2012.005353-0/000000-000 </t>
  </si>
  <si>
    <t>Manuel Dias</t>
  </si>
  <si>
    <t>2230 / 1001</t>
  </si>
  <si>
    <t>2012-93-43768-0</t>
  </si>
  <si>
    <t>02.02.507.0001205182/12</t>
  </si>
  <si>
    <t> 0257687-33.2009.8.26.0002 </t>
  </si>
  <si>
    <t>Izabel Josefa de Macedo</t>
  </si>
  <si>
    <t>1134/22374</t>
  </si>
  <si>
    <t>2008-93-18952</t>
  </si>
  <si>
    <t>02.02.507.0001109204/11</t>
  </si>
  <si>
    <t> 006.10.011459-3 </t>
  </si>
  <si>
    <t>Maria Alice Bizerra do Vale</t>
  </si>
  <si>
    <t>1101080/155811</t>
  </si>
  <si>
    <t>2009-82-9013-0</t>
  </si>
  <si>
    <t>02.02.507.0000677860/10</t>
  </si>
  <si>
    <t> 097.01.2007.003531-2 </t>
  </si>
  <si>
    <t>LUIZ CARLOS MENDES</t>
  </si>
  <si>
    <t>3049/98</t>
  </si>
  <si>
    <t>2007-93-8873-0</t>
  </si>
  <si>
    <t>02.02.507.0000436404/07</t>
  </si>
  <si>
    <t>Nadir Domingues do Santos</t>
  </si>
  <si>
    <t>02.02.507.0000594331/08</t>
  </si>
  <si>
    <t> 024.01.2009.003342-6 </t>
  </si>
  <si>
    <t>Pedro Daniel</t>
  </si>
  <si>
    <t>3197/10184449</t>
  </si>
  <si>
    <t>2008-93-18883-0</t>
  </si>
  <si>
    <t>02.02.507.0000494653/09</t>
  </si>
  <si>
    <t> 033.08.002271-8 </t>
  </si>
  <si>
    <t>Paulo Manoel da Rosa</t>
  </si>
  <si>
    <t>1151/138640</t>
  </si>
  <si>
    <t>2007-93-11100-0</t>
  </si>
  <si>
    <t>02.02.507.0000492425/08</t>
  </si>
  <si>
    <t> 089.01.2012.004986-4 </t>
  </si>
  <si>
    <t>José Carlos Spinelli</t>
  </si>
  <si>
    <t>3422/173993832</t>
  </si>
  <si>
    <t>2012-93-44091-0</t>
  </si>
  <si>
    <t>02.02.507.0001233249/12</t>
  </si>
  <si>
    <t> 175/2005 </t>
  </si>
  <si>
    <t>Regina Duarte Lima Sartori</t>
  </si>
  <si>
    <t>1053 E 6000003</t>
  </si>
  <si>
    <t>2004-77-1587 E</t>
  </si>
  <si>
    <t>02.01.507.0000142911/05</t>
  </si>
  <si>
    <t> 104/1.09.0001589-3 </t>
  </si>
  <si>
    <t>Ornélio Binsfeld</t>
  </si>
  <si>
    <t>1102080/141157</t>
  </si>
  <si>
    <t>2009.82.7609E</t>
  </si>
  <si>
    <t>02.02.507.0000559537/09</t>
  </si>
  <si>
    <t> 2247/07 (2007.061067-1) </t>
  </si>
  <si>
    <t>Vandileuza Carvalho Chaves</t>
  </si>
  <si>
    <t>1101080/106338</t>
  </si>
  <si>
    <t>2012-82-21152-0</t>
  </si>
  <si>
    <t>02.02.507.0000466825/07</t>
  </si>
  <si>
    <t> 0022410-06.2012.8.19.0203 </t>
  </si>
  <si>
    <t>Zila Cortezzi</t>
  </si>
  <si>
    <t>3419/66025</t>
  </si>
  <si>
    <t>2011-93-38533-0</t>
  </si>
  <si>
    <t>02.02.507.0001255455/12</t>
  </si>
  <si>
    <t> 286.01.2009.007850-1 </t>
  </si>
  <si>
    <t>Helena Amaral da Silva Almeida</t>
  </si>
  <si>
    <t>3197/17578566</t>
  </si>
  <si>
    <t>2008-93-18277-0</t>
  </si>
  <si>
    <t>02.02.507.0000536757/09</t>
  </si>
  <si>
    <t> 309.01.2010.004039-3/0 </t>
  </si>
  <si>
    <t>Joao de Araujo e Souza</t>
  </si>
  <si>
    <t>1134/16816</t>
  </si>
  <si>
    <t>2009-93-26917-0</t>
  </si>
  <si>
    <t>02.02.507.0000652677/10</t>
  </si>
  <si>
    <t> 086/2012 </t>
  </si>
  <si>
    <t>Aparecido de Souza Cruz</t>
  </si>
  <si>
    <t>3422/19283251</t>
  </si>
  <si>
    <t>2012-93-49775-0</t>
  </si>
  <si>
    <t>02.02.507.0001211591/12</t>
  </si>
  <si>
    <t> 664.01.2009.016467-2(1583/2009) </t>
  </si>
  <si>
    <t>Valter Marqueze</t>
  </si>
  <si>
    <t>3197/16494458</t>
  </si>
  <si>
    <t>2009-93-22911-0</t>
  </si>
  <si>
    <t>02.02.507.0000562691/09</t>
  </si>
  <si>
    <t> 078/3.12.0000037-2 </t>
  </si>
  <si>
    <t>Quadri &amp; Cia Ltda - Me</t>
  </si>
  <si>
    <t>3419 / 45611</t>
  </si>
  <si>
    <t>2012-93-47499-0</t>
  </si>
  <si>
    <t>02.02.507.0001172877/12</t>
  </si>
  <si>
    <t> 0049517-67.2011.8.13.0707 </t>
  </si>
  <si>
    <t>Lenir Vitor da Silva</t>
  </si>
  <si>
    <t>286/104639</t>
  </si>
  <si>
    <t>2012-82-19609-0</t>
  </si>
  <si>
    <t>02.02.507.0001074147/11</t>
  </si>
  <si>
    <t> 506/10 </t>
  </si>
  <si>
    <t>José Antônio Lopes</t>
  </si>
  <si>
    <t>2007-82-4871-0</t>
  </si>
  <si>
    <t>02.02.507.0000675392/10</t>
  </si>
  <si>
    <t> 142.01.2012.002132-2/000000-000 </t>
  </si>
  <si>
    <t>Antonio Jorge Zaini</t>
  </si>
  <si>
    <t>3197 / 17388511</t>
  </si>
  <si>
    <t>2011-93-41935-0</t>
  </si>
  <si>
    <t>02.02.507.0001278915/12</t>
  </si>
  <si>
    <t> 297.01.2011.007079-7 </t>
  </si>
  <si>
    <t>Ronaldo Batista</t>
  </si>
  <si>
    <t>301/2002068</t>
  </si>
  <si>
    <t>2011-82-15186-0</t>
  </si>
  <si>
    <t>02.02.507.0001163550/11</t>
  </si>
  <si>
    <t> 048.01.2011.009341-2 </t>
  </si>
  <si>
    <t>Sergio Dias</t>
  </si>
  <si>
    <t>2017/19</t>
  </si>
  <si>
    <t>2010-93-32941-0</t>
  </si>
  <si>
    <t>02.02.507.0001098051/11</t>
  </si>
  <si>
    <t> 001/1.08.0022864-6 </t>
  </si>
  <si>
    <t>Eunice Maria Stahlhoefer</t>
  </si>
  <si>
    <t>165/38338</t>
  </si>
  <si>
    <t>2007-82-4906-0</t>
  </si>
  <si>
    <t>02.02.507.0000754001/08</t>
  </si>
  <si>
    <t> 2013.3001277-95 </t>
  </si>
  <si>
    <t>Jorge Tulio Mujica Ascui</t>
  </si>
  <si>
    <t>1490321/4781</t>
  </si>
  <si>
    <t>2012-14-61376-0</t>
  </si>
  <si>
    <t>02.02.507.0001612498/13</t>
  </si>
  <si>
    <t> 001.2011.001.388-3 </t>
  </si>
  <si>
    <t>Sheila Maria Alves de Moraes</t>
  </si>
  <si>
    <t>2010-68-227-0</t>
  </si>
  <si>
    <t>02.02.136.0001041071/11</t>
  </si>
  <si>
    <t> 366.01.2012.001383-3 </t>
  </si>
  <si>
    <t>1490318 / 94555</t>
  </si>
  <si>
    <t>2011-14-45708</t>
  </si>
  <si>
    <t>02.02.507.0001200851/12</t>
  </si>
  <si>
    <t> 0002646-14.2013.8.05.0001 </t>
  </si>
  <si>
    <t>Antonio Carlos dos Santos</t>
  </si>
  <si>
    <t>1490320/312701</t>
  </si>
  <si>
    <t>2011-14-51685-0</t>
  </si>
  <si>
    <t>02.02.507.0001321458/13</t>
  </si>
  <si>
    <t> 50714/2010 </t>
  </si>
  <si>
    <t>José Carlos Alves de Oliveira</t>
  </si>
  <si>
    <t>2030/2014452</t>
  </si>
  <si>
    <t>2012-82-19652-0</t>
  </si>
  <si>
    <t>02.02.507.0001076777/11</t>
  </si>
  <si>
    <t> 590.01.2011.008396-5 </t>
  </si>
  <si>
    <t>Vanderlei Gonçãlves de Oliveira</t>
  </si>
  <si>
    <t>2010-82-11146 E</t>
  </si>
  <si>
    <t>02.02.507.0001074408/11</t>
  </si>
  <si>
    <t>Paulo Manoel Rosa</t>
  </si>
  <si>
    <t>02.02.507.0000499724/09</t>
  </si>
  <si>
    <t> 0139444+60.2011.8.19.0001 </t>
  </si>
  <si>
    <t>Marcia Santos Xavier</t>
  </si>
  <si>
    <t>2003 E 1101080</t>
  </si>
  <si>
    <t>2010-82-9874 E</t>
  </si>
  <si>
    <t>45ª</t>
  </si>
  <si>
    <t>02.02.507.0001092246/11</t>
  </si>
  <si>
    <t> 586.01.2012.003444-8/000000-000 </t>
  </si>
  <si>
    <t>Carlos Eduardo Carmona de Oliveira</t>
  </si>
  <si>
    <t>301 / 2270325</t>
  </si>
  <si>
    <t>2011-82-13106-0</t>
  </si>
  <si>
    <t>02.02.507.0001223555/12</t>
  </si>
  <si>
    <t>Imóvel desabitado</t>
  </si>
  <si>
    <t>Improcedência da ação. Falta de provas por parte do autor.</t>
  </si>
  <si>
    <t>Falta de documentos</t>
  </si>
  <si>
    <t> 457.01.2012.005587-2 </t>
  </si>
  <si>
    <t>Thomaz Miachon Palhares</t>
  </si>
  <si>
    <t>1490320/143815</t>
  </si>
  <si>
    <t>2011-14-52820-0</t>
  </si>
  <si>
    <t> 451.01.2008.027358-8 (1627/2008) </t>
  </si>
  <si>
    <t>Olimpia de Arruda Buck</t>
  </si>
  <si>
    <t>2007-82-4569-0</t>
  </si>
  <si>
    <t> 0045397-34.2012.8.19.0042 </t>
  </si>
  <si>
    <t>Raquel Pires da Luz</t>
  </si>
  <si>
    <t>2011-14-45929-0</t>
  </si>
  <si>
    <t> 113155940 </t>
  </si>
  <si>
    <t>Sucessão de Claudio Pontes Matusiak</t>
  </si>
  <si>
    <t> 583.00.2011.158867-6 </t>
  </si>
  <si>
    <t>Katia Cristina Deps Miguel</t>
  </si>
  <si>
    <t>2010-14-33880-0</t>
  </si>
  <si>
    <t> 314/2002 </t>
  </si>
  <si>
    <t>Ivanete  Fermino Paes Murbach</t>
  </si>
  <si>
    <t>1101080/101287</t>
  </si>
  <si>
    <t>2003-82-211-0 E</t>
  </si>
  <si>
    <t>Barbosa Ferraz (PR)</t>
  </si>
  <si>
    <t> 572.01.2009.007586-7 </t>
  </si>
  <si>
    <t>José Roberto da Silva</t>
  </si>
  <si>
    <t>1134/38254</t>
  </si>
  <si>
    <t>2009-93-27350-0</t>
  </si>
  <si>
    <t> 246.01.2011.001209-5 </t>
  </si>
  <si>
    <t>Vera Lúcia Vogel</t>
  </si>
  <si>
    <t>3422 / 17790015</t>
  </si>
  <si>
    <t>2010-93-34125-0</t>
  </si>
  <si>
    <t> 1671/11 </t>
  </si>
  <si>
    <t>Ademir Querino b</t>
  </si>
  <si>
    <t>3420 / 1028210</t>
  </si>
  <si>
    <t>2011-93-39618-0</t>
  </si>
  <si>
    <t> 0013171-60.2013.8.17.8201 </t>
  </si>
  <si>
    <t>Givanildo da Silva Farias</t>
  </si>
  <si>
    <t> 0008589-79.2010.8.17.0810 </t>
  </si>
  <si>
    <t>Rossana Moares Albuquerque Lopes</t>
  </si>
  <si>
    <t> 590.01.2011.009180-1 </t>
  </si>
  <si>
    <t>Moacir José Costa</t>
  </si>
  <si>
    <t>1102080/140715</t>
  </si>
  <si>
    <t>2012-82-18622-0</t>
  </si>
  <si>
    <t> 001.2010.054.836-9 </t>
  </si>
  <si>
    <t>Ana Carla Macedo de Oliveira</t>
  </si>
  <si>
    <t>3430/20122112</t>
  </si>
  <si>
    <t>2010-93-30715-0</t>
  </si>
  <si>
    <t> 541.01.2012.005893-1 </t>
  </si>
  <si>
    <t>Waldemar Pagliuso Mota Ramos</t>
  </si>
  <si>
    <t>1134/30624</t>
  </si>
  <si>
    <t>2010-93-34236-0</t>
  </si>
  <si>
    <t> 7225853.12.2011.8.09.0028 </t>
  </si>
  <si>
    <t>Cacio Jose da Silva.</t>
  </si>
  <si>
    <t>ACE</t>
  </si>
  <si>
    <t> 411.01.2010.004738-7 </t>
  </si>
  <si>
    <t>Geruza Rodrigues Gaio Santos</t>
  </si>
  <si>
    <t>3197/18606132</t>
  </si>
  <si>
    <t>2008-93-14526-0</t>
  </si>
  <si>
    <t> 032.2011.062.471-8 </t>
  </si>
  <si>
    <t>Sidinei Sampaio de Jesus</t>
  </si>
  <si>
    <t>113092 / 4450</t>
  </si>
  <si>
    <t>2010-93-34838-0</t>
  </si>
  <si>
    <t> 2007.066.015655-9 </t>
  </si>
  <si>
    <t>Marcia Oliveira da Silva</t>
  </si>
  <si>
    <t>1151/89498</t>
  </si>
  <si>
    <t>2006-93-5134</t>
  </si>
  <si>
    <t> 583.05.2008.114984-0 (1556/2008) </t>
  </si>
  <si>
    <t>Jose Carlos Lopes</t>
  </si>
  <si>
    <t>3197/12200980</t>
  </si>
  <si>
    <t>2007-93-10168-0</t>
  </si>
  <si>
    <t> 0061273-46.2010.8.19.0038 </t>
  </si>
  <si>
    <t>Cosme Valerio de Oliveira</t>
  </si>
  <si>
    <t>1101080/154382</t>
  </si>
  <si>
    <t>2012-82-19301-0</t>
  </si>
  <si>
    <t> 0423377-44.2011.8.19.0001 </t>
  </si>
  <si>
    <t>Huascar Nunes Moura</t>
  </si>
  <si>
    <t> 2010.01.1.100906-6 </t>
  </si>
  <si>
    <t>Ismael rodrigues do carmo</t>
  </si>
  <si>
    <t>301/1899691</t>
  </si>
  <si>
    <t>2010-82-10214-0</t>
  </si>
  <si>
    <t> 0069712-52.2012.8.19.0002 </t>
  </si>
  <si>
    <t>Carla Beatriz Marques Borges</t>
  </si>
  <si>
    <t>2021/1474945</t>
  </si>
  <si>
    <t>2011-82-14801-0</t>
  </si>
  <si>
    <t> 3722/2007 </t>
  </si>
  <si>
    <t>Dorival Campoy</t>
  </si>
  <si>
    <t>3197/ 15040909</t>
  </si>
  <si>
    <t>2007-93-10814-0</t>
  </si>
  <si>
    <t> 0001354-15.2013.8.26.0581 </t>
  </si>
  <si>
    <t>Raquel Aparecida da Silva Costa</t>
  </si>
  <si>
    <t>286/329277</t>
  </si>
  <si>
    <t>2012-82-20989-0</t>
  </si>
  <si>
    <t> 176.01.2007.020503 </t>
  </si>
  <si>
    <t>Inocencio Fernandes de Souza Neto</t>
  </si>
  <si>
    <t>2006-82-3413-0</t>
  </si>
  <si>
    <t> 0010036-93.2012.8.19.0061 </t>
  </si>
  <si>
    <t>Luis Carlos Baptista Caminha</t>
  </si>
  <si>
    <t>1490320/300758</t>
  </si>
  <si>
    <t>2011-14-52211-0</t>
  </si>
  <si>
    <t> 2008.210.006506-8 </t>
  </si>
  <si>
    <t>Ademilson José Cruz de Almeida</t>
  </si>
  <si>
    <t>733603 E</t>
  </si>
  <si>
    <t>2007-14-5937 E</t>
  </si>
  <si>
    <t> 2009.001.094703-2 </t>
  </si>
  <si>
    <t>Ivonéia Miranda de Abreu</t>
  </si>
  <si>
    <t>1151 / 159953</t>
  </si>
  <si>
    <t>2008-93-13730-0</t>
  </si>
  <si>
    <t> 436/09 </t>
  </si>
  <si>
    <t>Antonio de Padua Martins</t>
  </si>
  <si>
    <t> 04.077621-2 </t>
  </si>
  <si>
    <t>ANADEC  Associação Nacional de Defesa da Cidadania e do Consumidor</t>
  </si>
  <si>
    <t>Civil Pública</t>
  </si>
  <si>
    <t>Equipe de Órgãos Fiscalizadores</t>
  </si>
  <si>
    <t> 032.2011.051.066-9 </t>
  </si>
  <si>
    <t>Maria De Lourdes Lima Sobrinho Dos Santos</t>
  </si>
  <si>
    <t>CERT.23588</t>
  </si>
  <si>
    <t> 414.01.2011.001794-9 </t>
  </si>
  <si>
    <t>Paulo Marques Penha</t>
  </si>
  <si>
    <t>3422/17771237</t>
  </si>
  <si>
    <t>2011-93-37987</t>
  </si>
  <si>
    <t> 2008.01.1.146524-7 </t>
  </si>
  <si>
    <t>EDVANIA MARA DE SOUZA SA</t>
  </si>
  <si>
    <t>2010-93-29312-0</t>
  </si>
  <si>
    <t> 2007.205.019186-0 </t>
  </si>
  <si>
    <t>Norma Ferreira Ramiro Cruz</t>
  </si>
  <si>
    <t>602842/0</t>
  </si>
  <si>
    <t>2007-14-3297-0</t>
  </si>
  <si>
    <t>26ª</t>
  </si>
  <si>
    <t>Não Informado</t>
  </si>
  <si>
    <t> 363/12 </t>
  </si>
  <si>
    <t>Abelino Moreira dos Santos</t>
  </si>
  <si>
    <t>Quatá (SP)</t>
  </si>
  <si>
    <t> 001/1.11.0124095-5 </t>
  </si>
  <si>
    <t>Ministério Público</t>
  </si>
  <si>
    <t> 089.01.2012.003690-2/000000-000 </t>
  </si>
  <si>
    <t>3422 / 16223780</t>
  </si>
  <si>
    <t>2010-93-31392-0</t>
  </si>
  <si>
    <t> 1382/2007 </t>
  </si>
  <si>
    <t>Luiz Carlos Pedroso Gonçalves</t>
  </si>
  <si>
    <t>3136/306</t>
  </si>
  <si>
    <t>2007-93-11357-0</t>
  </si>
  <si>
    <t> 0077536-05.2012.8.19.0021 </t>
  </si>
  <si>
    <t>Jailson Mariano de Souza</t>
  </si>
  <si>
    <t>301/2943988</t>
  </si>
  <si>
    <t>2013-82-22223-0</t>
  </si>
  <si>
    <t> 21130/2001 </t>
  </si>
  <si>
    <t>Leila Maria Florência</t>
  </si>
  <si>
    <t>01.93.0.000001</t>
  </si>
  <si>
    <t>2005-93-2594-0</t>
  </si>
  <si>
    <t> 889/04 </t>
  </si>
  <si>
    <t>Sonia Gonçalves Franhan</t>
  </si>
  <si>
    <t>6000003/102464</t>
  </si>
  <si>
    <t>2004-93-1599-0</t>
  </si>
  <si>
    <t> 0137382-12.2012.8.26.0100 </t>
  </si>
  <si>
    <t>Plinio Santos Marini</t>
  </si>
  <si>
    <t>2018/106514458</t>
  </si>
  <si>
    <t>2012-82-21859-0</t>
  </si>
  <si>
    <t> 0014810-51.2012.8.26.0004 </t>
  </si>
  <si>
    <t>Talita Vieira Pegoraro</t>
  </si>
  <si>
    <t>1490320/326018</t>
  </si>
  <si>
    <t>2011-14-48237-0</t>
  </si>
  <si>
    <t> 0031604-87.2011.8.19.0066 </t>
  </si>
  <si>
    <t>MARIA DA GRAÇA BARBOSA DE FREITAS</t>
  </si>
  <si>
    <t>3548 126653460</t>
  </si>
  <si>
    <t>2011-93-38426-0</t>
  </si>
  <si>
    <t> 0021002-27.2012.8.16.0182 </t>
  </si>
  <si>
    <t>LENI MARINA YAGUI</t>
  </si>
  <si>
    <t>3419/ 275125</t>
  </si>
  <si>
    <t>2011-93-41911-0</t>
  </si>
  <si>
    <t> 0004247-55.2013.8.26.0297 </t>
  </si>
  <si>
    <t>Maria do Carmo Silva Ferraz</t>
  </si>
  <si>
    <t>287/125665455</t>
  </si>
  <si>
    <t>2012-82-19790-0</t>
  </si>
  <si>
    <t> 066.11.001275-0 </t>
  </si>
  <si>
    <t>Ledi Maria Bottega</t>
  </si>
  <si>
    <t>CERTIFICADOS</t>
  </si>
  <si>
    <t>São Lourenço do Oeste (SC)</t>
  </si>
  <si>
    <t> 00013421720138260414 </t>
  </si>
  <si>
    <t>MARIETA SILVA ARAUJO</t>
  </si>
  <si>
    <t>3423/107209498</t>
  </si>
  <si>
    <t>2013-93-52376-0</t>
  </si>
  <si>
    <t>02.02.136.0001252229/12</t>
  </si>
  <si>
    <t>02.02.507.0000809008/08</t>
  </si>
  <si>
    <t>02.02.136.0001279850/12</t>
  </si>
  <si>
    <t>02.01.507.0000075476/03</t>
  </si>
  <si>
    <t>02.02.136.0001117272/11</t>
  </si>
  <si>
    <t>02.01.507.0000031612/02</t>
  </si>
  <si>
    <t>02.02.507.0001031027/09</t>
  </si>
  <si>
    <t>02.02.507.0001064570/11</t>
  </si>
  <si>
    <t>02.02.507.0001144543/11</t>
  </si>
  <si>
    <t>02.02.507.0001662983/13</t>
  </si>
  <si>
    <t>02.02.507.0000667841/10</t>
  </si>
  <si>
    <t>02.02.507.0001173776/11</t>
  </si>
  <si>
    <t>02.02.507.0001021587/10</t>
  </si>
  <si>
    <t>02.02.507.0001263295/12</t>
  </si>
  <si>
    <t>02.02.136.0001164039/11</t>
  </si>
  <si>
    <t>02.02.507.0001031907/10</t>
  </si>
  <si>
    <t>02.02.507.0001084690/11</t>
  </si>
  <si>
    <t>02.02.507.0000454537/07</t>
  </si>
  <si>
    <t>02.02.507.0000786593/08</t>
  </si>
  <si>
    <t>02.02.507.0000661985/09</t>
  </si>
  <si>
    <t>02.02.507.0001195087/11</t>
  </si>
  <si>
    <t>02.02.507.0000675469/10</t>
  </si>
  <si>
    <t>02.02.507.0001240562/12</t>
  </si>
  <si>
    <t>02.02.507.0000440923/07</t>
  </si>
  <si>
    <t>02.02.507.0001622566/13</t>
  </si>
  <si>
    <t>02.02.507.0000446073/07</t>
  </si>
  <si>
    <t>02.02.136.0001261807/12</t>
  </si>
  <si>
    <t>02.02.136.0000762414/08</t>
  </si>
  <si>
    <t>02.02.507.0000533594/09</t>
  </si>
  <si>
    <t>02.02.507.0000842156/09</t>
  </si>
  <si>
    <t>02.01.507.0000124859/04</t>
  </si>
  <si>
    <t>02.02.507.0001081624/11</t>
  </si>
  <si>
    <t>02.02.507.0001130963/11</t>
  </si>
  <si>
    <t>02.02.507.0000593968/08</t>
  </si>
  <si>
    <t>02.02.507.0000839264/07</t>
  </si>
  <si>
    <t>02.02.507.0001236223/12</t>
  </si>
  <si>
    <t>02.02.507.0001079999/11</t>
  </si>
  <si>
    <t>02.02.507.0001188311/12</t>
  </si>
  <si>
    <t>02.02.507.0000440421/07</t>
  </si>
  <si>
    <t>02.02.507.0001313047/12</t>
  </si>
  <si>
    <t>02.01.507.0000053245/01</t>
  </si>
  <si>
    <t>02.01.507.0000142917/04</t>
  </si>
  <si>
    <t>02.02.507.0001309064/11</t>
  </si>
  <si>
    <t>02.02.507.0001255794/12</t>
  </si>
  <si>
    <t>02.02.507.0001202941/11</t>
  </si>
  <si>
    <t>02.02.507.0001238773/12</t>
  </si>
  <si>
    <t>02.02.507.0001628726/13</t>
  </si>
  <si>
    <t>02.02.507.0001100447/11</t>
  </si>
  <si>
    <t>02.02.507.0001657560/13</t>
  </si>
  <si>
    <t>Imóvel com uso comercial</t>
  </si>
  <si>
    <t>Furto qualificado</t>
  </si>
  <si>
    <t>Improcedência da ação. Realizada perícia médica que constatou não caracterização de invalidez</t>
  </si>
  <si>
    <t>Danos elétricos</t>
  </si>
  <si>
    <t>Doença terminal</t>
  </si>
  <si>
    <t>Erro Sistêmico</t>
  </si>
  <si>
    <t>Morte filho</t>
  </si>
  <si>
    <t>Não houve a caracterização de Doença Terminal</t>
  </si>
  <si>
    <t>Não houve a caracterização de Diagnóstico de Câncer</t>
  </si>
  <si>
    <t>Não houve a caracterização de Vendaval</t>
  </si>
  <si>
    <t>Não houve a caracterização de Desmoronamento</t>
  </si>
  <si>
    <t>Agravamento de risco (dirigir sem habilitação / alcoolizado / não respeitar as leis de trânsito)</t>
  </si>
  <si>
    <t>HABITACIONAL SANTANDER FSFH - DFI</t>
  </si>
  <si>
    <t>PROT. MULHER MEN. - MAIS COBERTURA</t>
  </si>
  <si>
    <t> 3001121-66.2013.8.26.0451 </t>
  </si>
  <si>
    <t>Olivan Medeiros de Araujo</t>
  </si>
  <si>
    <t>1490318/317530</t>
  </si>
  <si>
    <t>2012-14-63650-0</t>
  </si>
  <si>
    <t> 0033787-13.2013.810.0001 </t>
  </si>
  <si>
    <t>Simião Ferreira Araujo</t>
  </si>
  <si>
    <t>1490320/543248</t>
  </si>
  <si>
    <t>2013-14-69337-0</t>
  </si>
  <si>
    <t> 0603144-46.2013.8.04.0015 </t>
  </si>
  <si>
    <t>Vilson Mota Ramos</t>
  </si>
  <si>
    <t>1490320/253798</t>
  </si>
  <si>
    <t>2012-14-62380-0</t>
  </si>
  <si>
    <t> 0252575-76.2012.8.19.0001 </t>
  </si>
  <si>
    <t>Vivian Patricia Gonçalves Vaz</t>
  </si>
  <si>
    <t>1490320/162203</t>
  </si>
  <si>
    <t>2012-14-60231-0</t>
  </si>
  <si>
    <t> 0034382-20.2012.8.16.0182 </t>
  </si>
  <si>
    <t>Elson Fernando Borges da Silveira</t>
  </si>
  <si>
    <t>1490320/301802</t>
  </si>
  <si>
    <t>2012-14-59369-0</t>
  </si>
  <si>
    <t> 0113355-49.2012.8.19.0038 </t>
  </si>
  <si>
    <t>Benedito Jorge Aires</t>
  </si>
  <si>
    <t>1490318/220985</t>
  </si>
  <si>
    <t>2012-14-56482</t>
  </si>
  <si>
    <t> 3186/2011 </t>
  </si>
  <si>
    <t>Nivalda Gomes da Silva</t>
  </si>
  <si>
    <t>1490321/33883</t>
  </si>
  <si>
    <t>2011-14-45046-0</t>
  </si>
  <si>
    <t> 0197039-69.2012.8.13.0479 </t>
  </si>
  <si>
    <t>Célio Rodrigues de Andrade</t>
  </si>
  <si>
    <t>1490320/383647</t>
  </si>
  <si>
    <t>2012-14-60966 E</t>
  </si>
  <si>
    <t> 2.745/05 </t>
  </si>
  <si>
    <t>Ângelo Pinto</t>
  </si>
  <si>
    <t> 0011631-72.2013.8.26.0005 </t>
  </si>
  <si>
    <t>Eliana Beserra de Carvalho Carini</t>
  </si>
  <si>
    <t>3430/32075998</t>
  </si>
  <si>
    <t>2011-93-41230-0</t>
  </si>
  <si>
    <t> 061.08.003362-9 </t>
  </si>
  <si>
    <t>Marcos Antonio Gissi</t>
  </si>
  <si>
    <t>1102080/117268</t>
  </si>
  <si>
    <t>2007-82-5214-0</t>
  </si>
  <si>
    <t> 1459/2004 </t>
  </si>
  <si>
    <t>Edinéia Elizabete Hergo Furlan</t>
  </si>
  <si>
    <t>2004-93-1763 E</t>
  </si>
  <si>
    <t> 0000202-56.2013.8.26.0572 </t>
  </si>
  <si>
    <t>NADIR CAMARGO JABOUR</t>
  </si>
  <si>
    <t>3430/32013187</t>
  </si>
  <si>
    <t>2012-93-47438-0</t>
  </si>
  <si>
    <t> 0001490-55.2013.8.26.0114 </t>
  </si>
  <si>
    <t>Alexandre Caputo</t>
  </si>
  <si>
    <t>3423/108474915</t>
  </si>
  <si>
    <t>2012-93-47450-0</t>
  </si>
  <si>
    <t> 434.01.2011.002225-3 </t>
  </si>
  <si>
    <t>João Batista dos Santos</t>
  </si>
  <si>
    <t>3422/16963180</t>
  </si>
  <si>
    <t>2011-93-37294-0</t>
  </si>
  <si>
    <t> 0026303-97.2013.8.26.0001 </t>
  </si>
  <si>
    <t>JOSÉ DE OLIVEIRA RODRIGUES</t>
  </si>
  <si>
    <t>3422/17592939</t>
  </si>
  <si>
    <t>2012-93-50421-0</t>
  </si>
  <si>
    <t> 019.01.2011.019020-0 </t>
  </si>
  <si>
    <t>Sonia Maria Dilena de Castro</t>
  </si>
  <si>
    <t>3430 / 18282</t>
  </si>
  <si>
    <t>2009-93-26015-0</t>
  </si>
  <si>
    <t> 4003335-45.2013.8.26.0602 </t>
  </si>
  <si>
    <t>Otávio Augusto Rodrigues dos Santos</t>
  </si>
  <si>
    <t>3197/12893480</t>
  </si>
  <si>
    <t>2009-93-24280-0</t>
  </si>
  <si>
    <t> 562.01.2012.013363-4 </t>
  </si>
  <si>
    <t>Denilza Santana Cunha</t>
  </si>
  <si>
    <t>3552 / 84407</t>
  </si>
  <si>
    <t>2013-93-54774-0</t>
  </si>
  <si>
    <t> 0003840-76.2013.8.26.0482 </t>
  </si>
  <si>
    <t>Vitalina Ferreira</t>
  </si>
  <si>
    <t>287/118129922</t>
  </si>
  <si>
    <t>2012-82-17746-0</t>
  </si>
  <si>
    <t> 0020275-86.2010.8.08.0012 </t>
  </si>
  <si>
    <t>Jonas Nascimento de Souza</t>
  </si>
  <si>
    <t>1134/309119</t>
  </si>
  <si>
    <t>2009-93-26504-0</t>
  </si>
  <si>
    <t> 028/1.06.0001425-7 </t>
  </si>
  <si>
    <t>Apolônio Zorzan Neto</t>
  </si>
  <si>
    <t>1151/24941</t>
  </si>
  <si>
    <t>2012-93-47033-0</t>
  </si>
  <si>
    <t> 297.01.2009.007044-6 (720/2009) </t>
  </si>
  <si>
    <t>Valdir Benzati</t>
  </si>
  <si>
    <t>3197/19422235</t>
  </si>
  <si>
    <t>2012-93-47169-0</t>
  </si>
  <si>
    <t> 000664/2009 </t>
  </si>
  <si>
    <t>ILMERY RUTANA DA LUZ</t>
  </si>
  <si>
    <t>9300662/0</t>
  </si>
  <si>
    <t>2011-82-13774-0</t>
  </si>
  <si>
    <t> 0009132-08.2012.8.16.0045 </t>
  </si>
  <si>
    <t>Leonardo Gabriel Honorato de Lima</t>
  </si>
  <si>
    <t>301/3000538</t>
  </si>
  <si>
    <t> 097.01.2009.003281-3 </t>
  </si>
  <si>
    <t>José Gonçalves</t>
  </si>
  <si>
    <t>3050/31</t>
  </si>
  <si>
    <t>2009-93-21708-0</t>
  </si>
  <si>
    <t> 2012.129992-2 </t>
  </si>
  <si>
    <t>Taciano Azevedo de Paula</t>
  </si>
  <si>
    <t>3430/20186354</t>
  </si>
  <si>
    <t>2011-93-37135-0</t>
  </si>
  <si>
    <t> 1534/2009 </t>
  </si>
  <si>
    <t>Dirceu dos Santos Silvério</t>
  </si>
  <si>
    <t>1001/100716691</t>
  </si>
  <si>
    <t>2009-93-24560-0</t>
  </si>
  <si>
    <t> 0802049-33.2012.8.12.0007 </t>
  </si>
  <si>
    <t>Juraci da Rocha..</t>
  </si>
  <si>
    <t>2021/1635266</t>
  </si>
  <si>
    <t>2011-82-13669-0</t>
  </si>
  <si>
    <t> 1271/12 </t>
  </si>
  <si>
    <t>Berivaldo Alves Correa</t>
  </si>
  <si>
    <t>2017/3994</t>
  </si>
  <si>
    <t>2008-93-20675-0</t>
  </si>
  <si>
    <t> 137/1.07.0001096-6 </t>
  </si>
  <si>
    <t>Santa Matilde Materiais de Construção Ltda</t>
  </si>
  <si>
    <t>1133/8370</t>
  </si>
  <si>
    <t>2006-93-5343-0</t>
  </si>
  <si>
    <t> 019/1.06.0004126-3 </t>
  </si>
  <si>
    <t>César Alencar Silver</t>
  </si>
  <si>
    <t>3030/301026637</t>
  </si>
  <si>
    <t>2012-93-47445-0</t>
  </si>
  <si>
    <t> 0039499-59.2012.8.26.0005 </t>
  </si>
  <si>
    <t>Júlio Cesar Pereira da Silva</t>
  </si>
  <si>
    <t>2001/126175402</t>
  </si>
  <si>
    <t>2010-90-1135-0</t>
  </si>
  <si>
    <t> 0007078-97.2009.8.19.0075 </t>
  </si>
  <si>
    <t>Raimundo Vieira Ferreira</t>
  </si>
  <si>
    <t>9301156 / 0</t>
  </si>
  <si>
    <t>2006-93-6701-0</t>
  </si>
  <si>
    <t> 296.01.2011.002768-9 </t>
  </si>
  <si>
    <t>Ivanilde Exaltação dos Santos Pinto</t>
  </si>
  <si>
    <t>1102080/116761</t>
  </si>
  <si>
    <t>2012-82-19665-0</t>
  </si>
  <si>
    <t> 431.01.2012.000920-0 </t>
  </si>
  <si>
    <t>Dirce Françoso Criado</t>
  </si>
  <si>
    <t>1490320 / 70355</t>
  </si>
  <si>
    <t>2011-14-45464-0</t>
  </si>
  <si>
    <t> 033.12.002519-4 </t>
  </si>
  <si>
    <t>Ivo dos Santos</t>
  </si>
  <si>
    <t>3552/81842</t>
  </si>
  <si>
    <t>2012-93-47507-0</t>
  </si>
  <si>
    <t> 0002148-48.2013.8.26.0189 </t>
  </si>
  <si>
    <t>Nivaldo de Jesus Bradachi</t>
  </si>
  <si>
    <t>3422/17129515</t>
  </si>
  <si>
    <t>2012-93-49811-0</t>
  </si>
  <si>
    <t> 1004558-31.2013.8.26.0361 </t>
  </si>
  <si>
    <t>Durval Yooiti Namie</t>
  </si>
  <si>
    <t>3250 E 1101080</t>
  </si>
  <si>
    <t>2012-93-46366-E</t>
  </si>
  <si>
    <t>02.02.136.0001650600/13</t>
  </si>
  <si>
    <t>02.02.136.0001677548/13</t>
  </si>
  <si>
    <t>02.02.136.0001619551/13</t>
  </si>
  <si>
    <t>Repetição de Indébito</t>
  </si>
  <si>
    <t>50ª</t>
  </si>
  <si>
    <t>02.02.136.0001247974/12</t>
  </si>
  <si>
    <t>02.02.136.0001645242/12</t>
  </si>
  <si>
    <t>02.02.136.0001295729/12</t>
  </si>
  <si>
    <t>02.02.136.0001176317/11</t>
  </si>
  <si>
    <t>02.02.136.0001308972/12</t>
  </si>
  <si>
    <t>02.01.507.0000157774/05</t>
  </si>
  <si>
    <t>02.02.507.0001610387/13</t>
  </si>
  <si>
    <t>São Francisco do Sul (SC)</t>
  </si>
  <si>
    <t>02.02.507.0000775336/08</t>
  </si>
  <si>
    <t>19ª</t>
  </si>
  <si>
    <t>02.01.507.0000162366/04</t>
  </si>
  <si>
    <t>02.02.507.0001323229/13</t>
  </si>
  <si>
    <t>02.02.507.0001586816/13</t>
  </si>
  <si>
    <t>Pedregulho (SP)</t>
  </si>
  <si>
    <t>02.02.507.0001143733/11</t>
  </si>
  <si>
    <t>02.02.507.0001665044/13</t>
  </si>
  <si>
    <t>02.02.507.0001201559/12</t>
  </si>
  <si>
    <t>02.02.507.0001683141/13</t>
  </si>
  <si>
    <t>02.02.507.0001203715/12</t>
  </si>
  <si>
    <t>02.02.507.0001675027/13</t>
  </si>
  <si>
    <t>02.02.507.0001722217/10</t>
  </si>
  <si>
    <t>02.01.507.0000166761/06</t>
  </si>
  <si>
    <t>02.02.507.0000551712/09</t>
  </si>
  <si>
    <t>02.02.507.0001172381/09</t>
  </si>
  <si>
    <t>02.02.507.0001628101/13</t>
  </si>
  <si>
    <t>02.02.507.0000544009/09</t>
  </si>
  <si>
    <t>02.02.507.0001245837/12</t>
  </si>
  <si>
    <t>02.02.507.0000552916/09</t>
  </si>
  <si>
    <t>Cassilândia (MS)</t>
  </si>
  <si>
    <t>02.02.507.0001287157/12</t>
  </si>
  <si>
    <t>02.02.507.0001238110/12</t>
  </si>
  <si>
    <t>Tapes (RS)</t>
  </si>
  <si>
    <t>02.02.507.0000436934/07</t>
  </si>
  <si>
    <t>02.02.507.0000291958/05</t>
  </si>
  <si>
    <t>02.02.507.0001298005/12</t>
  </si>
  <si>
    <t>02.02.507.0000692343/10</t>
  </si>
  <si>
    <t>02.02.507.0001127938/11</t>
  </si>
  <si>
    <t>Pederneiras (SP)</t>
  </si>
  <si>
    <t>02.02.507.0001194984/12</t>
  </si>
  <si>
    <t>02.02.507.0001180222/12</t>
  </si>
  <si>
    <t>02.02.507.0001611695/13</t>
  </si>
  <si>
    <t>02.02.507.0001680865/13</t>
  </si>
  <si>
    <t>Sinistro não avisado. Com o ingresso da ação houve a regulação do sinistro e pago normalmente</t>
  </si>
  <si>
    <t>Sentença desfavorável. Feita nova perícia, gerando condenação do valor restante</t>
  </si>
  <si>
    <t>Sinistrado não compõe o grupo segurado</t>
  </si>
  <si>
    <t>Após entrega de documentos, sinistro regulado normalmente</t>
  </si>
  <si>
    <t>Sentença desfavorável. Houve o entendimento que o acidente que o "de cujus" sofreu ocasionou a posterior morte natural</t>
  </si>
  <si>
    <t>Beneficiário já falecido</t>
  </si>
  <si>
    <t xml:space="preserve">Sinistro pago. Houve a determinação de novo beneficiário. </t>
  </si>
  <si>
    <t>Incêndio</t>
  </si>
  <si>
    <t>Cobertura paga pelo plano de assistência familiar</t>
  </si>
  <si>
    <t>Improcedência parcial da ação. Acatadas as alegações da Cia.</t>
  </si>
  <si>
    <t>Sentença desfavorável. Autora apresentou comprovações de pagamento</t>
  </si>
  <si>
    <t>Desabamento</t>
  </si>
  <si>
    <t>Após entrega de documentos, sinistro regulado normalmente. Porém, não houve pagamento</t>
  </si>
  <si>
    <t>Falta de manutenção adequada</t>
  </si>
  <si>
    <t>Internação hospitalar</t>
  </si>
  <si>
    <t>Sinistro não avisado. Com o ingresso da ação houve a regulação do sinistro, porém, não possuia cobertura técnica</t>
  </si>
  <si>
    <t>Extinção - art. 267</t>
  </si>
  <si>
    <t>Apenas um dos beneficiários recebeu o valor devido.</t>
  </si>
  <si>
    <t>Sentença determina o pagamento de danos morais para cada autor.</t>
  </si>
  <si>
    <t>Sentença improcedente. Acatadas as alegações da cia.</t>
  </si>
  <si>
    <t>Segundo o autor, as notas fiscais também foram roubadas</t>
  </si>
  <si>
    <t>Queda de raio</t>
  </si>
  <si>
    <t>Imóvel em reforma</t>
  </si>
  <si>
    <t>Não há caracterização de vendaval</t>
  </si>
  <si>
    <t>Improcedência Parcial. Falta de provas por parte da cia.</t>
  </si>
  <si>
    <t>Improcedência parcial. Foi reconhecido o pagamento restante</t>
  </si>
  <si>
    <t>Improcedência Parcial. Sentença não concedeu danos morais, apenas a importância segurada.</t>
  </si>
  <si>
    <t>Improcedência Parcial. Após entrega de documentos, sinistro regulado normalmente</t>
  </si>
  <si>
    <t>Improcedência Parcial. Perícia judicial reconheceu a invalidez</t>
  </si>
  <si>
    <t>Sentença desfavorável. Erro sistêmico. Acordo feito para amenizar condenação</t>
  </si>
  <si>
    <t>Sentença desfavorável. Após entrega dos documentos, sinistro regulado normalmente</t>
  </si>
  <si>
    <t>Sentença desfavorável. Autor apresentou comprovações de pagamento</t>
  </si>
  <si>
    <t>Sentença desfavorável. Acatadas as alegações do autor</t>
  </si>
  <si>
    <t>DFI</t>
  </si>
  <si>
    <t>Não se enquadra nas condições particulares da apólice habitacional</t>
  </si>
  <si>
    <t>Sentença desfavorável. Concedido atualizações e correções monetárias</t>
  </si>
  <si>
    <t>Sinistro negado, visto processo já em andamento</t>
  </si>
  <si>
    <t>*Verificar</t>
  </si>
  <si>
    <t>TEMPO MÉDIO</t>
  </si>
  <si>
    <t> 054.08.002149-6 </t>
  </si>
  <si>
    <t>Maria Sedonir da Silva Lichtenfelz</t>
  </si>
  <si>
    <t>1151/39715</t>
  </si>
  <si>
    <t>2006-93-6088-0</t>
  </si>
  <si>
    <t xml:space="preserve">13/06/2006 </t>
  </si>
  <si>
    <t xml:space="preserve">30/10/2013 </t>
  </si>
  <si>
    <t>02.02.507.0000752776/08</t>
  </si>
  <si>
    <t>17/3/2008</t>
  </si>
  <si>
    <t>15/05/2008 12:53</t>
  </si>
  <si>
    <t> 279/07 </t>
  </si>
  <si>
    <t>Honoris Maria Siviero Röcker</t>
  </si>
  <si>
    <t>3030/301014080</t>
  </si>
  <si>
    <t>2004-93-1623-0</t>
  </si>
  <si>
    <t xml:space="preserve">05/02/2003 </t>
  </si>
  <si>
    <t xml:space="preserve">28/10/2013 </t>
  </si>
  <si>
    <t>02.02.507.0000369257/07</t>
  </si>
  <si>
    <t>6/6/2007</t>
  </si>
  <si>
    <t>25/06/2007 19:30</t>
  </si>
  <si>
    <t> 001/1.10.0115672-3 </t>
  </si>
  <si>
    <t>Espólio de Francelino Farias de Cravlho</t>
  </si>
  <si>
    <t>Banco Santander (Brasil) S/A</t>
  </si>
  <si>
    <t>1159/2755165</t>
  </si>
  <si>
    <t>2010-77-22309-0</t>
  </si>
  <si>
    <t xml:space="preserve">10/01/2010 </t>
  </si>
  <si>
    <t xml:space="preserve">24/10/2013 </t>
  </si>
  <si>
    <t>02.02.033.0000677685/10</t>
  </si>
  <si>
    <t>7/6/2010</t>
  </si>
  <si>
    <t>26/07/2010 14:36</t>
  </si>
  <si>
    <t> 031908034926-3 </t>
  </si>
  <si>
    <t>KÁTIA PACHECO ARAÚJO DA SILVA</t>
  </si>
  <si>
    <t>02.02.507.0000593922/08</t>
  </si>
  <si>
    <t>12/11/2008</t>
  </si>
  <si>
    <t>17/12/2009 08:27</t>
  </si>
  <si>
    <t> 240161-78.2010.8.09.0006 </t>
  </si>
  <si>
    <t>Therezinha De AlcÂntara Ferreira</t>
  </si>
  <si>
    <t>1117998/0</t>
  </si>
  <si>
    <t>2008-14-11924-0</t>
  </si>
  <si>
    <t xml:space="preserve">10/06/2008 </t>
  </si>
  <si>
    <t>02.02.136.0001020334/10</t>
  </si>
  <si>
    <t>6/10/2010</t>
  </si>
  <si>
    <t>17/11/2010 19:47</t>
  </si>
  <si>
    <t> 047.01.2010.002126-7/000000-000 </t>
  </si>
  <si>
    <t>Maria Jose Rodrigues</t>
  </si>
  <si>
    <t>3197/17632104</t>
  </si>
  <si>
    <t>2009-93-24126-0</t>
  </si>
  <si>
    <t xml:space="preserve">11/02/2009 </t>
  </si>
  <si>
    <t>02.02.507.0000626401/10</t>
  </si>
  <si>
    <t>11/2/2010</t>
  </si>
  <si>
    <t>12/03/2010 03:11</t>
  </si>
  <si>
    <t> 038.12.053728-9 </t>
  </si>
  <si>
    <t>Eliana Polucena Howe</t>
  </si>
  <si>
    <t>3451/83181</t>
  </si>
  <si>
    <t>2012-93-44100-0</t>
  </si>
  <si>
    <t xml:space="preserve">02/02/2012 </t>
  </si>
  <si>
    <t xml:space="preserve">31/10/2013 </t>
  </si>
  <si>
    <t>02.02.507.0001326298/13</t>
  </si>
  <si>
    <t>16/1/2013</t>
  </si>
  <si>
    <t>06/02/2013 21:15</t>
  </si>
  <si>
    <t> 0011180-03.2011.8.26.0010 </t>
  </si>
  <si>
    <t>Reinaldo Paes Landim Ribeiro</t>
  </si>
  <si>
    <t xml:space="preserve">04/04/1998 </t>
  </si>
  <si>
    <t xml:space="preserve">23/10/2013 </t>
  </si>
  <si>
    <t>02.02.507.0001149611/11</t>
  </si>
  <si>
    <t>18/10/2011</t>
  </si>
  <si>
    <t>14/12/2011 18:21</t>
  </si>
  <si>
    <t> 0001408-62.2013.8.26.0360 </t>
  </si>
  <si>
    <t>João Batista Francisco</t>
  </si>
  <si>
    <t>3422/19715660</t>
  </si>
  <si>
    <t>2011-93-41291-0</t>
  </si>
  <si>
    <t xml:space="preserve">04/12/2011 </t>
  </si>
  <si>
    <t>02.02.507.0001598569/13</t>
  </si>
  <si>
    <t>12/3/2013</t>
  </si>
  <si>
    <t>20/03/2013 20:35</t>
  </si>
  <si>
    <t> 0004235-60.2013.8.26.0032 </t>
  </si>
  <si>
    <t>João Geraldo Neves</t>
  </si>
  <si>
    <t>3422/17215363</t>
  </si>
  <si>
    <t>2012-93-45432-0</t>
  </si>
  <si>
    <t xml:space="preserve">17/12/2011 </t>
  </si>
  <si>
    <t>02.02.507.0001609165/13</t>
  </si>
  <si>
    <t>27/3/2013</t>
  </si>
  <si>
    <t>13/04/2013 02:37</t>
  </si>
  <si>
    <t> 0707794-66.2012.8.26.0016 </t>
  </si>
  <si>
    <t>Pedro Ernesto dos Santos Peters</t>
  </si>
  <si>
    <t>3423/123582939</t>
  </si>
  <si>
    <t>2010-93-32817-0</t>
  </si>
  <si>
    <t xml:space="preserve">16/08/2010 </t>
  </si>
  <si>
    <t>02.02.507.0001310848/12</t>
  </si>
  <si>
    <t>4/12/2012</t>
  </si>
  <si>
    <t>19/12/2012 23:31</t>
  </si>
  <si>
    <t> 128.01.2012.001129-6 </t>
  </si>
  <si>
    <t>Sergio Luizão Barbuio</t>
  </si>
  <si>
    <t>301/1892519</t>
  </si>
  <si>
    <t>2013-82-22385-0</t>
  </si>
  <si>
    <t xml:space="preserve">05/02/2011 </t>
  </si>
  <si>
    <t>02.02.507.0001318459/12</t>
  </si>
  <si>
    <t>8/11/2012</t>
  </si>
  <si>
    <t>18/01/2013 12:10</t>
  </si>
  <si>
    <t> 0050469-36.2010.8.26.0346 </t>
  </si>
  <si>
    <t>Dilsa Julio da Cunha Camilo</t>
  </si>
  <si>
    <t xml:space="preserve">Santander S/A Serviços Técnicos, Administrativos e de Corretagem de </t>
  </si>
  <si>
    <t>3197/17137562</t>
  </si>
  <si>
    <t>2012-93-47194-0</t>
  </si>
  <si>
    <t xml:space="preserve">02/12/2007 </t>
  </si>
  <si>
    <t>Martinópolis (SP)</t>
  </si>
  <si>
    <t>02.02.062.0001029272/10</t>
  </si>
  <si>
    <t>7/12/2010</t>
  </si>
  <si>
    <t>20/12/2010 21:10</t>
  </si>
  <si>
    <t> 068604116484-5 </t>
  </si>
  <si>
    <t xml:space="preserve">Sebastiao Izidoro de Carvalho </t>
  </si>
  <si>
    <t>9301396 / 0</t>
  </si>
  <si>
    <t>2010-93-29178-0</t>
  </si>
  <si>
    <t xml:space="preserve">13/12/2003 </t>
  </si>
  <si>
    <t>02.02.507.0000594204/04</t>
  </si>
  <si>
    <t>25/6/2004</t>
  </si>
  <si>
    <t>17/12/2009 08:40</t>
  </si>
  <si>
    <t>Contrato de seguro vencido</t>
  </si>
  <si>
    <t>Invalidez por ACIDENTE não caracterizada</t>
  </si>
  <si>
    <t>Invalidez por DOENÇA não caracterizada</t>
  </si>
  <si>
    <t> 324/1999 </t>
  </si>
  <si>
    <t>José Wagner de Souza</t>
  </si>
  <si>
    <t>9300632/0</t>
  </si>
  <si>
    <t>2012-31-211-0</t>
  </si>
  <si>
    <t xml:space="preserve">05/03/1999 </t>
  </si>
  <si>
    <t xml:space="preserve">09/12/2013 </t>
  </si>
  <si>
    <t>02.01.136.0000041757/99</t>
  </si>
  <si>
    <t>1/2/1999</t>
  </si>
  <si>
    <t>27/12/2002 00:00</t>
  </si>
  <si>
    <t> 453.01.2006.008436-9 </t>
  </si>
  <si>
    <t>Donata Teixeira de Godoi</t>
  </si>
  <si>
    <t>1101080/118071</t>
  </si>
  <si>
    <t>2005-82-2356-0</t>
  </si>
  <si>
    <t xml:space="preserve">16/09/2005 </t>
  </si>
  <si>
    <t xml:space="preserve">10/12/2013 </t>
  </si>
  <si>
    <t>02.02.507.0000327416/06</t>
  </si>
  <si>
    <t>4/12/2006</t>
  </si>
  <si>
    <t>07/03/2007 10:14</t>
  </si>
  <si>
    <t> 1762/06 </t>
  </si>
  <si>
    <t>Luiz Cesar Barillari</t>
  </si>
  <si>
    <t>1133/884</t>
  </si>
  <si>
    <t>2006-93-5897-0</t>
  </si>
  <si>
    <t xml:space="preserve">02/05/2005 </t>
  </si>
  <si>
    <t xml:space="preserve">06/12/2013 </t>
  </si>
  <si>
    <t>02.02.507.0000337715/06</t>
  </si>
  <si>
    <t>28/9/2006</t>
  </si>
  <si>
    <t>19/04/2007 12:23</t>
  </si>
  <si>
    <t> 0101525-68.2010.8.19.0002 </t>
  </si>
  <si>
    <t>Sonia Campos Kasakewitch Souza</t>
  </si>
  <si>
    <t>1134/34256</t>
  </si>
  <si>
    <t>2009-93-25959-0</t>
  </si>
  <si>
    <t xml:space="preserve">08/09/2009 </t>
  </si>
  <si>
    <t xml:space="preserve">04/12/2013 </t>
  </si>
  <si>
    <t>02.02.507.0001119239/10</t>
  </si>
  <si>
    <t>2/9/2010</t>
  </si>
  <si>
    <t>16/09/2011 00:06</t>
  </si>
  <si>
    <t> 457.01.2010.009368-4 </t>
  </si>
  <si>
    <t>José Antonio Garcia Ataide</t>
  </si>
  <si>
    <t>287 / 121317610</t>
  </si>
  <si>
    <t>2010-82-10574-0</t>
  </si>
  <si>
    <t xml:space="preserve">02/01/2010 </t>
  </si>
  <si>
    <t>02.02.507.0001026549/10</t>
  </si>
  <si>
    <t>4/11/2010</t>
  </si>
  <si>
    <t>09/12/2010 13:35</t>
  </si>
  <si>
    <t> 2005.01.1.118240-9 </t>
  </si>
  <si>
    <t>VALTER CHAVES</t>
  </si>
  <si>
    <t>2010-93-29711-0</t>
  </si>
  <si>
    <t xml:space="preserve">02/03/2004 </t>
  </si>
  <si>
    <t xml:space="preserve">11/12/2013 </t>
  </si>
  <si>
    <t>02.02.507.0000564153/05</t>
  </si>
  <si>
    <t>3/11/2005</t>
  </si>
  <si>
    <t>22/10/2009 19:47</t>
  </si>
  <si>
    <t> 2007.001.039155-4 </t>
  </si>
  <si>
    <t>Anita Fayne Davidman</t>
  </si>
  <si>
    <t>02.02.507.0000594001/07</t>
  </si>
  <si>
    <t>9/4/2007</t>
  </si>
  <si>
    <t>17/12/2009 08:35</t>
  </si>
  <si>
    <t> 583.21.2009.120213-6/0 (433/2009) </t>
  </si>
  <si>
    <t>Luiz Henrique Rossini Madureira</t>
  </si>
  <si>
    <t>3197 / 18574358</t>
  </si>
  <si>
    <t>2009-93-22620-0</t>
  </si>
  <si>
    <t xml:space="preserve">25/03/2007 </t>
  </si>
  <si>
    <t>02.02.507.0000606279/09</t>
  </si>
  <si>
    <t>19/11/2009</t>
  </si>
  <si>
    <t>18/01/2010 13:48</t>
  </si>
  <si>
    <t> 089.01.2010.005371-9/0  (1306/2010) </t>
  </si>
  <si>
    <t>Nelson Silva Lara</t>
  </si>
  <si>
    <t>1369060 / 0</t>
  </si>
  <si>
    <t>2009-14-25213-0</t>
  </si>
  <si>
    <t xml:space="preserve">09/09/2009 </t>
  </si>
  <si>
    <t xml:space="preserve">03/12/2013 </t>
  </si>
  <si>
    <t>02.02.507.0000657629/10</t>
  </si>
  <si>
    <t>28/4/2010</t>
  </si>
  <si>
    <t>27/05/2010 16:30</t>
  </si>
  <si>
    <t>l</t>
  </si>
  <si>
    <t>Após a entrega de documentos, sinistro regulado normalmente.</t>
  </si>
  <si>
    <t> 4013278-56.2013.8.26.0224 </t>
  </si>
  <si>
    <t>Luzia do Carmo de Freitas</t>
  </si>
  <si>
    <t>3419/303689</t>
  </si>
  <si>
    <t>2013-93-52296-0</t>
  </si>
  <si>
    <t xml:space="preserve">23/07/2012 </t>
  </si>
  <si>
    <t xml:space="preserve">27/12/2013 </t>
  </si>
  <si>
    <t>02.02.507.0001662874/13</t>
  </si>
  <si>
    <t>21/6/2013</t>
  </si>
  <si>
    <t>18/07/2013 21:06</t>
  </si>
  <si>
    <t> 001.2013.022.812-3 </t>
  </si>
  <si>
    <t>Luiz Caetano dos Santos</t>
  </si>
  <si>
    <t>2754/336</t>
  </si>
  <si>
    <t>2013-82-26168-0</t>
  </si>
  <si>
    <t xml:space="preserve">09/08/2011 </t>
  </si>
  <si>
    <t xml:space="preserve">30/12/2013 </t>
  </si>
  <si>
    <t>02.02.507.0001722875/13</t>
  </si>
  <si>
    <t>13/8/2013</t>
  </si>
  <si>
    <t>03/10/2013 03:18</t>
  </si>
  <si>
    <t> 104/1.11.0001643-5 </t>
  </si>
  <si>
    <t>Hedwiges Erica Haas</t>
  </si>
  <si>
    <t>3030/301013375</t>
  </si>
  <si>
    <t>2011-93-39576-0</t>
  </si>
  <si>
    <t xml:space="preserve">07/06/2011 </t>
  </si>
  <si>
    <t>02.02.507.0001140903/11</t>
  </si>
  <si>
    <t>31/10/2011</t>
  </si>
  <si>
    <t>22/11/2011 08:57</t>
  </si>
  <si>
    <t> 0001675-96.2013.8.26.0404 </t>
  </si>
  <si>
    <t>Jefferson Rodrigues de Oliveira</t>
  </si>
  <si>
    <t>1490320/25763</t>
  </si>
  <si>
    <t>2010-14-39199-0</t>
  </si>
  <si>
    <t xml:space="preserve">16/11/2010 </t>
  </si>
  <si>
    <t>02.02.136.0001650501/13</t>
  </si>
  <si>
    <t>22/4/2013</t>
  </si>
  <si>
    <t>19/06/2013 02:22</t>
  </si>
  <si>
    <t>Não houve a caracterização de danos elétricos</t>
  </si>
  <si>
    <t xml:space="preserve"> VIDA MASTER SANTANDER</t>
  </si>
  <si>
    <r>
      <rPr>
        <b/>
        <u/>
        <sz val="10"/>
        <color theme="1"/>
        <rFont val="Calibri"/>
        <family val="2"/>
        <scheme val="minor"/>
      </rPr>
      <t>*Verificar</t>
    </r>
    <r>
      <rPr>
        <sz val="10"/>
        <color theme="1"/>
        <rFont val="Calibri"/>
        <family val="2"/>
        <scheme val="minor"/>
      </rPr>
      <t xml:space="preserve"> </t>
    </r>
    <r>
      <rPr>
        <b/>
        <sz val="10"/>
        <color theme="1"/>
        <rFont val="Calibri"/>
        <family val="2"/>
        <scheme val="minor"/>
      </rPr>
      <t>= não são sinistros!!!! (apesar de constarem como tal na planilha de encerrados)</t>
    </r>
  </si>
  <si>
    <t>escrow</t>
  </si>
  <si>
    <t>Sebastião Lopes da Silva</t>
  </si>
  <si>
    <t>7110109/0</t>
  </si>
  <si>
    <t>2005-53-26-0</t>
  </si>
  <si>
    <t>Em andamento</t>
  </si>
  <si>
    <t>Araçu (GO)</t>
  </si>
  <si>
    <t>02.01.507.0000045646/97</t>
  </si>
  <si>
    <t>TEMPO MÉDIO dias</t>
  </si>
  <si>
    <t>TEMPO MÉDIO meses</t>
  </si>
  <si>
    <t> 0106807-75.2013.8.05.0001 </t>
  </si>
  <si>
    <t>Wilton Gaspar Costa</t>
  </si>
  <si>
    <t>113092/4929</t>
  </si>
  <si>
    <t>2013-93-53024-0</t>
  </si>
  <si>
    <t xml:space="preserve">11/03/2013 </t>
  </si>
  <si>
    <t xml:space="preserve">06/01/2014 </t>
  </si>
  <si>
    <t>02.02.507.0001749933/13</t>
  </si>
  <si>
    <t>11/11/2013</t>
  </si>
  <si>
    <t>23/11/2013 00:01</t>
  </si>
  <si>
    <t> 0053196-46.2012.8.26.0071 </t>
  </si>
  <si>
    <t>Sonia Leocadia Curiel.</t>
  </si>
  <si>
    <t>3197/17837414</t>
  </si>
  <si>
    <t>2008-93-19213-0</t>
  </si>
  <si>
    <t xml:space="preserve">05/09/2008 </t>
  </si>
  <si>
    <t xml:space="preserve">03/01/2014 </t>
  </si>
  <si>
    <t>02.02.507.0001602150/13</t>
  </si>
  <si>
    <t>11/03/2013</t>
  </si>
  <si>
    <t>27/03/2013 17:27</t>
  </si>
  <si>
    <t> 1472/13 </t>
  </si>
  <si>
    <t>Ricardo Lechat</t>
  </si>
  <si>
    <t>1490320/217176</t>
  </si>
  <si>
    <t>2013-14-64334-0</t>
  </si>
  <si>
    <t xml:space="preserve">29/12/2012 </t>
  </si>
  <si>
    <t>02.02.136.0001660607/13</t>
  </si>
  <si>
    <t>21/06/2013</t>
  </si>
  <si>
    <t>13/07/2013 00:51</t>
  </si>
  <si>
    <t> 392/2012 </t>
  </si>
  <si>
    <t>Jose Ramom Barbudo</t>
  </si>
  <si>
    <t>1490325 / 7024</t>
  </si>
  <si>
    <t>2012-14-53841-0</t>
  </si>
  <si>
    <t xml:space="preserve">29/12/2011 </t>
  </si>
  <si>
    <t>02.02.136.0001241498/12</t>
  </si>
  <si>
    <t>06/07/2012</t>
  </si>
  <si>
    <t>24/07/2012 00:28</t>
  </si>
  <si>
    <t>MORTE ACIDENTAL</t>
  </si>
  <si>
    <t>MORTE NATURAL</t>
  </si>
  <si>
    <t>Vlr.em risco</t>
  </si>
  <si>
    <t>Economia</t>
  </si>
  <si>
    <t> 200600022557 </t>
  </si>
  <si>
    <t>Abadia Balduino Teixeira</t>
  </si>
  <si>
    <t>1102080  E  161</t>
  </si>
  <si>
    <t>2005-82-2212/13</t>
  </si>
  <si>
    <t xml:space="preserve">21/12/2004 </t>
  </si>
  <si>
    <t xml:space="preserve">21/01/2014 </t>
  </si>
  <si>
    <t>02.02.507.0000268065/06</t>
  </si>
  <si>
    <t>09/01/2006</t>
  </si>
  <si>
    <t>27/01/2006 13:39</t>
  </si>
  <si>
    <t> 482.01.2008.026609-9 (3165/2008) </t>
  </si>
  <si>
    <t>Belmiro Rossi Piffer</t>
  </si>
  <si>
    <t>3197/15349209</t>
  </si>
  <si>
    <t>2008-93-15093-0</t>
  </si>
  <si>
    <t xml:space="preserve">07/03/2007 </t>
  </si>
  <si>
    <t xml:space="preserve">27/01/2014 </t>
  </si>
  <si>
    <t>02.02.507.0000814170/08</t>
  </si>
  <si>
    <t>03/11/2008</t>
  </si>
  <si>
    <t>19/01/2009 09:14</t>
  </si>
  <si>
    <t> 615.01.2006.004603 (604/06) </t>
  </si>
  <si>
    <t>José Antonio dos Santos</t>
  </si>
  <si>
    <t>1101080/102270</t>
  </si>
  <si>
    <t>2012-82-19324-0</t>
  </si>
  <si>
    <t xml:space="preserve">05/09/2005 </t>
  </si>
  <si>
    <t>02.02.507.0000394882/06</t>
  </si>
  <si>
    <t>05/09/2006</t>
  </si>
  <si>
    <t>30/07/2007 16:07</t>
  </si>
  <si>
    <t> 411.01.2008.001750-0 (170/2008) </t>
  </si>
  <si>
    <t>Maria Portela de Souza</t>
  </si>
  <si>
    <t>1101080/114402</t>
  </si>
  <si>
    <t>2006-82-3602-0</t>
  </si>
  <si>
    <t xml:space="preserve">04/05/2006 </t>
  </si>
  <si>
    <t>02.02.507.0000760320/08</t>
  </si>
  <si>
    <t>05/05/2008</t>
  </si>
  <si>
    <t>10/06/2008 08:53</t>
  </si>
  <si>
    <t> 320.01.2005.010495-3 </t>
  </si>
  <si>
    <t>Adriana Leite de Barros Dionello</t>
  </si>
  <si>
    <t>1001002/17002</t>
  </si>
  <si>
    <t>2002-93-617-0</t>
  </si>
  <si>
    <t xml:space="preserve">13/07/2002 </t>
  </si>
  <si>
    <t>02.01.507.0000147729/05</t>
  </si>
  <si>
    <t>11/07/2005</t>
  </si>
  <si>
    <t>25/07/2005 10:01</t>
  </si>
  <si>
    <t> 220/2009 </t>
  </si>
  <si>
    <t>Bruno Macedo Ribas</t>
  </si>
  <si>
    <t>2012-82-18638 E</t>
  </si>
  <si>
    <t xml:space="preserve">11/03/2007 </t>
  </si>
  <si>
    <t>02.02.507.0000841356/09</t>
  </si>
  <si>
    <t>19/02/2009</t>
  </si>
  <si>
    <t>01/04/2009 11:27</t>
  </si>
  <si>
    <t> 047.01.2007.020178-8 (2810/2007) </t>
  </si>
  <si>
    <t>Manoel Antonio Vidal</t>
  </si>
  <si>
    <t>3197/13644556</t>
  </si>
  <si>
    <t>2007-93-8244-0</t>
  </si>
  <si>
    <t xml:space="preserve">05/03/2007 </t>
  </si>
  <si>
    <t>02.02.507.0000468184/07</t>
  </si>
  <si>
    <t>05/11/2007</t>
  </si>
  <si>
    <t>25/01/2008 11:39</t>
  </si>
  <si>
    <t> 020.07.023033-1 </t>
  </si>
  <si>
    <t>Roberto Carlos Elias</t>
  </si>
  <si>
    <t>3223/177</t>
  </si>
  <si>
    <t>2007-93-10314-0</t>
  </si>
  <si>
    <t xml:space="preserve">12/06/2007 </t>
  </si>
  <si>
    <t>02.02.507.0000481166/07</t>
  </si>
  <si>
    <t>11/10/2007</t>
  </si>
  <si>
    <t>20/03/2008 16:46</t>
  </si>
  <si>
    <t> 302.01.2008.013606-1 (1696/2008) </t>
  </si>
  <si>
    <t>Reginaldo Moreira</t>
  </si>
  <si>
    <t>1102080/102984</t>
  </si>
  <si>
    <t>2003-82-214-0</t>
  </si>
  <si>
    <t xml:space="preserve">12/02/2002 </t>
  </si>
  <si>
    <t>02.02.507.0000781019/08</t>
  </si>
  <si>
    <t>28/08/2008</t>
  </si>
  <si>
    <t>22/09/2008 10:58</t>
  </si>
  <si>
    <t> 1364/06 </t>
  </si>
  <si>
    <t>Luiz Carlos Malagueta</t>
  </si>
  <si>
    <t>1102080/120018</t>
  </si>
  <si>
    <t>2012-82-19373-0</t>
  </si>
  <si>
    <t xml:space="preserve">30/07/2004 </t>
  </si>
  <si>
    <t>02.02.507.0000344541/07</t>
  </si>
  <si>
    <t>30/04/2007</t>
  </si>
  <si>
    <t>04/05/2007 11:25</t>
  </si>
  <si>
    <t> 583.00.2006.232680-6 </t>
  </si>
  <si>
    <t>Rosana Mara de Mello</t>
  </si>
  <si>
    <t>2906 / 659</t>
  </si>
  <si>
    <t>2005-93-4690-0</t>
  </si>
  <si>
    <t>02.02.507.0000323583/06</t>
  </si>
  <si>
    <t>01/12/2006</t>
  </si>
  <si>
    <t>14/02/2007 10:00</t>
  </si>
  <si>
    <t> 204.01.2008.001296-3 (699/2008) </t>
  </si>
  <si>
    <t>Jose de Souza Guimaraes</t>
  </si>
  <si>
    <t>3197/17798336</t>
  </si>
  <si>
    <t>2008-93-15311-0</t>
  </si>
  <si>
    <t xml:space="preserve">01/04/2008 </t>
  </si>
  <si>
    <t>General Salgado (SP)</t>
  </si>
  <si>
    <t xml:space="preserve">24/01/2014 </t>
  </si>
  <si>
    <t>02.02.507.0000789940/08</t>
  </si>
  <si>
    <t>21/07/2008</t>
  </si>
  <si>
    <t>27/10/2008 11:04</t>
  </si>
  <si>
    <t> 309.01.2008.021330-2 (1332/08) </t>
  </si>
  <si>
    <t>Maria Sales de Souza</t>
  </si>
  <si>
    <t>1102080/103543</t>
  </si>
  <si>
    <t>2006-82-2944-0</t>
  </si>
  <si>
    <t xml:space="preserve">24/03/2006 </t>
  </si>
  <si>
    <t>02.02.507.0000782347/08</t>
  </si>
  <si>
    <t>17/04/2008</t>
  </si>
  <si>
    <t>25/09/2008 10:50</t>
  </si>
  <si>
    <t> 646.01.2008.001872-7 (780/2008) </t>
  </si>
  <si>
    <t>Valdemar Scapin</t>
  </si>
  <si>
    <t>3197/17433527</t>
  </si>
  <si>
    <t>2008-93-17091-0</t>
  </si>
  <si>
    <t xml:space="preserve">20/03/2008 </t>
  </si>
  <si>
    <t>Urânia (SP)</t>
  </si>
  <si>
    <t>02.02.507.0000818713/08</t>
  </si>
  <si>
    <t>06/11/2008</t>
  </si>
  <si>
    <t>27/01/2009 15:02</t>
  </si>
  <si>
    <t> 266.01.2008.001517-7 (224/0878/07) </t>
  </si>
  <si>
    <t>Marcio Nunes de Andrade Papelaria -ME</t>
  </si>
  <si>
    <t>1133/8824</t>
  </si>
  <si>
    <t>2007-93-9376-0</t>
  </si>
  <si>
    <t xml:space="preserve">17/02/2007 </t>
  </si>
  <si>
    <t>02.02.507.0000778234/08</t>
  </si>
  <si>
    <t>03/07/2008</t>
  </si>
  <si>
    <t>09/09/2008 10:41</t>
  </si>
  <si>
    <t> 606.01.2008.008564-4 (1101/2008) </t>
  </si>
  <si>
    <t>Jose Pereira da Silva Junior</t>
  </si>
  <si>
    <t>3197/17785445</t>
  </si>
  <si>
    <t>2008-93-16481-0</t>
  </si>
  <si>
    <t xml:space="preserve">12/05/2008 </t>
  </si>
  <si>
    <t>02.02.507.0000779740/08</t>
  </si>
  <si>
    <t>15/07/2008</t>
  </si>
  <si>
    <t>16/09/2008 12:39</t>
  </si>
  <si>
    <t> 169749-16.2012.8.09.0051 </t>
  </si>
  <si>
    <t>Portal Construções LTDA - ME</t>
  </si>
  <si>
    <t>3451/204620</t>
  </si>
  <si>
    <t>2011-93-40783-0</t>
  </si>
  <si>
    <t xml:space="preserve">28/08/2011 </t>
  </si>
  <si>
    <t xml:space="preserve">23/01/2014 </t>
  </si>
  <si>
    <t>02.02.507.0001248644/12</t>
  </si>
  <si>
    <t>18/07/2012</t>
  </si>
  <si>
    <t>06/08/2012 21:24</t>
  </si>
  <si>
    <t> 210.01.2012.000453-9 </t>
  </si>
  <si>
    <t>João Bernardes de Souza</t>
  </si>
  <si>
    <t>3422/15164918</t>
  </si>
  <si>
    <t>2010-93-34498-0</t>
  </si>
  <si>
    <t xml:space="preserve">13/09/2010 </t>
  </si>
  <si>
    <t>02.02.507.0001248172/12</t>
  </si>
  <si>
    <t>31/07/2012</t>
  </si>
  <si>
    <t>04/08/2012 02:04</t>
  </si>
  <si>
    <t> 200911100479 </t>
  </si>
  <si>
    <t>Zulmira Maria Lacerda Guanabara</t>
  </si>
  <si>
    <t>3551/306457569</t>
  </si>
  <si>
    <t>2012-93-49773-0</t>
  </si>
  <si>
    <t xml:space="preserve">25/06/2007 </t>
  </si>
  <si>
    <t xml:space="preserve">28/01/2014 </t>
  </si>
  <si>
    <t>02.02.507.0000594231/09</t>
  </si>
  <si>
    <t>18/05/2009</t>
  </si>
  <si>
    <t> 223.01.2011.003999-7 </t>
  </si>
  <si>
    <t>Edite Angelo</t>
  </si>
  <si>
    <t>3422/19741145</t>
  </si>
  <si>
    <t>2010-93-28468-0</t>
  </si>
  <si>
    <t xml:space="preserve">01/02/2010 </t>
  </si>
  <si>
    <t>02.02.507.0001105233/11</t>
  </si>
  <si>
    <t>23/03/2011</t>
  </si>
  <si>
    <t>16/08/2011 06:57</t>
  </si>
  <si>
    <t> 168.01.2011.46.45-2 </t>
  </si>
  <si>
    <t>Ivone da Silva Dias</t>
  </si>
  <si>
    <t>3419/7988</t>
  </si>
  <si>
    <t>2011-93-36771-0</t>
  </si>
  <si>
    <t xml:space="preserve">25/01/2011 </t>
  </si>
  <si>
    <t>02.02.507.0001101933/11</t>
  </si>
  <si>
    <t>14/06/2011</t>
  </si>
  <si>
    <t>08/08/2011 22:17</t>
  </si>
  <si>
    <t> 583.21.2012.066852-0 </t>
  </si>
  <si>
    <t>Miriam Marta Rocha Vieira</t>
  </si>
  <si>
    <t>3422/17344031</t>
  </si>
  <si>
    <t>2012-93-48444-0</t>
  </si>
  <si>
    <t xml:space="preserve">19/05/2011 </t>
  </si>
  <si>
    <t>02.02.507.0001251432/12</t>
  </si>
  <si>
    <t>13/06/2012</t>
  </si>
  <si>
    <t>10/08/2012 23:49</t>
  </si>
  <si>
    <t> 361.01.2011.015172-6 </t>
  </si>
  <si>
    <t>Elias Pereira César</t>
  </si>
  <si>
    <t>287/290242263</t>
  </si>
  <si>
    <t>2011-82-13396</t>
  </si>
  <si>
    <t xml:space="preserve">22/11/2010 </t>
  </si>
  <si>
    <t>02.02.507.0001107339/11</t>
  </si>
  <si>
    <t>27/07/2011</t>
  </si>
  <si>
    <t>19/08/2011 23:20</t>
  </si>
  <si>
    <t> 007.09.208867-4 </t>
  </si>
  <si>
    <t>Izildinha Pinto Braga</t>
  </si>
  <si>
    <t>3197/1842835</t>
  </si>
  <si>
    <t>2008-93-17018-0</t>
  </si>
  <si>
    <t xml:space="preserve">26/05/2008 </t>
  </si>
  <si>
    <t>02.02.507.0000513305/09</t>
  </si>
  <si>
    <t>02/04/2009</t>
  </si>
  <si>
    <t>21/07/2009 11:15</t>
  </si>
  <si>
    <t> 2007.045.002087-6 </t>
  </si>
  <si>
    <t>Sonia Cristina Pimenta</t>
  </si>
  <si>
    <t>9301906 / 88501</t>
  </si>
  <si>
    <t>2010-93-29684-0</t>
  </si>
  <si>
    <t xml:space="preserve">28/04/2006 </t>
  </si>
  <si>
    <t>02.02.507.0000594169/07</t>
  </si>
  <si>
    <t>26/04/2007</t>
  </si>
  <si>
    <t>17/12/2009 08:39</t>
  </si>
  <si>
    <t> 0107545-67.2010.8.13.0479 </t>
  </si>
  <si>
    <t>Devanil Alves de Oliveira</t>
  </si>
  <si>
    <t>112377/25</t>
  </si>
  <si>
    <t>2012-93-47288-0</t>
  </si>
  <si>
    <t xml:space="preserve">04/02/2010 </t>
  </si>
  <si>
    <t>02.02.507.0000689320/10</t>
  </si>
  <si>
    <t>18/08/2010</t>
  </si>
  <si>
    <t>26/08/2010 19:48</t>
  </si>
  <si>
    <t> 002.09.2554457-3 </t>
  </si>
  <si>
    <t>Antonio Scalari</t>
  </si>
  <si>
    <t>3197/16107241</t>
  </si>
  <si>
    <t xml:space="preserve">14/04/2009 </t>
  </si>
  <si>
    <t>02.02.507.0000636911/09</t>
  </si>
  <si>
    <t>11/11/2009</t>
  </si>
  <si>
    <t>31/03/2010 12:16</t>
  </si>
  <si>
    <t> 00066057520108190205 </t>
  </si>
  <si>
    <t>katia Chagas da Silva</t>
  </si>
  <si>
    <t>2419/165</t>
  </si>
  <si>
    <t>2012-93-47466-0</t>
  </si>
  <si>
    <t xml:space="preserve">01/12/2005 </t>
  </si>
  <si>
    <t>02.02.507.0000654624/10</t>
  </si>
  <si>
    <t>20/02/2010</t>
  </si>
  <si>
    <t>21/05/2010 15:25</t>
  </si>
  <si>
    <t> 157.01.2011.003557-8 </t>
  </si>
  <si>
    <t>Luzia Ferreira do Nascimento Leite</t>
  </si>
  <si>
    <t>3430/20193150</t>
  </si>
  <si>
    <t>2010-93-30976-0</t>
  </si>
  <si>
    <t xml:space="preserve">03/05/2010 </t>
  </si>
  <si>
    <t>02.02.507.0001099611/11</t>
  </si>
  <si>
    <t>26/05/2011</t>
  </si>
  <si>
    <t>01/08/2011 17:34</t>
  </si>
  <si>
    <t> 0223.09.275900-8 </t>
  </si>
  <si>
    <t>Vanderlei Fransico dos Santos</t>
  </si>
  <si>
    <t>3252/1</t>
  </si>
  <si>
    <t>2012-93-47726-0</t>
  </si>
  <si>
    <t xml:space="preserve">18/08/2008 </t>
  </si>
  <si>
    <t>02.02.507.0000991810/09</t>
  </si>
  <si>
    <t>27/03/2009</t>
  </si>
  <si>
    <t>10/06/2009 16:37</t>
  </si>
  <si>
    <t> 702 09 606297-2 </t>
  </si>
  <si>
    <t>Onofre Candido de Souza</t>
  </si>
  <si>
    <t>3197 / 19120810</t>
  </si>
  <si>
    <t>2009-93-22551-0</t>
  </si>
  <si>
    <t xml:space="preserve">09/02/2009 </t>
  </si>
  <si>
    <t>02.02.507.0000628344/10</t>
  </si>
  <si>
    <t>09/03/2010</t>
  </si>
  <si>
    <t>15/03/2010 10:41</t>
  </si>
  <si>
    <t> 077.01.2011.001896-9 </t>
  </si>
  <si>
    <t>Ronaldo Nunes da Silva</t>
  </si>
  <si>
    <t>1101080/177883</t>
  </si>
  <si>
    <t>2010-82-9740</t>
  </si>
  <si>
    <t xml:space="preserve">08/08/2009 </t>
  </si>
  <si>
    <t>02.02.507.0001051925/11</t>
  </si>
  <si>
    <t>10/01/2011</t>
  </si>
  <si>
    <t>18/03/2011 10:22</t>
  </si>
  <si>
    <t> 137.01.2011.001868-2 </t>
  </si>
  <si>
    <t>Paulo Pereira de Moraes</t>
  </si>
  <si>
    <t>3422 / 17931399</t>
  </si>
  <si>
    <t>2010-93-34005</t>
  </si>
  <si>
    <t xml:space="preserve">20/04/2010 </t>
  </si>
  <si>
    <t>02.02.507.0001090658/11</t>
  </si>
  <si>
    <t>20/06/2011</t>
  </si>
  <si>
    <t>08/07/2011 04:59</t>
  </si>
  <si>
    <t> 583.00.2008.225531-2 (2112/2008) </t>
  </si>
  <si>
    <t>Pedro Dias Furtado</t>
  </si>
  <si>
    <t>3197/11137304</t>
  </si>
  <si>
    <t>2012-93-49763-0</t>
  </si>
  <si>
    <t xml:space="preserve">15/02/2008 </t>
  </si>
  <si>
    <t>02.02.507.0000554020/09</t>
  </si>
  <si>
    <t>16/02/2009</t>
  </si>
  <si>
    <t>30/09/2009 15:24</t>
  </si>
  <si>
    <t> 0496449-30.2012.8.19.0001 </t>
  </si>
  <si>
    <t>Ana Paula Marins Rosa</t>
  </si>
  <si>
    <t>PPS401241940</t>
  </si>
  <si>
    <t>89-002389</t>
  </si>
  <si>
    <t xml:space="preserve">11/04/2011 </t>
  </si>
  <si>
    <t>02.02.507.0001604114/13</t>
  </si>
  <si>
    <t>11/01/2013</t>
  </si>
  <si>
    <t>02/04/2013 13:27</t>
  </si>
  <si>
    <t> 451.01.2009.012083-6 </t>
  </si>
  <si>
    <t>Gisleine Lucazechi Tricca</t>
  </si>
  <si>
    <t>3197/18273390</t>
  </si>
  <si>
    <t>2008-93-18368-0</t>
  </si>
  <si>
    <t xml:space="preserve">19/06/2008 </t>
  </si>
  <si>
    <t>02.02.507.0000498985/09</t>
  </si>
  <si>
    <t>04/05/2009</t>
  </si>
  <si>
    <t>26/06/2009 16:31</t>
  </si>
  <si>
    <t> 554.01.2010.029209-2 </t>
  </si>
  <si>
    <t>Dejanira Pereira Hegueduch</t>
  </si>
  <si>
    <t>3422/17457729</t>
  </si>
  <si>
    <t>2010-93-28753-0</t>
  </si>
  <si>
    <t xml:space="preserve">11/02/2010 </t>
  </si>
  <si>
    <t>02.02.507.0001009270/10</t>
  </si>
  <si>
    <t>30/09/2010</t>
  </si>
  <si>
    <t>11/10/2010 09:50</t>
  </si>
  <si>
    <t> 416.01.2010.001290-0 </t>
  </si>
  <si>
    <t>João Sergio Marin</t>
  </si>
  <si>
    <t>3197/18968696</t>
  </si>
  <si>
    <t>2010-93-28478-0</t>
  </si>
  <si>
    <t xml:space="preserve">23/10/2009 </t>
  </si>
  <si>
    <t>02.02.507.0001011642/10</t>
  </si>
  <si>
    <t>08/10/2010</t>
  </si>
  <si>
    <t>16/10/2010 13:29</t>
  </si>
  <si>
    <t> 316/2010 </t>
  </si>
  <si>
    <t>Marcio Ramos Batista Pereira</t>
  </si>
  <si>
    <t>3197/18643074</t>
  </si>
  <si>
    <t>2008-93-16359-0</t>
  </si>
  <si>
    <t xml:space="preserve">06/07/2007 </t>
  </si>
  <si>
    <t>Queluz (SP)</t>
  </si>
  <si>
    <t>02.02.507.0000674603/10</t>
  </si>
  <si>
    <t>17/05/2010</t>
  </si>
  <si>
    <t>15/07/2010 02:11</t>
  </si>
  <si>
    <t> 1779/2007 </t>
  </si>
  <si>
    <t>Orlando Jose da Silva</t>
  </si>
  <si>
    <t>3197/18137718</t>
  </si>
  <si>
    <t>2012-93-46050</t>
  </si>
  <si>
    <t xml:space="preserve">12/09/2007 </t>
  </si>
  <si>
    <t>02.02.507.0000440414/07</t>
  </si>
  <si>
    <t>12/09/2007</t>
  </si>
  <si>
    <t>26/10/2007 17:04</t>
  </si>
  <si>
    <t> 144.01.2010.001869-5 </t>
  </si>
  <si>
    <t>Valmiro Cerqueira de Souza</t>
  </si>
  <si>
    <t>3197/17977445</t>
  </si>
  <si>
    <t>2009-93-25420-0</t>
  </si>
  <si>
    <t xml:space="preserve">12/09/2008 </t>
  </si>
  <si>
    <t>Conchal (SP)</t>
  </si>
  <si>
    <t>02.02.507.0001003518/10</t>
  </si>
  <si>
    <t>09/09/2010</t>
  </si>
  <si>
    <t>22/09/2010 15:31</t>
  </si>
  <si>
    <t> 562.01.2011.014312-0 </t>
  </si>
  <si>
    <t>Isaias de Paula</t>
  </si>
  <si>
    <t>3422/19732948</t>
  </si>
  <si>
    <t>2011-93-36538-0</t>
  </si>
  <si>
    <t xml:space="preserve">16/06/2010 </t>
  </si>
  <si>
    <t>02.02.507.0001072566/11</t>
  </si>
  <si>
    <t>18/04/2011</t>
  </si>
  <si>
    <t>16/05/2011 22:02</t>
  </si>
  <si>
    <t> 1548-25.2010.811.0003 </t>
  </si>
  <si>
    <t>Aluisio Santos da Costa</t>
  </si>
  <si>
    <t>1133/13582</t>
  </si>
  <si>
    <t>2009-93-23436-0</t>
  </si>
  <si>
    <t xml:space="preserve">07/05/2009 </t>
  </si>
  <si>
    <t>02.02.507.0000634647/10</t>
  </si>
  <si>
    <t>22/03/2010</t>
  </si>
  <si>
    <t>24/03/2010 15:54</t>
  </si>
  <si>
    <t> 008872-63.2012.8.13.0362 </t>
  </si>
  <si>
    <t>Edmilson Gomes Pereira.</t>
  </si>
  <si>
    <t>1490320/352592</t>
  </si>
  <si>
    <t>2012-14-57187-0</t>
  </si>
  <si>
    <t xml:space="preserve">01/03/2012 </t>
  </si>
  <si>
    <t>João Monlevade (MG)</t>
  </si>
  <si>
    <t>02.02.507.0001296443/12</t>
  </si>
  <si>
    <t>08/11/2012</t>
  </si>
  <si>
    <t>14/11/2012 14:46</t>
  </si>
  <si>
    <t> 248.01.2012.016318-5 </t>
  </si>
  <si>
    <t>Luiz Alberto Rodrigues Landini</t>
  </si>
  <si>
    <t>1490320/289241</t>
  </si>
  <si>
    <t>2012-14-57147-0</t>
  </si>
  <si>
    <t xml:space="preserve">30/03/2012 </t>
  </si>
  <si>
    <t>02.02.507.0001299526/12</t>
  </si>
  <si>
    <t>22/11/2012 21:21</t>
  </si>
  <si>
    <t> 047.01.2012.004136-8 </t>
  </si>
  <si>
    <t>Luis Antonio Ferreira Pelegrino</t>
  </si>
  <si>
    <t>1490320/100703</t>
  </si>
  <si>
    <t>2012-14-53589-0</t>
  </si>
  <si>
    <t xml:space="preserve">31/12/2011 </t>
  </si>
  <si>
    <t>02.02.136.0001190240/12</t>
  </si>
  <si>
    <t>19/03/2012</t>
  </si>
  <si>
    <t>31/03/2012 12:35</t>
  </si>
  <si>
    <t> 0806680-02.2012.8.12.0110 </t>
  </si>
  <si>
    <t>Milton Alves dos Santos</t>
  </si>
  <si>
    <t>1490320/399856</t>
  </si>
  <si>
    <t>2012-14-55065-0</t>
  </si>
  <si>
    <t xml:space="preserve">27/01/2012 </t>
  </si>
  <si>
    <t>02.02.136.0001243907/12</t>
  </si>
  <si>
    <t>26/07/2012</t>
  </si>
  <si>
    <t>27/07/2012 01:24</t>
  </si>
  <si>
    <t> 0003510-67.2013.8.26.0001 </t>
  </si>
  <si>
    <t>Igor da Silva</t>
  </si>
  <si>
    <t>1490320/156682</t>
  </si>
  <si>
    <t>2012-14-61410-0</t>
  </si>
  <si>
    <t xml:space="preserve">06/10/2012 </t>
  </si>
  <si>
    <t>02.02.136.0001611202/13</t>
  </si>
  <si>
    <t>04/04/2013</t>
  </si>
  <si>
    <t>18/04/2013 03:22</t>
  </si>
  <si>
    <t> 586.01.2009.001055-0/000000-</t>
  </si>
  <si>
    <t>Marcos Santana de Araújo</t>
  </si>
  <si>
    <t>4/1</t>
  </si>
  <si>
    <t>2008-68-21-0</t>
  </si>
  <si>
    <t xml:space="preserve">28/03/2008 </t>
  </si>
  <si>
    <t>02.02.507.0000518551/09</t>
  </si>
  <si>
    <t>18/02/2009</t>
  </si>
  <si>
    <t>30/07/2009 09:25</t>
  </si>
  <si>
    <t> 612/2012 </t>
  </si>
  <si>
    <t>Márcia Maria de Almeida Felício Daher</t>
  </si>
  <si>
    <t>1490320/191533</t>
  </si>
  <si>
    <t>2012-14-60824-0</t>
  </si>
  <si>
    <t xml:space="preserve">19/09/2012 </t>
  </si>
  <si>
    <t>02.02.507.0001311491/12</t>
  </si>
  <si>
    <t>05/11/2012</t>
  </si>
  <si>
    <t>21/12/2012 00:15</t>
  </si>
  <si>
    <t> 899/09 </t>
  </si>
  <si>
    <t>Cleber Rodrigo Serafim</t>
  </si>
  <si>
    <t>1102080/145004</t>
  </si>
  <si>
    <t>2009-82-7435-0</t>
  </si>
  <si>
    <t xml:space="preserve">01/01/2009 </t>
  </si>
  <si>
    <t>Lins (SP)</t>
  </si>
  <si>
    <t>02.02.507.0000502683/09</t>
  </si>
  <si>
    <t>01/06/2009</t>
  </si>
  <si>
    <t>02/07/2009 16:58</t>
  </si>
  <si>
    <t> 533.01.2010.008062-7 </t>
  </si>
  <si>
    <t>Eder Batista de Souza</t>
  </si>
  <si>
    <t>1101080/180354</t>
  </si>
  <si>
    <t>2009-82-9457-0</t>
  </si>
  <si>
    <t xml:space="preserve">27/06/2009 </t>
  </si>
  <si>
    <t>02.02.507.0001020596/10</t>
  </si>
  <si>
    <t>20/10/2010</t>
  </si>
  <si>
    <t>18/11/2010 16:14</t>
  </si>
  <si>
    <t> 0003439-81.2013.8.16.0021 </t>
  </si>
  <si>
    <t>Daltro Kessler</t>
  </si>
  <si>
    <t>1134/60002 E</t>
  </si>
  <si>
    <t>2010-93-28107-0</t>
  </si>
  <si>
    <t xml:space="preserve">23/01/2010 </t>
  </si>
  <si>
    <t>02.02.507.0001589046/13</t>
  </si>
  <si>
    <t>08/02/2013</t>
  </si>
  <si>
    <t>28/02/2013 23:17</t>
  </si>
  <si>
    <t> 0001123-23.2013.8.16.0045 </t>
  </si>
  <si>
    <t>Giovane Santos de Abreu</t>
  </si>
  <si>
    <t>301/3284650</t>
  </si>
  <si>
    <t>2012-82-20561-0</t>
  </si>
  <si>
    <t xml:space="preserve">08/09/2012 </t>
  </si>
  <si>
    <t>02.02.507.0001598009/13</t>
  </si>
  <si>
    <t>08/03/2013</t>
  </si>
  <si>
    <t>19/03/2013 23:45</t>
  </si>
  <si>
    <t> 0003999-33.2013.8.19.0023 </t>
  </si>
  <si>
    <t>Marcelo Nunes da Silva</t>
  </si>
  <si>
    <t>301/1945174</t>
  </si>
  <si>
    <t>2013-82-23848-0</t>
  </si>
  <si>
    <t xml:space="preserve">03/01/2011 </t>
  </si>
  <si>
    <t>02.02.507.0001619603/13</t>
  </si>
  <si>
    <t>01/03/2013</t>
  </si>
  <si>
    <t>08/05/2013 04:33</t>
  </si>
  <si>
    <t> 405.01.2011.029723-6 </t>
  </si>
  <si>
    <t>Elisabeth Serra</t>
  </si>
  <si>
    <t>3422/17295297</t>
  </si>
  <si>
    <t>2010-93-32250-0</t>
  </si>
  <si>
    <t xml:space="preserve">09/07/2010 </t>
  </si>
  <si>
    <t xml:space="preserve">09/01/2014 </t>
  </si>
  <si>
    <t>02.02.062.0001106351/11</t>
  </si>
  <si>
    <t>03/08/2011</t>
  </si>
  <si>
    <t>18/08/2011 03:19</t>
  </si>
  <si>
    <t> 077.01.2011.000610-9 </t>
  </si>
  <si>
    <t>Silvana Riveira Uliani</t>
  </si>
  <si>
    <t>2040/2041</t>
  </si>
  <si>
    <t>2010.77.23468 E</t>
  </si>
  <si>
    <t xml:space="preserve">21/01/2010 </t>
  </si>
  <si>
    <t>02.02.033.0001038170/11</t>
  </si>
  <si>
    <t>19/01/2011</t>
  </si>
  <si>
    <t>02/02/2011 08:32</t>
  </si>
  <si>
    <t>SINISTRO NEGADO</t>
  </si>
  <si>
    <t xml:space="preserve">VIDA EX-FUNCIONARIOS COMPL STYLE </t>
  </si>
  <si>
    <t xml:space="preserve">VIDA EM GRUPO GENERICO </t>
  </si>
  <si>
    <t xml:space="preserve">APÓLICE ESPECÍFICA VG MENSAL </t>
  </si>
  <si>
    <t xml:space="preserve">MORTE </t>
  </si>
  <si>
    <t>SEG PREST/CDC - STYLE - MIGR</t>
  </si>
  <si>
    <t>SINISTRO NÃO AVISADO</t>
  </si>
  <si>
    <t>INDENIZAÇÃO PARCIAL</t>
  </si>
  <si>
    <t>APÓLICE CANCELADA/PRÊMIO</t>
  </si>
  <si>
    <t>AGRAVAMENTO DE RISCO</t>
  </si>
  <si>
    <t>SEM COBERTURA TÉCNICA</t>
  </si>
  <si>
    <t>JANEIRO</t>
  </si>
  <si>
    <t xml:space="preserve">02/06/2000 </t>
  </si>
  <si>
    <t>28/2/2001</t>
  </si>
  <si>
    <t>28/12/2002 00:00</t>
  </si>
  <si>
    <t xml:space="preserve">27/09/2005 </t>
  </si>
  <si>
    <t>1/3/2007</t>
  </si>
  <si>
    <t>20/04/2007 15:30</t>
  </si>
  <si>
    <t> 922/05 </t>
  </si>
  <si>
    <t>Wanda Nazareth Dorigan</t>
  </si>
  <si>
    <t>7110420 / 0</t>
  </si>
  <si>
    <t>2005-93-2722</t>
  </si>
  <si>
    <t xml:space="preserve">30/03/2004 </t>
  </si>
  <si>
    <t>02.01.507.0000161685/05</t>
  </si>
  <si>
    <t>5/5/2005</t>
  </si>
  <si>
    <t>24/01/2006 13:19</t>
  </si>
  <si>
    <t xml:space="preserve">01/05/2006 </t>
  </si>
  <si>
    <t>25/6/2007</t>
  </si>
  <si>
    <t>30/07/2007 15:39</t>
  </si>
  <si>
    <t> 414.01.2009.000047-5 (30/2009) </t>
  </si>
  <si>
    <t>EDMIR ALVES NEQUINHA</t>
  </si>
  <si>
    <t>3197 / 10370331</t>
  </si>
  <si>
    <t>2008-93-18816-0</t>
  </si>
  <si>
    <t xml:space="preserve">22/05/2008 </t>
  </si>
  <si>
    <t>Palmeira DOeste (SP)</t>
  </si>
  <si>
    <t>02.02.507.0000828823/08</t>
  </si>
  <si>
    <t>8/1/2008</t>
  </si>
  <si>
    <t>27/02/2009 10:14</t>
  </si>
  <si>
    <t xml:space="preserve">17/05/2007 </t>
  </si>
  <si>
    <t>20/4/2011</t>
  </si>
  <si>
    <t>25/04/2011 21:58</t>
  </si>
  <si>
    <t> 0073692-80.2010.8.26.0002 </t>
  </si>
  <si>
    <t>Eduardo Jose Britto de Camargo</t>
  </si>
  <si>
    <t>3442/1285785</t>
  </si>
  <si>
    <t>2012-93-47193-0</t>
  </si>
  <si>
    <t xml:space="preserve">20/09/2008 </t>
  </si>
  <si>
    <t>02.02.507.0001030811/10</t>
  </si>
  <si>
    <t>3/12/2010</t>
  </si>
  <si>
    <t>28/12/2010 14:54</t>
  </si>
  <si>
    <t> 491.01.2009.006330-8 </t>
  </si>
  <si>
    <t>Alcides Paulino Filho</t>
  </si>
  <si>
    <t>3197 / 18222210</t>
  </si>
  <si>
    <t>2009-93-23164-0</t>
  </si>
  <si>
    <t xml:space="preserve">11/12/2008 </t>
  </si>
  <si>
    <t>02.02.507.0000623489/09</t>
  </si>
  <si>
    <t>06/03/2010 14:08</t>
  </si>
  <si>
    <t xml:space="preserve">15/04/2008 </t>
  </si>
  <si>
    <t>2/9/2008</t>
  </si>
  <si>
    <t>06/03/2009 10:58</t>
  </si>
  <si>
    <t xml:space="preserve">14/03/2008 </t>
  </si>
  <si>
    <t>5/5/2011</t>
  </si>
  <si>
    <t>24/05/2011 18:03</t>
  </si>
  <si>
    <t xml:space="preserve">12/07/2003 </t>
  </si>
  <si>
    <t>8/3/2006</t>
  </si>
  <si>
    <t>17/12/2009 09:09</t>
  </si>
  <si>
    <t xml:space="preserve">06/01/2007 </t>
  </si>
  <si>
    <t>24/9/2007</t>
  </si>
  <si>
    <t xml:space="preserve">07/02/2010 </t>
  </si>
  <si>
    <t>10/3/2010</t>
  </si>
  <si>
    <t>08/04/2010 09:39</t>
  </si>
  <si>
    <t> 0018241-34.2011.8.19.0001 </t>
  </si>
  <si>
    <t>Iury Gabriel dos Santos Farias</t>
  </si>
  <si>
    <t>2010-93-29488-0</t>
  </si>
  <si>
    <t xml:space="preserve">25/02/2008 </t>
  </si>
  <si>
    <t>35ª</t>
  </si>
  <si>
    <t>02.02.507.0001264813/12</t>
  </si>
  <si>
    <t>17/8/2012</t>
  </si>
  <si>
    <t>06/09/2012 07:22</t>
  </si>
  <si>
    <t> 0001945-76.2013.8.26.0451 </t>
  </si>
  <si>
    <t>espólio Ana Luiza de Almeida</t>
  </si>
  <si>
    <t>3419 / 254006</t>
  </si>
  <si>
    <t>2013-93-53153-0</t>
  </si>
  <si>
    <t xml:space="preserve">21/01/2012 </t>
  </si>
  <si>
    <t>02.02.507.0001601675/13</t>
  </si>
  <si>
    <t>15/3/2013</t>
  </si>
  <si>
    <t>27/03/2013 02:06</t>
  </si>
  <si>
    <t> 0002376-61.2013.8.26.0338 </t>
  </si>
  <si>
    <t>Valdeci de Aguiar Queiroz</t>
  </si>
  <si>
    <t>3422/18555974</t>
  </si>
  <si>
    <t>2013-93-51708-0</t>
  </si>
  <si>
    <t xml:space="preserve">11/01/2013 </t>
  </si>
  <si>
    <t>Mairiporã (SP)</t>
  </si>
  <si>
    <t>02.02.507.0001626317/13</t>
  </si>
  <si>
    <t>13/5/2013</t>
  </si>
  <si>
    <t>22/05/2013 02:14</t>
  </si>
  <si>
    <t> 1007629-48.2013.8.26.0100 </t>
  </si>
  <si>
    <t>Rosemeire Aparecida Sanseverino de Oliveira</t>
  </si>
  <si>
    <t>3419/294140</t>
  </si>
  <si>
    <t>2012-93-45849-0</t>
  </si>
  <si>
    <t xml:space="preserve">03/05/2012 </t>
  </si>
  <si>
    <t>02.02.507.0001644988/13</t>
  </si>
  <si>
    <t>24/5/2013</t>
  </si>
  <si>
    <t>05/06/2013 22:40</t>
  </si>
  <si>
    <t> 0009869-58.2013.8.16.0018 </t>
  </si>
  <si>
    <t>Salvelina Ferreira Rigo</t>
  </si>
  <si>
    <t>286/554736</t>
  </si>
  <si>
    <t>2013-82-24223-0</t>
  </si>
  <si>
    <t xml:space="preserve">17/05/2013 </t>
  </si>
  <si>
    <t>02.02.507.0001676673/13</t>
  </si>
  <si>
    <t>12/8/2013</t>
  </si>
  <si>
    <t>21/08/2013 01:27</t>
  </si>
  <si>
    <t> 0022642-44.2012.8.26.0002 </t>
  </si>
  <si>
    <t>Marcia Hentschel</t>
  </si>
  <si>
    <t>329/1428188</t>
  </si>
  <si>
    <t>2011-82-14850-0</t>
  </si>
  <si>
    <t xml:space="preserve">02/05/2011 </t>
  </si>
  <si>
    <t>02.02.507.0001291420/12</t>
  </si>
  <si>
    <t>29/3/2012</t>
  </si>
  <si>
    <t>02/11/2012 03:01</t>
  </si>
  <si>
    <t> 197.01.2011.002139-1 </t>
  </si>
  <si>
    <t>João Paulo Silva Massacezi</t>
  </si>
  <si>
    <t>9301776 / 4883</t>
  </si>
  <si>
    <t>2010-93-29555-0</t>
  </si>
  <si>
    <t xml:space="preserve">23/07/2009 </t>
  </si>
  <si>
    <t>02.02.507.0001236441/12</t>
  </si>
  <si>
    <t>25/4/2012</t>
  </si>
  <si>
    <t>12/07/2012 04:38</t>
  </si>
  <si>
    <t> 322.01.2012.007481-0 </t>
  </si>
  <si>
    <t>Marcio Roberto Reyes</t>
  </si>
  <si>
    <t>301/1870145</t>
  </si>
  <si>
    <t>2010-82-11722-0</t>
  </si>
  <si>
    <t xml:space="preserve">22/04/2010 </t>
  </si>
  <si>
    <t>02.02.507.0001250832/12</t>
  </si>
  <si>
    <t>27/7/2012</t>
  </si>
  <si>
    <t>10/08/2012 00:25</t>
  </si>
  <si>
    <t> 1005179-93.2013.8.26.0016 </t>
  </si>
  <si>
    <t>Vera Teixeira Spinola e Castro</t>
  </si>
  <si>
    <t>1490320/341976</t>
  </si>
  <si>
    <t>2013-14-65677-0</t>
  </si>
  <si>
    <t xml:space="preserve">28/01/2013 </t>
  </si>
  <si>
    <t>02.02.136.0001647431/13</t>
  </si>
  <si>
    <t>21/5/2013</t>
  </si>
  <si>
    <t>12/06/2013 00:24</t>
  </si>
  <si>
    <t> 707/2013 </t>
  </si>
  <si>
    <t>Heloisa Luz Rodrigues</t>
  </si>
  <si>
    <t>1490320/442731</t>
  </si>
  <si>
    <t>2012-14-61951-0</t>
  </si>
  <si>
    <t xml:space="preserve">28/10/2012 </t>
  </si>
  <si>
    <t>02.02.136.0001656039/13</t>
  </si>
  <si>
    <t>19/6/2013</t>
  </si>
  <si>
    <t>02/07/2013 14:18</t>
  </si>
  <si>
    <t> 583.00.2008.206613-8 (1998/2008) </t>
  </si>
  <si>
    <t>Maria Clarina de Barros Xavier</t>
  </si>
  <si>
    <t>1151/132735</t>
  </si>
  <si>
    <t>2007-93-12743-0</t>
  </si>
  <si>
    <t xml:space="preserve">30/10/2007 </t>
  </si>
  <si>
    <t>02.02.507.0000979427/08</t>
  </si>
  <si>
    <t>8/10/2008</t>
  </si>
  <si>
    <t>29/05/2009 15:38</t>
  </si>
  <si>
    <t> 2008.110485-5 </t>
  </si>
  <si>
    <t>Maria dos Remedios Araujo Braz</t>
  </si>
  <si>
    <t>165/83852</t>
  </si>
  <si>
    <t>2007-82-4881-0</t>
  </si>
  <si>
    <t xml:space="preserve">15/08/2007 </t>
  </si>
  <si>
    <t>02.02.507.0000752925/08</t>
  </si>
  <si>
    <t>28/2/2008</t>
  </si>
  <si>
    <t>15/05/2008 16:15</t>
  </si>
  <si>
    <t> 326.01.2009.004124-8 </t>
  </si>
  <si>
    <t>Nilson Bovo Guerra</t>
  </si>
  <si>
    <t>3197/17326227</t>
  </si>
  <si>
    <t>2009-93-25285-0</t>
  </si>
  <si>
    <t xml:space="preserve">10/08/2009 </t>
  </si>
  <si>
    <t>02.02.507.0000661546/10</t>
  </si>
  <si>
    <t>25/3/2010</t>
  </si>
  <si>
    <t>03/06/2010 03:35</t>
  </si>
  <si>
    <t> 292.01.2010.006663-9 (817/2010) </t>
  </si>
  <si>
    <t>Altamiro Galego</t>
  </si>
  <si>
    <t>3197/17992983</t>
  </si>
  <si>
    <t>2010-93-28311-0</t>
  </si>
  <si>
    <t xml:space="preserve">01/11/2009 </t>
  </si>
  <si>
    <t>02.02.507.0000677052/10</t>
  </si>
  <si>
    <t>6/7/2010</t>
  </si>
  <si>
    <t>23/07/2010 08:29</t>
  </si>
  <si>
    <t> 001.09.042.117-6 </t>
  </si>
  <si>
    <t>Monica Cervantes Alexandre</t>
  </si>
  <si>
    <t>112323/2383</t>
  </si>
  <si>
    <t>2012-93-47608-0</t>
  </si>
  <si>
    <t xml:space="preserve">01/01/2002 </t>
  </si>
  <si>
    <t>Mascarenhas Barbosa &amp; Advogados Associados</t>
  </si>
  <si>
    <t>02.02.507.0000638358/09</t>
  </si>
  <si>
    <t>9/7/2009</t>
  </si>
  <si>
    <t>07/04/2010 11:57</t>
  </si>
  <si>
    <t> 0051374-27.2010.8.26.0577 </t>
  </si>
  <si>
    <t>Zenaide de Souza Leandro</t>
  </si>
  <si>
    <t>1490320/81606</t>
  </si>
  <si>
    <t>2010-14-35727-0</t>
  </si>
  <si>
    <t xml:space="preserve">12/07/2010 </t>
  </si>
  <si>
    <t>02.02.136.0001051520/11</t>
  </si>
  <si>
    <t>16/2/2011</t>
  </si>
  <si>
    <t>17/03/2011 09:29</t>
  </si>
  <si>
    <t> 3082/2001 </t>
  </si>
  <si>
    <t>Gilberto de Souza</t>
  </si>
  <si>
    <t xml:space="preserve">22/10/2000 </t>
  </si>
  <si>
    <t>02.01.507.0000049951/01</t>
  </si>
  <si>
    <t>19/10/2001</t>
  </si>
  <si>
    <t> 002.99.192237-9 </t>
  </si>
  <si>
    <t>Marinalva Pereira de Souza</t>
  </si>
  <si>
    <t>7110217 / 622</t>
  </si>
  <si>
    <t>2005-93-2620-0</t>
  </si>
  <si>
    <t xml:space="preserve">07/04/1999 </t>
  </si>
  <si>
    <t>02.01.507.0000040610/99</t>
  </si>
  <si>
    <t>6/7/1999</t>
  </si>
  <si>
    <t> 001/3.11.0021307-0 </t>
  </si>
  <si>
    <t>Luiz Carlos Alves da Silva</t>
  </si>
  <si>
    <t>2012-82-19690-0</t>
  </si>
  <si>
    <t xml:space="preserve">04/04/2011 </t>
  </si>
  <si>
    <t>02.02.507.0001131697/11</t>
  </si>
  <si>
    <t>12/9/2011</t>
  </si>
  <si>
    <t>21/10/2011 11:26</t>
  </si>
  <si>
    <t> 027/1.09.0009149-8 </t>
  </si>
  <si>
    <t>Maria Elizabeth do Canto Vinadé</t>
  </si>
  <si>
    <t>2411/1</t>
  </si>
  <si>
    <t>2008-93-19773-0</t>
  </si>
  <si>
    <t xml:space="preserve">26/09/2008 </t>
  </si>
  <si>
    <t>02.02.507.0000494964/09</t>
  </si>
  <si>
    <t>13/5/2009</t>
  </si>
  <si>
    <t>19/06/2009 08:50</t>
  </si>
  <si>
    <t> 0006764-33.2013.8.26.0006 </t>
  </si>
  <si>
    <t>DAVID ROBERTO DOS SANTOS</t>
  </si>
  <si>
    <t>1490320/128191</t>
  </si>
  <si>
    <t>2013-14-65731-0</t>
  </si>
  <si>
    <t xml:space="preserve">29/01/2013 </t>
  </si>
  <si>
    <t>02.02.136.0001662451/13</t>
  </si>
  <si>
    <t>3/7/2013</t>
  </si>
  <si>
    <t>18/07/2013 01:35</t>
  </si>
  <si>
    <t> 1005213-62.2013.8.26.0309 </t>
  </si>
  <si>
    <t>Luiz Carlos dos Santos</t>
  </si>
  <si>
    <t>1490320/399788</t>
  </si>
  <si>
    <t>2013-14-65565-0</t>
  </si>
  <si>
    <t xml:space="preserve">24/01/2013 </t>
  </si>
  <si>
    <t>02.02.136.0001647373/13</t>
  </si>
  <si>
    <t>10/5/2013</t>
  </si>
  <si>
    <t>11/06/2013 23:04</t>
  </si>
  <si>
    <t> 168/2013 </t>
  </si>
  <si>
    <t>Jose Silvio Bazzo</t>
  </si>
  <si>
    <t>1490320/516377</t>
  </si>
  <si>
    <t>2013-14-71074-0</t>
  </si>
  <si>
    <t xml:space="preserve">20/07/2013 </t>
  </si>
  <si>
    <t>02.02.136.0001720796/13</t>
  </si>
  <si>
    <t>12/9/2013</t>
  </si>
  <si>
    <t>30/09/2013 14:19</t>
  </si>
  <si>
    <t> 2008066003562-0 </t>
  </si>
  <si>
    <t>Anesia Bento Pereira, Joseane Bento Pereira e José Alberto Pereira Jr</t>
  </si>
  <si>
    <t>9301661/0</t>
  </si>
  <si>
    <t>2010-93-29441-0</t>
  </si>
  <si>
    <t xml:space="preserve">04/07/2007 </t>
  </si>
  <si>
    <t>02.02.507.0000594035/08</t>
  </si>
  <si>
    <t>1/2/2008</t>
  </si>
  <si>
    <t>17/12/2009 08:36</t>
  </si>
  <si>
    <t>FEVEREIRO</t>
  </si>
  <si>
    <t>DOENÇA TERMINAL</t>
  </si>
  <si>
    <t>APÓLICE ESPECIFICA VG MENSAL - STYLE</t>
  </si>
  <si>
    <t>AC. PES. GENERICO</t>
  </si>
  <si>
    <t>PROTEÇÃO VIDA EMPRESA</t>
  </si>
  <si>
    <t>PROTEÇÃO MULHER</t>
  </si>
  <si>
    <t>DIAGNÓSTICO CÂNCER</t>
  </si>
  <si>
    <t>CARÊNCIA</t>
  </si>
  <si>
    <t>DOENÇAS GRAVES</t>
  </si>
  <si>
    <t>AP PROT FAM SEG AP MED SB-CARTOES</t>
  </si>
  <si>
    <t> 000.00.549745-0 </t>
  </si>
  <si>
    <t>João Alves de Almeida</t>
  </si>
  <si>
    <t>7110060/0</t>
  </si>
  <si>
    <t>2005-31-29-0</t>
  </si>
  <si>
    <t xml:space="preserve">13/08/1999 </t>
  </si>
  <si>
    <t xml:space="preserve">21/02/2014 </t>
  </si>
  <si>
    <t>02.01.507.0000047980/00</t>
  </si>
  <si>
    <t>28/04/2000</t>
  </si>
  <si>
    <t> 1604/2001 </t>
  </si>
  <si>
    <t>Paulo José da Silva</t>
  </si>
  <si>
    <t>9300569 / 1</t>
  </si>
  <si>
    <t>2005-93-3252 E</t>
  </si>
  <si>
    <t xml:space="preserve">19/09/2000 </t>
  </si>
  <si>
    <t>02.01.507.0000048158/01</t>
  </si>
  <si>
    <t>07/08/2001</t>
  </si>
  <si>
    <t> 581/06 </t>
  </si>
  <si>
    <t>Sérgio José de Santana</t>
  </si>
  <si>
    <t>1101080/103408</t>
  </si>
  <si>
    <t>2005-82-1539-0</t>
  </si>
  <si>
    <t xml:space="preserve">10/10/2003 </t>
  </si>
  <si>
    <t xml:space="preserve">24/02/2014 </t>
  </si>
  <si>
    <t>02.01.507.0000178672/06</t>
  </si>
  <si>
    <t>15/05/2006</t>
  </si>
  <si>
    <t>14/06/2006 10:28</t>
  </si>
  <si>
    <t> 1228/2008 </t>
  </si>
  <si>
    <t>Aparecida Célia Veronezi Sentinello</t>
  </si>
  <si>
    <t>3197/17414932</t>
  </si>
  <si>
    <t>2008-93-17210-0</t>
  </si>
  <si>
    <t xml:space="preserve">23/06/2008 </t>
  </si>
  <si>
    <t>02.02.507.0000792598/08</t>
  </si>
  <si>
    <t>23/09/2008</t>
  </si>
  <si>
    <t>05/11/2008 16:49</t>
  </si>
  <si>
    <t> 261/10 </t>
  </si>
  <si>
    <t>Vanderli Aparecida Boni</t>
  </si>
  <si>
    <t>2009-14-24000</t>
  </si>
  <si>
    <t xml:space="preserve">25/07/2009 </t>
  </si>
  <si>
    <t>02.02.136.0000653003/10</t>
  </si>
  <si>
    <t>01/03/2010</t>
  </si>
  <si>
    <t>19/05/2010 10:53</t>
  </si>
  <si>
    <t> 98.051371-5 </t>
  </si>
  <si>
    <t>Luiz de Arraes Alencar</t>
  </si>
  <si>
    <t>2012-31-214-0</t>
  </si>
  <si>
    <t xml:space="preserve">15/12/1997 </t>
  </si>
  <si>
    <t>29ª</t>
  </si>
  <si>
    <t>02.01.507.0000048914/98</t>
  </si>
  <si>
    <t>15/12/1998</t>
  </si>
  <si>
    <t> 032.2011.070.250-6 </t>
  </si>
  <si>
    <t>Edmilso Vieira dos Santos</t>
  </si>
  <si>
    <t>2045/5695003</t>
  </si>
  <si>
    <t>2010-77-27609 E</t>
  </si>
  <si>
    <t xml:space="preserve">20/08/2010 </t>
  </si>
  <si>
    <t>Monteiro e Coelho Advogados Associados - BA</t>
  </si>
  <si>
    <t xml:space="preserve">27/02/2014 </t>
  </si>
  <si>
    <t>02.02.033.0001105255/11</t>
  </si>
  <si>
    <t>11/07/2011</t>
  </si>
  <si>
    <t>16/08/2011 09:45</t>
  </si>
  <si>
    <t> 608/12 </t>
  </si>
  <si>
    <t>02.02.507.0001246770/12</t>
  </si>
  <si>
    <t>03/07/2012</t>
  </si>
  <si>
    <t>01/08/2012 23:09</t>
  </si>
  <si>
    <t> 0144123-11.2008.8.19.0001 </t>
  </si>
  <si>
    <t>Maicon Bernaldo França</t>
  </si>
  <si>
    <t>2004/109981577</t>
  </si>
  <si>
    <t>2008-82-5675-0</t>
  </si>
  <si>
    <t xml:space="preserve">01/03/2008 </t>
  </si>
  <si>
    <t>02.02.507.0001154985/11</t>
  </si>
  <si>
    <t>10/10/2011</t>
  </si>
  <si>
    <t>20/12/2011 16:22</t>
  </si>
  <si>
    <t> 408.01.2008.000425-0 (96/2008) </t>
  </si>
  <si>
    <t>Volodia Cercassin</t>
  </si>
  <si>
    <t>2007-93-11140-0</t>
  </si>
  <si>
    <t xml:space="preserve">03/08/2007 </t>
  </si>
  <si>
    <t xml:space="preserve">04/02/2014 </t>
  </si>
  <si>
    <t>02.02.062.0000472089/08</t>
  </si>
  <si>
    <t>16/01/2008</t>
  </si>
  <si>
    <t>14/02/2008 16:38</t>
  </si>
  <si>
    <t>IFPD</t>
  </si>
  <si>
    <t>RESIDENCIAL SANTANDER DD PROT  M COB</t>
  </si>
  <si>
    <t>AUTO GENÉRICO</t>
  </si>
  <si>
    <t>COLISÃO, INCÊNDIO ou ROUBO</t>
  </si>
  <si>
    <t xml:space="preserve"> SEG PREST CONSIG EXERCITO STYLE-MIG</t>
  </si>
  <si>
    <t>VIDA MULHER STYLE</t>
  </si>
  <si>
    <t>PECÚLIO</t>
  </si>
  <si>
    <t> 290/2003 </t>
  </si>
  <si>
    <t>Zeniti Ferreira Barbosa</t>
  </si>
  <si>
    <t>9300525 / 1</t>
  </si>
  <si>
    <t>2005-93-3208-0</t>
  </si>
  <si>
    <t xml:space="preserve">27/09/2002 </t>
  </si>
  <si>
    <t>Goioerê (PR)</t>
  </si>
  <si>
    <t xml:space="preserve">06/03/2014 </t>
  </si>
  <si>
    <t>02.01.507.0000086144/03</t>
  </si>
  <si>
    <t>2/10/2003</t>
  </si>
  <si>
    <t>12/02/2004 10:46</t>
  </si>
  <si>
    <t> 019/1.07.0013063-2 </t>
  </si>
  <si>
    <t>600003/1030563</t>
  </si>
  <si>
    <t>2005-93-2880-0</t>
  </si>
  <si>
    <t xml:space="preserve">27/09/2004 </t>
  </si>
  <si>
    <t xml:space="preserve">07/03/2014 </t>
  </si>
  <si>
    <t>02.02.507.0000414569/07</t>
  </si>
  <si>
    <t>16/7/2007</t>
  </si>
  <si>
    <t>29/08/2007 14:14</t>
  </si>
  <si>
    <t> 481.01.2008.013114-7 (1876/2008) </t>
  </si>
  <si>
    <t>Euclides dos Santos</t>
  </si>
  <si>
    <t>3197/12060054</t>
  </si>
  <si>
    <t>2008-93-19114-0</t>
  </si>
  <si>
    <t xml:space="preserve">18/09/2008 </t>
  </si>
  <si>
    <t xml:space="preserve">14/03/2014 </t>
  </si>
  <si>
    <t>02.02.507.0000804282/08</t>
  </si>
  <si>
    <t>27/11/2008</t>
  </si>
  <si>
    <t>16/12/2008 11:25</t>
  </si>
  <si>
    <t> 583.11.2008.101009-9 (341/2008) </t>
  </si>
  <si>
    <t>Emerson Llorent</t>
  </si>
  <si>
    <t>1001002/109492</t>
  </si>
  <si>
    <t>2005-93-4533-0</t>
  </si>
  <si>
    <t xml:space="preserve">07/10/2005 </t>
  </si>
  <si>
    <t>02.02.507.0000804560/08</t>
  </si>
  <si>
    <t>18/1/2008</t>
  </si>
  <si>
    <t>16/12/2008 16:23</t>
  </si>
  <si>
    <t> 061.07.001293-9 </t>
  </si>
  <si>
    <t>VALDEMAR FERREIRA</t>
  </si>
  <si>
    <t>7110438/0</t>
  </si>
  <si>
    <t>2005-93-2736-0</t>
  </si>
  <si>
    <t xml:space="preserve">19/07/2004 </t>
  </si>
  <si>
    <t>02.02.507.0000423744/07</t>
  </si>
  <si>
    <t>3/9/2007</t>
  </si>
  <si>
    <t>19/09/2007 15:42</t>
  </si>
  <si>
    <t> 292.01.2008.003359-5 (327/2008) </t>
  </si>
  <si>
    <t>Naila Piccina de Campos</t>
  </si>
  <si>
    <t>3197/17116766</t>
  </si>
  <si>
    <t>2007-93-10321-0</t>
  </si>
  <si>
    <t xml:space="preserve">05/07/2007 </t>
  </si>
  <si>
    <t>02.02.507.0000492498/08</t>
  </si>
  <si>
    <t>25/3/2008</t>
  </si>
  <si>
    <t>25/04/2008 13:50</t>
  </si>
  <si>
    <t> 168.01.2008.001138-3 (175/08) </t>
  </si>
  <si>
    <t>Maria Aparecida Scalabrini Mantuvanelli</t>
  </si>
  <si>
    <t>1134/6783</t>
  </si>
  <si>
    <t>2007-93-9141-0</t>
  </si>
  <si>
    <t xml:space="preserve">20/03/2007 </t>
  </si>
  <si>
    <t>02.02.507.0000490754/08</t>
  </si>
  <si>
    <t>18/2/2008</t>
  </si>
  <si>
    <t>17/04/2008 13:36</t>
  </si>
  <si>
    <t> 583.02.2008.156023-8 (3174/2008) </t>
  </si>
  <si>
    <t>Celeste dos Anjos Martins</t>
  </si>
  <si>
    <t>6000003/101374</t>
  </si>
  <si>
    <t>2007-93-8119-0</t>
  </si>
  <si>
    <t xml:space="preserve">10/10/2005 </t>
  </si>
  <si>
    <t>02.02.507.0000805006/08</t>
  </si>
  <si>
    <t>18/9/2008</t>
  </si>
  <si>
    <t>17/12/2008 15:43</t>
  </si>
  <si>
    <t> 001.09.119371-1 </t>
  </si>
  <si>
    <t>Martílio Braga</t>
  </si>
  <si>
    <t>2006-82-3699 E</t>
  </si>
  <si>
    <t xml:space="preserve">23/11/2006 </t>
  </si>
  <si>
    <t>02.02.507.0000501358/09</t>
  </si>
  <si>
    <t>19/5/2009</t>
  </si>
  <si>
    <t>30/06/2009 17:20</t>
  </si>
  <si>
    <t> 590.01.2011.013389-9 </t>
  </si>
  <si>
    <t>Marluce de Araújo Pires</t>
  </si>
  <si>
    <t>3423/121801162</t>
  </si>
  <si>
    <t>2010-93-28178-0</t>
  </si>
  <si>
    <t xml:space="preserve">12/11/2009 </t>
  </si>
  <si>
    <t xml:space="preserve">10/03/2014 </t>
  </si>
  <si>
    <t>02.02.507.0001100957/11</t>
  </si>
  <si>
    <t>25/7/2011</t>
  </si>
  <si>
    <t>04/08/2011 02:14</t>
  </si>
  <si>
    <t> 0042089-52.2011.8.26.0002 </t>
  </si>
  <si>
    <t>Makson Souza Santos</t>
  </si>
  <si>
    <t>301/1668918</t>
  </si>
  <si>
    <t>2010-82-11365 E</t>
  </si>
  <si>
    <t xml:space="preserve">02/07/2010 </t>
  </si>
  <si>
    <t>02.02.507.0001098610/11</t>
  </si>
  <si>
    <t>5/7/2011</t>
  </si>
  <si>
    <t>28/07/2011 23:46</t>
  </si>
  <si>
    <t> 125.01.2010.000210-1/000000-000 </t>
  </si>
  <si>
    <t>Aloisio Cardoso da Silva</t>
  </si>
  <si>
    <t>1134/27137</t>
  </si>
  <si>
    <t>2010-93-34228-0</t>
  </si>
  <si>
    <t xml:space="preserve">02/10/2007 </t>
  </si>
  <si>
    <t>02.02.507.0000631695/10</t>
  </si>
  <si>
    <t>25/2/2010</t>
  </si>
  <si>
    <t>18/03/2010 14:43</t>
  </si>
  <si>
    <t> 002.09.245633-4 </t>
  </si>
  <si>
    <t>Espólio de Eremita Costa Lima</t>
  </si>
  <si>
    <t>1134/40132</t>
  </si>
  <si>
    <t>2009-93-24640-0</t>
  </si>
  <si>
    <t xml:space="preserve">18/12/2008 </t>
  </si>
  <si>
    <t>02.02.507.0000583709/09</t>
  </si>
  <si>
    <t>7/8/2009</t>
  </si>
  <si>
    <t>09/12/2009 11:49</t>
  </si>
  <si>
    <t> 019.01.2008.003151-4 (329/2008) </t>
  </si>
  <si>
    <t>Odete Oliveira Sá</t>
  </si>
  <si>
    <t>3197/17787274</t>
  </si>
  <si>
    <t>2012-93-47412-0</t>
  </si>
  <si>
    <t xml:space="preserve">27/02/2007 </t>
  </si>
  <si>
    <t>02.02.507.0000761327/08</t>
  </si>
  <si>
    <t>26/2/2008</t>
  </si>
  <si>
    <t>12/06/2008 08:44</t>
  </si>
  <si>
    <t> 032.01.2008.001679-5 (177/2008) </t>
  </si>
  <si>
    <t>Milton Manoel de Souza</t>
  </si>
  <si>
    <t>3197/17432177</t>
  </si>
  <si>
    <t>2007-93-12949-0</t>
  </si>
  <si>
    <t xml:space="preserve">26/10/2007 </t>
  </si>
  <si>
    <t xml:space="preserve">19/03/2014 </t>
  </si>
  <si>
    <t>02.02.507.0000478226/08</t>
  </si>
  <si>
    <t>30/1/2008</t>
  </si>
  <si>
    <t>11/03/2008 09:55</t>
  </si>
  <si>
    <t> 449/2008 </t>
  </si>
  <si>
    <t>Neusa Maria Cirilo Ameno</t>
  </si>
  <si>
    <t>2010-93-29168-0</t>
  </si>
  <si>
    <t xml:space="preserve">10/05/2008 </t>
  </si>
  <si>
    <t>02.02.507.0000594156/08</t>
  </si>
  <si>
    <t>13/6/2008</t>
  </si>
  <si>
    <t> 0014369-86.2010.8.13.0106 </t>
  </si>
  <si>
    <t>Espólio de José Nilton de Almeida</t>
  </si>
  <si>
    <t>2040/7007166</t>
  </si>
  <si>
    <t>2012-77-44041-0</t>
  </si>
  <si>
    <t xml:space="preserve">21/02/2009 </t>
  </si>
  <si>
    <t>02.02.507.0000640595/10</t>
  </si>
  <si>
    <t>23/3/2010</t>
  </si>
  <si>
    <t>14/04/2010 15:06</t>
  </si>
  <si>
    <t> 597.01.2008.012929-9 </t>
  </si>
  <si>
    <t>MARISTELA TORTORETTO FIM DOS SANTOS</t>
  </si>
  <si>
    <t>2002/107321035</t>
  </si>
  <si>
    <t>2012-82-20727-0</t>
  </si>
  <si>
    <t xml:space="preserve">26/11/2007 </t>
  </si>
  <si>
    <t>02.02.507.0001033679/10</t>
  </si>
  <si>
    <t>22/3/2010</t>
  </si>
  <si>
    <t>13/01/2011 18:05</t>
  </si>
  <si>
    <t> 0005370-82.2012.8.26.0084 </t>
  </si>
  <si>
    <t>3197/17797822</t>
  </si>
  <si>
    <t>2009-93-27286-0</t>
  </si>
  <si>
    <t xml:space="preserve">05/05/2009 </t>
  </si>
  <si>
    <t>02.02.507.0001670898/12</t>
  </si>
  <si>
    <t>9/5/2012</t>
  </si>
  <si>
    <t>06/08/2013 21:07</t>
  </si>
  <si>
    <t> 0005566-40.2013.8.26.0400 </t>
  </si>
  <si>
    <t>Antonio Dimas Orlandi</t>
  </si>
  <si>
    <t>3422/19574594</t>
  </si>
  <si>
    <t>2012-93-46356-0</t>
  </si>
  <si>
    <t xml:space="preserve">10/05/2012 </t>
  </si>
  <si>
    <t>02.02.507.0001676622/13</t>
  </si>
  <si>
    <t>8/8/2013</t>
  </si>
  <si>
    <t>21/08/2013 00:37</t>
  </si>
  <si>
    <t>3/7/2012</t>
  </si>
  <si>
    <t> 4264/11 </t>
  </si>
  <si>
    <t>Orlando Del Vecchio</t>
  </si>
  <si>
    <t>3422/12742228</t>
  </si>
  <si>
    <t>2011-93-36970</t>
  </si>
  <si>
    <t xml:space="preserve">03/03/2011 </t>
  </si>
  <si>
    <t>02.02.507.0001130708/11</t>
  </si>
  <si>
    <t>30/8/2011</t>
  </si>
  <si>
    <t>19/10/2011 04:59</t>
  </si>
  <si>
    <t> 477.01.2012.008702-0 </t>
  </si>
  <si>
    <t>Diva Noeremberg</t>
  </si>
  <si>
    <t>286/261180</t>
  </si>
  <si>
    <t>2012-82-20726-0</t>
  </si>
  <si>
    <t xml:space="preserve">12/12/2011 </t>
  </si>
  <si>
    <t>Praia Grande (SP)</t>
  </si>
  <si>
    <t>02.02.507.0001264828/12</t>
  </si>
  <si>
    <t>10/7/2012</t>
  </si>
  <si>
    <t>06/09/2012 08:36</t>
  </si>
  <si>
    <t> 481.01.2011.009567-2/000000-000 </t>
  </si>
  <si>
    <t>Antonio Ribeiro Soares</t>
  </si>
  <si>
    <t>3422/17123808</t>
  </si>
  <si>
    <t>2011-93-37980</t>
  </si>
  <si>
    <t xml:space="preserve">20/06/2010 </t>
  </si>
  <si>
    <t>Acordo Fiscal Bozano - Bloco A</t>
  </si>
  <si>
    <t>02.02.507.0001129217/11</t>
  </si>
  <si>
    <t>23/9/2011</t>
  </si>
  <si>
    <t>14/10/2011 00:55</t>
  </si>
  <si>
    <t> 224.01.2012.031105-0 </t>
  </si>
  <si>
    <t>Gloria de Fátima da Silva</t>
  </si>
  <si>
    <t>3419/253675</t>
  </si>
  <si>
    <t>2011-93-40242-0</t>
  </si>
  <si>
    <t xml:space="preserve">01/08/2011 </t>
  </si>
  <si>
    <t>02.02.507.0001240157/12</t>
  </si>
  <si>
    <t>20/07/2012 00:38</t>
  </si>
  <si>
    <t> 224.01.2012.041210-0 </t>
  </si>
  <si>
    <t>Dinalva Andrade Teixeira</t>
  </si>
  <si>
    <t>3423/303682953</t>
  </si>
  <si>
    <t>2011-93-42806-0</t>
  </si>
  <si>
    <t xml:space="preserve">23/04/2011 </t>
  </si>
  <si>
    <t>02.02.507.0001236927/12</t>
  </si>
  <si>
    <t>21/6/2012</t>
  </si>
  <si>
    <t>13/07/2012 00:25</t>
  </si>
  <si>
    <t> 0016539-18.2012.8.26.0003 </t>
  </si>
  <si>
    <t>Marlei da Silva</t>
  </si>
  <si>
    <t>3430 / 48343</t>
  </si>
  <si>
    <t>2011-93-40609-0</t>
  </si>
  <si>
    <t xml:space="preserve">14/08/2011 </t>
  </si>
  <si>
    <t>02.02.507.0001276212/12</t>
  </si>
  <si>
    <t>21/8/2012</t>
  </si>
  <si>
    <t>02/10/2012 02:22</t>
  </si>
  <si>
    <t> 3010847-69.2013.8.26.0320 </t>
  </si>
  <si>
    <t>Carlos Roberto Florentino Salomé</t>
  </si>
  <si>
    <t>1490320/461758</t>
  </si>
  <si>
    <t>2012-14-61134-0</t>
  </si>
  <si>
    <t xml:space="preserve">30/09/2012 </t>
  </si>
  <si>
    <t>02.02.136.0001670864/13</t>
  </si>
  <si>
    <t>23/7/2013</t>
  </si>
  <si>
    <t>06/08/2013 17:45</t>
  </si>
  <si>
    <t> 0402301-14.2013.8.13.0145 </t>
  </si>
  <si>
    <t>Maria Helena Abritta</t>
  </si>
  <si>
    <t>1490320/258304</t>
  </si>
  <si>
    <t>2012-14-58230-0</t>
  </si>
  <si>
    <t xml:space="preserve">30/04/2012 </t>
  </si>
  <si>
    <t>02.02.136.0001677266/13</t>
  </si>
  <si>
    <t>2/8/2013</t>
  </si>
  <si>
    <t>21/08/2013 23:08</t>
  </si>
  <si>
    <t> 0014758-67.2013.8.26.0506 </t>
  </si>
  <si>
    <t>Francisco Carlos Reheder.</t>
  </si>
  <si>
    <t>1490320/236982</t>
  </si>
  <si>
    <t>2012-14-63536-0</t>
  </si>
  <si>
    <t xml:space="preserve">14/12/2012 </t>
  </si>
  <si>
    <t>02.02.136.0001605973/13</t>
  </si>
  <si>
    <t>05/04/2013 16:16</t>
  </si>
  <si>
    <t> 2012.01.1.176354-3 </t>
  </si>
  <si>
    <t>Bruno Gonçalves Macedo</t>
  </si>
  <si>
    <t>20 / 1</t>
  </si>
  <si>
    <t>2011-68-489-0</t>
  </si>
  <si>
    <t xml:space="preserve">10/03/2011 </t>
  </si>
  <si>
    <t>02.02.136.0001317240/12</t>
  </si>
  <si>
    <t>13/12/2012</t>
  </si>
  <si>
    <t>16/01/2013 01:41</t>
  </si>
  <si>
    <t> 1118/2011 </t>
  </si>
  <si>
    <t>Jose Roberto Pereira</t>
  </si>
  <si>
    <t>1490320/42887</t>
  </si>
  <si>
    <t>2011-14-50223-0</t>
  </si>
  <si>
    <t xml:space="preserve">09/09/2011 </t>
  </si>
  <si>
    <t>02.02.136.0001163599/11</t>
  </si>
  <si>
    <t>30/11/2011</t>
  </si>
  <si>
    <t>20/01/2012 01:12</t>
  </si>
  <si>
    <t>MARÇO</t>
  </si>
  <si>
    <t>IFPD NÃO CARACTERIZADA</t>
  </si>
  <si>
    <t>VDA MENSAL</t>
  </si>
  <si>
    <t>VIDA SUPER PROTEÇÃO</t>
  </si>
  <si>
    <t>SEGURO HABITACIONAL</t>
  </si>
  <si>
    <t>DESMORONAMENTO</t>
  </si>
  <si>
    <t>02.02.507.0000573834/09</t>
  </si>
  <si>
    <t>02.02.507.0000566592/09</t>
  </si>
  <si>
    <t>02.02.507.0000352413/07</t>
  </si>
  <si>
    <t>02.02.507.0000483148/08</t>
  </si>
  <si>
    <t>02.01.507.0000181241/06</t>
  </si>
  <si>
    <t>02.02.507.0000777108/08</t>
  </si>
  <si>
    <t>02.02.507.0000841708/08</t>
  </si>
  <si>
    <t>02.02.507.0000601959/10</t>
  </si>
  <si>
    <t>02.02.062.0000279552/05</t>
  </si>
  <si>
    <t>02.02.033.0001033127/10</t>
  </si>
  <si>
    <t>02.02.507.0001034691/11</t>
  </si>
  <si>
    <t>02.02.507.0001061370/11</t>
  </si>
  <si>
    <t>02.02.507.0000817600/08</t>
  </si>
  <si>
    <t>02.02.136.0001110037/11</t>
  </si>
  <si>
    <t>02.02.033.0001009523/10</t>
  </si>
  <si>
    <t>02.02.507.0000275104/05</t>
  </si>
  <si>
    <t>02.02.507.0001184469/12</t>
  </si>
  <si>
    <t>02.02.507.0001624796/13</t>
  </si>
  <si>
    <t>02.02.507.0001731459/13</t>
  </si>
  <si>
    <t>02.02.507.0001243505/12</t>
  </si>
  <si>
    <t>02.02.507.0001231061/12</t>
  </si>
  <si>
    <t>02.02.507.0001640867/13</t>
  </si>
  <si>
    <t>02.02.507.0001727495/13</t>
  </si>
  <si>
    <t>02.02.136.0001679717/13</t>
  </si>
  <si>
    <t>02.02.136.0001215612/12</t>
  </si>
  <si>
    <t>02.02.136.0001589188/13</t>
  </si>
  <si>
    <t>02.02.136.0001626657/13</t>
  </si>
  <si>
    <t>02.02.507.0001214810/12</t>
  </si>
  <si>
    <t> 1085/2009 </t>
  </si>
  <si>
    <t>Eládio Marinho</t>
  </si>
  <si>
    <t>3197 / 10221867</t>
  </si>
  <si>
    <t>2009-93-25577-0</t>
  </si>
  <si>
    <t xml:space="preserve">20/08/2009 </t>
  </si>
  <si>
    <t xml:space="preserve">27/03/2014 </t>
  </si>
  <si>
    <t>05/10/2009</t>
  </si>
  <si>
    <t>19/11/2009 10:56</t>
  </si>
  <si>
    <t> 048070034003 (1650) </t>
  </si>
  <si>
    <t>José Roberto da Costa</t>
  </si>
  <si>
    <t>2062 / 147</t>
  </si>
  <si>
    <t>2006-93-5812-0</t>
  </si>
  <si>
    <t xml:space="preserve">09/12/2005 </t>
  </si>
  <si>
    <t xml:space="preserve">25/03/2014 </t>
  </si>
  <si>
    <t>08/05/2007</t>
  </si>
  <si>
    <t>17/05/2007 17:35</t>
  </si>
  <si>
    <t> 583.00.2008.115698-4 (316/2008) </t>
  </si>
  <si>
    <t>Farmácia Droga Franco LTDA</t>
  </si>
  <si>
    <t>1134/23338</t>
  </si>
  <si>
    <t>2007-93-11777-0</t>
  </si>
  <si>
    <t xml:space="preserve">14/06/2007 </t>
  </si>
  <si>
    <t xml:space="preserve">26/03/2014 </t>
  </si>
  <si>
    <t>01/02/2008</t>
  </si>
  <si>
    <t>28/03/2008 15:20</t>
  </si>
  <si>
    <t> 1201/06 </t>
  </si>
  <si>
    <t>José Aparecido do Carmo</t>
  </si>
  <si>
    <t>1101080/116340</t>
  </si>
  <si>
    <t>2005-82-1933-0</t>
  </si>
  <si>
    <t xml:space="preserve">27/02/2004 </t>
  </si>
  <si>
    <t xml:space="preserve">28/03/2014 </t>
  </si>
  <si>
    <t>08/06/2006</t>
  </si>
  <si>
    <t>28/06/2006 10:30</t>
  </si>
  <si>
    <t> 739/2008 </t>
  </si>
  <si>
    <t>Henio Francisco Gonçalves</t>
  </si>
  <si>
    <t>3197/17100766</t>
  </si>
  <si>
    <t>2007-93-13278-0</t>
  </si>
  <si>
    <t xml:space="preserve">09/10/2007 </t>
  </si>
  <si>
    <t>01/09/2008 12:44</t>
  </si>
  <si>
    <t> 426.01.2009.000055-3 (41/2009) </t>
  </si>
  <si>
    <t>Marcos Tadeu de Rezende</t>
  </si>
  <si>
    <t>3197/17167548</t>
  </si>
  <si>
    <t>2008-93-18790-0</t>
  </si>
  <si>
    <t xml:space="preserve">14/08/2008 </t>
  </si>
  <si>
    <t>29/12/2008</t>
  </si>
  <si>
    <t>02/04/2009 09:50</t>
  </si>
  <si>
    <t> 168.01.2009.009622-8 (1170/2009) </t>
  </si>
  <si>
    <t>Geni Rodrigues da Silva Conde</t>
  </si>
  <si>
    <t>1474609/0</t>
  </si>
  <si>
    <t>2009-14-23046-0</t>
  </si>
  <si>
    <t>06/01/2010</t>
  </si>
  <si>
    <t>06/01/2010 16:04</t>
  </si>
  <si>
    <t> 1310/2005 </t>
  </si>
  <si>
    <t>Ana Paula Sardinha Bueno</t>
  </si>
  <si>
    <t>1001002 - 29526</t>
  </si>
  <si>
    <t>2008-93-14118-0</t>
  </si>
  <si>
    <t xml:space="preserve">14/10/2001 </t>
  </si>
  <si>
    <t>03/10/2005</t>
  </si>
  <si>
    <t>12/07/2006 14:16</t>
  </si>
  <si>
    <t> 0106926-92.2010.8.13.0106 </t>
  </si>
  <si>
    <t>Zilda Izabel Nunes Ribeiro</t>
  </si>
  <si>
    <t>2041 / 5702373</t>
  </si>
  <si>
    <t>2010-77-23437-0</t>
  </si>
  <si>
    <t xml:space="preserve">27/03/2010 </t>
  </si>
  <si>
    <t>Fragata e Antunes Advogados Associados - MG</t>
  </si>
  <si>
    <t>13/12/2010</t>
  </si>
  <si>
    <t>10/01/2011 19:50</t>
  </si>
  <si>
    <t> 541.01.2010.008409-7 </t>
  </si>
  <si>
    <t>Andrew Chierice da silva</t>
  </si>
  <si>
    <t xml:space="preserve">26/02/2009 </t>
  </si>
  <si>
    <t>19/01/2011 12:04</t>
  </si>
  <si>
    <t> 008/1.09.0021253-3 </t>
  </si>
  <si>
    <t>Sucessão de Jorge Indio do Brasil Trindade</t>
  </si>
  <si>
    <t xml:space="preserve">16/10/2005 </t>
  </si>
  <si>
    <t xml:space="preserve">24/03/2014 </t>
  </si>
  <si>
    <t>26/03/2011</t>
  </si>
  <si>
    <t>18/04/2011 14:11</t>
  </si>
  <si>
    <t> 583.02.2008.110146-0 (531/2008) </t>
  </si>
  <si>
    <t>Jose Aparecido Estevan</t>
  </si>
  <si>
    <t>1102080 E</t>
  </si>
  <si>
    <t>2012-82-19626 E</t>
  </si>
  <si>
    <t xml:space="preserve">17/07/2006 </t>
  </si>
  <si>
    <t>26/02/2008</t>
  </si>
  <si>
    <t>26/01/2009 09:42</t>
  </si>
  <si>
    <t> 1055/11 </t>
  </si>
  <si>
    <t>Fátima Bassi</t>
  </si>
  <si>
    <t>1490320/63980</t>
  </si>
  <si>
    <t>2010-14-39341</t>
  </si>
  <si>
    <t>Jaboticabal (SP)</t>
  </si>
  <si>
    <t>26/07/2011</t>
  </si>
  <si>
    <t>25/08/2011 02:42</t>
  </si>
  <si>
    <t> 274.01.2010.002666-3 </t>
  </si>
  <si>
    <t>Espólio De Edson José Castelli</t>
  </si>
  <si>
    <t>2003/117826846</t>
  </si>
  <si>
    <t>2009.98.20 E 21</t>
  </si>
  <si>
    <t xml:space="preserve">06/08/2009 </t>
  </si>
  <si>
    <t>07/09/2010</t>
  </si>
  <si>
    <t>11/10/2010 15:31</t>
  </si>
  <si>
    <t> 1435/05 </t>
  </si>
  <si>
    <t>Nair Aparecida do Prado Moraes</t>
  </si>
  <si>
    <t>1101080/120687</t>
  </si>
  <si>
    <t>2006-82-3315 E</t>
  </si>
  <si>
    <t xml:space="preserve">10/06/2006 </t>
  </si>
  <si>
    <t>Porto Ferreira (SP)</t>
  </si>
  <si>
    <t>01/11/2005</t>
  </si>
  <si>
    <t>19/05/2006 16:02</t>
  </si>
  <si>
    <t> 0002513-10.2012.8.16.0030 </t>
  </si>
  <si>
    <t>Alex Sandro Rodrigues Bartholo</t>
  </si>
  <si>
    <t>329 / 1095514</t>
  </si>
  <si>
    <t>2012-82-19486-0</t>
  </si>
  <si>
    <t xml:space="preserve">02/09/2010 </t>
  </si>
  <si>
    <t>06/03/2012</t>
  </si>
  <si>
    <t>20/03/2012 02:08</t>
  </si>
  <si>
    <t> 0004841-73.2013.8.19.0003 </t>
  </si>
  <si>
    <t>0 / 233449</t>
  </si>
  <si>
    <t>89 - 002454-0</t>
  </si>
  <si>
    <t xml:space="preserve">24/04/2012 </t>
  </si>
  <si>
    <t xml:space="preserve">21/03/2014 </t>
  </si>
  <si>
    <t>02/05/2013</t>
  </si>
  <si>
    <t>18/05/2013 00:35</t>
  </si>
  <si>
    <t> 3001618-46.2013.8.26.0333 </t>
  </si>
  <si>
    <t>Tárcila Maria Giraldi</t>
  </si>
  <si>
    <t>113303/3205538</t>
  </si>
  <si>
    <t>2013-93-51669-0</t>
  </si>
  <si>
    <t xml:space="preserve">17/01/2013 </t>
  </si>
  <si>
    <t>25/09/2013</t>
  </si>
  <si>
    <t>19/10/2013 00:07</t>
  </si>
  <si>
    <t> 0005960-40.2012.8.19.0024 </t>
  </si>
  <si>
    <t>Maria Camara de Souza</t>
  </si>
  <si>
    <t>212 / 1</t>
  </si>
  <si>
    <t>2010-82-10921-0</t>
  </si>
  <si>
    <t xml:space="preserve">28/05/2010 </t>
  </si>
  <si>
    <t>Itaguaí (RJ)</t>
  </si>
  <si>
    <t>19/06/2012</t>
  </si>
  <si>
    <t>26/07/2012 14:17</t>
  </si>
  <si>
    <t> 272.01.2012.001521-9/000000-000 </t>
  </si>
  <si>
    <t>Conceição Aparecida de Freitas Silva</t>
  </si>
  <si>
    <t>2002/115044180</t>
  </si>
  <si>
    <t>2009-82-7999-0</t>
  </si>
  <si>
    <t xml:space="preserve">28/03/2009 </t>
  </si>
  <si>
    <t>21/06/2012</t>
  </si>
  <si>
    <t>29/06/2012 18:10</t>
  </si>
  <si>
    <t> 0001097-55.2013.8.26.0042 </t>
  </si>
  <si>
    <t>Maria Donizete de Oliveira</t>
  </si>
  <si>
    <t>3430/155794</t>
  </si>
  <si>
    <t>2013-93-54074-0</t>
  </si>
  <si>
    <t xml:space="preserve">18/05/2010 </t>
  </si>
  <si>
    <t>Altinópolis (SP)</t>
  </si>
  <si>
    <t>03/05/2013</t>
  </si>
  <si>
    <t>28/05/2013 01:13</t>
  </si>
  <si>
    <t> 9058420.76.2013.813.0024 </t>
  </si>
  <si>
    <t>Marcos Tadeu Elias Ferreira</t>
  </si>
  <si>
    <t>113308/3283678</t>
  </si>
  <si>
    <t>2013-93-53286-0</t>
  </si>
  <si>
    <t xml:space="preserve">25/03/2013 </t>
  </si>
  <si>
    <t>17/09/2013</t>
  </si>
  <si>
    <t>11/10/2013 23:43</t>
  </si>
  <si>
    <t> 00170967820138260032 </t>
  </si>
  <si>
    <t>Levi Freire de Azevedo</t>
  </si>
  <si>
    <t>1490320/407073</t>
  </si>
  <si>
    <t>2012-14-59618-0</t>
  </si>
  <si>
    <t xml:space="preserve">08/07/2012 </t>
  </si>
  <si>
    <t>19/08/2013</t>
  </si>
  <si>
    <t>27/08/2013 22:06</t>
  </si>
  <si>
    <t> 008/3.12.0002398-6 </t>
  </si>
  <si>
    <t>Fabio Marcelo de Souza Ramos</t>
  </si>
  <si>
    <t>1490320/181590</t>
  </si>
  <si>
    <t>2011-14-53189-0</t>
  </si>
  <si>
    <t xml:space="preserve">14/12/2011 </t>
  </si>
  <si>
    <t>17/05/2012</t>
  </si>
  <si>
    <t>29/05/2012 23:21</t>
  </si>
  <si>
    <t> 045.13.500183-2 </t>
  </si>
  <si>
    <t>WILSON MANOEL DE SOUZA</t>
  </si>
  <si>
    <t>1490320/241819</t>
  </si>
  <si>
    <t>2012-14-60329-0</t>
  </si>
  <si>
    <t xml:space="preserve">21/08/2012 </t>
  </si>
  <si>
    <t>20/02/2013</t>
  </si>
  <si>
    <t>01/03/2013 01:23</t>
  </si>
  <si>
    <t> 0057132-45.2013.8.13.0479 </t>
  </si>
  <si>
    <t>Fábio Lara Machado</t>
  </si>
  <si>
    <t>1490320/473949</t>
  </si>
  <si>
    <t>2012-14-62613-0</t>
  </si>
  <si>
    <t xml:space="preserve">15/11/2012 </t>
  </si>
  <si>
    <t>25/04/2013</t>
  </si>
  <si>
    <t>22/05/2013 16:49</t>
  </si>
  <si>
    <t> 576.01.2012.023074-6 </t>
  </si>
  <si>
    <t>Renato D' Oliveira</t>
  </si>
  <si>
    <t>1101080/175630</t>
  </si>
  <si>
    <t>2011-82-13240-0</t>
  </si>
  <si>
    <t xml:space="preserve">19/10/2009 </t>
  </si>
  <si>
    <t>04/05/2012</t>
  </si>
  <si>
    <t>28/05/2012 16:52</t>
  </si>
  <si>
    <t> 002.09.215700-0 </t>
  </si>
  <si>
    <t>Maria da Luz Pereira</t>
  </si>
  <si>
    <t>2008-82-6763 E</t>
  </si>
  <si>
    <t xml:space="preserve">02/09/2008 </t>
  </si>
  <si>
    <t>29/04/2009</t>
  </si>
  <si>
    <t>30/10/2009 14:34</t>
  </si>
  <si>
    <t>VIDA PRODUTOR RURAL</t>
  </si>
  <si>
    <t>APÓLICE ESPECÍFICA MENSAL</t>
  </si>
  <si>
    <t>SANTANDER PREV PGBL</t>
  </si>
  <si>
    <t>PROTEÇÃO VIDA HOMEM</t>
  </si>
  <si>
    <t>VIDA SANTANDER MENSAL</t>
  </si>
  <si>
    <t>PROTEÇÃO VIDA VAN GOGH</t>
  </si>
  <si>
    <t> 518/2002 </t>
  </si>
  <si>
    <t>Romildo Antonio da Silva</t>
  </si>
  <si>
    <t>2005-31-54-0</t>
  </si>
  <si>
    <t xml:space="preserve">13/07/1999 </t>
  </si>
  <si>
    <t xml:space="preserve">09/04/2014 </t>
  </si>
  <si>
    <t>02.01.136.0000050301/02</t>
  </si>
  <si>
    <t>22/2/2002</t>
  </si>
  <si>
    <t> 000.99.948151-7 </t>
  </si>
  <si>
    <t>Wamp Comércio Alimentos</t>
  </si>
  <si>
    <t>2005-18-5-0</t>
  </si>
  <si>
    <t xml:space="preserve">26/07/1999 </t>
  </si>
  <si>
    <t>02.01.136.0000050653/99</t>
  </si>
  <si>
    <t>16/12/1999</t>
  </si>
  <si>
    <t> 022/1.10.0003008-1 </t>
  </si>
  <si>
    <t>Transportes V. V. Ltda</t>
  </si>
  <si>
    <t>1133/1864</t>
  </si>
  <si>
    <t>2009-93-25624-0</t>
  </si>
  <si>
    <t xml:space="preserve">27/02/2009 </t>
  </si>
  <si>
    <t xml:space="preserve">11/04/2014 </t>
  </si>
  <si>
    <t>02.02.507.0000642854/10</t>
  </si>
  <si>
    <t>17/2/2010</t>
  </si>
  <si>
    <t>22/04/2010 10:48</t>
  </si>
  <si>
    <t> 1710/2010-196.01.2010.023582-2 </t>
  </si>
  <si>
    <t>Izabel Nunes Ferreira</t>
  </si>
  <si>
    <t>3197/17094074</t>
  </si>
  <si>
    <t>2009-93-22958-0</t>
  </si>
  <si>
    <t xml:space="preserve">02/11/2008 </t>
  </si>
  <si>
    <t>02.02.507.0001012563/10</t>
  </si>
  <si>
    <t>31/8/2010</t>
  </si>
  <si>
    <t>20/10/2010 13:23</t>
  </si>
  <si>
    <t xml:space="preserve">15/04/2014 </t>
  </si>
  <si>
    <t> 2005001149514-3 </t>
  </si>
  <si>
    <t>Zeneide Sebastiana da Silva e Zenilda Sebastiana da Silva</t>
  </si>
  <si>
    <t>9301654 / 591 E</t>
  </si>
  <si>
    <t>2010.93.29434 E</t>
  </si>
  <si>
    <t xml:space="preserve">04/12/2004 </t>
  </si>
  <si>
    <t>02.02.507.0000594292/05</t>
  </si>
  <si>
    <t>2/12/2005</t>
  </si>
  <si>
    <t>17/12/2009 09:08</t>
  </si>
  <si>
    <t> 583.00.2009.109366-8 (467/2009) </t>
  </si>
  <si>
    <t>Maria Annunciata de Vasconcelos</t>
  </si>
  <si>
    <t>6000003/101319</t>
  </si>
  <si>
    <t>2005-93-4299-0</t>
  </si>
  <si>
    <t xml:space="preserve">27/08/2005 </t>
  </si>
  <si>
    <t>02.02.507.0000873261/09</t>
  </si>
  <si>
    <t>27/1/2009</t>
  </si>
  <si>
    <t>13/05/2009 14:41</t>
  </si>
  <si>
    <t> 181/2006 </t>
  </si>
  <si>
    <t>Antonio Brito Pereira</t>
  </si>
  <si>
    <t>1001002/16846</t>
  </si>
  <si>
    <t>2005-93-2810-0</t>
  </si>
  <si>
    <t xml:space="preserve">26/01/2005 </t>
  </si>
  <si>
    <t xml:space="preserve">14/04/2014 </t>
  </si>
  <si>
    <t>02.01.507.0000164239/06</t>
  </si>
  <si>
    <t>13/2/2006</t>
  </si>
  <si>
    <t>16/03/2006 10:48</t>
  </si>
  <si>
    <t> 888/04 </t>
  </si>
  <si>
    <t>Dinalva Lima Guimarães</t>
  </si>
  <si>
    <t>1510/89764</t>
  </si>
  <si>
    <t>2004-93-1705-0</t>
  </si>
  <si>
    <t>Peruíbe (SP)</t>
  </si>
  <si>
    <t>02.01.507.0000145150/04</t>
  </si>
  <si>
    <t>8/11/2004</t>
  </si>
  <si>
    <t>27/06/2005 11:20</t>
  </si>
  <si>
    <t> 1084/2005 </t>
  </si>
  <si>
    <t>Balbina Ferreira da Silva</t>
  </si>
  <si>
    <t>2004-82-1358-E</t>
  </si>
  <si>
    <t xml:space="preserve">27/11/2004 </t>
  </si>
  <si>
    <t>02.01.507.0000163444/05</t>
  </si>
  <si>
    <t>25/8/2005</t>
  </si>
  <si>
    <t>06/03/2006 15:12</t>
  </si>
  <si>
    <t> 1164/04 </t>
  </si>
  <si>
    <t>Marcelo Mariano de Souza</t>
  </si>
  <si>
    <t>2004-82-785-0</t>
  </si>
  <si>
    <t xml:space="preserve">07/05/2004 </t>
  </si>
  <si>
    <t>02.01.507.0000119995/04</t>
  </si>
  <si>
    <t>10/8/2004</t>
  </si>
  <si>
    <t>01/12/2004 10:30</t>
  </si>
  <si>
    <t> 028/1.10.0004583-4 </t>
  </si>
  <si>
    <t>Teresinha Nunes de Souza</t>
  </si>
  <si>
    <t>1368616/0</t>
  </si>
  <si>
    <t>2009-14-21866-0</t>
  </si>
  <si>
    <t xml:space="preserve">20/02/2009 </t>
  </si>
  <si>
    <t>02.02.507.0001020388/10</t>
  </si>
  <si>
    <t>9/11/2010</t>
  </si>
  <si>
    <t>17/11/2010 21:10</t>
  </si>
  <si>
    <t> 638/11 </t>
  </si>
  <si>
    <t>Maria Villela Camargo</t>
  </si>
  <si>
    <t>3197 / 16796098</t>
  </si>
  <si>
    <t>2009-93-26185-0</t>
  </si>
  <si>
    <t xml:space="preserve">26/04/2009 </t>
  </si>
  <si>
    <t xml:space="preserve">08/04/2014 </t>
  </si>
  <si>
    <t>02.02.507.0001089685/11</t>
  </si>
  <si>
    <t>17/6/2011</t>
  </si>
  <si>
    <t>06/07/2011 02:58</t>
  </si>
  <si>
    <t> 165.01.2011.002073-0 </t>
  </si>
  <si>
    <t>Eugenio Francisconi Neto</t>
  </si>
  <si>
    <t>3197/10730427</t>
  </si>
  <si>
    <t>2009-93-27013-0</t>
  </si>
  <si>
    <t xml:space="preserve">29/09/2009 </t>
  </si>
  <si>
    <t>Dois Córregos (SP)</t>
  </si>
  <si>
    <t>02.02.507.0001094365/11</t>
  </si>
  <si>
    <t>8/7/2011</t>
  </si>
  <si>
    <t>20/07/2011 19:33</t>
  </si>
  <si>
    <t> 072.01.2008.010599-8 </t>
  </si>
  <si>
    <t>Erica Ferreira dos Santos do Nascimento</t>
  </si>
  <si>
    <t>9302118/0</t>
  </si>
  <si>
    <t>2011-93-42682-0</t>
  </si>
  <si>
    <t xml:space="preserve">30/11/2007 </t>
  </si>
  <si>
    <t xml:space="preserve">07/04/2014 </t>
  </si>
  <si>
    <t>02.02.507.0001075451/10</t>
  </si>
  <si>
    <t>26/11/2010</t>
  </si>
  <si>
    <t>23/05/2011 17:35</t>
  </si>
  <si>
    <t> 288.01.2010.005141-9 </t>
  </si>
  <si>
    <t>Terezinha de Paula Henrique Lino</t>
  </si>
  <si>
    <t>3422/17162037</t>
  </si>
  <si>
    <t>2012-93-47190-0</t>
  </si>
  <si>
    <t xml:space="preserve">27/10/2010 </t>
  </si>
  <si>
    <t>02.02.507.0001052889/11</t>
  </si>
  <si>
    <t>11/2/2011</t>
  </si>
  <si>
    <t>22/03/2011 14:36</t>
  </si>
  <si>
    <t> 583.00.2009.141756-4 1041/2009 </t>
  </si>
  <si>
    <t>AGOSTINHO TUPINAMBA DO REGO BARROS</t>
  </si>
  <si>
    <t>1133 / 823</t>
  </si>
  <si>
    <t>2008-93-19859-0</t>
  </si>
  <si>
    <t xml:space="preserve">13/08/2008 </t>
  </si>
  <si>
    <t>02.02.507.0000006170/09</t>
  </si>
  <si>
    <t>23/4/2009</t>
  </si>
  <si>
    <t>15/06/2009 15:56</t>
  </si>
  <si>
    <t> 562.01.2009.018202-8 </t>
  </si>
  <si>
    <t>Valter Alves dos Santos</t>
  </si>
  <si>
    <t>2010-93-29710-0</t>
  </si>
  <si>
    <t xml:space="preserve">28/11/2006 </t>
  </si>
  <si>
    <t>02.02.507.0000594147/08</t>
  </si>
  <si>
    <t>11/6/2008</t>
  </si>
  <si>
    <t> 058/1.09.0001884-0 </t>
  </si>
  <si>
    <t>Maria Salete Moreira da Silva</t>
  </si>
  <si>
    <t>2004/110973203</t>
  </si>
  <si>
    <t>2012-82-19309-0</t>
  </si>
  <si>
    <t xml:space="preserve">28/07/2009 </t>
  </si>
  <si>
    <t>02.02.507.0000566274/09</t>
  </si>
  <si>
    <t>29/9/2009</t>
  </si>
  <si>
    <t>29/10/2009 16:49</t>
  </si>
  <si>
    <t> 0702.09.613058-9 </t>
  </si>
  <si>
    <t>Carlos Alberto Rocha da Cruz</t>
  </si>
  <si>
    <t>2030/2021665</t>
  </si>
  <si>
    <t>2012-82-19339-0</t>
  </si>
  <si>
    <t xml:space="preserve">17/09/2008 </t>
  </si>
  <si>
    <t>02.02.033.0000578074/09</t>
  </si>
  <si>
    <t>15/10/2009</t>
  </si>
  <si>
    <t>27/11/2009 16:00</t>
  </si>
  <si>
    <t> 702.00.004.723-4 </t>
  </si>
  <si>
    <t>Rosemir Lourenço da Cunha</t>
  </si>
  <si>
    <t>7110071/0</t>
  </si>
  <si>
    <t>2005-53-13-0</t>
  </si>
  <si>
    <t xml:space="preserve">04/07/1998 </t>
  </si>
  <si>
    <t>02.01.507.0000076464/00</t>
  </si>
  <si>
    <t>30/5/2000</t>
  </si>
  <si>
    <t>21/10/2003 09:59</t>
  </si>
  <si>
    <t> 648.01.2012.002316-4 </t>
  </si>
  <si>
    <t>Alonso dos Reis</t>
  </si>
  <si>
    <t>3422/12599590</t>
  </si>
  <si>
    <t>2012-93-46324-0</t>
  </si>
  <si>
    <t xml:space="preserve">21/10/2010 </t>
  </si>
  <si>
    <t>02.02.507.0001288869/12</t>
  </si>
  <si>
    <t>22/10/2012</t>
  </si>
  <si>
    <t>29/10/2012 22:17</t>
  </si>
  <si>
    <t> 0031553-85.2012.8.16.0014 </t>
  </si>
  <si>
    <t>Dinalva Antonia dos Santos</t>
  </si>
  <si>
    <t>301 / 1834905</t>
  </si>
  <si>
    <t>2011-82-15272-0</t>
  </si>
  <si>
    <t xml:space="preserve">06/08/2011 </t>
  </si>
  <si>
    <t>02.02.507.0001216012/12</t>
  </si>
  <si>
    <t>14/5/2012</t>
  </si>
  <si>
    <t>30/05/2012 13:39</t>
  </si>
  <si>
    <t> 0007493-63.2013.8.19.0003 </t>
  </si>
  <si>
    <t>CERTIF 691393</t>
  </si>
  <si>
    <t>89-2455-0</t>
  </si>
  <si>
    <t>02.02.507.0001667305/13</t>
  </si>
  <si>
    <t>18/6/2013</t>
  </si>
  <si>
    <t>30/07/2013 00:26</t>
  </si>
  <si>
    <t> 0032121-80.2012.8.16.0021 </t>
  </si>
  <si>
    <t>Leila Silvia Mahmoud</t>
  </si>
  <si>
    <t>1490318/190237</t>
  </si>
  <si>
    <t>2013-14-67878-0</t>
  </si>
  <si>
    <t xml:space="preserve">21/05/2012 </t>
  </si>
  <si>
    <t>02.02.136.0001662724/13</t>
  </si>
  <si>
    <t>4/7/2013</t>
  </si>
  <si>
    <t>18/07/2013 15:32</t>
  </si>
  <si>
    <t> 9009450.45.2013.813.0024 </t>
  </si>
  <si>
    <t>Emerson Santos</t>
  </si>
  <si>
    <t>2012-82-19911-0</t>
  </si>
  <si>
    <t xml:space="preserve">16/07/2012 </t>
  </si>
  <si>
    <t xml:space="preserve">10/04/2014 </t>
  </si>
  <si>
    <t>02.02.507.0001592520/13</t>
  </si>
  <si>
    <t>1/3/2013</t>
  </si>
  <si>
    <t>08/03/2013 01:06</t>
  </si>
  <si>
    <t> 008.11.022207-2 </t>
  </si>
  <si>
    <t>EDSON DOS SANTOS</t>
  </si>
  <si>
    <t>301/2072614</t>
  </si>
  <si>
    <t>2011-82-15029-0</t>
  </si>
  <si>
    <t xml:space="preserve">07/11/2010 </t>
  </si>
  <si>
    <t>02.02.507.0001168899/12</t>
  </si>
  <si>
    <t>24/1/2012</t>
  </si>
  <si>
    <t>07/02/2012 02:08</t>
  </si>
  <si>
    <t>ABRIL</t>
  </si>
  <si>
    <t>162/97</t>
  </si>
  <si>
    <t>0010164-84.2001.8.190066</t>
  </si>
  <si>
    <t>MORTE</t>
  </si>
  <si>
    <t> 002.02.160276-0 </t>
  </si>
  <si>
    <t>Luiz Carlos Teodoro</t>
  </si>
  <si>
    <t>9300452 / 1</t>
  </si>
  <si>
    <t>2005-93-3163-0</t>
  </si>
  <si>
    <t xml:space="preserve">24/11/1999 </t>
  </si>
  <si>
    <t xml:space="preserve">24/04/2014 </t>
  </si>
  <si>
    <t>02.01.507.0000083042/02</t>
  </si>
  <si>
    <t>22/07/2002</t>
  </si>
  <si>
    <t>13/01/2004 09:40</t>
  </si>
  <si>
    <t> 2004.001.131653-2 </t>
  </si>
  <si>
    <t>Maviael Cavalcante de Souza</t>
  </si>
  <si>
    <t>9301807 / 14936</t>
  </si>
  <si>
    <t>2010-93-29585-0</t>
  </si>
  <si>
    <t xml:space="preserve">04/07/2001 </t>
  </si>
  <si>
    <t>47ª</t>
  </si>
  <si>
    <t xml:space="preserve">25/04/2014 </t>
  </si>
  <si>
    <t>02.02.507.0000594339/04</t>
  </si>
  <si>
    <t>09/11/2004</t>
  </si>
  <si>
    <t> 802017127 </t>
  </si>
  <si>
    <t>Cristiano Peruzzo Ramos</t>
  </si>
  <si>
    <t>2005-77-2480-0</t>
  </si>
  <si>
    <t xml:space="preserve">03/07/2003 </t>
  </si>
  <si>
    <t xml:space="preserve">17/04/2014 </t>
  </si>
  <si>
    <t>02.01.033.0000110590/04</t>
  </si>
  <si>
    <t>18/08/2004</t>
  </si>
  <si>
    <t>26/08/2004 09:36</t>
  </si>
  <si>
    <t> 511.01.2006.000300-0 </t>
  </si>
  <si>
    <t>Euclydes Risso</t>
  </si>
  <si>
    <t>161/18036</t>
  </si>
  <si>
    <t>2012-82-19530-0</t>
  </si>
  <si>
    <t xml:space="preserve">01/03/2005 </t>
  </si>
  <si>
    <t>02.02.507.0000384337/06</t>
  </si>
  <si>
    <t>24/02/2006</t>
  </si>
  <si>
    <t>17/07/2007 10:18</t>
  </si>
  <si>
    <t> 0024.06.087636.4 </t>
  </si>
  <si>
    <t>Lucia Celina Martins Maia</t>
  </si>
  <si>
    <t>02.02.507.0000593930/06</t>
  </si>
  <si>
    <t>02/06/2006</t>
  </si>
  <si>
    <t> 491.01.2011.004145-1 </t>
  </si>
  <si>
    <t>LUCIANO EDERSON BRAGA</t>
  </si>
  <si>
    <t>286 / 265263</t>
  </si>
  <si>
    <t>2012-82-19509-0</t>
  </si>
  <si>
    <t xml:space="preserve">19/10/2010 </t>
  </si>
  <si>
    <t xml:space="preserve">30/04/2014 </t>
  </si>
  <si>
    <t>02.02.507.0001158660/11</t>
  </si>
  <si>
    <t>29/11/2011</t>
  </si>
  <si>
    <t>04/01/2012 04:16</t>
  </si>
  <si>
    <t> 0016508-15.2012.8.22.0001 </t>
  </si>
  <si>
    <t>Maria Janete das Neves Moraes</t>
  </si>
  <si>
    <t>2008-93-17149-0</t>
  </si>
  <si>
    <t xml:space="preserve">25/01/2008 </t>
  </si>
  <si>
    <t>02.02.507.0001584508/13</t>
  </si>
  <si>
    <t>06/02/2013</t>
  </si>
  <si>
    <t>19/02/2013 12:04</t>
  </si>
  <si>
    <t> 039.13.004460-0 </t>
  </si>
  <si>
    <t>Zulmira alves Morgenstrern</t>
  </si>
  <si>
    <t>3419/56851</t>
  </si>
  <si>
    <t>2012-93-44980-0</t>
  </si>
  <si>
    <t xml:space="preserve">23/02/2011 </t>
  </si>
  <si>
    <t>02.02.507.0001617467/13</t>
  </si>
  <si>
    <t>21/03/2013</t>
  </si>
  <si>
    <t>03/05/2013 00:48</t>
  </si>
  <si>
    <t> 405.01.2011.055196-0/000000-000 </t>
  </si>
  <si>
    <t>Raimundo Acacio Freires</t>
  </si>
  <si>
    <t>3316/110577995</t>
  </si>
  <si>
    <t>2008-93-18387-0</t>
  </si>
  <si>
    <t xml:space="preserve">27/07/2008 </t>
  </si>
  <si>
    <t>02.02.507.0001163017/11</t>
  </si>
  <si>
    <t>06/12/2011</t>
  </si>
  <si>
    <t>18/01/2012 23:17</t>
  </si>
  <si>
    <t> 0023526-94.2012.8.16.0182 </t>
  </si>
  <si>
    <t>Ivone Aparecida de Melo</t>
  </si>
  <si>
    <t>1754658/0</t>
  </si>
  <si>
    <t>2012-14-58122-0</t>
  </si>
  <si>
    <t xml:space="preserve">11/05/2012 </t>
  </si>
  <si>
    <t>02.02.136.0001251449/12</t>
  </si>
  <si>
    <t>25/07/2012</t>
  </si>
  <si>
    <t>11/08/2012 00:15</t>
  </si>
  <si>
    <t>Jose Ramon Barbudo</t>
  </si>
  <si>
    <t>02.02.136.0001226013/12</t>
  </si>
  <si>
    <t>21/06/2012 03:28</t>
  </si>
  <si>
    <t> 0001417-26.2013.8.26.0424 </t>
  </si>
  <si>
    <t>Ataliba Tucunduva</t>
  </si>
  <si>
    <t>1782418/425095</t>
  </si>
  <si>
    <t>2013-14-72150-0</t>
  </si>
  <si>
    <t xml:space="preserve">04/09/2013 </t>
  </si>
  <si>
    <t>02.02.136.0001742175/13</t>
  </si>
  <si>
    <t>01/11/2013</t>
  </si>
  <si>
    <t>07/11/2013 22:20</t>
  </si>
  <si>
    <t> 648.01.2011.002209-6 </t>
  </si>
  <si>
    <t>Gabriel Assad Neto</t>
  </si>
  <si>
    <t>1490320/86668</t>
  </si>
  <si>
    <t>2010-14-40904</t>
  </si>
  <si>
    <t xml:space="preserve">28/12/2010 </t>
  </si>
  <si>
    <t>02.02.136.0001129824/11</t>
  </si>
  <si>
    <t>17/10/2011</t>
  </si>
  <si>
    <t>17/10/2011 14:48</t>
  </si>
  <si>
    <t> 0007564-65.2013.8.16.0030 </t>
  </si>
  <si>
    <t>Rogério Nestor Basso</t>
  </si>
  <si>
    <t>1490320/194022</t>
  </si>
  <si>
    <t>2013-14-65056-0</t>
  </si>
  <si>
    <t xml:space="preserve">07/01/2013 </t>
  </si>
  <si>
    <t>02.02.136.0001605052/13</t>
  </si>
  <si>
    <t>27/03/2013</t>
  </si>
  <si>
    <t>04/04/2013 00:41</t>
  </si>
  <si>
    <t> 0071217-80.2012.8.26.0100 </t>
  </si>
  <si>
    <t>Alexandre Vieira da Silva</t>
  </si>
  <si>
    <t>1490320/136543</t>
  </si>
  <si>
    <t>2012-14-58193-0</t>
  </si>
  <si>
    <t xml:space="preserve">13/05/2012 </t>
  </si>
  <si>
    <t>02.02.136.0001316963/12</t>
  </si>
  <si>
    <t>12/12/2012</t>
  </si>
  <si>
    <t>15/01/2013 20:30</t>
  </si>
  <si>
    <t>PROTECAO MULHER MEN SANTANDER</t>
  </si>
  <si>
    <t>VIDA SUPERPROTECAO - MAIS COBERTURA</t>
  </si>
  <si>
    <t xml:space="preserve"> RESIDENCIAL SAN DD PROT M COB</t>
  </si>
  <si>
    <t xml:space="preserve"> PROTEÇÃO RESIDENCIAL VAN GOGH</t>
  </si>
  <si>
    <t>AUSENCIA DE COMPROVANTE DOS BENS</t>
  </si>
  <si>
    <t> 9959725-3 </t>
  </si>
  <si>
    <t>José Ferreira Carvalho</t>
  </si>
  <si>
    <t>2010-31-209-0</t>
  </si>
  <si>
    <t xml:space="preserve">27/11/1996 </t>
  </si>
  <si>
    <t> 0000502-21.2014.8.26.0010 </t>
  </si>
  <si>
    <t>Vladimir Tadeu Jorge</t>
  </si>
  <si>
    <t>3419/414420</t>
  </si>
  <si>
    <t>2014-93-59210-0</t>
  </si>
  <si>
    <t> 2255/11 </t>
  </si>
  <si>
    <t>Mathusalem Cintra</t>
  </si>
  <si>
    <t>3197/17226516</t>
  </si>
  <si>
    <t>2009-93-26361</t>
  </si>
  <si>
    <t> 396.01.2010.004170-4 </t>
  </si>
  <si>
    <t>Adair Aparecido de Oliveira</t>
  </si>
  <si>
    <t>3197/12145009</t>
  </si>
  <si>
    <t>2010-93-28910-0</t>
  </si>
  <si>
    <t xml:space="preserve">23/11/2009 </t>
  </si>
  <si>
    <t> 562.01.2012.038142-5 </t>
  </si>
  <si>
    <t>Carlos Eduardo de Oliveira</t>
  </si>
  <si>
    <t>3197/17467326</t>
  </si>
  <si>
    <t>2011-93-36167-0</t>
  </si>
  <si>
    <t xml:space="preserve">24/03/2008 </t>
  </si>
  <si>
    <t> 00697/2011 </t>
  </si>
  <si>
    <t>Valdir Bernardes de Oliveira</t>
  </si>
  <si>
    <t>286/235003</t>
  </si>
  <si>
    <t>2012-82-19299-0</t>
  </si>
  <si>
    <t xml:space="preserve">25/07/2010 </t>
  </si>
  <si>
    <t> 097.01.2011.001385-4 </t>
  </si>
  <si>
    <t>Antonio Fernandes De Souza</t>
  </si>
  <si>
    <t>3050/50</t>
  </si>
  <si>
    <t>2010-93-33463-0</t>
  </si>
  <si>
    <t xml:space="preserve">01/08/2010 </t>
  </si>
  <si>
    <t> 0015020-33.2013.8.19.0014 </t>
  </si>
  <si>
    <t>Denise Ramos da Silva Fernandes</t>
  </si>
  <si>
    <t>2002/116044583</t>
  </si>
  <si>
    <t>2013-90-2669-0</t>
  </si>
  <si>
    <t xml:space="preserve">16/11/2012 </t>
  </si>
  <si>
    <t> 0002626-50.2013.8.26.0288 </t>
  </si>
  <si>
    <t>Lazara Nogueira da Silva</t>
  </si>
  <si>
    <t>3422/17810615</t>
  </si>
  <si>
    <t>2012-93-48598-0</t>
  </si>
  <si>
    <t xml:space="preserve">17/08/2012 </t>
  </si>
  <si>
    <t> 033/1.09.0004406-6 </t>
  </si>
  <si>
    <t>Sandra de Souza Rodrigues</t>
  </si>
  <si>
    <t>1151/183072</t>
  </si>
  <si>
    <t>2008-93-19231-0</t>
  </si>
  <si>
    <t xml:space="preserve">23/08/2008 </t>
  </si>
  <si>
    <t> 0012184-67.2010.8.16.0017 </t>
  </si>
  <si>
    <t>Antônio Volpato</t>
  </si>
  <si>
    <t>2009-82-8838-0</t>
  </si>
  <si>
    <t xml:space="preserve">09/10/2008 </t>
  </si>
  <si>
    <t> 0000231-84.2013.822.0001 </t>
  </si>
  <si>
    <t>Valdenir Gonçalves Júnior</t>
  </si>
  <si>
    <t>3419/280104</t>
  </si>
  <si>
    <t>2012-93-43445-0</t>
  </si>
  <si>
    <t xml:space="preserve">08/01/2012 </t>
  </si>
  <si>
    <t> 0005151-84.2013.8.26.0003 </t>
  </si>
  <si>
    <t>Arlete Ferreira Sousa</t>
  </si>
  <si>
    <t>3422/17958439</t>
  </si>
  <si>
    <t>2013-93-53462-0</t>
  </si>
  <si>
    <t xml:space="preserve">03/12/2009 </t>
  </si>
  <si>
    <t> 638.01.2011.000055-6 (19/2011) </t>
  </si>
  <si>
    <t>Ademilson Teixeira Bezerra</t>
  </si>
  <si>
    <t>3422/17726184</t>
  </si>
  <si>
    <t>2011-93-37995-0</t>
  </si>
  <si>
    <t xml:space="preserve">30/06/2010 </t>
  </si>
  <si>
    <t> 638.01.2011.000089-8 </t>
  </si>
  <si>
    <t>Antonio Lourenço</t>
  </si>
  <si>
    <t>301 / 1709603</t>
  </si>
  <si>
    <t>2012-82-19410 E</t>
  </si>
  <si>
    <t xml:space="preserve">29/01/2010 </t>
  </si>
  <si>
    <t> 023.11.012012-7 </t>
  </si>
  <si>
    <t>Juliana Sguarezi</t>
  </si>
  <si>
    <t>9301879/4875</t>
  </si>
  <si>
    <t>2010-93-29658-0</t>
  </si>
  <si>
    <t xml:space="preserve">21/11/2009 </t>
  </si>
  <si>
    <t> 564.01.2010.026345-1 </t>
  </si>
  <si>
    <t>Edvaldo Oliveira Lopes</t>
  </si>
  <si>
    <t>1101080 / 10644</t>
  </si>
  <si>
    <t>2009-82-7741-0</t>
  </si>
  <si>
    <t xml:space="preserve">09/02/2008 </t>
  </si>
  <si>
    <t> 664.01.2010.013791-2 </t>
  </si>
  <si>
    <t>Maria Jose dos Santos Flavio</t>
  </si>
  <si>
    <t>286/69802</t>
  </si>
  <si>
    <t>2012-82-19383-0</t>
  </si>
  <si>
    <t xml:space="preserve">10/09/2010 </t>
  </si>
  <si>
    <t> 0267498-73.2013.8.19.0001 </t>
  </si>
  <si>
    <t>Francisco Lioterio Martins de Abreu</t>
  </si>
  <si>
    <t>3552/84858</t>
  </si>
  <si>
    <t>2013-93-52385-0</t>
  </si>
  <si>
    <t xml:space="preserve">26/10/2011 </t>
  </si>
  <si>
    <t> 0010754-37.2012.8.26.0533 </t>
  </si>
  <si>
    <t>Tania Aparecida Alves</t>
  </si>
  <si>
    <t>2004/110608495</t>
  </si>
  <si>
    <t>2008-82-7194-0</t>
  </si>
  <si>
    <t xml:space="preserve">21/11/2008 </t>
  </si>
  <si>
    <t> 347.01.2011.002175-5 </t>
  </si>
  <si>
    <t>Oswaldo Câmara</t>
  </si>
  <si>
    <t>301 3422</t>
  </si>
  <si>
    <t>2010-82-10657 E</t>
  </si>
  <si>
    <t xml:space="preserve">27/02/2010 </t>
  </si>
  <si>
    <t> 200.2012.065695-0 </t>
  </si>
  <si>
    <t>Luciana Lopes de Sousa</t>
  </si>
  <si>
    <t>2086/93015</t>
  </si>
  <si>
    <t>2011-82-15024-0</t>
  </si>
  <si>
    <t> 006.10.002836-0 </t>
  </si>
  <si>
    <t>Neide Coelho Torres</t>
  </si>
  <si>
    <t>3419/64004</t>
  </si>
  <si>
    <t>2009-93-25262-0</t>
  </si>
  <si>
    <t xml:space="preserve">05/08/2009 </t>
  </si>
  <si>
    <t> 306.01.2007.003801-8 </t>
  </si>
  <si>
    <t>João Carlos Dias Dos santos</t>
  </si>
  <si>
    <t>93.9.613/0</t>
  </si>
  <si>
    <t>MITSUI</t>
  </si>
  <si>
    <t xml:space="preserve">20/12/2005 </t>
  </si>
  <si>
    <t> 344.01.2012.011173-0/000000-000 </t>
  </si>
  <si>
    <t>Jose Alexandre da Silva</t>
  </si>
  <si>
    <t>3422/18659923</t>
  </si>
  <si>
    <t>2011-93-36312-0</t>
  </si>
  <si>
    <t xml:space="preserve">31/01/2011 </t>
  </si>
  <si>
    <t> 583.00.2009.149201-3 (1127/2009) </t>
  </si>
  <si>
    <t>Leonardo Portioli</t>
  </si>
  <si>
    <t>3197/16210077</t>
  </si>
  <si>
    <t>2008-93-20195-0</t>
  </si>
  <si>
    <t xml:space="preserve">12/11/2008 </t>
  </si>
  <si>
    <t> 0273204-17.2012.8.21.0001 </t>
  </si>
  <si>
    <t>Izabel Helena Potrick Jacomole</t>
  </si>
  <si>
    <t>301/02738197</t>
  </si>
  <si>
    <t>2012-82-18553-0</t>
  </si>
  <si>
    <t xml:space="preserve">10/03/2012 </t>
  </si>
  <si>
    <t> 008.04.019948-4 </t>
  </si>
  <si>
    <t>Dirceu Antoninho Pasturino</t>
  </si>
  <si>
    <t>9301507/ 1261</t>
  </si>
  <si>
    <t>2010-93-29289-0</t>
  </si>
  <si>
    <t xml:space="preserve">05/05/2002 </t>
  </si>
  <si>
    <t> 028/1.09.0002385-5 </t>
  </si>
  <si>
    <t>Rudi Jeske</t>
  </si>
  <si>
    <t>6000003/101469</t>
  </si>
  <si>
    <t>2008-93-18008-0</t>
  </si>
  <si>
    <t xml:space="preserve">21/08/2007 </t>
  </si>
  <si>
    <t>0/713080</t>
  </si>
  <si>
    <t>VIDA HOMEM STYL</t>
  </si>
  <si>
    <t> 411.01.2009.002543-9 </t>
  </si>
  <si>
    <t>CARLOS MAGALHÃES DE SOUZA</t>
  </si>
  <si>
    <t>1134/23508</t>
  </si>
  <si>
    <t>2009-93-21491-0</t>
  </si>
  <si>
    <t xml:space="preserve">13/11/2008 </t>
  </si>
  <si>
    <t> 576.01.2009.017399-1 (816/2009) </t>
  </si>
  <si>
    <t>Maria Aparecida Galdino</t>
  </si>
  <si>
    <t>3197 / 17648601</t>
  </si>
  <si>
    <t>2009-93-21265</t>
  </si>
  <si>
    <t> 2008.054.111144-3 </t>
  </si>
  <si>
    <t>Raimunda Marques de Araújo</t>
  </si>
  <si>
    <t>2023 / 1159</t>
  </si>
  <si>
    <t>2011-93-37447 E</t>
  </si>
  <si>
    <t xml:space="preserve">07/03/2008 </t>
  </si>
  <si>
    <t> 4002526-12.2013.8.26.0196 </t>
  </si>
  <si>
    <t>Jânio Jasem Construtora e Incorporadora LTDA</t>
  </si>
  <si>
    <t>3419/366024</t>
  </si>
  <si>
    <t>2013-93-54979-0</t>
  </si>
  <si>
    <t xml:space="preserve">16/12/2013 </t>
  </si>
  <si>
    <t> 0000484-92.2013.8.26.0411 </t>
  </si>
  <si>
    <t>Saturnino Cesário Gomes</t>
  </si>
  <si>
    <t>3422/17066896</t>
  </si>
  <si>
    <t>2012-93-50116-0</t>
  </si>
  <si>
    <t xml:space="preserve">07/11/2012 </t>
  </si>
  <si>
    <t> 0025321-12.2013.8.19.0023 </t>
  </si>
  <si>
    <t>Benaide Santos</t>
  </si>
  <si>
    <t>2006/315055942</t>
  </si>
  <si>
    <t>2013-82-26423-0</t>
  </si>
  <si>
    <t xml:space="preserve">16/07/2013 </t>
  </si>
  <si>
    <t> 039.08.005454-2 </t>
  </si>
  <si>
    <t>Maristela Morais Stringhini</t>
  </si>
  <si>
    <t>208/1</t>
  </si>
  <si>
    <t>2012-82-19655-0</t>
  </si>
  <si>
    <t> 2009.208.019555-0 </t>
  </si>
  <si>
    <t>Pedro Aurélio da Silva</t>
  </si>
  <si>
    <t>2009-93-21445-0</t>
  </si>
  <si>
    <t xml:space="preserve">10/09/2008 </t>
  </si>
  <si>
    <t> 366/2007 </t>
  </si>
  <si>
    <t>Adão dos Santos</t>
  </si>
  <si>
    <t>6000003/101709</t>
  </si>
  <si>
    <t>2004-93-1830-0</t>
  </si>
  <si>
    <t xml:space="preserve">08/05/2004 </t>
  </si>
  <si>
    <t> 161.01.2006.024546-8 </t>
  </si>
  <si>
    <t>Fernando Francisco dos Anjos</t>
  </si>
  <si>
    <t>1102080/121029</t>
  </si>
  <si>
    <t>2005-82-2523-0</t>
  </si>
  <si>
    <t xml:space="preserve">16/03/2004 </t>
  </si>
  <si>
    <t> 9800644954 </t>
  </si>
  <si>
    <t>Elias Ribeiro dos Santos</t>
  </si>
  <si>
    <t>7110295/0</t>
  </si>
  <si>
    <t>2005-93-2669-0</t>
  </si>
  <si>
    <t xml:space="preserve">27/06/1995 </t>
  </si>
  <si>
    <t> 8654/05 </t>
  </si>
  <si>
    <t>Espólio de José Artur de Almeida</t>
  </si>
  <si>
    <t>1102080/446</t>
  </si>
  <si>
    <t>2012-82-20254-0</t>
  </si>
  <si>
    <t xml:space="preserve">14/05/2003 </t>
  </si>
  <si>
    <t> 2006.007.005841-7 </t>
  </si>
  <si>
    <t>Vera Lucia Silva e outros</t>
  </si>
  <si>
    <t>9301894/0</t>
  </si>
  <si>
    <t>2010-93-29672-0</t>
  </si>
  <si>
    <t xml:space="preserve">06/09/2005 </t>
  </si>
  <si>
    <t> 0000778-38.2013.8.26.0123 </t>
  </si>
  <si>
    <t>Levino Galdino da Silva</t>
  </si>
  <si>
    <t>1101080/164895</t>
  </si>
  <si>
    <t>2012-82-19072-0</t>
  </si>
  <si>
    <t> 602.01.2012.037318-9/000000-000 </t>
  </si>
  <si>
    <t>Espólio de Vicenti Giliberti</t>
  </si>
  <si>
    <t>3419/212326</t>
  </si>
  <si>
    <t>2011-93-40449-0</t>
  </si>
  <si>
    <t xml:space="preserve">12/08/2011 </t>
  </si>
  <si>
    <t xml:space="preserve">12/05/2014 </t>
  </si>
  <si>
    <t>02.01.507.0000048776/99</t>
  </si>
  <si>
    <t>26/05/1999</t>
  </si>
  <si>
    <t xml:space="preserve">05/05/2014 </t>
  </si>
  <si>
    <t>02.02.507.0001798513/14</t>
  </si>
  <si>
    <t>10/02/2014</t>
  </si>
  <si>
    <t>22/02/2014 00:20</t>
  </si>
  <si>
    <t xml:space="preserve">09/05/2014 </t>
  </si>
  <si>
    <t>02.02.507.0001135423/11</t>
  </si>
  <si>
    <t>06/10/2011</t>
  </si>
  <si>
    <t>02/11/2011 01:34</t>
  </si>
  <si>
    <t>Novo Horizonte (SP)</t>
  </si>
  <si>
    <t xml:space="preserve">06/05/2014 </t>
  </si>
  <si>
    <t>02.02.507.0001075443/11</t>
  </si>
  <si>
    <t>23/05/2011 17:25</t>
  </si>
  <si>
    <t>02.02.507.0001311557/12</t>
  </si>
  <si>
    <t>15/10/2012</t>
  </si>
  <si>
    <t>21/12/2012 01:20</t>
  </si>
  <si>
    <t>02.02.507.0001101434/11</t>
  </si>
  <si>
    <t>15/07/2011</t>
  </si>
  <si>
    <t>05/08/2011 03:54</t>
  </si>
  <si>
    <t xml:space="preserve">08/05/2014 </t>
  </si>
  <si>
    <t>02.02.507.0001071017/11</t>
  </si>
  <si>
    <t>27/04/2011</t>
  </si>
  <si>
    <t>13/05/2011 02:36</t>
  </si>
  <si>
    <t>02.02.507.0001645848/13</t>
  </si>
  <si>
    <t>24/05/2013</t>
  </si>
  <si>
    <t>07/06/2013 09:49</t>
  </si>
  <si>
    <t>02.02.507.0001664436/13</t>
  </si>
  <si>
    <t>10/07/2013</t>
  </si>
  <si>
    <t>23/07/2013 10:18</t>
  </si>
  <si>
    <t>02.02.507.0000551059/09</t>
  </si>
  <si>
    <t>05/04/2009</t>
  </si>
  <si>
    <t>24/09/2009 11:36</t>
  </si>
  <si>
    <t>02.02.507.0000672450/10</t>
  </si>
  <si>
    <t>26/04/2010</t>
  </si>
  <si>
    <t>07/07/2010 17:32</t>
  </si>
  <si>
    <t>02.02.507.0001607212/13</t>
  </si>
  <si>
    <t>09/04/2013 22:34</t>
  </si>
  <si>
    <t>02.02.507.0001610501/13</t>
  </si>
  <si>
    <t>03/04/2013</t>
  </si>
  <si>
    <t>17/04/2013 03:40</t>
  </si>
  <si>
    <t>02.02.507.0001035736/11</t>
  </si>
  <si>
    <t>02/01/2011</t>
  </si>
  <si>
    <t>24/01/2011 17:57</t>
  </si>
  <si>
    <t>02.02.507.0001038503/11</t>
  </si>
  <si>
    <t>25/01/2011</t>
  </si>
  <si>
    <t>02/02/2011 19:48</t>
  </si>
  <si>
    <t>02.02.507.0001065821/11</t>
  </si>
  <si>
    <t>02/05/2011 16:18</t>
  </si>
  <si>
    <t>02.02.507.0001025637/10</t>
  </si>
  <si>
    <t>22/11/2010</t>
  </si>
  <si>
    <t>06/12/2010 20:25</t>
  </si>
  <si>
    <t>02.02.507.0001006161/10</t>
  </si>
  <si>
    <t>30/09/2010 05:56</t>
  </si>
  <si>
    <t>02.02.507.0001716858/13</t>
  </si>
  <si>
    <t>13/08/2013</t>
  </si>
  <si>
    <t>21/09/2013 02:44</t>
  </si>
  <si>
    <t>02.02.507.0001648517/13</t>
  </si>
  <si>
    <t>03/06/2013</t>
  </si>
  <si>
    <t>13/06/2013 21:46</t>
  </si>
  <si>
    <t>02.02.507.0001082748/11</t>
  </si>
  <si>
    <t>18/03/2011</t>
  </si>
  <si>
    <t>13/06/2011 09:26</t>
  </si>
  <si>
    <t>02.02.507.0001215883/12</t>
  </si>
  <si>
    <t>30/05/2012</t>
  </si>
  <si>
    <t>30/05/2012 11:09</t>
  </si>
  <si>
    <t>02.02.507.0000676905/10</t>
  </si>
  <si>
    <t>24/06/2010</t>
  </si>
  <si>
    <t>22/07/2010 17:48</t>
  </si>
  <si>
    <t>02.02.507.0000539145/07</t>
  </si>
  <si>
    <t>11/06/2007</t>
  </si>
  <si>
    <t>31/08/2009 17:34</t>
  </si>
  <si>
    <t>02.02.507.0001215167/12</t>
  </si>
  <si>
    <t>29/05/2012</t>
  </si>
  <si>
    <t>29/05/2012 11:01</t>
  </si>
  <si>
    <t>02.02.507.0000497055/09</t>
  </si>
  <si>
    <t>29/05/2009</t>
  </si>
  <si>
    <t>23/06/2009 15:10</t>
  </si>
  <si>
    <t>02.02.507.0001284182/12</t>
  </si>
  <si>
    <t>05/10/2012</t>
  </si>
  <si>
    <t>18/10/2012 22:30</t>
  </si>
  <si>
    <t>02.02.507.0000564106/04</t>
  </si>
  <si>
    <t>14/09/2004</t>
  </si>
  <si>
    <t>22/10/2009 18:36</t>
  </si>
  <si>
    <t xml:space="preserve">07/05/2014 </t>
  </si>
  <si>
    <t>02.02.507.0000990585/09</t>
  </si>
  <si>
    <t>10/04/2009</t>
  </si>
  <si>
    <t>08/06/2009 15:00</t>
  </si>
  <si>
    <t>02.02.507.0000565035/08</t>
  </si>
  <si>
    <t>28/01/2008</t>
  </si>
  <si>
    <t>27/10/2009 09:18</t>
  </si>
  <si>
    <t>02.02.507.0000516932/09</t>
  </si>
  <si>
    <t>13/07/2009</t>
  </si>
  <si>
    <t>28/07/2009 08:46</t>
  </si>
  <si>
    <t>02.02.507.0000872396/09</t>
  </si>
  <si>
    <t>23/03/2009</t>
  </si>
  <si>
    <t>12/05/2009 12:33</t>
  </si>
  <si>
    <t>02.02.507.0000514429/08</t>
  </si>
  <si>
    <t>04/12/2008</t>
  </si>
  <si>
    <t>22/07/2009 15:16</t>
  </si>
  <si>
    <t>02.02.507.0001761004/13</t>
  </si>
  <si>
    <t>02/12/2013</t>
  </si>
  <si>
    <t>12/12/2013 01:05</t>
  </si>
  <si>
    <t>02.02.507.0001612334/13</t>
  </si>
  <si>
    <t>01/04/2013</t>
  </si>
  <si>
    <t>20/04/2013 00:37</t>
  </si>
  <si>
    <t>02.02.507.0001734603/13</t>
  </si>
  <si>
    <t>15/10/2013</t>
  </si>
  <si>
    <t>24/10/2013 23:54</t>
  </si>
  <si>
    <t>02.02.507.0000755615/08</t>
  </si>
  <si>
    <t>19/03/2008</t>
  </si>
  <si>
    <t>27/05/2008 10:25</t>
  </si>
  <si>
    <t>02.02.507.0000833489/09</t>
  </si>
  <si>
    <t>26/05/2009</t>
  </si>
  <si>
    <t>11/03/2009 16:23</t>
  </si>
  <si>
    <t>Morretes (PR)</t>
  </si>
  <si>
    <t>02.02.507.0000471631/07</t>
  </si>
  <si>
    <t>12/11/2007</t>
  </si>
  <si>
    <t>13/02/2008 14:20</t>
  </si>
  <si>
    <t>02.02.507.0000334867/06</t>
  </si>
  <si>
    <t>10/11/2006</t>
  </si>
  <si>
    <t>10/04/2007 11:37</t>
  </si>
  <si>
    <t>Minaçu (GO)</t>
  </si>
  <si>
    <t>02.01.507.0000055205/98</t>
  </si>
  <si>
    <t>10/06/1998</t>
  </si>
  <si>
    <t>02/01/2003 00:00</t>
  </si>
  <si>
    <t>02.01.507.0000166224/06</t>
  </si>
  <si>
    <t>17/03/2006</t>
  </si>
  <si>
    <t>03/04/2006 16:10</t>
  </si>
  <si>
    <t>02.02.507.0000593990/06</t>
  </si>
  <si>
    <t>02/08/2006</t>
  </si>
  <si>
    <t>Capão Bonito (SP)</t>
  </si>
  <si>
    <t>02.02.507.0001594540/13</t>
  </si>
  <si>
    <t>05/03/2013</t>
  </si>
  <si>
    <t>13/03/2013 00:50</t>
  </si>
  <si>
    <t>02.02.507.0001272166/12</t>
  </si>
  <si>
    <t>03/09/2012</t>
  </si>
  <si>
    <t>24/09/2012 23:50</t>
  </si>
  <si>
    <t>MAIO</t>
  </si>
  <si>
    <t>PROTECAO MULHER MENSAL - MAIS COBER</t>
  </si>
  <si>
    <t>Maria Aparecida Schimitt</t>
  </si>
  <si>
    <t>1101080/1648954</t>
  </si>
  <si>
    <t>Cabanellos Schuh Advogados Associados -SC</t>
  </si>
  <si>
    <t>02.02.062.0001128236/11</t>
  </si>
  <si>
    <t>02.01.008.0000149793/05</t>
  </si>
  <si>
    <t>498.01.2014.002428-8</t>
  </si>
  <si>
    <t>Iva Marques Munhoz</t>
  </si>
  <si>
    <t>3197/18018868</t>
  </si>
  <si>
    <t>2012-93-43742-0</t>
  </si>
  <si>
    <t xml:space="preserve">Riberão Bonito (SP) </t>
  </si>
  <si>
    <t>02.02.062.0001250229/12</t>
  </si>
  <si>
    <t>02.02.062.0001272316/12</t>
  </si>
  <si>
    <t>02.02.062.0001611588/13</t>
  </si>
  <si>
    <t>02.02.062.0001181758/12</t>
  </si>
  <si>
    <t>HABITACIONAL SANTANDER SFH MIP</t>
  </si>
  <si>
    <t>02.02.062.0001294775/12</t>
  </si>
  <si>
    <t>APÓLICE ESP.SEGURO PREST- STYLE</t>
  </si>
  <si>
    <t>02.02.033.0001145529/11</t>
  </si>
  <si>
    <t>02.02.033.0001295968/12</t>
  </si>
  <si>
    <t>02.02.033.0001238340/12</t>
  </si>
  <si>
    <t>02.02.033.0001219550/12</t>
  </si>
  <si>
    <t>02.02.033.0001210545/12</t>
  </si>
  <si>
    <t>02.02.033.0001258579/12</t>
  </si>
  <si>
    <t>02.02.033.0001260718/12</t>
  </si>
  <si>
    <t>02.02.033.0001278240/12</t>
  </si>
  <si>
    <t>02.01.062.0000049012/99</t>
  </si>
  <si>
    <t> 024.03.163150-0 </t>
  </si>
  <si>
    <t>Renato Teófilo</t>
  </si>
  <si>
    <t>2006-53-123</t>
  </si>
  <si>
    <t xml:space="preserve">23/12/1998 </t>
  </si>
  <si>
    <t>32ª</t>
  </si>
  <si>
    <t>02.01.136.0000158653/04</t>
  </si>
  <si>
    <t>13/02/2004</t>
  </si>
  <si>
    <t>09/12/2005 15:55</t>
  </si>
  <si>
    <t> 000.00.543598-6 </t>
  </si>
  <si>
    <t>Alexandre Braghetta</t>
  </si>
  <si>
    <t>2005-31-42</t>
  </si>
  <si>
    <t xml:space="preserve">28/05/2014 </t>
  </si>
  <si>
    <t>02.01.136.0000047343/00</t>
  </si>
  <si>
    <t>04/04/2000</t>
  </si>
  <si>
    <t> 412/2003 </t>
  </si>
  <si>
    <t>Espolio de Leonel Boaro</t>
  </si>
  <si>
    <t>2005-77-2477-0</t>
  </si>
  <si>
    <t xml:space="preserve">06/06/2002 </t>
  </si>
  <si>
    <t>02.01.507.0000075386/03</t>
  </si>
  <si>
    <t>03/06/2003</t>
  </si>
  <si>
    <t>26/09/2003 16:19</t>
  </si>
  <si>
    <t> 010/1.06.0007898-4 </t>
  </si>
  <si>
    <t>Luis Amadeu da Silva de Siqueira</t>
  </si>
  <si>
    <t>1151/22891</t>
  </si>
  <si>
    <t>2004-93-2303-0</t>
  </si>
  <si>
    <t xml:space="preserve">20/09/2004 </t>
  </si>
  <si>
    <t xml:space="preserve">16/05/2014 </t>
  </si>
  <si>
    <t>02.01.507.0000171557/06</t>
  </si>
  <si>
    <t>10/04/2006</t>
  </si>
  <si>
    <t>05/05/2006 10:19</t>
  </si>
  <si>
    <t> 0000190-36.2011.8.19.0207 </t>
  </si>
  <si>
    <t>Maria Jose da Conceição</t>
  </si>
  <si>
    <t>1480193/5075</t>
  </si>
  <si>
    <t>2010-14-32327-0</t>
  </si>
  <si>
    <t xml:space="preserve">15/02/2010 </t>
  </si>
  <si>
    <t>02.02.136.0001051793/11</t>
  </si>
  <si>
    <t>28/02/2011</t>
  </si>
  <si>
    <t>17/03/2011 18:26</t>
  </si>
  <si>
    <t> 224.01.2008.030861-4 (899/2008) </t>
  </si>
  <si>
    <t>Adelino Marques Fevereiro</t>
  </si>
  <si>
    <t>585364/0</t>
  </si>
  <si>
    <t>2007-14-4018-0</t>
  </si>
  <si>
    <t xml:space="preserve">22/06/2007 </t>
  </si>
  <si>
    <t>02.02.136.0000786180/08</t>
  </si>
  <si>
    <t>07/05/2008</t>
  </si>
  <si>
    <t>13/10/2008 13:37</t>
  </si>
  <si>
    <t> 123.01.2010.004819-2 </t>
  </si>
  <si>
    <t>Elaine Suntaque de Almeida</t>
  </si>
  <si>
    <t>1101080/152238</t>
  </si>
  <si>
    <t>2009-82-9149-0</t>
  </si>
  <si>
    <t xml:space="preserve">25/09/2009 </t>
  </si>
  <si>
    <t xml:space="preserve">20/05/2014 </t>
  </si>
  <si>
    <t>02.02.507.0001018640/10</t>
  </si>
  <si>
    <t>25/10/2010</t>
  </si>
  <si>
    <t>11/11/2010 16:12</t>
  </si>
  <si>
    <t> 583.00.2007.156552-1 </t>
  </si>
  <si>
    <t>Thais Norberto da Silva</t>
  </si>
  <si>
    <t>2010-93-29568-0</t>
  </si>
  <si>
    <t xml:space="preserve">03/12/2003 </t>
  </si>
  <si>
    <t>02.02.507.0000594330/07</t>
  </si>
  <si>
    <t>22/05/2007</t>
  </si>
  <si>
    <t> 554.01.2010.004773-4 </t>
  </si>
  <si>
    <t>Terezinha Goncalves de Oliveira</t>
  </si>
  <si>
    <t>3250/108475071</t>
  </si>
  <si>
    <t>2009-93-24201-0</t>
  </si>
  <si>
    <t xml:space="preserve">15/06/2009 </t>
  </si>
  <si>
    <t>02.02.507.0000628111/10</t>
  </si>
  <si>
    <t>22/02/2010</t>
  </si>
  <si>
    <t>14/03/2010 13:39</t>
  </si>
  <si>
    <t> 1605/2001 </t>
  </si>
  <si>
    <t>José de Miranda</t>
  </si>
  <si>
    <t>670/17787799</t>
  </si>
  <si>
    <t>193/62043</t>
  </si>
  <si>
    <t xml:space="preserve">16/06/2000 </t>
  </si>
  <si>
    <t>02.02.507.0000140726/01</t>
  </si>
  <si>
    <t>16/05/2001</t>
  </si>
  <si>
    <t>26/01/2003 00:00</t>
  </si>
  <si>
    <t> 001/1.11.0250167-1 </t>
  </si>
  <si>
    <t>Maria Alice da Cunha Maia</t>
  </si>
  <si>
    <t>2009-93-24980-0</t>
  </si>
  <si>
    <t xml:space="preserve">12/04/2009 </t>
  </si>
  <si>
    <t>02.02.507.0001158352/11</t>
  </si>
  <si>
    <t>25/11/2011</t>
  </si>
  <si>
    <t>03/01/2012 11:34</t>
  </si>
  <si>
    <t> 001/1.12.0070529-8 </t>
  </si>
  <si>
    <t>Denise de Alencastro Cecchini</t>
  </si>
  <si>
    <t>2012-93-48599-0</t>
  </si>
  <si>
    <t>02.02.507.0001202841/12</t>
  </si>
  <si>
    <t>28/03/2012</t>
  </si>
  <si>
    <t>27/04/2012 20:48</t>
  </si>
  <si>
    <t> 022.12.005367-7 </t>
  </si>
  <si>
    <t>Celestino Scolaro</t>
  </si>
  <si>
    <t>3432/1000120 E</t>
  </si>
  <si>
    <t>2013-93-55557-E</t>
  </si>
  <si>
    <t xml:space="preserve">28/06/2011 </t>
  </si>
  <si>
    <t>02.02.507.0001260572/12</t>
  </si>
  <si>
    <t>15/08/2012</t>
  </si>
  <si>
    <t>29/08/2012 00:29</t>
  </si>
  <si>
    <t> 242.01.2011.004860-0 </t>
  </si>
  <si>
    <t>domingos vieira</t>
  </si>
  <si>
    <t>3422/12677906</t>
  </si>
  <si>
    <t>2011-93-35785-0</t>
  </si>
  <si>
    <t xml:space="preserve">06/01/2011 </t>
  </si>
  <si>
    <t>02.02.507.0001145856/10</t>
  </si>
  <si>
    <t>14/04/2010</t>
  </si>
  <si>
    <t>05/12/2011 19:33</t>
  </si>
  <si>
    <t> 0041241-72.2012.8.21.0001 </t>
  </si>
  <si>
    <t>1102080/135933</t>
  </si>
  <si>
    <t>2009-82-7927 E</t>
  </si>
  <si>
    <t xml:space="preserve">18/03/2009 </t>
  </si>
  <si>
    <t>02.02.507.0001253640/12</t>
  </si>
  <si>
    <t>16/08/2012 00:15</t>
  </si>
  <si>
    <t>02.02.033.0001220913/12</t>
  </si>
  <si>
    <t>2012-93-49224-0</t>
  </si>
  <si>
    <t>3422 / 18688925</t>
  </si>
  <si>
    <t>2011-93-42426-0</t>
  </si>
  <si>
    <t>3440/301087997</t>
  </si>
  <si>
    <t>2009-82-8938-0</t>
  </si>
  <si>
    <t>1101080 1740273</t>
  </si>
  <si>
    <t>2012-61-67-0</t>
  </si>
  <si>
    <t>6/001</t>
  </si>
  <si>
    <t>2012-77-43886-0</t>
  </si>
  <si>
    <t>3977/102</t>
  </si>
  <si>
    <t>2011-77-35845-0</t>
  </si>
  <si>
    <t>8414/14519327</t>
  </si>
  <si>
    <t>8414/14539820</t>
  </si>
  <si>
    <t>2011-77-3616-0</t>
  </si>
  <si>
    <t>2012-77-41685-0</t>
  </si>
  <si>
    <t>8414/13859525</t>
  </si>
  <si>
    <t>2012-77-34893</t>
  </si>
  <si>
    <t>8414/13331391</t>
  </si>
  <si>
    <t>2012-77-38171-0</t>
  </si>
  <si>
    <t>8414/14553091</t>
  </si>
  <si>
    <t>2012-77-40713-0</t>
  </si>
  <si>
    <t>2012-77-42611-0</t>
  </si>
  <si>
    <t>8414/15894790</t>
  </si>
  <si>
    <t>2012-77-45428-0</t>
  </si>
  <si>
    <t>8414/151165343</t>
  </si>
  <si>
    <t>2010-93-29431-0 E</t>
  </si>
  <si>
    <t>542.31.0.000024</t>
  </si>
  <si>
    <t>Otaviano Gaspar de Mattos Viana</t>
  </si>
  <si>
    <t>0705456-37.2012.8.04.0015</t>
  </si>
  <si>
    <t>SINISTRO LIQUIDADO PARCIALMENTE</t>
  </si>
  <si>
    <t>Guarupuava (PR)</t>
  </si>
  <si>
    <t>2º</t>
  </si>
  <si>
    <t>Não recebimento da cópia de contrato (1a. ou 2a. Via</t>
  </si>
  <si>
    <t>0004240-64.2013.8.16.0031</t>
  </si>
  <si>
    <t>Ivete Nekaschalow Escobar</t>
  </si>
  <si>
    <t>SEM CARACTERIZAÇÃO DE IPA</t>
  </si>
  <si>
    <t>FALTA DE DOCUMENTOS</t>
  </si>
  <si>
    <t>1000879-27.2012.8.22.0601</t>
  </si>
  <si>
    <t>Ivone da Silva Oliveira</t>
  </si>
  <si>
    <t>Diva da Silva Scorsatto</t>
  </si>
  <si>
    <t>089.01.2012.017143-8</t>
  </si>
  <si>
    <t>Jacson Probst</t>
  </si>
  <si>
    <t>0008.11.019457-5</t>
  </si>
  <si>
    <t>INVALIDEZ PERM. TOTAL OU PARCIAL P/ ACIDENTE</t>
  </si>
  <si>
    <t>0701564-75.2011.8.24.0023</t>
  </si>
  <si>
    <t>Cabanellos Schuh Advogados Associados -RS</t>
  </si>
  <si>
    <t>Lajeado (RS)</t>
  </si>
  <si>
    <t>1º</t>
  </si>
  <si>
    <t>017/1.12.0001776-0</t>
  </si>
  <si>
    <t>Fábio da Rocha</t>
  </si>
  <si>
    <t>INCAPACIDADE FÍSICA TEMPORÁRIA POR ACIDENTE</t>
  </si>
  <si>
    <t>5142387.86.2012.8.09.0007</t>
  </si>
  <si>
    <t>Maria de Lourdes Silva</t>
  </si>
  <si>
    <t>Paixão Cortes Madeira e Advogados Associados - SC</t>
  </si>
  <si>
    <t>Equipe Jurídico Cível Indenizatórias III - Massificados RJ</t>
  </si>
  <si>
    <t>Sueli de Fátima Silva</t>
  </si>
  <si>
    <t>0007651-55.2012.8.19.0003</t>
  </si>
  <si>
    <t>DOENÇA PREEXISTENTE</t>
  </si>
  <si>
    <t>INVALIDEZ FUNCIONAL PERM. TOTAL P/ DOENÇA</t>
  </si>
  <si>
    <t>Cristina Padilha da Silva</t>
  </si>
  <si>
    <t>0001/1.12.0090138-0</t>
  </si>
  <si>
    <t>01112003020-000-002</t>
  </si>
  <si>
    <t>Darlei Ferreira</t>
  </si>
  <si>
    <t>0091933-56.2012.8.13.0338</t>
  </si>
  <si>
    <t>Jerri Adriane Candido da Silva</t>
  </si>
  <si>
    <t>FALTA DE PAGAMENTO DE PRÊMIO</t>
  </si>
  <si>
    <t>ROUBO/FURTO</t>
  </si>
  <si>
    <t>PROTEÇÃO RENDA HOSPITALAR</t>
  </si>
  <si>
    <t>DIÁRIA DE INTERNAÇÃO HOSPITALAR</t>
  </si>
  <si>
    <t>INVALIDEZ POR APOSENTADORIA</t>
  </si>
  <si>
    <t>ACID PES MENSAL - PROT MAIS COBERTA</t>
  </si>
  <si>
    <t xml:space="preserve"> VIDA MASTER</t>
  </si>
  <si>
    <t>MORTE CONJUGE</t>
  </si>
  <si>
    <t xml:space="preserve"> PROTEÇÃO VIDA EMPRESA SANTANDER</t>
  </si>
  <si>
    <t>PROTEÇÃO MAIS MULHER</t>
  </si>
  <si>
    <t>INTERNAÇÃO HOSPITALAR POR ACIDENTE</t>
  </si>
  <si>
    <t>PERDA E ROUBO MÚLTIPLO - BANESPA</t>
  </si>
  <si>
    <t>ACIDENTES PESSOAIS AN. SANTANDER</t>
  </si>
  <si>
    <t>IDADE SUPERIOR AO PERMITIDO PELO CONTRATO NA DATA DE CONTRATAÇÃO.</t>
  </si>
  <si>
    <t>COBERTURA RECLAMADA</t>
  </si>
  <si>
    <t>Ederlan José Cardoso</t>
  </si>
  <si>
    <t>0008593-55.2012.8.16.0170</t>
  </si>
  <si>
    <t>DESEMPREGO INVOLUNTÁRIO</t>
  </si>
  <si>
    <t>Formiga (MG)</t>
  </si>
  <si>
    <t>Adriano Coutinho de Paula</t>
  </si>
  <si>
    <t>0094246-27.2012.8.13.0261</t>
  </si>
  <si>
    <t xml:space="preserve">3º </t>
  </si>
  <si>
    <t>001.08.606910-2</t>
  </si>
  <si>
    <t>1081/2004</t>
  </si>
  <si>
    <t>Dalva Grandim Salamene</t>
  </si>
  <si>
    <t>000.99.094020-9</t>
  </si>
  <si>
    <t>Josué Castilho</t>
  </si>
  <si>
    <t>37ª</t>
  </si>
  <si>
    <t xml:space="preserve"> NOVO VIDA SANTANDER</t>
  </si>
  <si>
    <t>SEGURO COMPLEMENTAR DE FUNCIONÁRIOS</t>
  </si>
  <si>
    <t>0804598-37.2013.8.12.0021</t>
  </si>
  <si>
    <t>Aparecido Antonio de Saul</t>
  </si>
  <si>
    <t>3422/12186015</t>
  </si>
  <si>
    <t>2013-93-56442-0</t>
  </si>
  <si>
    <t>Três Lagoas (MG)</t>
  </si>
  <si>
    <t xml:space="preserve">30/05/2014 </t>
  </si>
  <si>
    <t>02.02.507.0001681482/13</t>
  </si>
  <si>
    <t>22/8/2013</t>
  </si>
  <si>
    <t>30/08/2013 23:39</t>
  </si>
  <si>
    <t>02.02.507.0000921511/07</t>
  </si>
  <si>
    <t>10/12/2007</t>
  </si>
  <si>
    <t>15/01/2008 00:00</t>
  </si>
  <si>
    <t> 576.01.2007.065627-9 </t>
  </si>
  <si>
    <t>APARECIDA ALVES DE SOUZA LEITE</t>
  </si>
  <si>
    <t>1225/16489</t>
  </si>
  <si>
    <t>2011-93-42687-0</t>
  </si>
  <si>
    <t xml:space="preserve">05/02/2005 </t>
  </si>
  <si>
    <t>Jurani Padovani</t>
  </si>
  <si>
    <t> 0224706-84.2012.8.21.0001 </t>
  </si>
  <si>
    <t>Ronaldo de Campos Carvalho</t>
  </si>
  <si>
    <t>3493/1</t>
  </si>
  <si>
    <t>2012-93-45528-0</t>
  </si>
  <si>
    <t xml:space="preserve">21/03/2012 </t>
  </si>
  <si>
    <t>Equipe Cível - Gestão estratégica e escrow</t>
  </si>
  <si>
    <t xml:space="preserve">11/06/2014 </t>
  </si>
  <si>
    <t>02.02.507.0001254440/12</t>
  </si>
  <si>
    <t>30/7/2012</t>
  </si>
  <si>
    <t>17/08/2012 02:28</t>
  </si>
  <si>
    <t> 213.01.2009.001330-9 </t>
  </si>
  <si>
    <t>Irene Valério Roque</t>
  </si>
  <si>
    <t>2012-82-19517-0</t>
  </si>
  <si>
    <t xml:space="preserve">07/03/2009 </t>
  </si>
  <si>
    <t xml:space="preserve">10/06/2014 </t>
  </si>
  <si>
    <t>02.02.507.0000493743/09</t>
  </si>
  <si>
    <t>8/5/2009</t>
  </si>
  <si>
    <t>17/06/2009 11:14</t>
  </si>
  <si>
    <t> 288.01.2011.005341-6 </t>
  </si>
  <si>
    <t>Jose Donizete Alves</t>
  </si>
  <si>
    <t>301 / 1590597</t>
  </si>
  <si>
    <t>2010-82-11852-0</t>
  </si>
  <si>
    <t xml:space="preserve">13/07/2009 </t>
  </si>
  <si>
    <t>02.02.507.0001156257/11</t>
  </si>
  <si>
    <t>12/12/2011</t>
  </si>
  <si>
    <t>23/12/2011 21:13</t>
  </si>
  <si>
    <t> 0268938-50.2013.8.21.0001 </t>
  </si>
  <si>
    <t>Marisa Cancian</t>
  </si>
  <si>
    <t>88-8061-0</t>
  </si>
  <si>
    <t xml:space="preserve">13/10/2011 </t>
  </si>
  <si>
    <t>02.02.507.0001684940/13</t>
  </si>
  <si>
    <t>10/09/2013 13:10</t>
  </si>
  <si>
    <t> 140/2010 </t>
  </si>
  <si>
    <t>Luiz Carlos Tatangelo</t>
  </si>
  <si>
    <t>3197/17670947</t>
  </si>
  <si>
    <t>2009-93-26367-0</t>
  </si>
  <si>
    <t xml:space="preserve">06/10/2009 </t>
  </si>
  <si>
    <t>02.02.507.0000638149/10</t>
  </si>
  <si>
    <t>11/3/2010</t>
  </si>
  <si>
    <t>06/04/2010 17:33</t>
  </si>
  <si>
    <t> 196.01.2012.035510-5 </t>
  </si>
  <si>
    <t>Dorival Romeiro</t>
  </si>
  <si>
    <t>3422/14771420</t>
  </si>
  <si>
    <t>2012-93-45635-0</t>
  </si>
  <si>
    <t xml:space="preserve">21/04/2012 </t>
  </si>
  <si>
    <t xml:space="preserve">09/06/2014 </t>
  </si>
  <si>
    <t>02.02.507.0001296194/12</t>
  </si>
  <si>
    <t>17/9/2012</t>
  </si>
  <si>
    <t>14/11/2012 02:13</t>
  </si>
  <si>
    <t> 0013100-15.2013.8.19.0211 </t>
  </si>
  <si>
    <t>Jefferson Moutta</t>
  </si>
  <si>
    <t>PPS 863224</t>
  </si>
  <si>
    <t>88-7792-0</t>
  </si>
  <si>
    <t xml:space="preserve">05/11/2012 </t>
  </si>
  <si>
    <t>02.02.507.0001672406/13</t>
  </si>
  <si>
    <t>22/7/2013</t>
  </si>
  <si>
    <t>09/08/2013 16:49</t>
  </si>
  <si>
    <t> 0072965-42.2011.8.17.0001 </t>
  </si>
  <si>
    <t>Alexandre Antonio Moreira Guerra</t>
  </si>
  <si>
    <t>3423 305929829</t>
  </si>
  <si>
    <t>2011-93-42268-0</t>
  </si>
  <si>
    <t xml:space="preserve">07/11/2011 </t>
  </si>
  <si>
    <t>02.02.507.0001165128/12</t>
  </si>
  <si>
    <t>19/1/2012</t>
  </si>
  <si>
    <t>25/01/2012 14:48</t>
  </si>
  <si>
    <t> 5264099/2008 </t>
  </si>
  <si>
    <t>ESPOLIO DE ILIAM CARDOSO DOS SANTOS</t>
  </si>
  <si>
    <t>7110769 560103</t>
  </si>
  <si>
    <t>2010-77-22643-0</t>
  </si>
  <si>
    <t xml:space="preserve">16/08/2008 </t>
  </si>
  <si>
    <t>02.02.507.0000593957/08</t>
  </si>
  <si>
    <t>17/12/2009 08:34</t>
  </si>
  <si>
    <t> 0043512-08.2012.8.19.0002 </t>
  </si>
  <si>
    <t>Elaine Maria de Araújo</t>
  </si>
  <si>
    <t>3197 / 17634624</t>
  </si>
  <si>
    <t>2009-93-24104-0</t>
  </si>
  <si>
    <t xml:space="preserve">24/04/2009 </t>
  </si>
  <si>
    <t>02.02.507.0001237286/12</t>
  </si>
  <si>
    <t>13/07/2012 12:31</t>
  </si>
  <si>
    <t> 001/1.12.0170291-8 </t>
  </si>
  <si>
    <t>Alexandre Kazmierczak</t>
  </si>
  <si>
    <t>113303/3084627</t>
  </si>
  <si>
    <t>2011-93-40492-0</t>
  </si>
  <si>
    <t>02.02.507.0001313564/12</t>
  </si>
  <si>
    <t>28/12/2012 12:23</t>
  </si>
  <si>
    <t> 482.01.2011.010032-9 </t>
  </si>
  <si>
    <t>Nilton dos Santos</t>
  </si>
  <si>
    <t>3197/11676116</t>
  </si>
  <si>
    <t>2010-93-31532-0</t>
  </si>
  <si>
    <t xml:space="preserve">28/08/2007 </t>
  </si>
  <si>
    <t>02.02.507.0001068631/11</t>
  </si>
  <si>
    <t>29/4/2011</t>
  </si>
  <si>
    <t>09/05/2011 14:46</t>
  </si>
  <si>
    <t> 1020245-55.2013.8.26.0100 </t>
  </si>
  <si>
    <t>Silvania Braz de Santana</t>
  </si>
  <si>
    <t>301/2802003</t>
  </si>
  <si>
    <t>2012-82-20106-0</t>
  </si>
  <si>
    <t xml:space="preserve">17/05/2012 </t>
  </si>
  <si>
    <t>02.02.507.0001664940/13</t>
  </si>
  <si>
    <t>10/7/2013</t>
  </si>
  <si>
    <t>23/07/2013 23:42</t>
  </si>
  <si>
    <t> 001/1.09.0157061-7 </t>
  </si>
  <si>
    <t>Antônio João Braatz</t>
  </si>
  <si>
    <t>2008-93-18223-0</t>
  </si>
  <si>
    <t xml:space="preserve">06/06/2008 </t>
  </si>
  <si>
    <t xml:space="preserve">13/06/2014 </t>
  </si>
  <si>
    <t>02.02.507.0000523317/09</t>
  </si>
  <si>
    <t>4/8/2009</t>
  </si>
  <si>
    <t>05/08/2009 16:10</t>
  </si>
  <si>
    <t> 0007310-47.2012.8.16.0024 </t>
  </si>
  <si>
    <t>Mara Regina Felix Vieira</t>
  </si>
  <si>
    <t>113307/3231772</t>
  </si>
  <si>
    <t>2012-93-48137-0</t>
  </si>
  <si>
    <t xml:space="preserve">08/08/2012 </t>
  </si>
  <si>
    <t>Almirante Tamandaré (PR)</t>
  </si>
  <si>
    <t>02.02.507.0001305496/12</t>
  </si>
  <si>
    <t>3/12/2012</t>
  </si>
  <si>
    <t>06/12/2012 22:19</t>
  </si>
  <si>
    <t> 178/07 </t>
  </si>
  <si>
    <t>Devanir Cardoso dos Santos</t>
  </si>
  <si>
    <t>1102080/131196</t>
  </si>
  <si>
    <t>2012-82-19422-0</t>
  </si>
  <si>
    <t xml:space="preserve">24/06/2006 </t>
  </si>
  <si>
    <t>02.02.507.0000328825/07</t>
  </si>
  <si>
    <t>23/2/2007</t>
  </si>
  <si>
    <t>13/03/2007 13:42</t>
  </si>
  <si>
    <t> 1.05.0222158-9 (116531717) </t>
  </si>
  <si>
    <t>Simone Correa de Bittencourt</t>
  </si>
  <si>
    <t>7110372/0</t>
  </si>
  <si>
    <t>2005-93-2690-0</t>
  </si>
  <si>
    <t xml:space="preserve">04/10/2003 </t>
  </si>
  <si>
    <t>02.01.507.0000110160/04</t>
  </si>
  <si>
    <t>16/8/2004</t>
  </si>
  <si>
    <t>23/08/2004 09:06</t>
  </si>
  <si>
    <t> 078/2007 </t>
  </si>
  <si>
    <t>Maria Cardozo Balber</t>
  </si>
  <si>
    <t>1101080/128145</t>
  </si>
  <si>
    <t>2012-82-19419-0</t>
  </si>
  <si>
    <t xml:space="preserve">18/11/2006 </t>
  </si>
  <si>
    <t>02.02.507.0000348825/07</t>
  </si>
  <si>
    <t>12/4/2007</t>
  </si>
  <si>
    <t>11/05/2007 10:04</t>
  </si>
  <si>
    <t> 4000186-68.2013.8.26.0011 </t>
  </si>
  <si>
    <t>Felipe Santomauro Pismel</t>
  </si>
  <si>
    <t>2001/326218843</t>
  </si>
  <si>
    <t>2013-90-2870-E</t>
  </si>
  <si>
    <t xml:space="preserve">20/08/2013 </t>
  </si>
  <si>
    <t>02.02.507.0001732659/13</t>
  </si>
  <si>
    <t>3/10/2013</t>
  </si>
  <si>
    <t>22/10/2013 21:22</t>
  </si>
  <si>
    <t> 0811929-33.2013.8.12.0001 </t>
  </si>
  <si>
    <t>Daniel Mascarenhas</t>
  </si>
  <si>
    <t>3422/15032760</t>
  </si>
  <si>
    <t>2010-93-30521-0</t>
  </si>
  <si>
    <t xml:space="preserve">27/04/2010 </t>
  </si>
  <si>
    <t>02.02.507.0001677469/13</t>
  </si>
  <si>
    <t>22/08/2013 10:17</t>
  </si>
  <si>
    <t> 318.01.2012.005625-9 </t>
  </si>
  <si>
    <t>1490320/92230</t>
  </si>
  <si>
    <t xml:space="preserve">12/11/2011 </t>
  </si>
  <si>
    <t>02.02.136.0001285126/12</t>
  </si>
  <si>
    <t>3/10/2012</t>
  </si>
  <si>
    <t>20/10/2012 05:23</t>
  </si>
  <si>
    <t> 0016664-32.2013.8.21.0086 </t>
  </si>
  <si>
    <t>Roselaine Hahn</t>
  </si>
  <si>
    <t>1782418/388719</t>
  </si>
  <si>
    <t>2013-14-71752-0</t>
  </si>
  <si>
    <t xml:space="preserve">08/08/2013 </t>
  </si>
  <si>
    <t>02.02.136.0001738552/13</t>
  </si>
  <si>
    <t>22/10/2013</t>
  </si>
  <si>
    <t>01/11/2013 02:31</t>
  </si>
  <si>
    <t> 9009256.11.2014.813.0024 </t>
  </si>
  <si>
    <t>Rosana Azevedo Menezes</t>
  </si>
  <si>
    <t>1490320/155369</t>
  </si>
  <si>
    <t>2013-14-66456-0</t>
  </si>
  <si>
    <t xml:space="preserve">17/02/2013 </t>
  </si>
  <si>
    <t>02.02.136.0001798590/14</t>
  </si>
  <si>
    <t>12/2/2014</t>
  </si>
  <si>
    <t>22/02/2014 01:37</t>
  </si>
  <si>
    <t> 039.12.019223-1 </t>
  </si>
  <si>
    <t>Vitorino Cordova Valgas</t>
  </si>
  <si>
    <t>2012-14-60276-0</t>
  </si>
  <si>
    <t xml:space="preserve">30/07/2012 </t>
  </si>
  <si>
    <t>02.02.136.0001303850/12</t>
  </si>
  <si>
    <t>21/11/2012</t>
  </si>
  <si>
    <t>03/12/2012 22:01</t>
  </si>
  <si>
    <t> 1010380-60.2013.8.26.0309 </t>
  </si>
  <si>
    <t>Fábio Paula de Oliveira</t>
  </si>
  <si>
    <t>1490320/541370</t>
  </si>
  <si>
    <t>2013-14-71196-0</t>
  </si>
  <si>
    <t xml:space="preserve">15/06/2013 </t>
  </si>
  <si>
    <t>02.02.136.0001712820/13</t>
  </si>
  <si>
    <t>27/8/2013</t>
  </si>
  <si>
    <t>14/09/2013 01:05</t>
  </si>
  <si>
    <t> 0162418-26.2012.8.13.0518 </t>
  </si>
  <si>
    <t>WARLEY DE SOUZA SILVA</t>
  </si>
  <si>
    <t>8414/13189464</t>
  </si>
  <si>
    <t>2012-77-40023-0</t>
  </si>
  <si>
    <t xml:space="preserve">31/03/2012 </t>
  </si>
  <si>
    <t>02.02.507.0001271365/12</t>
  </si>
  <si>
    <t>12/9/2012</t>
  </si>
  <si>
    <t>20/09/2012 23:52</t>
  </si>
  <si>
    <t> 0022429-25.2013.8.16.0182 </t>
  </si>
  <si>
    <t>Regiane Celia Regiani Ribas</t>
  </si>
  <si>
    <t>2001/323437991</t>
  </si>
  <si>
    <t>2012-90-2574-0</t>
  </si>
  <si>
    <t xml:space="preserve">11/08/2012 </t>
  </si>
  <si>
    <t>02.02.507.0001679525/13</t>
  </si>
  <si>
    <t>27/08/2013 15:09</t>
  </si>
  <si>
    <t> 0000294-13.2013.8.26.0482 </t>
  </si>
  <si>
    <t>Ademir José Zocante</t>
  </si>
  <si>
    <t>3422/13493965</t>
  </si>
  <si>
    <t>2011-93-41082-0</t>
  </si>
  <si>
    <t xml:space="preserve">10/08/2011 </t>
  </si>
  <si>
    <t>02.02.507.0001325680/13</t>
  </si>
  <si>
    <t>28/1/2013</t>
  </si>
  <si>
    <t>05/02/2013 23:28</t>
  </si>
  <si>
    <t> 482.01.2012.009472-2 </t>
  </si>
  <si>
    <t>Generosa Ferreira de Sá</t>
  </si>
  <si>
    <t>3422 / 17691986</t>
  </si>
  <si>
    <t>2012-93-44111-0</t>
  </si>
  <si>
    <t xml:space="preserve">13/02/2012 </t>
  </si>
  <si>
    <t>02.02.507.0001203679/12</t>
  </si>
  <si>
    <t>20/4/2012</t>
  </si>
  <si>
    <t>02/05/2012 17:09</t>
  </si>
  <si>
    <t> 0001340-55.2013.8.17.8026 </t>
  </si>
  <si>
    <t>José Orlando Rodrigues</t>
  </si>
  <si>
    <t>2013-82-26649-0</t>
  </si>
  <si>
    <t xml:space="preserve">01/09/2012 </t>
  </si>
  <si>
    <t>Petrolina (PE)</t>
  </si>
  <si>
    <t>02.02.507.0001742884/13</t>
  </si>
  <si>
    <t>21/3/2013</t>
  </si>
  <si>
    <t>08/11/2013 22:44</t>
  </si>
  <si>
    <t>JUNHO</t>
  </si>
  <si>
    <t>PROTEÇÃO RESIDENCIAL VAN GOGH</t>
  </si>
  <si>
    <t>PECULIO PREVIDÊNCIA</t>
  </si>
  <si>
    <t>VENDAVAL</t>
  </si>
  <si>
    <t>INCÊNDIO</t>
  </si>
  <si>
    <t> 583.00.2009.220209-0 </t>
  </si>
  <si>
    <t>Maria Lucia Teixeira Braga Vernize</t>
  </si>
  <si>
    <t>1151/119441</t>
  </si>
  <si>
    <t>2007-93-7181-0</t>
  </si>
  <si>
    <t xml:space="preserve">10/12/2006 </t>
  </si>
  <si>
    <t xml:space="preserve">16/06/2014 </t>
  </si>
  <si>
    <t>02.02.507.0000611926/10</t>
  </si>
  <si>
    <t>08/01/2010</t>
  </si>
  <si>
    <t>01/02/2010 12:27</t>
  </si>
  <si>
    <t> 016/1.11.0002743-0 </t>
  </si>
  <si>
    <t>Valdir Metz</t>
  </si>
  <si>
    <t>1151/95290</t>
  </si>
  <si>
    <t>2012-93-47464-0</t>
  </si>
  <si>
    <t xml:space="preserve">11/08/2007 </t>
  </si>
  <si>
    <t>02.02.507.0001074168/11</t>
  </si>
  <si>
    <t>04/05/2011</t>
  </si>
  <si>
    <t>19/05/2011 19:59</t>
  </si>
  <si>
    <t> 001-1.11.0215073-9 </t>
  </si>
  <si>
    <t>Elizabeth Pantaleão Medeiros</t>
  </si>
  <si>
    <t>2011-93-35465-0</t>
  </si>
  <si>
    <t xml:space="preserve">04/11/2010 </t>
  </si>
  <si>
    <t>02.02.507.0001116002/11</t>
  </si>
  <si>
    <t>22/08/2011</t>
  </si>
  <si>
    <t>07/09/2011 04:40</t>
  </si>
  <si>
    <t> 2008.0010.7386-5 </t>
  </si>
  <si>
    <t>Adriana Alves Costa</t>
  </si>
  <si>
    <t>02.02.507.0000594408/09</t>
  </si>
  <si>
    <t>10/02/2009</t>
  </si>
  <si>
    <t>17/12/2009 09:10</t>
  </si>
  <si>
    <t> 342/09 </t>
  </si>
  <si>
    <t>NELSON BASSO</t>
  </si>
  <si>
    <t>3197/10779612</t>
  </si>
  <si>
    <t>2008-93-19027-0</t>
  </si>
  <si>
    <t>02.02.507.0000836283/09</t>
  </si>
  <si>
    <t>17/02/2009</t>
  </si>
  <si>
    <t>18/03/2009 17:02</t>
  </si>
  <si>
    <t> 48060076477 </t>
  </si>
  <si>
    <t>José Angelo dos Santos</t>
  </si>
  <si>
    <t>2063/253</t>
  </si>
  <si>
    <t>2008-93-18981-0</t>
  </si>
  <si>
    <t xml:space="preserve">02/06/2005 </t>
  </si>
  <si>
    <t>02.02.507.0000772084/06</t>
  </si>
  <si>
    <t>22/05/2006</t>
  </si>
  <si>
    <t>30/07/2008 15:40</t>
  </si>
  <si>
    <t> 0702.08.470810-7 </t>
  </si>
  <si>
    <t>Romes Marques</t>
  </si>
  <si>
    <t>2003-93-1069-0</t>
  </si>
  <si>
    <t xml:space="preserve">08/07/2003 </t>
  </si>
  <si>
    <t>02.02.507.0000775050/08</t>
  </si>
  <si>
    <t>14/07/2008</t>
  </si>
  <si>
    <t>15/08/2008 16:21</t>
  </si>
  <si>
    <t> 141/1.09.0000474-6 </t>
  </si>
  <si>
    <t>Andre Inácio da Silva</t>
  </si>
  <si>
    <t>1133/8694</t>
  </si>
  <si>
    <t>2008-93-17080-0</t>
  </si>
  <si>
    <t xml:space="preserve">02/01/2006 </t>
  </si>
  <si>
    <t>Capão da Canoa (RS)</t>
  </si>
  <si>
    <t>02.02.507.0000834502/09</t>
  </si>
  <si>
    <t>05/02/2009</t>
  </si>
  <si>
    <t>13/03/2009 17:42</t>
  </si>
  <si>
    <t> 1718/2010 </t>
  </si>
  <si>
    <t>Vera Lucia Oliveira Caldana</t>
  </si>
  <si>
    <t>20/7597</t>
  </si>
  <si>
    <t>2010-90-1487-0</t>
  </si>
  <si>
    <t xml:space="preserve">23/08/2010 </t>
  </si>
  <si>
    <t>Morro Agudo (SP)</t>
  </si>
  <si>
    <t>02.02.507.0001099841/11</t>
  </si>
  <si>
    <t>10/05/2011</t>
  </si>
  <si>
    <t>02/08/2011 01:50</t>
  </si>
  <si>
    <t>MORTE + AUXÍLIO FUNERAL</t>
  </si>
  <si>
    <t>SUPER MULTI 20 VGBL INDIVIDUAL</t>
  </si>
  <si>
    <t>DANOS ELÉTRICOS</t>
  </si>
  <si>
    <t>89-3741</t>
  </si>
  <si>
    <t>VIDA PREV</t>
  </si>
  <si>
    <t>SEGURO DE FUNCIONÁRIOS</t>
  </si>
  <si>
    <t>02.02.507.0000843428/09</t>
  </si>
  <si>
    <t>02.02.507.0000783700/08</t>
  </si>
  <si>
    <t>02.02.507.0000332542/07</t>
  </si>
  <si>
    <t>02.01.507.0000188520/03</t>
  </si>
  <si>
    <t>02.02.507.0000488164/07</t>
  </si>
  <si>
    <t>02.02.507.0000479889/07</t>
  </si>
  <si>
    <t>02.02.507.0000394887/07</t>
  </si>
  <si>
    <t>02.02.507.0000480456/07</t>
  </si>
  <si>
    <t>02.02.507.0000415046/07</t>
  </si>
  <si>
    <t>02.01.507.0000153117/05</t>
  </si>
  <si>
    <t>02.02.507.0000779077/08</t>
  </si>
  <si>
    <t>02.02.507.0000757544/08</t>
  </si>
  <si>
    <t>02.02.507.0000786212/08</t>
  </si>
  <si>
    <t>02.02.507.0001029571/10</t>
  </si>
  <si>
    <t>02.02.507.0001043709/11</t>
  </si>
  <si>
    <t>02.02.507.0001043996/09</t>
  </si>
  <si>
    <t>02.02.507.0001250968/04</t>
  </si>
  <si>
    <t>02.02.507.0000543997/09</t>
  </si>
  <si>
    <t>02.02.507.0000594057/06</t>
  </si>
  <si>
    <t>02.02.507.0000540304/09</t>
  </si>
  <si>
    <t>02.02.507.0000603111/09</t>
  </si>
  <si>
    <t>02.02.507.0001053540/11</t>
  </si>
  <si>
    <t>02.02.507.0000570743/09</t>
  </si>
  <si>
    <t>02.02.507.0000667920/10</t>
  </si>
  <si>
    <t>02.02.507.0000594329/07</t>
  </si>
  <si>
    <t>02.02.507.0000594065/04</t>
  </si>
  <si>
    <t>02.01.507.0000142554/05</t>
  </si>
  <si>
    <t>02.02.507.0000785883/08</t>
  </si>
  <si>
    <t>02.02.507.0001082794/11</t>
  </si>
  <si>
    <t>02.02.507.0001105821/11</t>
  </si>
  <si>
    <t>02.02.507.0001096509/11</t>
  </si>
  <si>
    <t>02.02.507.0001000159/10</t>
  </si>
  <si>
    <t>02.02.507.0001017708/10</t>
  </si>
  <si>
    <t>02.02.507.0000593971/05</t>
  </si>
  <si>
    <t>02.02.507.0000675664/10</t>
  </si>
  <si>
    <t>02.02.507.0001075051/11</t>
  </si>
  <si>
    <t>02.02.507.0000565595/09</t>
  </si>
  <si>
    <t>02.02.507.0000533856/09</t>
  </si>
  <si>
    <t>02.02.507.0001079375/11</t>
  </si>
  <si>
    <t>02.02.507.0001069824/11</t>
  </si>
  <si>
    <t>02.02.507.0000573685/09</t>
  </si>
  <si>
    <t>02.02.507.0000581482/09</t>
  </si>
  <si>
    <t>02.02.507.0000661817/10</t>
  </si>
  <si>
    <t>02.02.507.0000838039/09</t>
  </si>
  <si>
    <t>02.02.507.0001058068/11</t>
  </si>
  <si>
    <t>02.02.507.0000550396/09</t>
  </si>
  <si>
    <t>02.02.507.0001073816/11</t>
  </si>
  <si>
    <t>02.02.507.0001022220/10</t>
  </si>
  <si>
    <t>02.02.507.0000563979/05</t>
  </si>
  <si>
    <t>02.02.507.0001713377/13</t>
  </si>
  <si>
    <t>02.02.507.0001791091/14</t>
  </si>
  <si>
    <t>02.02.507.0001284206/12</t>
  </si>
  <si>
    <t>02.02.507.0001266664/12</t>
  </si>
  <si>
    <t>02.02.507.0001234715/12</t>
  </si>
  <si>
    <t>02.02.507.0001198322/12</t>
  </si>
  <si>
    <t>02.02.507.0001278835/12</t>
  </si>
  <si>
    <t>02.02.507.0001126454/11</t>
  </si>
  <si>
    <t>02.02.507.0001139033/11</t>
  </si>
  <si>
    <t>02.02.507.0001296171/12</t>
  </si>
  <si>
    <t>02.02.507.0001624657/13</t>
  </si>
  <si>
    <t>02.02.136.0001750681/13</t>
  </si>
  <si>
    <t>02.02.136.0001681979/13</t>
  </si>
  <si>
    <t>02.02.136.0001606772/13</t>
  </si>
  <si>
    <t>02.02.507.0001173945/12</t>
  </si>
  <si>
    <t>02.02.507.0001231848/12</t>
  </si>
  <si>
    <t>02.02.507.0001266010/12</t>
  </si>
  <si>
    <t>02.02.507.0001157401/11</t>
  </si>
  <si>
    <t>02.02.507.0001827954/14</t>
  </si>
  <si>
    <t>02.02.507.0001622094/13</t>
  </si>
  <si>
    <t>02.02.507.0001263180/12</t>
  </si>
  <si>
    <t>02.02.507.0001673479/13</t>
  </si>
  <si>
    <t>02.02.507.0001674187/13</t>
  </si>
  <si>
    <t>02.02.507.0001199511/12</t>
  </si>
  <si>
    <t>02.02.507.0001681546/13</t>
  </si>
  <si>
    <t>02.02.136.0001811962/14</t>
  </si>
  <si>
    <t>JULHO</t>
  </si>
  <si>
    <t>Raimunda Vieira do Pinho</t>
  </si>
  <si>
    <t>Norma Aparecida Nascimento Pinto</t>
  </si>
  <si>
    <t>Maria Celia Alvarez Bulnes</t>
  </si>
  <si>
    <t>Rogério de Oliveira</t>
  </si>
  <si>
    <t>Saul Mazui de Moura</t>
  </si>
  <si>
    <t>Marta Regina Parcianello de Oliveira</t>
  </si>
  <si>
    <t>José Aparecido de Azevedo</t>
  </si>
  <si>
    <t>Nayr Jappe</t>
  </si>
  <si>
    <t>Jose Rufino de Souza</t>
  </si>
  <si>
    <t>Roseli Santana de Souza</t>
  </si>
  <si>
    <t>José Florindo da Silva</t>
  </si>
  <si>
    <t>José Roberto Batista</t>
  </si>
  <si>
    <t>Rolmes Antonio</t>
  </si>
  <si>
    <t>Venilia Faria</t>
  </si>
  <si>
    <t>Leni Terezinha Ribeiro Appelt</t>
  </si>
  <si>
    <t>Antonio Orives</t>
  </si>
  <si>
    <t>Yoshiya Toku</t>
  </si>
  <si>
    <t>Teruo Yamakuto</t>
  </si>
  <si>
    <t>Verônica Martins Freitas da Silva e Outros</t>
  </si>
  <si>
    <t>WALTER LUIZ ALVES</t>
  </si>
  <si>
    <t>Alvori Antonio de Lima</t>
  </si>
  <si>
    <t>Marilei Marques</t>
  </si>
  <si>
    <t>Zulmira Theresinha Mazzonetto</t>
  </si>
  <si>
    <t>Marcio Porto Jaymes</t>
  </si>
  <si>
    <t>Denise Maria Pereira</t>
  </si>
  <si>
    <t>Maria da Silva Freire</t>
  </si>
  <si>
    <t>Sucessão de Antonio Jose Marquies D Almeida</t>
  </si>
  <si>
    <t>Juliano Benvegnú</t>
  </si>
  <si>
    <t>Ana de Almeida</t>
  </si>
  <si>
    <t>Maria Leonilda Florindo Marrtins</t>
  </si>
  <si>
    <t>Claudio Antonio de Souza</t>
  </si>
  <si>
    <t>Gabriel Fernandes Zaninello</t>
  </si>
  <si>
    <t>Therezinha Ferreira de Almeida</t>
  </si>
  <si>
    <t>ALZERINO JOSÉ DOS SANTOS</t>
  </si>
  <si>
    <t>Simone Piniz Maia</t>
  </si>
  <si>
    <t>Edith Ada Anna Frieling Alves</t>
  </si>
  <si>
    <t>Braz Teixeira dos Santos</t>
  </si>
  <si>
    <t>Haroldo Jose Strabelli</t>
  </si>
  <si>
    <t>Rosalvo Luiz Appelt</t>
  </si>
  <si>
    <t>Julio Cesar Piassarolo Ribeiro</t>
  </si>
  <si>
    <t>Yoshiko Araki Contiero</t>
  </si>
  <si>
    <t>Adélia Ferreira Gomes</t>
  </si>
  <si>
    <t>GONÇALO PAULINO VALÉRIO</t>
  </si>
  <si>
    <t>Sérgio Chaló Junior</t>
  </si>
  <si>
    <t>Antonio Ferrari</t>
  </si>
  <si>
    <t>Ricardo dos Santos Faustino</t>
  </si>
  <si>
    <t>Sibele Aparecida Borba</t>
  </si>
  <si>
    <t>Alzerino José do Santos</t>
  </si>
  <si>
    <t>Lucia Ardalio Cesena</t>
  </si>
  <si>
    <t>Doralice de Oliveira</t>
  </si>
  <si>
    <t>Irene Gonçalves Pereira</t>
  </si>
  <si>
    <t>SUELI PEPORINI PATRICIO</t>
  </si>
  <si>
    <t>Mara Regina Baptista Dantas</t>
  </si>
  <si>
    <t>Elydia forti</t>
  </si>
  <si>
    <t>Maria Liane de Melo</t>
  </si>
  <si>
    <t>Luiz Carlos Martins Larratea</t>
  </si>
  <si>
    <t>Neiva Fuchs</t>
  </si>
  <si>
    <t>Edite Bezerra da Silva</t>
  </si>
  <si>
    <t>Ricardo Manoel da Silva</t>
  </si>
  <si>
    <t>ALEXANDRE GIEHL</t>
  </si>
  <si>
    <t>Marcos Ribeiro de Mendonça</t>
  </si>
  <si>
    <t>Wagner Bispo dos Santos</t>
  </si>
  <si>
    <t>Luiz Rodrigues de Oliveira</t>
  </si>
  <si>
    <t>José Athaides de Oliveira Fraga</t>
  </si>
  <si>
    <t>Everaldo Schaun de Oliveira</t>
  </si>
  <si>
    <t>Alessandra Prestes Faccio</t>
  </si>
  <si>
    <t>Leonardo Alves dos Santos</t>
  </si>
  <si>
    <t>Suely Maria Horta Torrens</t>
  </si>
  <si>
    <t>Marco Antonio Cardoso e Outros</t>
  </si>
  <si>
    <t>Vanderlei Almeida de Almeida</t>
  </si>
  <si>
    <t>Daniel Nascimento Souza</t>
  </si>
  <si>
    <t>Marina da Silva Juliao</t>
  </si>
  <si>
    <t>Maria Eugênia Junqueira de Souza</t>
  </si>
  <si>
    <t>Selma Pelaes dos Santos</t>
  </si>
  <si>
    <t>3197 / 17254592</t>
  </si>
  <si>
    <t>6000003/101746</t>
  </si>
  <si>
    <t>9301144 / 0</t>
  </si>
  <si>
    <t>3009/ 27</t>
  </si>
  <si>
    <t>1133/10051</t>
  </si>
  <si>
    <t>1101080/121384</t>
  </si>
  <si>
    <t>1001002/108724</t>
  </si>
  <si>
    <t>3197/12782823</t>
  </si>
  <si>
    <t>3197/17288215</t>
  </si>
  <si>
    <t>3197 / 17424569</t>
  </si>
  <si>
    <t>3419/73751</t>
  </si>
  <si>
    <t>3427/1093818</t>
  </si>
  <si>
    <t>3197/14471353</t>
  </si>
  <si>
    <t>9301540/0</t>
  </si>
  <si>
    <t>1102080/129670</t>
  </si>
  <si>
    <t>9301804/0</t>
  </si>
  <si>
    <t>3197/18315387</t>
  </si>
  <si>
    <t>2616/1</t>
  </si>
  <si>
    <t>2018/113792754</t>
  </si>
  <si>
    <t>1101080/142003</t>
  </si>
  <si>
    <t>2002/119224444</t>
  </si>
  <si>
    <t>2005 / 0</t>
  </si>
  <si>
    <t>9301777/0</t>
  </si>
  <si>
    <t>1151/39085</t>
  </si>
  <si>
    <t>3422 / 18207897</t>
  </si>
  <si>
    <t>3422/15394611</t>
  </si>
  <si>
    <t>164/12021</t>
  </si>
  <si>
    <t>3197 18425013</t>
  </si>
  <si>
    <t>165/148510</t>
  </si>
  <si>
    <t>3250/117975487</t>
  </si>
  <si>
    <t>3197/13166450</t>
  </si>
  <si>
    <t>3419 / 74374</t>
  </si>
  <si>
    <t>2811 E 3493</t>
  </si>
  <si>
    <t>3419/11529</t>
  </si>
  <si>
    <t>3197/19019606</t>
  </si>
  <si>
    <t>1134/10332</t>
  </si>
  <si>
    <t>3430/128404</t>
  </si>
  <si>
    <t>3197/10598383</t>
  </si>
  <si>
    <t>329 / 1453649</t>
  </si>
  <si>
    <t>3419/292303</t>
  </si>
  <si>
    <t>3451/211435</t>
  </si>
  <si>
    <t>3419/87081</t>
  </si>
  <si>
    <t>3422 / 18659547</t>
  </si>
  <si>
    <t>3197/17532880</t>
  </si>
  <si>
    <t>301/1197549</t>
  </si>
  <si>
    <t>9300588/1</t>
  </si>
  <si>
    <t>3419/208193</t>
  </si>
  <si>
    <t>3430/32057187</t>
  </si>
  <si>
    <t>1490320/489949</t>
  </si>
  <si>
    <t>1490320/328045</t>
  </si>
  <si>
    <t>1490320/217538</t>
  </si>
  <si>
    <t>301/6092</t>
  </si>
  <si>
    <t>3431/2968</t>
  </si>
  <si>
    <t>2021/1501151</t>
  </si>
  <si>
    <t>330 / 1518986</t>
  </si>
  <si>
    <t>2034/2947665</t>
  </si>
  <si>
    <t>3422/19855292</t>
  </si>
  <si>
    <t>3420/1019234</t>
  </si>
  <si>
    <t>113179/154</t>
  </si>
  <si>
    <t>CERTIF 540446</t>
  </si>
  <si>
    <t>3422 / 19643050</t>
  </si>
  <si>
    <t>3419/2557</t>
  </si>
  <si>
    <t>1785287/0</t>
  </si>
  <si>
    <t>2008-93-15975-0</t>
  </si>
  <si>
    <t>2006-82-3060 E</t>
  </si>
  <si>
    <t>2006-93-5549-0</t>
  </si>
  <si>
    <t>2006-93-6553-0</t>
  </si>
  <si>
    <t>2007-82-4284 E</t>
  </si>
  <si>
    <t>2005-93-3564</t>
  </si>
  <si>
    <t>2006-93-6957-0</t>
  </si>
  <si>
    <t>2007-93-8660-0</t>
  </si>
  <si>
    <t>2007-82-4962-0</t>
  </si>
  <si>
    <t>2007-93-12100-0</t>
  </si>
  <si>
    <t>2007-93-11557-0</t>
  </si>
  <si>
    <t>2010-93-34142</t>
  </si>
  <si>
    <t>2010-93-31812-0</t>
  </si>
  <si>
    <t>2009-93-27159-0</t>
  </si>
  <si>
    <t>2009-93-23441-0</t>
  </si>
  <si>
    <t>2010-93-29321-0</t>
  </si>
  <si>
    <t>2008-82-7361-0</t>
  </si>
  <si>
    <t>2010-93-29583-0</t>
  </si>
  <si>
    <t>2008-93-20124-0</t>
  </si>
  <si>
    <t>2009-93-22422-0</t>
  </si>
  <si>
    <t>2010-82-10125-0</t>
  </si>
  <si>
    <t>2008-82-5534-0</t>
  </si>
  <si>
    <t>2009-90-833-0</t>
  </si>
  <si>
    <t>2010-90-1128-0</t>
  </si>
  <si>
    <t>2010-93-29556-0</t>
  </si>
  <si>
    <t>2004-93-1565-0</t>
  </si>
  <si>
    <t>2008-93-15781-0</t>
  </si>
  <si>
    <t>2010-93-33188</t>
  </si>
  <si>
    <t>2011-93-37830-0</t>
  </si>
  <si>
    <t>2012-82-19451-0</t>
  </si>
  <si>
    <t>2009-93-24466-0</t>
  </si>
  <si>
    <t>2012-82-19335-0</t>
  </si>
  <si>
    <t>2009-93-23407-0</t>
  </si>
  <si>
    <t>2010-93-33035-0</t>
  </si>
  <si>
    <t>2009-93-23545-0</t>
  </si>
  <si>
    <t>2010-93-34852</t>
  </si>
  <si>
    <t>2010-93-33646</t>
  </si>
  <si>
    <t>2013-93-54916-E</t>
  </si>
  <si>
    <t>2009-93-25016-0</t>
  </si>
  <si>
    <t>2013-93-53624-0</t>
  </si>
  <si>
    <t>2008-93-16818-0</t>
  </si>
  <si>
    <t>2010-93-32013-0</t>
  </si>
  <si>
    <t>2008-93-19032-0</t>
  </si>
  <si>
    <t>2010-82-12581-0</t>
  </si>
  <si>
    <t>2013-93-52094-0</t>
  </si>
  <si>
    <t>2012-93-50110-0</t>
  </si>
  <si>
    <t>2011-93-36325-0</t>
  </si>
  <si>
    <t>2011-93-39108-0</t>
  </si>
  <si>
    <t>2012-93-47370-0</t>
  </si>
  <si>
    <t>2012-82-20917-0</t>
  </si>
  <si>
    <t>2010-93-31061-0</t>
  </si>
  <si>
    <t>2005-93-3271-0</t>
  </si>
  <si>
    <t>2011-93-41110-0</t>
  </si>
  <si>
    <t>2013-93-52771-0</t>
  </si>
  <si>
    <t>2013-14-70528-0</t>
  </si>
  <si>
    <t>2013-14-68604-0</t>
  </si>
  <si>
    <t>2010-14-38024-0</t>
  </si>
  <si>
    <t>2011-82-15389-0</t>
  </si>
  <si>
    <t>2012-93-48212-0</t>
  </si>
  <si>
    <t>2011-82-15169-0</t>
  </si>
  <si>
    <t>2011-82-14653</t>
  </si>
  <si>
    <t>2012-82-21713-0</t>
  </si>
  <si>
    <t>2012-93-48047-0</t>
  </si>
  <si>
    <t>2011-93-39220-0</t>
  </si>
  <si>
    <t>2013-93-55204-0</t>
  </si>
  <si>
    <t>89-1905- E</t>
  </si>
  <si>
    <t>2011-93-42752-0</t>
  </si>
  <si>
    <t>2012-93-47550-0</t>
  </si>
  <si>
    <t>2013-14-75701-0</t>
  </si>
  <si>
    <t xml:space="preserve">01/07/2007 </t>
  </si>
  <si>
    <t xml:space="preserve">05/02/2006 </t>
  </si>
  <si>
    <t xml:space="preserve">29/01/2006 </t>
  </si>
  <si>
    <t xml:space="preserve">01/10/2002 </t>
  </si>
  <si>
    <t xml:space="preserve">11/04/2007 </t>
  </si>
  <si>
    <t xml:space="preserve">20/10/2004 </t>
  </si>
  <si>
    <t xml:space="preserve">26/03/2007 </t>
  </si>
  <si>
    <t xml:space="preserve">14/02/2007 </t>
  </si>
  <si>
    <t xml:space="preserve">06/09/2003 </t>
  </si>
  <si>
    <t xml:space="preserve">27/07/2007 </t>
  </si>
  <si>
    <t xml:space="preserve">10/08/2007 </t>
  </si>
  <si>
    <t xml:space="preserve">20/01/2007 </t>
  </si>
  <si>
    <t xml:space="preserve">29/06/2010 </t>
  </si>
  <si>
    <t xml:space="preserve">27/10/2009 </t>
  </si>
  <si>
    <t xml:space="preserve">29/04/2009 </t>
  </si>
  <si>
    <t xml:space="preserve">10/06/2003 </t>
  </si>
  <si>
    <t xml:space="preserve">17/01/2005 </t>
  </si>
  <si>
    <t xml:space="preserve">03/11/2008 </t>
  </si>
  <si>
    <t xml:space="preserve">30/03/2009 </t>
  </si>
  <si>
    <t xml:space="preserve">06/12/2009 </t>
  </si>
  <si>
    <t xml:space="preserve">20/02/2008 </t>
  </si>
  <si>
    <t xml:space="preserve">26/10/2009 </t>
  </si>
  <si>
    <t xml:space="preserve">20/02/2004 </t>
  </si>
  <si>
    <t xml:space="preserve">16/05/2003 </t>
  </si>
  <si>
    <t xml:space="preserve">21/01/2004 </t>
  </si>
  <si>
    <t xml:space="preserve">17/04/2008 </t>
  </si>
  <si>
    <t xml:space="preserve">12/08/2010 </t>
  </si>
  <si>
    <t xml:space="preserve">15/03/2011 </t>
  </si>
  <si>
    <t xml:space="preserve">01/04/2007 </t>
  </si>
  <si>
    <t xml:space="preserve">10/03/2008 </t>
  </si>
  <si>
    <t xml:space="preserve">05/01/2009 </t>
  </si>
  <si>
    <t xml:space="preserve">25/05/2010 </t>
  </si>
  <si>
    <t xml:space="preserve">19/05/2009 </t>
  </si>
  <si>
    <t xml:space="preserve">13/04/2010 </t>
  </si>
  <si>
    <t xml:space="preserve">28/09/2010 </t>
  </si>
  <si>
    <t xml:space="preserve">29/07/2009 </t>
  </si>
  <si>
    <t xml:space="preserve">23/06/2009 </t>
  </si>
  <si>
    <t xml:space="preserve">07/08/2007 </t>
  </si>
  <si>
    <t xml:space="preserve">01/01/2008 </t>
  </si>
  <si>
    <t xml:space="preserve">06/08/2008 </t>
  </si>
  <si>
    <t xml:space="preserve">31/08/2010 </t>
  </si>
  <si>
    <t xml:space="preserve">03/08/2009 </t>
  </si>
  <si>
    <t xml:space="preserve">21/02/2013 </t>
  </si>
  <si>
    <t xml:space="preserve">01/12/2011 </t>
  </si>
  <si>
    <t xml:space="preserve">17/04/2011 </t>
  </si>
  <si>
    <t xml:space="preserve">03/02/2011 </t>
  </si>
  <si>
    <t xml:space="preserve">02/04/2011 </t>
  </si>
  <si>
    <t xml:space="preserve">27/04/2012 </t>
  </si>
  <si>
    <t xml:space="preserve">08/03/2010 </t>
  </si>
  <si>
    <t xml:space="preserve">01/11/1996 </t>
  </si>
  <si>
    <t xml:space="preserve">12/09/2011 </t>
  </si>
  <si>
    <t xml:space="preserve">27/03/2013 </t>
  </si>
  <si>
    <t xml:space="preserve">01/06/2013 </t>
  </si>
  <si>
    <t xml:space="preserve">23/03/2013 </t>
  </si>
  <si>
    <t xml:space="preserve">07/10/2010 </t>
  </si>
  <si>
    <t xml:space="preserve">20/12/2010 </t>
  </si>
  <si>
    <t xml:space="preserve">02/12/2009 </t>
  </si>
  <si>
    <t xml:space="preserve">05/05/2011 </t>
  </si>
  <si>
    <t xml:space="preserve">27/11/2010 </t>
  </si>
  <si>
    <t xml:space="preserve">22/11/2012 </t>
  </si>
  <si>
    <t xml:space="preserve">03/08/2012 </t>
  </si>
  <si>
    <t xml:space="preserve">16/05/2011 </t>
  </si>
  <si>
    <t xml:space="preserve">31/12/2012 </t>
  </si>
  <si>
    <t xml:space="preserve">04/10/2011 </t>
  </si>
  <si>
    <t xml:space="preserve">28/10/2010 </t>
  </si>
  <si>
    <t xml:space="preserve">12/10/2011 </t>
  </si>
  <si>
    <t xml:space="preserve">09/10/2013 </t>
  </si>
  <si>
    <t>Pgto/Amortiz/diverg/duplic/não processado/provisão</t>
  </si>
  <si>
    <t>Produto/serviço não solicitado</t>
  </si>
  <si>
    <t>Cancelamento não solicitado</t>
  </si>
  <si>
    <t>2ª Turma</t>
  </si>
  <si>
    <t>Herval DOeste (SC)</t>
  </si>
  <si>
    <t>Divino (MG)</t>
  </si>
  <si>
    <t>Arroio do Meio (RS)</t>
  </si>
  <si>
    <t>Boituva (SP)</t>
  </si>
  <si>
    <t>Mairinque (SP)</t>
  </si>
  <si>
    <t xml:space="preserve">02/07/2014 </t>
  </si>
  <si>
    <t xml:space="preserve">17/07/2014 </t>
  </si>
  <si>
    <t xml:space="preserve">03/07/2014 </t>
  </si>
  <si>
    <t xml:space="preserve">04/07/2014 </t>
  </si>
  <si>
    <t xml:space="preserve">21/07/2014 </t>
  </si>
  <si>
    <t xml:space="preserve">01/07/2014 </t>
  </si>
  <si>
    <t xml:space="preserve">15/07/2014 </t>
  </si>
  <si>
    <t xml:space="preserve">16/07/2014 </t>
  </si>
  <si>
    <t>25/3/2009</t>
  </si>
  <si>
    <t>11/8/2008</t>
  </si>
  <si>
    <t>24/1/2007</t>
  </si>
  <si>
    <t>14/7/2003</t>
  </si>
  <si>
    <t>7/11/2007</t>
  </si>
  <si>
    <t>19/12/2007</t>
  </si>
  <si>
    <t>6/11/2007</t>
  </si>
  <si>
    <t>7/8/2007</t>
  </si>
  <si>
    <t>14/7/2005</t>
  </si>
  <si>
    <t>14/5/2008</t>
  </si>
  <si>
    <t>5/5/2008</t>
  </si>
  <si>
    <t>19/9/2008</t>
  </si>
  <si>
    <t>7/2/2011</t>
  </si>
  <si>
    <t>7/12/2009</t>
  </si>
  <si>
    <t>3/5/2004</t>
  </si>
  <si>
    <t>24/8/2009</t>
  </si>
  <si>
    <t>10/2/2006</t>
  </si>
  <si>
    <t>17/8/2009</t>
  </si>
  <si>
    <t>1/3/2011</t>
  </si>
  <si>
    <t>17/9/2009</t>
  </si>
  <si>
    <t>25/6/2010</t>
  </si>
  <si>
    <t>22/2/2007</t>
  </si>
  <si>
    <t>15/10/2004</t>
  </si>
  <si>
    <t>18/4/2005</t>
  </si>
  <si>
    <t>14/8/2008</t>
  </si>
  <si>
    <t>26/5/2011</t>
  </si>
  <si>
    <t>15/7/2011</t>
  </si>
  <si>
    <t>11/7/2011</t>
  </si>
  <si>
    <t>10/8/2010</t>
  </si>
  <si>
    <t>21/9/2010</t>
  </si>
  <si>
    <t>15/3/2005</t>
  </si>
  <si>
    <t>30/4/2011</t>
  </si>
  <si>
    <t>25/7/2009</t>
  </si>
  <si>
    <t>5/8/2009</t>
  </si>
  <si>
    <t>18/5/2011</t>
  </si>
  <si>
    <t>16/11/2009</t>
  </si>
  <si>
    <t>17/2/2009</t>
  </si>
  <si>
    <t>31/3/2011</t>
  </si>
  <si>
    <t>12/3/2009</t>
  </si>
  <si>
    <t>9/5/2011</t>
  </si>
  <si>
    <t>4/2/2005</t>
  </si>
  <si>
    <t>23/8/2013</t>
  </si>
  <si>
    <t>31/1/2014</t>
  </si>
  <si>
    <t>31/5/2012</t>
  </si>
  <si>
    <t>25/6/2012</t>
  </si>
  <si>
    <t>28/3/2012</t>
  </si>
  <si>
    <t>19/8/2012</t>
  </si>
  <si>
    <t>26/7/2011</t>
  </si>
  <si>
    <t>1/11/2011</t>
  </si>
  <si>
    <t>6/11/2012</t>
  </si>
  <si>
    <t>6/5/2013</t>
  </si>
  <si>
    <t>13/11/2013</t>
  </si>
  <si>
    <t>20/8/2013</t>
  </si>
  <si>
    <t>22/3/2013</t>
  </si>
  <si>
    <t>27/1/2012</t>
  </si>
  <si>
    <t>2/7/2012</t>
  </si>
  <si>
    <t>29/8/2012</t>
  </si>
  <si>
    <t>16/12/2011</t>
  </si>
  <si>
    <t>18/3/2014</t>
  </si>
  <si>
    <t>8/6/2012</t>
  </si>
  <si>
    <t>1/8/2013</t>
  </si>
  <si>
    <t>30/7/2013</t>
  </si>
  <si>
    <t>12/4/2012</t>
  </si>
  <si>
    <t>16/8/2013</t>
  </si>
  <si>
    <t>21/1/2014</t>
  </si>
  <si>
    <t>08/04/2009 11:26</t>
  </si>
  <si>
    <t>02/10/2008 14:28</t>
  </si>
  <si>
    <t>29/03/2007 10:13</t>
  </si>
  <si>
    <t>04/08/2006 16:07</t>
  </si>
  <si>
    <t>09/04/2008 10:54</t>
  </si>
  <si>
    <t>17/03/2008 14:44</t>
  </si>
  <si>
    <t>30/07/2007 16:17</t>
  </si>
  <si>
    <t>19/03/2008 09:58</t>
  </si>
  <si>
    <t>30/08/2007 14:28</t>
  </si>
  <si>
    <t>07/10/2005 11:20</t>
  </si>
  <si>
    <t>15/09/2008 10:52</t>
  </si>
  <si>
    <t>02/06/2008 15:08</t>
  </si>
  <si>
    <t>13/10/2008 14:48</t>
  </si>
  <si>
    <t>21/12/2010 18:24</t>
  </si>
  <si>
    <t>21/02/2011 20:56</t>
  </si>
  <si>
    <t>22/02/2011 18:17</t>
  </si>
  <si>
    <t>10/08/2012 04:07</t>
  </si>
  <si>
    <t>10/09/2009 15:12</t>
  </si>
  <si>
    <t>17/12/2009 08:37</t>
  </si>
  <si>
    <t>02/09/2009 12:30</t>
  </si>
  <si>
    <t>08/01/2010 18:25</t>
  </si>
  <si>
    <t>23/03/2011 21:39</t>
  </si>
  <si>
    <t>12/11/2009 20:33</t>
  </si>
  <si>
    <t>25/06/2010 02:19</t>
  </si>
  <si>
    <t>24/05/2005 09:25</t>
  </si>
  <si>
    <t>09/10/2008 17:18</t>
  </si>
  <si>
    <t>13/06/2011 11:28</t>
  </si>
  <si>
    <t>17/08/2011 05:15</t>
  </si>
  <si>
    <t>25/07/2011 15:57</t>
  </si>
  <si>
    <t>13/09/2010 13:26</t>
  </si>
  <si>
    <t>09/11/2010 15:26</t>
  </si>
  <si>
    <t>19/07/2010 17:05</t>
  </si>
  <si>
    <t>21/05/2011 11:38</t>
  </si>
  <si>
    <t>28/10/2009 13:04</t>
  </si>
  <si>
    <t>22/08/2009 17:37</t>
  </si>
  <si>
    <t>02/06/2011 22:01</t>
  </si>
  <si>
    <t>11/05/2011 12:19</t>
  </si>
  <si>
    <t>18/11/2009 20:11</t>
  </si>
  <si>
    <t>04/12/2009 15:52</t>
  </si>
  <si>
    <t>04/06/2010 00:55</t>
  </si>
  <si>
    <t>23/03/2009 17:21</t>
  </si>
  <si>
    <t>08/04/2011 11:17</t>
  </si>
  <si>
    <t>23/09/2009 12:33</t>
  </si>
  <si>
    <t>19/05/2011 11:34</t>
  </si>
  <si>
    <t>24/11/2010 14:34</t>
  </si>
  <si>
    <t>22/10/2009 16:18</t>
  </si>
  <si>
    <t>16/09/2013 22:33</t>
  </si>
  <si>
    <t>13/02/2014 03:19</t>
  </si>
  <si>
    <t>18/10/2012 22:57</t>
  </si>
  <si>
    <t>12/09/2012 00:13</t>
  </si>
  <si>
    <t>07/07/2012 02:52</t>
  </si>
  <si>
    <t>18/04/2012 16:44</t>
  </si>
  <si>
    <t>05/10/2012 21:51</t>
  </si>
  <si>
    <t>05/10/2011 06:24</t>
  </si>
  <si>
    <t>15/11/2011 22:05</t>
  </si>
  <si>
    <t>14/11/2012 01:53</t>
  </si>
  <si>
    <t>17/05/2013 21:55</t>
  </si>
  <si>
    <t>26/11/2013 01:23</t>
  </si>
  <si>
    <t>03/09/2013 00:22</t>
  </si>
  <si>
    <t>09/04/2013 02:02</t>
  </si>
  <si>
    <t>17/02/2012 10:49</t>
  </si>
  <si>
    <t>02/07/2012 20:34</t>
  </si>
  <si>
    <t>11/09/2012 00:55</t>
  </si>
  <si>
    <t>29/12/2011 04:04</t>
  </si>
  <si>
    <t>04/04/2014 03:33</t>
  </si>
  <si>
    <t>14/05/2013 01:13</t>
  </si>
  <si>
    <t>03/09/2012 22:03</t>
  </si>
  <si>
    <t>13/08/2013 14:40</t>
  </si>
  <si>
    <t>15/08/2013 00:11</t>
  </si>
  <si>
    <t>20/04/2012 15:28</t>
  </si>
  <si>
    <t>31/08/2013 01:05</t>
  </si>
  <si>
    <t>18/03/2014 12:02</t>
  </si>
  <si>
    <t xml:space="preserve"> APÓLICE ESPECÍFICA VG MENSAL</t>
  </si>
  <si>
    <t>VIDA MENSAL SANTANDER</t>
  </si>
  <si>
    <t>SANTANDER PROTECAO SOB MEDIDA</t>
  </si>
  <si>
    <t> 302.01.2009.004780-6 (638/2009) </t>
  </si>
  <si>
    <t> 2189/08 </t>
  </si>
  <si>
    <t> 583.02.2007.104117-9 </t>
  </si>
  <si>
    <t> 038.03.019652-0 </t>
  </si>
  <si>
    <t> 037/1.07.0007780-2 </t>
  </si>
  <si>
    <t> 002/1.07.0003791-8 </t>
  </si>
  <si>
    <t> 759/2007 </t>
  </si>
  <si>
    <t> 029/1.07.0010582-0 </t>
  </si>
  <si>
    <t> 896/2007 </t>
  </si>
  <si>
    <t> 235.05.001205-6 </t>
  </si>
  <si>
    <t> 306.01.2008.003418-0 (528/08) </t>
  </si>
  <si>
    <t> 097.01.208.002048-5 (809/08) </t>
  </si>
  <si>
    <t> 576.01.2008.055902-3 (2298/2008) </t>
  </si>
  <si>
    <t> 054.10.009938-0 </t>
  </si>
  <si>
    <t> 082.11.000175-5 </t>
  </si>
  <si>
    <t> 438.01.2009.014819-4 </t>
  </si>
  <si>
    <t> 621/04 </t>
  </si>
  <si>
    <t> 213.01.2009.002715-9 </t>
  </si>
  <si>
    <t> 075.06.001344-8 </t>
  </si>
  <si>
    <t> 0220.09.012725-3 </t>
  </si>
  <si>
    <t> 080/1.09.0001820-9 </t>
  </si>
  <si>
    <t> 104/1.10.0001942-4 </t>
  </si>
  <si>
    <t> 049/1.09.0003926-0 </t>
  </si>
  <si>
    <t> 027/1.10.0006100-0 </t>
  </si>
  <si>
    <t> 348.01.2007.002505-1 </t>
  </si>
  <si>
    <t> 2004210007523-5 </t>
  </si>
  <si>
    <t> 001/1.05.1637851-5 </t>
  </si>
  <si>
    <t> 021/1.08.0012483-3 </t>
  </si>
  <si>
    <t> 00523/2011 </t>
  </si>
  <si>
    <t> 201.01.2011.005657-7 </t>
  </si>
  <si>
    <t> 010/1.11.0009387-7 </t>
  </si>
  <si>
    <t> 565.01.2010.011056-7 </t>
  </si>
  <si>
    <t> 033/1.10.0009283-6 </t>
  </si>
  <si>
    <t> 8050017729 </t>
  </si>
  <si>
    <t> 022/1.10.0012595-3 </t>
  </si>
  <si>
    <t> 001/1.11.0100695-2 </t>
  </si>
  <si>
    <t> 482.01.2009.019110-3 </t>
  </si>
  <si>
    <t> 0023138-10.2011.8.26.0002 </t>
  </si>
  <si>
    <t> 082.11.001632-9 </t>
  </si>
  <si>
    <t> 001/1.09.0283042-6 </t>
  </si>
  <si>
    <t> 482.01.2009.025575-1 (3197/2009) </t>
  </si>
  <si>
    <t> 082.01.2010.001759-5 </t>
  </si>
  <si>
    <t> 353/2009 </t>
  </si>
  <si>
    <t> 581.01.2011.000201-0 </t>
  </si>
  <si>
    <t> 137.01.2009.000812-6 (391/2009) </t>
  </si>
  <si>
    <t> 0002474-85.2011.8.12.0021 </t>
  </si>
  <si>
    <t> 005.10.003528-5 </t>
  </si>
  <si>
    <t> 008.05.001772-9 </t>
  </si>
  <si>
    <t> 1027365-52.2013.8.26.0100 </t>
  </si>
  <si>
    <t> 0018962-58.2013.8.26.0344 </t>
  </si>
  <si>
    <t> 361.01.2012.005584-5 </t>
  </si>
  <si>
    <t> 2012.133727-5 </t>
  </si>
  <si>
    <t> 201.01.2012.002100-9 </t>
  </si>
  <si>
    <t> 620.01.2012.000925-6 </t>
  </si>
  <si>
    <t> 001/1.12.0210979-0 </t>
  </si>
  <si>
    <t> 0157493-95.2011.8.21.0001 </t>
  </si>
  <si>
    <t> 70045873783 </t>
  </si>
  <si>
    <t> 2012.03.1.024222-8 </t>
  </si>
  <si>
    <t> 2024376-17.2013.8.26.0016 </t>
  </si>
  <si>
    <t> 0019022-53.2013.8.21.0026 </t>
  </si>
  <si>
    <t> 1008036-15.2013.8.26.0016 </t>
  </si>
  <si>
    <t> 0002128-71.2013.8.26.0152 </t>
  </si>
  <si>
    <t> 151/12 </t>
  </si>
  <si>
    <t> 016/1.12.0003712-8 </t>
  </si>
  <si>
    <t> 023/1.12.0007824-6 </t>
  </si>
  <si>
    <t> 039.11.018412-0 </t>
  </si>
  <si>
    <t> 5478652.73.2014.8.09.0094 </t>
  </si>
  <si>
    <t> 0801839-16.2013.8.24.0038 </t>
  </si>
  <si>
    <t> 337.01.2012.003085-0 </t>
  </si>
  <si>
    <t> 0018401-35.2013.8.21.0033 </t>
  </si>
  <si>
    <t> 0001970-38.2013.8.16.0170 </t>
  </si>
  <si>
    <t> 242.01.2012.001536-4 </t>
  </si>
  <si>
    <t> 3000445-53.2013.8.26.0311 </t>
  </si>
  <si>
    <t> 0000222-10.2014.8.16.0178 </t>
  </si>
  <si>
    <t>PRESCRIÇÃO</t>
  </si>
  <si>
    <t>RISCO EXCLUÍDO</t>
  </si>
  <si>
    <t xml:space="preserve">MORTE NATURAL </t>
  </si>
  <si>
    <t>TUMULTO</t>
  </si>
  <si>
    <t xml:space="preserve"> 29/11/2011</t>
  </si>
  <si>
    <t> 288.01.2010.002831-0 </t>
  </si>
  <si>
    <t>Arnaldo Caliman</t>
  </si>
  <si>
    <t>3197/11684950</t>
  </si>
  <si>
    <t>2009-93-26187-0</t>
  </si>
  <si>
    <t xml:space="preserve">21/09/2009 </t>
  </si>
  <si>
    <t xml:space="preserve">28/07/2014 </t>
  </si>
  <si>
    <t>02.02.507.0001020359/10</t>
  </si>
  <si>
    <t>19/10/2010</t>
  </si>
  <si>
    <t>17/11/2010 20:27</t>
  </si>
  <si>
    <t> 2008.001.129599-0 </t>
  </si>
  <si>
    <t>Valéria Mattos de Oliveira Reis</t>
  </si>
  <si>
    <t>CERT.472337</t>
  </si>
  <si>
    <t>07/89120</t>
  </si>
  <si>
    <t>02.02.507.0000594116/08</t>
  </si>
  <si>
    <t>29/05/2008</t>
  </si>
  <si>
    <t>17/12/2009 08:38</t>
  </si>
  <si>
    <t> 001168-46.2010.8.12.0021 </t>
  </si>
  <si>
    <t>Paulo Sergio Rodrigues Couto</t>
  </si>
  <si>
    <t>3422/15514455</t>
  </si>
  <si>
    <t>2010-93-31472-0</t>
  </si>
  <si>
    <t xml:space="preserve">11/05/2010 </t>
  </si>
  <si>
    <t>02.02.507.0001044030/11</t>
  </si>
  <si>
    <t>08/02/2011</t>
  </si>
  <si>
    <t>22/02/2011 18:55</t>
  </si>
  <si>
    <t> 0264536-95.2012.8.13.0707 </t>
  </si>
  <si>
    <t>Donizetti Eduardo da Silva</t>
  </si>
  <si>
    <t>2001/310980836</t>
  </si>
  <si>
    <t>2012-90-2270-0</t>
  </si>
  <si>
    <t xml:space="preserve">07/02/2012 </t>
  </si>
  <si>
    <t>02.02.507.0001303518/12</t>
  </si>
  <si>
    <t>19/11/2012</t>
  </si>
  <si>
    <t>01/12/2012 03:34</t>
  </si>
  <si>
    <t> 047.01.2012.011636-0 </t>
  </si>
  <si>
    <t>Maria Aparecida Barbosa</t>
  </si>
  <si>
    <t>2018/109401004</t>
  </si>
  <si>
    <t>2011-82-13976-0</t>
  </si>
  <si>
    <t xml:space="preserve">21/04/2011 </t>
  </si>
  <si>
    <t xml:space="preserve">30/07/2014 </t>
  </si>
  <si>
    <t>02.02.507.0001258133/12</t>
  </si>
  <si>
    <t>16/08/2012</t>
  </si>
  <si>
    <t>23/08/2012 21:40</t>
  </si>
  <si>
    <t> 0224733-60.2011.8.13.0701 </t>
  </si>
  <si>
    <t>Maria Sonia de oliveira Araujo</t>
  </si>
  <si>
    <t>1490320/261273</t>
  </si>
  <si>
    <t>2011-14-44476-0</t>
  </si>
  <si>
    <t xml:space="preserve">25/02/2011 </t>
  </si>
  <si>
    <t>02.02.136.0001101043/11</t>
  </si>
  <si>
    <t>05/07/2011</t>
  </si>
  <si>
    <t>04/08/2011 03:55</t>
  </si>
  <si>
    <t>ARROMBAMENTO</t>
  </si>
  <si>
    <t>AGOSTO</t>
  </si>
  <si>
    <t>02.02.507.0000688423/10</t>
  </si>
  <si>
    <t>02.02.507.0001072692/11</t>
  </si>
  <si>
    <t>02.02.507.0001200562/12</t>
  </si>
  <si>
    <t>02.02.507.0000574303/09</t>
  </si>
  <si>
    <t>02.02.136.0001665459/13</t>
  </si>
  <si>
    <t>02.02.507.0001774027/13</t>
  </si>
  <si>
    <t>02.02.507.0000491379/08</t>
  </si>
  <si>
    <t>25/08/2010 11:03</t>
  </si>
  <si>
    <t>17/05/2011 13:50</t>
  </si>
  <si>
    <t>24/04/2012 12:10</t>
  </si>
  <si>
    <t>20/11/2009 08:11</t>
  </si>
  <si>
    <t>24/07/2013 21:10</t>
  </si>
  <si>
    <t>15/01/2014 23:50</t>
  </si>
  <si>
    <t>22/04/2008 11:33</t>
  </si>
  <si>
    <t>23/7/2010</t>
  </si>
  <si>
    <t>13/4/2012</t>
  </si>
  <si>
    <t>25/8/2009</t>
  </si>
  <si>
    <t>11/7/2013</t>
  </si>
  <si>
    <t>12/12/2013</t>
  </si>
  <si>
    <t>9/1/2008</t>
  </si>
  <si>
    <t xml:space="preserve">07/08/2014 </t>
  </si>
  <si>
    <t xml:space="preserve">12/08/2014 </t>
  </si>
  <si>
    <t xml:space="preserve">11/08/2014 </t>
  </si>
  <si>
    <t xml:space="preserve">08/08/2014 </t>
  </si>
  <si>
    <t>Ibaté (SP)</t>
  </si>
  <si>
    <t>Porto Feliz (SP)</t>
  </si>
  <si>
    <t>34ª</t>
  </si>
  <si>
    <t xml:space="preserve">09/05/2001 </t>
  </si>
  <si>
    <t xml:space="preserve">30/04/2009 </t>
  </si>
  <si>
    <t xml:space="preserve">13/09/2011 </t>
  </si>
  <si>
    <t xml:space="preserve">22/08/2008 </t>
  </si>
  <si>
    <t xml:space="preserve">03/04/2008 </t>
  </si>
  <si>
    <t xml:space="preserve">01/03/2007 </t>
  </si>
  <si>
    <t>2012-93-47447-0</t>
  </si>
  <si>
    <t>2011-93-42683-0</t>
  </si>
  <si>
    <t>2011-93-41547-0</t>
  </si>
  <si>
    <t>2008-93-18629-0</t>
  </si>
  <si>
    <t>2013-14-67889-0</t>
  </si>
  <si>
    <t>2011-93-38434-0</t>
  </si>
  <si>
    <t>2012-93-47531-0</t>
  </si>
  <si>
    <t>9302155/0</t>
  </si>
  <si>
    <t>2125/30384</t>
  </si>
  <si>
    <t>3422 / 13603280</t>
  </si>
  <si>
    <t>3197/11264152</t>
  </si>
  <si>
    <t>1490320/282504</t>
  </si>
  <si>
    <t>3543/126666919</t>
  </si>
  <si>
    <t>Alessandra da Silva Rocha</t>
  </si>
  <si>
    <t>Taisa Barbosa de Aguiar da Silva</t>
  </si>
  <si>
    <t>Domingos Tersigni</t>
  </si>
  <si>
    <t>Antonio Casagrande</t>
  </si>
  <si>
    <t>Gilmar Matias de Ramos</t>
  </si>
  <si>
    <t>Ana Maria Siqueira Ramalho Barbosa</t>
  </si>
  <si>
    <t>Jorge Almeida</t>
  </si>
  <si>
    <t> 001/1.10.0169004-5 </t>
  </si>
  <si>
    <t> 0011072-03.2010.8.19.0204 </t>
  </si>
  <si>
    <t> 233.01.2012.000657-2 </t>
  </si>
  <si>
    <t> 326.01.2009.003271-7 </t>
  </si>
  <si>
    <t> 3000774-70.2013.8.26.0471 </t>
  </si>
  <si>
    <t> 0050582-79.2013.8.08.0024 </t>
  </si>
  <si>
    <t> 2008.001.006467-3 </t>
  </si>
  <si>
    <t> 482.01.2008.024601-6 (1731/2008) </t>
  </si>
  <si>
    <t>Marina Rosa de Souza Marques</t>
  </si>
  <si>
    <t>165/61541</t>
  </si>
  <si>
    <t>2007-82-4810</t>
  </si>
  <si>
    <t xml:space="preserve">09/09/2007 </t>
  </si>
  <si>
    <t xml:space="preserve">26/08/2014 </t>
  </si>
  <si>
    <t>02.02.507.0000795777/08</t>
  </si>
  <si>
    <t>28/10/2008</t>
  </si>
  <si>
    <t>19/11/2008 13:56</t>
  </si>
  <si>
    <t> 038.07.004232-0 </t>
  </si>
  <si>
    <t>Joao Carlos Bertero</t>
  </si>
  <si>
    <t>1101080/122686</t>
  </si>
  <si>
    <t>2006-82-3019-0</t>
  </si>
  <si>
    <t xml:space="preserve">24/02/2005 </t>
  </si>
  <si>
    <t>02.02.507.0000362675/07</t>
  </si>
  <si>
    <t>25/5/2007</t>
  </si>
  <si>
    <t>13/06/2007 09:29</t>
  </si>
  <si>
    <t> 022/1.06.0017114-1 </t>
  </si>
  <si>
    <t>Paulo Roberto Wester Weimann</t>
  </si>
  <si>
    <t>2004-82-814 E</t>
  </si>
  <si>
    <t xml:space="preserve">06/06/2004 </t>
  </si>
  <si>
    <t>02.02.507.0000299201/06</t>
  </si>
  <si>
    <t>11/10/2006</t>
  </si>
  <si>
    <t>06/11/2006 10:20</t>
  </si>
  <si>
    <t> 288.01.2008.000635-5 (199/2008) </t>
  </si>
  <si>
    <t>Márcia de Figueiredo Nascimento</t>
  </si>
  <si>
    <t>165/39655</t>
  </si>
  <si>
    <t>2007-82-4983-0</t>
  </si>
  <si>
    <t xml:space="preserve">21/09/2007 </t>
  </si>
  <si>
    <t>02.02.507.0000478224/08</t>
  </si>
  <si>
    <t>11/2/2008</t>
  </si>
  <si>
    <t> 039.10.001349-8 </t>
  </si>
  <si>
    <t>Vera Lucia Ribeiro de Souza Prestes</t>
  </si>
  <si>
    <t>1134/25287</t>
  </si>
  <si>
    <t>2009-93-21967-0</t>
  </si>
  <si>
    <t>02.02.507.0000641088/10</t>
  </si>
  <si>
    <t>21/1/2010</t>
  </si>
  <si>
    <t>15/04/2010 16:27</t>
  </si>
  <si>
    <t> 288.01.2008.006998-1 (4/2009) </t>
  </si>
  <si>
    <t>Lucia Helena da Silva Carvalho</t>
  </si>
  <si>
    <t>1102080/141149</t>
  </si>
  <si>
    <t>2007-82-4155-0</t>
  </si>
  <si>
    <t xml:space="preserve">10/03/2007 </t>
  </si>
  <si>
    <t>02.02.507.0000839528/08</t>
  </si>
  <si>
    <t>22/12/2008</t>
  </si>
  <si>
    <t>26/03/2009 12:00</t>
  </si>
  <si>
    <t> 576.01.2011.019189-6 </t>
  </si>
  <si>
    <t>Rosely Pereira</t>
  </si>
  <si>
    <t>286/187848</t>
  </si>
  <si>
    <t>2010-82-10906-0</t>
  </si>
  <si>
    <t xml:space="preserve">01/04/2010 </t>
  </si>
  <si>
    <t>02.02.507.0001068566/11</t>
  </si>
  <si>
    <t>18/4/2011</t>
  </si>
  <si>
    <t>09/05/2011 12:49</t>
  </si>
  <si>
    <t> 358/2011 </t>
  </si>
  <si>
    <t>Antonio Maricone</t>
  </si>
  <si>
    <t>3250/115855846</t>
  </si>
  <si>
    <t>2009-93-27192-0</t>
  </si>
  <si>
    <t xml:space="preserve">17/11/2009 </t>
  </si>
  <si>
    <t>Guararapes (SP)</t>
  </si>
  <si>
    <t>02.02.507.0001063252/11</t>
  </si>
  <si>
    <t>5/4/2011</t>
  </si>
  <si>
    <t>25/04/2011 16:54</t>
  </si>
  <si>
    <t> 075.10.012979-4 </t>
  </si>
  <si>
    <t>José Carlso Pacheco</t>
  </si>
  <si>
    <t>2154/188</t>
  </si>
  <si>
    <t>2010-93-32809-0</t>
  </si>
  <si>
    <t xml:space="preserve">19/07/2010 </t>
  </si>
  <si>
    <t>02.02.507.0001046997/11</t>
  </si>
  <si>
    <t>22/2/2011</t>
  </si>
  <si>
    <t>03/03/2011 14:25</t>
  </si>
  <si>
    <t> 0157130-65.2011.8.19.0001 </t>
  </si>
  <si>
    <t>Bruno Ribeiro Ferreira</t>
  </si>
  <si>
    <t>1490320 / 12627</t>
  </si>
  <si>
    <t>2010-14-33860 E</t>
  </si>
  <si>
    <t xml:space="preserve">08/04/2010 </t>
  </si>
  <si>
    <t>02.02.136.0001097386/11</t>
  </si>
  <si>
    <t>26/07/2011 22:56</t>
  </si>
  <si>
    <t> 583.00.2011.139904-3 </t>
  </si>
  <si>
    <t>Aguinaldo de Oliveira</t>
  </si>
  <si>
    <t>301/1051596</t>
  </si>
  <si>
    <t>2010-82-11885</t>
  </si>
  <si>
    <t xml:space="preserve">26/02/2010 </t>
  </si>
  <si>
    <t>02.02.507.0001085924/11</t>
  </si>
  <si>
    <t>9/6/2011</t>
  </si>
  <si>
    <t>22/06/2011 13:52</t>
  </si>
  <si>
    <t> 087.01.2008.000634-0 (277/08) </t>
  </si>
  <si>
    <t>LUIZ APARECIDO GARDELIN</t>
  </si>
  <si>
    <t>1102080/142353</t>
  </si>
  <si>
    <t>2012-82-19529-0</t>
  </si>
  <si>
    <t xml:space="preserve">20/11/2006 </t>
  </si>
  <si>
    <t>Borborema (PB)</t>
  </si>
  <si>
    <t>02.02.507.0000757530/08</t>
  </si>
  <si>
    <t>02/06/2008 14:56</t>
  </si>
  <si>
    <t> 583.00.2011.115213-8 </t>
  </si>
  <si>
    <t>Francisco Feitosa da Silva</t>
  </si>
  <si>
    <t>287/123563474</t>
  </si>
  <si>
    <t>2010-82-10510-0</t>
  </si>
  <si>
    <t xml:space="preserve">19/12/2009 </t>
  </si>
  <si>
    <t>02.02.507.0001055590/11</t>
  </si>
  <si>
    <t>17/3/2011</t>
  </si>
  <si>
    <t>31/03/2011 15:18</t>
  </si>
  <si>
    <t> 0008860-55.2013.8.21.0072 </t>
  </si>
  <si>
    <t>João Maciel Dalollo</t>
  </si>
  <si>
    <t>1490320/222681</t>
  </si>
  <si>
    <t>2013-14-68688-0</t>
  </si>
  <si>
    <t xml:space="preserve">08/04/2013 </t>
  </si>
  <si>
    <t xml:space="preserve">25/08/2014 </t>
  </si>
  <si>
    <t>02.02.136.0001714222/13</t>
  </si>
  <si>
    <t>29/8/2013</t>
  </si>
  <si>
    <t>18/09/2013 00:57</t>
  </si>
  <si>
    <t> 0000299-32.2014.8.26.0213 </t>
  </si>
  <si>
    <t>Rosária de Paula</t>
  </si>
  <si>
    <t>301 E 2034</t>
  </si>
  <si>
    <t>2014-82-27949-E</t>
  </si>
  <si>
    <t>02.02.507.0001791921/14</t>
  </si>
  <si>
    <t>7/2/2014</t>
  </si>
  <si>
    <t>14/02/2014 00:19</t>
  </si>
  <si>
    <t> 311.01.2012.001413-4 </t>
  </si>
  <si>
    <t>Ana Alves de Souza Silva</t>
  </si>
  <si>
    <t>1101080/125446</t>
  </si>
  <si>
    <t>2010-82-12754</t>
  </si>
  <si>
    <t xml:space="preserve">09/03/2010 </t>
  </si>
  <si>
    <t>02.02.507.0001208318/12</t>
  </si>
  <si>
    <t>26/4/2012</t>
  </si>
  <si>
    <t>14/05/2012 14:28</t>
  </si>
  <si>
    <t> 002.10.038579-8 </t>
  </si>
  <si>
    <t>Espolio de Lindinalva da Silva Cerqueira.</t>
  </si>
  <si>
    <t>1134/5727</t>
  </si>
  <si>
    <t>2009-93-25661-0</t>
  </si>
  <si>
    <t xml:space="preserve">24/07/2005 </t>
  </si>
  <si>
    <t>02.02.507.0001315029/10</t>
  </si>
  <si>
    <t>8/7/2010</t>
  </si>
  <si>
    <t>04/01/2013 10:02</t>
  </si>
  <si>
    <t> 5191697.27.2013.8.09.0007 </t>
  </si>
  <si>
    <t>Vânia Maria Andrade Naves</t>
  </si>
  <si>
    <t>3030/301174644</t>
  </si>
  <si>
    <t>2008-93-16028-0</t>
  </si>
  <si>
    <t xml:space="preserve">19/03/2007 </t>
  </si>
  <si>
    <t>02.02.507.0001588093/13</t>
  </si>
  <si>
    <t>7/2/2013</t>
  </si>
  <si>
    <t>27/02/2013 02:19</t>
  </si>
  <si>
    <t> 0195727-68.2012.8.26.0100 </t>
  </si>
  <si>
    <t>Maria Lúcia Pinheiro</t>
  </si>
  <si>
    <t>3197/17536744</t>
  </si>
  <si>
    <t>2011-93-37040-0</t>
  </si>
  <si>
    <t xml:space="preserve">05/03/2009 </t>
  </si>
  <si>
    <t>02.02.507.0001660207/13</t>
  </si>
  <si>
    <t>22/2/2013</t>
  </si>
  <si>
    <t>12/07/2013 10:18</t>
  </si>
  <si>
    <t> 010/1.12.0011702-6 </t>
  </si>
  <si>
    <t>Aiasis Carlos Peglow Mendes</t>
  </si>
  <si>
    <t>9300738/01</t>
  </si>
  <si>
    <t>2013-82-22136-0</t>
  </si>
  <si>
    <t>02.02.507.0001213405/12</t>
  </si>
  <si>
    <t>8/5/2012</t>
  </si>
  <si>
    <t>24/05/2012 09:39</t>
  </si>
  <si>
    <t> 0007661-36.2013.8.26.0564 </t>
  </si>
  <si>
    <t>Maria de Souza Luciano</t>
  </si>
  <si>
    <t>329 / 588573</t>
  </si>
  <si>
    <t>89-109 E</t>
  </si>
  <si>
    <t xml:space="preserve">22/02/2010 </t>
  </si>
  <si>
    <t>02.02.507.0001621849/13</t>
  </si>
  <si>
    <t>27/4/2013</t>
  </si>
  <si>
    <t>13/05/2013 21:02</t>
  </si>
  <si>
    <t> 3000076-24.2013.8.26.0646 </t>
  </si>
  <si>
    <t>Priscila Paula Barbosa Poliszuk</t>
  </si>
  <si>
    <t>301/2918729</t>
  </si>
  <si>
    <t>2014-82-27385-0</t>
  </si>
  <si>
    <t xml:space="preserve">02/12/2013 </t>
  </si>
  <si>
    <t>02.02.507.0001794486/14</t>
  </si>
  <si>
    <t>27/1/2014</t>
  </si>
  <si>
    <t>19/02/2014 00:19</t>
  </si>
  <si>
    <t> 164398-42.2012.8.09.0090 </t>
  </si>
  <si>
    <t>Lillia Gomes da Silva Cardoso</t>
  </si>
  <si>
    <t>1134/45228</t>
  </si>
  <si>
    <t>2009-93-23365-0</t>
  </si>
  <si>
    <t xml:space="preserve">21/04/2013 </t>
  </si>
  <si>
    <t>Jandaia (GO)</t>
  </si>
  <si>
    <t>02.02.507.0001678310/13</t>
  </si>
  <si>
    <t>6/8/2013</t>
  </si>
  <si>
    <t>23/08/2013 22:38</t>
  </si>
  <si>
    <t> 0002419-33.2013.8.26.0294 </t>
  </si>
  <si>
    <t>Jacira Evaristo de Lima</t>
  </si>
  <si>
    <t>113307/3079686</t>
  </si>
  <si>
    <t>2013-93-57571-0</t>
  </si>
  <si>
    <t xml:space="preserve">23/06/2011 </t>
  </si>
  <si>
    <t>02.02.507.0001725902/13</t>
  </si>
  <si>
    <t>19/7/2013</t>
  </si>
  <si>
    <t>09/10/2013 18:30</t>
  </si>
  <si>
    <t> 0002872-81.2013.8.26.0244 </t>
  </si>
  <si>
    <t>Maria Felix Barbosa</t>
  </si>
  <si>
    <t>1490318/220917</t>
  </si>
  <si>
    <t>2013-14-69319-0</t>
  </si>
  <si>
    <t xml:space="preserve">05/05/2013 </t>
  </si>
  <si>
    <t>02.02.136.0001714975/13</t>
  </si>
  <si>
    <t>4/9/2013</t>
  </si>
  <si>
    <t>18/09/2013 17:40</t>
  </si>
  <si>
    <t> 068/1.12.0000907-8 </t>
  </si>
  <si>
    <t>Vera Regina Gehlen</t>
  </si>
  <si>
    <t>1490325 / 6731</t>
  </si>
  <si>
    <t>2011-14-48345-0</t>
  </si>
  <si>
    <t>São Sebastião do Caí (RS)</t>
  </si>
  <si>
    <t>02.02.136.0001220251/12</t>
  </si>
  <si>
    <t>30/4/2012</t>
  </si>
  <si>
    <t>07/06/2012 10:03</t>
  </si>
  <si>
    <t>RESIDENCIAL SAN DD PROT M COB</t>
  </si>
  <si>
    <t> 99049131-5 </t>
  </si>
  <si>
    <t>Sorosufer Comércio de Sucatas Ltda</t>
  </si>
  <si>
    <t>2005-31-15-0</t>
  </si>
  <si>
    <t xml:space="preserve">10/05/1998 </t>
  </si>
  <si>
    <t xml:space="preserve">10/09/2014 </t>
  </si>
  <si>
    <t>02.01.507.0000050792/99</t>
  </si>
  <si>
    <t>30/6/1999</t>
  </si>
  <si>
    <t> 2300673301 </t>
  </si>
  <si>
    <t>Diamantina Braga dos Santos</t>
  </si>
  <si>
    <t>2005-77-2468-0</t>
  </si>
  <si>
    <t xml:space="preserve">27/11/2000 </t>
  </si>
  <si>
    <t>02.01.507.0000026053/02</t>
  </si>
  <si>
    <t>19/4/2002</t>
  </si>
  <si>
    <t>26/07/2002 00:00</t>
  </si>
  <si>
    <t> 3179/2005 </t>
  </si>
  <si>
    <t>Francisco Valcinor Pinheiro</t>
  </si>
  <si>
    <t>1001002/109075</t>
  </si>
  <si>
    <t>2005-93-2891-0</t>
  </si>
  <si>
    <t xml:space="preserve">15/12/2004 </t>
  </si>
  <si>
    <t>02.01.507.0000164740/05</t>
  </si>
  <si>
    <t>31/8/2005</t>
  </si>
  <si>
    <t>21/03/2006 10:12</t>
  </si>
  <si>
    <t> 022/11.06.0005199-5 </t>
  </si>
  <si>
    <t>Tania Mariza Marcili Dora</t>
  </si>
  <si>
    <t>3030/301122863</t>
  </si>
  <si>
    <t>2004-93-2157-0</t>
  </si>
  <si>
    <t xml:space="preserve">19/08/2004 </t>
  </si>
  <si>
    <t xml:space="preserve">11/09/2014 </t>
  </si>
  <si>
    <t>02.01.507.0000182485/06</t>
  </si>
  <si>
    <t>3/4/2006</t>
  </si>
  <si>
    <t>03/07/2006 16:27</t>
  </si>
  <si>
    <t> 2007.001.171042-4 </t>
  </si>
  <si>
    <t>Maria de Fátima Barros de Assis Guimarães</t>
  </si>
  <si>
    <t xml:space="preserve">9301778/ </t>
  </si>
  <si>
    <t>2010-93-29557-0</t>
  </si>
  <si>
    <t xml:space="preserve">08/09/2014 </t>
  </si>
  <si>
    <t>02.02.507.0000594126/07</t>
  </si>
  <si>
    <t>9/10/2007</t>
  </si>
  <si>
    <t> 196.01.2011.001314-8 </t>
  </si>
  <si>
    <t>Helio Brancalhoni</t>
  </si>
  <si>
    <t>3197/11780665</t>
  </si>
  <si>
    <t>2007-93-13439-0</t>
  </si>
  <si>
    <t xml:space="preserve">17/09/2007 </t>
  </si>
  <si>
    <t>02.02.507.0001046101/11</t>
  </si>
  <si>
    <t>14/2/2011</t>
  </si>
  <si>
    <t>28/02/2011 20:52</t>
  </si>
  <si>
    <t> 369.01.2011.9001.938-7 </t>
  </si>
  <si>
    <t>José Marcondes de Almeida Neto</t>
  </si>
  <si>
    <t>1101080/142808</t>
  </si>
  <si>
    <t>2008-82-7315-0</t>
  </si>
  <si>
    <t xml:space="preserve">15/06/2008 </t>
  </si>
  <si>
    <t>02.02.507.0001100881/11</t>
  </si>
  <si>
    <t>21/7/2011</t>
  </si>
  <si>
    <t>04/08/2011 00:40</t>
  </si>
  <si>
    <t> 430.01.2010.002165-0(1003/2010) </t>
  </si>
  <si>
    <t>Eliana Nogueira</t>
  </si>
  <si>
    <t>3197/19915453</t>
  </si>
  <si>
    <t>2009-93-22345-0</t>
  </si>
  <si>
    <t xml:space="preserve">16/03/2009 </t>
  </si>
  <si>
    <t>Paulo de Faria (SP)</t>
  </si>
  <si>
    <t>02.02.507.0000680489/10</t>
  </si>
  <si>
    <t>20/7/2010</t>
  </si>
  <si>
    <t>02/08/2010 11:49</t>
  </si>
  <si>
    <t> 008.10.015971-8 </t>
  </si>
  <si>
    <t>Mari Salomé de Abreu</t>
  </si>
  <si>
    <t>3047/329</t>
  </si>
  <si>
    <t>2009-93-27161-0</t>
  </si>
  <si>
    <t xml:space="preserve">09/10/2009 </t>
  </si>
  <si>
    <t>02.02.507.0001035001/10</t>
  </si>
  <si>
    <t>4/8/2010</t>
  </si>
  <si>
    <t>20/01/2011 12:23</t>
  </si>
  <si>
    <t> 61/2007 </t>
  </si>
  <si>
    <t>Adevani Leopoldo de Santana</t>
  </si>
  <si>
    <t>1102080/109852</t>
  </si>
  <si>
    <t>2004-82-619-0</t>
  </si>
  <si>
    <t xml:space="preserve">10/02/2004 </t>
  </si>
  <si>
    <t>02.02.507.0000322130/07</t>
  </si>
  <si>
    <t>16/1/2007</t>
  </si>
  <si>
    <t>01/02/2007 17:03</t>
  </si>
  <si>
    <t> 049/1.09.0003448-0 </t>
  </si>
  <si>
    <t>Mirian Nair Marlon</t>
  </si>
  <si>
    <t>26/23198</t>
  </si>
  <si>
    <t>2011-77-32860-0</t>
  </si>
  <si>
    <t xml:space="preserve">14/06/2008 </t>
  </si>
  <si>
    <t xml:space="preserve">05/09/2014 </t>
  </si>
  <si>
    <t>02.02.507.0000541346/09</t>
  </si>
  <si>
    <t>14/8/2009</t>
  </si>
  <si>
    <t>03/09/2009 17:47</t>
  </si>
  <si>
    <t> 035/1.04.0004284-9 </t>
  </si>
  <si>
    <t>Luiz Carlos Pereira Dos Santos</t>
  </si>
  <si>
    <t>1113/1004235</t>
  </si>
  <si>
    <t>2004-93-1833-0</t>
  </si>
  <si>
    <t xml:space="preserve">01/04/2004 </t>
  </si>
  <si>
    <t>02.01.507.0000168047/04</t>
  </si>
  <si>
    <t>1/9/2004</t>
  </si>
  <si>
    <t>18/04/2006 10:54</t>
  </si>
  <si>
    <t> 044/1.08.0001986-0 </t>
  </si>
  <si>
    <t>Carlos Henrique Cunha</t>
  </si>
  <si>
    <t>6000003/101146</t>
  </si>
  <si>
    <t>2002-93-436-0</t>
  </si>
  <si>
    <t xml:space="preserve">24/07/2002 </t>
  </si>
  <si>
    <t>02.02.507.0000776588/08</t>
  </si>
  <si>
    <t>7/7/2008</t>
  </si>
  <si>
    <t>27/08/2008 12:04</t>
  </si>
  <si>
    <t> 0009910-14.2010.8.19.0061 </t>
  </si>
  <si>
    <t>1163/4803414</t>
  </si>
  <si>
    <t>2010-77-21575-0</t>
  </si>
  <si>
    <t xml:space="preserve">30/12/2009 </t>
  </si>
  <si>
    <t>02.02.507.0000683842/10</t>
  </si>
  <si>
    <t>11/08/2010 19:01</t>
  </si>
  <si>
    <t> 796/10 </t>
  </si>
  <si>
    <t>Maria Lucia de Almeida Ferri</t>
  </si>
  <si>
    <t>3197/17102199</t>
  </si>
  <si>
    <t>2009-93-21751-0</t>
  </si>
  <si>
    <t xml:space="preserve">26/01/2009 </t>
  </si>
  <si>
    <t>02.02.507.0000651920/10</t>
  </si>
  <si>
    <t>29/3/2010</t>
  </si>
  <si>
    <t>17/05/2010 16:06</t>
  </si>
  <si>
    <t> 070107186529-2 </t>
  </si>
  <si>
    <t>MARLENE FALCO</t>
  </si>
  <si>
    <t>02.02.507.0000593985/07</t>
  </si>
  <si>
    <t>10/4/2007</t>
  </si>
  <si>
    <t xml:space="preserve"> 486.01.2009.002558-9  N° Ord. </t>
  </si>
  <si>
    <t>Rosa dos Santos Guimarães</t>
  </si>
  <si>
    <t>3197/1334</t>
  </si>
  <si>
    <t>2009-93-23768-0</t>
  </si>
  <si>
    <t xml:space="preserve">28/11/2008 </t>
  </si>
  <si>
    <t>02.02.507.0000667685/10</t>
  </si>
  <si>
    <t>6/4/2010</t>
  </si>
  <si>
    <t>24/06/2010 05:07</t>
  </si>
  <si>
    <t> 058/1.04.0000959-0 </t>
  </si>
  <si>
    <t>Claudiomiro Ribeiro de Carvalho</t>
  </si>
  <si>
    <t>1001002 / 13823</t>
  </si>
  <si>
    <t>2004-93-1915-0</t>
  </si>
  <si>
    <t xml:space="preserve">01/06/2004 </t>
  </si>
  <si>
    <t>02.01.136.0000119731/04</t>
  </si>
  <si>
    <t>23/11/2004</t>
  </si>
  <si>
    <t>30/11/2004 08:19</t>
  </si>
  <si>
    <t> 094.01.2009.003318-2 </t>
  </si>
  <si>
    <t>Antonio Luiz Rozini</t>
  </si>
  <si>
    <t>3197/10617043</t>
  </si>
  <si>
    <t>2008-93-20770-0</t>
  </si>
  <si>
    <t xml:space="preserve">02/12/2008 </t>
  </si>
  <si>
    <t>Brodowski (SP)</t>
  </si>
  <si>
    <t>02.02.507.0000656983/09</t>
  </si>
  <si>
    <t>25/9/2009</t>
  </si>
  <si>
    <t>26/05/2010 17:46</t>
  </si>
  <si>
    <t> 302.01.2010.003798-4/000000-000 </t>
  </si>
  <si>
    <t>Nilson Manuel de Sousa</t>
  </si>
  <si>
    <t>1101080/126149</t>
  </si>
  <si>
    <t>2008-82-6996-0</t>
  </si>
  <si>
    <t xml:space="preserve">12/08/2008 </t>
  </si>
  <si>
    <t>02.02.507.0000635426/10</t>
  </si>
  <si>
    <t>8/3/2010</t>
  </si>
  <si>
    <t>26/03/2010 02:09</t>
  </si>
  <si>
    <t> 001/1.11.0233048-6 </t>
  </si>
  <si>
    <t>Julio Cezar Borges de Souza</t>
  </si>
  <si>
    <t>3543/126658500</t>
  </si>
  <si>
    <t>2012-93-47289-0</t>
  </si>
  <si>
    <t xml:space="preserve">22/02/2011 </t>
  </si>
  <si>
    <t>02.02.507.0001127976/11</t>
  </si>
  <si>
    <t>11/10/2011 00:40</t>
  </si>
  <si>
    <t> 021.12.001699-4 </t>
  </si>
  <si>
    <t>Sergio Antonio Morais</t>
  </si>
  <si>
    <t>2406 / 2402</t>
  </si>
  <si>
    <t>2010-93-34605-0</t>
  </si>
  <si>
    <t xml:space="preserve">29/09/2010 </t>
  </si>
  <si>
    <t>02.02.507.0001226370/12</t>
  </si>
  <si>
    <t>21/06/2012 16:05</t>
  </si>
  <si>
    <t> 637.01.2011.011011 </t>
  </si>
  <si>
    <t>Valdorp Antonio Machado</t>
  </si>
  <si>
    <t>3422 / 10426841</t>
  </si>
  <si>
    <t>2010-93-35092-0</t>
  </si>
  <si>
    <t xml:space="preserve">15/12/2010 </t>
  </si>
  <si>
    <t>02.02.507.0001189278/11</t>
  </si>
  <si>
    <t>6/12/2011</t>
  </si>
  <si>
    <t>29/03/2012 22:15</t>
  </si>
  <si>
    <t> 0012513-45.2011.8.19.0087 </t>
  </si>
  <si>
    <t>Haroldo de Jesus de Souza</t>
  </si>
  <si>
    <t>9301960/0</t>
  </si>
  <si>
    <t>2010-93-30355-0</t>
  </si>
  <si>
    <t xml:space="preserve">23/05/2008 </t>
  </si>
  <si>
    <t>02.02.507.0001158596/11</t>
  </si>
  <si>
    <t>17/8/2011</t>
  </si>
  <si>
    <t>04/01/2012 01:56</t>
  </si>
  <si>
    <t> 597.01.2011.013676-5/000000-000 </t>
  </si>
  <si>
    <t>Maria Cristina Gomes Scaranelo</t>
  </si>
  <si>
    <t>2001/114627847</t>
  </si>
  <si>
    <t>2009-90-515-0</t>
  </si>
  <si>
    <t xml:space="preserve">21/06/2009 </t>
  </si>
  <si>
    <t>02.02.507.0001156587/11</t>
  </si>
  <si>
    <t>9/11/2011</t>
  </si>
  <si>
    <t>26/12/2011 22:20</t>
  </si>
  <si>
    <t> 0000489-83.2013.8.26.0486 </t>
  </si>
  <si>
    <t>Ronaldo Tenório Cavalcante</t>
  </si>
  <si>
    <t>3197 E 1101080</t>
  </si>
  <si>
    <t>2009-93-24001 E</t>
  </si>
  <si>
    <t xml:space="preserve">22/05/2009 </t>
  </si>
  <si>
    <t>02.02.507.0001609805/13</t>
  </si>
  <si>
    <t>2/4/2013</t>
  </si>
  <si>
    <t>16/04/2013 02:29</t>
  </si>
  <si>
    <t> 0080734-49.2011.8.26.0002 </t>
  </si>
  <si>
    <t>Waldir José dos Reis</t>
  </si>
  <si>
    <t>301 / 1577494</t>
  </si>
  <si>
    <t xml:space="preserve">27/12/2009 </t>
  </si>
  <si>
    <t>02.02.507.0001185243/12</t>
  </si>
  <si>
    <t>7/3/2012</t>
  </si>
  <si>
    <t>21/03/2012 05:21</t>
  </si>
  <si>
    <t> 4000451-60.2013.8.26.0564 </t>
  </si>
  <si>
    <t>Sergio Domingos de Oliveira Filho</t>
  </si>
  <si>
    <t>301/2830586</t>
  </si>
  <si>
    <t>2012-82-18596-0</t>
  </si>
  <si>
    <t xml:space="preserve">14/02/2012 </t>
  </si>
  <si>
    <t>02.02.507.0001675704/13</t>
  </si>
  <si>
    <t>16/7/2013</t>
  </si>
  <si>
    <t>19/08/2013 22:10</t>
  </si>
  <si>
    <t> 0019656-76.2012.8.19.0208 </t>
  </si>
  <si>
    <t>Antonio Bernardo Machado Pais</t>
  </si>
  <si>
    <t>301/1888018</t>
  </si>
  <si>
    <t>2010-82-12172-0</t>
  </si>
  <si>
    <t xml:space="preserve">19/01/2010 </t>
  </si>
  <si>
    <t>Pagto prêmio não efetivado/efetivado erroneamente</t>
  </si>
  <si>
    <t>02.02.507.0001293822/12</t>
  </si>
  <si>
    <t>08/11/2012 11:04</t>
  </si>
  <si>
    <t> 029.12.500043-8 </t>
  </si>
  <si>
    <t>Rita de Cassia de Castro</t>
  </si>
  <si>
    <t>9302188/0</t>
  </si>
  <si>
    <t>2012-93-48339-0</t>
  </si>
  <si>
    <t xml:space="preserve">13/08/2011 </t>
  </si>
  <si>
    <t>Imaruí (SC)</t>
  </si>
  <si>
    <t>02.02.507.0001240918/12</t>
  </si>
  <si>
    <t>20/7/2012</t>
  </si>
  <si>
    <t>21/07/2012 02:05</t>
  </si>
  <si>
    <t> 583.00.2012.160968-4 </t>
  </si>
  <si>
    <t>Neci dos Santos Chagas Avelino</t>
  </si>
  <si>
    <t>301/2745453</t>
  </si>
  <si>
    <t xml:space="preserve">18/10/2011 </t>
  </si>
  <si>
    <t>02.02.507.0001286434/12</t>
  </si>
  <si>
    <t>24/10/2012 03:43</t>
  </si>
  <si>
    <t> 0003330-56.2013.8.26.0161 </t>
  </si>
  <si>
    <t>Maria de Fátima da Fonseca Rodrigues</t>
  </si>
  <si>
    <t>3419 - 12932</t>
  </si>
  <si>
    <t>2011-93-41482-0</t>
  </si>
  <si>
    <t xml:space="preserve">03/06/2011 </t>
  </si>
  <si>
    <t>02.02.507.0001601681/13</t>
  </si>
  <si>
    <t>26/2/2013</t>
  </si>
  <si>
    <t>27/03/2013 02:15</t>
  </si>
  <si>
    <t> 2011.038301-9 </t>
  </si>
  <si>
    <t>Daniella Morais Greco</t>
  </si>
  <si>
    <t>3419/41471</t>
  </si>
  <si>
    <t>2011-93-39468</t>
  </si>
  <si>
    <t xml:space="preserve">16/06/2011 </t>
  </si>
  <si>
    <t>02.02.507.0001136155/11</t>
  </si>
  <si>
    <t>19/10/2011</t>
  </si>
  <si>
    <t>04/11/2011 22:27</t>
  </si>
  <si>
    <t> 0610574-49.2013.8.04.0015 </t>
  </si>
  <si>
    <t>João Evangelista da Silva Santos</t>
  </si>
  <si>
    <t>2014-82-28708-0</t>
  </si>
  <si>
    <t xml:space="preserve">01/12/2012 </t>
  </si>
  <si>
    <t>02.02.507.0001836644/14</t>
  </si>
  <si>
    <t>14/2/2014</t>
  </si>
  <si>
    <t>17/04/2014 16:10</t>
  </si>
  <si>
    <t>SETEMBRO</t>
  </si>
  <si>
    <t>2010-82-10915-0</t>
  </si>
  <si>
    <t>PERDA TOTAL DE VEÍCULO</t>
  </si>
  <si>
    <t>SEM CARACTERIZAÇÃO DE IFDP</t>
  </si>
  <si>
    <t>PRESTAMISTA EMPR FOLHA SANTANDER</t>
  </si>
  <si>
    <t>SINISTRO OCORRIDO ANTES DA VIGÊNCIA DA APÓLICE</t>
  </si>
  <si>
    <t>COBERTURA PRINCIPAL</t>
  </si>
  <si>
    <t>SEGURO DE SAÚDE</t>
  </si>
  <si>
    <t>SEGURO EMPRESARIAL</t>
  </si>
  <si>
    <t>02.01.507.0000192874/06</t>
  </si>
  <si>
    <t>02.02.507.0000477622/08</t>
  </si>
  <si>
    <t>02.01.507.0000088578/03</t>
  </si>
  <si>
    <t>02.01.507.0000110944/04</t>
  </si>
  <si>
    <t>02.01.507.0000139144/04</t>
  </si>
  <si>
    <t>02.02.507.0001131586/11</t>
  </si>
  <si>
    <t>02.02.507.0000638477/10</t>
  </si>
  <si>
    <t>02.02.507.0000831081/08</t>
  </si>
  <si>
    <t>02.02.507.0000507841/09</t>
  </si>
  <si>
    <t>02.02.507.0001282267/12</t>
  </si>
  <si>
    <t>02.02.507.0000652570/10</t>
  </si>
  <si>
    <t>02.02.507.0001046838/11</t>
  </si>
  <si>
    <t>02.02.136.0000563090/09</t>
  </si>
  <si>
    <t>02.02.507.0001090629/11</t>
  </si>
  <si>
    <t>02.02.507.0001232227/12</t>
  </si>
  <si>
    <t>02.02.507.0001669156/13</t>
  </si>
  <si>
    <t>02.02.507.0001308233/12</t>
  </si>
  <si>
    <t>02.02.507.0001322085/12</t>
  </si>
  <si>
    <t>02.02.507.0000640161/09</t>
  </si>
  <si>
    <t>02.02.507.0001624653/13</t>
  </si>
  <si>
    <t>02.02.507.0001591825/13</t>
  </si>
  <si>
    <t>02.02.507.0000658344/10</t>
  </si>
  <si>
    <t>02.02.507.0001205779/12</t>
  </si>
  <si>
    <t>02.02.507.0001800574/14</t>
  </si>
  <si>
    <t>02.02.507.0000873076/09</t>
  </si>
  <si>
    <t>02.02.507.0000848595/09</t>
  </si>
  <si>
    <t>02.01.507.0000145326/04</t>
  </si>
  <si>
    <t>06/06/2006</t>
  </si>
  <si>
    <t>07/01/2008</t>
  </si>
  <si>
    <t>04/11/2003</t>
  </si>
  <si>
    <t>04/08/2004</t>
  </si>
  <si>
    <t>10/11/2004</t>
  </si>
  <si>
    <t>24/02/2010</t>
  </si>
  <si>
    <t>25/09/2008</t>
  </si>
  <si>
    <t>25/05/2009</t>
  </si>
  <si>
    <t>31/08/2012</t>
  </si>
  <si>
    <t>27/04/2010</t>
  </si>
  <si>
    <t>23/02/2011</t>
  </si>
  <si>
    <t>07/10/2009</t>
  </si>
  <si>
    <t>27/06/2011</t>
  </si>
  <si>
    <t>05/06/2012</t>
  </si>
  <si>
    <t>23/07/2013</t>
  </si>
  <si>
    <t>12/08/2012</t>
  </si>
  <si>
    <t>10/12/2012</t>
  </si>
  <si>
    <t>09/10/2009</t>
  </si>
  <si>
    <t>25/02/2013</t>
  </si>
  <si>
    <t>20/05/2010</t>
  </si>
  <si>
    <t>26/04/2012</t>
  </si>
  <si>
    <t>18/02/2014</t>
  </si>
  <si>
    <t>30/03/2009</t>
  </si>
  <si>
    <t>19/03/2009</t>
  </si>
  <si>
    <t>07/12/2004</t>
  </si>
  <si>
    <t>01/09/2006 11:07</t>
  </si>
  <si>
    <t>07/03/2008 13:35</t>
  </si>
  <si>
    <t>03/03/2004 10:58</t>
  </si>
  <si>
    <t>30/08/2004 14:02</t>
  </si>
  <si>
    <t>11/04/2005 10:13</t>
  </si>
  <si>
    <t>21/10/2011 03:54</t>
  </si>
  <si>
    <t>07/04/2010 14:59</t>
  </si>
  <si>
    <t>06/03/2009 11:09</t>
  </si>
  <si>
    <t>10/07/2009 16:01</t>
  </si>
  <si>
    <t>15/10/2012 22:13</t>
  </si>
  <si>
    <t>18/05/2010 16:08</t>
  </si>
  <si>
    <t>02/03/2011 21:24</t>
  </si>
  <si>
    <t>21/10/2009 11:44</t>
  </si>
  <si>
    <t>08/07/2011 04:00</t>
  </si>
  <si>
    <t>03/07/2012 11:02</t>
  </si>
  <si>
    <t>01/08/2013 23:09</t>
  </si>
  <si>
    <t>13/12/2012 04:12</t>
  </si>
  <si>
    <t>29/01/2013 00:09</t>
  </si>
  <si>
    <t>13/04/2010 14:54</t>
  </si>
  <si>
    <t>17/05/2013 21:49</t>
  </si>
  <si>
    <t>07/03/2013 02:21</t>
  </si>
  <si>
    <t>28/05/2010 17:17</t>
  </si>
  <si>
    <t>08/05/2012 11:14</t>
  </si>
  <si>
    <t>25/02/2014 20:07</t>
  </si>
  <si>
    <t>13/05/2009 11:52</t>
  </si>
  <si>
    <t>29/04/2009 14:41</t>
  </si>
  <si>
    <t>28/06/2005 10:29</t>
  </si>
  <si>
    <t>Improcedência da Ação - 2ª Instância - Recurso do Autor</t>
  </si>
  <si>
    <t>Improcedência da Ação - 1ª Instância</t>
  </si>
  <si>
    <t xml:space="preserve">16/09/2014 </t>
  </si>
  <si>
    <t xml:space="preserve">17/09/2014 </t>
  </si>
  <si>
    <t xml:space="preserve">29/09/2014 </t>
  </si>
  <si>
    <t>Aparecida (SP)</t>
  </si>
  <si>
    <t>Ubá (MG)</t>
  </si>
  <si>
    <t>Jandira (SP)</t>
  </si>
  <si>
    <t xml:space="preserve">30/06/2003 </t>
  </si>
  <si>
    <t xml:space="preserve">16/11/2005 </t>
  </si>
  <si>
    <t xml:space="preserve">27/04/2001 </t>
  </si>
  <si>
    <t xml:space="preserve">04/11/2003 </t>
  </si>
  <si>
    <t xml:space="preserve">29/07/2003 </t>
  </si>
  <si>
    <t xml:space="preserve">17/04/2009 </t>
  </si>
  <si>
    <t xml:space="preserve">22/11/2008 </t>
  </si>
  <si>
    <t xml:space="preserve">21/11/2006 </t>
  </si>
  <si>
    <t xml:space="preserve">20/06/2008 </t>
  </si>
  <si>
    <t xml:space="preserve">22/08/2007 </t>
  </si>
  <si>
    <t xml:space="preserve">23/06/2006 </t>
  </si>
  <si>
    <t xml:space="preserve">19/12/2008 </t>
  </si>
  <si>
    <t xml:space="preserve">27/01/2009 </t>
  </si>
  <si>
    <t xml:space="preserve">31/12/2010 </t>
  </si>
  <si>
    <t xml:space="preserve">15/04/2006 </t>
  </si>
  <si>
    <t xml:space="preserve">29/07/2010 </t>
  </si>
  <si>
    <t xml:space="preserve">31/07/2010 </t>
  </si>
  <si>
    <t xml:space="preserve">14/05/2009 </t>
  </si>
  <si>
    <t xml:space="preserve">24/10/2008 </t>
  </si>
  <si>
    <t xml:space="preserve">17/03/2012 </t>
  </si>
  <si>
    <t xml:space="preserve">16/08/2012 </t>
  </si>
  <si>
    <t xml:space="preserve">02/01/2007 </t>
  </si>
  <si>
    <t xml:space="preserve">04/08/2009 </t>
  </si>
  <si>
    <t xml:space="preserve">14/07/2008 </t>
  </si>
  <si>
    <t xml:space="preserve">19/06/2007 </t>
  </si>
  <si>
    <t xml:space="preserve">31/05/2007 </t>
  </si>
  <si>
    <t xml:space="preserve">15/04/2002 </t>
  </si>
  <si>
    <t>2012-93-47192-0</t>
  </si>
  <si>
    <t>2007-82-4615 E</t>
  </si>
  <si>
    <t>2005-93-2644-0</t>
  </si>
  <si>
    <t>2005-93-2670-0</t>
  </si>
  <si>
    <t>2003-82-473-0</t>
  </si>
  <si>
    <t>2010-93-29813</t>
  </si>
  <si>
    <t>2012-82-19330-0</t>
  </si>
  <si>
    <t>2012-82-19532-0</t>
  </si>
  <si>
    <t>2012-82-21163-0</t>
  </si>
  <si>
    <t>2009-93-26198-0</t>
  </si>
  <si>
    <t>2006-93-6090-0</t>
  </si>
  <si>
    <t>2010-93-34742-0</t>
  </si>
  <si>
    <t>2009-14-19025-0</t>
  </si>
  <si>
    <t>2010-82-9959 E</t>
  </si>
  <si>
    <t>2010-82-12065-0</t>
  </si>
  <si>
    <t>2013-93-52305-0</t>
  </si>
  <si>
    <t>2010-93-34143-0</t>
  </si>
  <si>
    <t>2010-93-29021-0</t>
  </si>
  <si>
    <t>2008-93-19643-0</t>
  </si>
  <si>
    <t>2012-93-44948-0</t>
  </si>
  <si>
    <t>2012-93-48316-0</t>
  </si>
  <si>
    <t>2008-93-17003-0</t>
  </si>
  <si>
    <t>2009-93-25962-0</t>
  </si>
  <si>
    <t>2013-93-54088-0</t>
  </si>
  <si>
    <t>2008-93-18456-0</t>
  </si>
  <si>
    <t>2007-93-9521-0</t>
  </si>
  <si>
    <t>2006-93-6307-0</t>
  </si>
  <si>
    <t>6000003/101055</t>
  </si>
  <si>
    <t>1102080/121768</t>
  </si>
  <si>
    <t>7110252 / 0</t>
  </si>
  <si>
    <t>7110296 / 0</t>
  </si>
  <si>
    <t>1102080/110846</t>
  </si>
  <si>
    <t>3197/18880909</t>
  </si>
  <si>
    <t>2030 / 2029642</t>
  </si>
  <si>
    <t>1102080/140118</t>
  </si>
  <si>
    <t>1101080/144888</t>
  </si>
  <si>
    <t>3197/10917403</t>
  </si>
  <si>
    <t>2001560/54492</t>
  </si>
  <si>
    <t>3098/4803</t>
  </si>
  <si>
    <t>1073613 / 0</t>
  </si>
  <si>
    <t>299 E 287</t>
  </si>
  <si>
    <t>1101080/107566</t>
  </si>
  <si>
    <t>3422/10859454</t>
  </si>
  <si>
    <t>3030/301101872</t>
  </si>
  <si>
    <t>3197/17163806</t>
  </si>
  <si>
    <t>3419/256089</t>
  </si>
  <si>
    <t>3422/17862600</t>
  </si>
  <si>
    <t>3197/17257425</t>
  </si>
  <si>
    <t>3197 / 11470593</t>
  </si>
  <si>
    <t>3197/18077433</t>
  </si>
  <si>
    <t>3197/19856955</t>
  </si>
  <si>
    <t>3197/12803677</t>
  </si>
  <si>
    <t>9301126 / 0</t>
  </si>
  <si>
    <t>Ines Brazotti</t>
  </si>
  <si>
    <t>Aparecido Ramiro Rosa</t>
  </si>
  <si>
    <t>Antonio Donizette Rodrigues</t>
  </si>
  <si>
    <t>João Vitor Stocco</t>
  </si>
  <si>
    <t>Leonide Fidence</t>
  </si>
  <si>
    <t>Rosa Maria dos Santos Macota</t>
  </si>
  <si>
    <t>JULIO DO NASCIMENTO LIMA FILHO</t>
  </si>
  <si>
    <t>Cleuza Aparecida Vani dos Santos</t>
  </si>
  <si>
    <t>Elena de Souza Conceição</t>
  </si>
  <si>
    <t>Yozo Sato</t>
  </si>
  <si>
    <t>Moacir Valentim Pinto</t>
  </si>
  <si>
    <t>Jose Reami</t>
  </si>
  <si>
    <t>Iolanda Aleixo Machado Rodrigues</t>
  </si>
  <si>
    <t>DALVA OLIVEIRA DE JESUS</t>
  </si>
  <si>
    <t>Oraide Pimenta de Morais</t>
  </si>
  <si>
    <t>Edigar Antonio Pinto</t>
  </si>
  <si>
    <t>CLEONICE SIQUEIRA DA CRUZ</t>
  </si>
  <si>
    <t>Amaury Sales</t>
  </si>
  <si>
    <t>Saene Comércio de Bebidas em Geral Ltda -Me</t>
  </si>
  <si>
    <t>Maria Aparecida de Fátima Oliveira Ribeiro</t>
  </si>
  <si>
    <t>Jaci Candido da Silva</t>
  </si>
  <si>
    <t>benedicto Durval Zampola</t>
  </si>
  <si>
    <t>Felisbina Galvão de França Felipe</t>
  </si>
  <si>
    <t>Joao Meneguesso Filho</t>
  </si>
  <si>
    <t>Selma Lourdes Andrade de Alencar</t>
  </si>
  <si>
    <t>Rodrigo Bontorin</t>
  </si>
  <si>
    <t> 2006.001.073830-7 </t>
  </si>
  <si>
    <t> 063.01.2008.000268-3 (51/2008) </t>
  </si>
  <si>
    <t> 1711/03 </t>
  </si>
  <si>
    <t> 298/2004 </t>
  </si>
  <si>
    <t> 1379/2004 </t>
  </si>
  <si>
    <t> 590.01.2011.019272-4 </t>
  </si>
  <si>
    <t> 24090278763 </t>
  </si>
  <si>
    <t> 1256/08 </t>
  </si>
  <si>
    <t> 664.01.2009.008921-9 </t>
  </si>
  <si>
    <t> 159.01.2012.000801-1/000000-000 </t>
  </si>
  <si>
    <t> 006.10.006197-0 </t>
  </si>
  <si>
    <t> 417.01.2011.000076-9 </t>
  </si>
  <si>
    <t> 1159/09 </t>
  </si>
  <si>
    <t> 269.01.2011.009862-2 </t>
  </si>
  <si>
    <t> 089.01.2012.008797-3 </t>
  </si>
  <si>
    <t> 0001268-1.2013.8.26.0204 </t>
  </si>
  <si>
    <t> 0085120-94.2012.8.13.0699 </t>
  </si>
  <si>
    <t> 0043531-60.2012.8.21.0001 </t>
  </si>
  <si>
    <t> 396.01.2009.005001-4 (1035/09) </t>
  </si>
  <si>
    <t> 3000045-12.2012.8.26.0299 </t>
  </si>
  <si>
    <t> 0000185-95.2013.8.26.0159 </t>
  </si>
  <si>
    <t> 1111/2010 </t>
  </si>
  <si>
    <t> 576.01.2012.020128-7 </t>
  </si>
  <si>
    <t> 3000787-35.2013.8.26.0159 </t>
  </si>
  <si>
    <t> 521/09 </t>
  </si>
  <si>
    <t> 482.01.2009.006881-0 (602/2009) </t>
  </si>
  <si>
    <t> 1291/2004 </t>
  </si>
  <si>
    <t>OUTUBRO</t>
  </si>
  <si>
    <t>02.02.507.0000812720/08</t>
  </si>
  <si>
    <t>02.02.507.0000326620/06</t>
  </si>
  <si>
    <t>02.02.507.0000803731/08</t>
  </si>
  <si>
    <t>02.01.136.0000048946/00</t>
  </si>
  <si>
    <t>02.02.136.0000637232/10</t>
  </si>
  <si>
    <t>02.02.507.0000559312/09</t>
  </si>
  <si>
    <t>02.02.507.0000687074/10</t>
  </si>
  <si>
    <t>02.02.507.0000580527/09</t>
  </si>
  <si>
    <t>02.02.507.0000500548/08</t>
  </si>
  <si>
    <t>02.02.507.0000594180/07</t>
  </si>
  <si>
    <t>02.02.507.0001016251/10</t>
  </si>
  <si>
    <t>02.02.507.0000833102/09</t>
  </si>
  <si>
    <t>02.02.507.0001010569/10</t>
  </si>
  <si>
    <t>02.02.507.0000574516/09</t>
  </si>
  <si>
    <t>02.02.507.0001030816/10</t>
  </si>
  <si>
    <t>02.02.507.0000627974/10</t>
  </si>
  <si>
    <t>02.02.507.0000594420/09</t>
  </si>
  <si>
    <t>02.02.507.0001601572/13</t>
  </si>
  <si>
    <t>02.02.507.0001814063/14</t>
  </si>
  <si>
    <t>02.02.507.0000518347/09</t>
  </si>
  <si>
    <t>02.02.507.0001263296/12</t>
  </si>
  <si>
    <t>02.02.507.0001808014/14</t>
  </si>
  <si>
    <t>02.02.507.0001258549/12</t>
  </si>
  <si>
    <t>02.02.507.0001302914/12</t>
  </si>
  <si>
    <t>02.02.507.0001644720/13</t>
  </si>
  <si>
    <t>02.02.507.0000613417/10</t>
  </si>
  <si>
    <t>02.02.507.0000510285/09</t>
  </si>
  <si>
    <t>02.02.507.0001032944/10</t>
  </si>
  <si>
    <t>02.01.507.0000159032/05</t>
  </si>
  <si>
    <t>02.02.507.0001866815/14</t>
  </si>
  <si>
    <t>02.02.507.0000752693/08</t>
  </si>
  <si>
    <t>02.02.507.0001042902/11</t>
  </si>
  <si>
    <t>02.02.507.0000550161/08</t>
  </si>
  <si>
    <t>02.02.136.0001237820/12</t>
  </si>
  <si>
    <t>02.02.136.0001316202/12</t>
  </si>
  <si>
    <t>02.02.136.0001839649/14</t>
  </si>
  <si>
    <t>02.02.507.0001026011/10</t>
  </si>
  <si>
    <t>02.02.507.0001727532/13</t>
  </si>
  <si>
    <t>9301208/0</t>
  </si>
  <si>
    <t>1102080/109318</t>
  </si>
  <si>
    <t>3197/17549380</t>
  </si>
  <si>
    <t>1133/13769</t>
  </si>
  <si>
    <t>3197/16584481</t>
  </si>
  <si>
    <t>3197/18595253</t>
  </si>
  <si>
    <t>1134/44952</t>
  </si>
  <si>
    <t>3047/373</t>
  </si>
  <si>
    <t>9301705/221259</t>
  </si>
  <si>
    <t>2041/6499815</t>
  </si>
  <si>
    <t>1102080/115881</t>
  </si>
  <si>
    <t>3197/19738619</t>
  </si>
  <si>
    <t>3197/18611441</t>
  </si>
  <si>
    <t>3197/13229079</t>
  </si>
  <si>
    <t>3197 / 14553015</t>
  </si>
  <si>
    <t>112323/18382</t>
  </si>
  <si>
    <t>301/2677622</t>
  </si>
  <si>
    <t>113303/3224178</t>
  </si>
  <si>
    <t>3180/21</t>
  </si>
  <si>
    <t>301/2702007</t>
  </si>
  <si>
    <t>2002/122651019</t>
  </si>
  <si>
    <t>8414/14910467</t>
  </si>
  <si>
    <t>0 / 1489899</t>
  </si>
  <si>
    <t>0 / 1945999</t>
  </si>
  <si>
    <t>3045/570</t>
  </si>
  <si>
    <t>3197/18417481</t>
  </si>
  <si>
    <t>3419 / 23822</t>
  </si>
  <si>
    <t>9301066 / 0</t>
  </si>
  <si>
    <t>1102080/115836</t>
  </si>
  <si>
    <t>3440/301009941</t>
  </si>
  <si>
    <t>9301469 / 28465</t>
  </si>
  <si>
    <t>1490320/335666</t>
  </si>
  <si>
    <t>1490320/118719</t>
  </si>
  <si>
    <t>1490320/135688</t>
  </si>
  <si>
    <t>1490320 / 15615</t>
  </si>
  <si>
    <t>1490320/104619</t>
  </si>
  <si>
    <t>2007-93-7479-0</t>
  </si>
  <si>
    <t>2006-82-3189-0</t>
  </si>
  <si>
    <t>2007-93-12054-0</t>
  </si>
  <si>
    <t>2005-71-23-0</t>
  </si>
  <si>
    <t>2012-93-48814-0</t>
  </si>
  <si>
    <t>2007-93-9244-0</t>
  </si>
  <si>
    <t>2009-93-25723-0</t>
  </si>
  <si>
    <t>2009-93-21511-0</t>
  </si>
  <si>
    <t>2008-93-16802-0</t>
  </si>
  <si>
    <t>2010-93-29485-0</t>
  </si>
  <si>
    <t>2010-77-24140-0</t>
  </si>
  <si>
    <t>2012-82-19513-0</t>
  </si>
  <si>
    <t>2009-93-25007-0</t>
  </si>
  <si>
    <t>2009-93-24093-0</t>
  </si>
  <si>
    <t>2012-93-47201-0</t>
  </si>
  <si>
    <t>2009-93-24162-0</t>
  </si>
  <si>
    <t>2012-93-47733-0</t>
  </si>
  <si>
    <t>2011-82-15108-0</t>
  </si>
  <si>
    <t>2013-93-58270-0</t>
  </si>
  <si>
    <t>2008-93-17878-0</t>
  </si>
  <si>
    <t>2011-90-2112-0</t>
  </si>
  <si>
    <t>2012-77-40853-0</t>
  </si>
  <si>
    <t>89-1928-0</t>
  </si>
  <si>
    <t>89-002850-0</t>
  </si>
  <si>
    <t>2008-93-19014-0</t>
  </si>
  <si>
    <t>2007-93-13211-0</t>
  </si>
  <si>
    <t>2010-93-30551-0</t>
  </si>
  <si>
    <t>2006-93-5271</t>
  </si>
  <si>
    <t>2014-82-29480-E</t>
  </si>
  <si>
    <t>2012-82-19372-0</t>
  </si>
  <si>
    <t>2012-93-47395-0</t>
  </si>
  <si>
    <t>2010-93-29251-0</t>
  </si>
  <si>
    <t>2011-14-51075-0</t>
  </si>
  <si>
    <t>2010-14-38981-0</t>
  </si>
  <si>
    <t>2013-14-71723-0</t>
  </si>
  <si>
    <t>2009-14-22842</t>
  </si>
  <si>
    <t>2013-14-71707-0</t>
  </si>
  <si>
    <t xml:space="preserve">06/04/2001 </t>
  </si>
  <si>
    <t xml:space="preserve">05/03/2003 </t>
  </si>
  <si>
    <t xml:space="preserve">04/09/2007 </t>
  </si>
  <si>
    <t xml:space="preserve">10/01/2000 </t>
  </si>
  <si>
    <t xml:space="preserve">18/01/2007 </t>
  </si>
  <si>
    <t xml:space="preserve">20/02/2007 </t>
  </si>
  <si>
    <t xml:space="preserve">20/08/2008 </t>
  </si>
  <si>
    <t xml:space="preserve">31/01/2009 </t>
  </si>
  <si>
    <t xml:space="preserve">22/04/2008 </t>
  </si>
  <si>
    <t xml:space="preserve">10/10/1995 </t>
  </si>
  <si>
    <t xml:space="preserve">02/04/2008 </t>
  </si>
  <si>
    <t xml:space="preserve">01/03/2006 </t>
  </si>
  <si>
    <t xml:space="preserve">02/04/2007 </t>
  </si>
  <si>
    <t xml:space="preserve">14/02/2009 </t>
  </si>
  <si>
    <t xml:space="preserve">04/06/2009 </t>
  </si>
  <si>
    <t xml:space="preserve">06/03/2009 </t>
  </si>
  <si>
    <t xml:space="preserve">02/07/2011 </t>
  </si>
  <si>
    <t xml:space="preserve">03/08/2013 </t>
  </si>
  <si>
    <t xml:space="preserve">21/06/2011 </t>
  </si>
  <si>
    <t xml:space="preserve">05/11/2011 </t>
  </si>
  <si>
    <t xml:space="preserve">16/04/2012 </t>
  </si>
  <si>
    <t xml:space="preserve">22/12/2010 </t>
  </si>
  <si>
    <t xml:space="preserve">01/04/2011 </t>
  </si>
  <si>
    <t xml:space="preserve">14/03/2006 </t>
  </si>
  <si>
    <t xml:space="preserve">04/12/2007 </t>
  </si>
  <si>
    <t xml:space="preserve">29/04/2010 </t>
  </si>
  <si>
    <t xml:space="preserve">11/11/2002 </t>
  </si>
  <si>
    <t xml:space="preserve">21/06/2007 </t>
  </si>
  <si>
    <t xml:space="preserve">07/02/2008 </t>
  </si>
  <si>
    <t xml:space="preserve">26/01/2010 </t>
  </si>
  <si>
    <t xml:space="preserve">17/08/2007 </t>
  </si>
  <si>
    <t xml:space="preserve">31/10/2010 </t>
  </si>
  <si>
    <t xml:space="preserve">12/08/2013 </t>
  </si>
  <si>
    <t xml:space="preserve">11/08/2013 </t>
  </si>
  <si>
    <t>Jose Olivar Mendes dos Reis</t>
  </si>
  <si>
    <t>Waldir Teixeira de Farias</t>
  </si>
  <si>
    <t>Antonio Ademar Denadai</t>
  </si>
  <si>
    <t>Kwong Loterias Ltda - Me</t>
  </si>
  <si>
    <t>Priscila Dalarosa Herrmann</t>
  </si>
  <si>
    <t>Elza de Paula Martins</t>
  </si>
  <si>
    <t>Osvair de Barros da Silva</t>
  </si>
  <si>
    <t>Francisca Regina Antonaci Petruccelli</t>
  </si>
  <si>
    <t>Paulo Roberto Muniz Goss</t>
  </si>
  <si>
    <t xml:space="preserve">CREUZA MARIA DOS SANTOS CAMPOS X REAL TOKIO MARINE VIDA E </t>
  </si>
  <si>
    <t>Anette do Amaral Freitas</t>
  </si>
  <si>
    <t>Tânia Cristina Ribeiro</t>
  </si>
  <si>
    <t>José Alves Bernardes</t>
  </si>
  <si>
    <t>Adilor Claudino Palma</t>
  </si>
  <si>
    <t>Fátima de Lourdes Milare Granzoto</t>
  </si>
  <si>
    <t>Luiza Custódio Pinto</t>
  </si>
  <si>
    <t>Juliane Ferreira de Souza Brandão</t>
  </si>
  <si>
    <t>Roberto Gomes de Araújo</t>
  </si>
  <si>
    <t>Mara Rubia Toledo Orlando</t>
  </si>
  <si>
    <t>Arceliro Tech</t>
  </si>
  <si>
    <t>Eduardo Eli Augusto</t>
  </si>
  <si>
    <t>Vanilce Moreira Vieira Pereira</t>
  </si>
  <si>
    <t>Jemmes Jesus de Camargo</t>
  </si>
  <si>
    <t>Jansley Chemin Dzierva</t>
  </si>
  <si>
    <t>Hamilton Mendes</t>
  </si>
  <si>
    <t>Ailton de Oliveira Silva</t>
  </si>
  <si>
    <t>Candida Terezinha de Castro Pinho</t>
  </si>
  <si>
    <t>Raphael Lago Pereira</t>
  </si>
  <si>
    <t>João Amaral</t>
  </si>
  <si>
    <t>Neide Freitas Estevam Aparecido</t>
  </si>
  <si>
    <t>Elida Lopes Minussi</t>
  </si>
  <si>
    <t>Carlos Antônio Tomaz Silva</t>
  </si>
  <si>
    <t>Edson Luiz dos Santos</t>
  </si>
  <si>
    <t>AQUILINO MAGIDE BIZARRO</t>
  </si>
  <si>
    <t>SAULO MAICON DE SÁ DUTRA</t>
  </si>
  <si>
    <t>Francisco De Sales Garcia Barbosa</t>
  </si>
  <si>
    <t>Marcio Pereira Maia</t>
  </si>
  <si>
    <t> 225/08 </t>
  </si>
  <si>
    <t> 1292/2006 </t>
  </si>
  <si>
    <t> 070.01.2008.006018-7 (1029/2008) </t>
  </si>
  <si>
    <t> 000.00.653090 7 </t>
  </si>
  <si>
    <t> 019/1.09.0023423-7 </t>
  </si>
  <si>
    <t> 001293/2009 </t>
  </si>
  <si>
    <t> 019.01.2010.006507-3 </t>
  </si>
  <si>
    <t> 2009.001.209326-5 </t>
  </si>
  <si>
    <t> 1823/2008 </t>
  </si>
  <si>
    <t> 052507129345-6 </t>
  </si>
  <si>
    <t> 365307-32.2010.8.09.006 </t>
  </si>
  <si>
    <t> 077.01.2009.001624-2 (388/09) </t>
  </si>
  <si>
    <t> 431.01.2010.003965-8 </t>
  </si>
  <si>
    <t> 1732/09 </t>
  </si>
  <si>
    <t> 291.01.2010.001069-4 </t>
  </si>
  <si>
    <t> 482.01.2010.003179-9 </t>
  </si>
  <si>
    <t> 001.09.022853-8 </t>
  </si>
  <si>
    <t> 2012.01.1.157996-4 </t>
  </si>
  <si>
    <t> 0001736-73.2014.8.21.0011 </t>
  </si>
  <si>
    <t> 089/1.09.0000478-7 </t>
  </si>
  <si>
    <t> 0038530-46.2012.8.12.0001 </t>
  </si>
  <si>
    <t> 0001131-62.2014.8.26.0505 </t>
  </si>
  <si>
    <t> 0005665-57.2012.8.19.0006 </t>
  </si>
  <si>
    <t> 48053-71.2012.8.16.0001 </t>
  </si>
  <si>
    <t> 0006316-97.2013.8.16.0019 </t>
  </si>
  <si>
    <t> 058/1.09.0002198-0 </t>
  </si>
  <si>
    <t> 1625/09 </t>
  </si>
  <si>
    <t> 153.01.2010.014949-6 </t>
  </si>
  <si>
    <t> 029.1.05.0003040-0 </t>
  </si>
  <si>
    <t> 0001399-88.2014.8.26.0094 </t>
  </si>
  <si>
    <t> 233/2008 </t>
  </si>
  <si>
    <t> 027/1.10.0013185-8 </t>
  </si>
  <si>
    <t> 0702.08.465580-3 </t>
  </si>
  <si>
    <t> 0002093-43.2012.8.12.8.12.0021 </t>
  </si>
  <si>
    <t> 3036333-97.2012.815.2001 </t>
  </si>
  <si>
    <t> 9023988.94.2014.813.0024 </t>
  </si>
  <si>
    <t> 0032342-08.2010.8.12.0001 </t>
  </si>
  <si>
    <t> 0003606-29.2013.8.26.0439 </t>
  </si>
  <si>
    <t>ACIDENTES PESSOAIS</t>
  </si>
  <si>
    <t>Repasse não efetuado/divergente</t>
  </si>
  <si>
    <t>Batatais (SP)</t>
  </si>
  <si>
    <t>Barra do Pirai (RJ)</t>
  </si>
  <si>
    <t>Cravinhos (SP)</t>
  </si>
  <si>
    <t>Itaporanga (SP)</t>
  </si>
  <si>
    <t xml:space="preserve">09/10/2014 </t>
  </si>
  <si>
    <t xml:space="preserve">10/10/2014 </t>
  </si>
  <si>
    <t xml:space="preserve">15/10/2014 </t>
  </si>
  <si>
    <t xml:space="preserve">01/10/2014 </t>
  </si>
  <si>
    <t xml:space="preserve">02/10/2014 </t>
  </si>
  <si>
    <t xml:space="preserve">03/10/2014 </t>
  </si>
  <si>
    <t xml:space="preserve">06/10/2014 </t>
  </si>
  <si>
    <t>Procedência Total - 2ª Instância - Recurso do Banco</t>
  </si>
  <si>
    <t>Procedência Parcial - 2ª Instância - Recurso do Banco</t>
  </si>
  <si>
    <t>Extinção Art. 267 - Sem Possibilidade Nova Ação - 2ª Instância - Recurso do Auto</t>
  </si>
  <si>
    <t>Procedência Total - 1ª Instância</t>
  </si>
  <si>
    <t>Procedência Parcial - 1ª Instância</t>
  </si>
  <si>
    <t>Procedência Total - 2ª Instância - Recurso do Autor</t>
  </si>
  <si>
    <t>Procedência Parcial - 2ª Instância - Recurso do Autor</t>
  </si>
  <si>
    <t>Extinção Art. 267 - Com Possibilidade Nova Ação - 1ª Instância</t>
  </si>
  <si>
    <t>3/12/2008</t>
  </si>
  <si>
    <t>4/9/2006</t>
  </si>
  <si>
    <t>12/9/2008</t>
  </si>
  <si>
    <t>28/12/2000</t>
  </si>
  <si>
    <t>4/3/2010</t>
  </si>
  <si>
    <t>21/9/2009</t>
  </si>
  <si>
    <t>14/4/2010</t>
  </si>
  <si>
    <t>13/8/2009</t>
  </si>
  <si>
    <t>11/12/2008</t>
  </si>
  <si>
    <t>21/10/2010</t>
  </si>
  <si>
    <t>30/1/2009</t>
  </si>
  <si>
    <t>7/10/2010</t>
  </si>
  <si>
    <t>4/11/2009</t>
  </si>
  <si>
    <t>2/12/2010</t>
  </si>
  <si>
    <t>15/2/2010</t>
  </si>
  <si>
    <t>15/4/2009</t>
  </si>
  <si>
    <t>20/3/2013</t>
  </si>
  <si>
    <t>26/2/2014</t>
  </si>
  <si>
    <t>24/4/2009</t>
  </si>
  <si>
    <t>16/7/2012</t>
  </si>
  <si>
    <t>6/3/2014</t>
  </si>
  <si>
    <t>15/8/2012</t>
  </si>
  <si>
    <t>30/4/2013</t>
  </si>
  <si>
    <t>18/1/2010</t>
  </si>
  <si>
    <t>17/6/2009</t>
  </si>
  <si>
    <t>17/11/2010</t>
  </si>
  <si>
    <t>29/11/2005</t>
  </si>
  <si>
    <t>22/5/2014</t>
  </si>
  <si>
    <t>23/2/2008</t>
  </si>
  <si>
    <t>6/1/2011</t>
  </si>
  <si>
    <t>8/8/2008</t>
  </si>
  <si>
    <t>12/4/2014</t>
  </si>
  <si>
    <t>30/9/2013</t>
  </si>
  <si>
    <t>12/01/2009 17:39</t>
  </si>
  <si>
    <t>02/03/2007 12:55</t>
  </si>
  <si>
    <t>15/12/2008 15:45</t>
  </si>
  <si>
    <t>01/04/2010 12:20</t>
  </si>
  <si>
    <t>09/10/2009 18:50</t>
  </si>
  <si>
    <t>20/08/2010 19:09</t>
  </si>
  <si>
    <t>03/12/2009 10:25</t>
  </si>
  <si>
    <t>29/06/2009 16:26</t>
  </si>
  <si>
    <t>03/11/2010 18:44</t>
  </si>
  <si>
    <t>11/03/2009 09:34</t>
  </si>
  <si>
    <t>14/10/2010 16:45</t>
  </si>
  <si>
    <t>20/11/2009 11:26</t>
  </si>
  <si>
    <t>28/12/2010 15:02</t>
  </si>
  <si>
    <t>14/03/2010 10:41</t>
  </si>
  <si>
    <t>27/03/2013 00:36</t>
  </si>
  <si>
    <t>20/03/2014 20:51</t>
  </si>
  <si>
    <t>29/07/2009 16:43</t>
  </si>
  <si>
    <t>04/09/2012 00:17</t>
  </si>
  <si>
    <t>11/03/2014 00:36</t>
  </si>
  <si>
    <t>24/08/2012 08:04</t>
  </si>
  <si>
    <t>30/11/2012 01:13</t>
  </si>
  <si>
    <t>05/06/2013 14:01</t>
  </si>
  <si>
    <t>04/02/2010 20:19</t>
  </si>
  <si>
    <t>15/07/2009 16:06</t>
  </si>
  <si>
    <t>07/01/2011 15:13</t>
  </si>
  <si>
    <t>14/12/2005 17:03</t>
  </si>
  <si>
    <t>09/06/2014 11:34</t>
  </si>
  <si>
    <t>15/05/2008 11:23</t>
  </si>
  <si>
    <t>18/02/2011 09:17</t>
  </si>
  <si>
    <t>23/09/2009 08:53</t>
  </si>
  <si>
    <t>16/07/2012 21:40</t>
  </si>
  <si>
    <t>10/01/2013 23:57</t>
  </si>
  <si>
    <t>24/04/2014 01:39</t>
  </si>
  <si>
    <t>08/12/2010 10:59</t>
  </si>
  <si>
    <t>12/10/2013 01:01</t>
  </si>
  <si>
    <t>SEG PREST CONSIGNADO - STYLE-MIGR</t>
  </si>
  <si>
    <t>VIDA HOMEM STYLE</t>
  </si>
  <si>
    <t>Pagamento de acordo com comprovações/perícia</t>
  </si>
  <si>
    <t>INTERNAÇÃO HOSPITALAR POR DOENÇA</t>
  </si>
  <si>
    <t>VIOLAÇÃO CONTRATURAL</t>
  </si>
  <si>
    <t> 590.01.2008.018896-0 </t>
  </si>
  <si>
    <t>Joao Batista Reis</t>
  </si>
  <si>
    <t>3197/17123675</t>
  </si>
  <si>
    <t>2008-93-14054-0</t>
  </si>
  <si>
    <t xml:space="preserve">06/11/2007 </t>
  </si>
  <si>
    <t> 223.02.2008.007749-1 (1516/2008) </t>
  </si>
  <si>
    <t>José Ricardo Costa Santos</t>
  </si>
  <si>
    <t>3197/17640849</t>
  </si>
  <si>
    <t>2007-93-11065-0</t>
  </si>
  <si>
    <t xml:space="preserve">16/05/2007 </t>
  </si>
  <si>
    <t> 002/08 </t>
  </si>
  <si>
    <t>Avani Viana dos Santos</t>
  </si>
  <si>
    <t>3197/16646223</t>
  </si>
  <si>
    <t>2007-93-11004-0</t>
  </si>
  <si>
    <t xml:space="preserve">13/08/2007 </t>
  </si>
  <si>
    <t> 435.01.2007.004147-6 (1654/2007) </t>
  </si>
  <si>
    <t>Jose joaquim Gouveia</t>
  </si>
  <si>
    <t>3197/17894091</t>
  </si>
  <si>
    <t>2007-93-7833-0</t>
  </si>
  <si>
    <t xml:space="preserve">26/01/2007 </t>
  </si>
  <si>
    <t> 019/1.07.0013058-6 </t>
  </si>
  <si>
    <t>1102080/127806</t>
  </si>
  <si>
    <t>2004-82-1315-0</t>
  </si>
  <si>
    <t xml:space="preserve">17/09/2004 </t>
  </si>
  <si>
    <t> 562.01.2010.014747-5 </t>
  </si>
  <si>
    <t>Marcelo Amaro Roge</t>
  </si>
  <si>
    <t>1101080/105767</t>
  </si>
  <si>
    <t>2009-82-9089-0</t>
  </si>
  <si>
    <t xml:space="preserve">18/02/2004 </t>
  </si>
  <si>
    <t> 168.01.2009.005769-4 </t>
  </si>
  <si>
    <t>Jacqueline Maria de Souza</t>
  </si>
  <si>
    <t>165/72210</t>
  </si>
  <si>
    <t>2009-82-7755-0</t>
  </si>
  <si>
    <t xml:space="preserve">02/02/2009 </t>
  </si>
  <si>
    <t> 196.01.2009.015530-5 ( 1185/2009) </t>
  </si>
  <si>
    <t>Euripedes Carlos Bueno</t>
  </si>
  <si>
    <t>3197/17754615</t>
  </si>
  <si>
    <t>2009-93-22891-0</t>
  </si>
  <si>
    <t> 329/2007 </t>
  </si>
  <si>
    <t>Maria de Lourdes Rodrigues Limp</t>
  </si>
  <si>
    <t>9300720/0</t>
  </si>
  <si>
    <t>2012-82-19682 E</t>
  </si>
  <si>
    <t xml:space="preserve">07/06/2007 </t>
  </si>
  <si>
    <t> 583.00.2009.165989-7 (1491/09) </t>
  </si>
  <si>
    <t>Elisete Muller Sakzenian</t>
  </si>
  <si>
    <t>112323/6792</t>
  </si>
  <si>
    <t>2012-93-50074-0</t>
  </si>
  <si>
    <t xml:space="preserve">08/05/2008 </t>
  </si>
  <si>
    <t> 0040210-76.2011 </t>
  </si>
  <si>
    <t>Elcy Ferreira de Souza</t>
  </si>
  <si>
    <t>2022/2111776</t>
  </si>
  <si>
    <t>2012-82-19526</t>
  </si>
  <si>
    <t xml:space="preserve">21/12/2010 </t>
  </si>
  <si>
    <t> 024.11.124.625-2 </t>
  </si>
  <si>
    <t>Cláudia Jeber Handam</t>
  </si>
  <si>
    <t>3431/7922</t>
  </si>
  <si>
    <t>2010-93-33687-0</t>
  </si>
  <si>
    <t xml:space="preserve">11/08/2010 </t>
  </si>
  <si>
    <t> 2009.01.1.003071-1 </t>
  </si>
  <si>
    <t>Marli Lauriano Lúcio</t>
  </si>
  <si>
    <t>2012-93-47509-0</t>
  </si>
  <si>
    <t xml:space="preserve">10/01/2007 </t>
  </si>
  <si>
    <t> 001.08.609903-6 </t>
  </si>
  <si>
    <t>Jose Alberto Vieira Gonçalves</t>
  </si>
  <si>
    <t>1133 / 3959</t>
  </si>
  <si>
    <t>2007-93-11835-0</t>
  </si>
  <si>
    <t xml:space="preserve">12/07/2007 </t>
  </si>
  <si>
    <t> 001/1.10.0247919-4 </t>
  </si>
  <si>
    <t>Rodrigo Madruga Roldão</t>
  </si>
  <si>
    <t>2585/219</t>
  </si>
  <si>
    <t>2012-93-47198-0</t>
  </si>
  <si>
    <t xml:space="preserve">18/11/2009 </t>
  </si>
  <si>
    <t> 482.01.2008.005375-1 (361/2008) </t>
  </si>
  <si>
    <t>João Batista da Rocha</t>
  </si>
  <si>
    <t>3197/10205926</t>
  </si>
  <si>
    <t>2007-93-8219-0</t>
  </si>
  <si>
    <t xml:space="preserve">14/03/2007 </t>
  </si>
  <si>
    <t> 196.01.2011.039424-9 </t>
  </si>
  <si>
    <t>sandra regina faria rúbio leite</t>
  </si>
  <si>
    <t>3422/18652004</t>
  </si>
  <si>
    <t>2011-93-38521-0</t>
  </si>
  <si>
    <t xml:space="preserve">16/09/2010 </t>
  </si>
  <si>
    <t> 0072265-74.2012.8.26.0100 </t>
  </si>
  <si>
    <t>Ivete Verderamo Valente</t>
  </si>
  <si>
    <t>3422/11541997</t>
  </si>
  <si>
    <t>2011-93-37737-0</t>
  </si>
  <si>
    <t> 0001782-50.2013.8.26.0337 </t>
  </si>
  <si>
    <t>Carlos Antonio Donizete Cassiano</t>
  </si>
  <si>
    <t>3197/17818492</t>
  </si>
  <si>
    <t>2008-93-14066-0</t>
  </si>
  <si>
    <t xml:space="preserve">07/11/2007 </t>
  </si>
  <si>
    <t> 9063897.80.2013.813.0024 </t>
  </si>
  <si>
    <t>Izabel da Cruz</t>
  </si>
  <si>
    <t>3419/364336</t>
  </si>
  <si>
    <t>2013-93-55548-0</t>
  </si>
  <si>
    <t xml:space="preserve">08/06/2013 </t>
  </si>
  <si>
    <t> 0635803-06.2011.8.13.0702 </t>
  </si>
  <si>
    <t>GISELE FIDELIS SILVA MACHADO</t>
  </si>
  <si>
    <t>1490320 / 19483</t>
  </si>
  <si>
    <t>2010-14-39761-0</t>
  </si>
  <si>
    <t xml:space="preserve">03/12/2010 </t>
  </si>
  <si>
    <t> 3000555-80.2013.8.26.0334 </t>
  </si>
  <si>
    <t>Adelcio Rodrigues</t>
  </si>
  <si>
    <t>1490318/332615</t>
  </si>
  <si>
    <t>2013-14-71922-0</t>
  </si>
  <si>
    <t xml:space="preserve">02/08/2013 </t>
  </si>
  <si>
    <t> 054.14.000368-5 </t>
  </si>
  <si>
    <t>Alexandre Alves Vieira</t>
  </si>
  <si>
    <t>2013-14-70237-0</t>
  </si>
  <si>
    <t xml:space="preserve">12/06/2013 </t>
  </si>
  <si>
    <t> 9009791.37.2014.813.0024 </t>
  </si>
  <si>
    <t>Arilda Rodrigues Puntel</t>
  </si>
  <si>
    <t>2030/2015335</t>
  </si>
  <si>
    <t>2012-82-21428-0</t>
  </si>
  <si>
    <t xml:space="preserve">30/08/2012 </t>
  </si>
  <si>
    <t> 010/1.13.0007138-9 </t>
  </si>
  <si>
    <t>Raquel Beatriz Pohren</t>
  </si>
  <si>
    <t>3422/19716668</t>
  </si>
  <si>
    <t>2012-93-43250-0</t>
  </si>
  <si>
    <t xml:space="preserve">03/12/2011 </t>
  </si>
  <si>
    <t> 0079093-60.2010.8.26.0002 </t>
  </si>
  <si>
    <t>CUSTODIO GEMIRO</t>
  </si>
  <si>
    <t>2013/358</t>
  </si>
  <si>
    <t>2009-93-26573-0</t>
  </si>
  <si>
    <t xml:space="preserve">01/11/2008 </t>
  </si>
  <si>
    <t> 0002520-40.2010.8.13.0313/0313 </t>
  </si>
  <si>
    <t>Serafim Mendes do Nascimento</t>
  </si>
  <si>
    <t>3066/1342</t>
  </si>
  <si>
    <t>2008-93-19839-0</t>
  </si>
  <si>
    <t xml:space="preserve">06/11/2006 </t>
  </si>
  <si>
    <t> 4000882-94.2013.8.26.0079 </t>
  </si>
  <si>
    <t>Terezinha Carolina Olenk Garcia</t>
  </si>
  <si>
    <t>301/1074528</t>
  </si>
  <si>
    <t>2013-82-24999-0</t>
  </si>
  <si>
    <t xml:space="preserve">07/07/2011 </t>
  </si>
  <si>
    <t> 035.11.504783-5 </t>
  </si>
  <si>
    <t>Ana Carolina Bonna</t>
  </si>
  <si>
    <t>331/1192462</t>
  </si>
  <si>
    <t>2012-82-18773-0</t>
  </si>
  <si>
    <t xml:space="preserve">03/01/2010 </t>
  </si>
  <si>
    <t> 319.01.2011.001172-2 </t>
  </si>
  <si>
    <t>Maria Jose Cesario Pavanello</t>
  </si>
  <si>
    <t>3419/82331</t>
  </si>
  <si>
    <t>2010-93-32902-0</t>
  </si>
  <si>
    <t xml:space="preserve">19/08/2010 </t>
  </si>
  <si>
    <t> 664.01.2012.012854-1 </t>
  </si>
  <si>
    <t>Antonio Rodrigues de Souza</t>
  </si>
  <si>
    <t>3197/12974986</t>
  </si>
  <si>
    <t>2009-93-24326-0</t>
  </si>
  <si>
    <t> 0056442-21.2011.8.26.0577 </t>
  </si>
  <si>
    <t>Vanderlei Palumbo</t>
  </si>
  <si>
    <t>287 / 117578288</t>
  </si>
  <si>
    <t>2011-82-14630-0</t>
  </si>
  <si>
    <t xml:space="preserve">17/03/2011 </t>
  </si>
  <si>
    <t> 071.01.2009.041717-9 (1899/2009) </t>
  </si>
  <si>
    <t>Walkiria Del Guerra Valério</t>
  </si>
  <si>
    <t>1134/35055</t>
  </si>
  <si>
    <t>2008-93-14197-0</t>
  </si>
  <si>
    <t xml:space="preserve">05/02/2008 </t>
  </si>
  <si>
    <t> 663.01.2008.007099-5 (1817/08) </t>
  </si>
  <si>
    <t>1001002/29526</t>
  </si>
  <si>
    <t xml:space="preserve">01/11/2001 </t>
  </si>
  <si>
    <t> 588.01.2009.000222-8 (210/2009) </t>
  </si>
  <si>
    <t>Flávia Regina Gomes</t>
  </si>
  <si>
    <t>3197/17659926</t>
  </si>
  <si>
    <t>2008-93-17041-0</t>
  </si>
  <si>
    <t xml:space="preserve">09/06/2008 </t>
  </si>
  <si>
    <t> 5208/2008 </t>
  </si>
  <si>
    <t>Aparecida Lenira Vaz</t>
  </si>
  <si>
    <t>3197 / 17183731</t>
  </si>
  <si>
    <t>2008-93-18119-0</t>
  </si>
  <si>
    <t xml:space="preserve">03/01/2008 </t>
  </si>
  <si>
    <t> 1006367-56.2013.8.26.0361 </t>
  </si>
  <si>
    <t>Alexsandro Torteli Prado</t>
  </si>
  <si>
    <t>8424/18773026</t>
  </si>
  <si>
    <t>2013-77-55918-E</t>
  </si>
  <si>
    <t xml:space="preserve">29/03/2013 </t>
  </si>
  <si>
    <t> 0047869-36.2012.8.26.0002 </t>
  </si>
  <si>
    <t>Neuseli Martins Costa</t>
  </si>
  <si>
    <t>8414/14397615</t>
  </si>
  <si>
    <t>2012-77-39823-0</t>
  </si>
  <si>
    <t xml:space="preserve">11/01/2012 </t>
  </si>
  <si>
    <t> 583.09.2007.104882-4 (844/2007) </t>
  </si>
  <si>
    <t>Jussara Gomes Tonon</t>
  </si>
  <si>
    <t>1133/1774</t>
  </si>
  <si>
    <t>2006-93-5947-0</t>
  </si>
  <si>
    <t xml:space="preserve">27/04/2006 </t>
  </si>
  <si>
    <t> 026/1.06.0003297-0 </t>
  </si>
  <si>
    <t>Marlise Teresinha de Oliveira Lopes</t>
  </si>
  <si>
    <t>1151 / 57080</t>
  </si>
  <si>
    <t xml:space="preserve">26/01/2006 </t>
  </si>
  <si>
    <t> 2012/001171-0 </t>
  </si>
  <si>
    <t>Alessandro Roberto de Oliveira Claudio</t>
  </si>
  <si>
    <t>1490320 190126</t>
  </si>
  <si>
    <t>2010-14-40598-0</t>
  </si>
  <si>
    <t> 0010091-93.2014.810.0006 </t>
  </si>
  <si>
    <t>Antonio Rodrigues Veras</t>
  </si>
  <si>
    <t>1782418/423577</t>
  </si>
  <si>
    <t>2014-14-78421-0</t>
  </si>
  <si>
    <t xml:space="preserve">20/09/2013 </t>
  </si>
  <si>
    <t> 453/05 </t>
  </si>
  <si>
    <t>Jesus Alves de Oliveira</t>
  </si>
  <si>
    <t>2004-93-2446-0</t>
  </si>
  <si>
    <t xml:space="preserve">09/11/2004 </t>
  </si>
  <si>
    <t xml:space="preserve">17/10/2014 </t>
  </si>
  <si>
    <t>02.02.507.0000806359/08</t>
  </si>
  <si>
    <t>Improcedência da Ação - 2ª Instância - Recurso do Banco</t>
  </si>
  <si>
    <t>02.02.507.0000802400/08</t>
  </si>
  <si>
    <t>02.02.507.0000469186/08</t>
  </si>
  <si>
    <t>Pedreira (SP)</t>
  </si>
  <si>
    <t xml:space="preserve">21/10/2014 </t>
  </si>
  <si>
    <t>Extinção Art. 267 - Com Possibilidade Nova Ação - 2ª Instância - Recurso do Banc</t>
  </si>
  <si>
    <t>02.02.507.0000477671/07</t>
  </si>
  <si>
    <t>02.02.507.0000478832/07</t>
  </si>
  <si>
    <t>02.02.507.0000678063/10</t>
  </si>
  <si>
    <t xml:space="preserve">20/10/2014 </t>
  </si>
  <si>
    <t>02.02.507.0000506877/09</t>
  </si>
  <si>
    <t>02.02.507.0000506552/09</t>
  </si>
  <si>
    <t>São Bento do Sapucaí (SP)</t>
  </si>
  <si>
    <t>02.02.507.0000425861/07</t>
  </si>
  <si>
    <t>02.02.507.0000578333/09</t>
  </si>
  <si>
    <t>02.02.507.0001086004/11</t>
  </si>
  <si>
    <t>02.02.507.0001118698/11</t>
  </si>
  <si>
    <t xml:space="preserve">29/10/2014 </t>
  </si>
  <si>
    <t>02.02.507.0000547120/09</t>
  </si>
  <si>
    <t>02.02.507.0000005088/08</t>
  </si>
  <si>
    <t xml:space="preserve">24/10/2014 </t>
  </si>
  <si>
    <t>02.02.507.0001017882/10</t>
  </si>
  <si>
    <t>02.02.507.0000483188/08</t>
  </si>
  <si>
    <t>02.02.507.0001174865/12</t>
  </si>
  <si>
    <t>02.02.507.0001583193/13</t>
  </si>
  <si>
    <t>02.02.507.0001654711/13</t>
  </si>
  <si>
    <t>02.02.507.0001735001/13</t>
  </si>
  <si>
    <t xml:space="preserve">16/10/2014 </t>
  </si>
  <si>
    <t>02.02.136.0001229801/12</t>
  </si>
  <si>
    <t>02.02.136.0001776751/13</t>
  </si>
  <si>
    <t>02.02.136.0001787781/14</t>
  </si>
  <si>
    <t>Acidentes Pessoais</t>
  </si>
  <si>
    <t>02.02.507.0001798891/14</t>
  </si>
  <si>
    <t>02.02.507.0001623600/13</t>
  </si>
  <si>
    <t>02.02.507.0001038556/11</t>
  </si>
  <si>
    <t>02.02.507.0000631296/10</t>
  </si>
  <si>
    <t>02.02.507.0001654340/13</t>
  </si>
  <si>
    <t>02.02.507.0001100490/11</t>
  </si>
  <si>
    <t>Lençóis Paulista (SP)</t>
  </si>
  <si>
    <t>02.02.507.0001054709/11</t>
  </si>
  <si>
    <t>02.02.507.0001268081/12</t>
  </si>
  <si>
    <t>02.02.507.0001148535/11</t>
  </si>
  <si>
    <t>02.02.507.0000639891/09</t>
  </si>
  <si>
    <t>02.02.507.0000798515/08</t>
  </si>
  <si>
    <t>São Sebastião da Grama (SP)</t>
  </si>
  <si>
    <t>02.02.507.0000835776/09</t>
  </si>
  <si>
    <t>02.02.507.0000776878/08</t>
  </si>
  <si>
    <t>02.02.507.0001722092/13</t>
  </si>
  <si>
    <t>Seguro Prestamista</t>
  </si>
  <si>
    <t>02.02.507.0001274891/12</t>
  </si>
  <si>
    <t>02.02.507.0000479298/07</t>
  </si>
  <si>
    <t>02.01.507.0000186343/06</t>
  </si>
  <si>
    <t>02.02.136.0001198270/12</t>
  </si>
  <si>
    <t>Caxias (MA)</t>
  </si>
  <si>
    <t>02.02.136.0001790312/14</t>
  </si>
  <si>
    <t>02.01.033.0000143173/05</t>
  </si>
  <si>
    <t>16/10/2008</t>
  </si>
  <si>
    <t>19/12/2008 15:41</t>
  </si>
  <si>
    <t>20/11/2008</t>
  </si>
  <si>
    <t>11/12/2008 11:37</t>
  </si>
  <si>
    <t>1/1/2008</t>
  </si>
  <si>
    <t>30/01/2008 17:00</t>
  </si>
  <si>
    <t>9/11/2007</t>
  </si>
  <si>
    <t>07/03/2008 14:56</t>
  </si>
  <si>
    <t>13/03/2008 09:08</t>
  </si>
  <si>
    <t>11/6/2010</t>
  </si>
  <si>
    <t>27/07/2010 11:45</t>
  </si>
  <si>
    <t>25/6/2009</t>
  </si>
  <si>
    <t>08/07/2009 17:09</t>
  </si>
  <si>
    <t>4/7/2009</t>
  </si>
  <si>
    <t>08/07/2009 13:01</t>
  </si>
  <si>
    <t>14/8/2007</t>
  </si>
  <si>
    <t>25/09/2007 16:11</t>
  </si>
  <si>
    <t>28/5/2009</t>
  </si>
  <si>
    <t>28/11/2009 09:39</t>
  </si>
  <si>
    <t>28/4/2011</t>
  </si>
  <si>
    <t>22/06/2011 16:27</t>
  </si>
  <si>
    <t>31/8/2011</t>
  </si>
  <si>
    <t>14/09/2011 23:44</t>
  </si>
  <si>
    <t>8/1/2009</t>
  </si>
  <si>
    <t>17/09/2009 10:08</t>
  </si>
  <si>
    <t>23/7/2008</t>
  </si>
  <si>
    <t>14/06/2009 12:20</t>
  </si>
  <si>
    <t>14/9/2010</t>
  </si>
  <si>
    <t>09/11/2010 21:09</t>
  </si>
  <si>
    <t>6/3/2008</t>
  </si>
  <si>
    <t>28/03/2008 16:26</t>
  </si>
  <si>
    <t>6/2/2012</t>
  </si>
  <si>
    <t>23/02/2012 04:15</t>
  </si>
  <si>
    <t>7/1/2013</t>
  </si>
  <si>
    <t>15/02/2013 02:24</t>
  </si>
  <si>
    <t>17/6/2013</t>
  </si>
  <si>
    <t>27/06/2013 23:43</t>
  </si>
  <si>
    <t>25/10/2013 11:10</t>
  </si>
  <si>
    <t>12/6/2012</t>
  </si>
  <si>
    <t>28/06/2012 02:15</t>
  </si>
  <si>
    <t>21/01/2014 21:47</t>
  </si>
  <si>
    <t>28/1/2014</t>
  </si>
  <si>
    <t>07/02/2014 00:18</t>
  </si>
  <si>
    <t>13/2/2014</t>
  </si>
  <si>
    <t>23/02/2014 11:11</t>
  </si>
  <si>
    <t>26/4/2013</t>
  </si>
  <si>
    <t>16/05/2013 03:45</t>
  </si>
  <si>
    <t>20/1/2011</t>
  </si>
  <si>
    <t>02/02/2011 21:25</t>
  </si>
  <si>
    <t>18/03/2010 05:42</t>
  </si>
  <si>
    <t>3/6/2013</t>
  </si>
  <si>
    <t>27/06/2013 08:56</t>
  </si>
  <si>
    <t>14/3/2011</t>
  </si>
  <si>
    <t>03/08/2011 03:17</t>
  </si>
  <si>
    <t>16/3/2011</t>
  </si>
  <si>
    <t>28/03/2011 22:18</t>
  </si>
  <si>
    <t>27/8/2012</t>
  </si>
  <si>
    <t>13/09/2012 23:46</t>
  </si>
  <si>
    <t>28/11/2011</t>
  </si>
  <si>
    <t>12/12/2011 22:35</t>
  </si>
  <si>
    <t>5/11/2009</t>
  </si>
  <si>
    <t>12/04/2010 17:43</t>
  </si>
  <si>
    <t>7/11/2008</t>
  </si>
  <si>
    <t>01/12/2008 14:35</t>
  </si>
  <si>
    <t>23/1/2009</t>
  </si>
  <si>
    <t>17/03/2009 17:06</t>
  </si>
  <si>
    <t>26/8/2008</t>
  </si>
  <si>
    <t>28/08/2008 19:09</t>
  </si>
  <si>
    <t>02/10/2013 01:16</t>
  </si>
  <si>
    <t>6/8/2012</t>
  </si>
  <si>
    <t>28/09/2012 03:15</t>
  </si>
  <si>
    <t>26/4/2007</t>
  </si>
  <si>
    <t>14/03/2008 10:10</t>
  </si>
  <si>
    <t>29/5/2006</t>
  </si>
  <si>
    <t>20/07/2006 15:03</t>
  </si>
  <si>
    <t>3/4/2012</t>
  </si>
  <si>
    <t>18/04/2012 15:43</t>
  </si>
  <si>
    <t>30/1/2014</t>
  </si>
  <si>
    <t>12/02/2014 00:53</t>
  </si>
  <si>
    <t>5/4/2005</t>
  </si>
  <si>
    <t>02/06/2005 15:27</t>
  </si>
  <si>
    <t>ACIDENTES PESSOAIS MEN SANTANDER</t>
  </si>
  <si>
    <t>NOVEMBRO</t>
  </si>
  <si>
    <t>Sirlene Duarte Mota da Silva</t>
  </si>
  <si>
    <t>Emilio Antonio Cavalheiro da Silva</t>
  </si>
  <si>
    <t>Priscila Gramarim Hortelã</t>
  </si>
  <si>
    <t>Suely Soares Dias</t>
  </si>
  <si>
    <t>Marlene Rodrigues Costa</t>
  </si>
  <si>
    <t>Márcia Costa</t>
  </si>
  <si>
    <t>Dário Francisco de LiMA</t>
  </si>
  <si>
    <t>Rosangela da silva de mattos</t>
  </si>
  <si>
    <t>Sandro Gonçalves de Sousa</t>
  </si>
  <si>
    <t>Alicio Buzinari</t>
  </si>
  <si>
    <t>Sebatião Arantes</t>
  </si>
  <si>
    <t>Paulo Roberto Macedo Padilha</t>
  </si>
  <si>
    <t>Mirta Mara Dorneles Correa</t>
  </si>
  <si>
    <t>Maria Neuza de Brito</t>
  </si>
  <si>
    <t>Andreia Pereira de Lima Bondarenko</t>
  </si>
  <si>
    <t>Maria da Conceição Damázio Vieira</t>
  </si>
  <si>
    <t>Gilmar Surkamp</t>
  </si>
  <si>
    <t>Maria Aparecida de Souza Pereira</t>
  </si>
  <si>
    <t>Silvia Regina de Almeida</t>
  </si>
  <si>
    <t>Oseias Affonso Araujo</t>
  </si>
  <si>
    <t>Sandro Massao Suguiyama</t>
  </si>
  <si>
    <t>Délcio Rodrigues Cardoso</t>
  </si>
  <si>
    <t>7110080/0</t>
  </si>
  <si>
    <t>1101080/102934</t>
  </si>
  <si>
    <t>1151/140080</t>
  </si>
  <si>
    <t>301/2834481</t>
  </si>
  <si>
    <t>3424/114033952</t>
  </si>
  <si>
    <t>3424/113617505</t>
  </si>
  <si>
    <t>2022/2361456</t>
  </si>
  <si>
    <t>301/285</t>
  </si>
  <si>
    <t>2022/2419935</t>
  </si>
  <si>
    <t>3197/17439586</t>
  </si>
  <si>
    <t>1101080/136074</t>
  </si>
  <si>
    <t>2045/603</t>
  </si>
  <si>
    <t>286/242235</t>
  </si>
  <si>
    <t>1490320/317530</t>
  </si>
  <si>
    <t>1490320/105715</t>
  </si>
  <si>
    <t>301/3155995</t>
  </si>
  <si>
    <t>301/3291710</t>
  </si>
  <si>
    <t>3112/2642</t>
  </si>
  <si>
    <t>3197/17927532</t>
  </si>
  <si>
    <t>113307/3310996</t>
  </si>
  <si>
    <t>1782418/479049</t>
  </si>
  <si>
    <t>1490320/410960</t>
  </si>
  <si>
    <t>1490320/549704</t>
  </si>
  <si>
    <t>2005-53-15-0</t>
  </si>
  <si>
    <t>2007-82-3948</t>
  </si>
  <si>
    <t>2007-93-11072-0</t>
  </si>
  <si>
    <t>2012-82-17922-0</t>
  </si>
  <si>
    <t>2010-93-33746</t>
  </si>
  <si>
    <t>2010-93-33745-0</t>
  </si>
  <si>
    <t>2011-82-14624-0</t>
  </si>
  <si>
    <t>2009-82-9529 E</t>
  </si>
  <si>
    <t>2014-82-28247-0</t>
  </si>
  <si>
    <t>2008-93-18946-0</t>
  </si>
  <si>
    <t>2009-82-7822 E</t>
  </si>
  <si>
    <t>2011-93-38410-0</t>
  </si>
  <si>
    <t>2011-82-16224-0</t>
  </si>
  <si>
    <t>2011-14-47774-0</t>
  </si>
  <si>
    <t>2012-82-18966-0</t>
  </si>
  <si>
    <t>2012-82-19223-0</t>
  </si>
  <si>
    <t>2012-93-45806-0</t>
  </si>
  <si>
    <t>2007-93-8923-0</t>
  </si>
  <si>
    <t>2013-93-55194-0</t>
  </si>
  <si>
    <t>2014-14-76568-0</t>
  </si>
  <si>
    <t>2013-14-66270-0</t>
  </si>
  <si>
    <t>2012-14-56424-0</t>
  </si>
  <si>
    <t>2013-14-74164-0</t>
  </si>
  <si>
    <t xml:space="preserve">20/08/1998 </t>
  </si>
  <si>
    <t xml:space="preserve">13/05/2007 </t>
  </si>
  <si>
    <t xml:space="preserve">18/03/2012 </t>
  </si>
  <si>
    <t xml:space="preserve">23/09/2010 </t>
  </si>
  <si>
    <t xml:space="preserve">29/11/2009 </t>
  </si>
  <si>
    <t xml:space="preserve">26/07/2013 </t>
  </si>
  <si>
    <t xml:space="preserve">08/09/2008 </t>
  </si>
  <si>
    <t xml:space="preserve">10/10/2008 </t>
  </si>
  <si>
    <t xml:space="preserve">03/11/2011 </t>
  </si>
  <si>
    <t xml:space="preserve">10/12/2012 </t>
  </si>
  <si>
    <t xml:space="preserve">03/05/2011 </t>
  </si>
  <si>
    <t xml:space="preserve">19/02/2012 </t>
  </si>
  <si>
    <t xml:space="preserve">25/06/2012 </t>
  </si>
  <si>
    <t xml:space="preserve">31/10/2011 </t>
  </si>
  <si>
    <t xml:space="preserve">04/05/2007 </t>
  </si>
  <si>
    <t xml:space="preserve">12/07/2013 </t>
  </si>
  <si>
    <t xml:space="preserve">13/12/2013 </t>
  </si>
  <si>
    <t xml:space="preserve">07/02/2013 </t>
  </si>
  <si>
    <t xml:space="preserve">11/03/2012 </t>
  </si>
  <si>
    <t xml:space="preserve">10/11/2013 </t>
  </si>
  <si>
    <t>Firminópolis (GO)</t>
  </si>
  <si>
    <t>Palmares do Sul (RS)</t>
  </si>
  <si>
    <t xml:space="preserve">10/11/2014 </t>
  </si>
  <si>
    <t xml:space="preserve">14/11/2014 </t>
  </si>
  <si>
    <t xml:space="preserve">05/11/2014 </t>
  </si>
  <si>
    <t xml:space="preserve">06/11/2014 </t>
  </si>
  <si>
    <t xml:space="preserve">13/11/2014 </t>
  </si>
  <si>
    <t>IMPROCEDÊNCIA</t>
  </si>
  <si>
    <t>02.01.136.0000055129/00</t>
  </si>
  <si>
    <t>02.02.507.0000469109/07</t>
  </si>
  <si>
    <t>02.02.507.0000445017/07</t>
  </si>
  <si>
    <t>02.02.507.0001287706/12</t>
  </si>
  <si>
    <t>02.02.507.0001131024/11</t>
  </si>
  <si>
    <t>02.02.507.0001124249/11</t>
  </si>
  <si>
    <t>02.02.507.0001135441/11</t>
  </si>
  <si>
    <t>02.02.507.0000686034/10</t>
  </si>
  <si>
    <t>02.02.507.0001809321/14</t>
  </si>
  <si>
    <t>02.02.507.0000839832/09</t>
  </si>
  <si>
    <t>02.02.507.0000580284/09</t>
  </si>
  <si>
    <t>02.02.507.0001148564/11</t>
  </si>
  <si>
    <t>02.02.507.0001256460/12</t>
  </si>
  <si>
    <t>02.02.136.0001721139/13</t>
  </si>
  <si>
    <t>02.02.136.0001285059/12</t>
  </si>
  <si>
    <t>02.02.507.0001309112/12</t>
  </si>
  <si>
    <t>02.02.507.0001656418/13</t>
  </si>
  <si>
    <t>02.02.507.0001283448/12</t>
  </si>
  <si>
    <t>02.02.507.0000453008/07</t>
  </si>
  <si>
    <t>02.02.507.0001877680/14</t>
  </si>
  <si>
    <t>02.02.136.0001882597/14</t>
  </si>
  <si>
    <t>02.02.136.0001678774/13</t>
  </si>
  <si>
    <t>02.02.136.0001308546/12</t>
  </si>
  <si>
    <t>02.02.136.0001840302/14</t>
  </si>
  <si>
    <t>26/9/2000</t>
  </si>
  <si>
    <t>21/11/2007</t>
  </si>
  <si>
    <t>26/10/2007</t>
  </si>
  <si>
    <t>9/10/2012</t>
  </si>
  <si>
    <t>13/9/2011</t>
  </si>
  <si>
    <t>22/8/2011</t>
  </si>
  <si>
    <t>6/8/2010</t>
  </si>
  <si>
    <t>26/1/2009</t>
  </si>
  <si>
    <t>9/10/2009</t>
  </si>
  <si>
    <t>23/11/2011</t>
  </si>
  <si>
    <t>19/7/2012</t>
  </si>
  <si>
    <t>19/9/2013</t>
  </si>
  <si>
    <t>4/10/2012</t>
  </si>
  <si>
    <t>18/10/2007</t>
  </si>
  <si>
    <t>2/6/2014</t>
  </si>
  <si>
    <t>30/6/2014</t>
  </si>
  <si>
    <t>15/8/2013</t>
  </si>
  <si>
    <t>28/11/2012</t>
  </si>
  <si>
    <t>14/4/2014</t>
  </si>
  <si>
    <t>30/01/2008 12:00</t>
  </si>
  <si>
    <t>07/11/2007 14:44</t>
  </si>
  <si>
    <t>26/10/2012 02:07</t>
  </si>
  <si>
    <t>20/10/2011 00:37</t>
  </si>
  <si>
    <t>28/09/2011 22:46</t>
  </si>
  <si>
    <t>02/11/2011 01:56</t>
  </si>
  <si>
    <t>18/08/2010 19:17</t>
  </si>
  <si>
    <t>12/03/2014 22:55</t>
  </si>
  <si>
    <t>26/03/2009 16:37</t>
  </si>
  <si>
    <t>02/12/2009 18:25</t>
  </si>
  <si>
    <t>12/12/2011 23:01</t>
  </si>
  <si>
    <t>21/08/2012 20:56</t>
  </si>
  <si>
    <t>30/09/2013 23:52</t>
  </si>
  <si>
    <t>20/10/2012 02:20</t>
  </si>
  <si>
    <t>15/12/2012 02:06</t>
  </si>
  <si>
    <t>03/07/2013 01:30</t>
  </si>
  <si>
    <t>17/10/2012 22:03</t>
  </si>
  <si>
    <t>04/12/2007 10:56</t>
  </si>
  <si>
    <t>30/06/2014 14:22</t>
  </si>
  <si>
    <t>10/07/2014 01:41</t>
  </si>
  <si>
    <t>26/08/2013 13:56</t>
  </si>
  <si>
    <t>13/12/2012 23:54</t>
  </si>
  <si>
    <t>24/04/2014 20:01</t>
  </si>
  <si>
    <t> 445/99 </t>
  </si>
  <si>
    <t> 010/1.07.0030407-2 </t>
  </si>
  <si>
    <t> 1270/07 </t>
  </si>
  <si>
    <t> 0672.12.020028-8 </t>
  </si>
  <si>
    <t> 414.01.2011.001805-3 </t>
  </si>
  <si>
    <t> 414.01.2011.001806-6/000000-000 </t>
  </si>
  <si>
    <t> 0598480-64.2011.8.13.0702 </t>
  </si>
  <si>
    <t> 627.01.2010.002811-6 </t>
  </si>
  <si>
    <t> 5468367.35.2014.8.09.0057 </t>
  </si>
  <si>
    <t> 576.01.2009.012587-4 (632/2009) </t>
  </si>
  <si>
    <t> 0702.09.617405-8 </t>
  </si>
  <si>
    <t> 039.11.015454-0 </t>
  </si>
  <si>
    <t> 0006167-64.2012.8.21.0030 </t>
  </si>
  <si>
    <t> 3008487-59.2013.8.26.0451 </t>
  </si>
  <si>
    <t> 248.01.2012.015094-4 </t>
  </si>
  <si>
    <t> 341.01.2012.002582-9 </t>
  </si>
  <si>
    <t> 020.13.008620-7 </t>
  </si>
  <si>
    <t> 112/3.12.0000566-1 </t>
  </si>
  <si>
    <t> 860/2007 </t>
  </si>
  <si>
    <t> 0004483-66.2014.8.26.0266 </t>
  </si>
  <si>
    <t> 0802945-05.2014.8.12.0008 </t>
  </si>
  <si>
    <t> 3000322-58.2013.8.26.0407 </t>
  </si>
  <si>
    <t> 0608975-62.2012.8.13.0079 </t>
  </si>
  <si>
    <t> 9000058-32.2014.8.21.0151 </t>
  </si>
  <si>
    <t>SINISTRO ANTERIOR AO INÍCIO DE VIGÊNCIA</t>
  </si>
  <si>
    <t xml:space="preserve">VENDAVAL NÃO CARACTERIZADO </t>
  </si>
  <si>
    <t>FALTA DE VEROSSIMILHANÇA ENTRE OS FATOS</t>
  </si>
  <si>
    <t> 1566/02 </t>
  </si>
  <si>
    <t>Nair Martins Guedes</t>
  </si>
  <si>
    <t>7110171 / 12778</t>
  </si>
  <si>
    <t>2005-93-2580-0</t>
  </si>
  <si>
    <t>02.01.507.0000028974/02</t>
  </si>
  <si>
    <t> 0311666-74.2014.8.24.0038 </t>
  </si>
  <si>
    <t>Roberto Carlso da Cruz</t>
  </si>
  <si>
    <t>1782418/542046</t>
  </si>
  <si>
    <t>2014-14-80811-0</t>
  </si>
  <si>
    <t>02.02.136.0001924575/14</t>
  </si>
  <si>
    <t> 2013.03.1.033456-8 </t>
  </si>
  <si>
    <t>Rogério Maia Brito</t>
  </si>
  <si>
    <t>1782418/435963</t>
  </si>
  <si>
    <t>2013-14-73284-0</t>
  </si>
  <si>
    <t>02.02.136.0001746479/13</t>
  </si>
  <si>
    <t> 036.11.008953-2 </t>
  </si>
  <si>
    <t>Rosemay Boeira Jacobi</t>
  </si>
  <si>
    <t>1490318/127993</t>
  </si>
  <si>
    <t>2011-14-42461-0</t>
  </si>
  <si>
    <t>02.02.136.0001167103/12</t>
  </si>
  <si>
    <t>02.02.507.0001757938/13</t>
  </si>
  <si>
    <t>02.02.507.0001766196/13</t>
  </si>
  <si>
    <t>02.01.507.0000094486/02</t>
  </si>
  <si>
    <t>02.02.507.0001675734/13</t>
  </si>
  <si>
    <t>02.02.507.0001757896/13</t>
  </si>
  <si>
    <t>02.02.507.0001758662/13</t>
  </si>
  <si>
    <t>02.02.507.0001808332/14</t>
  </si>
  <si>
    <t>02.02.507.0001808629/14</t>
  </si>
  <si>
    <t>02.02.507.0001110102/11</t>
  </si>
  <si>
    <t>02.02.507.0001216772/12</t>
  </si>
  <si>
    <t>02.02.507.0001018657/10</t>
  </si>
  <si>
    <t>02.02.507.0000665261/10</t>
  </si>
  <si>
    <t>02.02.507.0000594064/07</t>
  </si>
  <si>
    <t>02.02.507.0000673984/10</t>
  </si>
  <si>
    <t>02.02.507.0001134497/11</t>
  </si>
  <si>
    <t>02.02.136.0001092678/11</t>
  </si>
  <si>
    <t>02.02.136.0001169969/12</t>
  </si>
  <si>
    <t>02.02.507.0001859609/14</t>
  </si>
  <si>
    <t>02.02.507.0001130167/11</t>
  </si>
  <si>
    <t>02.02.507.0001097694/11</t>
  </si>
  <si>
    <t>02.02.507.0001191535/12</t>
  </si>
  <si>
    <t>02.02.507.0001138409/11</t>
  </si>
  <si>
    <t>02.02.507.0001293392/12</t>
  </si>
  <si>
    <t>02.02.507.0001284739/12</t>
  </si>
  <si>
    <t>02.02.507.0001307663/12</t>
  </si>
  <si>
    <t>02.02.507.0001839424/14</t>
  </si>
  <si>
    <t>02.02.507.0001778452/14</t>
  </si>
  <si>
    <t>02.02.507.0001050583/11</t>
  </si>
  <si>
    <t>02.02.507.0001044138/11</t>
  </si>
  <si>
    <t>02.02.507.0000651376/10</t>
  </si>
  <si>
    <t>02.02.507.0000552986/09</t>
  </si>
  <si>
    <t>02.02.507.0000837840/09</t>
  </si>
  <si>
    <t>02.02.507.0000824732/08</t>
  </si>
  <si>
    <t>02.02.507.0000833912/09</t>
  </si>
  <si>
    <t>02.02.507.0001839398/14</t>
  </si>
  <si>
    <t>02.02.507.0001857372/14</t>
  </si>
  <si>
    <t>02.02.136.0001897778/14</t>
  </si>
  <si>
    <t>02.02.507.0001054772/10</t>
  </si>
  <si>
    <t>02.02.136.0001262831/12</t>
  </si>
  <si>
    <t>02.02.136.0001796771/14</t>
  </si>
  <si>
    <t>DEZEMBRO</t>
  </si>
  <si>
    <t> 0353516-97.2013.8.19.0001 </t>
  </si>
  <si>
    <t> 3003133-85.2013.8.26.0505 </t>
  </si>
  <si>
    <t> 35/03 </t>
  </si>
  <si>
    <t> 0001366-30.2013.8.26.0128 </t>
  </si>
  <si>
    <t> 4000404-58.2013.8.26.0347 </t>
  </si>
  <si>
    <t> 4000752-19.2013.8.26.0269 </t>
  </si>
  <si>
    <t> 1002174-71.2014.8.26.0196 </t>
  </si>
  <si>
    <t> 018.13.002295-8 </t>
  </si>
  <si>
    <t> 583.00.2010.216104-7 </t>
  </si>
  <si>
    <t> 368.01.2012.001758-7 </t>
  </si>
  <si>
    <t> 189.01010.000779-0 </t>
  </si>
  <si>
    <t> 664.01.2010.004387-6 </t>
  </si>
  <si>
    <t> 302.01.2007.003677-5 </t>
  </si>
  <si>
    <t> 590.01.2010.009405-1 </t>
  </si>
  <si>
    <t> 404.01.2011.003151-2 </t>
  </si>
  <si>
    <t> 2843/11 </t>
  </si>
  <si>
    <t> 564.01.2011.046992-0 </t>
  </si>
  <si>
    <t> 0001864-42.2014.8.26.0274 </t>
  </si>
  <si>
    <t> 583.00.2011.125026-7 </t>
  </si>
  <si>
    <t> 066.01.2011.007875-8 </t>
  </si>
  <si>
    <t> 646.01.2012.000352-4 </t>
  </si>
  <si>
    <t> 361.02.2011.002160-9 </t>
  </si>
  <si>
    <t> 451.01.2012.028930-4 </t>
  </si>
  <si>
    <t> 001/1.12.0209027-4 </t>
  </si>
  <si>
    <t> 0432632-89.2012.8.19.0001 </t>
  </si>
  <si>
    <t> 0001504-11.2014.8.26.0306 </t>
  </si>
  <si>
    <t> 0000112-04.2014.8.26.0543 </t>
  </si>
  <si>
    <t> 244/11 </t>
  </si>
  <si>
    <t> 348.01.2010.020894-1 </t>
  </si>
  <si>
    <t> 297.01.2010.002663-9 (266/2010) </t>
  </si>
  <si>
    <t>  588.01.2009.002101-4 (1272/2009) </t>
  </si>
  <si>
    <t> 281/2009 </t>
  </si>
  <si>
    <t> 075.08.015676-7 </t>
  </si>
  <si>
    <t> 01752009 </t>
  </si>
  <si>
    <t> 1007141-83.2014.8.26.0577 </t>
  </si>
  <si>
    <t> 0002581-81.2014.8.26.0362 </t>
  </si>
  <si>
    <t> 1004868-97.2014.8.26.0362 </t>
  </si>
  <si>
    <t> 1995/10 </t>
  </si>
  <si>
    <t> 296.01.2012.004147-0 </t>
  </si>
  <si>
    <t> 3000002-92.2013.8.26.0185 </t>
  </si>
  <si>
    <t>Danuza do Nascimento Correia</t>
  </si>
  <si>
    <t>Rogerio Fernandes Marques</t>
  </si>
  <si>
    <t>Adilson Benedito Godinho</t>
  </si>
  <si>
    <t>João Martins de Araujo</t>
  </si>
  <si>
    <t>Claudete Aparecida Inoue Nogueira</t>
  </si>
  <si>
    <t>Pedro Corrêa de Oliveira</t>
  </si>
  <si>
    <t>Celia Maria Segismundo Coelho</t>
  </si>
  <si>
    <t>Lourdes Cristofoli Rochelle</t>
  </si>
  <si>
    <t>Sergio Alves.</t>
  </si>
  <si>
    <t>Maria Aparecida Rosegalli Françolin</t>
  </si>
  <si>
    <t>Jader Prato</t>
  </si>
  <si>
    <t>esmeraldo fedoce</t>
  </si>
  <si>
    <t xml:space="preserve">SueliI de Fatima Oliveira Moreira </t>
  </si>
  <si>
    <t>Marcela Michaelis Carballido Dominguez</t>
  </si>
  <si>
    <t>Clarice Manco do Nascimento</t>
  </si>
  <si>
    <t>Maria Angela Pesso Santos</t>
  </si>
  <si>
    <t>Valdecir Alonso Hernandes</t>
  </si>
  <si>
    <t>Leonardo Penariol</t>
  </si>
  <si>
    <t>Marcio Rogério ferreira Santana</t>
  </si>
  <si>
    <t>José Belizario</t>
  </si>
  <si>
    <t>Gercílio Lopes de Santana</t>
  </si>
  <si>
    <t>Maria Angelina Barbosa de Souza</t>
  </si>
  <si>
    <t>Adilson Fidelis</t>
  </si>
  <si>
    <t>Therezinha Borges Rodrigues</t>
  </si>
  <si>
    <t>Sueli Martins Hargreaves</t>
  </si>
  <si>
    <t>Cleonice Alves Ponte</t>
  </si>
  <si>
    <t>Francisco de Souza Magalhaes Neto</t>
  </si>
  <si>
    <t>Noel de Campos</t>
  </si>
  <si>
    <t>Gildete Gonçalves Moreira Inacio</t>
  </si>
  <si>
    <t>Manoel Rodrigues de Souza</t>
  </si>
  <si>
    <t>Dionisio Previtali</t>
  </si>
  <si>
    <t>VALDIRENE VIEIRA GONÇALVES</t>
  </si>
  <si>
    <t>Antonio Pedro Valerim</t>
  </si>
  <si>
    <t>Maria da Penha Ribeiro da Silva</t>
  </si>
  <si>
    <t>Rafael Wagner de Assis Castro</t>
  </si>
  <si>
    <t>Denis Wolber Marquesi</t>
  </si>
  <si>
    <t>Henne Len Machado</t>
  </si>
  <si>
    <t>Vania dos Santos Silva</t>
  </si>
  <si>
    <t>Marcos Antonio Saes Lopes</t>
  </si>
  <si>
    <t>2060/1597</t>
  </si>
  <si>
    <t>1101080/171161</t>
  </si>
  <si>
    <t>1101080/122094</t>
  </si>
  <si>
    <t>301/1327308</t>
  </si>
  <si>
    <t>3422/17795894</t>
  </si>
  <si>
    <t>3430/20026177</t>
  </si>
  <si>
    <t>8414/15232874</t>
  </si>
  <si>
    <t>165/163422</t>
  </si>
  <si>
    <t>301/1020674</t>
  </si>
  <si>
    <t>301/1667535</t>
  </si>
  <si>
    <t>3422/15010538</t>
  </si>
  <si>
    <t>1102080/138489</t>
  </si>
  <si>
    <t>3197 / 17122277</t>
  </si>
  <si>
    <t>3197/13075624</t>
  </si>
  <si>
    <t>1151/179091</t>
  </si>
  <si>
    <t>1151/87755</t>
  </si>
  <si>
    <t>3197/17183731</t>
  </si>
  <si>
    <t>286/507974</t>
  </si>
  <si>
    <t>113303/3134632</t>
  </si>
  <si>
    <t>1782418/469909</t>
  </si>
  <si>
    <t>165/171808</t>
  </si>
  <si>
    <t>1490320/343803</t>
  </si>
  <si>
    <t>1490320/51871</t>
  </si>
  <si>
    <t>2014-93-62616-0</t>
  </si>
  <si>
    <t>2010-82-9916</t>
  </si>
  <si>
    <t>2008-82-5424-0</t>
  </si>
  <si>
    <t>2011-82-14578-0</t>
  </si>
  <si>
    <t>2011-93-38237</t>
  </si>
  <si>
    <t>2010-93-31763-0</t>
  </si>
  <si>
    <t>2012-77-38469</t>
  </si>
  <si>
    <t>2009-82-8931-0</t>
  </si>
  <si>
    <t>2014-82-28713-0</t>
  </si>
  <si>
    <t>2013-82-26709-0</t>
  </si>
  <si>
    <t>2010-93-34922-0</t>
  </si>
  <si>
    <t>2010-82-9911-0</t>
  </si>
  <si>
    <t>2009-93-23594-0</t>
  </si>
  <si>
    <t>2008-93-16257-0</t>
  </si>
  <si>
    <t>2012-93-47244-0</t>
  </si>
  <si>
    <t>2007-93-11279-0</t>
  </si>
  <si>
    <t>2014-82-28709-0</t>
  </si>
  <si>
    <t>2013-93-58591-0</t>
  </si>
  <si>
    <t>2014-14-77909-0</t>
  </si>
  <si>
    <t>2010-82-10022-0</t>
  </si>
  <si>
    <t>2011-14-50217-0</t>
  </si>
  <si>
    <t>2013-14-68872-0</t>
  </si>
  <si>
    <t xml:space="preserve">28/02/2011 </t>
  </si>
  <si>
    <t xml:space="preserve">04/08/2005 </t>
  </si>
  <si>
    <t xml:space="preserve">31/05/2010 </t>
  </si>
  <si>
    <t xml:space="preserve">22/02/2012 </t>
  </si>
  <si>
    <t xml:space="preserve">11/08/2009 </t>
  </si>
  <si>
    <t xml:space="preserve">31/01/2014 </t>
  </si>
  <si>
    <t xml:space="preserve">05/02/2012 </t>
  </si>
  <si>
    <t xml:space="preserve">23/11/2010 </t>
  </si>
  <si>
    <t xml:space="preserve">09/01/2010 </t>
  </si>
  <si>
    <t xml:space="preserve">24/04/2008 </t>
  </si>
  <si>
    <t xml:space="preserve">19/01/2009 </t>
  </si>
  <si>
    <t xml:space="preserve">08/11/2005 </t>
  </si>
  <si>
    <t xml:space="preserve">01/03/2013 </t>
  </si>
  <si>
    <t xml:space="preserve">11/11/2013 </t>
  </si>
  <si>
    <t xml:space="preserve">03/02/2014 </t>
  </si>
  <si>
    <t xml:space="preserve">02/10/2009 </t>
  </si>
  <si>
    <t xml:space="preserve">08/09/2011 </t>
  </si>
  <si>
    <t xml:space="preserve">15/04/2013 </t>
  </si>
  <si>
    <t>3419/273010</t>
  </si>
  <si>
    <t>3197/14892766</t>
  </si>
  <si>
    <t>3422/10256083</t>
  </si>
  <si>
    <t>3451/76324</t>
  </si>
  <si>
    <t>2018/108604219</t>
  </si>
  <si>
    <t>286/850</t>
  </si>
  <si>
    <t>3431/8115</t>
  </si>
  <si>
    <t>3422/13766139</t>
  </si>
  <si>
    <t>3422/17376352</t>
  </si>
  <si>
    <t>3197/13615360</t>
  </si>
  <si>
    <t>3422/10003649</t>
  </si>
  <si>
    <t>CERT. 515265</t>
  </si>
  <si>
    <t>CERT. 705288</t>
  </si>
  <si>
    <t>301/1854086</t>
  </si>
  <si>
    <t>1490318/131763</t>
  </si>
  <si>
    <t>39-1</t>
  </si>
  <si>
    <t>2012-93-48694-0</t>
  </si>
  <si>
    <t>2013-93-58974-0</t>
  </si>
  <si>
    <t>2002-93-169-0</t>
  </si>
  <si>
    <t>2013-93-56256-0</t>
  </si>
  <si>
    <t>2013-93-52063-0</t>
  </si>
  <si>
    <t>2013-82-26986-0</t>
  </si>
  <si>
    <t>2013-82-26016-0</t>
  </si>
  <si>
    <t>2013-93-51732-0</t>
  </si>
  <si>
    <t>2010-93-33471</t>
  </si>
  <si>
    <t>2012-93-47732-0</t>
  </si>
  <si>
    <t>2009-93-22176-0</t>
  </si>
  <si>
    <t>2012-93-47172-0</t>
  </si>
  <si>
    <t>2010-82-10907-0</t>
  </si>
  <si>
    <t>2010-14-36023</t>
  </si>
  <si>
    <t>2011-68-492-0</t>
  </si>
  <si>
    <t xml:space="preserve">10/11/2011 </t>
  </si>
  <si>
    <t xml:space="preserve">11/05/2008 </t>
  </si>
  <si>
    <t xml:space="preserve">08/03/2002 </t>
  </si>
  <si>
    <t xml:space="preserve">02/03/2013 </t>
  </si>
  <si>
    <t xml:space="preserve">04/11/2012 </t>
  </si>
  <si>
    <t xml:space="preserve">21/03/2013 </t>
  </si>
  <si>
    <t xml:space="preserve">23/01/2012 </t>
  </si>
  <si>
    <t xml:space="preserve">09/08/2010 </t>
  </si>
  <si>
    <t xml:space="preserve">06/05/2012 </t>
  </si>
  <si>
    <t xml:space="preserve">02/03/2009 </t>
  </si>
  <si>
    <t xml:space="preserve">03/08/2010 </t>
  </si>
  <si>
    <t xml:space="preserve">01/12/2006 </t>
  </si>
  <si>
    <t xml:space="preserve">19/05/2007 </t>
  </si>
  <si>
    <t xml:space="preserve">07/12/2009 </t>
  </si>
  <si>
    <t xml:space="preserve">27/12/2010 </t>
  </si>
  <si>
    <t>Seguro Automóvel</t>
  </si>
  <si>
    <t>Apólice não recebida</t>
  </si>
  <si>
    <t>Valor/taxa/data/dia utilização/Encargo/IOF/Planilh</t>
  </si>
  <si>
    <t>Santa Isabel (SP)</t>
  </si>
  <si>
    <t>Fartura (SP)</t>
  </si>
  <si>
    <t xml:space="preserve">15/12/2014 </t>
  </si>
  <si>
    <t xml:space="preserve">03/12/2014 </t>
  </si>
  <si>
    <t xml:space="preserve">04/12/2014 </t>
  </si>
  <si>
    <t xml:space="preserve">05/12/2014 </t>
  </si>
  <si>
    <t xml:space="preserve">08/12/2014 </t>
  </si>
  <si>
    <t xml:space="preserve">09/12/2014 </t>
  </si>
  <si>
    <t xml:space="preserve">02/12/2014 </t>
  </si>
  <si>
    <t xml:space="preserve">10/12/2014 </t>
  </si>
  <si>
    <t>25/11/2013</t>
  </si>
  <si>
    <t>21/11/2013</t>
  </si>
  <si>
    <t>17/12/2002</t>
  </si>
  <si>
    <t>12/6/2013</t>
  </si>
  <si>
    <t>5/11/2013</t>
  </si>
  <si>
    <t>15/8/2011</t>
  </si>
  <si>
    <t>16/5/2012</t>
  </si>
  <si>
    <t>3/2/2010</t>
  </si>
  <si>
    <t>19/3/2010</t>
  </si>
  <si>
    <t>16/3/2007</t>
  </si>
  <si>
    <t>18/5/2010</t>
  </si>
  <si>
    <t>1/7/2011</t>
  </si>
  <si>
    <t>31/1/2012</t>
  </si>
  <si>
    <t>12/5/2014</t>
  </si>
  <si>
    <t>21/3/2011</t>
  </si>
  <si>
    <t>13/7/2011</t>
  </si>
  <si>
    <t>2/3/2012</t>
  </si>
  <si>
    <t>29/8/2011</t>
  </si>
  <si>
    <t>19/10/2012</t>
  </si>
  <si>
    <t>1/10/2012</t>
  </si>
  <si>
    <t>5/11/2012</t>
  </si>
  <si>
    <t>3/4/2014</t>
  </si>
  <si>
    <t>9/1/2014</t>
  </si>
  <si>
    <t>28/2/2011</t>
  </si>
  <si>
    <t>8/2/2011</t>
  </si>
  <si>
    <t>31/3/2010</t>
  </si>
  <si>
    <t>27/8/2009</t>
  </si>
  <si>
    <t>13/3/2009</t>
  </si>
  <si>
    <t>6/11/2008</t>
  </si>
  <si>
    <t>1/1/2009</t>
  </si>
  <si>
    <t>4/4/2014</t>
  </si>
  <si>
    <t>8/5/2014</t>
  </si>
  <si>
    <t>23/7/2014</t>
  </si>
  <si>
    <t>6/6/2010</t>
  </si>
  <si>
    <t>15/6/2012</t>
  </si>
  <si>
    <t>5/2/2014</t>
  </si>
  <si>
    <t>06/12/2013 00:55</t>
  </si>
  <si>
    <t>20/12/2013 23:07</t>
  </si>
  <si>
    <t>12/04/2004 10:48</t>
  </si>
  <si>
    <t>19/08/2013 22:51</t>
  </si>
  <si>
    <t>05/12/2013 23:18</t>
  </si>
  <si>
    <t>06/12/2013 23:46</t>
  </si>
  <si>
    <t>11/03/2014 14:18</t>
  </si>
  <si>
    <t>11/03/2014 23:21</t>
  </si>
  <si>
    <t>25/08/2011 03:57</t>
  </si>
  <si>
    <t>31/05/2012 14:51</t>
  </si>
  <si>
    <t>11/11/2010 16:44</t>
  </si>
  <si>
    <t>15/06/2010 05:10</t>
  </si>
  <si>
    <t>13/07/2010 14:26</t>
  </si>
  <si>
    <t>28/10/2011 23:13</t>
  </si>
  <si>
    <t>14/07/2011 01:39</t>
  </si>
  <si>
    <t>09/02/2012 02:58</t>
  </si>
  <si>
    <t>28/05/2014 01:43</t>
  </si>
  <si>
    <t>18/10/2011 04:27</t>
  </si>
  <si>
    <t>27/07/2011 05:54</t>
  </si>
  <si>
    <t>03/04/2012 15:01</t>
  </si>
  <si>
    <t>12/11/2011 03:34</t>
  </si>
  <si>
    <t>07/11/2012 22:53</t>
  </si>
  <si>
    <t>19/10/2012 17:27</t>
  </si>
  <si>
    <t>12/12/2012 11:26</t>
  </si>
  <si>
    <t>23/04/2014 20:40</t>
  </si>
  <si>
    <t>23/01/2014 23:03</t>
  </si>
  <si>
    <t>15/03/2011 12:43</t>
  </si>
  <si>
    <t>22/02/2011 21:35</t>
  </si>
  <si>
    <t>16/05/2010 11:05</t>
  </si>
  <si>
    <t>29/09/2009 10:58</t>
  </si>
  <si>
    <t>23/03/2009 12:53</t>
  </si>
  <si>
    <t>09/02/2009 17:13</t>
  </si>
  <si>
    <t>12/03/2009 15:38</t>
  </si>
  <si>
    <t>23/04/2014 19:43</t>
  </si>
  <si>
    <t>23/05/2014 13:19</t>
  </si>
  <si>
    <t>01/08/2014 23:33</t>
  </si>
  <si>
    <t>29/03/2011 12:45</t>
  </si>
  <si>
    <t>01/09/2012 03:49</t>
  </si>
  <si>
    <t>21/02/2014 00:12</t>
  </si>
  <si>
    <t>OMISSÃO NA DECLARAÇÃO DE SAÚDE</t>
  </si>
  <si>
    <t>Ilegitimidade Passiva</t>
  </si>
  <si>
    <t xml:space="preserve">DOENÇA TERMINAL </t>
  </si>
  <si>
    <t>DOENÇA TERMINAL NÃO CARACTERIZADA</t>
  </si>
  <si>
    <t>89-3745</t>
  </si>
  <si>
    <t>89-3719</t>
  </si>
  <si>
    <t> 020.07.027063-5 </t>
  </si>
  <si>
    <t xml:space="preserve">Eva Maria Marcilio Dutra </t>
  </si>
  <si>
    <t>9301728/0</t>
  </si>
  <si>
    <t>2010-93-29508-0</t>
  </si>
  <si>
    <t xml:space="preserve">27/10/1999 </t>
  </si>
  <si>
    <t xml:space="preserve">17/12/2014 </t>
  </si>
  <si>
    <t>02.02.507.0000594027/07</t>
  </si>
  <si>
    <t>11/12/2007</t>
  </si>
  <si>
    <t> 1141/08 </t>
  </si>
  <si>
    <t>HUMBERTO ABRAMO TONIN</t>
  </si>
  <si>
    <t>9301613/0</t>
  </si>
  <si>
    <t>2010-93-29394-0</t>
  </si>
  <si>
    <t>Extinção Art. 267 - Sem Possibilidade Nova Ação - 2ª Instância - Recurso do Banc</t>
  </si>
  <si>
    <t>02.02.507.0000594056/08</t>
  </si>
  <si>
    <t>12/06/2008</t>
  </si>
  <si>
    <t> 89/13 </t>
  </si>
  <si>
    <t>Cristiano Santos de Oliveira</t>
  </si>
  <si>
    <t>1101080/142609</t>
  </si>
  <si>
    <t>2012-82-19528-0</t>
  </si>
  <si>
    <t xml:space="preserve">16/09/2008 </t>
  </si>
  <si>
    <t xml:space="preserve">18/12/2014 </t>
  </si>
  <si>
    <t>02.02.507.0001591531/13</t>
  </si>
  <si>
    <t>19/02/2013</t>
  </si>
  <si>
    <t>06/03/2013 21:38</t>
  </si>
  <si>
    <t> 038.06.030236-1 </t>
  </si>
  <si>
    <t>Annayara Vanessa dos Santos</t>
  </si>
  <si>
    <t>CERT. 430334</t>
  </si>
  <si>
    <t xml:space="preserve">21/05/2005 </t>
  </si>
  <si>
    <t>02.02.507.0000593989/06</t>
  </si>
  <si>
    <t>18/07/2006</t>
  </si>
  <si>
    <t> 004/1.05.0007914-8 </t>
  </si>
  <si>
    <t>1053/1044188 E</t>
  </si>
  <si>
    <t>2003-77-1307 E</t>
  </si>
  <si>
    <t xml:space="preserve">27/07/2003 </t>
  </si>
  <si>
    <t>02.01.507.0000149858/05</t>
  </si>
  <si>
    <t>03/08/2005</t>
  </si>
  <si>
    <t>19/08/2005 13:24</t>
  </si>
  <si>
    <t> 572.01.2007.006952-1 (1531/07) </t>
  </si>
  <si>
    <t>Gerson Antonio dos Santos</t>
  </si>
  <si>
    <t>1102080/111591</t>
  </si>
  <si>
    <t>2012-82-19473-0</t>
  </si>
  <si>
    <t xml:space="preserve">31/08/2007 </t>
  </si>
  <si>
    <t>02.02.507.0000456131/07</t>
  </si>
  <si>
    <t>31/08/2007</t>
  </si>
  <si>
    <t>13/12/2007 11:32</t>
  </si>
  <si>
    <t>Cod_Produto</t>
  </si>
  <si>
    <t>VIDA EM GRUPO GENÉRICO</t>
  </si>
  <si>
    <t>VIDA EMERGÊNCIA</t>
  </si>
  <si>
    <t>0001</t>
  </si>
  <si>
    <t>89-3740</t>
  </si>
  <si>
    <t>Suicídio - art. 798 CC</t>
  </si>
  <si>
    <t>Sinistro liquidado parcialmente</t>
  </si>
  <si>
    <t>Sinistro Anterior ao Inicío de Vigência da apólice</t>
  </si>
  <si>
    <t>Prática de Ato ilícito</t>
  </si>
  <si>
    <t>Não faz parte do grupo segurado</t>
  </si>
  <si>
    <t>02.02.507.0000422536/07</t>
  </si>
  <si>
    <t>02.02.507.0000455289/07</t>
  </si>
  <si>
    <t>02.02.507.0000594048/08</t>
  </si>
  <si>
    <t>02.02.507.0000594401/08</t>
  </si>
  <si>
    <t>02.02.507.0000512997/08</t>
  </si>
  <si>
    <t>02.01.507.0000041358/98</t>
  </si>
  <si>
    <t>02.02.507.0000822899/08</t>
  </si>
  <si>
    <t>02.02.507.0000810040/08</t>
  </si>
  <si>
    <t>02.02.507.0000818228/08</t>
  </si>
  <si>
    <t>02.01.507.0000121639/04</t>
  </si>
  <si>
    <t>02.02.507.0000331003/07</t>
  </si>
  <si>
    <t>02.02.507.0000809118/08</t>
  </si>
  <si>
    <t>02.02.507.0000755003/09</t>
  </si>
  <si>
    <t>02.02.507.0000551123/09</t>
  </si>
  <si>
    <t>02.01.507.0000106233/04</t>
  </si>
  <si>
    <t>02.02.507.0000449206/07</t>
  </si>
  <si>
    <t>02.02.507.0001122858/11</t>
  </si>
  <si>
    <t>4/9/2007</t>
  </si>
  <si>
    <t>4/12/2007</t>
  </si>
  <si>
    <t>29/2/2008</t>
  </si>
  <si>
    <t>19/2/2008</t>
  </si>
  <si>
    <t>30/10/2008</t>
  </si>
  <si>
    <t>10/8/1998</t>
  </si>
  <si>
    <t>29/10/2008</t>
  </si>
  <si>
    <t>4/11/2008</t>
  </si>
  <si>
    <t>24/10/2008</t>
  </si>
  <si>
    <t>20/10/2004</t>
  </si>
  <si>
    <t>15/2/2007</t>
  </si>
  <si>
    <t>17/10/2008</t>
  </si>
  <si>
    <t>12/2/2009</t>
  </si>
  <si>
    <t>4/9/2009</t>
  </si>
  <si>
    <t>28/6/2004</t>
  </si>
  <si>
    <t>5/9/2007</t>
  </si>
  <si>
    <t>1/9/2011</t>
  </si>
  <si>
    <t>18/09/2007 09:27</t>
  </si>
  <si>
    <t>11/12/2007 10:10</t>
  </si>
  <si>
    <t>20/07/2009 17:13</t>
  </si>
  <si>
    <t>04/02/2009 14:26</t>
  </si>
  <si>
    <t>06/01/2009 10:17</t>
  </si>
  <si>
    <t>26/01/2009 15:43</t>
  </si>
  <si>
    <t>08/12/2004 14:14</t>
  </si>
  <si>
    <t>21/03/2007 14:55</t>
  </si>
  <si>
    <t>30/12/2008 13:33</t>
  </si>
  <si>
    <t>23/05/2008 15:39</t>
  </si>
  <si>
    <t>24/09/2009 12:37</t>
  </si>
  <si>
    <t>27/07/2004 11:45</t>
  </si>
  <si>
    <t>21/11/2007 11:31</t>
  </si>
  <si>
    <t>24/09/2011 04:04</t>
  </si>
  <si>
    <t xml:space="preserve">05/01/2015 </t>
  </si>
  <si>
    <t xml:space="preserve">16/05/2006 </t>
  </si>
  <si>
    <t xml:space="preserve">30/03/2007 </t>
  </si>
  <si>
    <t xml:space="preserve">11/11/2007 </t>
  </si>
  <si>
    <t xml:space="preserve">27/10/2006 </t>
  </si>
  <si>
    <t xml:space="preserve">23/12/2007 </t>
  </si>
  <si>
    <t xml:space="preserve">16/12/1997 </t>
  </si>
  <si>
    <t xml:space="preserve">15/02/2006 </t>
  </si>
  <si>
    <t xml:space="preserve">18/11/2007 </t>
  </si>
  <si>
    <t xml:space="preserve">25/10/2002 </t>
  </si>
  <si>
    <t xml:space="preserve">02/09/1986 </t>
  </si>
  <si>
    <t xml:space="preserve">02/02/2008 </t>
  </si>
  <si>
    <t xml:space="preserve">01/01/1998 </t>
  </si>
  <si>
    <t xml:space="preserve">13/02/2008 </t>
  </si>
  <si>
    <t xml:space="preserve">24/03/1998 </t>
  </si>
  <si>
    <t xml:space="preserve">05/03/2011 </t>
  </si>
  <si>
    <t>2006-93-5878-0</t>
  </si>
  <si>
    <t>2007-93-9575-0</t>
  </si>
  <si>
    <t>2010-93-29540-0</t>
  </si>
  <si>
    <t>2010-93-29690-0</t>
  </si>
  <si>
    <t>2008-93-13668-0</t>
  </si>
  <si>
    <t>2005-53-4-0</t>
  </si>
  <si>
    <t>2008-93-16928-0</t>
  </si>
  <si>
    <t>2008-93-17081-0</t>
  </si>
  <si>
    <t>2007-93-13077 E</t>
  </si>
  <si>
    <t>2002-93-680-0</t>
  </si>
  <si>
    <t>2006-82-2790-0</t>
  </si>
  <si>
    <t>2012-93-47459-0</t>
  </si>
  <si>
    <t>2012-93-47598-0</t>
  </si>
  <si>
    <t>2012-93-47505-0</t>
  </si>
  <si>
    <t>2003-93-1010-0</t>
  </si>
  <si>
    <t>2012-82-19375-0</t>
  </si>
  <si>
    <t>1134/10248</t>
  </si>
  <si>
    <t>3197/18684655</t>
  </si>
  <si>
    <t>9301761/27639</t>
  </si>
  <si>
    <t>1143 / 8524</t>
  </si>
  <si>
    <t>1133/3405</t>
  </si>
  <si>
    <t>7110017/0</t>
  </si>
  <si>
    <t>3197/17624398</t>
  </si>
  <si>
    <t>6000003/102691</t>
  </si>
  <si>
    <t>3197 E 3039</t>
  </si>
  <si>
    <t>1510/45727</t>
  </si>
  <si>
    <t>3197/12620637</t>
  </si>
  <si>
    <t>9302170/0</t>
  </si>
  <si>
    <t>3292/7828</t>
  </si>
  <si>
    <t>3030 / 30112167</t>
  </si>
  <si>
    <t>3197 / 18475706</t>
  </si>
  <si>
    <t>301/1482154</t>
  </si>
  <si>
    <t>Maria Helena Ramos Ferreira de Almeida Costanza</t>
  </si>
  <si>
    <t>Fátima Maria de Arruda Costa</t>
  </si>
  <si>
    <t>Bilharbol Comércio Locação e Indústria de Mesas de Bilhar LTDA e Outros</t>
  </si>
  <si>
    <t>Suzeleide Sozares Dias de Moura</t>
  </si>
  <si>
    <t>Marco Antonio Silva</t>
  </si>
  <si>
    <t>Edvil Martins Padilha</t>
  </si>
  <si>
    <t>Odair do Amaral</t>
  </si>
  <si>
    <t>Gabriel Rodrigues de Lima</t>
  </si>
  <si>
    <t>Anibal Bustamante</t>
  </si>
  <si>
    <t>Márcio Gleyser Filgueiras Bezerra</t>
  </si>
  <si>
    <t>Marta Regina Balzan</t>
  </si>
  <si>
    <t>João Batista Mafra</t>
  </si>
  <si>
    <t>Rosana Aparecida Gomes</t>
  </si>
  <si>
    <t>Cristine Scholl Backes</t>
  </si>
  <si>
    <t>Jeni Haacker Gums</t>
  </si>
  <si>
    <t>Nilza de Fatima Lopez Nunes</t>
  </si>
  <si>
    <t>Renata Medeiros dos Santos</t>
  </si>
  <si>
    <t> 583.02.2007.175683-8(3525/06) </t>
  </si>
  <si>
    <t> 472.01.2007.006529-3(1426/07) </t>
  </si>
  <si>
    <t> 200800806438 </t>
  </si>
  <si>
    <t> 583.00.2008.115199-4 </t>
  </si>
  <si>
    <t> 002.08.169929-8 </t>
  </si>
  <si>
    <t> 3211/98 </t>
  </si>
  <si>
    <t> 568.01.2008.011202-0 (1735/2008) </t>
  </si>
  <si>
    <t> 013/1.08.0007480-9 </t>
  </si>
  <si>
    <t> 352.01.2008.004994-8 (1518/2008) </t>
  </si>
  <si>
    <t> 1104/04 </t>
  </si>
  <si>
    <t> 001/1.07.0029221-0 </t>
  </si>
  <si>
    <t> 611/08 </t>
  </si>
  <si>
    <t> 583.02.2009.106004 (571/09) </t>
  </si>
  <si>
    <t> 019/1.09.0012078-9 </t>
  </si>
  <si>
    <t> 095/1.04.0001551-8 </t>
  </si>
  <si>
    <t> 1048/2007 </t>
  </si>
  <si>
    <t> 0276185-53.2011.8.21.0001 </t>
  </si>
  <si>
    <t>2007-93-9948-0</t>
  </si>
  <si>
    <t xml:space="preserve">Sinistro Negado </t>
  </si>
  <si>
    <t>Acima do limite de idade na contratação do seguro</t>
  </si>
  <si>
    <t xml:space="preserve">Morte </t>
  </si>
  <si>
    <t xml:space="preserve">IFPD não caracterizada </t>
  </si>
  <si>
    <t>Morte Acidental</t>
  </si>
  <si>
    <t>Falta de pagamento do prêmio</t>
  </si>
  <si>
    <t>Sem caracterização de IPA</t>
  </si>
  <si>
    <t xml:space="preserve">Doença Preexistente </t>
  </si>
  <si>
    <t xml:space="preserve">Procedência Total </t>
  </si>
  <si>
    <t>IPA não caracterizada</t>
  </si>
  <si>
    <t xml:space="preserve">Morte Natural </t>
  </si>
  <si>
    <t>Sinistro Liquidado Parcialmente</t>
  </si>
  <si>
    <t xml:space="preserve">Risco Excluído </t>
  </si>
  <si>
    <t>ATIVIDADE COMERCIAL</t>
  </si>
  <si>
    <t>02.02.507.0001140062/11</t>
  </si>
  <si>
    <t>02.02.507.0001142880/11</t>
  </si>
  <si>
    <t>02.02.507.0000323196/07</t>
  </si>
  <si>
    <t>02.02.507.0000552410/09</t>
  </si>
  <si>
    <t>02.02.507.0000668786/10</t>
  </si>
  <si>
    <t>02.02.507.0000675614/10</t>
  </si>
  <si>
    <t>02.02.507.0001009245/10</t>
  </si>
  <si>
    <t>02.02.507.0001094595/11</t>
  </si>
  <si>
    <t>02.02.136.0001279468/12</t>
  </si>
  <si>
    <t>02.02.507.0001306709/12</t>
  </si>
  <si>
    <t>02.02.136.0001870654/14</t>
  </si>
  <si>
    <t>02.02.136.0001880100/14</t>
  </si>
  <si>
    <t>02.02.507.0001975782/14</t>
  </si>
  <si>
    <t>02.02.507.0001903760/14</t>
  </si>
  <si>
    <t>02.02.507.0001969748/14</t>
  </si>
  <si>
    <t>02.02.507.0001115516/11</t>
  </si>
  <si>
    <t>02.02.507.0000350849/07</t>
  </si>
  <si>
    <t>02.02.507.0001165199/11</t>
  </si>
  <si>
    <t>02.02.507.0000783644/08</t>
  </si>
  <si>
    <t>02.02.507.0000520672/09</t>
  </si>
  <si>
    <t>02.02.507.0001000319/10</t>
  </si>
  <si>
    <t>02.02.507.0001029617/10</t>
  </si>
  <si>
    <t>02.02.507.0001038322/10</t>
  </si>
  <si>
    <t>02.02.507.0001046040/11</t>
  </si>
  <si>
    <t>02.02.507.0001180288/12</t>
  </si>
  <si>
    <t>02.02.507.0001193322/12</t>
  </si>
  <si>
    <t>02.02.507.0001195932/12</t>
  </si>
  <si>
    <t>02.02.507.0001253096/12</t>
  </si>
  <si>
    <t>02.02.507.0001254975/12</t>
  </si>
  <si>
    <t>02.02.507.0001263359/12</t>
  </si>
  <si>
    <t>02.02.507.0001297216/12</t>
  </si>
  <si>
    <t>02.02.507.0001600421/13</t>
  </si>
  <si>
    <t>02.02.507.0001618194/13</t>
  </si>
  <si>
    <t>02.02.507.0001665603/13</t>
  </si>
  <si>
    <t>02.02.507.0001965278/14</t>
  </si>
  <si>
    <t>02.02.507.0001109985/11</t>
  </si>
  <si>
    <t>02.02.507.0001114814/11</t>
  </si>
  <si>
    <t>02.02.507.0000838455/08</t>
  </si>
  <si>
    <t>02.02.507.0000841493/09</t>
  </si>
  <si>
    <t>02.02.507.0000844589/09</t>
  </si>
  <si>
    <t>02.02.507.0000869298/09</t>
  </si>
  <si>
    <t>02.02.507.0000991055/09</t>
  </si>
  <si>
    <t>02.02.507.0000623049/10</t>
  </si>
  <si>
    <t>02.02.507.0000647243/10</t>
  </si>
  <si>
    <t>02.02.507.0000654598/09</t>
  </si>
  <si>
    <t>02.02.507.0000670637/10</t>
  </si>
  <si>
    <t>02.02.507.0000685426/10</t>
  </si>
  <si>
    <t>02.02.507.0000688223/10</t>
  </si>
  <si>
    <t>02.02.507.0001024860/10</t>
  </si>
  <si>
    <t>02.02.507.0001043255/11</t>
  </si>
  <si>
    <t>02.02.507.0001069580/11</t>
  </si>
  <si>
    <t>02.02.507.0001084070/10</t>
  </si>
  <si>
    <t>02.02.507.0001098441/11</t>
  </si>
  <si>
    <t>02.02.136.0001236952/12</t>
  </si>
  <si>
    <t>02.02.507.0001251771/12</t>
  </si>
  <si>
    <t>02.02.507.0001280442/12</t>
  </si>
  <si>
    <t>02.02.136.0001585469/13</t>
  </si>
  <si>
    <t>02.02.507.0001683021/13</t>
  </si>
  <si>
    <t>02.02.136.0001721999/13</t>
  </si>
  <si>
    <t>02.02.136.0001957679/14</t>
  </si>
  <si>
    <t>02.02.507.0001812017/14</t>
  </si>
  <si>
    <t>02.02.507.0001849874/14</t>
  </si>
  <si>
    <t>02.02.507.0001112513/11</t>
  </si>
  <si>
    <t>02.02.507.0000794315/08</t>
  </si>
  <si>
    <t>02.02.507.0000801717/08</t>
  </si>
  <si>
    <t>02.02.507.0000805208/08</t>
  </si>
  <si>
    <t>02.02.507.0000495243/09</t>
  </si>
  <si>
    <t>02.02.507.0000593910/07</t>
  </si>
  <si>
    <t>02.02.507.0000678938/09</t>
  </si>
  <si>
    <t>02.02.507.0000679228/09</t>
  </si>
  <si>
    <t>02.02.507.0000689443/10</t>
  </si>
  <si>
    <t>02.02.507.0001025752/10</t>
  </si>
  <si>
    <t>02.02.136.0001047871/10</t>
  </si>
  <si>
    <t>02.02.507.0001055656/11</t>
  </si>
  <si>
    <t>02.02.136.0001074551/11</t>
  </si>
  <si>
    <t>02.02.507.0001087568/11</t>
  </si>
  <si>
    <t>02.02.507.0001187540/12</t>
  </si>
  <si>
    <t>02.02.507.0001191182/12</t>
  </si>
  <si>
    <t>02.02.507.0001311651/12</t>
  </si>
  <si>
    <t>02.02.136.0001327162/13</t>
  </si>
  <si>
    <t>02.02.507.0001653022/13</t>
  </si>
  <si>
    <t>02.02.507.0001662510/12</t>
  </si>
  <si>
    <t>02.02.507.0001667502/13</t>
  </si>
  <si>
    <t>02.02.507.0001681555/13</t>
  </si>
  <si>
    <t>02.02.136.0001734584/13</t>
  </si>
  <si>
    <t>02.02.507.0001743695/13</t>
  </si>
  <si>
    <t>02.02.507.0001766286/13</t>
  </si>
  <si>
    <t>02.02.136.0001776128/14</t>
  </si>
  <si>
    <t>02.02.507.0001782729/14</t>
  </si>
  <si>
    <t>02.02.136.0001785870/14</t>
  </si>
  <si>
    <t>02.02.507.0001787215/12</t>
  </si>
  <si>
    <t>02.02.136.0001970094/14</t>
  </si>
  <si>
    <t>02.02.507.0001811596/14</t>
  </si>
  <si>
    <t>02.02.136.0001858894/14</t>
  </si>
  <si>
    <t>02.02.507.0001876217/14</t>
  </si>
  <si>
    <t>Extinção Art. 267 - Sem Possibilidade Nova Ação - 1ª Instância</t>
  </si>
  <si>
    <t>Pato Branco (PR)</t>
  </si>
  <si>
    <t>Gália (SP)</t>
  </si>
  <si>
    <t>Aspásia (SP)</t>
  </si>
  <si>
    <t>Santa Rita (PB)</t>
  </si>
  <si>
    <t>Ituiutaba (MG)</t>
  </si>
  <si>
    <t>Três Corações (MG)</t>
  </si>
  <si>
    <t>Araxá (MG)</t>
  </si>
  <si>
    <t>Primeiro de Maio (PR)</t>
  </si>
  <si>
    <t>Paty do Alferes (RJ)</t>
  </si>
  <si>
    <t>Timbó (SC)</t>
  </si>
  <si>
    <t>Aparecida do Taboado (MS)</t>
  </si>
  <si>
    <t>2010-93-31772</t>
  </si>
  <si>
    <t>2010-93-33274-0</t>
  </si>
  <si>
    <t>2006-93-6645-0</t>
  </si>
  <si>
    <t>2009-82-7769-0</t>
  </si>
  <si>
    <t>2008-82-5794-0</t>
  </si>
  <si>
    <t>2009-82-8085-0</t>
  </si>
  <si>
    <t>2009-93-24175-0</t>
  </si>
  <si>
    <t>2010-82-11709-0</t>
  </si>
  <si>
    <t>2011-14-52046-0</t>
  </si>
  <si>
    <t>2011-93-40542-0</t>
  </si>
  <si>
    <t>2013-14-74934-0</t>
  </si>
  <si>
    <t>2013-14-71590-0</t>
  </si>
  <si>
    <t>2014-82-29499-0</t>
  </si>
  <si>
    <t>2011-93-38998-0</t>
  </si>
  <si>
    <t>2013-82-24763-0</t>
  </si>
  <si>
    <t>2010-82-12741</t>
  </si>
  <si>
    <t>2010-82-12098 E</t>
  </si>
  <si>
    <t>2011-82-14591-0</t>
  </si>
  <si>
    <t>2008-93-15806-0</t>
  </si>
  <si>
    <t>2008-93-18741-0</t>
  </si>
  <si>
    <t>2009-93-24233-0</t>
  </si>
  <si>
    <t>2008-93-25264-0</t>
  </si>
  <si>
    <t>2011-93-37315 E</t>
  </si>
  <si>
    <t>2008-93-20256-0</t>
  </si>
  <si>
    <t>2010-93-29447-0</t>
  </si>
  <si>
    <t>2011-82-15096-0</t>
  </si>
  <si>
    <t>2011-77-35609-0</t>
  </si>
  <si>
    <t>2012-93-48584-0</t>
  </si>
  <si>
    <t>2011-82-16102-0</t>
  </si>
  <si>
    <t>2012-82-21074-0</t>
  </si>
  <si>
    <t>2012-82-21440-0</t>
  </si>
  <si>
    <t>2011-93-37050-0</t>
  </si>
  <si>
    <t>2013-82-23834-0</t>
  </si>
  <si>
    <t>2013-82-22390-0</t>
  </si>
  <si>
    <t>2013-93-55768-0</t>
  </si>
  <si>
    <t>2010-82-11253</t>
  </si>
  <si>
    <t>2011-93-36354</t>
  </si>
  <si>
    <t>2007-82-5170-0</t>
  </si>
  <si>
    <t>2008-93-18453-0</t>
  </si>
  <si>
    <t>2008-93-20728-0</t>
  </si>
  <si>
    <t>2008-93-13914-0</t>
  </si>
  <si>
    <t>2008-82-6784-0</t>
  </si>
  <si>
    <t>2009-93-24842-0</t>
  </si>
  <si>
    <t>2009-93-27079-0</t>
  </si>
  <si>
    <t>2009-93-25093 E</t>
  </si>
  <si>
    <t>2009-82-7886-0</t>
  </si>
  <si>
    <t>2009-93-21628-0</t>
  </si>
  <si>
    <t>2009-82-8053-0</t>
  </si>
  <si>
    <t>2009-93-21123-0</t>
  </si>
  <si>
    <t>2010-93-27942-0</t>
  </si>
  <si>
    <t>2012-93-47603-0</t>
  </si>
  <si>
    <t>2009-93-26336</t>
  </si>
  <si>
    <t>2012-82-19327-0</t>
  </si>
  <si>
    <t>2012-14-58019-0</t>
  </si>
  <si>
    <t>2010-93-28538-0</t>
  </si>
  <si>
    <t>2011-82-15804-0</t>
  </si>
  <si>
    <t>2012-14-63347 E</t>
  </si>
  <si>
    <t>2013-82-23398-0</t>
  </si>
  <si>
    <t>2013-14-67794-0</t>
  </si>
  <si>
    <t>2014-14-82022-0</t>
  </si>
  <si>
    <t>2013-82-26578-0</t>
  </si>
  <si>
    <t>2014-93-62155-0</t>
  </si>
  <si>
    <t>2010-82-11829</t>
  </si>
  <si>
    <t>2007-93-7383-0</t>
  </si>
  <si>
    <t>2009-93-21778-0</t>
  </si>
  <si>
    <t>2008-93-17156-0</t>
  </si>
  <si>
    <t>2010-93-29175-0</t>
  </si>
  <si>
    <t>2007-93-8207-0</t>
  </si>
  <si>
    <t>2012-93-47404-0</t>
  </si>
  <si>
    <t>2010-93-30000-0</t>
  </si>
  <si>
    <t>2009-93-27341-0</t>
  </si>
  <si>
    <t>2010-68-298-0</t>
  </si>
  <si>
    <t>2007-93-8819-0</t>
  </si>
  <si>
    <t>2010-14-38839-0</t>
  </si>
  <si>
    <t>2010-82-12124</t>
  </si>
  <si>
    <t>2011-93-42962-0</t>
  </si>
  <si>
    <t>VER INF 09 JAN</t>
  </si>
  <si>
    <t>2012-14-62293-0</t>
  </si>
  <si>
    <t>2012-93-49566-0</t>
  </si>
  <si>
    <t>2013-82-25115-0</t>
  </si>
  <si>
    <t>2012-93-43551-0</t>
  </si>
  <si>
    <t>2013-93-55940-0</t>
  </si>
  <si>
    <t>2013-14-71120-0</t>
  </si>
  <si>
    <t>2012-82-19862-0</t>
  </si>
  <si>
    <t>2013-82-27194-0</t>
  </si>
  <si>
    <t>2013-14-73771-0</t>
  </si>
  <si>
    <t>2013-82-23119-0</t>
  </si>
  <si>
    <t>2013-14-65094-E</t>
  </si>
  <si>
    <t>2010-82-12476-0</t>
  </si>
  <si>
    <t>2014-14-82784-0</t>
  </si>
  <si>
    <t>2013-82-26577-0</t>
  </si>
  <si>
    <t>2013-14-75452-0</t>
  </si>
  <si>
    <t>2013-82-22474-0</t>
  </si>
  <si>
    <t>9301958/0</t>
  </si>
  <si>
    <t>3552/83809</t>
  </si>
  <si>
    <t>1151/96232</t>
  </si>
  <si>
    <t>1102080 / 11989</t>
  </si>
  <si>
    <t>2002 107889210</t>
  </si>
  <si>
    <t>165/112538</t>
  </si>
  <si>
    <t>1134/37013</t>
  </si>
  <si>
    <t>286/245030</t>
  </si>
  <si>
    <t>1490320/360174</t>
  </si>
  <si>
    <t>3543/126649362</t>
  </si>
  <si>
    <t>1782418/375927</t>
  </si>
  <si>
    <t>1490320/73533</t>
  </si>
  <si>
    <t>301/2872670</t>
  </si>
  <si>
    <t>3422/17474455</t>
  </si>
  <si>
    <t>2782/236</t>
  </si>
  <si>
    <t>301/1827416</t>
  </si>
  <si>
    <t>1102080/123181</t>
  </si>
  <si>
    <t>287 / 120837370</t>
  </si>
  <si>
    <t>2219/901</t>
  </si>
  <si>
    <t>1134/60390</t>
  </si>
  <si>
    <t>3197/15531694</t>
  </si>
  <si>
    <t>1142/66303</t>
  </si>
  <si>
    <t>1001002/10238</t>
  </si>
  <si>
    <t>3552 / 90083</t>
  </si>
  <si>
    <t>301 / 2601345</t>
  </si>
  <si>
    <t>9302195/0</t>
  </si>
  <si>
    <t>2022/2356133</t>
  </si>
  <si>
    <t>9300730/0</t>
  </si>
  <si>
    <t>76/7012</t>
  </si>
  <si>
    <t>3543/126653742</t>
  </si>
  <si>
    <t>301/2250959</t>
  </si>
  <si>
    <t>301/3000994</t>
  </si>
  <si>
    <t>113092/1949</t>
  </si>
  <si>
    <t>299/110854211</t>
  </si>
  <si>
    <t>3525/3309</t>
  </si>
  <si>
    <t>1102080/143012</t>
  </si>
  <si>
    <t>3045/754</t>
  </si>
  <si>
    <t>3197/19605267</t>
  </si>
  <si>
    <t>3197 / 17146379</t>
  </si>
  <si>
    <t>1101080/134667</t>
  </si>
  <si>
    <t>3197/ 11765798</t>
  </si>
  <si>
    <t>3197/11182857</t>
  </si>
  <si>
    <t>3250/118121991</t>
  </si>
  <si>
    <t>2002/109900050</t>
  </si>
  <si>
    <t>3221/176</t>
  </si>
  <si>
    <t>2003/110820937</t>
  </si>
  <si>
    <t>3197 / 13851144</t>
  </si>
  <si>
    <t>3427/1034769</t>
  </si>
  <si>
    <t>9302176/0</t>
  </si>
  <si>
    <t>3197 / 19562873</t>
  </si>
  <si>
    <t>2031/1541578</t>
  </si>
  <si>
    <t>1490320/435165</t>
  </si>
  <si>
    <t>1151/32086042</t>
  </si>
  <si>
    <t>2030/2018379</t>
  </si>
  <si>
    <t>1490320/483298</t>
  </si>
  <si>
    <t>286/337449</t>
  </si>
  <si>
    <t>1490320/200784</t>
  </si>
  <si>
    <t>1782418/498100</t>
  </si>
  <si>
    <t>2034/3802424</t>
  </si>
  <si>
    <t>113303/3339799</t>
  </si>
  <si>
    <t>329/757055</t>
  </si>
  <si>
    <t>1133/8076</t>
  </si>
  <si>
    <t>3197/17132502</t>
  </si>
  <si>
    <t>3197/17312547</t>
  </si>
  <si>
    <t>9300706/0</t>
  </si>
  <si>
    <t>1133/3440</t>
  </si>
  <si>
    <t>3197/11783095</t>
  </si>
  <si>
    <t>3422 / 11084073</t>
  </si>
  <si>
    <t>3419 / 64011</t>
  </si>
  <si>
    <t>3197 / 10104240</t>
  </si>
  <si>
    <t>1490320/22834</t>
  </si>
  <si>
    <t>301 / 1887447</t>
  </si>
  <si>
    <t>9301191 / 0</t>
  </si>
  <si>
    <t>CERT 1338722</t>
  </si>
  <si>
    <t>711725/1645046</t>
  </si>
  <si>
    <t>1490320/311966</t>
  </si>
  <si>
    <t>3422/14214946</t>
  </si>
  <si>
    <t>2018/110444074</t>
  </si>
  <si>
    <t>3451/201139</t>
  </si>
  <si>
    <t>3451/80948</t>
  </si>
  <si>
    <t>1490320/43473</t>
  </si>
  <si>
    <t>301/2759171</t>
  </si>
  <si>
    <t>301/3222612</t>
  </si>
  <si>
    <t>1490318/56466</t>
  </si>
  <si>
    <t>286/105523</t>
  </si>
  <si>
    <t>1490320/512999</t>
  </si>
  <si>
    <t>2021/1619728</t>
  </si>
  <si>
    <t>1782418/504972</t>
  </si>
  <si>
    <t>2022/2501860</t>
  </si>
  <si>
    <t>1490320/324202</t>
  </si>
  <si>
    <t>José Luiz Almeida Silva</t>
  </si>
  <si>
    <t>Alexandre Mendes</t>
  </si>
  <si>
    <t>Iara Correa Nunes</t>
  </si>
  <si>
    <t>Aparecida Flora Vicente</t>
  </si>
  <si>
    <t>IVANA VALERIA DE ARANTES BRUNO</t>
  </si>
  <si>
    <t>Creuza Margaret de Assis</t>
  </si>
  <si>
    <t>Valdomiro Gonzaga &amp; CIA LTDA.</t>
  </si>
  <si>
    <t>Luiz Donizeti Fonseca</t>
  </si>
  <si>
    <t>Gibrail Aziz Wassouf</t>
  </si>
  <si>
    <t>Wilson Geraldo de Souza Passos</t>
  </si>
  <si>
    <t>Sibele Correa dos Santos</t>
  </si>
  <si>
    <t>Jose roberto Mariano Xavier</t>
  </si>
  <si>
    <t>Adriano Sales da Silva</t>
  </si>
  <si>
    <t>Rosangela Guimares Alves</t>
  </si>
  <si>
    <t>Ildelfonso Martins Marques</t>
  </si>
  <si>
    <t>MARCOS ANTONIO VALENTIM</t>
  </si>
  <si>
    <t>Lotherio de Carli</t>
  </si>
  <si>
    <t>MARIA JOSE DA SILVA RIBEIRO</t>
  </si>
  <si>
    <t>Clelson Medeiros</t>
  </si>
  <si>
    <t>Edmilson do Amaral Santos</t>
  </si>
  <si>
    <t>Leni terezinha da silva albanas</t>
  </si>
  <si>
    <t>Ephigenia Maria dos Santos</t>
  </si>
  <si>
    <t>Vania Maria Oliveira Mello</t>
  </si>
  <si>
    <t>Jose Evaristo de Morais</t>
  </si>
  <si>
    <t>Maria José da Silva</t>
  </si>
  <si>
    <t>Nivaldo Costa Medeiros</t>
  </si>
  <si>
    <t>Adriana Ungaratti</t>
  </si>
  <si>
    <t>Vandeerleia Cordeiro Soares</t>
  </si>
  <si>
    <t>Paula Rojane Terres</t>
  </si>
  <si>
    <t>Ana Maria de Brito Santos</t>
  </si>
  <si>
    <t>Deusdete Rodrigues de Souza</t>
  </si>
  <si>
    <t>Valmo Richter</t>
  </si>
  <si>
    <t>Sadi Schneider</t>
  </si>
  <si>
    <t>Oseias Martins</t>
  </si>
  <si>
    <t>Gleide Santos Bessa</t>
  </si>
  <si>
    <t>Jose Martins Borda</t>
  </si>
  <si>
    <t>Vanda Okszenski</t>
  </si>
  <si>
    <t>Celita Madalena Klassmann</t>
  </si>
  <si>
    <t>Jose Altivir Prado</t>
  </si>
  <si>
    <t>LAZARO LUCIO PEREIRA</t>
  </si>
  <si>
    <t>Odete Maria Reynaldo</t>
  </si>
  <si>
    <t>sebastião pires de almeida</t>
  </si>
  <si>
    <t>jaime fonseca lopes</t>
  </si>
  <si>
    <t>João Florindo Ferreira</t>
  </si>
  <si>
    <t>Eliana de Jesus Pinheiro</t>
  </si>
  <si>
    <t>Francisca Dantas de Oliveira</t>
  </si>
  <si>
    <t>Terezinha de Oliveira Dias</t>
  </si>
  <si>
    <t>Mara Sueli Simão Moraes</t>
  </si>
  <si>
    <t>Terezinha Vilela De Souza</t>
  </si>
  <si>
    <t>Marlene Rodrigues</t>
  </si>
  <si>
    <t>Neuza das Graças Camargos Garcia</t>
  </si>
  <si>
    <t>Mario Augusto Frederico</t>
  </si>
  <si>
    <t>Getúlio de Oliveira Júnior</t>
  </si>
  <si>
    <t>Victor Belchior dos Santos Laport</t>
  </si>
  <si>
    <t>Marlene Teixeira Martins.</t>
  </si>
  <si>
    <t>Luiz Candido da Silva</t>
  </si>
  <si>
    <t>Antônio Mello</t>
  </si>
  <si>
    <t>Nirlei Rodrigues</t>
  </si>
  <si>
    <t>Luiz Reinaldo Orgaide</t>
  </si>
  <si>
    <t>Vanderson Antônio Tofanelli</t>
  </si>
  <si>
    <t>Eduardo Gonçalves da Silva</t>
  </si>
  <si>
    <t>Jose Celso Paiva</t>
  </si>
  <si>
    <t>Sandra Tomé Cavalcante da Silva</t>
  </si>
  <si>
    <t>Espolio de Aparecida Donizeti do Nascimento</t>
  </si>
  <si>
    <t>Dalton de Paiva Lino</t>
  </si>
  <si>
    <t>Alcides Aguillar</t>
  </si>
  <si>
    <t>Marcelo Aparecido da Silva</t>
  </si>
  <si>
    <t>Michele Ferreira Ribeiro</t>
  </si>
  <si>
    <t>Iraci Machado</t>
  </si>
  <si>
    <t>Vercilio Delefrate</t>
  </si>
  <si>
    <t>Maria Aparecida da Silva Franzini</t>
  </si>
  <si>
    <t>Cintia Regina Galiaci Madalena</t>
  </si>
  <si>
    <t>Astor Vilson Rodrigues</t>
  </si>
  <si>
    <t>Jose Marques da Silva</t>
  </si>
  <si>
    <t>Luciana Lemes Calzadilla</t>
  </si>
  <si>
    <t>Angela Maria Magistralli de Oliveira</t>
  </si>
  <si>
    <t>Leandro Magno Viegas</t>
  </si>
  <si>
    <t>Jenicelia Francisca de Araujo</t>
  </si>
  <si>
    <t>Eduardo Antonio Sanches</t>
  </si>
  <si>
    <t>Kelli Monica de Oliveira</t>
  </si>
  <si>
    <t>João Caitano dos Santos</t>
  </si>
  <si>
    <t>Kely Cristina Parreiras Rocha</t>
  </si>
  <si>
    <t>Giselia Terezinha da Silva Camargo</t>
  </si>
  <si>
    <t>Michel Nunes da Costa</t>
  </si>
  <si>
    <t>Wilma Rodrigues Santinho</t>
  </si>
  <si>
    <t>Irani Pereira de Lima</t>
  </si>
  <si>
    <t>Solange Prestes</t>
  </si>
  <si>
    <t>JOSE BRIANES GONÇALVES CARVALHO</t>
  </si>
  <si>
    <t>Ilenir Filisberto da Silva</t>
  </si>
  <si>
    <t>Getulio da Rocha Fagundes</t>
  </si>
  <si>
    <t>Matheus Coelho Nunes</t>
  </si>
  <si>
    <t>Bento Marconato</t>
  </si>
  <si>
    <t>Lucimara Alexandre Greve Martins</t>
  </si>
  <si>
    <t>Antônio Ferreira da Silva</t>
  </si>
  <si>
    <t> 023/1.11.0007538-5 </t>
  </si>
  <si>
    <t> 163.11.000121-6 </t>
  </si>
  <si>
    <t> 038/1.07.0000220-5 </t>
  </si>
  <si>
    <t> 615.01.2009.004531-2 </t>
  </si>
  <si>
    <t> 1153/110 </t>
  </si>
  <si>
    <t> 623/10 </t>
  </si>
  <si>
    <t> 3461-32.2010.8.16.0123 </t>
  </si>
  <si>
    <t> 333.01.2011.001304-8 </t>
  </si>
  <si>
    <t> 37279/2012 </t>
  </si>
  <si>
    <t> 0672.12.027225-3 </t>
  </si>
  <si>
    <t> 9035431.42.2014.813.0024 </t>
  </si>
  <si>
    <t> 1005402-48.2014.8.26.0004 </t>
  </si>
  <si>
    <t> 0022349-06.2014.8.26.0002 </t>
  </si>
  <si>
    <t> 1003847-15.2014.8.26.0127 </t>
  </si>
  <si>
    <t> 0008264-92.2014.8.16.0131 </t>
  </si>
  <si>
    <t> 34805.56.2011.8.06.0064/0 </t>
  </si>
  <si>
    <t> 222/2007 </t>
  </si>
  <si>
    <t> 2011.01.1.233928-7 </t>
  </si>
  <si>
    <t> 0194.08.091270-3 </t>
  </si>
  <si>
    <t> 2009.002.021180-2 </t>
  </si>
  <si>
    <t> 064.10.014223-4 </t>
  </si>
  <si>
    <t> 0629388-63.2010.8.13.0145 </t>
  </si>
  <si>
    <t> 0010321-33.2010.805.0001 </t>
  </si>
  <si>
    <t> 223.01.2010.017243-0 </t>
  </si>
  <si>
    <t> 0332012000201-0 </t>
  </si>
  <si>
    <t> 0000381-95.2012.8.13.0342 </t>
  </si>
  <si>
    <t> 0800086-96.2012.8.24.0090-0-003 </t>
  </si>
  <si>
    <t> 583.00.2012.173640-4 </t>
  </si>
  <si>
    <t> 0050030-33.2012.8.21.0010 </t>
  </si>
  <si>
    <t> 0082922-05.2012.8.13.0693 </t>
  </si>
  <si>
    <t> 0818080-49.2012.8.12.0001 </t>
  </si>
  <si>
    <t> 0002090-87.2013.8.21.0026 </t>
  </si>
  <si>
    <t> 018.12.022964-9 </t>
  </si>
  <si>
    <t> 4011314-28.2013.8.26.0224 </t>
  </si>
  <si>
    <t> 0100310-11.2014.8.05.0001 </t>
  </si>
  <si>
    <t> 033.11.011216-7 </t>
  </si>
  <si>
    <t> 0017115-94.2011.8.16.0012 </t>
  </si>
  <si>
    <t> 019/1.08.0019588-4 </t>
  </si>
  <si>
    <t> 165/2009 </t>
  </si>
  <si>
    <t> 434.01.2009.000489-8  191/2008 </t>
  </si>
  <si>
    <t> 564.01.2009.013253-4 (709/2009) </t>
  </si>
  <si>
    <t> 2009.004.014031-0 </t>
  </si>
  <si>
    <t> 297.01.2010.000319-2 </t>
  </si>
  <si>
    <t> 615012010.000903-1 </t>
  </si>
  <si>
    <t> 007.09.238001-4 </t>
  </si>
  <si>
    <t> 001/1.10.0133820-1 </t>
  </si>
  <si>
    <t> 297.01.2010.001029-4 </t>
  </si>
  <si>
    <t> 071.01.2010.027933-2 </t>
  </si>
  <si>
    <t> 434.01.2010.003108-7 </t>
  </si>
  <si>
    <t> 583.006.10.0023753-22 </t>
  </si>
  <si>
    <t> 022304134796-2 </t>
  </si>
  <si>
    <t> 430.01.2010.003644-8 </t>
  </si>
  <si>
    <t> 0025820-28.2011.8.12.0001 </t>
  </si>
  <si>
    <t> 0001204-31.2012.8.12.0105 </t>
  </si>
  <si>
    <t> 001/1.12.0059091-1 </t>
  </si>
  <si>
    <t> 0047242-75.2012.8.13.0040 </t>
  </si>
  <si>
    <t> 0002082-71.2013.8.21.0039 </t>
  </si>
  <si>
    <t> 0014393-45.2013.8.21.0023 </t>
  </si>
  <si>
    <t> 4003725-42.2013.8.26.0302 </t>
  </si>
  <si>
    <t> 9066878.48.2014.813.0024 </t>
  </si>
  <si>
    <t> 3003440-82.2014.815.2001 </t>
  </si>
  <si>
    <t> 0015210-52.2014.8.13.0620 </t>
  </si>
  <si>
    <t> 200.2011.007.140-0 </t>
  </si>
  <si>
    <t> 041/2008 </t>
  </si>
  <si>
    <t> 1331/08 </t>
  </si>
  <si>
    <t> 648.01.2008.002392-0 (1742/2008) </t>
  </si>
  <si>
    <t> 411.01.2009.001016-8/0 (0354/2009) </t>
  </si>
  <si>
    <t> 2008.033.001904-6 </t>
  </si>
  <si>
    <t> 073.09.004895-7 </t>
  </si>
  <si>
    <t> 242.01.2009.004244-0 </t>
  </si>
  <si>
    <t> 751/2010 </t>
  </si>
  <si>
    <t> 302.01.2010.018657-6 </t>
  </si>
  <si>
    <t> 0091601-04.2010.8.21.0026 </t>
  </si>
  <si>
    <t> 196.01.2011.001837-6 </t>
  </si>
  <si>
    <t> 465/11 </t>
  </si>
  <si>
    <t> 001/1.11.0116075-7 </t>
  </si>
  <si>
    <t> 001/1.12.0042569-4 </t>
  </si>
  <si>
    <t> 0006255-51.2012.8.26.0002 </t>
  </si>
  <si>
    <t> 0800735-98.2012.8.12.0024 </t>
  </si>
  <si>
    <t> 0801237-36.2013.8.12.0110 </t>
  </si>
  <si>
    <t> 0002485-60.2013.8.26.0246 </t>
  </si>
  <si>
    <t> 0508106-62.2012.8.13.0024 </t>
  </si>
  <si>
    <t> 0014549-82.2013.8.21.0039 </t>
  </si>
  <si>
    <t> 0008661-80.2013.8.19.0042 </t>
  </si>
  <si>
    <t> 3002180-22.2013.8.26.0441 </t>
  </si>
  <si>
    <t> 0145986-73.2013.8.13.0686 </t>
  </si>
  <si>
    <t> 018.13.025385-2 </t>
  </si>
  <si>
    <t> 3000492-37.2013.8.26.0534 </t>
  </si>
  <si>
    <t> 4008989-10.2013.8.26.0506 </t>
  </si>
  <si>
    <t> 3000758-14.2013.8.26.0505 </t>
  </si>
  <si>
    <t> 0017795-10.2012.8.26.0451 </t>
  </si>
  <si>
    <t> 0014305-87.2014.8.26.0037 </t>
  </si>
  <si>
    <t> 3003434-75.2014.815.2001 </t>
  </si>
  <si>
    <t> 0005129-23.2014.8.26.0510 </t>
  </si>
  <si>
    <t> 5528689.59.2014.8.09.0012 </t>
  </si>
  <si>
    <t xml:space="preserve">ZURICH SANTANDER </t>
  </si>
  <si>
    <t xml:space="preserve"> PROTEÇÃO ESPECIAL</t>
  </si>
  <si>
    <t xml:space="preserve"> AP MENSAL -  STYLE</t>
  </si>
  <si>
    <t xml:space="preserve"> ACIDENTES PESSOAIS MEN SANTANDER</t>
  </si>
  <si>
    <t xml:space="preserve"> PROT. MULHER MEN. - MAIS COBERTURA</t>
  </si>
  <si>
    <t xml:space="preserve">Diagnóstico de câncer </t>
  </si>
  <si>
    <t>Carência</t>
  </si>
  <si>
    <t xml:space="preserve">Roubo/Furto </t>
  </si>
  <si>
    <t>Morte - Cônjuge</t>
  </si>
  <si>
    <t>Despesas Médicas Hospitalares</t>
  </si>
  <si>
    <t xml:space="preserve">Evento dentro do período de franquia </t>
  </si>
  <si>
    <t xml:space="preserve">IPA </t>
  </si>
  <si>
    <t>Sem caracterização de IFPD</t>
  </si>
  <si>
    <t>Danos Elétricos</t>
  </si>
  <si>
    <t>Agravamento de risco</t>
  </si>
  <si>
    <t>pagamento de acordo com comprovações/perícia</t>
  </si>
  <si>
    <t xml:space="preserve">Agravamento de risco </t>
  </si>
  <si>
    <t>Desemprego Involuntário</t>
  </si>
  <si>
    <t>Invalidez por doença</t>
  </si>
  <si>
    <t>Apólice cancelada</t>
  </si>
  <si>
    <t xml:space="preserve">Vendaval </t>
  </si>
  <si>
    <t>Diária de Internação Hospitalar</t>
  </si>
  <si>
    <t xml:space="preserve">Pecúlio por morte </t>
  </si>
  <si>
    <t xml:space="preserve">Doenças Graves </t>
  </si>
  <si>
    <t xml:space="preserve">Danos físicos ao imóvel </t>
  </si>
  <si>
    <t xml:space="preserve">VIDA HOMEM STYLE </t>
  </si>
  <si>
    <t> 000.01.311870-6 </t>
  </si>
  <si>
    <t>Rosângela de Oliveira</t>
  </si>
  <si>
    <t>7110154/337824</t>
  </si>
  <si>
    <t>2005-93-2566-0</t>
  </si>
  <si>
    <t xml:space="preserve">25/07/2000 </t>
  </si>
  <si>
    <t>02.01.507.0000050645/02</t>
  </si>
  <si>
    <t> 114249155 </t>
  </si>
  <si>
    <t>Sandra Rosane Carrion Flor</t>
  </si>
  <si>
    <t>7110263/0</t>
  </si>
  <si>
    <t>2005-93-2650-0</t>
  </si>
  <si>
    <t xml:space="preserve">20/03/2002 </t>
  </si>
  <si>
    <t>02.01.507.0000076717/03</t>
  </si>
  <si>
    <t>10/6/2003</t>
  </si>
  <si>
    <t>24/10/2003 15:11</t>
  </si>
  <si>
    <t> 141/1.05.0006243-9 </t>
  </si>
  <si>
    <t>Laerte Marinho</t>
  </si>
  <si>
    <t>2005-14-1530</t>
  </si>
  <si>
    <t xml:space="preserve">23/03/2005 </t>
  </si>
  <si>
    <t>02.01.136.0000158443/05</t>
  </si>
  <si>
    <t>21/11/2005</t>
  </si>
  <si>
    <t>08/12/2005 10:04</t>
  </si>
  <si>
    <t> 12499/2005 </t>
  </si>
  <si>
    <t>Ivaldina Silva Oliviera</t>
  </si>
  <si>
    <t>2005-93-3799-0</t>
  </si>
  <si>
    <t xml:space="preserve">01/02/2000 </t>
  </si>
  <si>
    <t>02.01.507.0000159752/05</t>
  </si>
  <si>
    <t>6/12/2005</t>
  </si>
  <si>
    <t>22/12/2005 14:42</t>
  </si>
  <si>
    <t> 90/06 </t>
  </si>
  <si>
    <t>Jorge Martins Dias</t>
  </si>
  <si>
    <t>1102080/100607</t>
  </si>
  <si>
    <t>2004-82-6-0</t>
  </si>
  <si>
    <t>02.01.507.0000162797/06</t>
  </si>
  <si>
    <t>26/1/2006</t>
  </si>
  <si>
    <t>21/02/2006 13:03</t>
  </si>
  <si>
    <t> 478/05 </t>
  </si>
  <si>
    <t>Cláudio César Bernardo</t>
  </si>
  <si>
    <t>1101080/107151</t>
  </si>
  <si>
    <t>2004-82-709-0</t>
  </si>
  <si>
    <t xml:space="preserve">11/03/2004 </t>
  </si>
  <si>
    <t>02.01.507.0000175682/05</t>
  </si>
  <si>
    <t>18/7/2005</t>
  </si>
  <si>
    <t>26/05/2006 14:38</t>
  </si>
  <si>
    <t xml:space="preserve"> 583.02.2007.112213-8 (ordem </t>
  </si>
  <si>
    <t>Maria Dalva Costa Santos</t>
  </si>
  <si>
    <t>1102080/132680</t>
  </si>
  <si>
    <t>2012-82-19553-0</t>
  </si>
  <si>
    <t xml:space="preserve">13/08/2005 </t>
  </si>
  <si>
    <t>Monitória</t>
  </si>
  <si>
    <t>02.02.507.0000384604/07</t>
  </si>
  <si>
    <t>17/07/2007 15:15</t>
  </si>
  <si>
    <t> 563/2008 </t>
  </si>
  <si>
    <t>02.02.507.0000594157/08</t>
  </si>
  <si>
    <t>22/7/2008</t>
  </si>
  <si>
    <t> 008/1.08.0005928-8 </t>
  </si>
  <si>
    <t>Genesi Algaçaburo da Silveira</t>
  </si>
  <si>
    <t>1151/25230</t>
  </si>
  <si>
    <t>2008-93-14694 E</t>
  </si>
  <si>
    <t xml:space="preserve">22/11/2007 </t>
  </si>
  <si>
    <t>02.02.507.0000768250/08</t>
  </si>
  <si>
    <t>22/4/2008</t>
  </si>
  <si>
    <t>11/07/2008 08:56</t>
  </si>
  <si>
    <t> 0007500-10.2013.8.16.0045 </t>
  </si>
  <si>
    <t>Edson Roberto Cardoso</t>
  </si>
  <si>
    <t>190320/137098</t>
  </si>
  <si>
    <t>2013-14-64635-0</t>
  </si>
  <si>
    <t xml:space="preserve">05/01/2013 </t>
  </si>
  <si>
    <t>02.02.136.0001674280/13</t>
  </si>
  <si>
    <t>15/08/2013 10:12</t>
  </si>
  <si>
    <t>INATIVO SANTANDER RESIDENCIAL PLUS</t>
  </si>
  <si>
    <t> 778/2001 </t>
  </si>
  <si>
    <t>Dirce Esgalha de Souza</t>
  </si>
  <si>
    <t>7110162/14520</t>
  </si>
  <si>
    <t>2005-93-2572</t>
  </si>
  <si>
    <t xml:space="preserve">03/02/2001 </t>
  </si>
  <si>
    <t xml:space="preserve">11/02/2015 </t>
  </si>
  <si>
    <t>02.01.507.0000046612/01</t>
  </si>
  <si>
    <t>26/4/2001</t>
  </si>
  <si>
    <t> 1027780-35.2013.8.26.0100 </t>
  </si>
  <si>
    <t>3419/309755</t>
  </si>
  <si>
    <t>2013-93-52195-0</t>
  </si>
  <si>
    <t xml:space="preserve">09/02/2015 </t>
  </si>
  <si>
    <t>02.02.507.0001647424/13</t>
  </si>
  <si>
    <t>28/5/2013</t>
  </si>
  <si>
    <t>12/06/2013 00:14</t>
  </si>
  <si>
    <t> 0626121-74.2013.8.04.0001 </t>
  </si>
  <si>
    <t>Rejane Dantas de Souza</t>
  </si>
  <si>
    <t>PPS400738422</t>
  </si>
  <si>
    <t>89-2022-0</t>
  </si>
  <si>
    <t xml:space="preserve">15/11/2011 </t>
  </si>
  <si>
    <t>02.02.507.0001762102/13</t>
  </si>
  <si>
    <t>12/11/2013</t>
  </si>
  <si>
    <t>13/12/2013 16:17</t>
  </si>
  <si>
    <t> 0016287-63.2013.8.26.0008 </t>
  </si>
  <si>
    <t>Daniela Ruiz de Nitschike</t>
  </si>
  <si>
    <t>3419/267369</t>
  </si>
  <si>
    <t>2012-93-43396-0</t>
  </si>
  <si>
    <t xml:space="preserve">05/12/2011 </t>
  </si>
  <si>
    <t xml:space="preserve">10/02/2015 </t>
  </si>
  <si>
    <t>02.02.507.0001816014/14</t>
  </si>
  <si>
    <t>28/2/2014</t>
  </si>
  <si>
    <t>25/03/2014 02:21</t>
  </si>
  <si>
    <t> 0145.08.489890-0 </t>
  </si>
  <si>
    <t>3197/18428429</t>
  </si>
  <si>
    <t>2008-93-13568-0</t>
  </si>
  <si>
    <t xml:space="preserve">23/11/2007 </t>
  </si>
  <si>
    <t>02.02.507.0000837410/08</t>
  </si>
  <si>
    <t>22/9/2008</t>
  </si>
  <si>
    <t>20/03/2009 15:11</t>
  </si>
  <si>
    <t> 246.01.2009.002177-0 (820/2009) </t>
  </si>
  <si>
    <t>Odília Maria Aragon Paschoaloto</t>
  </si>
  <si>
    <t>2002/107307942</t>
  </si>
  <si>
    <t>2009-82-7763-0</t>
  </si>
  <si>
    <t>02.02.507.0000984867/09</t>
  </si>
  <si>
    <t>20/5/2009</t>
  </si>
  <si>
    <t>01/06/2009 12:19</t>
  </si>
  <si>
    <t> 0009692-23.2012.8.26.0157 </t>
  </si>
  <si>
    <t>Espólio de Manoel João de Araújo</t>
  </si>
  <si>
    <t>3412/71681</t>
  </si>
  <si>
    <t>2012-93-46676-0</t>
  </si>
  <si>
    <t xml:space="preserve">10/06/2012 </t>
  </si>
  <si>
    <t xml:space="preserve">12/02/2015 </t>
  </si>
  <si>
    <t>02.02.507.0001591659/13</t>
  </si>
  <si>
    <t>18/2/2013</t>
  </si>
  <si>
    <t>06/03/2013 23:56</t>
  </si>
  <si>
    <t> 128.01.2012.002260-6 </t>
  </si>
  <si>
    <t>Fabio Vaz Lacerda</t>
  </si>
  <si>
    <t>301/1124293</t>
  </si>
  <si>
    <t>2012-82-17468-0</t>
  </si>
  <si>
    <t xml:space="preserve">16/12/2011 </t>
  </si>
  <si>
    <t>02.02.507.0001285106/12</t>
  </si>
  <si>
    <t>20/10/2012 03:58</t>
  </si>
  <si>
    <t> 054/1.11.0001501-6 </t>
  </si>
  <si>
    <t>Dilson da Silva Moreira</t>
  </si>
  <si>
    <t>287/125077429</t>
  </si>
  <si>
    <t>2012-82-19343-0</t>
  </si>
  <si>
    <t xml:space="preserve">12/01/2010 </t>
  </si>
  <si>
    <t>02.02.507.0001120482/11</t>
  </si>
  <si>
    <t>20/3/2011</t>
  </si>
  <si>
    <t>20/09/2011 01:18</t>
  </si>
  <si>
    <t> 0002935-93.2013.8.26.0604 </t>
  </si>
  <si>
    <t>LUCIA SOARES SILVA FERREIRA</t>
  </si>
  <si>
    <t>3451/203770</t>
  </si>
  <si>
    <t>2011-93-42342-0</t>
  </si>
  <si>
    <t xml:space="preserve">06/03/2011 </t>
  </si>
  <si>
    <t>02.02.507.0001653012/13</t>
  </si>
  <si>
    <t>11/6/2013</t>
  </si>
  <si>
    <t>25/06/2013 02:37</t>
  </si>
  <si>
    <t> 0023719-45.2013.8.26.0005 </t>
  </si>
  <si>
    <t>Espólio de Agostinho Pereira</t>
  </si>
  <si>
    <t>3419/197224</t>
  </si>
  <si>
    <t>2013-93-52011-0</t>
  </si>
  <si>
    <t xml:space="preserve">16/02/2013 </t>
  </si>
  <si>
    <t>02.02.507.0001814515/13</t>
  </si>
  <si>
    <t>26/8/2013</t>
  </si>
  <si>
    <t>21/03/2014 11:44</t>
  </si>
  <si>
    <t> 482.01.2012.013195-8 </t>
  </si>
  <si>
    <t>JAMIL SALIM WEBE</t>
  </si>
  <si>
    <t>3422 / 12851604</t>
  </si>
  <si>
    <t>2012-93-43477-0</t>
  </si>
  <si>
    <t xml:space="preserve">13/01/2011 </t>
  </si>
  <si>
    <t>02.02.507.0001271304/12</t>
  </si>
  <si>
    <t>30/8/2012</t>
  </si>
  <si>
    <t>20/09/2012 22:43</t>
  </si>
  <si>
    <t> 1252/05 </t>
  </si>
  <si>
    <t>Aparecida Donizete de Souza Notoya</t>
  </si>
  <si>
    <t>1101080/112256</t>
  </si>
  <si>
    <t>2004-82-982-0</t>
  </si>
  <si>
    <t xml:space="preserve">24/05/2004 </t>
  </si>
  <si>
    <t>02.01.507.0000166900/05</t>
  </si>
  <si>
    <t>7/11/2005</t>
  </si>
  <si>
    <t>10/04/2006 10:23</t>
  </si>
  <si>
    <t> 0028119-06.2013.8.16.0030 </t>
  </si>
  <si>
    <t>Fernando Gugel</t>
  </si>
  <si>
    <t>CERTF 546710</t>
  </si>
  <si>
    <t>89-2767-0</t>
  </si>
  <si>
    <t xml:space="preserve">03/06/2012 </t>
  </si>
  <si>
    <t>02.02.507.0001769140/13</t>
  </si>
  <si>
    <t>5/12/2013</t>
  </si>
  <si>
    <t>03/01/2014 02:09</t>
  </si>
  <si>
    <t> 0018676-29.2013.8.26.0361 </t>
  </si>
  <si>
    <t>Michelle Aymi Higashi</t>
  </si>
  <si>
    <t>329/1268399</t>
  </si>
  <si>
    <t>2012-82-21057-0</t>
  </si>
  <si>
    <t>02.02.507.0001815842/14</t>
  </si>
  <si>
    <t>10/3/2014</t>
  </si>
  <si>
    <t>24/03/2014 21:36</t>
  </si>
  <si>
    <t> 0012921-82.2013.8.16.0173 </t>
  </si>
  <si>
    <t>MARIA LINDINALVA DE CASTRO</t>
  </si>
  <si>
    <t>3419/292897</t>
  </si>
  <si>
    <t>2012-93-47620-0</t>
  </si>
  <si>
    <t xml:space="preserve">15/07/2012 </t>
  </si>
  <si>
    <t>02.02.507.0001763830/13</t>
  </si>
  <si>
    <t>9/12/2013</t>
  </si>
  <si>
    <t>18/12/2013 03:51</t>
  </si>
  <si>
    <t> 0000218-03.2013.8.26.0445 </t>
  </si>
  <si>
    <t>Clelia Schmidt Patto</t>
  </si>
  <si>
    <t>3422/15019306</t>
  </si>
  <si>
    <t>2012-93-45016-0</t>
  </si>
  <si>
    <t xml:space="preserve">18/01/2011 </t>
  </si>
  <si>
    <t>02.02.507.0001845197/13</t>
  </si>
  <si>
    <t>14/1/2013</t>
  </si>
  <si>
    <t>03/05/2014 01:39</t>
  </si>
  <si>
    <t> 408.01.2012.008738-2 </t>
  </si>
  <si>
    <t>José Evangelista da Silva</t>
  </si>
  <si>
    <t>2022/2289107</t>
  </si>
  <si>
    <t>2011-82-13876-0</t>
  </si>
  <si>
    <t xml:space="preserve">24/02/2011 </t>
  </si>
  <si>
    <t>02.02.507.0001583798/12</t>
  </si>
  <si>
    <t>6/12/2012</t>
  </si>
  <si>
    <t>16/02/2013 01:58</t>
  </si>
  <si>
    <t> 583.00.2008.180615-4 (1369/2008) </t>
  </si>
  <si>
    <t>Jean Carlos Barboza Pelin</t>
  </si>
  <si>
    <t>2008-14-10355-0</t>
  </si>
  <si>
    <t xml:space="preserve">07/04/2008 </t>
  </si>
  <si>
    <t>02.02.136.0000775164/08</t>
  </si>
  <si>
    <t>18/08/2008 12:04</t>
  </si>
  <si>
    <t> 434.01.2009.001261-5 (528/2009) </t>
  </si>
  <si>
    <t>Valdir de Paula Alves</t>
  </si>
  <si>
    <t>3197 / 18533487</t>
  </si>
  <si>
    <t>2008-93-17199-0</t>
  </si>
  <si>
    <t xml:space="preserve">21/05/2008 </t>
  </si>
  <si>
    <t>Equipe Cível - Seguros/Corretora</t>
  </si>
  <si>
    <t xml:space="preserve">23/02/2015 </t>
  </si>
  <si>
    <t>02.02.507.0000872792/09</t>
  </si>
  <si>
    <t>14/4/2009</t>
  </si>
  <si>
    <t>13/05/2009 08:21</t>
  </si>
  <si>
    <t> 554.01.2009.014542-0 9 (704/2009) </t>
  </si>
  <si>
    <t>1101080 / 12527</t>
  </si>
  <si>
    <t>2005-82-2174-0</t>
  </si>
  <si>
    <t xml:space="preserve">16/07/2005 </t>
  </si>
  <si>
    <t>02.02.507.0000552390/09</t>
  </si>
  <si>
    <t>22/4/2009</t>
  </si>
  <si>
    <t>28/09/2009 11:12</t>
  </si>
  <si>
    <t> 071.01.2008.035463-0 (1427/2008) </t>
  </si>
  <si>
    <t>Jose Wellington Nunes dos Santos</t>
  </si>
  <si>
    <t>738222/0</t>
  </si>
  <si>
    <t>2007-14-4370-0</t>
  </si>
  <si>
    <t xml:space="preserve">21/07/2007 </t>
  </si>
  <si>
    <t>02.02.507.0000796041/08</t>
  </si>
  <si>
    <t>20/11/2008 16:49</t>
  </si>
  <si>
    <t> 664.01.2011.006547-0 </t>
  </si>
  <si>
    <t>José Alberto Pereira de Castro</t>
  </si>
  <si>
    <t>3423/118482187</t>
  </si>
  <si>
    <t>2010-93-32033-0</t>
  </si>
  <si>
    <t xml:space="preserve">10/07/2010 </t>
  </si>
  <si>
    <t xml:space="preserve">20/02/2015 </t>
  </si>
  <si>
    <t>02.02.507.0001078885/11</t>
  </si>
  <si>
    <t>23/5/2011</t>
  </si>
  <si>
    <t>02/06/2011 02:42</t>
  </si>
  <si>
    <t> 566.01.2011.003654-8 </t>
  </si>
  <si>
    <t>Sylvia Maria Godoy Amorim</t>
  </si>
  <si>
    <t>3422/19757414</t>
  </si>
  <si>
    <t>2010-93-32856-0</t>
  </si>
  <si>
    <t xml:space="preserve">26/07/2010 </t>
  </si>
  <si>
    <t>02.02.507.0001054692/11</t>
  </si>
  <si>
    <t>28/03/2011 21:41</t>
  </si>
  <si>
    <t> 0369688-85.2011.8.19.0001 </t>
  </si>
  <si>
    <t>Espolio de Augusto da Costa Leite</t>
  </si>
  <si>
    <t>02.02.507.0001244963/12</t>
  </si>
  <si>
    <t>30/07/2012 08:57</t>
  </si>
  <si>
    <t> 620.01.2012.001785-4 </t>
  </si>
  <si>
    <t>Sirlene da Mota</t>
  </si>
  <si>
    <t>3422/18881259</t>
  </si>
  <si>
    <t>2011-93-39681-0</t>
  </si>
  <si>
    <t xml:space="preserve">06/07/2011 </t>
  </si>
  <si>
    <t>02.02.507.0001255836/12</t>
  </si>
  <si>
    <t>7/8/2012</t>
  </si>
  <si>
    <t>21/08/2012 00:05</t>
  </si>
  <si>
    <t> 4007213-92.2013.8.26.0079 </t>
  </si>
  <si>
    <t>Augusto César Santos de Oliveira</t>
  </si>
  <si>
    <t>1490320/408049</t>
  </si>
  <si>
    <t>2012-14-60531-0</t>
  </si>
  <si>
    <t xml:space="preserve">07/09/2012 </t>
  </si>
  <si>
    <t xml:space="preserve">26/02/2015 </t>
  </si>
  <si>
    <t>02.02.136.0001783973/14</t>
  </si>
  <si>
    <t>31/01/2014 12:07</t>
  </si>
  <si>
    <t> 132.01.2011.019177-0 </t>
  </si>
  <si>
    <t>Paulo Capelleto</t>
  </si>
  <si>
    <t>3422/16168488</t>
  </si>
  <si>
    <t>2010-93-34887-0</t>
  </si>
  <si>
    <t xml:space="preserve">26/11/2010 </t>
  </si>
  <si>
    <t>02.02.507.0001166533/12</t>
  </si>
  <si>
    <t>17/1/2012</t>
  </si>
  <si>
    <t>30/01/2012 10:55</t>
  </si>
  <si>
    <t> 0000841-32.2014.8.26.0704 </t>
  </si>
  <si>
    <t>Luiz Fernando Cunha Zorovich</t>
  </si>
  <si>
    <t>329/559922</t>
  </si>
  <si>
    <t>2012-82-16850-0</t>
  </si>
  <si>
    <t xml:space="preserve">21/10/2011 </t>
  </si>
  <si>
    <t>02.02.507.0001815079/14</t>
  </si>
  <si>
    <t>27/2/2014</t>
  </si>
  <si>
    <t>21/03/2014 18:28</t>
  </si>
  <si>
    <t> 0042201-90.2013.8.26.0506 </t>
  </si>
  <si>
    <t>Ronaldo de Souza</t>
  </si>
  <si>
    <t>1490318/301308</t>
  </si>
  <si>
    <t>2013-14-69260-0</t>
  </si>
  <si>
    <t xml:space="preserve">02/05/2013 </t>
  </si>
  <si>
    <t>02.02.136.0001670174/13</t>
  </si>
  <si>
    <t>05/08/2013 21:28</t>
  </si>
  <si>
    <t> 0010599-57.2013.8.26.0126 </t>
  </si>
  <si>
    <t>Raimunda de Fátima Vilela</t>
  </si>
  <si>
    <t>1490321/44550</t>
  </si>
  <si>
    <t>2012-14-59547-0</t>
  </si>
  <si>
    <t xml:space="preserve">07/07/2012 </t>
  </si>
  <si>
    <t>02.02.136.0001721153/13</t>
  </si>
  <si>
    <t>16/9/2013</t>
  </si>
  <si>
    <t>01/10/2013 00:17</t>
  </si>
  <si>
    <t> 0006365-82.2014.8.26.0001 </t>
  </si>
  <si>
    <t>Aldeir Oliveira Costa</t>
  </si>
  <si>
    <t>1782418/493074</t>
  </si>
  <si>
    <t>2014-14-76757-0</t>
  </si>
  <si>
    <t xml:space="preserve">13/01/2014 </t>
  </si>
  <si>
    <t>02.02.136.0001847079/14</t>
  </si>
  <si>
    <t>25/4/2014</t>
  </si>
  <si>
    <t>07/05/2014 16:08</t>
  </si>
  <si>
    <t> 1000104-19.2013.8.26.0637 </t>
  </si>
  <si>
    <t>Sirlei Aparecida de Oliveira</t>
  </si>
  <si>
    <t>1490320/557828</t>
  </si>
  <si>
    <t>2013-14-72512-0</t>
  </si>
  <si>
    <t xml:space="preserve">16/09/2013 </t>
  </si>
  <si>
    <t>02.02.136.0001776984/14</t>
  </si>
  <si>
    <t>14/1/2014</t>
  </si>
  <si>
    <t>22/01/2014 09:41</t>
  </si>
  <si>
    <t xml:space="preserve"> ACID PES MENSAL - PROT MAIS COBERTU</t>
  </si>
  <si>
    <t xml:space="preserve"> RIDERS REAL VIDA / AP</t>
  </si>
  <si>
    <t xml:space="preserve"> RESID SANTANDER DOSE DUPLA</t>
  </si>
  <si>
    <t xml:space="preserve"> VIDA SUPERPROTEÇÃO</t>
  </si>
  <si>
    <t>RIDERS REAL VIDA / AP</t>
  </si>
  <si>
    <t>Saldo insuficiente para débito</t>
  </si>
  <si>
    <t>Não possuir o nº mínimo de funcionários</t>
  </si>
  <si>
    <t xml:space="preserve">Furto Qualificado </t>
  </si>
  <si>
    <t>Constado furto simples/ sem cobertura técnica</t>
  </si>
  <si>
    <t>Resgate da reserva técnica</t>
  </si>
  <si>
    <t>Não se enquadra no conceito de doenças graves</t>
  </si>
  <si>
    <t>VIDA MULHER</t>
  </si>
  <si>
    <t> 0004432-55.2013.8.26.0439 </t>
  </si>
  <si>
    <t> 0002389-38.2014.8.26.0036 </t>
  </si>
  <si>
    <t> 4002529-71.2013.8.26.0032 </t>
  </si>
  <si>
    <t> 0025042-16.2013.8.16.0021 </t>
  </si>
  <si>
    <t> 010/1.08.0020639-0 </t>
  </si>
  <si>
    <t> 423/06 </t>
  </si>
  <si>
    <t> 071/1.10.0000381-6 </t>
  </si>
  <si>
    <t> 0076289-58.2013.8.21.0001 </t>
  </si>
  <si>
    <t> 008/1.09.0003072-9 </t>
  </si>
  <si>
    <t> 396.01.2011.004488-1 </t>
  </si>
  <si>
    <t> 0003383-93.2012.8.12.0021 </t>
  </si>
  <si>
    <t> 200503449533 </t>
  </si>
  <si>
    <t> 0209918-92.2010.813.0701 </t>
  </si>
  <si>
    <t> 519/2007 </t>
  </si>
  <si>
    <t> 0073322-10.2011.8.16.0014 </t>
  </si>
  <si>
    <t> 0004500-89.2014.8.16.0037 </t>
  </si>
  <si>
    <t> 00062278-13.2011.8.16.0001 </t>
  </si>
  <si>
    <t> 0035458-98.2012.8.16.0014 </t>
  </si>
  <si>
    <t> 073/1.09.0002542-0 </t>
  </si>
  <si>
    <t> 014/1.10.0003610-9 </t>
  </si>
  <si>
    <t> 0015276-38.2013.8.16.0182 </t>
  </si>
  <si>
    <t>Jorge Henrique de Almeida Bená</t>
  </si>
  <si>
    <t>Tiago Cardozo Moreira</t>
  </si>
  <si>
    <t>Nilton Cesar de Oliveira</t>
  </si>
  <si>
    <t>Jones Piazzamiglio</t>
  </si>
  <si>
    <t>Natalina Aparecida Fernandes</t>
  </si>
  <si>
    <t>Silvio Leandro Ramos Lara</t>
  </si>
  <si>
    <t>Sucessão de Maria Ibraim Cunha Castro.</t>
  </si>
  <si>
    <t>VANDA NUNES FERNANDES</t>
  </si>
  <si>
    <t>Osvaldo Loto</t>
  </si>
  <si>
    <t>Moacyr Neves Girão</t>
  </si>
  <si>
    <t>Aglaé Barros Rodrigues Curado</t>
  </si>
  <si>
    <t>Jefferson Barbosa Nagay</t>
  </si>
  <si>
    <t>José Leal</t>
  </si>
  <si>
    <t>Reginaldo Francisco da Silva</t>
  </si>
  <si>
    <t>Juraci de Paula Bonfim</t>
  </si>
  <si>
    <t>Joceli Engel Cordeiro</t>
  </si>
  <si>
    <t>Marcia de Fatima Simiao Valencia da Silva</t>
  </si>
  <si>
    <t>Marilene Emilia Machado Abdalla</t>
  </si>
  <si>
    <t>Karime de Souza Kiener</t>
  </si>
  <si>
    <t>Mirian Nabinger</t>
  </si>
  <si>
    <t>1490320/276923</t>
  </si>
  <si>
    <t>1490320/506466</t>
  </si>
  <si>
    <t>1490318/350205</t>
  </si>
  <si>
    <t>1101080 E 3197</t>
  </si>
  <si>
    <t>1102080/133191</t>
  </si>
  <si>
    <t>2499/249</t>
  </si>
  <si>
    <t>299 - E</t>
  </si>
  <si>
    <t>3422/11783427</t>
  </si>
  <si>
    <t>329/1594912</t>
  </si>
  <si>
    <t>24 / 0</t>
  </si>
  <si>
    <t>1134/58013</t>
  </si>
  <si>
    <t>9301691/0</t>
  </si>
  <si>
    <t>1490320/297935</t>
  </si>
  <si>
    <t>287/123578951</t>
  </si>
  <si>
    <t>CERT. 581015</t>
  </si>
  <si>
    <t>301/2309329</t>
  </si>
  <si>
    <t>1134/42839</t>
  </si>
  <si>
    <t>287/125324002</t>
  </si>
  <si>
    <t>1490320/387489</t>
  </si>
  <si>
    <t>2013-14-64568-0</t>
  </si>
  <si>
    <t>2013-14-71877-0</t>
  </si>
  <si>
    <t>2013-14-75502-0</t>
  </si>
  <si>
    <t>2006-82-2687-0</t>
  </si>
  <si>
    <t>2012-93-47649-0</t>
  </si>
  <si>
    <t>2012-82-20092-E</t>
  </si>
  <si>
    <t>2011-93-38522</t>
  </si>
  <si>
    <t>2012-82-20139-0</t>
  </si>
  <si>
    <t>2010-81-24-0</t>
  </si>
  <si>
    <t>2009-93-24634-0</t>
  </si>
  <si>
    <t>2010-93-29471-0</t>
  </si>
  <si>
    <t>2011-14-46834-0</t>
  </si>
  <si>
    <t>2013-82-26339-0</t>
  </si>
  <si>
    <t>2012-82-18220-0</t>
  </si>
  <si>
    <t>2008-93-20601-0</t>
  </si>
  <si>
    <t>2010-82-10525-0</t>
  </si>
  <si>
    <t>2012-14-56777-0</t>
  </si>
  <si>
    <t xml:space="preserve">30/12/2012 </t>
  </si>
  <si>
    <t xml:space="preserve">21/08/2013 </t>
  </si>
  <si>
    <t xml:space="preserve">14/09/2013 </t>
  </si>
  <si>
    <t xml:space="preserve">25/07/2011 </t>
  </si>
  <si>
    <t xml:space="preserve">06/06/2007 </t>
  </si>
  <si>
    <t xml:space="preserve">29/12/2004 </t>
  </si>
  <si>
    <t xml:space="preserve">11/11/2010 </t>
  </si>
  <si>
    <t xml:space="preserve">28/05/2011 </t>
  </si>
  <si>
    <t xml:space="preserve">05/12/2004 </t>
  </si>
  <si>
    <t xml:space="preserve">22/12/2004 </t>
  </si>
  <si>
    <t xml:space="preserve">24/04/2011 </t>
  </si>
  <si>
    <t xml:space="preserve">21/02/2011 </t>
  </si>
  <si>
    <t xml:space="preserve">17/04/2010 </t>
  </si>
  <si>
    <t xml:space="preserve">26/09/2011 </t>
  </si>
  <si>
    <t xml:space="preserve">16/12/2008 </t>
  </si>
  <si>
    <t xml:space="preserve">21/03/2010 </t>
  </si>
  <si>
    <t xml:space="preserve">23/03/2012 </t>
  </si>
  <si>
    <t xml:space="preserve">09/03/2015 </t>
  </si>
  <si>
    <t xml:space="preserve">10/03/2015 </t>
  </si>
  <si>
    <t xml:space="preserve">12/03/2015 </t>
  </si>
  <si>
    <t xml:space="preserve">13/03/2015 </t>
  </si>
  <si>
    <t xml:space="preserve">11/03/2015 </t>
  </si>
  <si>
    <t>02.02.136.0001759553/13</t>
  </si>
  <si>
    <t>02.02.136.0001929866/14</t>
  </si>
  <si>
    <t>02.02.136.0001761062/13</t>
  </si>
  <si>
    <t>02.02.136.0001681734/13</t>
  </si>
  <si>
    <t>02.02.507.0000775718/08</t>
  </si>
  <si>
    <t>02.01.507.0000169685/06</t>
  </si>
  <si>
    <t>02.02.507.0000631708/10</t>
  </si>
  <si>
    <t>02.02.507.0001609466/13</t>
  </si>
  <si>
    <t>02.02.507.0000594400/09</t>
  </si>
  <si>
    <t>02.02.507.0001140654/11</t>
  </si>
  <si>
    <t>02.02.507.0001230264/12</t>
  </si>
  <si>
    <t>02.02.507.0000594109/05</t>
  </si>
  <si>
    <t>02.02.507.0000686890/10</t>
  </si>
  <si>
    <t>02.02.507.0000594026/07</t>
  </si>
  <si>
    <t>02.02.507.0001251336/12</t>
  </si>
  <si>
    <t>02.02.507.0001971341/14</t>
  </si>
  <si>
    <t>02.02.507.0001045738/11</t>
  </si>
  <si>
    <t>02.02.507.0001240277/12</t>
  </si>
  <si>
    <t>02.02.507.0000509112/09</t>
  </si>
  <si>
    <t>02.02.507.0000679004/10</t>
  </si>
  <si>
    <t>02.02.507.0001648081/13</t>
  </si>
  <si>
    <t>26/11/2013</t>
  </si>
  <si>
    <t>22/8/2014</t>
  </si>
  <si>
    <t>8/11/2013</t>
  </si>
  <si>
    <t>23/3/2006</t>
  </si>
  <si>
    <t>12/2/2010</t>
  </si>
  <si>
    <t>29/3/2013</t>
  </si>
  <si>
    <t>2/3/2009</t>
  </si>
  <si>
    <t>8/6/2011</t>
  </si>
  <si>
    <t>12/12/2005</t>
  </si>
  <si>
    <t>9/7/2010</t>
  </si>
  <si>
    <t>4/4/2007</t>
  </si>
  <si>
    <t>8/2/2012</t>
  </si>
  <si>
    <t>30/10/2014</t>
  </si>
  <si>
    <t>3/2/2011</t>
  </si>
  <si>
    <t>13/6/2012</t>
  </si>
  <si>
    <t>17/5/2009</t>
  </si>
  <si>
    <t>24/6/2010</t>
  </si>
  <si>
    <t>10/12/2013 11:02</t>
  </si>
  <si>
    <t>10/09/2014 23:46</t>
  </si>
  <si>
    <t>12/12/2013 02:42</t>
  </si>
  <si>
    <t>02/09/2013 14:16</t>
  </si>
  <si>
    <t>20/08/2008 15:59</t>
  </si>
  <si>
    <t>25/04/2006 16:48</t>
  </si>
  <si>
    <t>18/03/2010 14:56</t>
  </si>
  <si>
    <t>15/04/2013 16:36</t>
  </si>
  <si>
    <t>22/11/2011 01:13</t>
  </si>
  <si>
    <t>28/06/2012 16:16</t>
  </si>
  <si>
    <t>20/08/2010 15:07</t>
  </si>
  <si>
    <t>10/08/2012 21:34</t>
  </si>
  <si>
    <t>07/11/2014 09:32</t>
  </si>
  <si>
    <t>28/02/2011 12:13</t>
  </si>
  <si>
    <t>20/07/2012 03:33</t>
  </si>
  <si>
    <t>14/07/2009 12:03</t>
  </si>
  <si>
    <t>28/07/2010 21:17</t>
  </si>
  <si>
    <t>13/06/2013 02:40</t>
  </si>
  <si>
    <t>ACIDENTES PESSOAIS INVIDUAIS</t>
  </si>
  <si>
    <t>Valor Honorários</t>
  </si>
  <si>
    <t>Obs da Condenação</t>
  </si>
  <si>
    <t>fixado em sentença</t>
  </si>
  <si>
    <t>10% do valor da condenação</t>
  </si>
  <si>
    <t>15% do valor da condenação</t>
  </si>
  <si>
    <t>12% do valor da condenação</t>
  </si>
  <si>
    <t>fixado no benner</t>
  </si>
  <si>
    <t>20% do valor da condenação</t>
  </si>
  <si>
    <t>Honorários</t>
  </si>
  <si>
    <t>Obs Condenação</t>
  </si>
  <si>
    <t xml:space="preserve">Auxílio Funeral </t>
  </si>
  <si>
    <t>não houve sentença</t>
  </si>
  <si>
    <t xml:space="preserve">Fraude </t>
  </si>
  <si>
    <t>não houve</t>
  </si>
  <si>
    <t>2007-82-4647-0 E</t>
  </si>
  <si>
    <t>fixada em sentença</t>
  </si>
  <si>
    <t>Não localizado valor</t>
  </si>
  <si>
    <t>não abriu</t>
  </si>
  <si>
    <t>NÃO LOCALIZADO DOSSIE</t>
  </si>
  <si>
    <t xml:space="preserve">15% do valor da causa </t>
  </si>
  <si>
    <t>Verba Honorária compensada e cada parte arcará com a metade das custas e despesas processuais</t>
  </si>
  <si>
    <t>20% do valor da causa</t>
  </si>
  <si>
    <t>10% do valor da causa</t>
  </si>
  <si>
    <t xml:space="preserve">não houve </t>
  </si>
  <si>
    <t>7% do valor da condenação</t>
  </si>
  <si>
    <t>Sinistro sem cobertura</t>
  </si>
  <si>
    <t> 99.875872-8 </t>
  </si>
  <si>
    <t>DPB Transportes Rodoviários Ltda</t>
  </si>
  <si>
    <t>2005-31-48</t>
  </si>
  <si>
    <t xml:space="preserve">30/09/1997 </t>
  </si>
  <si>
    <t xml:space="preserve">19/03/2015 </t>
  </si>
  <si>
    <t>02.01.136.0000051035/99</t>
  </si>
  <si>
    <t>20/10/1999</t>
  </si>
  <si>
    <t> 1313/07 </t>
  </si>
  <si>
    <t>Maria de Lurdes Araújo Gomes de Góes</t>
  </si>
  <si>
    <t>9301781/150734</t>
  </si>
  <si>
    <t>2010-93-29560-0</t>
  </si>
  <si>
    <t xml:space="preserve">01/12/1998 </t>
  </si>
  <si>
    <t>02.02.507.0000594396/07</t>
  </si>
  <si>
    <t>27/7/2007</t>
  </si>
  <si>
    <t> 010/1.08.0026728-4 </t>
  </si>
  <si>
    <t>Nilza Batista Ribeiro</t>
  </si>
  <si>
    <t>1101080/126832</t>
  </si>
  <si>
    <t>2007-82-4860-0</t>
  </si>
  <si>
    <t xml:space="preserve">01/10/2007 </t>
  </si>
  <si>
    <t xml:space="preserve">27/03/2015 </t>
  </si>
  <si>
    <t>02.02.507.0000783706/08</t>
  </si>
  <si>
    <t>8/9/2008</t>
  </si>
  <si>
    <t>02/10/2008 14:42</t>
  </si>
  <si>
    <t> 075.07.014191-0 </t>
  </si>
  <si>
    <t>Ademir de Medeiros Jeremias</t>
  </si>
  <si>
    <t>3110/476</t>
  </si>
  <si>
    <t>2007-93-8792-0</t>
  </si>
  <si>
    <t>02.02.507.0000758754/07</t>
  </si>
  <si>
    <t>14/12/2007</t>
  </si>
  <si>
    <t>05/06/2008 08:52</t>
  </si>
  <si>
    <t> 0009909-29.2010.8.19.0061 </t>
  </si>
  <si>
    <t>1160/4517701</t>
  </si>
  <si>
    <t>Fragata e Antunes Advogados Associados - RJ</t>
  </si>
  <si>
    <t xml:space="preserve">16/03/2015 </t>
  </si>
  <si>
    <t>02.02.033.0000683534/10</t>
  </si>
  <si>
    <t>28/7/2010</t>
  </si>
  <si>
    <t>11/08/2010 10:08</t>
  </si>
  <si>
    <t> 762/2001 </t>
  </si>
  <si>
    <t>Cândida dos Santos Bonachini Bomba</t>
  </si>
  <si>
    <t>2005-93-2563-0</t>
  </si>
  <si>
    <t xml:space="preserve">11/07/2000 </t>
  </si>
  <si>
    <t xml:space="preserve">17/03/2015 </t>
  </si>
  <si>
    <t>02.01.507.0000046980/01</t>
  </si>
  <si>
    <t>19/4/2001</t>
  </si>
  <si>
    <t> 2100930727 </t>
  </si>
  <si>
    <t>Rose Lise Beux Porto</t>
  </si>
  <si>
    <t>2005-93-3025 E</t>
  </si>
  <si>
    <t xml:space="preserve">26/08/2001 </t>
  </si>
  <si>
    <t>02.01.507.0000050370/01</t>
  </si>
  <si>
    <t>20/12/2001</t>
  </si>
  <si>
    <t> 033/1.05.0105052-6 </t>
  </si>
  <si>
    <t>Eva Eronilda Kesseler</t>
  </si>
  <si>
    <t>6000003/103172</t>
  </si>
  <si>
    <t>2005-93-4126</t>
  </si>
  <si>
    <t xml:space="preserve">15/06/2005 </t>
  </si>
  <si>
    <t>02.01.507.0000159951/05</t>
  </si>
  <si>
    <t>24/11/2005</t>
  </si>
  <si>
    <t>27/12/2005 15:22</t>
  </si>
  <si>
    <t> 039.06.006028-8 </t>
  </si>
  <si>
    <t>Sebastião Ribeiro de Freitas</t>
  </si>
  <si>
    <t>1101080/117108</t>
  </si>
  <si>
    <t>2012-82-19521-0</t>
  </si>
  <si>
    <t xml:space="preserve">13/05/2005 </t>
  </si>
  <si>
    <t>02.01.507.0000176679/06</t>
  </si>
  <si>
    <t>19/5/2006</t>
  </si>
  <si>
    <t>05/06/2006 10:38</t>
  </si>
  <si>
    <t> 583.00.2006.227972-2 </t>
  </si>
  <si>
    <t>Marcelo Henrique Canalle</t>
  </si>
  <si>
    <t>9302208/0</t>
  </si>
  <si>
    <t>2012-93-49663-0</t>
  </si>
  <si>
    <t xml:space="preserve">14/01/1998 </t>
  </si>
  <si>
    <t xml:space="preserve">20/03/2015 </t>
  </si>
  <si>
    <t>02.02.507.0000600323/07</t>
  </si>
  <si>
    <t>1/7/2007</t>
  </si>
  <si>
    <t>04/01/2010 15:39</t>
  </si>
  <si>
    <t> 2008.01.1.146517-5 </t>
  </si>
  <si>
    <t>Cláudia Gianne Souza de Moraes Pimenta</t>
  </si>
  <si>
    <t>9302212/0</t>
  </si>
  <si>
    <t>2012-93-49738-0</t>
  </si>
  <si>
    <t xml:space="preserve">09/09/2008 </t>
  </si>
  <si>
    <t xml:space="preserve">30/03/2015 </t>
  </si>
  <si>
    <t>02.02.507.0000594240/08</t>
  </si>
  <si>
    <t>11/11/2008</t>
  </si>
  <si>
    <t> 309.01.2009.016342-0 </t>
  </si>
  <si>
    <t>Geni Aparecida Pavam Alves</t>
  </si>
  <si>
    <t>CERT 776436</t>
  </si>
  <si>
    <t>PECULIO</t>
  </si>
  <si>
    <t xml:space="preserve">03/02/2009 </t>
  </si>
  <si>
    <t>02.02.507.0000594350/09</t>
  </si>
  <si>
    <t>18/5/2009</t>
  </si>
  <si>
    <t> 7691-30.2010.811.0003 </t>
  </si>
  <si>
    <t>2022 / 2139799</t>
  </si>
  <si>
    <t>02.02.507.0001039244/10</t>
  </si>
  <si>
    <t>13/9/2010</t>
  </si>
  <si>
    <t>04/02/2011 19:18</t>
  </si>
  <si>
    <t> 004/1.04.0005829-7 </t>
  </si>
  <si>
    <t>Elba Mariuza Ribeiro Cavalheiro</t>
  </si>
  <si>
    <t>2012-93-47257-0</t>
  </si>
  <si>
    <t xml:space="preserve">20/05/2000 </t>
  </si>
  <si>
    <t>02.01.507.0000118074/04</t>
  </si>
  <si>
    <t>22/10/2004</t>
  </si>
  <si>
    <t>19/11/2004 12:05</t>
  </si>
  <si>
    <t> 0010345-60.2013.8.16.0030 </t>
  </si>
  <si>
    <t>Raimundo Jose da Silva</t>
  </si>
  <si>
    <t>2712/2273</t>
  </si>
  <si>
    <t>2012-93-47319-0</t>
  </si>
  <si>
    <t xml:space="preserve">30/06/2009 </t>
  </si>
  <si>
    <t>02.02.507.0001663029/13</t>
  </si>
  <si>
    <t>20/6/2013</t>
  </si>
  <si>
    <t>19/07/2013 00:46</t>
  </si>
  <si>
    <t> 021/1.11.0008323-7 </t>
  </si>
  <si>
    <t>Waldomiro Giaretta</t>
  </si>
  <si>
    <t>301/1609933</t>
  </si>
  <si>
    <t>2010-82-10015-0</t>
  </si>
  <si>
    <t xml:space="preserve">03/02/2010 </t>
  </si>
  <si>
    <t>02.02.507.0001169960/12</t>
  </si>
  <si>
    <t>26/1/2012</t>
  </si>
  <si>
    <t>09/02/2012 02:51</t>
  </si>
  <si>
    <t> 0801747-64.2014.8.12.0029 </t>
  </si>
  <si>
    <t>Maria Cleusa Marques</t>
  </si>
  <si>
    <t>3419/287006</t>
  </si>
  <si>
    <t>2013-93-57005-0</t>
  </si>
  <si>
    <t xml:space="preserve">21/09/2013 </t>
  </si>
  <si>
    <t>Naviraí (MS)</t>
  </si>
  <si>
    <t>02.02.507.0001986937/14</t>
  </si>
  <si>
    <t>6/11/2014</t>
  </si>
  <si>
    <t>27/11/2014 09:48</t>
  </si>
  <si>
    <t> 0020529-75.2010.8.26.0071 </t>
  </si>
  <si>
    <t>Maria Aparecida Pereira</t>
  </si>
  <si>
    <t>1134/12828</t>
  </si>
  <si>
    <t>2009-93-23460-0</t>
  </si>
  <si>
    <t xml:space="preserve">04/04/2009 </t>
  </si>
  <si>
    <t>02.02.507.0001660270/10</t>
  </si>
  <si>
    <t>19/5/2010</t>
  </si>
  <si>
    <t>12/07/2013 11:53</t>
  </si>
  <si>
    <t> 4000687-52.2013.8.26.0001 </t>
  </si>
  <si>
    <t>MARY LEONOR CANITO GHIEH</t>
  </si>
  <si>
    <t>3419/286677</t>
  </si>
  <si>
    <t>2013-93-52436-0</t>
  </si>
  <si>
    <t xml:space="preserve">06/03/2013 </t>
  </si>
  <si>
    <t>02.02.507.0001732935/13</t>
  </si>
  <si>
    <t>8/10/2013</t>
  </si>
  <si>
    <t>23/10/2013 03:13</t>
  </si>
  <si>
    <t> 2014.01.1.031263-5 </t>
  </si>
  <si>
    <t>Aline Almeida Dos Santos</t>
  </si>
  <si>
    <t>3419/430655</t>
  </si>
  <si>
    <t>2013-93-58491-0</t>
  </si>
  <si>
    <t xml:space="preserve">28/11/2013 </t>
  </si>
  <si>
    <t>02.02.507.0001824469/14</t>
  </si>
  <si>
    <t>03/04/2014 02:24</t>
  </si>
  <si>
    <t>2010-77-2157-9</t>
  </si>
  <si>
    <t>PRESTAMISTA CP 1000/50</t>
  </si>
  <si>
    <t xml:space="preserve"> ACIDENTES PESSOAIS MENSAL SANTANDER</t>
  </si>
  <si>
    <t>Suicídio - Art. 798, CC</t>
  </si>
  <si>
    <t>MORTE - FILHO FUNCIONÁRIOS</t>
  </si>
  <si>
    <t>Morte + Auxílio Funeral</t>
  </si>
  <si>
    <t>REAL VIDA MULHER</t>
  </si>
  <si>
    <t>89-0384</t>
  </si>
  <si>
    <t>fixado em sentença/dossie em andamento no benner</t>
  </si>
  <si>
    <t>02.02.136.0001899339/14</t>
  </si>
  <si>
    <t>02.02.136.0001829493/13</t>
  </si>
  <si>
    <t>02.02.136.0001682968/13</t>
  </si>
  <si>
    <t>02.02.136.0001613121/13</t>
  </si>
  <si>
    <t>02.02.136.0001315904/12</t>
  </si>
  <si>
    <t>02.02.507.0000447530/07</t>
  </si>
  <si>
    <t>02.02.507.0000448154/07</t>
  </si>
  <si>
    <t>02.02.507.0000479283/07</t>
  </si>
  <si>
    <t>02.02.507.0000440337/07</t>
  </si>
  <si>
    <t>02.02.507.0001121447/11</t>
  </si>
  <si>
    <t>02.02.507.0001163373/12</t>
  </si>
  <si>
    <t>02.02.507.0001782841/13</t>
  </si>
  <si>
    <t>02.02.507.0001816917/14</t>
  </si>
  <si>
    <t>02.02.507.0001187243/12</t>
  </si>
  <si>
    <t>02.02.507.0001288560/12</t>
  </si>
  <si>
    <t>02.02.507.0002014941/15</t>
  </si>
  <si>
    <t>02.02.507.0001673134/13</t>
  </si>
  <si>
    <t>02.02.507.0001624488/13</t>
  </si>
  <si>
    <t>02.02.507.0001656165/13</t>
  </si>
  <si>
    <t>02.02.507.0001745651/12</t>
  </si>
  <si>
    <t>02.02.507.0001792016/14</t>
  </si>
  <si>
    <t>02.02.507.0001945993/14</t>
  </si>
  <si>
    <t>02.02.507.0001801953/14</t>
  </si>
  <si>
    <t>25/7/2014</t>
  </si>
  <si>
    <t>13/1/2013</t>
  </si>
  <si>
    <t>10/4/2013</t>
  </si>
  <si>
    <t>22/3/2007</t>
  </si>
  <si>
    <t>2/3/2007</t>
  </si>
  <si>
    <t>16/8/2007</t>
  </si>
  <si>
    <t>9/1/2012</t>
  </si>
  <si>
    <t>27/12/2013</t>
  </si>
  <si>
    <t>17/2/2014</t>
  </si>
  <si>
    <t>13/2/2012</t>
  </si>
  <si>
    <t>8/10/2012</t>
  </si>
  <si>
    <t>5/1/2015</t>
  </si>
  <si>
    <t>5/8/2013</t>
  </si>
  <si>
    <t>24/4/2013</t>
  </si>
  <si>
    <t>25/10/2012</t>
  </si>
  <si>
    <t>25/9/2014</t>
  </si>
  <si>
    <t>11/2/2014</t>
  </si>
  <si>
    <t>05/08/2014 17:54</t>
  </si>
  <si>
    <t>07/04/2014 14:46</t>
  </si>
  <si>
    <t>04/09/2013 22:43</t>
  </si>
  <si>
    <t>23/04/2013 02:46</t>
  </si>
  <si>
    <t>10/01/2013 09:25</t>
  </si>
  <si>
    <t>14/11/2007 10:50</t>
  </si>
  <si>
    <t>16/11/2007 14:30</t>
  </si>
  <si>
    <t>14/03/2008 09:18</t>
  </si>
  <si>
    <t>26/10/2007 14:48</t>
  </si>
  <si>
    <t>21/09/2011 23:36</t>
  </si>
  <si>
    <t>19/01/2012 20:35</t>
  </si>
  <si>
    <t>30/01/2014 04:25</t>
  </si>
  <si>
    <t>26/03/2014 10:34</t>
  </si>
  <si>
    <t>24/03/2012 05:41</t>
  </si>
  <si>
    <t>29/10/2012 10:15</t>
  </si>
  <si>
    <t>15/01/2015 01:47</t>
  </si>
  <si>
    <t>12/08/2013 23:24</t>
  </si>
  <si>
    <t>17/05/2013 14:20</t>
  </si>
  <si>
    <t>02/07/2013 19:47</t>
  </si>
  <si>
    <t>14/11/2013 23:56</t>
  </si>
  <si>
    <t>14/02/2014 02:11</t>
  </si>
  <si>
    <t>02/10/2014 15:37</t>
  </si>
  <si>
    <t>26/02/2014 20:26</t>
  </si>
  <si>
    <t xml:space="preserve">01/04/2015 </t>
  </si>
  <si>
    <t xml:space="preserve">15/04/2015 </t>
  </si>
  <si>
    <t xml:space="preserve">08/04/2015 </t>
  </si>
  <si>
    <t xml:space="preserve">09/04/2015 </t>
  </si>
  <si>
    <t>Paranavaí (PR)</t>
  </si>
  <si>
    <t>49ª</t>
  </si>
  <si>
    <t xml:space="preserve">26/04/2014 </t>
  </si>
  <si>
    <t xml:space="preserve">24/12/2010 </t>
  </si>
  <si>
    <t xml:space="preserve">27/05/2013 </t>
  </si>
  <si>
    <t xml:space="preserve">25/08/2010 </t>
  </si>
  <si>
    <t xml:space="preserve">23/08/2004 </t>
  </si>
  <si>
    <t xml:space="preserve">26/10/2006 </t>
  </si>
  <si>
    <t xml:space="preserve">01/11/2006 </t>
  </si>
  <si>
    <t xml:space="preserve">07/09/2009 </t>
  </si>
  <si>
    <t xml:space="preserve">08/11/2013 </t>
  </si>
  <si>
    <t xml:space="preserve">28/02/2013 </t>
  </si>
  <si>
    <t xml:space="preserve">25/12/2009 </t>
  </si>
  <si>
    <t xml:space="preserve">03/10/2013 </t>
  </si>
  <si>
    <t xml:space="preserve">01/01/2012 </t>
  </si>
  <si>
    <t xml:space="preserve">16/03/2013 </t>
  </si>
  <si>
    <t xml:space="preserve">20/05/2011 </t>
  </si>
  <si>
    <t xml:space="preserve">25/10/2011 </t>
  </si>
  <si>
    <t xml:space="preserve">23/10/2010 </t>
  </si>
  <si>
    <t xml:space="preserve">01/08/2013 </t>
  </si>
  <si>
    <t xml:space="preserve">15/08/2013 </t>
  </si>
  <si>
    <t>2014-14-80718-0</t>
  </si>
  <si>
    <t>2011-14-41293-0</t>
  </si>
  <si>
    <t>2013-14-69762-0</t>
  </si>
  <si>
    <t>2011-14-42446-0</t>
  </si>
  <si>
    <t>2013-14-65423-0</t>
  </si>
  <si>
    <t>2007-82-4026-0</t>
  </si>
  <si>
    <t>2006-93-6925-0</t>
  </si>
  <si>
    <t>2007-93-9403-0</t>
  </si>
  <si>
    <t>2010-93-31861-0</t>
  </si>
  <si>
    <t>2012-82-19507-0</t>
  </si>
  <si>
    <t>2014-93-59935-0</t>
  </si>
  <si>
    <t>2013-93-52261-0</t>
  </si>
  <si>
    <t>2010-82-9834-0</t>
  </si>
  <si>
    <t>2014-82-27678-0</t>
  </si>
  <si>
    <t>2012-82-17430-0</t>
  </si>
  <si>
    <t>2013-82-24017-0</t>
  </si>
  <si>
    <t>2013-82-26724-0</t>
  </si>
  <si>
    <t>2010-82-12250-0</t>
  </si>
  <si>
    <t>2013-82-25177-0</t>
  </si>
  <si>
    <t>2014-82-28029-0</t>
  </si>
  <si>
    <t>1490318/352453</t>
  </si>
  <si>
    <t>1490321/ 7573</t>
  </si>
  <si>
    <t>1490320/362784</t>
  </si>
  <si>
    <t>1490318 / 87615</t>
  </si>
  <si>
    <t>1490318/46989</t>
  </si>
  <si>
    <t>1101080/13947</t>
  </si>
  <si>
    <t>1101080/115000</t>
  </si>
  <si>
    <t>1151/31000</t>
  </si>
  <si>
    <t>3197/16457757</t>
  </si>
  <si>
    <t>3552/79311</t>
  </si>
  <si>
    <t>301 / 2551041</t>
  </si>
  <si>
    <t>3419/387350</t>
  </si>
  <si>
    <t>3419/326882</t>
  </si>
  <si>
    <t>301 / 1828236</t>
  </si>
  <si>
    <t>2034/4086300</t>
  </si>
  <si>
    <t>329/1197409</t>
  </si>
  <si>
    <t>301/3597380</t>
  </si>
  <si>
    <t>2021/1650560</t>
  </si>
  <si>
    <t>2022/2372430</t>
  </si>
  <si>
    <t>2034/4091660</t>
  </si>
  <si>
    <t>286/589463</t>
  </si>
  <si>
    <t>Adevanir Caldeira Gomes</t>
  </si>
  <si>
    <t>Eva da Conceição Martins</t>
  </si>
  <si>
    <t>Marcelo Hermesdorff Hedler</t>
  </si>
  <si>
    <t>Clair dos Santos Rosa</t>
  </si>
  <si>
    <t>Caue Carratu</t>
  </si>
  <si>
    <t>Tatiane de Freitas Madeira</t>
  </si>
  <si>
    <t>Durvalino Carraro Gonçalves</t>
  </si>
  <si>
    <t>Joao Rodrigues Masquete</t>
  </si>
  <si>
    <t>Terezinha de Jesus Silva</t>
  </si>
  <si>
    <t>Eloisa Elena de Souza</t>
  </si>
  <si>
    <t>Wedy Bossi D'oliveira</t>
  </si>
  <si>
    <t>Daniel Câmara de Souza - ME</t>
  </si>
  <si>
    <t>Helio Batista da Silva</t>
  </si>
  <si>
    <t>Andreia Cristina de Sousa Ferreira</t>
  </si>
  <si>
    <t>Jackson Madaleno dos Santos de Oliveira</t>
  </si>
  <si>
    <t>Jéssica Machado</t>
  </si>
  <si>
    <t>EDSON ARAÚJO SANTOS</t>
  </si>
  <si>
    <t>Tainá Silva de Oliveira Barone Rodrigues</t>
  </si>
  <si>
    <t>Georgea da Silva Alencar</t>
  </si>
  <si>
    <t>Raphaela Nunes da Silva Matos</t>
  </si>
  <si>
    <t>Josue Santos Silveira</t>
  </si>
  <si>
    <t>Marli Cunha Rodrigues Nunes</t>
  </si>
  <si>
    <t> 0009517-66.2014.8.16.0018 </t>
  </si>
  <si>
    <t> 0032849-32.2014.8.19.0001 </t>
  </si>
  <si>
    <t> 0008036-57.2013.8.16.0130 </t>
  </si>
  <si>
    <t> 0049877-74.2012.8.24.0023 </t>
  </si>
  <si>
    <t> 0029338-64.2011.8.19.0087 </t>
  </si>
  <si>
    <t> 001/1.07.0057446-1 </t>
  </si>
  <si>
    <t> 071.01.2007.037679-1 (1658/07) </t>
  </si>
  <si>
    <t> 324/2007 </t>
  </si>
  <si>
    <t> 642.01.2007.004796-3 (1132/2007) </t>
  </si>
  <si>
    <t> 0050706-57.2011.8.19.0014 </t>
  </si>
  <si>
    <t> 1055016-28.2011.8.19.0002 </t>
  </si>
  <si>
    <t> 9000731.40.2014.813.0024 </t>
  </si>
  <si>
    <t> 0067708-08.2013.8.19.0002 </t>
  </si>
  <si>
    <t> 0037260-70.2012.8.13.0223 </t>
  </si>
  <si>
    <t> 0226455-93.2012.8.19.0001 </t>
  </si>
  <si>
    <t> 0300117-78.2015.8.24.0023 </t>
  </si>
  <si>
    <t> 2013.01.1.042268-6 </t>
  </si>
  <si>
    <t> 0135860-14.2013.8.19.0001 </t>
  </si>
  <si>
    <t> 0006906-05.2013.8.19.0209 </t>
  </si>
  <si>
    <t> 0420161-41.2012.8.19.0001 </t>
  </si>
  <si>
    <t> 0030360-22.2014.8.19.0001 </t>
  </si>
  <si>
    <t> 0015327-41.2014.8.19.0211 </t>
  </si>
  <si>
    <t> 0104095-12.2014.8.13.0145 </t>
  </si>
  <si>
    <t>2006-82-3272-0</t>
  </si>
  <si>
    <t xml:space="preserve">Incêndio </t>
  </si>
  <si>
    <t xml:space="preserve">Doença Terminal </t>
  </si>
  <si>
    <t>Sem caracterização de doença terminal</t>
  </si>
  <si>
    <t>Morte de filhos</t>
  </si>
  <si>
    <t>2009-82-8602-0</t>
  </si>
  <si>
    <t xml:space="preserve">01/06/2009 </t>
  </si>
  <si>
    <t xml:space="preserve">16/04/2015 </t>
  </si>
  <si>
    <t>02.02.507.0000620645/09</t>
  </si>
  <si>
    <t>11/8/2009</t>
  </si>
  <si>
    <t>01/03/2010 11:51</t>
  </si>
  <si>
    <t>2008-93-15199-0</t>
  </si>
  <si>
    <t xml:space="preserve">11/03/2008 </t>
  </si>
  <si>
    <t>02.02.507.0000840726/08</t>
  </si>
  <si>
    <t>30/03/2009 16:03</t>
  </si>
  <si>
    <t>2007-93-9123-0</t>
  </si>
  <si>
    <t xml:space="preserve">07/05/2007 </t>
  </si>
  <si>
    <t>02.02.507.0000778068/08</t>
  </si>
  <si>
    <t>9/2/2008</t>
  </si>
  <si>
    <t>08/09/2008 12:35</t>
  </si>
  <si>
    <t>2010-93-35131-0</t>
  </si>
  <si>
    <t xml:space="preserve">01/11/2010 </t>
  </si>
  <si>
    <t>02.02.507.0001078477/11</t>
  </si>
  <si>
    <t>13/4/2011</t>
  </si>
  <si>
    <t>01/06/2011 10:38</t>
  </si>
  <si>
    <t>2010-14-40247-0</t>
  </si>
  <si>
    <t xml:space="preserve">13/12/2010 </t>
  </si>
  <si>
    <t>02.02.136.0001731519/13</t>
  </si>
  <si>
    <t>2/10/2013</t>
  </si>
  <si>
    <t>19/10/2013 01:16</t>
  </si>
  <si>
    <t>2012-14-62196-0</t>
  </si>
  <si>
    <t xml:space="preserve">02/11/2012 </t>
  </si>
  <si>
    <t>02.02.136.0001622001/13</t>
  </si>
  <si>
    <t>13/05/2013 23:58</t>
  </si>
  <si>
    <t>2013-14-70623-0</t>
  </si>
  <si>
    <t xml:space="preserve">30/06/2013 </t>
  </si>
  <si>
    <t>Morrinhos (GO)</t>
  </si>
  <si>
    <t>02.02.136.0001731392/13</t>
  </si>
  <si>
    <t>11/10/2013</t>
  </si>
  <si>
    <t>18/10/2013 22:45</t>
  </si>
  <si>
    <t>2011-82-12789</t>
  </si>
  <si>
    <t xml:space="preserve">17/04/2015 </t>
  </si>
  <si>
    <t>02.02.507.0001085180/11</t>
  </si>
  <si>
    <t>30/5/2011</t>
  </si>
  <si>
    <t>20/06/2011 15:51</t>
  </si>
  <si>
    <t>2012-82-19477-0</t>
  </si>
  <si>
    <t>02.02.507.0001028714/10</t>
  </si>
  <si>
    <t>8/9/2010</t>
  </si>
  <si>
    <t>17/12/2010 11:40</t>
  </si>
  <si>
    <t>2014-82-29334-0</t>
  </si>
  <si>
    <t>02.02.507.0001860356/14</t>
  </si>
  <si>
    <t>14/5/2014</t>
  </si>
  <si>
    <t>28/05/2014 18:27</t>
  </si>
  <si>
    <t>2013-82-26340-0</t>
  </si>
  <si>
    <t>02.02.507.0001844872/14</t>
  </si>
  <si>
    <t>16/4/2014</t>
  </si>
  <si>
    <t>02/05/2014 16:54</t>
  </si>
  <si>
    <t>2011-93-42647-0</t>
  </si>
  <si>
    <t>02.02.507.0001228624/12</t>
  </si>
  <si>
    <t>29/5/2012</t>
  </si>
  <si>
    <t>26/06/2012 16:32</t>
  </si>
  <si>
    <t>20ª</t>
  </si>
  <si>
    <t>02.02.507.0001251032/12</t>
  </si>
  <si>
    <t>18/7/2012</t>
  </si>
  <si>
    <t>10/08/2012 09:13</t>
  </si>
  <si>
    <t>2011-82-13756-0</t>
  </si>
  <si>
    <t>02.02.507.0001171064/11</t>
  </si>
  <si>
    <t>11/02/2012 02:43</t>
  </si>
  <si>
    <t>2013-82-26554-0</t>
  </si>
  <si>
    <t>02.02.507.0001861419/14</t>
  </si>
  <si>
    <t>2/4/2014</t>
  </si>
  <si>
    <t>29/05/2014 21:25</t>
  </si>
  <si>
    <t>2011-93-39454-0</t>
  </si>
  <si>
    <t xml:space="preserve">09/06/2011 </t>
  </si>
  <si>
    <t>02.02.507.0001881782/13</t>
  </si>
  <si>
    <t>26/9/2013</t>
  </si>
  <si>
    <t>09/07/2014 00:18</t>
  </si>
  <si>
    <t>2011-93-41746-0</t>
  </si>
  <si>
    <t xml:space="preserve">15/01/2011 </t>
  </si>
  <si>
    <t>02.02.507.0001323339/12</t>
  </si>
  <si>
    <t>26/10/2012</t>
  </si>
  <si>
    <t>31/01/2013 02:01</t>
  </si>
  <si>
    <t>2013-82-25022-0</t>
  </si>
  <si>
    <t xml:space="preserve">02/03/2011 </t>
  </si>
  <si>
    <t>02.02.507.0001665859/13</t>
  </si>
  <si>
    <t>25/07/2013 12:13</t>
  </si>
  <si>
    <t>2012-82-18646-0</t>
  </si>
  <si>
    <t xml:space="preserve">25/04/2012 </t>
  </si>
  <si>
    <t>02.02.507.0001322623/12</t>
  </si>
  <si>
    <t>29/01/2013 23:18</t>
  </si>
  <si>
    <t>2011-93-39799-0</t>
  </si>
  <si>
    <t xml:space="preserve">30/06/2011 </t>
  </si>
  <si>
    <t>02.02.507.0001772659/13</t>
  </si>
  <si>
    <t>6/12/2013</t>
  </si>
  <si>
    <t>11/01/2014 00:29</t>
  </si>
  <si>
    <t>2013-93-54811-0</t>
  </si>
  <si>
    <t xml:space="preserve">20/06/2013 </t>
  </si>
  <si>
    <t>02.02.507.0001878944/14</t>
  </si>
  <si>
    <t>9/5/2014</t>
  </si>
  <si>
    <t>02/07/2014 14:17</t>
  </si>
  <si>
    <t>2010-82-11926 E</t>
  </si>
  <si>
    <t>02.02.507.0001148808/11</t>
  </si>
  <si>
    <t>13/12/2011 05:10</t>
  </si>
  <si>
    <t>2014-82-28307-0</t>
  </si>
  <si>
    <t xml:space="preserve">22/10/2013 </t>
  </si>
  <si>
    <t xml:space="preserve">24/04/2015 </t>
  </si>
  <si>
    <t>02.02.507.0001812177/14</t>
  </si>
  <si>
    <t>24/2/2014</t>
  </si>
  <si>
    <t>18/03/2014 17:23</t>
  </si>
  <si>
    <t>2013-82-26448-0</t>
  </si>
  <si>
    <t xml:space="preserve">08/10/2013 </t>
  </si>
  <si>
    <t>02.02.507.0001900246/14</t>
  </si>
  <si>
    <t>9/7/2014</t>
  </si>
  <si>
    <t>07/08/2014 02:01</t>
  </si>
  <si>
    <t>2011-93-37035-0</t>
  </si>
  <si>
    <t xml:space="preserve">13/03/2011 </t>
  </si>
  <si>
    <t>02.02.507.0001882449/14</t>
  </si>
  <si>
    <t>24/6/2014</t>
  </si>
  <si>
    <t>09/07/2014 22:40</t>
  </si>
  <si>
    <t>2014-82-29643-0</t>
  </si>
  <si>
    <t xml:space="preserve">24/12/2009 </t>
  </si>
  <si>
    <t>02.02.507.0001873696/14</t>
  </si>
  <si>
    <t>4/6/2014</t>
  </si>
  <si>
    <t>20/06/2014 23:19</t>
  </si>
  <si>
    <t>2013-82-26685-0</t>
  </si>
  <si>
    <t xml:space="preserve">09/08/2013 </t>
  </si>
  <si>
    <t>02.02.507.0001926712/14</t>
  </si>
  <si>
    <t>21/8/2014</t>
  </si>
  <si>
    <t>05/09/2014 19:33</t>
  </si>
  <si>
    <t>2013-93-51702-0</t>
  </si>
  <si>
    <t xml:space="preserve">18/04/2012 </t>
  </si>
  <si>
    <t>02.02.507.0001870957/14</t>
  </si>
  <si>
    <t>5/6/2014</t>
  </si>
  <si>
    <t>16/06/2014 14:07</t>
  </si>
  <si>
    <t>2014-82-28603-0</t>
  </si>
  <si>
    <t xml:space="preserve">21/04/2010 </t>
  </si>
  <si>
    <t>02.02.507.0001830473/14</t>
  </si>
  <si>
    <t>08/04/2014 17:31</t>
  </si>
  <si>
    <t>2013-82-25727-0</t>
  </si>
  <si>
    <t xml:space="preserve">02/09/2013 </t>
  </si>
  <si>
    <t>02.02.507.0001912400/14</t>
  </si>
  <si>
    <t>24/7/2014</t>
  </si>
  <si>
    <t>22/08/2014 02:57</t>
  </si>
  <si>
    <t>2014-14-78721-0</t>
  </si>
  <si>
    <t xml:space="preserve">11/01/2014 </t>
  </si>
  <si>
    <t xml:space="preserve">30/04/2015 </t>
  </si>
  <si>
    <t>02.02.136.0001908376/14</t>
  </si>
  <si>
    <t>5/8/2014</t>
  </si>
  <si>
    <t>18/08/2014 16:18</t>
  </si>
  <si>
    <t>2013-14-67854-0</t>
  </si>
  <si>
    <t>02.02.136.0001972999/14</t>
  </si>
  <si>
    <t>12/8/2014</t>
  </si>
  <si>
    <t>10/11/2014 13:56</t>
  </si>
  <si>
    <t>1101080/178855</t>
  </si>
  <si>
    <t>3197/17187783</t>
  </si>
  <si>
    <t>3197/14231760</t>
  </si>
  <si>
    <t>3525/2591</t>
  </si>
  <si>
    <t>329/1397648</t>
  </si>
  <si>
    <t>1101080/152663</t>
  </si>
  <si>
    <t>2034/4443121</t>
  </si>
  <si>
    <t>2034/3903273</t>
  </si>
  <si>
    <t>3424 120651683</t>
  </si>
  <si>
    <t>3424/120651683</t>
  </si>
  <si>
    <t>1490320/534299</t>
  </si>
  <si>
    <t>2022/2402424</t>
  </si>
  <si>
    <t>2034/4166075</t>
  </si>
  <si>
    <t>2034/4203439</t>
  </si>
  <si>
    <t>301/2990093</t>
  </si>
  <si>
    <t>3422/17751988</t>
  </si>
  <si>
    <t>3419/204593</t>
  </si>
  <si>
    <t>2030/2087867</t>
  </si>
  <si>
    <t>3422/12231568</t>
  </si>
  <si>
    <t>2022/2069837</t>
  </si>
  <si>
    <t>301/2814749</t>
  </si>
  <si>
    <t>3419/255920</t>
  </si>
  <si>
    <t>3422/14037998</t>
  </si>
  <si>
    <t>301/1800660</t>
  </si>
  <si>
    <t>113303/3197041</t>
  </si>
  <si>
    <t>2034/3644723</t>
  </si>
  <si>
    <t>286/264353</t>
  </si>
  <si>
    <t>1490320/207050</t>
  </si>
  <si>
    <t>1490320/251653</t>
  </si>
  <si>
    <t>1490321/12132</t>
  </si>
  <si>
    <t>Lenilson Farias Pereira</t>
  </si>
  <si>
    <t>José Carlos de Souza</t>
  </si>
  <si>
    <t>Antonio Francisco Neto</t>
  </si>
  <si>
    <t>Olivir Fernandes Barros</t>
  </si>
  <si>
    <t>Flávio Andre Nunes</t>
  </si>
  <si>
    <t>Maria Natalina De Souza Santos</t>
  </si>
  <si>
    <t>Gertrudes Maria Ferraz Lima</t>
  </si>
  <si>
    <t>Julieta da Conceiçao Branco</t>
  </si>
  <si>
    <t>Vagner Luiz da Silva Campos</t>
  </si>
  <si>
    <t>Andre Luis da Silva Campos</t>
  </si>
  <si>
    <t>Edenilson Pereira</t>
  </si>
  <si>
    <t>marcelo medeiros vitiello</t>
  </si>
  <si>
    <t>Douglas de Oliveira Fidelis Ferreira</t>
  </si>
  <si>
    <t>Marta Costa Reis</t>
  </si>
  <si>
    <t>Maria da Dores da Silva 1</t>
  </si>
  <si>
    <t>Lucia Rosa de Oliveira</t>
  </si>
  <si>
    <t>Leonor de Melo</t>
  </si>
  <si>
    <t>Aderson Rachid Damaceno</t>
  </si>
  <si>
    <t>Luiz Rezende Garcia</t>
  </si>
  <si>
    <t>Luciana Monique da Silva Pinto</t>
  </si>
  <si>
    <t>Fábio Pereira da Costa</t>
  </si>
  <si>
    <t>Suely Aparecida Gonçalves</t>
  </si>
  <si>
    <t>Adelson Dias dos Santos</t>
  </si>
  <si>
    <t>Romualdo Marangoni</t>
  </si>
  <si>
    <t>Luciano Jose do Nascimento</t>
  </si>
  <si>
    <t>Adriano Cuba de Lima</t>
  </si>
  <si>
    <t>Maria Aparecida de Sousa</t>
  </si>
  <si>
    <t>Maria da Glória Oliveira de Andrade</t>
  </si>
  <si>
    <t>Arnaldo Pereira André</t>
  </si>
  <si>
    <t>Luciano Moura Ribeiro</t>
  </si>
  <si>
    <t>Jaqueline Ezsias Roberto</t>
  </si>
  <si>
    <t> 054.09.008297-8 </t>
  </si>
  <si>
    <t> 132.01.2008.016528-1/000000-000 </t>
  </si>
  <si>
    <t> 144/2008 </t>
  </si>
  <si>
    <t> 0009745-97.2011.8.16.0001 </t>
  </si>
  <si>
    <t> 0176230-08.2011.8.13.0701 </t>
  </si>
  <si>
    <t> 510.01.2010.005762-9 </t>
  </si>
  <si>
    <t> 0000549-15.2014.8.26.0262 </t>
  </si>
  <si>
    <t> 0006281-81.2014.8.26.0001 </t>
  </si>
  <si>
    <t> 0023937-84.2012.8.19.0205 </t>
  </si>
  <si>
    <t> 0189510-10.2012.8.19.0001 </t>
  </si>
  <si>
    <t> 1010384-93.2014.8.26.0008 </t>
  </si>
  <si>
    <t> 248.01.2011.017269-9/000000-000 </t>
  </si>
  <si>
    <t> 1000851-52.2014.8.26.0189 </t>
  </si>
  <si>
    <t> 0007854-83.2014.8.19.0023 </t>
  </si>
  <si>
    <t> 0220693-28.2014.8.19.0001 </t>
  </si>
  <si>
    <t> 0007152-33.2013.8.26.0006 </t>
  </si>
  <si>
    <t> 1001784-15.2014.8.26.0451 </t>
  </si>
  <si>
    <t> 1011334-44.2014.8.26.0577 </t>
  </si>
  <si>
    <t> 0747285-44.2012.8.13.0145 </t>
  </si>
  <si>
    <t> 0041888-69.2011.8.14.0301 </t>
  </si>
  <si>
    <t> 348.01.2012.019362-1 </t>
  </si>
  <si>
    <t> 3003110-61.2013.8.26.0337 </t>
  </si>
  <si>
    <t> 0008886-42.2014.8.26.0278 </t>
  </si>
  <si>
    <t> 0000913-64.2014.8.26.0204 </t>
  </si>
  <si>
    <t> 0001090-56.2014.8.26.0615 </t>
  </si>
  <si>
    <t> 1003726-87.2014.8.26.0223 </t>
  </si>
  <si>
    <t> 0018304-53.2014.8.19.0066 </t>
  </si>
  <si>
    <t> 0383962-54.2011.8.19.0001 </t>
  </si>
  <si>
    <t> 0341541-78.2013.8.19.0001 </t>
  </si>
  <si>
    <t> 0002135-35.2013.8.21.0077 </t>
  </si>
  <si>
    <t> 5368742.06.2013.8.09.0108 </t>
  </si>
  <si>
    <t> 1009483-40.2014.8.26.0004 </t>
  </si>
  <si>
    <t>Doença parcialmente incapacitante</t>
  </si>
  <si>
    <t>Doença compensada</t>
  </si>
  <si>
    <t>Fato oposto ao narrado</t>
  </si>
  <si>
    <t>Funeral Familiar</t>
  </si>
  <si>
    <t xml:space="preserve"> RESIDENCIAL DOSE DUPLA</t>
  </si>
  <si>
    <t xml:space="preserve"> SANTANDER PROTECAO SOB MEDIDA</t>
  </si>
  <si>
    <t>Morte Acidental + Auxílio Funeral</t>
  </si>
  <si>
    <t>FUNERAL</t>
  </si>
  <si>
    <t>Morte Natural + Auxílio Funeral</t>
  </si>
  <si>
    <t>Morte Natural</t>
  </si>
  <si>
    <t>Acidentes sem sequelas</t>
  </si>
  <si>
    <t xml:space="preserve"> PROTECAO MULHER MEN SANTANDER</t>
  </si>
  <si>
    <t xml:space="preserve"> RESIDENCIAL SANTANDER PLUS</t>
  </si>
  <si>
    <t>inserido no benner</t>
  </si>
  <si>
    <t> 0022676-76.2012.8.26.0565 </t>
  </si>
  <si>
    <t> 000429-69.2011.8.26.0009 </t>
  </si>
  <si>
    <t> 038.01.2012.005272-0 </t>
  </si>
  <si>
    <t> 0003161-27.2014.8.26.0196 </t>
  </si>
  <si>
    <t> 0021570-85.2013.8.26.0196 </t>
  </si>
  <si>
    <t> 0021611-78.2014.8.26.0564 </t>
  </si>
  <si>
    <t> 0015091-94.2014.8.26.0114 </t>
  </si>
  <si>
    <t> 0004160-04.2013.8.26.070 </t>
  </si>
  <si>
    <t> 0003645-75.2013.8.19.0033 </t>
  </si>
  <si>
    <t> 0004303-40.2014.8.19.0203 </t>
  </si>
  <si>
    <t> 1010737-45.2014.8.26.0005 </t>
  </si>
  <si>
    <t> 0010663-79.2014.8.26.0337 </t>
  </si>
  <si>
    <t> 0011028-36.2014.8.19.0206 </t>
  </si>
  <si>
    <t> 0001641-35.2014.8.26.0292 </t>
  </si>
  <si>
    <t> 1011101-78.2014.8.26.0114 </t>
  </si>
  <si>
    <t> 0008861-33.2014.8.26.0309 </t>
  </si>
  <si>
    <t> 3005189-70.2013.8.26.0318 </t>
  </si>
  <si>
    <t> 0300802-97.2012.8.19.0001 </t>
  </si>
  <si>
    <t> 148.13.005258-9 </t>
  </si>
  <si>
    <t> 3040323-91.2013.8.26.0114 </t>
  </si>
  <si>
    <t> 0019552-79.2013.8.26.0006 </t>
  </si>
  <si>
    <t> 0015252-71.2014.8.16.0021 </t>
  </si>
  <si>
    <t> 107132988 </t>
  </si>
  <si>
    <t> 554.01.2012.004614-7 </t>
  </si>
  <si>
    <t> 0002205-70.2013.8.26.0414 </t>
  </si>
  <si>
    <t> 0002539-70.2013.8.26.0587 </t>
  </si>
  <si>
    <t> 204.01.2012.001036-5 </t>
  </si>
  <si>
    <t> 0273272-89.2010.8.19.0001 </t>
  </si>
  <si>
    <t> 581.01.2011.001765-000 </t>
  </si>
  <si>
    <t> 562.01.2012.019683-8 </t>
  </si>
  <si>
    <t> 344.01.2009.028771-1 </t>
  </si>
  <si>
    <t> 625.01.200.007096-7 </t>
  </si>
  <si>
    <t> 279.01.2010.002698-1 </t>
  </si>
  <si>
    <t> 0020302-81.2013.8.26.0006 </t>
  </si>
  <si>
    <t> 0002539-11.2013.8.26.0348 </t>
  </si>
  <si>
    <t> 0004966-85.2013.8.26.0572 </t>
  </si>
  <si>
    <t> 0020020-48.2013.8.26.0554 </t>
  </si>
  <si>
    <t> 4008217-28.2013.8.26.0577 </t>
  </si>
  <si>
    <t> 0043182-72.2012.8.19.0014 </t>
  </si>
  <si>
    <t> 0030320-43.2012.8.26.0477 </t>
  </si>
  <si>
    <t> 0000190-48.2013.8.26.0279 </t>
  </si>
  <si>
    <t> 0008922-58.2014.8.16.0021 </t>
  </si>
  <si>
    <t> 754/12 </t>
  </si>
  <si>
    <t> 0596/11 </t>
  </si>
  <si>
    <t> 3002525-64.2013.8.26.0157 </t>
  </si>
  <si>
    <t> 0025716-91.2012.8.26.0007 </t>
  </si>
  <si>
    <t> 664.01.2012.013052-5 </t>
  </si>
  <si>
    <t> 0005999-59.2013.8.26.0201 </t>
  </si>
  <si>
    <t> 023/1.06.0000659-7 </t>
  </si>
  <si>
    <t> 1014716-06.2014.8.26.0008 </t>
  </si>
  <si>
    <t> 1002802-19.2014.8.26.0533 </t>
  </si>
  <si>
    <t> 9079609.76.2014.813.0024 </t>
  </si>
  <si>
    <t> 1010323-41.2014.8.26.0007 </t>
  </si>
  <si>
    <t> 0000179-86.2014.8.26.0213 </t>
  </si>
  <si>
    <t> 0013114-51.2013.8.26.0066 </t>
  </si>
  <si>
    <t> 004175-71.2012.8.26.0372 </t>
  </si>
  <si>
    <t> 0010664-58.2012.8.26.0006 </t>
  </si>
  <si>
    <t> 1436/10 </t>
  </si>
  <si>
    <t> 357.01.2010.000029-1 </t>
  </si>
  <si>
    <t> 471.01.2009.002650-7 </t>
  </si>
  <si>
    <t> 0000748-52.2013.8.19.0202 </t>
  </si>
  <si>
    <t> 0007289-09.2013.8.26.0008 </t>
  </si>
  <si>
    <t> 0903793-88.2012.8.26.0037 </t>
  </si>
  <si>
    <t> 4000474-18.2013.8.26.0269 </t>
  </si>
  <si>
    <t> 0001011-72.2013.8.26.0434 </t>
  </si>
  <si>
    <t> 024.13.002570-8 </t>
  </si>
  <si>
    <t> 0079177-27.2011.8.26.0002 </t>
  </si>
  <si>
    <t> 198.01.2011.004425-8 </t>
  </si>
  <si>
    <t> 071.01.2011.010459-7 </t>
  </si>
  <si>
    <t> 0108288-29.2013.8.21.0001 </t>
  </si>
  <si>
    <t> 0938477-87.2012.8.26..0506 </t>
  </si>
  <si>
    <t> 0019390-23.2013.8.26.0576 </t>
  </si>
  <si>
    <t> 0005933-65.2014.8.26.0453 </t>
  </si>
  <si>
    <t>Leandro Augusto dos Reis Roja</t>
  </si>
  <si>
    <t>Luiz Carlos Gozi</t>
  </si>
  <si>
    <t>Vilma Rodrigues Mani</t>
  </si>
  <si>
    <t>Cintia Malavolta Pizzo</t>
  </si>
  <si>
    <t>Ediane Lionço</t>
  </si>
  <si>
    <t>Marise Figueiredo Sampaio</t>
  </si>
  <si>
    <t>Walter Barthmann</t>
  </si>
  <si>
    <t>Neusa do Carmo Marrocos Ceribelli Bulgarelli</t>
  </si>
  <si>
    <t>Anita Lina Ramos Duarte</t>
  </si>
  <si>
    <t>NELSON MARTINS DA SILVA FILHO</t>
  </si>
  <si>
    <t>Sandra Silverio Suano Barbosa</t>
  </si>
  <si>
    <t>Fabio Nogueira Kaam</t>
  </si>
  <si>
    <t>Genival Simoes da Costa</t>
  </si>
  <si>
    <t>Odete Genuino de Almeida</t>
  </si>
  <si>
    <t>MARIA JOSE DONIZETE DE LIMA ROMERA</t>
  </si>
  <si>
    <t>NILSON MOZELI</t>
  </si>
  <si>
    <t>VALDEVANDO DE CARVALHO BARROS</t>
  </si>
  <si>
    <t>Edimara Ourives</t>
  </si>
  <si>
    <t>Anderson Gomes de Oliveira Junior</t>
  </si>
  <si>
    <t>David Roberto dos Santos</t>
  </si>
  <si>
    <t>Rafael Jacson da Silva Hech</t>
  </si>
  <si>
    <t>Giza de Oliveira Valerão</t>
  </si>
  <si>
    <t>Renato Denner Padilha</t>
  </si>
  <si>
    <t>Aparecida Caetano dos Santos</t>
  </si>
  <si>
    <t>Odair Pereira Monteiro</t>
  </si>
  <si>
    <t>Antonio Moreira da Silva</t>
  </si>
  <si>
    <t>tatiana vieira da silva</t>
  </si>
  <si>
    <t>Miguel de Jesus Ferreira da Costa</t>
  </si>
  <si>
    <t>Paulo Severiano De Melo</t>
  </si>
  <si>
    <t>Elenice Calisto Antonio</t>
  </si>
  <si>
    <t>João Bosco Marcondes e Silva</t>
  </si>
  <si>
    <t>Joracy Antunes de Camargo</t>
  </si>
  <si>
    <t>Sandra Siqueira Chaves</t>
  </si>
  <si>
    <t>Terezinha de Jesus de Paulo Ribeiro</t>
  </si>
  <si>
    <t>Aparecida Fátima de Oliveira Rocha</t>
  </si>
  <si>
    <t>Maria Lúcia Raimundo</t>
  </si>
  <si>
    <t>Antonio Policarpo Silva</t>
  </si>
  <si>
    <t>Dimas Sampaio de Almeida</t>
  </si>
  <si>
    <t>José Luiz Silva Meireles</t>
  </si>
  <si>
    <t>Ademir Busnello</t>
  </si>
  <si>
    <t>Laertes de Souza Lazaroto</t>
  </si>
  <si>
    <t>Luiz Barbosa</t>
  </si>
  <si>
    <t>Lucimara Regina de Paula</t>
  </si>
  <si>
    <t>Elza Lira de Oliveira Amorim</t>
  </si>
  <si>
    <t>Antonio Felix da Silva</t>
  </si>
  <si>
    <t>Uoneidam Alves Barbosa</t>
  </si>
  <si>
    <t>Oswaldo Tivo</t>
  </si>
  <si>
    <t>Ana Maria Borba Gonçalves</t>
  </si>
  <si>
    <t>Aelson Alves da Silva</t>
  </si>
  <si>
    <t>João Aciole da Silva Filho</t>
  </si>
  <si>
    <t>RG Empreiteira LTDA-Me</t>
  </si>
  <si>
    <t>Marcio Navarra</t>
  </si>
  <si>
    <t>JOSE LUIS VERONESE</t>
  </si>
  <si>
    <t>Joviniano de Almeida Filho</t>
  </si>
  <si>
    <t>João Batista Ferreira</t>
  </si>
  <si>
    <t>Pietro Verrone</t>
  </si>
  <si>
    <t>Dejanil Barcoto</t>
  </si>
  <si>
    <t>Eunice Ferreira de Oliveira</t>
  </si>
  <si>
    <t>Pachoal João Bertho</t>
  </si>
  <si>
    <t>Artur Emilio Ricardo Rodriguez</t>
  </si>
  <si>
    <t>Ana Paula da Silva</t>
  </si>
  <si>
    <t>Leodes Aparecida Marques Ribeiro</t>
  </si>
  <si>
    <t>Luciano Roberto Vieira Barros</t>
  </si>
  <si>
    <t>Espólio Luiz Garcia Pereira</t>
  </si>
  <si>
    <t>Dorli Nunes de Oliveira</t>
  </si>
  <si>
    <t>Andreza Santos Oliveira</t>
  </si>
  <si>
    <t>Izildinha Aparecida da Silva</t>
  </si>
  <si>
    <t>Lazaro Aparecido Candido Filhho</t>
  </si>
  <si>
    <t>Sonia Maria Pereira</t>
  </si>
  <si>
    <t>Maria Cristina Avezum da Cruz</t>
  </si>
  <si>
    <t>ANTONIO DE JESUS PEREIRA</t>
  </si>
  <si>
    <t>Marta da Silva dos Santos</t>
  </si>
  <si>
    <t>1490320/213960</t>
  </si>
  <si>
    <t>1490320/41124</t>
  </si>
  <si>
    <t>1490320 124235</t>
  </si>
  <si>
    <t>1490320/282696</t>
  </si>
  <si>
    <t>1409320/222344</t>
  </si>
  <si>
    <t>1782418/445957</t>
  </si>
  <si>
    <t>1490320/515049</t>
  </si>
  <si>
    <t>1490320/358227</t>
  </si>
  <si>
    <t>1490318/116428</t>
  </si>
  <si>
    <t>1490320/462131</t>
  </si>
  <si>
    <t>1490321/16399</t>
  </si>
  <si>
    <t>1490320/18025</t>
  </si>
  <si>
    <t>1490320/504093</t>
  </si>
  <si>
    <t>1490325 / 10554</t>
  </si>
  <si>
    <t>1490320/312008</t>
  </si>
  <si>
    <t>1490320/111239</t>
  </si>
  <si>
    <t>1490320/352407</t>
  </si>
  <si>
    <t>1490320/223016</t>
  </si>
  <si>
    <t>1490320/491334</t>
  </si>
  <si>
    <t>1782418/432681</t>
  </si>
  <si>
    <t>301/2399322</t>
  </si>
  <si>
    <t>2003/109890367</t>
  </si>
  <si>
    <t>3422/18729866</t>
  </si>
  <si>
    <t>3422 / 15612538</t>
  </si>
  <si>
    <t>2021/1475633</t>
  </si>
  <si>
    <t>1134/6639</t>
  </si>
  <si>
    <t>3197/18489847</t>
  </si>
  <si>
    <t>2002/107308342</t>
  </si>
  <si>
    <t>3197 / 19244117</t>
  </si>
  <si>
    <t>3197/19034844</t>
  </si>
  <si>
    <t>CERTIF 718108</t>
  </si>
  <si>
    <t>3422/15900088</t>
  </si>
  <si>
    <t>2029/47537</t>
  </si>
  <si>
    <t>286/47562</t>
  </si>
  <si>
    <t>331/781271</t>
  </si>
  <si>
    <t>287/299478430</t>
  </si>
  <si>
    <t>2022/2085374</t>
  </si>
  <si>
    <t>301/1541832</t>
  </si>
  <si>
    <t>301/3118501</t>
  </si>
  <si>
    <t>301/1406762</t>
  </si>
  <si>
    <t>301/1133862</t>
  </si>
  <si>
    <t>3197/12827665</t>
  </si>
  <si>
    <t>2022/2240711</t>
  </si>
  <si>
    <t>301/2800472</t>
  </si>
  <si>
    <t>3197/13101285</t>
  </si>
  <si>
    <t>1101080/112228</t>
  </si>
  <si>
    <t>2022/2497421</t>
  </si>
  <si>
    <t>3197/18407661</t>
  </si>
  <si>
    <t>3419/412759</t>
  </si>
  <si>
    <t>2267/270</t>
  </si>
  <si>
    <t>3422/18410494</t>
  </si>
  <si>
    <t>3422/17122583</t>
  </si>
  <si>
    <t>3422/17616195</t>
  </si>
  <si>
    <t>301/1039449</t>
  </si>
  <si>
    <t>1151/163234</t>
  </si>
  <si>
    <t>1151/171243</t>
  </si>
  <si>
    <t>3197 / 11907487</t>
  </si>
  <si>
    <t>3419/262803</t>
  </si>
  <si>
    <t>3419/67417</t>
  </si>
  <si>
    <t>1101080/106285</t>
  </si>
  <si>
    <t>3422/19338357</t>
  </si>
  <si>
    <t>285 E 3422</t>
  </si>
  <si>
    <t>2406/398</t>
  </si>
  <si>
    <t>6000003/101782</t>
  </si>
  <si>
    <t>1134/35677</t>
  </si>
  <si>
    <t>3423/124822587</t>
  </si>
  <si>
    <t>3440/301033368</t>
  </si>
  <si>
    <t>3197/19604487</t>
  </si>
  <si>
    <t>3422/17120930</t>
  </si>
  <si>
    <t>301 E 285</t>
  </si>
  <si>
    <t>2011-14-52012-0</t>
  </si>
  <si>
    <t>2010-14-37936-0</t>
  </si>
  <si>
    <t>2011-14-52179-0</t>
  </si>
  <si>
    <t>2013-14-74105-0</t>
  </si>
  <si>
    <t>2012-14-61118-0</t>
  </si>
  <si>
    <t>2013-14-75122-0</t>
  </si>
  <si>
    <t>2014-14-76218-0</t>
  </si>
  <si>
    <t>2012-14-55283-0</t>
  </si>
  <si>
    <t>2013-14-67787-0</t>
  </si>
  <si>
    <t>2013-14-72061-0</t>
  </si>
  <si>
    <t>2014-14-77965-0</t>
  </si>
  <si>
    <t>2014-14-81871-0</t>
  </si>
  <si>
    <t>2013-14-69532-0</t>
  </si>
  <si>
    <t>2013-14-72936-0</t>
  </si>
  <si>
    <t>2014-14-77723-0</t>
  </si>
  <si>
    <t>2013-14-75696-0</t>
  </si>
  <si>
    <t>2013-14-65016-0</t>
  </si>
  <si>
    <t>2011-14-41299-0</t>
  </si>
  <si>
    <t>2013-14-71872-0</t>
  </si>
  <si>
    <t>2014-14-76624-0</t>
  </si>
  <si>
    <t>2005-77-2459 E</t>
  </si>
  <si>
    <t>2013-82-23744-0</t>
  </si>
  <si>
    <t>2014-82-28259-0</t>
  </si>
  <si>
    <t>2012-93-48087-0</t>
  </si>
  <si>
    <t>2011-93-43055-0</t>
  </si>
  <si>
    <t>2010-82-9900-0</t>
  </si>
  <si>
    <t>2009-93-25598-0</t>
  </si>
  <si>
    <t>2009-93-25441-0</t>
  </si>
  <si>
    <t>2012-82-19525-0</t>
  </si>
  <si>
    <t>2008-93-20299-0</t>
  </si>
  <si>
    <t>2009-93-27429-0</t>
  </si>
  <si>
    <t>89-2276-0</t>
  </si>
  <si>
    <t>2012-93-45346-0</t>
  </si>
  <si>
    <t>2013-82-25538-0</t>
  </si>
  <si>
    <t>2012-82-17393-0</t>
  </si>
  <si>
    <t>2013-82-24461-0</t>
  </si>
  <si>
    <t>2013-82-23957-0</t>
  </si>
  <si>
    <t>2012-82-19610-0</t>
  </si>
  <si>
    <t>2012-82-21038-0</t>
  </si>
  <si>
    <t>2012-82-17191-0</t>
  </si>
  <si>
    <t>2010-82-10759-0</t>
  </si>
  <si>
    <t>2010-93-28251-0</t>
  </si>
  <si>
    <t>2010-82-11876-0</t>
  </si>
  <si>
    <t>2011-82-16312-0</t>
  </si>
  <si>
    <t>2013-93-57469-0</t>
  </si>
  <si>
    <t>2012-82-19329-0</t>
  </si>
  <si>
    <t>2012-82-17270-0</t>
  </si>
  <si>
    <t>2008-93-15896-0</t>
  </si>
  <si>
    <t>2014-93-67602-0</t>
  </si>
  <si>
    <t>2010-93-35322-0</t>
  </si>
  <si>
    <t>2014-93-60407-0</t>
  </si>
  <si>
    <t>2011-93-38322-0</t>
  </si>
  <si>
    <t>2011-93-39507-0</t>
  </si>
  <si>
    <t>2011-82-13104-0</t>
  </si>
  <si>
    <t>2009-93-25981-0</t>
  </si>
  <si>
    <t>2009-93-24997-0</t>
  </si>
  <si>
    <t>2012-93-45853-0</t>
  </si>
  <si>
    <t>2012-93-48026-0</t>
  </si>
  <si>
    <t>2007-82-3806-0</t>
  </si>
  <si>
    <t>2012-93-50641-0</t>
  </si>
  <si>
    <t>2013-93-56697-0</t>
  </si>
  <si>
    <t>2009-93-25122-0</t>
  </si>
  <si>
    <t>2010-93-33774-0</t>
  </si>
  <si>
    <t>2010-93-31200-0</t>
  </si>
  <si>
    <t>2010-93-29892-0</t>
  </si>
  <si>
    <t>2013-93-55985-0</t>
  </si>
  <si>
    <t>2012-93-45431-0</t>
  </si>
  <si>
    <t>2012-93-50198-0</t>
  </si>
  <si>
    <t>2014-82-28792-E</t>
  </si>
  <si>
    <t xml:space="preserve">15/09/2011 </t>
  </si>
  <si>
    <t xml:space="preserve">08/10/2010 </t>
  </si>
  <si>
    <t xml:space="preserve">05/11/2013 </t>
  </si>
  <si>
    <t xml:space="preserve">29/09/2012 </t>
  </si>
  <si>
    <t xml:space="preserve">05/01/2014 </t>
  </si>
  <si>
    <t xml:space="preserve">30/08/2013 </t>
  </si>
  <si>
    <t xml:space="preserve">22/06/2014 </t>
  </si>
  <si>
    <t xml:space="preserve">04/04/2013 </t>
  </si>
  <si>
    <t xml:space="preserve">01/09/2013 </t>
  </si>
  <si>
    <t xml:space="preserve">20/12/2013 </t>
  </si>
  <si>
    <t xml:space="preserve">01/10/2010 </t>
  </si>
  <si>
    <t xml:space="preserve">25/09/2012 </t>
  </si>
  <si>
    <t xml:space="preserve">29/01/2012 </t>
  </si>
  <si>
    <t xml:space="preserve">29/08/2000 </t>
  </si>
  <si>
    <t xml:space="preserve">22/07/2011 </t>
  </si>
  <si>
    <t xml:space="preserve">21/07/2008 </t>
  </si>
  <si>
    <t xml:space="preserve">25/07/2012 </t>
  </si>
  <si>
    <t xml:space="preserve">15/12/2011 </t>
  </si>
  <si>
    <t xml:space="preserve">02/02/2010 </t>
  </si>
  <si>
    <t xml:space="preserve">03/12/2007 </t>
  </si>
  <si>
    <t xml:space="preserve">07/01/2009 </t>
  </si>
  <si>
    <t xml:space="preserve">15/12/2008 </t>
  </si>
  <si>
    <t xml:space="preserve">27/11/2008 </t>
  </si>
  <si>
    <t xml:space="preserve">22/10/2011 </t>
  </si>
  <si>
    <t xml:space="preserve">09/04/2012 </t>
  </si>
  <si>
    <t xml:space="preserve">14/08/2012 </t>
  </si>
  <si>
    <t xml:space="preserve">28/01/2012 </t>
  </si>
  <si>
    <t xml:space="preserve">10/05/2013 </t>
  </si>
  <si>
    <t xml:space="preserve">14/10/2011 </t>
  </si>
  <si>
    <t xml:space="preserve">16/02/2012 </t>
  </si>
  <si>
    <t xml:space="preserve">21/06/2010 </t>
  </si>
  <si>
    <t xml:space="preserve">14/09/2012 </t>
  </si>
  <si>
    <t xml:space="preserve">16/07/2011 </t>
  </si>
  <si>
    <t xml:space="preserve">30/12/2008 </t>
  </si>
  <si>
    <t xml:space="preserve">06/09/2083 </t>
  </si>
  <si>
    <t xml:space="preserve">14/02/2005 </t>
  </si>
  <si>
    <t xml:space="preserve">07/01/2012 </t>
  </si>
  <si>
    <t xml:space="preserve">12/04/2008 </t>
  </si>
  <si>
    <t xml:space="preserve">27/09/2013 </t>
  </si>
  <si>
    <t xml:space="preserve">13/04/2011 </t>
  </si>
  <si>
    <t xml:space="preserve">29/10/2010 </t>
  </si>
  <si>
    <t xml:space="preserve">12/09/2009 </t>
  </si>
  <si>
    <t xml:space="preserve">26/06/2009 </t>
  </si>
  <si>
    <t xml:space="preserve">30/01/2009 </t>
  </si>
  <si>
    <t xml:space="preserve">28/06/2012 </t>
  </si>
  <si>
    <t xml:space="preserve">13/02/2005 </t>
  </si>
  <si>
    <t xml:space="preserve">08/11/2010 </t>
  </si>
  <si>
    <t xml:space="preserve">03/03/2008 </t>
  </si>
  <si>
    <t xml:space="preserve">13/12/2004 </t>
  </si>
  <si>
    <t xml:space="preserve">22/03/2010 </t>
  </si>
  <si>
    <t xml:space="preserve">04/10/2010 </t>
  </si>
  <si>
    <t xml:space="preserve">18/07/2007 </t>
  </si>
  <si>
    <t xml:space="preserve">17/02/2011 </t>
  </si>
  <si>
    <t>Miguel Pereira (RJ)</t>
  </si>
  <si>
    <t>Lagoa Santa (MG)</t>
  </si>
  <si>
    <t>Itararé (SP)</t>
  </si>
  <si>
    <t>Monte Mor (SP)</t>
  </si>
  <si>
    <t>Mirante do Paranapanema (SP)</t>
  </si>
  <si>
    <t xml:space="preserve">06/05/2015 </t>
  </si>
  <si>
    <t xml:space="preserve">15/05/2015 </t>
  </si>
  <si>
    <t xml:space="preserve">11/05/2015 </t>
  </si>
  <si>
    <t xml:space="preserve">05/05/2015 </t>
  </si>
  <si>
    <t xml:space="preserve">08/05/2015 </t>
  </si>
  <si>
    <t xml:space="preserve">12/05/2015 </t>
  </si>
  <si>
    <t xml:space="preserve">14/05/2015 </t>
  </si>
  <si>
    <t>Extinção Art. 267 - Com Possibilidade Nova Ação - 2ª Instância - Recurso do Auto</t>
  </si>
  <si>
    <t>02.02.136.0001319102/13</t>
  </si>
  <si>
    <t>02.02.136.0001147430/11</t>
  </si>
  <si>
    <t>02.02.136.0001236272/12</t>
  </si>
  <si>
    <t>02.02.136.0001807535/14</t>
  </si>
  <si>
    <t>02.02.136.0001670932/13</t>
  </si>
  <si>
    <t>02.02.136.0001925649/14</t>
  </si>
  <si>
    <t>02.02.136.0001861334/14</t>
  </si>
  <si>
    <t>02.02.136.0001660482/13</t>
  </si>
  <si>
    <t>02.02.136.0001772832/13</t>
  </si>
  <si>
    <t>02.02.136.0001850996/14</t>
  </si>
  <si>
    <t>02.02.136.0001966940/14</t>
  </si>
  <si>
    <t>02.02.136.0001976899/14</t>
  </si>
  <si>
    <t>02.02.136.0001853173/14</t>
  </si>
  <si>
    <t>02.02.136.0001827877/14</t>
  </si>
  <si>
    <t>02.02.136.0001845073/14</t>
  </si>
  <si>
    <t>02.02.136.0001880367/14</t>
  </si>
  <si>
    <t>02.02.136.0001732695/13</t>
  </si>
  <si>
    <t>02.02.136.0001647244/12</t>
  </si>
  <si>
    <t>02.02.136.0001715408/13</t>
  </si>
  <si>
    <t>02.02.136.0001775651/13</t>
  </si>
  <si>
    <t>02.02.136.0001820358/14</t>
  </si>
  <si>
    <t>02.02.136.0001869527/14</t>
  </si>
  <si>
    <t>02.01.507.0000047963/01</t>
  </si>
  <si>
    <t>02.02.507.0001611009/13</t>
  </si>
  <si>
    <t>02.02.507.0001810226/14</t>
  </si>
  <si>
    <t>02.02.507.0001645011/13</t>
  </si>
  <si>
    <t>02.02.507.0001274025/12</t>
  </si>
  <si>
    <t>02.02.507.0001148639/11</t>
  </si>
  <si>
    <t>02.02.507.0001074387/11</t>
  </si>
  <si>
    <t>02.02.507.0001218922/12</t>
  </si>
  <si>
    <t>02.02.507.0000594714/09</t>
  </si>
  <si>
    <t>02.02.507.0000644782/10</t>
  </si>
  <si>
    <t>02.02.507.0000684995/10</t>
  </si>
  <si>
    <t>02.02.507.0001802789/14</t>
  </si>
  <si>
    <t>02.02.507.0001602726/13</t>
  </si>
  <si>
    <t>02.02.507.0001678943/13</t>
  </si>
  <si>
    <t>02.02.507.0001737125/13</t>
  </si>
  <si>
    <t>02.02.507.0001784603/14</t>
  </si>
  <si>
    <t>02.02.507.0001271060/12</t>
  </si>
  <si>
    <t>02.02.507.0001623252/13</t>
  </si>
  <si>
    <t>02.02.507.0001718154/13</t>
  </si>
  <si>
    <t>02.02.507.0001835953/14</t>
  </si>
  <si>
    <t>02.02.507.0001283795/12</t>
  </si>
  <si>
    <t>02.02.507.0001077558/11</t>
  </si>
  <si>
    <t>02.02.507.0001719937/13</t>
  </si>
  <si>
    <t>02.02.507.0001277587/12</t>
  </si>
  <si>
    <t>02.02.507.0001302890/12</t>
  </si>
  <si>
    <t>02.02.507.0001680672/13</t>
  </si>
  <si>
    <t>02.01.507.0000184081/06</t>
  </si>
  <si>
    <t>02.02.507.0001974262/14</t>
  </si>
  <si>
    <t>02.02.507.0001912137/14</t>
  </si>
  <si>
    <t>02.02.507.0002002559/14</t>
  </si>
  <si>
    <t>02.02.507.0001963836/14</t>
  </si>
  <si>
    <t>02.02.507.0001794433/14</t>
  </si>
  <si>
    <t>02.02.507.0001685846/13</t>
  </si>
  <si>
    <t>02.02.507.0001723451/12</t>
  </si>
  <si>
    <t>02.02.507.0001237008/12</t>
  </si>
  <si>
    <t>02.02.507.0001073573/11</t>
  </si>
  <si>
    <t>02.02.507.0000649840/10</t>
  </si>
  <si>
    <t>02.02.507.0000542999/09</t>
  </si>
  <si>
    <t>02.02.507.0001587574/13</t>
  </si>
  <si>
    <t>02.02.507.0001665010/13</t>
  </si>
  <si>
    <t>02.02.507.0001272210/12</t>
  </si>
  <si>
    <t>02.02.507.0001644298/13</t>
  </si>
  <si>
    <t>02.02.507.0001685852/13</t>
  </si>
  <si>
    <t>02.02.507.0001671704/13</t>
  </si>
  <si>
    <t>02.02.507.0001156870/11</t>
  </si>
  <si>
    <t>02.02.507.0001078182/11</t>
  </si>
  <si>
    <t>02.02.507.0001056575/11</t>
  </si>
  <si>
    <t>02.02.507.0001674913/13</t>
  </si>
  <si>
    <t>02.02.507.0001588601/13</t>
  </si>
  <si>
    <t>02.02.507.0001647328/13</t>
  </si>
  <si>
    <t>02.02.507.0001880776/14</t>
  </si>
  <si>
    <t>09/01/2013</t>
  </si>
  <si>
    <t>14/04/2011</t>
  </si>
  <si>
    <t>24/02/2014</t>
  </si>
  <si>
    <t>30/07/2013</t>
  </si>
  <si>
    <t>25/08/2014</t>
  </si>
  <si>
    <t>30/04/2014</t>
  </si>
  <si>
    <t>01/07/2013</t>
  </si>
  <si>
    <t>16/12/2013</t>
  </si>
  <si>
    <t>30/01/2014</t>
  </si>
  <si>
    <t>10/06/2014</t>
  </si>
  <si>
    <t>24/10/2014</t>
  </si>
  <si>
    <t>02/05/2014</t>
  </si>
  <si>
    <t>11/03/2014</t>
  </si>
  <si>
    <t>23/04/2014</t>
  </si>
  <si>
    <t>07/05/2014</t>
  </si>
  <si>
    <t>09/10/2013</t>
  </si>
  <si>
    <t>06/09/2013</t>
  </si>
  <si>
    <t>18/12/2013</t>
  </si>
  <si>
    <t>28/03/2014</t>
  </si>
  <si>
    <t>30/05/2014</t>
  </si>
  <si>
    <t>21/06/2001</t>
  </si>
  <si>
    <t>04/03/2013</t>
  </si>
  <si>
    <t>21/02/2014</t>
  </si>
  <si>
    <t>20/05/2013</t>
  </si>
  <si>
    <t>18/09/2012</t>
  </si>
  <si>
    <t>25/08/2011</t>
  </si>
  <si>
    <t>05/05/2011</t>
  </si>
  <si>
    <t>07/12/2009</t>
  </si>
  <si>
    <t>09/04/2010</t>
  </si>
  <si>
    <t>13/07/2010</t>
  </si>
  <si>
    <t>11/02/2014</t>
  </si>
  <si>
    <t>06/03/2013</t>
  </si>
  <si>
    <t>14/08/2013</t>
  </si>
  <si>
    <t>21/10/2013</t>
  </si>
  <si>
    <t>15/01/2014</t>
  </si>
  <si>
    <t>30/08/2012</t>
  </si>
  <si>
    <t>26/06/2013</t>
  </si>
  <si>
    <t>07/04/2014</t>
  </si>
  <si>
    <t>03/10/2012</t>
  </si>
  <si>
    <t>18/05/2011</t>
  </si>
  <si>
    <t>02/09/2013</t>
  </si>
  <si>
    <t>19/09/2012</t>
  </si>
  <si>
    <t>29/08/2012</t>
  </si>
  <si>
    <t>22/08/2013</t>
  </si>
  <si>
    <t>20/01/2006</t>
  </si>
  <si>
    <t>23/08/2014</t>
  </si>
  <si>
    <t>31/07/2014</t>
  </si>
  <si>
    <t>01/12/2014</t>
  </si>
  <si>
    <t>23/05/2014</t>
  </si>
  <si>
    <t>29/01/2014</t>
  </si>
  <si>
    <t>27/08/2013</t>
  </si>
  <si>
    <t>09/08/2012</t>
  </si>
  <si>
    <t>25/06/2012</t>
  </si>
  <si>
    <t>03/05/2011</t>
  </si>
  <si>
    <t>11/02/2010</t>
  </si>
  <si>
    <t>11/05/2009</t>
  </si>
  <si>
    <t>10/01/2013</t>
  </si>
  <si>
    <t>03/07/2013</t>
  </si>
  <si>
    <t>14/09/2012</t>
  </si>
  <si>
    <t>22/05/2013</t>
  </si>
  <si>
    <t>04/09/2013</t>
  </si>
  <si>
    <t>29/07/2013</t>
  </si>
  <si>
    <t>09/09/2011</t>
  </si>
  <si>
    <t>17/05/2011</t>
  </si>
  <si>
    <t>21/03/2011</t>
  </si>
  <si>
    <t>16/01/2013</t>
  </si>
  <si>
    <t>25/06/2014</t>
  </si>
  <si>
    <t>22/01/2013 01:10</t>
  </si>
  <si>
    <t>08/12/2011 20:44</t>
  </si>
  <si>
    <t>12/07/2012 01:09</t>
  </si>
  <si>
    <t>10/03/2014 10:25</t>
  </si>
  <si>
    <t>06/08/2013 22:28</t>
  </si>
  <si>
    <t>04/09/2014 21:10</t>
  </si>
  <si>
    <t>29/05/2014 19:14</t>
  </si>
  <si>
    <t>12/07/2013 21:05</t>
  </si>
  <si>
    <t>13/01/2014 15:21</t>
  </si>
  <si>
    <t>14/05/2014 14:44</t>
  </si>
  <si>
    <t>01/11/2014 11:55</t>
  </si>
  <si>
    <t>14/11/2014 03:25</t>
  </si>
  <si>
    <t>16/05/2014 23:46</t>
  </si>
  <si>
    <t>04/04/2014 01:40</t>
  </si>
  <si>
    <t>02/05/2014 22:49</t>
  </si>
  <si>
    <t>04/07/2014 23:28</t>
  </si>
  <si>
    <t>22/10/2013 22:27</t>
  </si>
  <si>
    <t>11/06/2013 17:43</t>
  </si>
  <si>
    <t>19/09/2013 10:35</t>
  </si>
  <si>
    <t>17/01/2014 21:55</t>
  </si>
  <si>
    <t>01/04/2014 12:32</t>
  </si>
  <si>
    <t>12/06/2014 09:19</t>
  </si>
  <si>
    <t>18/04/2013 00:16</t>
  </si>
  <si>
    <t>14/03/2014 01:54</t>
  </si>
  <si>
    <t>05/06/2013 23:01</t>
  </si>
  <si>
    <t>27/09/2012 02:58</t>
  </si>
  <si>
    <t>13/12/2011 00:54</t>
  </si>
  <si>
    <t>20/05/2011 09:16</t>
  </si>
  <si>
    <t>05/06/2012 12:26</t>
  </si>
  <si>
    <t>17/12/2009 15:42</t>
  </si>
  <si>
    <t>28/04/2010 12:07</t>
  </si>
  <si>
    <t>16/08/2010 15:21</t>
  </si>
  <si>
    <t>27/02/2014 14:36</t>
  </si>
  <si>
    <t>28/03/2013 06:56</t>
  </si>
  <si>
    <t>26/08/2013 17:11</t>
  </si>
  <si>
    <t>30/10/2013 00:23</t>
  </si>
  <si>
    <t>01/02/2014 03:11</t>
  </si>
  <si>
    <t>20/09/2012 14:07</t>
  </si>
  <si>
    <t>15/05/2013 21:51</t>
  </si>
  <si>
    <t>24/09/2013 14:36</t>
  </si>
  <si>
    <t>16/04/2014 22:40</t>
  </si>
  <si>
    <t>18/10/2012 04:23</t>
  </si>
  <si>
    <t>30/05/2011 17:53</t>
  </si>
  <si>
    <t>27/09/2013 00:00</t>
  </si>
  <si>
    <t>04/10/2012 01:37</t>
  </si>
  <si>
    <t>30/11/2012 00:48</t>
  </si>
  <si>
    <t>29/08/2013 14:20</t>
  </si>
  <si>
    <t>10/07/2006 11:47</t>
  </si>
  <si>
    <t>11/11/2014 21:44</t>
  </si>
  <si>
    <t>21/08/2014 22:42</t>
  </si>
  <si>
    <t>17/12/2014 23:33</t>
  </si>
  <si>
    <t>29/10/2014 09:50</t>
  </si>
  <si>
    <t>18/02/2014 23:11</t>
  </si>
  <si>
    <t>12/09/2013 00:33</t>
  </si>
  <si>
    <t>03/10/2013 16:33</t>
  </si>
  <si>
    <t>13/07/2012 01:53</t>
  </si>
  <si>
    <t>18/05/2011 23:33</t>
  </si>
  <si>
    <t>13/05/2010 08:50</t>
  </si>
  <si>
    <t>09/09/2009 10:47</t>
  </si>
  <si>
    <t>26/02/2013 08:47</t>
  </si>
  <si>
    <t>24/07/2013 00:56</t>
  </si>
  <si>
    <t>25/09/2012 00:35</t>
  </si>
  <si>
    <t>04/06/2013 23:12</t>
  </si>
  <si>
    <t>12/09/2013 00:40</t>
  </si>
  <si>
    <t>08/08/2013 10:46</t>
  </si>
  <si>
    <t>27/12/2011 21:38</t>
  </si>
  <si>
    <t>31/05/2011 19:32</t>
  </si>
  <si>
    <t>04/04/2011 21:03</t>
  </si>
  <si>
    <t>16/08/2013 11:43</t>
  </si>
  <si>
    <t>28/02/2013 01:24</t>
  </si>
  <si>
    <t>11/06/2013 22:09</t>
  </si>
  <si>
    <t>07/07/2014 15:10</t>
  </si>
  <si>
    <t xml:space="preserve"> RESIDENCIAL</t>
  </si>
  <si>
    <t xml:space="preserve"> SAQUE PROTEGIDO - AP - STYLE</t>
  </si>
  <si>
    <t>2009-93-21493-0</t>
  </si>
  <si>
    <t xml:space="preserve">Procedência Parcial </t>
  </si>
  <si>
    <t>2012-82-19108-0</t>
  </si>
  <si>
    <t xml:space="preserve">Vendaval até fumaça </t>
  </si>
  <si>
    <t>Vendaval não caracterizado</t>
  </si>
  <si>
    <t xml:space="preserve">Desmoronamento </t>
  </si>
  <si>
    <t>Furto Simples</t>
  </si>
  <si>
    <t>Desmoronamento não consumado</t>
  </si>
  <si>
    <t>Morte Sócio + Auxílio Funeral</t>
  </si>
  <si>
    <t xml:space="preserve">VIDA PREMIADO STYLE </t>
  </si>
  <si>
    <t>não infomado</t>
  </si>
  <si>
    <t> 2009.004.121999-1 </t>
  </si>
  <si>
    <t>Antônio da Silva Parrilha</t>
  </si>
  <si>
    <t>2005-82-2342 E</t>
  </si>
  <si>
    <t xml:space="preserve">22/07/2005 </t>
  </si>
  <si>
    <t xml:space="preserve">Chalfin, Goldberg, Vainboim e Fichtner Advogados Associados - São </t>
  </si>
  <si>
    <t xml:space="preserve">29/05/2015 </t>
  </si>
  <si>
    <t>02.02.507.0000530413/09</t>
  </si>
  <si>
    <t>18/06/2009</t>
  </si>
  <si>
    <t>17/08/2009 17:17</t>
  </si>
  <si>
    <t> 0083001-91.2011.8.26.0002 </t>
  </si>
  <si>
    <t>Caroline de Barros Rossi</t>
  </si>
  <si>
    <t>1134/15034</t>
  </si>
  <si>
    <t>2008-93-16165-0</t>
  </si>
  <si>
    <t xml:space="preserve">16/12/2007 </t>
  </si>
  <si>
    <t xml:space="preserve">28/05/2015 </t>
  </si>
  <si>
    <t>02.02.507.0001179978/12</t>
  </si>
  <si>
    <t>17/02/2012</t>
  </si>
  <si>
    <t>08/03/2012 03:40</t>
  </si>
  <si>
    <t> 141/1.05.0002550-9 </t>
  </si>
  <si>
    <t>Manoel André Sant Helena</t>
  </si>
  <si>
    <t>3030/301025091</t>
  </si>
  <si>
    <t>2012-93-47451-0</t>
  </si>
  <si>
    <t xml:space="preserve">15/01/2001 </t>
  </si>
  <si>
    <t xml:space="preserve">21/05/2015 </t>
  </si>
  <si>
    <t>02.01.507.0000179570/06</t>
  </si>
  <si>
    <t>16/02/2006</t>
  </si>
  <si>
    <t>20/06/2006 11:43</t>
  </si>
  <si>
    <t> 57747/2010 </t>
  </si>
  <si>
    <t>Espolio De Kunio Nakatani</t>
  </si>
  <si>
    <t>2012-77-43933-0</t>
  </si>
  <si>
    <t>02.02.507.0000691160/09</t>
  </si>
  <si>
    <t>20/08/2009</t>
  </si>
  <si>
    <t>01/09/2010 11:13</t>
  </si>
  <si>
    <t> 0017590-92.2013.8.19.0207 </t>
  </si>
  <si>
    <t>Patricia Falcão</t>
  </si>
  <si>
    <t>1490320/437654</t>
  </si>
  <si>
    <t>2012-14-63024-0</t>
  </si>
  <si>
    <t xml:space="preserve">28/11/2012 </t>
  </si>
  <si>
    <t>02.02.136.0001773264/13</t>
  </si>
  <si>
    <t>14/01/2014 15:58</t>
  </si>
  <si>
    <t> 005.14.600894-9 </t>
  </si>
  <si>
    <t>Marlene Stolyenberg Aviz</t>
  </si>
  <si>
    <t>1490320/45717</t>
  </si>
  <si>
    <t>2013-14-75484-0</t>
  </si>
  <si>
    <t xml:space="preserve">15/12/2013 </t>
  </si>
  <si>
    <t>Balneário Arroio do Silva (SC)</t>
  </si>
  <si>
    <t>02.02.136.0001856874/14</t>
  </si>
  <si>
    <t>12/05/2014</t>
  </si>
  <si>
    <t>22/05/2014 21:30</t>
  </si>
  <si>
    <t> 0010806-92.2014.8.16.0031 </t>
  </si>
  <si>
    <t>SANDRA APARECIDA CESCA</t>
  </si>
  <si>
    <t>1490320/207768</t>
  </si>
  <si>
    <t>2014-14-80566-0</t>
  </si>
  <si>
    <t xml:space="preserve">22/05/2015 </t>
  </si>
  <si>
    <t>02.02.136.0001925941/14</t>
  </si>
  <si>
    <t>18/08/2014</t>
  </si>
  <si>
    <t>05/09/2014 01:59</t>
  </si>
  <si>
    <t> 1010213-54.2014.8.26.0003 </t>
  </si>
  <si>
    <t>Sergio Folli</t>
  </si>
  <si>
    <t>1490320/49058</t>
  </si>
  <si>
    <t>2013-14-74229-0</t>
  </si>
  <si>
    <t>02.02.136.0001881125/14</t>
  </si>
  <si>
    <t>26/06/2014</t>
  </si>
  <si>
    <t>07/07/2014 22:22</t>
  </si>
  <si>
    <t> 0012700-25.2013.8.19.0203 </t>
  </si>
  <si>
    <t>Amarildo Ribeiro Wanzeler</t>
  </si>
  <si>
    <t>1490320/218323</t>
  </si>
  <si>
    <t>2011-14-44823-0</t>
  </si>
  <si>
    <t xml:space="preserve">07/03/2011 </t>
  </si>
  <si>
    <t>02.02.136.0001737953/13</t>
  </si>
  <si>
    <t>07/10/2013</t>
  </si>
  <si>
    <t>31/10/2013 02:14</t>
  </si>
  <si>
    <t> 4000251-66.2013.8.26.0010 </t>
  </si>
  <si>
    <t>Carlos Eduardo Bezerra de Carvalho</t>
  </si>
  <si>
    <t>1490320/242982</t>
  </si>
  <si>
    <t>2013-14-70538-0</t>
  </si>
  <si>
    <t xml:space="preserve">25/06/2013 </t>
  </si>
  <si>
    <t>02.02.136.0001778655/13</t>
  </si>
  <si>
    <t>17/12/2013</t>
  </si>
  <si>
    <t>24/01/2014 03:50</t>
  </si>
  <si>
    <t> 0000207-47.2015.8.26.0204 </t>
  </si>
  <si>
    <t>Sergio de Almeida</t>
  </si>
  <si>
    <t>1782418/596291</t>
  </si>
  <si>
    <t>2014-14-85883-0</t>
  </si>
  <si>
    <t xml:space="preserve">19/11/2014 </t>
  </si>
  <si>
    <t>02.02.136.0002039110/15</t>
  </si>
  <si>
    <t>24/02/2015</t>
  </si>
  <si>
    <t>24/02/2015 16:40</t>
  </si>
  <si>
    <t> 4021530-48.2013.8.26.0224 </t>
  </si>
  <si>
    <t>DOTI MARIANO</t>
  </si>
  <si>
    <t>1490320/63114</t>
  </si>
  <si>
    <t>2012-14-61239-0</t>
  </si>
  <si>
    <t xml:space="preserve">03/10/2012 </t>
  </si>
  <si>
    <t>02.02.136.0001833044/13</t>
  </si>
  <si>
    <t>16/08/2013</t>
  </si>
  <si>
    <t>11/04/2014 23:43</t>
  </si>
  <si>
    <t> 4009088-06.2013.8.26.0562 </t>
  </si>
  <si>
    <t>Paulo dos Santos Pereira</t>
  </si>
  <si>
    <t>301/2107536</t>
  </si>
  <si>
    <t>2013-82-22495-0</t>
  </si>
  <si>
    <t>02.02.507.0001727402/13</t>
  </si>
  <si>
    <t>18/09/2013</t>
  </si>
  <si>
    <t>11/10/2013 21:52</t>
  </si>
  <si>
    <t> 010/1.09.0013604-1 </t>
  </si>
  <si>
    <t>Claudia Graciele Rodrigues da Silva</t>
  </si>
  <si>
    <t>1151/118920</t>
  </si>
  <si>
    <t>2007-93-11240-0</t>
  </si>
  <si>
    <t xml:space="preserve">27/05/2007 </t>
  </si>
  <si>
    <t xml:space="preserve">20/05/2015 </t>
  </si>
  <si>
    <t>02.02.507.0000976544/09</t>
  </si>
  <si>
    <t>15/04/2009</t>
  </si>
  <si>
    <t>27/05/2009 16:39</t>
  </si>
  <si>
    <t> 345251-32.2013.8.09.0051 </t>
  </si>
  <si>
    <t>Sander Junio de Lima</t>
  </si>
  <si>
    <t xml:space="preserve">401229657 E </t>
  </si>
  <si>
    <t>89-2265-0 E</t>
  </si>
  <si>
    <t xml:space="preserve">17/02/2012 </t>
  </si>
  <si>
    <t>02.02.507.0001770306/13</t>
  </si>
  <si>
    <t>10/12/2013</t>
  </si>
  <si>
    <t>07/01/2014 09:37</t>
  </si>
  <si>
    <t> 137.01.2012.003490-2 </t>
  </si>
  <si>
    <t>Antonio Fernando Thomé</t>
  </si>
  <si>
    <t>3422/14000199</t>
  </si>
  <si>
    <t>2011-93-41311-0</t>
  </si>
  <si>
    <t xml:space="preserve">16/09/2011 </t>
  </si>
  <si>
    <t>02.02.507.0001302753/12</t>
  </si>
  <si>
    <t>31/10/2012</t>
  </si>
  <si>
    <t>29/11/2012 22:57</t>
  </si>
  <si>
    <t> 0003955-72.2013.8.19.0036 </t>
  </si>
  <si>
    <t>Breno Jason Nunes Matos</t>
  </si>
  <si>
    <t>646/3171242</t>
  </si>
  <si>
    <t>2013-93-56331-0</t>
  </si>
  <si>
    <t xml:space="preserve">30/12/2000 </t>
  </si>
  <si>
    <t>02.02.507.0001656122/13</t>
  </si>
  <si>
    <t>06/06/2013</t>
  </si>
  <si>
    <t>02/07/2013 17:08</t>
  </si>
  <si>
    <t> 0904118-63.2012.8.26.0037 </t>
  </si>
  <si>
    <t>Adail Bombarda</t>
  </si>
  <si>
    <t>3548/126648914</t>
  </si>
  <si>
    <t>2011-93-36326-0</t>
  </si>
  <si>
    <t>02.02.507.0001249630/12</t>
  </si>
  <si>
    <t>08/08/2012 03:42</t>
  </si>
  <si>
    <t> 451.01.2012.025307-9 </t>
  </si>
  <si>
    <t>Maria Cloris de Toledo Teodoro</t>
  </si>
  <si>
    <t>3422/17136329</t>
  </si>
  <si>
    <t>2012-93-45701-0</t>
  </si>
  <si>
    <t xml:space="preserve">19/04/2012 </t>
  </si>
  <si>
    <t>02.02.507.0001276270/12</t>
  </si>
  <si>
    <t>21/09/2012</t>
  </si>
  <si>
    <t>02/10/2012 03:33</t>
  </si>
  <si>
    <t> 0010734-78.2014.8.19.0207 </t>
  </si>
  <si>
    <t>William Peres da Silva</t>
  </si>
  <si>
    <t>211 E 211</t>
  </si>
  <si>
    <t>2014-82-28314-E</t>
  </si>
  <si>
    <t xml:space="preserve">22/02/2014 </t>
  </si>
  <si>
    <t xml:space="preserve">19/05/2015 </t>
  </si>
  <si>
    <t>02.02.507.0001915312/14</t>
  </si>
  <si>
    <t>08/08/2014</t>
  </si>
  <si>
    <t>26/08/2014 00:01</t>
  </si>
  <si>
    <t> 0000216-80.2014.8.26.0030 </t>
  </si>
  <si>
    <t>Oliveira de Campos Ribeiro</t>
  </si>
  <si>
    <t>3422/17351259</t>
  </si>
  <si>
    <t>2013-93-57209-0</t>
  </si>
  <si>
    <t xml:space="preserve">05/09/2013 </t>
  </si>
  <si>
    <t>02.02.507.0001797491/14</t>
  </si>
  <si>
    <t>21/02/2014 11:59</t>
  </si>
  <si>
    <t> 607.01.2012.000091-0 </t>
  </si>
  <si>
    <t>Antonio Aparecido Meciano Caires</t>
  </si>
  <si>
    <t>3422/17653554</t>
  </si>
  <si>
    <t>2011-93-40573-0</t>
  </si>
  <si>
    <t xml:space="preserve">15/08/2011 </t>
  </si>
  <si>
    <t>02.02.507.0001177271/12</t>
  </si>
  <si>
    <t>10/02/2012</t>
  </si>
  <si>
    <t>01/03/2012 21:32</t>
  </si>
  <si>
    <t> 1017867-95.2014.8.26.0002 </t>
  </si>
  <si>
    <t>3419/74374</t>
  </si>
  <si>
    <t>2010-93-34852-0</t>
  </si>
  <si>
    <t>02.02.507.0001921729/14</t>
  </si>
  <si>
    <t>19/08/2014</t>
  </si>
  <si>
    <t>30/08/2014 01:46</t>
  </si>
  <si>
    <t> 0009527-67.2014.8.26.0007 </t>
  </si>
  <si>
    <t>Adriano Almeida dos Santos</t>
  </si>
  <si>
    <t>3419/473189</t>
  </si>
  <si>
    <t>2014-93-61820-0</t>
  </si>
  <si>
    <t>02.02.507.0001890220/14</t>
  </si>
  <si>
    <t>04/07/2014</t>
  </si>
  <si>
    <t>22/07/2014 20:10</t>
  </si>
  <si>
    <t> 400115-10.2013.8.26.0564 </t>
  </si>
  <si>
    <t>espólio de Nivaldo Bisognon</t>
  </si>
  <si>
    <t>3451/197232</t>
  </si>
  <si>
    <t>2012-93-47006-0</t>
  </si>
  <si>
    <t xml:space="preserve">05/06/2012 </t>
  </si>
  <si>
    <t>02.02.507.0001734653/13</t>
  </si>
  <si>
    <t>17/10/2013</t>
  </si>
  <si>
    <t>25/10/2013 01:00</t>
  </si>
  <si>
    <t>SEG PREST/CDC - STYLE-MIGR.</t>
  </si>
  <si>
    <t>Sem comprovação de preexistência</t>
  </si>
  <si>
    <t>Prejuízo menor que a franquia</t>
  </si>
  <si>
    <t>MORTE NATURAL FILHO</t>
  </si>
  <si>
    <t>Não possuir o nº mínimo de segurados</t>
  </si>
  <si>
    <t>fixado no bene</t>
  </si>
  <si>
    <t>ACIMA DO LIMITE DE IDADE</t>
  </si>
  <si>
    <t xml:space="preserve"> 576.01.2007.009986-5 (Ordem nº </t>
  </si>
  <si>
    <t> 221/10 </t>
  </si>
  <si>
    <t> 1034203-77.2011.8.19.0002 </t>
  </si>
  <si>
    <t> 047.01.2011.15725-2 </t>
  </si>
  <si>
    <t> 0009539-59.2014.8.19.0045 </t>
  </si>
  <si>
    <t> 168.01.2011.004441-2 </t>
  </si>
  <si>
    <t> 242.01.2011.004997-5 </t>
  </si>
  <si>
    <t> 0045141-96.2011.8.16.0014 </t>
  </si>
  <si>
    <t> 543.01.2012.002331-8 </t>
  </si>
  <si>
    <t> 539.01.2011.004649-0 </t>
  </si>
  <si>
    <t> 2010.01.1.061542-2 </t>
  </si>
  <si>
    <t> 0035761-09.2011.8.26.0002 </t>
  </si>
  <si>
    <t> 411.01.2010.003006-3 </t>
  </si>
  <si>
    <t> 0102963-51.2010.8.26.0547 </t>
  </si>
  <si>
    <t> 051/1.10.0001837-5 </t>
  </si>
  <si>
    <t> 566.01.2008.019673-7 (2072/08) </t>
  </si>
  <si>
    <t> 2026/08 </t>
  </si>
  <si>
    <t> 019/1.06.0021622-5 </t>
  </si>
  <si>
    <t> 101.01.2008.001685-8 (346/2008) </t>
  </si>
  <si>
    <t> 590.01.2008.016317-0 (839/2008) </t>
  </si>
  <si>
    <t> 024.08.185.412-7 </t>
  </si>
  <si>
    <t> 2008.066.025980-6 </t>
  </si>
  <si>
    <t> 583.00.2008.240319-3 </t>
  </si>
  <si>
    <t> 588.01.2009.000824-0 </t>
  </si>
  <si>
    <t> 1278/2007 </t>
  </si>
  <si>
    <t> 033.07.025939-1 </t>
  </si>
  <si>
    <t> 001/1.06.0224976-0 </t>
  </si>
  <si>
    <t> 2006.001.105153-0 </t>
  </si>
  <si>
    <t> 326.01.2008.004514-4 (1351/08) </t>
  </si>
  <si>
    <t> 0114183-78.2014.8.05.0001 </t>
  </si>
  <si>
    <t> 0007361-23.2014.8.21.0065 </t>
  </si>
  <si>
    <t>Luzia da Costa Domenciano</t>
  </si>
  <si>
    <t>Jorge da Silva</t>
  </si>
  <si>
    <t>Luiz Eduardo Lopes</t>
  </si>
  <si>
    <t>Neusa Braga Nigro</t>
  </si>
  <si>
    <t>Antonio Fernandes Alvarenga</t>
  </si>
  <si>
    <t>Pedro Carlito de Castro</t>
  </si>
  <si>
    <t>Hélio Venturelli</t>
  </si>
  <si>
    <t>Rubens Savio Rockenbach</t>
  </si>
  <si>
    <t>Fátima da  Silva</t>
  </si>
  <si>
    <t>Maria de Fátima Dias</t>
  </si>
  <si>
    <t>Espólio de Joviano Feitosa da Silva</t>
  </si>
  <si>
    <t>Anderson Henrique dos Santos</t>
  </si>
  <si>
    <t>José Issamu Idehara</t>
  </si>
  <si>
    <t>Dorival Mozaner</t>
  </si>
  <si>
    <t>Aderlei Cesar Poletto</t>
  </si>
  <si>
    <t>Gilberto Peres</t>
  </si>
  <si>
    <t>Maria Teresinha Marcelino</t>
  </si>
  <si>
    <t>ECLER IONI BOFF SCHELL</t>
  </si>
  <si>
    <t>Izabel Francisca Nogueira</t>
  </si>
  <si>
    <t>Vanda Bezerra de Oliveira</t>
  </si>
  <si>
    <t>Willian Eduardo do Carmo</t>
  </si>
  <si>
    <t>Eloisa Cruz de Oliveira</t>
  </si>
  <si>
    <t>VANDERLI APARECIDA SILVERIO DA SILVA FLAIG</t>
  </si>
  <si>
    <t>Angelino Teodoro da Silva</t>
  </si>
  <si>
    <t>Helena Benedita Gouveia da Silva</t>
  </si>
  <si>
    <t>Valter Pedro Sestrem</t>
  </si>
  <si>
    <t>Vinicius de Neiva Ilgesias</t>
  </si>
  <si>
    <t>Daiane Martins Gonçalves</t>
  </si>
  <si>
    <t>Expedito Raimundo Costa</t>
  </si>
  <si>
    <t>JOSUÉ PEREIRA SANTOS</t>
  </si>
  <si>
    <t>Jose Vilmar da Silva Martins</t>
  </si>
  <si>
    <t>1102080/138328</t>
  </si>
  <si>
    <t>2004/109982128</t>
  </si>
  <si>
    <t>3197/1724496</t>
  </si>
  <si>
    <t>3422 / 11608374</t>
  </si>
  <si>
    <t>1490320/142486</t>
  </si>
  <si>
    <t>3197/10510664</t>
  </si>
  <si>
    <t>3197/17125861</t>
  </si>
  <si>
    <t>329/1416465</t>
  </si>
  <si>
    <t>1490318/76337</t>
  </si>
  <si>
    <t>285/1378868</t>
  </si>
  <si>
    <t>3197/19247056</t>
  </si>
  <si>
    <t>3197/11407123</t>
  </si>
  <si>
    <t>1490320/7002</t>
  </si>
  <si>
    <t>301/1459146</t>
  </si>
  <si>
    <t>3197/14915723</t>
  </si>
  <si>
    <t>9300700/0</t>
  </si>
  <si>
    <t>3197/17763413</t>
  </si>
  <si>
    <t>3197/12170747</t>
  </si>
  <si>
    <t>3197/17942644</t>
  </si>
  <si>
    <t>3197/11761750</t>
  </si>
  <si>
    <t>1101080/125420</t>
  </si>
  <si>
    <t>3030/301006359</t>
  </si>
  <si>
    <t>3030 E 1101080</t>
  </si>
  <si>
    <t>1113/1005069</t>
  </si>
  <si>
    <t>3197/18387936</t>
  </si>
  <si>
    <t>3419/398255</t>
  </si>
  <si>
    <t>2012-82-19586-0</t>
  </si>
  <si>
    <t>2009-82-8383-0</t>
  </si>
  <si>
    <t>2008-93-18594</t>
  </si>
  <si>
    <t>2012-93-47287-0</t>
  </si>
  <si>
    <t>2014-14-82282-0</t>
  </si>
  <si>
    <t>2009-93-26210-0</t>
  </si>
  <si>
    <t>2008-93-20635-0</t>
  </si>
  <si>
    <t>2012-82-19488-0</t>
  </si>
  <si>
    <t>2011-14-51855-0</t>
  </si>
  <si>
    <t>2012-82-19306-0</t>
  </si>
  <si>
    <t>2009-93-24300-0</t>
  </si>
  <si>
    <t>2010-93-30254</t>
  </si>
  <si>
    <t>2010-14-31638</t>
  </si>
  <si>
    <t>2010-82-9863-0</t>
  </si>
  <si>
    <t>2007-93-12253-0</t>
  </si>
  <si>
    <t>2012-82-19421-0</t>
  </si>
  <si>
    <t>2007-93-13339-0</t>
  </si>
  <si>
    <t>2012-82-20225-0</t>
  </si>
  <si>
    <t>2008-93-17184-0</t>
  </si>
  <si>
    <t>2008-93-15755-0</t>
  </si>
  <si>
    <t>2008-93-15722-0</t>
  </si>
  <si>
    <t>2008-93-14773-0</t>
  </si>
  <si>
    <t>2006-82-3248-0</t>
  </si>
  <si>
    <t>2012-93-48798-0</t>
  </si>
  <si>
    <t>2012-93-47377 E</t>
  </si>
  <si>
    <t>2005-93-3526-0</t>
  </si>
  <si>
    <t>2008-93-17958-0</t>
  </si>
  <si>
    <t>2013-82-22890-0</t>
  </si>
  <si>
    <t>2014-93-59955-0</t>
  </si>
  <si>
    <t xml:space="preserve">05/04/2009 </t>
  </si>
  <si>
    <t xml:space="preserve">26/05/2009 </t>
  </si>
  <si>
    <t xml:space="preserve">01/03/2011 </t>
  </si>
  <si>
    <t xml:space="preserve">09/07/2014 </t>
  </si>
  <si>
    <t xml:space="preserve">26/04/2007 </t>
  </si>
  <si>
    <t xml:space="preserve">09/12/2008 </t>
  </si>
  <si>
    <t xml:space="preserve">01/02/2011 </t>
  </si>
  <si>
    <t xml:space="preserve">28/04/2009 </t>
  </si>
  <si>
    <t xml:space="preserve">07/02/2009 </t>
  </si>
  <si>
    <t xml:space="preserve">16/10/2009 </t>
  </si>
  <si>
    <t xml:space="preserve">24/09/2007 </t>
  </si>
  <si>
    <t xml:space="preserve">29/10/2007 </t>
  </si>
  <si>
    <t xml:space="preserve">29/04/2008 </t>
  </si>
  <si>
    <t xml:space="preserve">27/03/2008 </t>
  </si>
  <si>
    <t xml:space="preserve">18/01/2008 </t>
  </si>
  <si>
    <t xml:space="preserve">12/07/2006 </t>
  </si>
  <si>
    <t xml:space="preserve">07/06/2006 </t>
  </si>
  <si>
    <t xml:space="preserve">01/02/2004 </t>
  </si>
  <si>
    <t xml:space="preserve">22/04/2005 </t>
  </si>
  <si>
    <t xml:space="preserve">28/07/2008 </t>
  </si>
  <si>
    <t xml:space="preserve">10/01/2013 </t>
  </si>
  <si>
    <t xml:space="preserve">22/12/2013 </t>
  </si>
  <si>
    <t>Santo Antônio da Patrulha (RS)</t>
  </si>
  <si>
    <t xml:space="preserve">01/06/2015 </t>
  </si>
  <si>
    <t xml:space="preserve">02/06/2015 </t>
  </si>
  <si>
    <t xml:space="preserve">03/06/2015 </t>
  </si>
  <si>
    <t xml:space="preserve">08/06/2015 </t>
  </si>
  <si>
    <t xml:space="preserve">09/06/2015 </t>
  </si>
  <si>
    <t xml:space="preserve">10/06/2015 </t>
  </si>
  <si>
    <t xml:space="preserve">11/06/2015 </t>
  </si>
  <si>
    <t>02.02.507.0000360160/07</t>
  </si>
  <si>
    <t>02.02.507.0000653813/10</t>
  </si>
  <si>
    <t>02.02.507.0001125910/11</t>
  </si>
  <si>
    <t>02.02.507.0001147744/11</t>
  </si>
  <si>
    <t>02.02.136.0001935288/14</t>
  </si>
  <si>
    <t>02.02.507.0001127911/11</t>
  </si>
  <si>
    <t>02.02.507.0001155941/11</t>
  </si>
  <si>
    <t>02.02.507.0001122924/11</t>
  </si>
  <si>
    <t>02.02.136.0001233386/12</t>
  </si>
  <si>
    <t>02.02.507.0001142090/11</t>
  </si>
  <si>
    <t>02.02.507.0000655931/10</t>
  </si>
  <si>
    <t>02.02.507.0001086132/11</t>
  </si>
  <si>
    <t>02.02.507.0001011923/10</t>
  </si>
  <si>
    <t>02.02.136.0001079586/11</t>
  </si>
  <si>
    <t>02.02.507.0001021416/10</t>
  </si>
  <si>
    <t>02.02.507.0000804235/08</t>
  </si>
  <si>
    <t>02.02.507.0000832903/08</t>
  </si>
  <si>
    <t>02.02.507.0000889789/07</t>
  </si>
  <si>
    <t>02.02.507.0000751611/08</t>
  </si>
  <si>
    <t>02.02.507.0000785926/08</t>
  </si>
  <si>
    <t>02.02.507.0000786220/08</t>
  </si>
  <si>
    <t>02.02.507.0000827227/08</t>
  </si>
  <si>
    <t>02.02.507.0000829768/08</t>
  </si>
  <si>
    <t>02.02.507.0000493409/09</t>
  </si>
  <si>
    <t>02.02.507.0000422583/07</t>
  </si>
  <si>
    <t>02.02.507.0000451647/07</t>
  </si>
  <si>
    <t>02.02.507.0000399072/06</t>
  </si>
  <si>
    <t>02.02.507.0000286980/06</t>
  </si>
  <si>
    <t>02.02.507.0000836166/08</t>
  </si>
  <si>
    <t>02.02.507.0001994958/14</t>
  </si>
  <si>
    <t>02.02.507.0001998468/14</t>
  </si>
  <si>
    <t>02/03/2007</t>
  </si>
  <si>
    <t>29/03/2010</t>
  </si>
  <si>
    <t>16/08/2011</t>
  </si>
  <si>
    <t>16/11/2011</t>
  </si>
  <si>
    <t>04/09/2014</t>
  </si>
  <si>
    <t>01/07/2011</t>
  </si>
  <si>
    <t>01/12/2011</t>
  </si>
  <si>
    <t>22/06/2012</t>
  </si>
  <si>
    <t>09/11/2011</t>
  </si>
  <si>
    <t>07/05/2010</t>
  </si>
  <si>
    <t>08/06/2011</t>
  </si>
  <si>
    <t>06/10/2010</t>
  </si>
  <si>
    <t>23/05/2011</t>
  </si>
  <si>
    <t>10/11/2010</t>
  </si>
  <si>
    <t>19/11/2008</t>
  </si>
  <si>
    <t>12/08/2008</t>
  </si>
  <si>
    <t>13/02/2007</t>
  </si>
  <si>
    <t>25/03/2008</t>
  </si>
  <si>
    <t>10/06/2008</t>
  </si>
  <si>
    <t>01/09/2008</t>
  </si>
  <si>
    <t>06/08/2008</t>
  </si>
  <si>
    <t>17/12/2008</t>
  </si>
  <si>
    <t>27/04/2009</t>
  </si>
  <si>
    <t>07/06/2007</t>
  </si>
  <si>
    <t>29/05/2007</t>
  </si>
  <si>
    <t>01/11/2006</t>
  </si>
  <si>
    <t>15/08/2006</t>
  </si>
  <si>
    <t>07/10/2008</t>
  </si>
  <si>
    <t>21/11/2014</t>
  </si>
  <si>
    <t>27/11/2014</t>
  </si>
  <si>
    <t>05/06/2007 14:39</t>
  </si>
  <si>
    <t>20/05/2010 11:56</t>
  </si>
  <si>
    <t>04/10/2011 02:36</t>
  </si>
  <si>
    <t>09/12/2011 05:47</t>
  </si>
  <si>
    <t>18/09/2014 01:47</t>
  </si>
  <si>
    <t>10/10/2011 23:25</t>
  </si>
  <si>
    <t>22/12/2011 23:32</t>
  </si>
  <si>
    <t>24/09/2011 05:19</t>
  </si>
  <si>
    <t>04/07/2012 21:28</t>
  </si>
  <si>
    <t>24/11/2011 22:13</t>
  </si>
  <si>
    <t>25/05/2010 11:12</t>
  </si>
  <si>
    <t>22/06/2011 22:17</t>
  </si>
  <si>
    <t>18/10/2010 19:09</t>
  </si>
  <si>
    <t>03/06/2011 05:14</t>
  </si>
  <si>
    <t>22/11/2010 15:56</t>
  </si>
  <si>
    <t>16/12/2008 10:13</t>
  </si>
  <si>
    <t>10/03/2009 15:26</t>
  </si>
  <si>
    <t>13/02/2007 00:00</t>
  </si>
  <si>
    <t>13/05/2008 11:31</t>
  </si>
  <si>
    <t>10/10/2008 14:28</t>
  </si>
  <si>
    <t>13/10/2008 14:58</t>
  </si>
  <si>
    <t>18/02/2009 10:30</t>
  </si>
  <si>
    <t>03/03/2009 17:34</t>
  </si>
  <si>
    <t>16/06/2009 14:56</t>
  </si>
  <si>
    <t>18/09/2007 10:38</t>
  </si>
  <si>
    <t>29/11/2007 09:29</t>
  </si>
  <si>
    <t>06/08/2007 09:24</t>
  </si>
  <si>
    <t>14/09/2006 14:51</t>
  </si>
  <si>
    <t>18/03/2009 14:57</t>
  </si>
  <si>
    <t>06/12/2014 03:06</t>
  </si>
  <si>
    <t>11/12/2014 23:32</t>
  </si>
  <si>
    <t xml:space="preserve"> ACIDENTES PESSOAIS AN. SANTANDER</t>
  </si>
  <si>
    <t xml:space="preserve"> RIDERS REAL VIDA/AP</t>
  </si>
  <si>
    <t xml:space="preserve"> ACIDENTES PESSOAIS ANUAL SANTANDER</t>
  </si>
  <si>
    <t xml:space="preserve"> MERIDIONAL CORRENTISTA</t>
  </si>
  <si>
    <t xml:space="preserve"> VIDA SANTANDER</t>
  </si>
  <si>
    <t>Sinistro anterior ao início de vigência</t>
  </si>
  <si>
    <t>Local de risco divergente</t>
  </si>
  <si>
    <t xml:space="preserve">SUDAMERIS VIDA HOMEM </t>
  </si>
  <si>
    <t xml:space="preserve">Morte Acidental </t>
  </si>
  <si>
    <t>não informado</t>
  </si>
  <si>
    <t> 4005686-45.2013.8.26.0002 </t>
  </si>
  <si>
    <t>Maria José da Costa</t>
  </si>
  <si>
    <t>2485/262</t>
  </si>
  <si>
    <t>2011-82-13934-0</t>
  </si>
  <si>
    <t xml:space="preserve">09/04/2011 </t>
  </si>
  <si>
    <t xml:space="preserve">30/06/2015 </t>
  </si>
  <si>
    <t>02.02.507.0001781186/13</t>
  </si>
  <si>
    <t>19/12/2013</t>
  </si>
  <si>
    <t>28/01/2014 11:41</t>
  </si>
  <si>
    <t> 583.00.2007.139171-1 </t>
  </si>
  <si>
    <t>WAGNER FORENZA</t>
  </si>
  <si>
    <t>9301943/6505</t>
  </si>
  <si>
    <t>2010-93-29721-0</t>
  </si>
  <si>
    <t xml:space="preserve">02/11/2005 </t>
  </si>
  <si>
    <t xml:space="preserve">29/06/2015 </t>
  </si>
  <si>
    <t>02.02.507.0000594410/07</t>
  </si>
  <si>
    <t>13/04/2007</t>
  </si>
  <si>
    <t> 776/2006 </t>
  </si>
  <si>
    <t>Marisa Orso de Rosso</t>
  </si>
  <si>
    <t>1001002/108785</t>
  </si>
  <si>
    <t>2012-93-47542 E</t>
  </si>
  <si>
    <t xml:space="preserve">27/06/2003 </t>
  </si>
  <si>
    <t xml:space="preserve">24/06/2015 </t>
  </si>
  <si>
    <t>02.02.507.0000284864/06</t>
  </si>
  <si>
    <t>15/07/2006</t>
  </si>
  <si>
    <t>05/09/2006 17:37</t>
  </si>
  <si>
    <t> 0141003-30.2006.8.26.0002 </t>
  </si>
  <si>
    <t>Abelardo Ribeiro Oliveira</t>
  </si>
  <si>
    <t>9300705/0</t>
  </si>
  <si>
    <t>2012-82-19414-0</t>
  </si>
  <si>
    <t>02.02.507.0000311742/05</t>
  </si>
  <si>
    <t>18/02/2005</t>
  </si>
  <si>
    <t>19/12/2006 12:09</t>
  </si>
  <si>
    <t> 913/2005 </t>
  </si>
  <si>
    <t>Ines de Paula Ameida</t>
  </si>
  <si>
    <t>1102080/104970</t>
  </si>
  <si>
    <t>2012-82-19341-0</t>
  </si>
  <si>
    <t xml:space="preserve">23/12/2004 </t>
  </si>
  <si>
    <t>02.01.507.0000179471/06</t>
  </si>
  <si>
    <t>20/03/2006</t>
  </si>
  <si>
    <t>20/06/2006 09:40</t>
  </si>
  <si>
    <t> 2008.166274-4 (3797/08) </t>
  </si>
  <si>
    <t>Paulo Gaspar Romano</t>
  </si>
  <si>
    <t>2889/965</t>
  </si>
  <si>
    <t>2008-93-15106-0</t>
  </si>
  <si>
    <t xml:space="preserve">27/02/2008 </t>
  </si>
  <si>
    <t>02.02.507.0000829893/08</t>
  </si>
  <si>
    <t>14/11/2008</t>
  </si>
  <si>
    <t>04/03/2009 11:12</t>
  </si>
  <si>
    <t> 019/1.05.0041897-7 </t>
  </si>
  <si>
    <t>Irma Grohs Wagner</t>
  </si>
  <si>
    <t>1102080/112984</t>
  </si>
  <si>
    <t>2012-82-19499-0</t>
  </si>
  <si>
    <t xml:space="preserve">23/11/2004 </t>
  </si>
  <si>
    <t>02.01.507.0000148363/05</t>
  </si>
  <si>
    <t>28/06/2005</t>
  </si>
  <si>
    <t>01/08/2005 10:54</t>
  </si>
  <si>
    <t> 583.00.2009.212824-6 </t>
  </si>
  <si>
    <t>Margareth Carvalho Diniz</t>
  </si>
  <si>
    <t>2009-93-22083-0</t>
  </si>
  <si>
    <t xml:space="preserve">01/03/2009 </t>
  </si>
  <si>
    <t xml:space="preserve">18/06/2015 </t>
  </si>
  <si>
    <t>02.02.507.0000575961/09</t>
  </si>
  <si>
    <t>26/10/2009</t>
  </si>
  <si>
    <t>24/11/2009 21:08</t>
  </si>
  <si>
    <t> 0032507-31.2011.8.26.0001 </t>
  </si>
  <si>
    <t>Maria Jose Barros da Silva Oliveira</t>
  </si>
  <si>
    <t>3422/18201839</t>
  </si>
  <si>
    <t>2010-93-31567</t>
  </si>
  <si>
    <t xml:space="preserve">15/04/2010 </t>
  </si>
  <si>
    <t xml:space="preserve">25/06/2015 </t>
  </si>
  <si>
    <t>02.02.507.0001111978/11</t>
  </si>
  <si>
    <t>18/08/2011</t>
  </si>
  <si>
    <t>30/08/2011 04:54</t>
  </si>
  <si>
    <t> 0000398-60.2014.8.26.0614 </t>
  </si>
  <si>
    <t>Celi Aparecida Voltarelli Tessaro</t>
  </si>
  <si>
    <t>286/506852</t>
  </si>
  <si>
    <t>2013-82-25998-0</t>
  </si>
  <si>
    <t>02.02.507.0001833021/14</t>
  </si>
  <si>
    <t>31/03/2014</t>
  </si>
  <si>
    <t>11/04/2014 23:14</t>
  </si>
  <si>
    <t> 0000521-42.2014.8.19.0068 </t>
  </si>
  <si>
    <t>Eliana Almeida de Oliveira</t>
  </si>
  <si>
    <t>3419/281413</t>
  </si>
  <si>
    <t>2012-93-43692-0</t>
  </si>
  <si>
    <t xml:space="preserve">17/11/2011 </t>
  </si>
  <si>
    <t>Rio das Ostras (RJ)</t>
  </si>
  <si>
    <t>02.02.507.0001787854/14</t>
  </si>
  <si>
    <t>20/01/2014</t>
  </si>
  <si>
    <t>07/02/2014 02:02</t>
  </si>
  <si>
    <t> 0024.08.193010.9 </t>
  </si>
  <si>
    <t>Amilson Soares de Oliveira</t>
  </si>
  <si>
    <t>CERT.692083</t>
  </si>
  <si>
    <t>FUP 07/074510</t>
  </si>
  <si>
    <t xml:space="preserve">02/09/2007 </t>
  </si>
  <si>
    <t xml:space="preserve">26/06/2015 </t>
  </si>
  <si>
    <t>02.02.507.0000594117/08</t>
  </si>
  <si>
    <t>05/09/2008</t>
  </si>
  <si>
    <t> 420.01.2010.001701-1 </t>
  </si>
  <si>
    <t>Dorival de Oliveira Valim</t>
  </si>
  <si>
    <t>3197 / 17302429</t>
  </si>
  <si>
    <t>2009-93-25975-0</t>
  </si>
  <si>
    <t xml:space="preserve">10/09/2009 </t>
  </si>
  <si>
    <t>02.02.507.0001022991/10</t>
  </si>
  <si>
    <t>26/11/2010 10:09</t>
  </si>
  <si>
    <t> 142.01.2011.000423-6 </t>
  </si>
  <si>
    <t>Josefa Maria da Silva</t>
  </si>
  <si>
    <t>3422/17435340</t>
  </si>
  <si>
    <t>2012-93-48308-0</t>
  </si>
  <si>
    <t xml:space="preserve">19/04/2010 </t>
  </si>
  <si>
    <t>02.02.507.0001051084/11</t>
  </si>
  <si>
    <t>02/03/2011</t>
  </si>
  <si>
    <t>16/03/2011 13:25</t>
  </si>
  <si>
    <t> 348.01.2012.012498-5 </t>
  </si>
  <si>
    <t>Ana Cristina de Moura</t>
  </si>
  <si>
    <t>3419/26150</t>
  </si>
  <si>
    <t>2010-93-32095-0</t>
  </si>
  <si>
    <t xml:space="preserve">15/07/2010 </t>
  </si>
  <si>
    <t>02.02.507.0001259772/12</t>
  </si>
  <si>
    <t>06/08/2012</t>
  </si>
  <si>
    <t>28/08/2012 00:08</t>
  </si>
  <si>
    <t> 001/1.10.0106193-5 </t>
  </si>
  <si>
    <t>Altamir Turchetto</t>
  </si>
  <si>
    <t>1101080/158542</t>
  </si>
  <si>
    <t>2009-82-9374-0</t>
  </si>
  <si>
    <t>02.02.507.0000680949/10</t>
  </si>
  <si>
    <t>03/08/2010 13:16</t>
  </si>
  <si>
    <t> 0026.10.4182-6 </t>
  </si>
  <si>
    <t>Jose Carlos Da Silva</t>
  </si>
  <si>
    <t>3552/1</t>
  </si>
  <si>
    <t>2009-93-26627-0</t>
  </si>
  <si>
    <t xml:space="preserve">01/04/2009 </t>
  </si>
  <si>
    <t>Andradas (MG)</t>
  </si>
  <si>
    <t>02.02.507.0001005869/10</t>
  </si>
  <si>
    <t>28/09/2010</t>
  </si>
  <si>
    <t>29/09/2010 13:58</t>
  </si>
  <si>
    <t> 018807056239-5 </t>
  </si>
  <si>
    <t xml:space="preserve">ANTONIO PEDRO DA SILVA NETTO X REAL TOKIO MARINE VIDA E </t>
  </si>
  <si>
    <t>9301448/0</t>
  </si>
  <si>
    <t>2010-93-29230-0</t>
  </si>
  <si>
    <t xml:space="preserve">11/01/2002 </t>
  </si>
  <si>
    <t>02.02.507.0000594178/07</t>
  </si>
  <si>
    <t> 018.08.007200-0 </t>
  </si>
  <si>
    <t>Iracilde Passarin Paixão</t>
  </si>
  <si>
    <t>CERT. 466563</t>
  </si>
  <si>
    <t>02.02.507.0000594028/08</t>
  </si>
  <si>
    <t>11/04/2008</t>
  </si>
  <si>
    <t> 033/1.09.0011055-7 </t>
  </si>
  <si>
    <t>Marcel Martins</t>
  </si>
  <si>
    <t>1134 / 44731</t>
  </si>
  <si>
    <t>2009-93-22719-0</t>
  </si>
  <si>
    <t>02.02.507.0001019837/10</t>
  </si>
  <si>
    <t>31/03/2010</t>
  </si>
  <si>
    <t>16/11/2010 17:44</t>
  </si>
  <si>
    <t> 297.01.2012.001608-1/000000-000 </t>
  </si>
  <si>
    <t>Santin Tridico</t>
  </si>
  <si>
    <t>3197 E 3422</t>
  </si>
  <si>
    <t>2008-93-18341E</t>
  </si>
  <si>
    <t xml:space="preserve">08/08/2008 </t>
  </si>
  <si>
    <t>02.02.507.0001181295/12</t>
  </si>
  <si>
    <t>15/02/2012</t>
  </si>
  <si>
    <t>13/03/2012 00:09</t>
  </si>
  <si>
    <t> 466.01.2011.003080-2 </t>
  </si>
  <si>
    <t>Jose Arnaldo Candido da Silva</t>
  </si>
  <si>
    <t>301/1225682</t>
  </si>
  <si>
    <t>2011-82-14020</t>
  </si>
  <si>
    <t xml:space="preserve">10/11/2010 </t>
  </si>
  <si>
    <t>Pontal (SP)</t>
  </si>
  <si>
    <t>02.02.507.0001132309/11</t>
  </si>
  <si>
    <t>03/10/2011</t>
  </si>
  <si>
    <t>24/10/2011 22:24</t>
  </si>
  <si>
    <t> 394.01.2008.004364-1/0 ( 2523/2008) </t>
  </si>
  <si>
    <t>Jorge Reis de Oliveira</t>
  </si>
  <si>
    <t>3197/17746219</t>
  </si>
  <si>
    <t>2008-93-18131-0</t>
  </si>
  <si>
    <t xml:space="preserve">22/10/2007 </t>
  </si>
  <si>
    <t>Nova Odessa (SP)</t>
  </si>
  <si>
    <t>02.02.507.0000915366/08</t>
  </si>
  <si>
    <t>19/05/2009 14:50</t>
  </si>
  <si>
    <t> 0020191-06.2010.8.19.0004 </t>
  </si>
  <si>
    <t>Georgina Celia Cabral Correa</t>
  </si>
  <si>
    <t>CERT. 1137802</t>
  </si>
  <si>
    <t>02.02.507.0001003294/10</t>
  </si>
  <si>
    <t>15/03/2010</t>
  </si>
  <si>
    <t>21/09/2010 21:39</t>
  </si>
  <si>
    <t> 220/12 </t>
  </si>
  <si>
    <t>Júlio Cézar Barreto</t>
  </si>
  <si>
    <t>2018/110711084</t>
  </si>
  <si>
    <t>2012-82-20964-0</t>
  </si>
  <si>
    <t xml:space="preserve">17/05/2011 </t>
  </si>
  <si>
    <t>02.02.507.0001279200/12</t>
  </si>
  <si>
    <t>08/10/2012 10:34</t>
  </si>
  <si>
    <t> 0002143-87.2014.8.26.0028 </t>
  </si>
  <si>
    <t>Janete Aparecida Francisco</t>
  </si>
  <si>
    <t>286/544324</t>
  </si>
  <si>
    <t>2013-82-25620-0</t>
  </si>
  <si>
    <t xml:space="preserve">24/08/2013 </t>
  </si>
  <si>
    <t xml:space="preserve">Adjudicação Compulsória </t>
  </si>
  <si>
    <t>02.02.507.0001860665/14</t>
  </si>
  <si>
    <t>09/05/2014</t>
  </si>
  <si>
    <t>29/05/2014 02:46</t>
  </si>
  <si>
    <t> 2008.054.111147-9 </t>
  </si>
  <si>
    <t>1101080/147092</t>
  </si>
  <si>
    <t>2008-82-5598-0</t>
  </si>
  <si>
    <t>02.02.507.0000638243/08</t>
  </si>
  <si>
    <t>18/12/2008</t>
  </si>
  <si>
    <t>07/04/2010 09:39</t>
  </si>
  <si>
    <t> 0020705-58.2014.8.21.0037 </t>
  </si>
  <si>
    <t>Tereza Ferreira de Moraes</t>
  </si>
  <si>
    <t>1490318/356578</t>
  </si>
  <si>
    <t>2013-14-69866-0</t>
  </si>
  <si>
    <t xml:space="preserve">24/04/2013 </t>
  </si>
  <si>
    <t>02.02.136.0001996473/14</t>
  </si>
  <si>
    <t>24/11/2014</t>
  </si>
  <si>
    <t>09/12/2014 23:03</t>
  </si>
  <si>
    <t> 576.01.2010.032852-4 </t>
  </si>
  <si>
    <t>Marcos Lucas de Oliveira</t>
  </si>
  <si>
    <t>1490320/120730</t>
  </si>
  <si>
    <t>2010-14-32345-0</t>
  </si>
  <si>
    <t xml:space="preserve">25/02/2010 </t>
  </si>
  <si>
    <t>02.02.136.0001019032/10</t>
  </si>
  <si>
    <t>27/10/2010</t>
  </si>
  <si>
    <t>12/11/2010 14:08</t>
  </si>
  <si>
    <t> 361.01.2009.002334-7(311/2009) </t>
  </si>
  <si>
    <t>Antonio Lucio De Lima</t>
  </si>
  <si>
    <t>3197/16643909</t>
  </si>
  <si>
    <t>2008-93-17569-0</t>
  </si>
  <si>
    <t xml:space="preserve">30/06/2008 </t>
  </si>
  <si>
    <t>02.02.507.0000543089/09</t>
  </si>
  <si>
    <t>28/01/2009</t>
  </si>
  <si>
    <t>09/09/2009 12:09</t>
  </si>
  <si>
    <t> 201313600444 </t>
  </si>
  <si>
    <t>Ivan Souza Dos Santos</t>
  </si>
  <si>
    <t>301/2812025</t>
  </si>
  <si>
    <t>2011-82-16226-0</t>
  </si>
  <si>
    <t xml:space="preserve">10/10/2011 </t>
  </si>
  <si>
    <t>02.02.507.0001625056/13</t>
  </si>
  <si>
    <t>30/04/2013</t>
  </si>
  <si>
    <t>20/05/2013 10:40</t>
  </si>
  <si>
    <t> 66907/2010 </t>
  </si>
  <si>
    <t>Elisabete Lopes</t>
  </si>
  <si>
    <t>2004/109629926</t>
  </si>
  <si>
    <t>2009-82-8424-0</t>
  </si>
  <si>
    <t xml:space="preserve">16/04/2009 </t>
  </si>
  <si>
    <t>02.02.507.0001057543/11</t>
  </si>
  <si>
    <t>03/03/2011</t>
  </si>
  <si>
    <t>06/04/2011 20:20</t>
  </si>
  <si>
    <t> 414.01.2012.002322-3 </t>
  </si>
  <si>
    <t>JOSÉ DE ALMEIDA</t>
  </si>
  <si>
    <t>3422/16058798</t>
  </si>
  <si>
    <t>2011-93-38502-0</t>
  </si>
  <si>
    <t xml:space="preserve">13/05/2011 </t>
  </si>
  <si>
    <t>02.02.507.0001320880/12</t>
  </si>
  <si>
    <t>19/12/2012</t>
  </si>
  <si>
    <t>24/01/2013 21:21</t>
  </si>
  <si>
    <t> 0015761-45.2014.8.19.0206 </t>
  </si>
  <si>
    <t>Jeronimo da Conceição Lira</t>
  </si>
  <si>
    <t>2034/3877260</t>
  </si>
  <si>
    <t>2013-82-26238-0</t>
  </si>
  <si>
    <t xml:space="preserve">03/09/2013 </t>
  </si>
  <si>
    <t>02.02.507.0001898644/14</t>
  </si>
  <si>
    <t>11/07/2014</t>
  </si>
  <si>
    <t>05/08/2014 00:14</t>
  </si>
  <si>
    <t> 1000613-33.2014.8.26.0189 </t>
  </si>
  <si>
    <t>Antonia da Rocha Rodrigues</t>
  </si>
  <si>
    <t>3007/1172</t>
  </si>
  <si>
    <t>2012-93-44403-0</t>
  </si>
  <si>
    <t>02.02.507.0001924539/14</t>
  </si>
  <si>
    <t>03/02/2014</t>
  </si>
  <si>
    <t>03/09/2014 16:18</t>
  </si>
  <si>
    <t> 1004609-61.2014.8.26.0408 </t>
  </si>
  <si>
    <t>Diego Lino</t>
  </si>
  <si>
    <t>2001/313660023</t>
  </si>
  <si>
    <t>2012-90-2483-0</t>
  </si>
  <si>
    <t xml:space="preserve">08/02/2012 </t>
  </si>
  <si>
    <t>02.02.507.0001953021/14</t>
  </si>
  <si>
    <t>02/10/2014</t>
  </si>
  <si>
    <t>14/10/2014 01:15</t>
  </si>
  <si>
    <t> 0036836-97.2014.8.16.0021 </t>
  </si>
  <si>
    <t>Luiz Eduardo da Silva Pyl</t>
  </si>
  <si>
    <t>7110172/412262</t>
  </si>
  <si>
    <t>2005-93-2581-0</t>
  </si>
  <si>
    <t xml:space="preserve">07/03/2001 </t>
  </si>
  <si>
    <t>02.02.507.0002006448/14</t>
  </si>
  <si>
    <t>09/12/2014</t>
  </si>
  <si>
    <t>24/12/2014 03:23</t>
  </si>
  <si>
    <t> 0402845-44.2014.8.19.0001 </t>
  </si>
  <si>
    <t>Lusmar Pereira dos Santos</t>
  </si>
  <si>
    <t>3422/17265020</t>
  </si>
  <si>
    <t>2014-93-61061-0</t>
  </si>
  <si>
    <t>02.02.507.0001977814/14</t>
  </si>
  <si>
    <t>04/11/2014</t>
  </si>
  <si>
    <t>15/11/2014 01:54</t>
  </si>
  <si>
    <t> 0004148-43.2014.8.26.0526 </t>
  </si>
  <si>
    <t>Geni de Abreu Cunha</t>
  </si>
  <si>
    <t>285/1457796</t>
  </si>
  <si>
    <t>2014-82-31123-0</t>
  </si>
  <si>
    <t>02.02.507.0001943086/14</t>
  </si>
  <si>
    <t>01/08/2014</t>
  </si>
  <si>
    <t>29/09/2014 14:04</t>
  </si>
  <si>
    <t> 0010221-48.2011.8.19.0003 </t>
  </si>
  <si>
    <t>Francisco Xavier de Sousa</t>
  </si>
  <si>
    <t>214/1</t>
  </si>
  <si>
    <t>2011-82-13129</t>
  </si>
  <si>
    <t xml:space="preserve">01/09/2010 </t>
  </si>
  <si>
    <t>Chalfin, Goldberg, Vainboim e Fichtner Advogados Associados</t>
  </si>
  <si>
    <t>02.02.507.0001131391/11</t>
  </si>
  <si>
    <t>22/09/2011</t>
  </si>
  <si>
    <t>20/10/2011 18:51</t>
  </si>
  <si>
    <t> 286.01.2009.009211-3 </t>
  </si>
  <si>
    <t>Kely Cristina Maciel Rossetto</t>
  </si>
  <si>
    <t>2006-82-2853 E</t>
  </si>
  <si>
    <t xml:space="preserve">04/10/2005 </t>
  </si>
  <si>
    <t>02.02.507.0000548706/09</t>
  </si>
  <si>
    <t>28/08/2009</t>
  </si>
  <si>
    <t>21/09/2009 10:47</t>
  </si>
  <si>
    <t> 0007709-19.2013.8.19.0037 </t>
  </si>
  <si>
    <t>Célia Pereira de Oliveirs Miranda</t>
  </si>
  <si>
    <t>286/400834</t>
  </si>
  <si>
    <t>2012-82-20840-0</t>
  </si>
  <si>
    <t xml:space="preserve">03/09/2012 </t>
  </si>
  <si>
    <t>02.02.507.0001676461/13</t>
  </si>
  <si>
    <t>09/08/2013</t>
  </si>
  <si>
    <t>20/08/2013 21:02</t>
  </si>
  <si>
    <t> 001/1.12.0136307-2 </t>
  </si>
  <si>
    <t>Alex dos Santos Carvalho</t>
  </si>
  <si>
    <t>301/1974330</t>
  </si>
  <si>
    <t>2013-82-22783-0</t>
  </si>
  <si>
    <t xml:space="preserve">17/08/2010 </t>
  </si>
  <si>
    <t>02.02.507.0001582578/13</t>
  </si>
  <si>
    <t>29/01/2013</t>
  </si>
  <si>
    <t>14/02/2013 09:14</t>
  </si>
  <si>
    <t> 0013001-95.2010.8.19.0002 </t>
  </si>
  <si>
    <t>Weber Dutra Batista</t>
  </si>
  <si>
    <t>1101080/138002</t>
  </si>
  <si>
    <t>2008-82-6874-0</t>
  </si>
  <si>
    <t xml:space="preserve">05/10/2008 </t>
  </si>
  <si>
    <t>02.02.507.0001023944/10</t>
  </si>
  <si>
    <t>14/10/2010</t>
  </si>
  <si>
    <t>30/11/2010 14:03</t>
  </si>
  <si>
    <t> 583.00.2010.206406-0 </t>
  </si>
  <si>
    <t>2001560 / 21356</t>
  </si>
  <si>
    <t>2008-93-20540-0</t>
  </si>
  <si>
    <t xml:space="preserve">17/12/1999 </t>
  </si>
  <si>
    <t>02.02.507.0001034718/10</t>
  </si>
  <si>
    <t>17/12/2010</t>
  </si>
  <si>
    <t>19/01/2011 13:27</t>
  </si>
  <si>
    <t> 414.01.2009.001151-2 </t>
  </si>
  <si>
    <t>Valdir Magro</t>
  </si>
  <si>
    <t>3197/19497272</t>
  </si>
  <si>
    <t>2009-93-22307-0</t>
  </si>
  <si>
    <t xml:space="preserve">12/03/2009 </t>
  </si>
  <si>
    <t>02.02.507.0000524357/09</t>
  </si>
  <si>
    <t>30/05/2009</t>
  </si>
  <si>
    <t>06/08/2009 18:08</t>
  </si>
  <si>
    <t> 29652/2010 </t>
  </si>
  <si>
    <t>Eli de Jesus Araújo</t>
  </si>
  <si>
    <t>3106/221</t>
  </si>
  <si>
    <t>2009-93-20981-0</t>
  </si>
  <si>
    <t xml:space="preserve">08/10/2008 </t>
  </si>
  <si>
    <t>02.02.507.0000672279/10</t>
  </si>
  <si>
    <t>02/06/2010</t>
  </si>
  <si>
    <t>07/07/2010 11:39</t>
  </si>
  <si>
    <t> 2008.01.1.130428-9 </t>
  </si>
  <si>
    <t>Yara Pereira da Silva</t>
  </si>
  <si>
    <t>2012-93-47372-0</t>
  </si>
  <si>
    <t xml:space="preserve">01/09/2007 </t>
  </si>
  <si>
    <t>02.02.507.0000564443/08</t>
  </si>
  <si>
    <t>06/10/2008</t>
  </si>
  <si>
    <t>23/10/2009 15:15</t>
  </si>
  <si>
    <t> 0005497-72.2012.8.26.0002 </t>
  </si>
  <si>
    <t>Monise Valim de Freitas</t>
  </si>
  <si>
    <t>3451/207356</t>
  </si>
  <si>
    <t>2011-93-40240-0</t>
  </si>
  <si>
    <t xml:space="preserve">03/08/2011 </t>
  </si>
  <si>
    <t>02.02.507.0001297275/12</t>
  </si>
  <si>
    <t>16/11/2012 22:48</t>
  </si>
  <si>
    <t> 0009150-18.2012.8.19.0054 </t>
  </si>
  <si>
    <t>Inaina Gomes Lino</t>
  </si>
  <si>
    <t>3451 / 77291</t>
  </si>
  <si>
    <t>2010-93-34424-0</t>
  </si>
  <si>
    <t xml:space="preserve">24/10/2010 </t>
  </si>
  <si>
    <t>02.02.507.0001225370/12</t>
  </si>
  <si>
    <t>21/05/2012</t>
  </si>
  <si>
    <t>20/06/2012 11:02</t>
  </si>
  <si>
    <t> 0002920-71.2013.8.13.0480 </t>
  </si>
  <si>
    <t>Eduardo Lana Cardoso</t>
  </si>
  <si>
    <t>0/1374104</t>
  </si>
  <si>
    <t>89-2233</t>
  </si>
  <si>
    <t>Patos de Minas (MG)</t>
  </si>
  <si>
    <t>02.02.507.0001600711/13</t>
  </si>
  <si>
    <t>14/03/2013</t>
  </si>
  <si>
    <t>25/03/2013 23:04</t>
  </si>
  <si>
    <t> 001.07.063661-4 </t>
  </si>
  <si>
    <t>Marcelo Marques dos Santos</t>
  </si>
  <si>
    <t>2010-93-29542-0</t>
  </si>
  <si>
    <t xml:space="preserve">28/04/2008 </t>
  </si>
  <si>
    <t>02.02.507.0001660656/07</t>
  </si>
  <si>
    <t>22/10/2007</t>
  </si>
  <si>
    <t>15/07/2013 09:58</t>
  </si>
  <si>
    <t> 482.01.2007.027649-0 (2013/2007) </t>
  </si>
  <si>
    <t>Iedo Correa</t>
  </si>
  <si>
    <t>3197/17551481</t>
  </si>
  <si>
    <t>2007-93-8057-0</t>
  </si>
  <si>
    <t xml:space="preserve">30/01/2007 </t>
  </si>
  <si>
    <t>02.02.507.0000465060/07</t>
  </si>
  <si>
    <t>28/11/2007</t>
  </si>
  <si>
    <t>15/01/2008 16:48</t>
  </si>
  <si>
    <t> 006/1050000225-3 </t>
  </si>
  <si>
    <t>Ana Paula Moura de Lima</t>
  </si>
  <si>
    <t>1102080/130602</t>
  </si>
  <si>
    <t>2012-82-19333-0</t>
  </si>
  <si>
    <t>02.01.507.0000139875/05</t>
  </si>
  <si>
    <t>01/02/2005</t>
  </si>
  <si>
    <t>14/04/2005 11:58</t>
  </si>
  <si>
    <t> 0022597-05.2014.808.0347 </t>
  </si>
  <si>
    <t>Marcio Luiz de Oliveira</t>
  </si>
  <si>
    <t>301/2687961</t>
  </si>
  <si>
    <t>2011-82-15233-0</t>
  </si>
  <si>
    <t xml:space="preserve">23/07/2011 </t>
  </si>
  <si>
    <t>02.02.507.0001957762/14</t>
  </si>
  <si>
    <t>30/09/2014</t>
  </si>
  <si>
    <t>21/10/2014 00:10</t>
  </si>
  <si>
    <t> 1006250-43.2014.26.0066 </t>
  </si>
  <si>
    <t>Marcondes  Alves da Silveira</t>
  </si>
  <si>
    <t>3422/14381370</t>
  </si>
  <si>
    <t>2012-93-47960-0</t>
  </si>
  <si>
    <t>02.02.507.0001943398/14</t>
  </si>
  <si>
    <t>16/09/2014</t>
  </si>
  <si>
    <t>29/09/2014 22:39</t>
  </si>
  <si>
    <t> 434.01.2012.002725-4 </t>
  </si>
  <si>
    <t>JULIANO PINTO DOS SANTOS</t>
  </si>
  <si>
    <t>287/124187186</t>
  </si>
  <si>
    <t>2012-82-19349-0</t>
  </si>
  <si>
    <t xml:space="preserve">18/06/2012 </t>
  </si>
  <si>
    <t>02.02.507.0001286144/12</t>
  </si>
  <si>
    <t>23/10/2012 23:09</t>
  </si>
  <si>
    <t> 383.01.2008.001735-1 (684/08) </t>
  </si>
  <si>
    <t>Francisco Carlos Lóis Oureiro</t>
  </si>
  <si>
    <t>3197/17313548</t>
  </si>
  <si>
    <t>2007-93-11775-0</t>
  </si>
  <si>
    <t xml:space="preserve">20/09/2007 </t>
  </si>
  <si>
    <t>02.02.507.0000769979/08</t>
  </si>
  <si>
    <t>14/06/2008</t>
  </si>
  <si>
    <t>21/07/2008 17:42</t>
  </si>
  <si>
    <t> 001.10.047327-0 </t>
  </si>
  <si>
    <t>SILMARA GUIMARAES FERREIRA</t>
  </si>
  <si>
    <t>286/206067</t>
  </si>
  <si>
    <t>2009-82-9448-0</t>
  </si>
  <si>
    <t xml:space="preserve">30/10/2009 </t>
  </si>
  <si>
    <t>02.02.507.0001018326/10</t>
  </si>
  <si>
    <t>22/10/2010</t>
  </si>
  <si>
    <t>10/11/2010 19:04</t>
  </si>
  <si>
    <t> 344.01.2008.012242-3 (850/2008) </t>
  </si>
  <si>
    <t>Yvone Gonçalves</t>
  </si>
  <si>
    <t>1102080/136477</t>
  </si>
  <si>
    <t>2012-82-19506-0</t>
  </si>
  <si>
    <t xml:space="preserve">30/05/2007 </t>
  </si>
  <si>
    <t>02.02.507.0000763709/08</t>
  </si>
  <si>
    <t>14/05/2008</t>
  </si>
  <si>
    <t>19/06/2008 09:58</t>
  </si>
  <si>
    <t> 0020471-57.2013.8.19.0202 </t>
  </si>
  <si>
    <t>Kenia Maria Mendes</t>
  </si>
  <si>
    <t>286/92661</t>
  </si>
  <si>
    <t>2011-82-16666-0</t>
  </si>
  <si>
    <t xml:space="preserve">21/07/2011 </t>
  </si>
  <si>
    <t>02.02.507.0001679132/13</t>
  </si>
  <si>
    <t>27/08/2013 00:28</t>
  </si>
  <si>
    <t> 0000759-27.2015.8.26.0102 </t>
  </si>
  <si>
    <t>Carlos Pereira Araujo</t>
  </si>
  <si>
    <t>285/1374307</t>
  </si>
  <si>
    <t>2015-82-34033-0</t>
  </si>
  <si>
    <t xml:space="preserve">23/07/2014 </t>
  </si>
  <si>
    <t>02.02.507.0002076310/15</t>
  </si>
  <si>
    <t>10/03/2015</t>
  </si>
  <si>
    <t>23/04/2015 01:38</t>
  </si>
  <si>
    <t> 0012769-77.2014.8.16.0018 </t>
  </si>
  <si>
    <t>Alan Júnior da Silva</t>
  </si>
  <si>
    <t>1490320/281803</t>
  </si>
  <si>
    <t>2014-14-81275-0</t>
  </si>
  <si>
    <t xml:space="preserve">04/05/2014 </t>
  </si>
  <si>
    <t>02.02.136.0001951980/14</t>
  </si>
  <si>
    <t>10/10/2014 23:06</t>
  </si>
  <si>
    <t> 0002694-06.2013.8.26.0383 </t>
  </si>
  <si>
    <t>Joaquim Gabriel da Silva</t>
  </si>
  <si>
    <t>1490320/296757</t>
  </si>
  <si>
    <t>2013-14-70254-0</t>
  </si>
  <si>
    <t xml:space="preserve">09/04/2013 </t>
  </si>
  <si>
    <t>02.02.136.0001725105/13</t>
  </si>
  <si>
    <t>09/10/2013 01:19</t>
  </si>
  <si>
    <t> 3001040-55.2013.26.0407 </t>
  </si>
  <si>
    <t>Sibele Ferreira Vicente</t>
  </si>
  <si>
    <t>1490320/506529</t>
  </si>
  <si>
    <t>2012-14-63850-0</t>
  </si>
  <si>
    <t xml:space="preserve">20/12/2012 </t>
  </si>
  <si>
    <t>02.02.136.0001732412/13</t>
  </si>
  <si>
    <t>08/10/2013</t>
  </si>
  <si>
    <t>22/10/2013 11:56</t>
  </si>
  <si>
    <t> 9000662-98.2014.8.21.0019 </t>
  </si>
  <si>
    <t>Hed Borges de Oliveira</t>
  </si>
  <si>
    <t>1490325/2010</t>
  </si>
  <si>
    <t>2014-14-78463-0</t>
  </si>
  <si>
    <t xml:space="preserve">12/02/2014 </t>
  </si>
  <si>
    <t>02.02.136.0001880615/14</t>
  </si>
  <si>
    <t>07/07/2014 11:43</t>
  </si>
  <si>
    <t xml:space="preserve"> APOLICE ESPECIFICA AP MENSAL - STYL</t>
  </si>
  <si>
    <t xml:space="preserve"> VIDA PROTECAO TOTAL</t>
  </si>
  <si>
    <t xml:space="preserve"> PROTEÇÃO HOSPITALAR</t>
  </si>
  <si>
    <t xml:space="preserve"> VIDAPREV</t>
  </si>
  <si>
    <t xml:space="preserve"> PROTEÇÃO VIDA EMPRESA - STYLE</t>
  </si>
  <si>
    <t>Divergência encontrada nos documentos</t>
  </si>
  <si>
    <t>Apólice sem cobertura</t>
  </si>
  <si>
    <t>Filho acima do limite de idade</t>
  </si>
  <si>
    <t>Doença Degenerativa</t>
  </si>
  <si>
    <t>Documentos em nome de terceiros</t>
  </si>
  <si>
    <t>INTERNAÇÃO HOSPITALAR</t>
  </si>
  <si>
    <t xml:space="preserve">Acima do limite de idade </t>
  </si>
  <si>
    <t> 0074474-12.2015.8.19.0001 </t>
  </si>
  <si>
    <t> 0075093-41.2013.8.13.0271 </t>
  </si>
  <si>
    <t> 4002001-84.2013.8.26.0566 </t>
  </si>
  <si>
    <t> 1004282-19.2014.8.26.0602 </t>
  </si>
  <si>
    <t> 4010833-15.2013.8.26.0564 </t>
  </si>
  <si>
    <t> 0008333-92.2014.8.26.0278 </t>
  </si>
  <si>
    <t> 637.01.2012.005459-4 </t>
  </si>
  <si>
    <t> 1011787-18.2014.8.26.0196 </t>
  </si>
  <si>
    <t> 0003673-98.2014.8.26.0296 </t>
  </si>
  <si>
    <t> 242.01.2011.003490-8 </t>
  </si>
  <si>
    <t> 1002830-60.2014.8.26.0347 </t>
  </si>
  <si>
    <t> 0006476-56.2014.8.26.0360 </t>
  </si>
  <si>
    <t> 0006438-39.2014.8.26.0297 </t>
  </si>
  <si>
    <t> 1701/04 </t>
  </si>
  <si>
    <t> 313.06.202191-7 </t>
  </si>
  <si>
    <t> 26901201101947370000000000 </t>
  </si>
  <si>
    <t> 572.01.2009.006354-6 (1133/2009) </t>
  </si>
  <si>
    <t> 4006834-84.2013.8.26.0554 </t>
  </si>
  <si>
    <t> 0118470-78.2013.8.13.0686 </t>
  </si>
  <si>
    <t> 216/05 </t>
  </si>
  <si>
    <t> 0062820-03.2012.8.19.0205 </t>
  </si>
  <si>
    <t> 0001017-92.2013.8.16.0164 </t>
  </si>
  <si>
    <t> 813/12 </t>
  </si>
  <si>
    <t> 038.11.029860-5 </t>
  </si>
  <si>
    <t> 337.01.2012.002579-5 </t>
  </si>
  <si>
    <t> 3000585-60.2013.8.26.0417 </t>
  </si>
  <si>
    <t> 619.01.2011.0045556-5 </t>
  </si>
  <si>
    <t> 0000326-43.2015.8.26.0451 </t>
  </si>
  <si>
    <t> 0007519-32.2013.8.26.0176 </t>
  </si>
  <si>
    <t> 9006843.88.2015.813.0024 </t>
  </si>
  <si>
    <t> 648.01.2009.001313-6 </t>
  </si>
  <si>
    <t> 4002884-55.2013.8.26.0073 </t>
  </si>
  <si>
    <t> 0023746-97.2013.8.26.0564 </t>
  </si>
  <si>
    <t> 036.11.010614-3 </t>
  </si>
  <si>
    <t> 0021650-76.2011.8.19.0014 </t>
  </si>
  <si>
    <t> 048.01.2011.006185-2/0-0 </t>
  </si>
  <si>
    <t> 0118999-50.2013.8.19.0001 </t>
  </si>
  <si>
    <t> 0007416-44.2013.8.26.0008 </t>
  </si>
  <si>
    <t> 1868/2006 </t>
  </si>
  <si>
    <t> 401/04 </t>
  </si>
  <si>
    <t> 711/2012 </t>
  </si>
  <si>
    <t> 434.01.2011.001468-0 </t>
  </si>
  <si>
    <t> 0002946-15.2012.8.12.0001 </t>
  </si>
  <si>
    <t> 476/08 </t>
  </si>
  <si>
    <t>JAIR SARDINHA DA COSTA</t>
  </si>
  <si>
    <t>CLAUDOMIRO GOMES</t>
  </si>
  <si>
    <t>Maria Zélia Rosália Santos Montoro</t>
  </si>
  <si>
    <t>Edinei dos Santos</t>
  </si>
  <si>
    <t>Osvaldo Ferreira Paulino</t>
  </si>
  <si>
    <t>Arethusa Trindade Rodrigues da Silva</t>
  </si>
  <si>
    <t>Fabricio Cangane Basso</t>
  </si>
  <si>
    <t>Adriana Maria Gonçalves Siqueira</t>
  </si>
  <si>
    <t>Orival Campidelli</t>
  </si>
  <si>
    <t>Marilda Aparecida Ramazoto Gaviolli</t>
  </si>
  <si>
    <t>Aloisio Paulo Agostinho dos Santos</t>
  </si>
  <si>
    <t>Luiz Antonio Iglesias</t>
  </si>
  <si>
    <t>Espólio de Osni Luiz Galliera</t>
  </si>
  <si>
    <t>Divino Antonio da Cunha</t>
  </si>
  <si>
    <t>antonio almeida sousa</t>
  </si>
  <si>
    <t>Odair Justino</t>
  </si>
  <si>
    <t>Sueleci de Fátima da Silva Santos</t>
  </si>
  <si>
    <t>Neusa Gonçalves Viana</t>
  </si>
  <si>
    <t>Ettore Humberto Perusini</t>
  </si>
  <si>
    <t>Alexandre Ronaldo Oliveira da Silva</t>
  </si>
  <si>
    <t>Eraldo Carlos dos Santos</t>
  </si>
  <si>
    <t>Alcione Crosara</t>
  </si>
  <si>
    <t>Denise Correa Rita</t>
  </si>
  <si>
    <t>Claudinei Saraiva</t>
  </si>
  <si>
    <t>Arnaldo de Jesus</t>
  </si>
  <si>
    <t>Adhemar Pedro Depiro</t>
  </si>
  <si>
    <t>Maria de jesus alecrim de oliveira</t>
  </si>
  <si>
    <t>Nicolli Severina da Silva</t>
  </si>
  <si>
    <t>Maria Aparecida Gregorio Gandra</t>
  </si>
  <si>
    <t>Valcir de Falco</t>
  </si>
  <si>
    <t>Francisco Kubo</t>
  </si>
  <si>
    <t>Raul Rodrigues Pereira da Silva</t>
  </si>
  <si>
    <t>Taylline Oliveira Schulz</t>
  </si>
  <si>
    <t>Luiz Claudio Schiavo</t>
  </si>
  <si>
    <t>Estrela da Manhã Panificadora Atibaia Ltda ME</t>
  </si>
  <si>
    <t>Denise Magorno Arial</t>
  </si>
  <si>
    <t>Getulio Alves Batista</t>
  </si>
  <si>
    <t>Siméia Almeida Silva Peres Garcia</t>
  </si>
  <si>
    <t>Felipe Cápua</t>
  </si>
  <si>
    <t>Elio Borges de Lucena</t>
  </si>
  <si>
    <t>Heliel Otávio David</t>
  </si>
  <si>
    <t>Felipe santos Gueiros</t>
  </si>
  <si>
    <t>Nayara Aparecida Barusco</t>
  </si>
  <si>
    <t>1782420/365549</t>
  </si>
  <si>
    <t>1490320/462747</t>
  </si>
  <si>
    <t>1490320/111311</t>
  </si>
  <si>
    <t>1490320/365750</t>
  </si>
  <si>
    <t>1490320/539346</t>
  </si>
  <si>
    <t>1490320/343704</t>
  </si>
  <si>
    <t>1490320/346565</t>
  </si>
  <si>
    <t>3422/19265782</t>
  </si>
  <si>
    <t>3422/11829877</t>
  </si>
  <si>
    <t>3419/286876</t>
  </si>
  <si>
    <t>3422/17669041</t>
  </si>
  <si>
    <t>3066/319</t>
  </si>
  <si>
    <t>1101080/162847</t>
  </si>
  <si>
    <t>3197/17534452</t>
  </si>
  <si>
    <t>3419/65050</t>
  </si>
  <si>
    <t>113307/3290674</t>
  </si>
  <si>
    <t>1101080/109282</t>
  </si>
  <si>
    <t>301/31411869</t>
  </si>
  <si>
    <t>3451/70615</t>
  </si>
  <si>
    <t>3422/17402043</t>
  </si>
  <si>
    <t>112091 / 128</t>
  </si>
  <si>
    <t>285/1626889</t>
  </si>
  <si>
    <t>3098/110</t>
  </si>
  <si>
    <t>3422/10876081</t>
  </si>
  <si>
    <t>3419/404054</t>
  </si>
  <si>
    <t>301/3527966</t>
  </si>
  <si>
    <t>2034/4216067</t>
  </si>
  <si>
    <t>3197 / 10558543</t>
  </si>
  <si>
    <t>3422/17541822</t>
  </si>
  <si>
    <t>PPS705599/877</t>
  </si>
  <si>
    <t>3419/70151</t>
  </si>
  <si>
    <t>2004/110971380</t>
  </si>
  <si>
    <t>3419 / 9762</t>
  </si>
  <si>
    <t>329/1242163</t>
  </si>
  <si>
    <t>2002/115378113</t>
  </si>
  <si>
    <t>1001002/108796</t>
  </si>
  <si>
    <t>2034 / 2850199</t>
  </si>
  <si>
    <t>3250/107350910</t>
  </si>
  <si>
    <t>329 / 1518139</t>
  </si>
  <si>
    <t>3197/17690065</t>
  </si>
  <si>
    <t>2014-14-79532-0</t>
  </si>
  <si>
    <t>2013-14-65730-0</t>
  </si>
  <si>
    <t>2013-14-66985-0</t>
  </si>
  <si>
    <t>2013-14-74680-0</t>
  </si>
  <si>
    <t>2013-14-68753-0</t>
  </si>
  <si>
    <t>2014-14-80205-0</t>
  </si>
  <si>
    <t>2012-14-55114-0</t>
  </si>
  <si>
    <t>2013-14-69339-0</t>
  </si>
  <si>
    <t>2014-14-78821-0</t>
  </si>
  <si>
    <t>2010-93-35124-0</t>
  </si>
  <si>
    <t>2014-93-65265-0</t>
  </si>
  <si>
    <t>2014-93-62747-0</t>
  </si>
  <si>
    <t>2013-93-54546-0</t>
  </si>
  <si>
    <t>2006-93-5046-0</t>
  </si>
  <si>
    <t>2006-93-5910-0</t>
  </si>
  <si>
    <t>2010-82-11990-0</t>
  </si>
  <si>
    <t>2009-93-27492-0</t>
  </si>
  <si>
    <t>2010-93-33680-0</t>
  </si>
  <si>
    <t>2013-93-54642-0</t>
  </si>
  <si>
    <t>2004-82-843-0</t>
  </si>
  <si>
    <t>2012-82-19363-0</t>
  </si>
  <si>
    <t>2013-93-54198-0</t>
  </si>
  <si>
    <t>2012-93-44537-0</t>
  </si>
  <si>
    <t>2012-93-47454-0</t>
  </si>
  <si>
    <t>2010-82-12748-0</t>
  </si>
  <si>
    <t>2014-93-60663-0</t>
  </si>
  <si>
    <t>2010-93-34752-0</t>
  </si>
  <si>
    <t>2014-93-59134-0</t>
  </si>
  <si>
    <t>2012-82-20272-0</t>
  </si>
  <si>
    <t>2014-82-30186-0</t>
  </si>
  <si>
    <t>2008-93-18910-0</t>
  </si>
  <si>
    <t>2013-93-52839-0</t>
  </si>
  <si>
    <t>88-7714-0</t>
  </si>
  <si>
    <t>2010-93-31843-0</t>
  </si>
  <si>
    <t>2009-82-8607-0</t>
  </si>
  <si>
    <t>2010-93-31644-0</t>
  </si>
  <si>
    <t>2012-82-17679</t>
  </si>
  <si>
    <t>2012-90-2333-0</t>
  </si>
  <si>
    <t>2006-93-5653-0</t>
  </si>
  <si>
    <t>2003-93-1008 E</t>
  </si>
  <si>
    <t>2012-82-17942-0</t>
  </si>
  <si>
    <t>2008-93-15919-0</t>
  </si>
  <si>
    <t>2012-82-20116-0</t>
  </si>
  <si>
    <t>2007-93-7769-0</t>
  </si>
  <si>
    <t xml:space="preserve">20/03/2014 </t>
  </si>
  <si>
    <t xml:space="preserve">25/01/2013 </t>
  </si>
  <si>
    <t xml:space="preserve">23/11/2013 </t>
  </si>
  <si>
    <t xml:space="preserve">11/04/2013 </t>
  </si>
  <si>
    <t xml:space="preserve">25/11/2011 </t>
  </si>
  <si>
    <t xml:space="preserve">07/05/2013 </t>
  </si>
  <si>
    <t xml:space="preserve">26/02/2014 </t>
  </si>
  <si>
    <t xml:space="preserve">14/10/2010 </t>
  </si>
  <si>
    <t xml:space="preserve">12/06/2011 </t>
  </si>
  <si>
    <t xml:space="preserve">01/01/2013 </t>
  </si>
  <si>
    <t xml:space="preserve">05/03/2001 </t>
  </si>
  <si>
    <t xml:space="preserve">22/02/2006 </t>
  </si>
  <si>
    <t xml:space="preserve">23/09/2009 </t>
  </si>
  <si>
    <t xml:space="preserve">22/09/2010 </t>
  </si>
  <si>
    <t xml:space="preserve">11/06/2013 </t>
  </si>
  <si>
    <t xml:space="preserve">17/03/2004 </t>
  </si>
  <si>
    <t xml:space="preserve">13/06/2012 </t>
  </si>
  <si>
    <t xml:space="preserve">02/06/2013 </t>
  </si>
  <si>
    <t xml:space="preserve">28/02/2012 </t>
  </si>
  <si>
    <t xml:space="preserve">06/06/2010 </t>
  </si>
  <si>
    <t xml:space="preserve">17/11/2010 </t>
  </si>
  <si>
    <t xml:space="preserve">28/12/2013 </t>
  </si>
  <si>
    <t xml:space="preserve">13/08/2012 </t>
  </si>
  <si>
    <t xml:space="preserve">24/10/2012 </t>
  </si>
  <si>
    <t xml:space="preserve">05/07/2010 </t>
  </si>
  <si>
    <t xml:space="preserve">14/09/2008 </t>
  </si>
  <si>
    <t xml:space="preserve">30/09/2011 </t>
  </si>
  <si>
    <t xml:space="preserve">19/05/2003 </t>
  </si>
  <si>
    <t xml:space="preserve">06/02/2007 </t>
  </si>
  <si>
    <t>Teixeira Soares (PR)</t>
  </si>
  <si>
    <t xml:space="preserve">03/07/2015 </t>
  </si>
  <si>
    <t xml:space="preserve">14/07/2015 </t>
  </si>
  <si>
    <t xml:space="preserve">13/07/2015 </t>
  </si>
  <si>
    <t xml:space="preserve">06/07/2015 </t>
  </si>
  <si>
    <t xml:space="preserve">01/07/2015 </t>
  </si>
  <si>
    <t xml:space="preserve">08/07/2015 </t>
  </si>
  <si>
    <t xml:space="preserve">02/07/2015 </t>
  </si>
  <si>
    <t xml:space="preserve">07/07/2015 </t>
  </si>
  <si>
    <t>02.02.136.0002061943/15</t>
  </si>
  <si>
    <t>02.02.136.0001670439/13</t>
  </si>
  <si>
    <t>02.02.136.0001765307/13</t>
  </si>
  <si>
    <t>02.02.136.0001810925/14</t>
  </si>
  <si>
    <t>02.02.136.0001773421/14</t>
  </si>
  <si>
    <t>02.02.136.0001918690/14</t>
  </si>
  <si>
    <t>02.02.136.0001237958/12</t>
  </si>
  <si>
    <t>02.02.136.0001920542/14</t>
  </si>
  <si>
    <t>02.02.136.0001916964/14</t>
  </si>
  <si>
    <t>02.02.507.0001144046/11</t>
  </si>
  <si>
    <t>02.02.507.0001920061/14</t>
  </si>
  <si>
    <t>02.02.507.0002002418/14</t>
  </si>
  <si>
    <t>02.02.507.0001901472/14</t>
  </si>
  <si>
    <t>02.01.507.0000157790/04</t>
  </si>
  <si>
    <t>02.02.507.0000299921/06</t>
  </si>
  <si>
    <t>02.02.507.0001143441/08</t>
  </si>
  <si>
    <t>02.02.507.0000626404/09</t>
  </si>
  <si>
    <t>02.02.507.0001858883/14</t>
  </si>
  <si>
    <t>02.02.507.0001728034/13</t>
  </si>
  <si>
    <t>02.01.507.0000150705/05</t>
  </si>
  <si>
    <t>02.02.507.0001315078/12</t>
  </si>
  <si>
    <t>02.02.507.0001727883/13</t>
  </si>
  <si>
    <t>02.02.507.0001259048/12</t>
  </si>
  <si>
    <t>02.02.507.0001148467/11</t>
  </si>
  <si>
    <t>02.02.507.0001259907/12</t>
  </si>
  <si>
    <t>02.02.507.0001804513/14</t>
  </si>
  <si>
    <t>02.02.507.0001111527/11</t>
  </si>
  <si>
    <t>02.02.507.0002020399/15</t>
  </si>
  <si>
    <t>02.02.507.0001676656/13</t>
  </si>
  <si>
    <t>02.02.507.0002036645/15</t>
  </si>
  <si>
    <t>02.02.507.0000496526/09</t>
  </si>
  <si>
    <t>02.02.507.0001761068/13</t>
  </si>
  <si>
    <t>02.02.507.0001649712/13</t>
  </si>
  <si>
    <t>02.02.507.0001211179/12</t>
  </si>
  <si>
    <t>02.02.507.0001119159/11</t>
  </si>
  <si>
    <t>02.02.507.0001084414/11</t>
  </si>
  <si>
    <t>02.02.507.0001733756/13</t>
  </si>
  <si>
    <t>02.02.507.0001649437/13</t>
  </si>
  <si>
    <t>02.02.507.0000411219/06</t>
  </si>
  <si>
    <t>02.01.507.0000137646/05</t>
  </si>
  <si>
    <t>02.02.507.0001232830/12</t>
  </si>
  <si>
    <t>02.02.507.0001128167/11</t>
  </si>
  <si>
    <t>02.02.507.0001230251/11</t>
  </si>
  <si>
    <t>02.02.507.0000450895/07</t>
  </si>
  <si>
    <t>11/03/2015</t>
  </si>
  <si>
    <t>26/07/2013</t>
  </si>
  <si>
    <t>06/12/2013</t>
  </si>
  <si>
    <t>07/03/2014</t>
  </si>
  <si>
    <t>07/01/2014</t>
  </si>
  <si>
    <t>15/08/2014</t>
  </si>
  <si>
    <t>02/07/2012</t>
  </si>
  <si>
    <t>30/07/2014</t>
  </si>
  <si>
    <t>23/09/2011</t>
  </si>
  <si>
    <t>20/08/2014</t>
  </si>
  <si>
    <t>26/10/2014</t>
  </si>
  <si>
    <t>29/07/2014</t>
  </si>
  <si>
    <t>25/08/2004</t>
  </si>
  <si>
    <t>02/09/2006</t>
  </si>
  <si>
    <t>01/10/2008</t>
  </si>
  <si>
    <t>27/07/2009</t>
  </si>
  <si>
    <t>14/05/2014</t>
  </si>
  <si>
    <t>03/10/2013</t>
  </si>
  <si>
    <t>28/02/2005</t>
  </si>
  <si>
    <t>30/09/2013</t>
  </si>
  <si>
    <t>20/08/2012</t>
  </si>
  <si>
    <t>24/11/2011</t>
  </si>
  <si>
    <t>12/07/2012</t>
  </si>
  <si>
    <t>13/01/2014</t>
  </si>
  <si>
    <t>23/08/2011</t>
  </si>
  <si>
    <t>09/01/2015</t>
  </si>
  <si>
    <t>17/07/2013</t>
  </si>
  <si>
    <t>30/01/2015</t>
  </si>
  <si>
    <t>14/05/2009</t>
  </si>
  <si>
    <t>27/11/2013</t>
  </si>
  <si>
    <t>28/05/2013</t>
  </si>
  <si>
    <t>25/05/2011</t>
  </si>
  <si>
    <t>07/06/2011</t>
  </si>
  <si>
    <t>04/10/2013</t>
  </si>
  <si>
    <t>22/04/2013</t>
  </si>
  <si>
    <t>06/10/2006</t>
  </si>
  <si>
    <t>22/03/2005</t>
  </si>
  <si>
    <t>15/06/2012</t>
  </si>
  <si>
    <t>29/06/2011</t>
  </si>
  <si>
    <t>14/12/2011</t>
  </si>
  <si>
    <t>04/05/2007</t>
  </si>
  <si>
    <t>28/03/2015 00:57</t>
  </si>
  <si>
    <t>06/08/2013 03:04</t>
  </si>
  <si>
    <t>19/12/2013 22:32</t>
  </si>
  <si>
    <t>14/03/2014 23:39</t>
  </si>
  <si>
    <t>15/01/2014 01:49</t>
  </si>
  <si>
    <t>28/08/2014 03:37</t>
  </si>
  <si>
    <t>17/07/2012 00:06</t>
  </si>
  <si>
    <t>29/08/2014 09:52</t>
  </si>
  <si>
    <t>27/08/2014 00:37</t>
  </si>
  <si>
    <t>30/11/2011 22:11</t>
  </si>
  <si>
    <t>28/08/2014 23:01</t>
  </si>
  <si>
    <t>17/12/2014 18:34</t>
  </si>
  <si>
    <t>08/08/2014 05:27</t>
  </si>
  <si>
    <t>24/11/2005 15:56</t>
  </si>
  <si>
    <t>07/11/2006 16:53</t>
  </si>
  <si>
    <t>29/11/2011 23:12</t>
  </si>
  <si>
    <t>12/03/2010 02:43</t>
  </si>
  <si>
    <t>27/05/2014 04:07</t>
  </si>
  <si>
    <t>14/10/2013 17:03</t>
  </si>
  <si>
    <t>01/09/2005 10:42</t>
  </si>
  <si>
    <t>04/01/2013 13:21</t>
  </si>
  <si>
    <t>14/10/2013 13:54</t>
  </si>
  <si>
    <t>25/08/2012 00:08</t>
  </si>
  <si>
    <t>12/12/2011 20:19</t>
  </si>
  <si>
    <t>28/08/2012 02:33</t>
  </si>
  <si>
    <t>01/03/2014 03:25</t>
  </si>
  <si>
    <t>29/08/2011 19:14</t>
  </si>
  <si>
    <t>23/01/2015 04:17</t>
  </si>
  <si>
    <t>21/08/2013 01:09</t>
  </si>
  <si>
    <t>19/02/2015 23:14</t>
  </si>
  <si>
    <t>23/06/2009 07:27</t>
  </si>
  <si>
    <t>12/12/2013 02:52</t>
  </si>
  <si>
    <t>17/06/2013 22:52</t>
  </si>
  <si>
    <t>18/05/2012 18:11</t>
  </si>
  <si>
    <t>15/09/2011 22:03</t>
  </si>
  <si>
    <t>16/06/2011 21:16</t>
  </si>
  <si>
    <t>24/10/2013 02:01</t>
  </si>
  <si>
    <t>17/06/2013 14:07</t>
  </si>
  <si>
    <t>23/08/2007 10:17</t>
  </si>
  <si>
    <t>29/03/2005 10:47</t>
  </si>
  <si>
    <t>04/07/2012 03:51</t>
  </si>
  <si>
    <t>11/10/2011 04:00</t>
  </si>
  <si>
    <t>28/06/2012 15:58</t>
  </si>
  <si>
    <t>27/11/2007 11:34</t>
  </si>
  <si>
    <t xml:space="preserve"> PROTEÇÃO RESIDENCIAL VERANEIO</t>
  </si>
  <si>
    <t xml:space="preserve"> PROTECAO VIDA PREMIADA</t>
  </si>
  <si>
    <t xml:space="preserve"> SEGURO PROTECAO RENDA HOSPITALAR</t>
  </si>
  <si>
    <t>Sem caracterização de Doenças Graves</t>
  </si>
  <si>
    <t>02.02.507.0000793133/08</t>
  </si>
  <si>
    <t>02.02.507.0000793785/08</t>
  </si>
  <si>
    <t>02.02.507.0000638130/10</t>
  </si>
  <si>
    <t>02.02.507.0000640456/10</t>
  </si>
  <si>
    <t>02.02.507.0001082786/11</t>
  </si>
  <si>
    <t>02.02.507.0002047386/15</t>
  </si>
  <si>
    <t>02.02.507.0001169828/12</t>
  </si>
  <si>
    <t>02.02.136.0001892119/14</t>
  </si>
  <si>
    <t>02.02.507.0001657966/13</t>
  </si>
  <si>
    <t>02.02.507.0001179634/12</t>
  </si>
  <si>
    <t>02.02.507.0001658137/13</t>
  </si>
  <si>
    <t>02.02.507.0002061321/15</t>
  </si>
  <si>
    <t>02.02.507.0001763312/13</t>
  </si>
  <si>
    <t>02.02.507.0001902099/14</t>
  </si>
  <si>
    <t>02.02.136.0001877832/14</t>
  </si>
  <si>
    <t>02.02.507.0001988238/14</t>
  </si>
  <si>
    <t>02.02.507.0001884389/14</t>
  </si>
  <si>
    <t>02.02.507.0001917060/14</t>
  </si>
  <si>
    <t>02.02.507.0001960577/14</t>
  </si>
  <si>
    <t>02.02.507.0001984976/14</t>
  </si>
  <si>
    <t>02.02.507.0001916919/13</t>
  </si>
  <si>
    <t>02.02.507.0001620098/13</t>
  </si>
  <si>
    <t>02.02.507.0001282303/12</t>
  </si>
  <si>
    <t>02.02.507.0001596271/13</t>
  </si>
  <si>
    <t>02.02.507.0001303887/12</t>
  </si>
  <si>
    <t>02.02.507.0001146911/11</t>
  </si>
  <si>
    <t>02.02.507.0001239022/12</t>
  </si>
  <si>
    <t>02.02.136.0001935419/14</t>
  </si>
  <si>
    <t>02.02.136.0001908644/14</t>
  </si>
  <si>
    <t>02.02.136.0002003561/14</t>
  </si>
  <si>
    <t>02.02.136.0001869788/14</t>
  </si>
  <si>
    <t>02.02.136.0002026645/15</t>
  </si>
  <si>
    <t> 477.01.2008.002341-8 </t>
  </si>
  <si>
    <t> 054.08.008491-9 </t>
  </si>
  <si>
    <t> 242.01.2010.000152-0 </t>
  </si>
  <si>
    <t> 400.01.2008.009874-2 </t>
  </si>
  <si>
    <t> 288.01.2011.002221-8 </t>
  </si>
  <si>
    <t> 0300783-34.2015.8.24.0038 </t>
  </si>
  <si>
    <t> 0000061-30.2012.8.16.0029 </t>
  </si>
  <si>
    <t> 0001619-69.2014.8.26.0326 </t>
  </si>
  <si>
    <t> 0020890-97.2013.8.19.0066 </t>
  </si>
  <si>
    <t> 028.01.2011.005748-3/000000-000 </t>
  </si>
  <si>
    <t> 0815155-46.2013.8.12.0001 </t>
  </si>
  <si>
    <t> 1007089-35.2015.8.26.0001 </t>
  </si>
  <si>
    <t> 0015827-74.2013.8.19.0007 </t>
  </si>
  <si>
    <t> 0010108-09.2014.8.21.0141 </t>
  </si>
  <si>
    <t> 0001426-97.2014.8.26.0247 </t>
  </si>
  <si>
    <t> 0417927-18.2014.8.19.0001 </t>
  </si>
  <si>
    <t> 1014148-91.2013.8.26.0309 </t>
  </si>
  <si>
    <t> 0009357-64.2014.8.16.0075 </t>
  </si>
  <si>
    <t> 0003010-60.2014.8.21.0112 </t>
  </si>
  <si>
    <t> 1007044-31.2014.8.26.0077 </t>
  </si>
  <si>
    <t> 0267487-44.2013.8.19.0001 </t>
  </si>
  <si>
    <t> 0002282-70.2013.8.26.0417 </t>
  </si>
  <si>
    <t> 356.01.2012.004441-7 </t>
  </si>
  <si>
    <t> 0005955-97.2013.8.03.0001 </t>
  </si>
  <si>
    <t> 163.12.002093-0 </t>
  </si>
  <si>
    <t> 2067/11 </t>
  </si>
  <si>
    <t> 0020031-18.2012.8.19.0066 </t>
  </si>
  <si>
    <t> 0009894-89.2014.8.16.0130 </t>
  </si>
  <si>
    <t> 1010987-39.2014.8.26.0309 </t>
  </si>
  <si>
    <t> 1021193-63.2014.8.26.0196 </t>
  </si>
  <si>
    <t> 0002082-22.2014.8.26.0484 </t>
  </si>
  <si>
    <t> 9005448.61.2015.813.0024 </t>
  </si>
  <si>
    <t>Iara Machado Ferreira</t>
  </si>
  <si>
    <t>Bruna Leticia Vieira do Nascimento</t>
  </si>
  <si>
    <t>Roberto Carlos da Silva</t>
  </si>
  <si>
    <t>Luzia Pereira Riissatti</t>
  </si>
  <si>
    <t>Ademildon Antonio Soares De Oliveira</t>
  </si>
  <si>
    <t>Claudio Gil Espinha</t>
  </si>
  <si>
    <t>Cleverson Luiz Gonçalves</t>
  </si>
  <si>
    <t>Quitéria Almeida da Silva</t>
  </si>
  <si>
    <t>Silas Ferreira de Alcantara</t>
  </si>
  <si>
    <t>Marcia Eugenio da Silva</t>
  </si>
  <si>
    <t>Amelia Rodrigues da Silva</t>
  </si>
  <si>
    <t>Antonio Carlos de Oliveira</t>
  </si>
  <si>
    <t>Ana Maria da Silva Fonseca</t>
  </si>
  <si>
    <t>Lucia da Costa</t>
  </si>
  <si>
    <t>Igro Alves de Lima</t>
  </si>
  <si>
    <t>yasmin de Carvalho Ritter</t>
  </si>
  <si>
    <t>Jose Carlos de Oliveira</t>
  </si>
  <si>
    <t>Ercília Eloísa Firmiano dos Santos</t>
  </si>
  <si>
    <t>Terezinha Ivania Alves</t>
  </si>
  <si>
    <t>Darci Aparecida Devigo Quizzini</t>
  </si>
  <si>
    <t>Maria de Lourdes da Silva</t>
  </si>
  <si>
    <t>Maria Cleusa de Lima</t>
  </si>
  <si>
    <t>Rutenilda Lima Castelo</t>
  </si>
  <si>
    <t>Mário José de Jesus</t>
  </si>
  <si>
    <t>Alcy Teresinha de Souza</t>
  </si>
  <si>
    <t>Pedro Valle de Mello</t>
  </si>
  <si>
    <t>JOSUE CARVALHO GOUVEIA</t>
  </si>
  <si>
    <t>Enio Luiz Scrico</t>
  </si>
  <si>
    <t>Irany Maria de Jesus</t>
  </si>
  <si>
    <t>Jose Aparecido Silva</t>
  </si>
  <si>
    <t>3197/17423803</t>
  </si>
  <si>
    <t>3197 / 17260052</t>
  </si>
  <si>
    <t>3197 / 17885081</t>
  </si>
  <si>
    <t>301 / 1891187</t>
  </si>
  <si>
    <t>1490320/522063</t>
  </si>
  <si>
    <t>8414/14537834</t>
  </si>
  <si>
    <t>1782419/387904</t>
  </si>
  <si>
    <t>3422/17600769</t>
  </si>
  <si>
    <t>286/274023</t>
  </si>
  <si>
    <t>240/109317827</t>
  </si>
  <si>
    <t>3451/83267</t>
  </si>
  <si>
    <t>301/3615055</t>
  </si>
  <si>
    <t>301/1599404</t>
  </si>
  <si>
    <t>1490320 / 51676</t>
  </si>
  <si>
    <t>286/470128</t>
  </si>
  <si>
    <t>329/512522</t>
  </si>
  <si>
    <t>3112/5437</t>
  </si>
  <si>
    <t>3197/14557924</t>
  </si>
  <si>
    <t>3422/10812172</t>
  </si>
  <si>
    <t>3422/17869355</t>
  </si>
  <si>
    <t>113303/3144774</t>
  </si>
  <si>
    <t>3045/1015</t>
  </si>
  <si>
    <t>3197/18477123</t>
  </si>
  <si>
    <t>2863/13476</t>
  </si>
  <si>
    <t>1490320/511641</t>
  </si>
  <si>
    <t>579511/1</t>
  </si>
  <si>
    <t>1782418/499757</t>
  </si>
  <si>
    <t>1782420/436774</t>
  </si>
  <si>
    <t>2007-93-9686-0</t>
  </si>
  <si>
    <t>2002-93-572-0</t>
  </si>
  <si>
    <t>2012-93-47508-0</t>
  </si>
  <si>
    <t>2012-93-47241-0</t>
  </si>
  <si>
    <t>2010-82-12410</t>
  </si>
  <si>
    <t>2014-14-80724-0</t>
  </si>
  <si>
    <t>2014-14-82597-0</t>
  </si>
  <si>
    <t>2012-93-49446-0</t>
  </si>
  <si>
    <t>2011-82-12985-0</t>
  </si>
  <si>
    <t>2013-82-24797-0</t>
  </si>
  <si>
    <t>2012-93-45857-0</t>
  </si>
  <si>
    <t>2014-82-27332-0</t>
  </si>
  <si>
    <t>2014-82-30406-0</t>
  </si>
  <si>
    <t>2014-14-77989-0</t>
  </si>
  <si>
    <t>2014-82-32059-0</t>
  </si>
  <si>
    <t>2011-82-14875-0</t>
  </si>
  <si>
    <t>2014-82-29368-0</t>
  </si>
  <si>
    <t>2014-93-63727-0</t>
  </si>
  <si>
    <t>2011-93-35609-0</t>
  </si>
  <si>
    <t>2012-93-43781-0</t>
  </si>
  <si>
    <t>2011-93-40376-0</t>
  </si>
  <si>
    <t>2012-93-46129-0</t>
  </si>
  <si>
    <t>2012-93-50700-0</t>
  </si>
  <si>
    <t>2011-93-40001-0</t>
  </si>
  <si>
    <t>2009-93-23111-0</t>
  </si>
  <si>
    <t>2014-14-81952-0</t>
  </si>
  <si>
    <t>2014-14-83105-0</t>
  </si>
  <si>
    <t>2014-14-77728-0</t>
  </si>
  <si>
    <t>2013-14-75058-0</t>
  </si>
  <si>
    <t xml:space="preserve">28/09/2002 </t>
  </si>
  <si>
    <t xml:space="preserve">20/05/2008 </t>
  </si>
  <si>
    <t xml:space="preserve">30/04/2007 </t>
  </si>
  <si>
    <t xml:space="preserve">13/11/2010 </t>
  </si>
  <si>
    <t xml:space="preserve">27/04/2014 </t>
  </si>
  <si>
    <t xml:space="preserve">07/01/2014 </t>
  </si>
  <si>
    <t xml:space="preserve">10/10/2012 </t>
  </si>
  <si>
    <t xml:space="preserve">12/12/2010 </t>
  </si>
  <si>
    <t xml:space="preserve">20/12/2008 </t>
  </si>
  <si>
    <t xml:space="preserve">19/11/2012 </t>
  </si>
  <si>
    <t xml:space="preserve">05/03/2014 </t>
  </si>
  <si>
    <t xml:space="preserve">08/12/2009 </t>
  </si>
  <si>
    <t xml:space="preserve">26/01/2012 </t>
  </si>
  <si>
    <t xml:space="preserve">04/07/2011 </t>
  </si>
  <si>
    <t xml:space="preserve">12/05/2012 </t>
  </si>
  <si>
    <t xml:space="preserve">15/06/2011 </t>
  </si>
  <si>
    <t xml:space="preserve">27/03/2009 </t>
  </si>
  <si>
    <t xml:space="preserve">21/06/2014 </t>
  </si>
  <si>
    <t xml:space="preserve">05/04/2013 </t>
  </si>
  <si>
    <t xml:space="preserve">30/01/2014 </t>
  </si>
  <si>
    <t xml:space="preserve">05/12/2013 </t>
  </si>
  <si>
    <t xml:space="preserve">28/06/2014 </t>
  </si>
  <si>
    <t>Colombo (PR)</t>
  </si>
  <si>
    <t>Cornélio Procópio (PR)</t>
  </si>
  <si>
    <t>Promissão (SP)</t>
  </si>
  <si>
    <t xml:space="preserve">29/07/2015 </t>
  </si>
  <si>
    <t xml:space="preserve">28/07/2015 </t>
  </si>
  <si>
    <t xml:space="preserve">30/07/2015 </t>
  </si>
  <si>
    <t>14/09/2008</t>
  </si>
  <si>
    <t>17/03/2010</t>
  </si>
  <si>
    <t>12/04/2010</t>
  </si>
  <si>
    <t>02/06/2011</t>
  </si>
  <si>
    <t>13/02/2015</t>
  </si>
  <si>
    <t>11/01/2012</t>
  </si>
  <si>
    <t>01/07/2014</t>
  </si>
  <si>
    <t>30/01/2012</t>
  </si>
  <si>
    <t>18/03/2015</t>
  </si>
  <si>
    <t>19/09/2013</t>
  </si>
  <si>
    <t>29/05/2014</t>
  </si>
  <si>
    <t>06/10/2014</t>
  </si>
  <si>
    <t>04/08/2014</t>
  </si>
  <si>
    <t>10/09/2014</t>
  </si>
  <si>
    <t>14/11/2014</t>
  </si>
  <si>
    <t>05/08/2013</t>
  </si>
  <si>
    <t>26/04/2013</t>
  </si>
  <si>
    <t>11/09/2012</t>
  </si>
  <si>
    <t>22/11/2012</t>
  </si>
  <si>
    <t>21/11/2011</t>
  </si>
  <si>
    <t>18/06/2012</t>
  </si>
  <si>
    <t>05/09/2014</t>
  </si>
  <si>
    <t>05/08/2014</t>
  </si>
  <si>
    <t>03/12/2014</t>
  </si>
  <si>
    <t>02/06/2014</t>
  </si>
  <si>
    <t>26/01/2015</t>
  </si>
  <si>
    <t>10/11/2008 10:40</t>
  </si>
  <si>
    <t>11/11/2008 16:42</t>
  </si>
  <si>
    <t>06/04/2010 16:54</t>
  </si>
  <si>
    <t>14/04/2010 10:51</t>
  </si>
  <si>
    <t>13/06/2011 11:09</t>
  </si>
  <si>
    <t>09/03/2015 19:24</t>
  </si>
  <si>
    <t>09/02/2012 00:27</t>
  </si>
  <si>
    <t>25/07/2014 00:05</t>
  </si>
  <si>
    <t>06/07/2013 00:50</t>
  </si>
  <si>
    <t>07/03/2012 21:08</t>
  </si>
  <si>
    <t>08/07/2013 14:12</t>
  </si>
  <si>
    <t>27/03/2015 03:35</t>
  </si>
  <si>
    <t>17/12/2013 15:05</t>
  </si>
  <si>
    <t>08/08/2014 21:10</t>
  </si>
  <si>
    <t>30/06/2014 16:42</t>
  </si>
  <si>
    <t>28/11/2014 04:28</t>
  </si>
  <si>
    <t>11/07/2014 22:32</t>
  </si>
  <si>
    <t>27/08/2014 01:56</t>
  </si>
  <si>
    <t>24/10/2014 01:59</t>
  </si>
  <si>
    <t>25/11/2014 22:05</t>
  </si>
  <si>
    <t>27/08/2014 00:00</t>
  </si>
  <si>
    <t>09/05/2013 00:43</t>
  </si>
  <si>
    <t>15/10/2012 22:50</t>
  </si>
  <si>
    <t>15/03/2013 15:05</t>
  </si>
  <si>
    <t>03/12/2012 22:34</t>
  </si>
  <si>
    <t>08/12/2011 00:13</t>
  </si>
  <si>
    <t>18/07/2012 12:31</t>
  </si>
  <si>
    <t>18/09/2014 03:57</t>
  </si>
  <si>
    <t>19/08/2014 00:36</t>
  </si>
  <si>
    <t>18/12/2014 17:00</t>
  </si>
  <si>
    <t>13/06/2014 00:30</t>
  </si>
  <si>
    <t>03/02/2015 00:07</t>
  </si>
  <si>
    <t>2011-77-36268</t>
  </si>
  <si>
    <t>PROTEÇÃO RESIDENCIAL SOB MEDIDA</t>
  </si>
  <si>
    <t>RESIDENCIAL SANTANDER - CARTOES</t>
  </si>
  <si>
    <t xml:space="preserve">DESMORONAMENTO </t>
  </si>
  <si>
    <t>Limite de idade</t>
  </si>
  <si>
    <t>Bens não cobertos</t>
  </si>
  <si>
    <t>Embriaguez</t>
  </si>
  <si>
    <t>INCENDIO RAIO EXPLOSÃO</t>
  </si>
  <si>
    <t> 3187.48.2010.8.16.0162 </t>
  </si>
  <si>
    <t> 0014182-12.2014.8.19.0061 </t>
  </si>
  <si>
    <t> 25170-34.2013.811.0002 </t>
  </si>
  <si>
    <t> 0014578-86.2014.8.19.0061 </t>
  </si>
  <si>
    <t> 0001681-21.2015.8.26.0247 </t>
  </si>
  <si>
    <t> 1002201-54.2014.8.26.0001 </t>
  </si>
  <si>
    <t> 1001765-35.2015.8.26.0625 </t>
  </si>
  <si>
    <t> 1004618-74.2014.8.26.,0003 </t>
  </si>
  <si>
    <t> 4006211-79.2013.8.26.0114 </t>
  </si>
  <si>
    <t> 0000552-65.2015.8.26.0704 </t>
  </si>
  <si>
    <t> 0000473-34.2013.8.08.0033 </t>
  </si>
  <si>
    <t> 2011.03.1.024261-5 </t>
  </si>
  <si>
    <t> 358439-67.2012.8.09.0006 </t>
  </si>
  <si>
    <t> 590.01.2009.015921-7 </t>
  </si>
  <si>
    <t> 418.01.2011.000198-2/000000-000 </t>
  </si>
  <si>
    <t> 1004418-29.2015.8.26.0554 </t>
  </si>
  <si>
    <t> 0009486-68.2015.8.21.0019 </t>
  </si>
  <si>
    <t> 0001660-24.2015.8.26.0642 </t>
  </si>
  <si>
    <t> 0006868-39.2014.8.26.0572 </t>
  </si>
  <si>
    <t> 0001673-16.2014.8.19.0072 </t>
  </si>
  <si>
    <t> 1002217-71.2015.8.26.0002 </t>
  </si>
  <si>
    <t> 1004664-16.2013.8.26.0127 </t>
  </si>
  <si>
    <t> 0002097-13.2014.8.26.0218 </t>
  </si>
  <si>
    <t> 1013876-14.2014.8.26.0002 </t>
  </si>
  <si>
    <t> 664.01.2011.012546-1 </t>
  </si>
  <si>
    <t> 2009.208.024140-7 </t>
  </si>
  <si>
    <t> 0011577-03.2015.8.19.0209 </t>
  </si>
  <si>
    <t> 1068/2008 </t>
  </si>
  <si>
    <t> 00523/2008 </t>
  </si>
  <si>
    <t> 132/1.05.0005927-7 </t>
  </si>
  <si>
    <t> 0028798-79.2011.8.26.0003 </t>
  </si>
  <si>
    <t> 1007833-82.2014.8.26.0286 </t>
  </si>
  <si>
    <t> 201283301175 </t>
  </si>
  <si>
    <t> 0007460-48.2011.8.21.0016 </t>
  </si>
  <si>
    <t> 0012410-04.2013.8.13.0647 </t>
  </si>
  <si>
    <t> 583.02.2006.168618-6 </t>
  </si>
  <si>
    <t> 0612011001138-6 </t>
  </si>
  <si>
    <t> 033.13.011261-8 </t>
  </si>
  <si>
    <t> 010/1.06.0002571-6 </t>
  </si>
  <si>
    <t> 0232357-27.2012.8.19.0001 </t>
  </si>
  <si>
    <t> 0006907-90.2013.8.26.0242 </t>
  </si>
  <si>
    <t> 2014.01.1.004866-5 </t>
  </si>
  <si>
    <t> 0018050-20.2013.8.26.0002 </t>
  </si>
  <si>
    <t> 0004897-40.2013.8.26.0156 </t>
  </si>
  <si>
    <t> 020.12.009474-6 </t>
  </si>
  <si>
    <t> 4002904-81.2013.8.26.0223 </t>
  </si>
  <si>
    <t> 038.12.003797-9 </t>
  </si>
  <si>
    <t> 132/1.12.0004791-3 </t>
  </si>
  <si>
    <t> 0024096-39.2013.822.0001 </t>
  </si>
  <si>
    <t> 4004670-94.2013.8.26.0248 </t>
  </si>
  <si>
    <t> 0436919-61.2013.8.19.0001 </t>
  </si>
  <si>
    <t> 201211000708 </t>
  </si>
  <si>
    <t> 0011759-58.2015.818.0001 </t>
  </si>
  <si>
    <t> 185.01.2011.003491-0 </t>
  </si>
  <si>
    <t> 1006525-64.2015.8.26.0451 </t>
  </si>
  <si>
    <t> 1004458-52.2014.8.26.0099 </t>
  </si>
  <si>
    <t> 1948653-91.2014.8.13.0024 </t>
  </si>
  <si>
    <t> 077.01.2012.011930-0 </t>
  </si>
  <si>
    <t> 0015744-15.2012.8.26.0002 </t>
  </si>
  <si>
    <t> 1019480-53.2014.8.26.0196 </t>
  </si>
  <si>
    <t> 0001775-93.2015.8.16.0037 </t>
  </si>
  <si>
    <t> 0001002-30.2013.8.26.0493 </t>
  </si>
  <si>
    <t> 1001798-60.2014.8.26.0269 </t>
  </si>
  <si>
    <t> 25512-12.2012.8.10.0001 </t>
  </si>
  <si>
    <t> 0007045-44.2013.8.26.0408 </t>
  </si>
  <si>
    <t> 4000548-88.2013.8.26.0005 </t>
  </si>
  <si>
    <t> 9030512.73.2015.813.0024 </t>
  </si>
  <si>
    <t> 576.01.2009.007206-0 (466/2009) </t>
  </si>
  <si>
    <t> 0138857-38.2011.8.19.0001 </t>
  </si>
  <si>
    <t> 0306585-47.2014.8.24.0038 </t>
  </si>
  <si>
    <t> 1013999-02.2015.8.26.0576 </t>
  </si>
  <si>
    <t> 0008032-37.2013.8.26.0196 </t>
  </si>
  <si>
    <t> 0001745-21.2015.8.26.0218 </t>
  </si>
  <si>
    <t> 0006375-55.2015.8.21.0026 </t>
  </si>
  <si>
    <t> 0006873-36.2014.8.16.0056 </t>
  </si>
  <si>
    <t> 0048534-32.2013.8.21.0010 </t>
  </si>
  <si>
    <t> 1021465-12.2014.8.26.0405 </t>
  </si>
  <si>
    <t> 0300142-46.2015.8.24.0135 </t>
  </si>
  <si>
    <t> 583.00.2011.196956-9 </t>
  </si>
  <si>
    <t> 0001319-27.2015.8.26.0115 </t>
  </si>
  <si>
    <t> 0024495-88.2014.8.19.0204 </t>
  </si>
  <si>
    <t> 1003354-91.2015.8.26.0001 </t>
  </si>
  <si>
    <t> 7815-95.2011.8.06.0171 </t>
  </si>
  <si>
    <t> 0003866-79.2013.8.26.0642 </t>
  </si>
  <si>
    <t> 4001808-58.2013.8.26.0602 </t>
  </si>
  <si>
    <t> 079.12.008437-4 </t>
  </si>
  <si>
    <t> 257.01.2012.002147-7/000000-000 </t>
  </si>
  <si>
    <t> 0004248-40.2013.8.26.0297 </t>
  </si>
  <si>
    <t> 1000819-89.2015.8.26.0002 </t>
  </si>
  <si>
    <t> 0010360-81.2013.8.16.0045 </t>
  </si>
  <si>
    <t> 0013050-80.2013.8.26.0344 </t>
  </si>
  <si>
    <t> 576.01.2010.030359-0 </t>
  </si>
  <si>
    <t> 1385/2011 </t>
  </si>
  <si>
    <t> 024.11.001980-0 </t>
  </si>
  <si>
    <t> 077.01.2011.009081-9 </t>
  </si>
  <si>
    <t> 0001295-05.2012.8.19.0210 </t>
  </si>
  <si>
    <t> 2007035661060 (1279) </t>
  </si>
  <si>
    <t> 0024.07.770599.4 </t>
  </si>
  <si>
    <t> 0012631-93.2013.8.16.0035 </t>
  </si>
  <si>
    <t> 010/1.07.0010001-9 </t>
  </si>
  <si>
    <t> 001/1.12.0012924-6 </t>
  </si>
  <si>
    <t> 576.01.2011.051664-0/000000-000 </t>
  </si>
  <si>
    <t> 681/12 </t>
  </si>
  <si>
    <t> 0072996-10.2011.8.26.0002 </t>
  </si>
  <si>
    <t> 451.01.2012.024113-7 </t>
  </si>
  <si>
    <t> 042974-5 </t>
  </si>
  <si>
    <t> 0017358-72.2013.8.26.0664 </t>
  </si>
  <si>
    <t> 0003127-79.2013.8.26.0651 </t>
  </si>
  <si>
    <t> 4014541-56.2013.8.26.0602 </t>
  </si>
  <si>
    <t> 414.01.2012.002356-5 </t>
  </si>
  <si>
    <t> 7149-31.2012.8.16.0026 </t>
  </si>
  <si>
    <t> 0049781-11.2012.8.16.0014 </t>
  </si>
  <si>
    <t> 0000078-34.2013.8.26.0100 </t>
  </si>
  <si>
    <t> 0000583-21.2013.8.26.0651 </t>
  </si>
  <si>
    <t> 576.01.2012.014156-8 </t>
  </si>
  <si>
    <t> 482.01.2012.009073-7/000000-000 </t>
  </si>
  <si>
    <t> 297/2012 </t>
  </si>
  <si>
    <t> 802/2012 </t>
  </si>
  <si>
    <t> 294.01.2012.003198-3 </t>
  </si>
  <si>
    <t> 292.01.2012.017894-0 </t>
  </si>
  <si>
    <t> 89842009 </t>
  </si>
  <si>
    <t> 0352270-08.2009.8.19.0001 </t>
  </si>
  <si>
    <t> 583.00.2007.260713-0 </t>
  </si>
  <si>
    <t> 058/1.10.0000718-1 </t>
  </si>
  <si>
    <t>Mafalda Pelizaro Soariani</t>
  </si>
  <si>
    <t>Serafim dos Anjos Fernandes Pires</t>
  </si>
  <si>
    <t>Raimunda Nonata Araujo Silva</t>
  </si>
  <si>
    <t>Fernanda Machado Jaques</t>
  </si>
  <si>
    <t>Danilo de Oliveira Godoy</t>
  </si>
  <si>
    <t>Alex Eduardo Tallin</t>
  </si>
  <si>
    <t>Aline de Souza Wenzel</t>
  </si>
  <si>
    <t>Márcia Fernandes</t>
  </si>
  <si>
    <t>Mauro Sergio Miskulin</t>
  </si>
  <si>
    <t>Rafaela Lima de Andrade</t>
  </si>
  <si>
    <t>Aurino Barbosa dos Santos</t>
  </si>
  <si>
    <t>SAMUEL ANDRE DE OLIVEIRA</t>
  </si>
  <si>
    <t>Alaor dos Santos Siqueira</t>
  </si>
  <si>
    <t>Mariella Lepiani Meirelles Druwe Xavier</t>
  </si>
  <si>
    <t>tereza de Fátima Assis</t>
  </si>
  <si>
    <t>Zesarina Francisca da Conceição</t>
  </si>
  <si>
    <t>Ane Maria Becker Eltz</t>
  </si>
  <si>
    <t>Mario Marcondes Rezende</t>
  </si>
  <si>
    <t>Aparecida Maria Moisés David</t>
  </si>
  <si>
    <t>Eurydice Figueira de Souza</t>
  </si>
  <si>
    <t>Lúcia das Dores Ferola</t>
  </si>
  <si>
    <t>Pedro Costa de Araujo</t>
  </si>
  <si>
    <t>Marcia Bassan Costa Castro</t>
  </si>
  <si>
    <t>Pedro Araújo de Souza</t>
  </si>
  <si>
    <t>Nelson de Brito</t>
  </si>
  <si>
    <t>Vanessa Nunes Miguel</t>
  </si>
  <si>
    <t>José Martins Rodrigues Júnior</t>
  </si>
  <si>
    <t>Jose Amilton Pinto Junior</t>
  </si>
  <si>
    <t>Carmem Aparecida Fernandes Marin</t>
  </si>
  <si>
    <t>Fatima Gomes Nogueira</t>
  </si>
  <si>
    <t>Maria Delmira Garcia Baptista</t>
  </si>
  <si>
    <t>Alfredo Salim Tavares</t>
  </si>
  <si>
    <t>everton Lisboa Santos</t>
  </si>
  <si>
    <t>Walter Beier</t>
  </si>
  <si>
    <t>Juvencio Justiniano dos Reis</t>
  </si>
  <si>
    <t>Claudia Tavares Capovilla Cassimiro</t>
  </si>
  <si>
    <t>Renan Fontes</t>
  </si>
  <si>
    <t>Magda Helena Rocha da Silveira</t>
  </si>
  <si>
    <t>Deodato Porto Baltazar</t>
  </si>
  <si>
    <t>Fernando da Rocha Neves Junior</t>
  </si>
  <si>
    <t>Nivaldo de Jerônimo Júnior</t>
  </si>
  <si>
    <t>Pedro de Brito Sousa</t>
  </si>
  <si>
    <t>Maria Amélia Almeida Rezende</t>
  </si>
  <si>
    <t>Keila Cardoso</t>
  </si>
  <si>
    <t>Edna Batista Cruz de Abreu</t>
  </si>
  <si>
    <t>Varlei Passos Lino</t>
  </si>
  <si>
    <t>Luana Nogueira e Outros.</t>
  </si>
  <si>
    <t>Aline Silva do Nascimento</t>
  </si>
  <si>
    <t>Viviane Francisca Oliveira Lima</t>
  </si>
  <si>
    <t>Cintia Maria da Silva Freitas</t>
  </si>
  <si>
    <t>Rosa Maria Lima Lacerda da Silva</t>
  </si>
  <si>
    <t>Eilane Araujo Sales</t>
  </si>
  <si>
    <t>JOSÉ SAVAZZI NETO</t>
  </si>
  <si>
    <t>Pamela Karine Alecrim</t>
  </si>
  <si>
    <t>Jaqueline Lucia dos Santos</t>
  </si>
  <si>
    <t>GILMAR CARLOS DE OLIVEIRA</t>
  </si>
  <si>
    <t>Jose Santos Dumont Asquislamar Pereira</t>
  </si>
  <si>
    <t>Flávio Ferreira dos Santos</t>
  </si>
  <si>
    <t>Jose Euripedes de Oliveira Ramos</t>
  </si>
  <si>
    <t>Maria Anesia Leite Dias Sobrinho</t>
  </si>
  <si>
    <t>Sebastião de Medeiros</t>
  </si>
  <si>
    <t>Rosa Maria Fernandes da Silva</t>
  </si>
  <si>
    <t>Alexeem Gomes Pinheiro</t>
  </si>
  <si>
    <t>Luiz Carlos Pereira</t>
  </si>
  <si>
    <t>Rodrigo Nunes Cardoso</t>
  </si>
  <si>
    <t>José Ferreira Gandra</t>
  </si>
  <si>
    <t>Luzia Aparecida da Silva</t>
  </si>
  <si>
    <t>E-INFORMATION SERVIÇOS CONTÁBEIS LTDA.</t>
  </si>
  <si>
    <t>GUILHERME DALLABONA</t>
  </si>
  <si>
    <t>Siméia Siqueira Redigolo De Azevedo</t>
  </si>
  <si>
    <t>Leila Garcia da Silva.</t>
  </si>
  <si>
    <t>NILZA JARDIM TEIXEIRA CIRILLO</t>
  </si>
  <si>
    <t>NILZA GUIOMAR SILVEIRA FAGUNDES</t>
  </si>
  <si>
    <t>José Ricardo Sachsida</t>
  </si>
  <si>
    <t>Celaine Morais da Rosa</t>
  </si>
  <si>
    <t>Marco Aurelio dos Santos</t>
  </si>
  <si>
    <t>Marcia Maria Maestro</t>
  </si>
  <si>
    <t>Massao Nagai</t>
  </si>
  <si>
    <t>Rafael Hideo Harano</t>
  </si>
  <si>
    <t>Espólio de Francisca Dias Pereira</t>
  </si>
  <si>
    <t>Jose Roberto Goes de Lima</t>
  </si>
  <si>
    <t>Maria Alves do Nascimento</t>
  </si>
  <si>
    <t>Marília Sebastião dos Santos</t>
  </si>
  <si>
    <t>ZITA GUERBAS RODRIGUES</t>
  </si>
  <si>
    <t>Milde Marina Bordignon Brancher</t>
  </si>
  <si>
    <t>João Luiz Motareli</t>
  </si>
  <si>
    <t>Simone Menezes de Souza</t>
  </si>
  <si>
    <t>Daiane Cristina Simeão de Andrade</t>
  </si>
  <si>
    <t>Sidneia da Silva José</t>
  </si>
  <si>
    <t>Vera Lucia Pedrosa</t>
  </si>
  <si>
    <t>hilda do carmo migliorini silva</t>
  </si>
  <si>
    <t>Sueli Lorentino de Lima</t>
  </si>
  <si>
    <t>Manoel Nogueira da Silva</t>
  </si>
  <si>
    <t>Alba da Conceição Coelho dos Santos</t>
  </si>
  <si>
    <t>Quelvil Rodrigues de Oliveira</t>
  </si>
  <si>
    <t>Janice Reis Rossi e outros</t>
  </si>
  <si>
    <t>Alfredo Gonçalves Hannesch</t>
  </si>
  <si>
    <t>Eduarda Ramos Lourenci</t>
  </si>
  <si>
    <t>SUCESSÃO DE VENERANDO VARGAS DA SILVEIRA</t>
  </si>
  <si>
    <t>Joao Helio Garcia da Silva</t>
  </si>
  <si>
    <t>Alicio Brandt da Silva</t>
  </si>
  <si>
    <t>Maria Helena Da Silva</t>
  </si>
  <si>
    <t>José Agripino Filho</t>
  </si>
  <si>
    <t>Doralice Martins Mancini</t>
  </si>
  <si>
    <t>Olocides Martins Fontes</t>
  </si>
  <si>
    <t>José Teodoro</t>
  </si>
  <si>
    <t>Construtora Unifort  LTDA EPP</t>
  </si>
  <si>
    <t>Augusto de Vergilio</t>
  </si>
  <si>
    <t>Vera Lucia dos Santos</t>
  </si>
  <si>
    <t>Elaine Cristina Gonçalo</t>
  </si>
  <si>
    <t>Vilma de Carvalho Tenis</t>
  </si>
  <si>
    <t>Jose Mauro Sposito</t>
  </si>
  <si>
    <t>Maria do Carmo Oliveira Santos</t>
  </si>
  <si>
    <t>Eliane Soares da Silva</t>
  </si>
  <si>
    <t>Gilvan Rocha da Silva</t>
  </si>
  <si>
    <t>Álvaro Ferreira de Souza</t>
  </si>
  <si>
    <t>Maria de Fátima Leite</t>
  </si>
  <si>
    <t>maria domingas dos Santos nascimento</t>
  </si>
  <si>
    <t>Juvan Ribeiro da Silva</t>
  </si>
  <si>
    <t xml:space="preserve">Lúcia de Fátima Marques dos Santos </t>
  </si>
  <si>
    <t>Tranquinio Erves</t>
  </si>
  <si>
    <t>264.01.626926-0</t>
  </si>
  <si>
    <t>1490318/15934</t>
  </si>
  <si>
    <t>1490320/558544</t>
  </si>
  <si>
    <t>1490320/537523</t>
  </si>
  <si>
    <t>1782418/523930</t>
  </si>
  <si>
    <t>1490320/72177</t>
  </si>
  <si>
    <t>1490320/123661</t>
  </si>
  <si>
    <t>1490320/529974</t>
  </si>
  <si>
    <t>1490320/66502</t>
  </si>
  <si>
    <t>1490320/339740</t>
  </si>
  <si>
    <t>301/3268236</t>
  </si>
  <si>
    <t>301 / 1352381</t>
  </si>
  <si>
    <t>2654/13</t>
  </si>
  <si>
    <t>3197/17690826</t>
  </si>
  <si>
    <t>301/1820455</t>
  </si>
  <si>
    <t>301/2858458</t>
  </si>
  <si>
    <t>298/3338</t>
  </si>
  <si>
    <t>3419/483432</t>
  </si>
  <si>
    <t>3422/11130261</t>
  </si>
  <si>
    <t>3543/126648295</t>
  </si>
  <si>
    <t>1101080/115608</t>
  </si>
  <si>
    <t>3419/81698</t>
  </si>
  <si>
    <t>3419/28637</t>
  </si>
  <si>
    <t>3419/331595</t>
  </si>
  <si>
    <t>3422/15034810</t>
  </si>
  <si>
    <t>CERT. 578550</t>
  </si>
  <si>
    <t>3419/86603</t>
  </si>
  <si>
    <t>1101080/125604</t>
  </si>
  <si>
    <t>1101080/119170</t>
  </si>
  <si>
    <t>1101080/100548</t>
  </si>
  <si>
    <t>2040 / 6020372</t>
  </si>
  <si>
    <t>301/1086480</t>
  </si>
  <si>
    <t>301/2732970</t>
  </si>
  <si>
    <t>3431/13893</t>
  </si>
  <si>
    <t>3552/80128</t>
  </si>
  <si>
    <t>1101080/103683</t>
  </si>
  <si>
    <t>2037/12388934</t>
  </si>
  <si>
    <t>286/437596</t>
  </si>
  <si>
    <t>1102080/120877</t>
  </si>
  <si>
    <t>301/1503573</t>
  </si>
  <si>
    <t>3422/17526532</t>
  </si>
  <si>
    <t>113308 E 287</t>
  </si>
  <si>
    <t>3422/17402951</t>
  </si>
  <si>
    <t>PPS 401282509</t>
  </si>
  <si>
    <t>301 E 113308</t>
  </si>
  <si>
    <t>2045 / 427</t>
  </si>
  <si>
    <t>3419/328051</t>
  </si>
  <si>
    <t>301/2999670</t>
  </si>
  <si>
    <t>3420/1018698</t>
  </si>
  <si>
    <t>3493 / 1</t>
  </si>
  <si>
    <t>3419/438471</t>
  </si>
  <si>
    <t>3422/17565241</t>
  </si>
  <si>
    <t>113308 E 329</t>
  </si>
  <si>
    <t>301/2151448</t>
  </si>
  <si>
    <t>301/1852981</t>
  </si>
  <si>
    <t>112344/10</t>
  </si>
  <si>
    <t>3422/13231588</t>
  </si>
  <si>
    <t>2034/4517569</t>
  </si>
  <si>
    <t>3422/18141594</t>
  </si>
  <si>
    <t>3422/17572886</t>
  </si>
  <si>
    <t>2022/2413514</t>
  </si>
  <si>
    <t>301/2936507</t>
  </si>
  <si>
    <t>301/3032043</t>
  </si>
  <si>
    <t>2230/685</t>
  </si>
  <si>
    <t>3451/187894</t>
  </si>
  <si>
    <t>2034/3375200</t>
  </si>
  <si>
    <t>3419/528447</t>
  </si>
  <si>
    <t>329/1265074</t>
  </si>
  <si>
    <t>3430 E 301</t>
  </si>
  <si>
    <t>113307/3307429</t>
  </si>
  <si>
    <t>3419/461988</t>
  </si>
  <si>
    <t>3419/319650</t>
  </si>
  <si>
    <t>113307 E 8429</t>
  </si>
  <si>
    <t>298/10757</t>
  </si>
  <si>
    <t>1134 / 46626</t>
  </si>
  <si>
    <t>113308/3188740</t>
  </si>
  <si>
    <t>301/2727048</t>
  </si>
  <si>
    <t>CERT 705599</t>
  </si>
  <si>
    <t>3430/20253762</t>
  </si>
  <si>
    <t>3419/37900</t>
  </si>
  <si>
    <t>3420/1030648</t>
  </si>
  <si>
    <t>301/2068269</t>
  </si>
  <si>
    <t>3422/14142350</t>
  </si>
  <si>
    <t>3419/67121</t>
  </si>
  <si>
    <t>113306/3228219</t>
  </si>
  <si>
    <t>3197/10762159</t>
  </si>
  <si>
    <t>2406/3609</t>
  </si>
  <si>
    <t>3197/19858040</t>
  </si>
  <si>
    <t>301 / 2684831</t>
  </si>
  <si>
    <t>9301607/0</t>
  </si>
  <si>
    <t>3451/210511</t>
  </si>
  <si>
    <t>3431/3611</t>
  </si>
  <si>
    <t>3419/43885</t>
  </si>
  <si>
    <t>3419/278977</t>
  </si>
  <si>
    <t>1134 / 58525</t>
  </si>
  <si>
    <t>3422/17140650</t>
  </si>
  <si>
    <t>3422/11753323</t>
  </si>
  <si>
    <t>3430/32052693</t>
  </si>
  <si>
    <t>3419/323151</t>
  </si>
  <si>
    <t>3422/17167246</t>
  </si>
  <si>
    <t>3419/257869</t>
  </si>
  <si>
    <t>3198/2183</t>
  </si>
  <si>
    <t>3423 E 301</t>
  </si>
  <si>
    <t>2901/65</t>
  </si>
  <si>
    <t>3422/11528486</t>
  </si>
  <si>
    <t>299/110676550</t>
  </si>
  <si>
    <t>301 E 3423</t>
  </si>
  <si>
    <t>9302191/0</t>
  </si>
  <si>
    <t>3197/15405230</t>
  </si>
  <si>
    <t>2990 E 301</t>
  </si>
  <si>
    <t>3098 / 2515</t>
  </si>
  <si>
    <t>1133/8246</t>
  </si>
  <si>
    <t>1142/88943</t>
  </si>
  <si>
    <t>3440/301024529</t>
  </si>
  <si>
    <t>2005-53-10</t>
  </si>
  <si>
    <t>2013-14-75762-0</t>
  </si>
  <si>
    <t>2013-14-71531-0</t>
  </si>
  <si>
    <t>2014-14-79816-0</t>
  </si>
  <si>
    <t>2014-14-82694</t>
  </si>
  <si>
    <t>2013-14-71317-0</t>
  </si>
  <si>
    <t>2014-14-76007-0</t>
  </si>
  <si>
    <t>2013-14-70310-0</t>
  </si>
  <si>
    <t>2013-14-66040-0</t>
  </si>
  <si>
    <t>2014-14-85062-0</t>
  </si>
  <si>
    <t>2012-82-19749-0</t>
  </si>
  <si>
    <t>2010-82-12500-0</t>
  </si>
  <si>
    <t>2009-93-25636-0</t>
  </si>
  <si>
    <t>2008-93-19077</t>
  </si>
  <si>
    <t>2010-82-9973-0</t>
  </si>
  <si>
    <t>2015-82-33730-0</t>
  </si>
  <si>
    <t>2015-82-33151-0</t>
  </si>
  <si>
    <t>2014-93-65864-0</t>
  </si>
  <si>
    <t>2013-93-55656-0</t>
  </si>
  <si>
    <t>2014-93-66229-0</t>
  </si>
  <si>
    <t>2015-82-32995-0</t>
  </si>
  <si>
    <t>2011-93-42106-0</t>
  </si>
  <si>
    <t>2013-93-56747-0</t>
  </si>
  <si>
    <t>2013-93-52338-0</t>
  </si>
  <si>
    <t>2010-93-32387-0</t>
  </si>
  <si>
    <t xml:space="preserve">03/07/1998 </t>
  </si>
  <si>
    <t xml:space="preserve">12/12/2013 </t>
  </si>
  <si>
    <t xml:space="preserve">29/03/2014 </t>
  </si>
  <si>
    <t xml:space="preserve">03/08/2014 </t>
  </si>
  <si>
    <t xml:space="preserve">06/02/2013 </t>
  </si>
  <si>
    <t xml:space="preserve">27/10/2014 </t>
  </si>
  <si>
    <t xml:space="preserve">11/07/2012 </t>
  </si>
  <si>
    <t xml:space="preserve">12/03/2010 </t>
  </si>
  <si>
    <t xml:space="preserve">18/08/2009 </t>
  </si>
  <si>
    <t xml:space="preserve">18/01/2014 </t>
  </si>
  <si>
    <t xml:space="preserve">30/01/2015 </t>
  </si>
  <si>
    <t xml:space="preserve">06/07/2013 </t>
  </si>
  <si>
    <t xml:space="preserve">10/05/2014 </t>
  </si>
  <si>
    <t xml:space="preserve">06/11/2011 </t>
  </si>
  <si>
    <t xml:space="preserve">06/08/2013 </t>
  </si>
  <si>
    <t xml:space="preserve">10/02/2013 </t>
  </si>
  <si>
    <t xml:space="preserve">21/07/2010 </t>
  </si>
  <si>
    <t xml:space="preserve">04/06/2008 </t>
  </si>
  <si>
    <t xml:space="preserve">22/01/2013 </t>
  </si>
  <si>
    <t xml:space="preserve">12/10/2006 </t>
  </si>
  <si>
    <t xml:space="preserve">05/05/2006 </t>
  </si>
  <si>
    <t xml:space="preserve">05/09/2004 </t>
  </si>
  <si>
    <t xml:space="preserve">04/08/2010 </t>
  </si>
  <si>
    <t xml:space="preserve">25/01/2014 </t>
  </si>
  <si>
    <t xml:space="preserve">22/01/2012 </t>
  </si>
  <si>
    <t xml:space="preserve">24/10/2005 </t>
  </si>
  <si>
    <t xml:space="preserve">01/11/2011 </t>
  </si>
  <si>
    <t xml:space="preserve">27/11/2012 </t>
  </si>
  <si>
    <t xml:space="preserve">28/05/2004 </t>
  </si>
  <si>
    <t xml:space="preserve">07/12/2010 </t>
  </si>
  <si>
    <t xml:space="preserve">26/09/2012 </t>
  </si>
  <si>
    <t xml:space="preserve">09/04/2009 </t>
  </si>
  <si>
    <t xml:space="preserve">10/06/2010 </t>
  </si>
  <si>
    <t xml:space="preserve">19/11/2011 </t>
  </si>
  <si>
    <t xml:space="preserve">27/04/2013 </t>
  </si>
  <si>
    <t xml:space="preserve">30/09/2013 </t>
  </si>
  <si>
    <t xml:space="preserve">01/12/2010 </t>
  </si>
  <si>
    <t xml:space="preserve">25/09/2014 </t>
  </si>
  <si>
    <t xml:space="preserve">18/08/2011 </t>
  </si>
  <si>
    <t xml:space="preserve">06/11/2010 </t>
  </si>
  <si>
    <t xml:space="preserve">17/07/2011 </t>
  </si>
  <si>
    <t xml:space="preserve">14/12/2006 </t>
  </si>
  <si>
    <t xml:space="preserve">13/07/2014 </t>
  </si>
  <si>
    <t xml:space="preserve">21/04/2014 </t>
  </si>
  <si>
    <t xml:space="preserve">28/07/2011 </t>
  </si>
  <si>
    <t xml:space="preserve">10/06/2011 </t>
  </si>
  <si>
    <t xml:space="preserve">01/05/2008 </t>
  </si>
  <si>
    <t xml:space="preserve">06/10/2010 </t>
  </si>
  <si>
    <t xml:space="preserve">06/07/2012 </t>
  </si>
  <si>
    <t xml:space="preserve">05/07/2014 </t>
  </si>
  <si>
    <t xml:space="preserve">13/07/2010 </t>
  </si>
  <si>
    <t xml:space="preserve">16/03/2014 </t>
  </si>
  <si>
    <t xml:space="preserve">18/07/2013 </t>
  </si>
  <si>
    <t xml:space="preserve">06/10/2008 </t>
  </si>
  <si>
    <t xml:space="preserve">10/07/2013 </t>
  </si>
  <si>
    <t xml:space="preserve">29/06/2012 </t>
  </si>
  <si>
    <t xml:space="preserve">03/04/2012 </t>
  </si>
  <si>
    <t xml:space="preserve">20/07/2012 </t>
  </si>
  <si>
    <t xml:space="preserve">30/10/2012 </t>
  </si>
  <si>
    <t xml:space="preserve">11/02/2013 </t>
  </si>
  <si>
    <t xml:space="preserve">10/05/2007 </t>
  </si>
  <si>
    <t xml:space="preserve">09/09/2010 </t>
  </si>
  <si>
    <t xml:space="preserve">02/08/2007 </t>
  </si>
  <si>
    <t xml:space="preserve">15/01/2008 </t>
  </si>
  <si>
    <t xml:space="preserve">18/11/2011 </t>
  </si>
  <si>
    <t xml:space="preserve">08/09/2006 </t>
  </si>
  <si>
    <t xml:space="preserve">23/04/2007 </t>
  </si>
  <si>
    <t xml:space="preserve">13/08/2004 </t>
  </si>
  <si>
    <t xml:space="preserve">20/01/2011 </t>
  </si>
  <si>
    <t xml:space="preserve">10/04/2011 </t>
  </si>
  <si>
    <t xml:space="preserve">24/01/2004 </t>
  </si>
  <si>
    <t xml:space="preserve">10/03/2013 </t>
  </si>
  <si>
    <t xml:space="preserve">30/01/2013 </t>
  </si>
  <si>
    <t xml:space="preserve">01/06/2012 </t>
  </si>
  <si>
    <t xml:space="preserve">02/06/2011 </t>
  </si>
  <si>
    <t xml:space="preserve">16/03/2011 </t>
  </si>
  <si>
    <t xml:space="preserve">17/10/2011 </t>
  </si>
  <si>
    <t xml:space="preserve">01/05/2011 </t>
  </si>
  <si>
    <t xml:space="preserve">04/07/2009 </t>
  </si>
  <si>
    <t xml:space="preserve">03/09/2009 </t>
  </si>
  <si>
    <t xml:space="preserve">29/12/2010 </t>
  </si>
  <si>
    <t xml:space="preserve">25/09/2007 </t>
  </si>
  <si>
    <t xml:space="preserve">03/12/2006 </t>
  </si>
  <si>
    <t xml:space="preserve">12/08/2009 </t>
  </si>
  <si>
    <t>2013-93-54183-0</t>
  </si>
  <si>
    <t>2007-82-4045-0</t>
  </si>
  <si>
    <t>2012-82-19533-0</t>
  </si>
  <si>
    <t>2004-82-1280-0</t>
  </si>
  <si>
    <t>2010-77-25955-0</t>
  </si>
  <si>
    <t>2014-82-30604-0</t>
  </si>
  <si>
    <t>2012-82-17307-0</t>
  </si>
  <si>
    <t>2010-93-32017-0</t>
  </si>
  <si>
    <t>2013-93-54587-0</t>
  </si>
  <si>
    <t>2012-82-20728-0</t>
  </si>
  <si>
    <t>2012-82-18620-0</t>
  </si>
  <si>
    <t>2013-82-23082-0</t>
  </si>
  <si>
    <t>2004-82-1009-0</t>
  </si>
  <si>
    <t>2011-82-14636-0</t>
  </si>
  <si>
    <t>2012-93-49485-0</t>
  </si>
  <si>
    <t>2013-93-54849-E</t>
  </si>
  <si>
    <t>2009-82-8583-0</t>
  </si>
  <si>
    <t>2010-93-32437-0</t>
  </si>
  <si>
    <t>89-2113-0</t>
  </si>
  <si>
    <t>2012-82-17353-E</t>
  </si>
  <si>
    <t>2011-93-40974-0</t>
  </si>
  <si>
    <t>2013-93-53482-0</t>
  </si>
  <si>
    <t>2013-82-26090-0</t>
  </si>
  <si>
    <t>2013-93-51137-0</t>
  </si>
  <si>
    <t>2014-93-64942-0</t>
  </si>
  <si>
    <t>2014-93-65845-0</t>
  </si>
  <si>
    <t>2011-93-40676-0</t>
  </si>
  <si>
    <t>2013-93-58662-E</t>
  </si>
  <si>
    <t>2013-82-25089-0</t>
  </si>
  <si>
    <t>2012-82-17635-0</t>
  </si>
  <si>
    <t>2011-93-37126-0</t>
  </si>
  <si>
    <t>2014-93-63734-0</t>
  </si>
  <si>
    <t>2014-82-28797-0</t>
  </si>
  <si>
    <t>2012-93-43773-0</t>
  </si>
  <si>
    <t>2013-93-52460-0</t>
  </si>
  <si>
    <t>2012-82-20140-0</t>
  </si>
  <si>
    <t>2012-82-20997-0</t>
  </si>
  <si>
    <t>2012-82-19844-0</t>
  </si>
  <si>
    <t>2008-93-16595-0</t>
  </si>
  <si>
    <t>2010-93-33842-0</t>
  </si>
  <si>
    <t>2012-82-21703-0</t>
  </si>
  <si>
    <t>2014-93-63512-0</t>
  </si>
  <si>
    <t>2012-82-19361-0</t>
  </si>
  <si>
    <t>2010-93-33212-E</t>
  </si>
  <si>
    <t>2015-93-71122-0</t>
  </si>
  <si>
    <t>2014-93-61251-0</t>
  </si>
  <si>
    <t>2013-93-52441-0</t>
  </si>
  <si>
    <t>2013-93-56152-E</t>
  </si>
  <si>
    <t>2013-82-25314-0</t>
  </si>
  <si>
    <t>2011-93-36755-0</t>
  </si>
  <si>
    <t>2015-93-70227-0</t>
  </si>
  <si>
    <t>2012-82-19087-0</t>
  </si>
  <si>
    <t>88-7714</t>
  </si>
  <si>
    <t>2009-82-7742-0</t>
  </si>
  <si>
    <t>2013-93-52461-0</t>
  </si>
  <si>
    <t>2013-93-56865-0</t>
  </si>
  <si>
    <t>2012-93-47230-0</t>
  </si>
  <si>
    <t>2012-82-18351-0</t>
  </si>
  <si>
    <t>2012-93-47796-0</t>
  </si>
  <si>
    <t>2012-93-50183-0</t>
  </si>
  <si>
    <t>2013-93-51818-0</t>
  </si>
  <si>
    <t>2007-93-9266-0</t>
  </si>
  <si>
    <t>2010-93-35166-0</t>
  </si>
  <si>
    <t>2009-93-25542-0</t>
  </si>
  <si>
    <t>2010-93-34075-0</t>
  </si>
  <si>
    <t>2011-82-16329-0</t>
  </si>
  <si>
    <t>2010-81-40-0</t>
  </si>
  <si>
    <t>2010-93-29388-0</t>
  </si>
  <si>
    <t>2013-93-53602-0</t>
  </si>
  <si>
    <t>2005-82-2240-0</t>
  </si>
  <si>
    <t>2011-93-35991-0</t>
  </si>
  <si>
    <t>2011-93-38224-0</t>
  </si>
  <si>
    <t>2012-93-43790-0</t>
  </si>
  <si>
    <t>2009-93-24901-0</t>
  </si>
  <si>
    <t>2012-93-46338-0</t>
  </si>
  <si>
    <t>2012-82-19424-0</t>
  </si>
  <si>
    <t>2013-93-52686-0</t>
  </si>
  <si>
    <t>2013-93-51678-0</t>
  </si>
  <si>
    <t>2013-93-51309-0</t>
  </si>
  <si>
    <t>2013-93-51450-0</t>
  </si>
  <si>
    <t>2011-93-39980-0</t>
  </si>
  <si>
    <t>2012-93-45457-0</t>
  </si>
  <si>
    <t>2013-82-24126-E</t>
  </si>
  <si>
    <t>2012-93-50512-0</t>
  </si>
  <si>
    <t>2012-93-43549</t>
  </si>
  <si>
    <t>2011-82-16090-0</t>
  </si>
  <si>
    <t>2011-82-16667 E</t>
  </si>
  <si>
    <t>2012-93-48378-0</t>
  </si>
  <si>
    <t>2012-93-49518-0</t>
  </si>
  <si>
    <t>2011-93-36040 E</t>
  </si>
  <si>
    <t>2010-93-32424-0</t>
  </si>
  <si>
    <t>2006-93-7049-0</t>
  </si>
  <si>
    <t>2010-93-29511-0</t>
  </si>
  <si>
    <t>2009-93-26204-0</t>
  </si>
  <si>
    <t>Concordata</t>
  </si>
  <si>
    <t>23ª</t>
  </si>
  <si>
    <t>Sertanópolis (PR)</t>
  </si>
  <si>
    <t>Paraibuna (SP)</t>
  </si>
  <si>
    <t>Sapiranga (RS)</t>
  </si>
  <si>
    <t>São Cristóvão (SE)</t>
  </si>
  <si>
    <t>Mari (PB)</t>
  </si>
  <si>
    <t>Navegantes (SC)</t>
  </si>
  <si>
    <t>Tauá (CE)</t>
  </si>
  <si>
    <t xml:space="preserve">14/08/2015 </t>
  </si>
  <si>
    <t xml:space="preserve">06/08/2015 </t>
  </si>
  <si>
    <t xml:space="preserve">13/08/2015 </t>
  </si>
  <si>
    <t xml:space="preserve">07/08/2015 </t>
  </si>
  <si>
    <t xml:space="preserve">05/08/2015 </t>
  </si>
  <si>
    <t xml:space="preserve">12/08/2015 </t>
  </si>
  <si>
    <t xml:space="preserve">11/08/2015 </t>
  </si>
  <si>
    <t xml:space="preserve">03/08/2015 </t>
  </si>
  <si>
    <t>02.02.136.0000430870/07</t>
  </si>
  <si>
    <t>02.02.136.0001912517/14</t>
  </si>
  <si>
    <t>02.02.136.0001783128/13</t>
  </si>
  <si>
    <t>02.02.136.0001922937/14</t>
  </si>
  <si>
    <t>02.02.136.0002060300/15</t>
  </si>
  <si>
    <t>02.02.136.0001924015/14</t>
  </si>
  <si>
    <t>02.02.136.0002046729/15</t>
  </si>
  <si>
    <t>02.02.136.0001875700/14</t>
  </si>
  <si>
    <t>02.02.136.0001643130/13</t>
  </si>
  <si>
    <t>02.02.136.0002039105/15</t>
  </si>
  <si>
    <t>02.02.507.0001650702/13</t>
  </si>
  <si>
    <t>02.02.507.0001229149/12</t>
  </si>
  <si>
    <t>02.02.507.0001325011/13</t>
  </si>
  <si>
    <t>02.02.507.0001096405/09</t>
  </si>
  <si>
    <t>02.02.507.0001041892/11</t>
  </si>
  <si>
    <t>02.02.507.0002062042/15</t>
  </si>
  <si>
    <t>02.02.507.0002083745/15</t>
  </si>
  <si>
    <t>02.02.507.0002054465/15</t>
  </si>
  <si>
    <t>02.02.507.0001918698/14</t>
  </si>
  <si>
    <t>02.02.507.0001959755/14</t>
  </si>
  <si>
    <t>02.02.507.0002027391/15</t>
  </si>
  <si>
    <t>02.02.507.0001665032/13</t>
  </si>
  <si>
    <t>02.02.507.0001865536/14</t>
  </si>
  <si>
    <t>02.02.507.0001896482/14</t>
  </si>
  <si>
    <t>02.02.507.0001119888/11</t>
  </si>
  <si>
    <t>02.02.507.0000567470/09</t>
  </si>
  <si>
    <t>02.02.507.0002083992/15</t>
  </si>
  <si>
    <t>02.02.507.0000798029/08</t>
  </si>
  <si>
    <t>02.02.507.0000836736/08</t>
  </si>
  <si>
    <t>02.01.507.0000162388/05</t>
  </si>
  <si>
    <t>02.02.507.0001205794/11</t>
  </si>
  <si>
    <t>02.02.507.0001998236/14</t>
  </si>
  <si>
    <t>02.02.507.0001312828/12</t>
  </si>
  <si>
    <t>02.02.507.0001093937/11</t>
  </si>
  <si>
    <t>02.02.507.0001647007/13</t>
  </si>
  <si>
    <t>02.02.507.0000325063/07</t>
  </si>
  <si>
    <t>02.02.507.0001176105/12</t>
  </si>
  <si>
    <t>02.02.507.0001674996/13</t>
  </si>
  <si>
    <t>02.01.507.0000164901/06</t>
  </si>
  <si>
    <t>02.02.507.0001244098/12</t>
  </si>
  <si>
    <t>02.02.507.0001725097/13</t>
  </si>
  <si>
    <t>02.02.507.0001790486/14</t>
  </si>
  <si>
    <t>02.02.507.0001672023/13</t>
  </si>
  <si>
    <t>02.02.507.0001660316/13</t>
  </si>
  <si>
    <t>02.02.507.0001740093/13</t>
  </si>
  <si>
    <t>02.02.507.0001714058/13</t>
  </si>
  <si>
    <t>02.02.507.0001276199/12</t>
  </si>
  <si>
    <t>02.02.507.0001272693/12</t>
  </si>
  <si>
    <t>02.02.507.0001798361/14</t>
  </si>
  <si>
    <t>02.02.507.0001774816/13</t>
  </si>
  <si>
    <t>02.02.507.0001847472/14</t>
  </si>
  <si>
    <t>02.02.507.0001242339/12</t>
  </si>
  <si>
    <t>02.02.507.0002036578/15</t>
  </si>
  <si>
    <t>02.02.507.0001154802/11</t>
  </si>
  <si>
    <t>02.02.507.0002103190/15</t>
  </si>
  <si>
    <t>02.02.507.0001962618/14</t>
  </si>
  <si>
    <t>02.02.507.0001951289/14</t>
  </si>
  <si>
    <t>02.02.507.0001283571/12</t>
  </si>
  <si>
    <t>02.02.507.0001259921/12</t>
  </si>
  <si>
    <t>02.02.507.0002014740/14</t>
  </si>
  <si>
    <t>02.02.507.0002081386/15</t>
  </si>
  <si>
    <t>02.02.507.0001618803/13</t>
  </si>
  <si>
    <t>02.02.507.0001832968/14</t>
  </si>
  <si>
    <t>02.02.507.0001250128/12</t>
  </si>
  <si>
    <t>02.02.507.0001683143/13</t>
  </si>
  <si>
    <t>02.02.507.0001771273/13</t>
  </si>
  <si>
    <t>02.02.507.0002094965/15</t>
  </si>
  <si>
    <t>02.02.507.0000833641/08</t>
  </si>
  <si>
    <t>02.02.507.0001171895/12</t>
  </si>
  <si>
    <t>02.02.507.0001876714/14</t>
  </si>
  <si>
    <t>02.02.507.0002088256/15</t>
  </si>
  <si>
    <t>02.02.507.0001616481/13</t>
  </si>
  <si>
    <t>02.02.507.0002097343/15</t>
  </si>
  <si>
    <t>02.02.507.0002091892/15</t>
  </si>
  <si>
    <t>02.02.507.0001931492/14</t>
  </si>
  <si>
    <t>02.02.507.0001748947/13</t>
  </si>
  <si>
    <t>02.02.507.0001969034/14</t>
  </si>
  <si>
    <t>02.02.507.0002032897/15</t>
  </si>
  <si>
    <t>02.02.507.0001170578/12</t>
  </si>
  <si>
    <t>02.02.507.0002070974/15</t>
  </si>
  <si>
    <t>02.02.507.0002054648/15</t>
  </si>
  <si>
    <t>02.02.507.0002043078/15</t>
  </si>
  <si>
    <t>02.02.507.0001206184/12</t>
  </si>
  <si>
    <t>02.02.507.0001658879/13</t>
  </si>
  <si>
    <t>02.02.507.0001715150/13</t>
  </si>
  <si>
    <t>02.02.507.0001322190/12</t>
  </si>
  <si>
    <t>02.02.507.0001294167/12</t>
  </si>
  <si>
    <t>02.02.507.0001626076/13</t>
  </si>
  <si>
    <t>02.02.507.0002086390/15</t>
  </si>
  <si>
    <t>02.02.507.0001747402/13</t>
  </si>
  <si>
    <t>02.02.507.0001668981/13</t>
  </si>
  <si>
    <t>02.02.507.0001014026/10</t>
  </si>
  <si>
    <t>02.02.507.0001138214/11</t>
  </si>
  <si>
    <t>02.02.507.0001174740/12</t>
  </si>
  <si>
    <t>02.02.507.0001142815/11</t>
  </si>
  <si>
    <t>02.02.507.0001268519/12</t>
  </si>
  <si>
    <t>02.02.507.0000563788/07</t>
  </si>
  <si>
    <t>02.02.507.0000594073/07</t>
  </si>
  <si>
    <t>02.02.507.0001676495/13</t>
  </si>
  <si>
    <t>02.02.507.0000360501/07</t>
  </si>
  <si>
    <t>02.02.507.0001214924/12</t>
  </si>
  <si>
    <t>02.02.507.0001155939/11</t>
  </si>
  <si>
    <t>02.02.507.0001256690/12</t>
  </si>
  <si>
    <t>02.02.507.0001149659/11</t>
  </si>
  <si>
    <t>02.02.507.0001311372/12</t>
  </si>
  <si>
    <t>02.01.507.0000158477/05</t>
  </si>
  <si>
    <t>02.02.507.0001743722/13</t>
  </si>
  <si>
    <t>02.02.507.0001730774/13</t>
  </si>
  <si>
    <t>02.02.507.0001783269/14</t>
  </si>
  <si>
    <t>02.02.507.0001319396/12</t>
  </si>
  <si>
    <t>02.02.507.0001309137/12</t>
  </si>
  <si>
    <t>02.02.507.0001298560/12</t>
  </si>
  <si>
    <t>02.02.507.0001626407/13</t>
  </si>
  <si>
    <t>02.02.507.0001620650/13</t>
  </si>
  <si>
    <t>02.02.507.0001202840/11</t>
  </si>
  <si>
    <t>02.02.507.0001202127/12</t>
  </si>
  <si>
    <t>02.02.507.0001200858/12</t>
  </si>
  <si>
    <t>02.02.507.0001232815/12</t>
  </si>
  <si>
    <t>02.02.507.0001278886/12</t>
  </si>
  <si>
    <t>02.02.507.0001315101/12</t>
  </si>
  <si>
    <t>02.02.507.0001180503/09</t>
  </si>
  <si>
    <t>02.02.507.0001004374/09</t>
  </si>
  <si>
    <t>02.02.507.0000594354/07</t>
  </si>
  <si>
    <t>02.02.507.0000650751/10</t>
  </si>
  <si>
    <t>30/08/2007</t>
  </si>
  <si>
    <t>13/08/2014</t>
  </si>
  <si>
    <t>12/03/2015</t>
  </si>
  <si>
    <t>26/02/2015</t>
  </si>
  <si>
    <t>28/05/2014</t>
  </si>
  <si>
    <t>10/05/2013</t>
  </si>
  <si>
    <t>09/02/2015</t>
  </si>
  <si>
    <t>11/06/2012</t>
  </si>
  <si>
    <t>05/08/2009</t>
  </si>
  <si>
    <t>31/01/2011</t>
  </si>
  <si>
    <t>02/04/2015</t>
  </si>
  <si>
    <t>06/03/2015</t>
  </si>
  <si>
    <t>28/01/2015</t>
  </si>
  <si>
    <t>27/05/2014</t>
  </si>
  <si>
    <t>01/04/2014</t>
  </si>
  <si>
    <t>05/09/2011</t>
  </si>
  <si>
    <t>04/09/2009</t>
  </si>
  <si>
    <t>27/04/2015</t>
  </si>
  <si>
    <t>11/02/2008</t>
  </si>
  <si>
    <t>26/05/2008</t>
  </si>
  <si>
    <t>19/12/2005</t>
  </si>
  <si>
    <t>02/12/2011</t>
  </si>
  <si>
    <t>02/12/2014</t>
  </si>
  <si>
    <t>29/05/2013</t>
  </si>
  <si>
    <t>16/02/2007</t>
  </si>
  <si>
    <t>09/02/2012</t>
  </si>
  <si>
    <t>01/08/2013</t>
  </si>
  <si>
    <t>31/01/2006</t>
  </si>
  <si>
    <t>17/06/2013</t>
  </si>
  <si>
    <t>10/09/2013</t>
  </si>
  <si>
    <t>12/09/2012</t>
  </si>
  <si>
    <t>05/02/2014</t>
  </si>
  <si>
    <t>05/02/2015</t>
  </si>
  <si>
    <t>05/12/2011</t>
  </si>
  <si>
    <t>21/05/2015</t>
  </si>
  <si>
    <t>27/06/2014</t>
  </si>
  <si>
    <t>17/09/2012</t>
  </si>
  <si>
    <t>02/03/2012</t>
  </si>
  <si>
    <t>26/11/2014</t>
  </si>
  <si>
    <t>09/04/2015</t>
  </si>
  <si>
    <t>11/04/2013</t>
  </si>
  <si>
    <t>02/04/2014</t>
  </si>
  <si>
    <t>28/05/2012</t>
  </si>
  <si>
    <t>13/05/2015</t>
  </si>
  <si>
    <t>29/01/2008</t>
  </si>
  <si>
    <t>26/01/2012</t>
  </si>
  <si>
    <t>12/06/2014</t>
  </si>
  <si>
    <t>04/05/2015</t>
  </si>
  <si>
    <t>15/04/2013</t>
  </si>
  <si>
    <t>07/05/2015</t>
  </si>
  <si>
    <t>30/04/2015</t>
  </si>
  <si>
    <t>02/11/2013</t>
  </si>
  <si>
    <t>21/10/2014</t>
  </si>
  <si>
    <t>15/01/2015</t>
  </si>
  <si>
    <t>31/01/2012</t>
  </si>
  <si>
    <t>27/03/2015</t>
  </si>
  <si>
    <t>05/03/2015</t>
  </si>
  <si>
    <t>27/02/2015</t>
  </si>
  <si>
    <t>09/04/2012</t>
  </si>
  <si>
    <t>24/10/2012</t>
  </si>
  <si>
    <t>01/11/2012</t>
  </si>
  <si>
    <t>13/05/2013</t>
  </si>
  <si>
    <t>13/01/2015</t>
  </si>
  <si>
    <t>08/11/2013</t>
  </si>
  <si>
    <t>16/07/2013</t>
  </si>
  <si>
    <t>18/07/2011</t>
  </si>
  <si>
    <t>23/08/2007</t>
  </si>
  <si>
    <t>07/08/2013</t>
  </si>
  <si>
    <t>10/05/2007</t>
  </si>
  <si>
    <t>09/05/2012</t>
  </si>
  <si>
    <t>30/09/2011</t>
  </si>
  <si>
    <t>20/07/2012</t>
  </si>
  <si>
    <t>29/11/2012</t>
  </si>
  <si>
    <t>28/10/2005</t>
  </si>
  <si>
    <t>04/11/2013</t>
  </si>
  <si>
    <t>14/01/2014</t>
  </si>
  <si>
    <t>07/11/2012</t>
  </si>
  <si>
    <t>09/05/2013</t>
  </si>
  <si>
    <t>21/02/2013</t>
  </si>
  <si>
    <t>18/04/2012</t>
  </si>
  <si>
    <t>13/04/2012</t>
  </si>
  <si>
    <t>25/09/2012</t>
  </si>
  <si>
    <t>07/12/2012</t>
  </si>
  <si>
    <t>21/09/2009</t>
  </si>
  <si>
    <t>17/11/2009</t>
  </si>
  <si>
    <t>05/10/2007 14:36</t>
  </si>
  <si>
    <t>22/08/2014 09:13</t>
  </si>
  <si>
    <t>30/01/2014 13:12</t>
  </si>
  <si>
    <t>02/09/2014 01:19</t>
  </si>
  <si>
    <t>26/03/2015 04:01</t>
  </si>
  <si>
    <t>03/09/2014 02:13</t>
  </si>
  <si>
    <t>07/03/2015 00:20</t>
  </si>
  <si>
    <t>25/06/2014 21:36</t>
  </si>
  <si>
    <t>01/06/2013 00:14</t>
  </si>
  <si>
    <t>24/02/2015 16:27</t>
  </si>
  <si>
    <t>19/06/2013 13:02</t>
  </si>
  <si>
    <t>27/06/2012 10:04</t>
  </si>
  <si>
    <t>04/02/2013 22:16</t>
  </si>
  <si>
    <t>24/07/2011 06:01</t>
  </si>
  <si>
    <t>15/02/2011 17:33</t>
  </si>
  <si>
    <t>28/03/2015 01:56</t>
  </si>
  <si>
    <t>07/05/2015 01:31</t>
  </si>
  <si>
    <t>18/03/2015 01:25</t>
  </si>
  <si>
    <t>28/08/2014 03:47</t>
  </si>
  <si>
    <t>23/10/2014 01:57</t>
  </si>
  <si>
    <t>03/02/2015 23:23</t>
  </si>
  <si>
    <t>24/07/2013 01:17</t>
  </si>
  <si>
    <t>05/06/2014 22:05</t>
  </si>
  <si>
    <t>31/07/2014 12:58</t>
  </si>
  <si>
    <t>17/09/2011 02:35</t>
  </si>
  <si>
    <t>03/11/2009 21:47</t>
  </si>
  <si>
    <t>07/05/2015 10:42</t>
  </si>
  <si>
    <t>28/11/2008 11:32</t>
  </si>
  <si>
    <t>19/03/2009 16:04</t>
  </si>
  <si>
    <t>10/02/2006 11:22</t>
  </si>
  <si>
    <t>08/05/2012 11:30</t>
  </si>
  <si>
    <t>11/12/2014 17:53</t>
  </si>
  <si>
    <t>27/12/2012 01:53</t>
  </si>
  <si>
    <t>20/07/2011 00:52</t>
  </si>
  <si>
    <t>11/06/2013 11:16</t>
  </si>
  <si>
    <t>26/02/2007 11:07</t>
  </si>
  <si>
    <t>28/02/2012 10:15</t>
  </si>
  <si>
    <t>16/08/2013 14:00</t>
  </si>
  <si>
    <t>22/03/2006 09:15</t>
  </si>
  <si>
    <t>27/07/2012 08:50</t>
  </si>
  <si>
    <t>09/10/2013 01:13</t>
  </si>
  <si>
    <t>12/02/2014 10:30</t>
  </si>
  <si>
    <t>08/08/2013 22:14</t>
  </si>
  <si>
    <t>12/07/2013 13:40</t>
  </si>
  <si>
    <t>05/11/2013 08:31</t>
  </si>
  <si>
    <t>17/09/2013 21:16</t>
  </si>
  <si>
    <t>02/10/2012 02:09</t>
  </si>
  <si>
    <t>25/09/2012 15:26</t>
  </si>
  <si>
    <t>21/02/2014 21:40</t>
  </si>
  <si>
    <t>16/01/2014 23:35</t>
  </si>
  <si>
    <t>08/05/2014 03:39</t>
  </si>
  <si>
    <t>25/07/2012 00:20</t>
  </si>
  <si>
    <t>19/02/2015 21:35</t>
  </si>
  <si>
    <t>20/12/2011 03:59</t>
  </si>
  <si>
    <t>04/06/2015 03:31</t>
  </si>
  <si>
    <t>28/10/2014 02:06</t>
  </si>
  <si>
    <t>10/10/2014 04:07</t>
  </si>
  <si>
    <t>17/10/2012 23:58</t>
  </si>
  <si>
    <t>28/08/2012 02:45</t>
  </si>
  <si>
    <t>14/01/2015 23:09</t>
  </si>
  <si>
    <t>01/05/2015 03:54</t>
  </si>
  <si>
    <t>07/05/2013 01:19</t>
  </si>
  <si>
    <t>11/04/2014 22:15</t>
  </si>
  <si>
    <t>09/08/2012 00:00</t>
  </si>
  <si>
    <t>05/09/2013 01:36</t>
  </si>
  <si>
    <t>09/01/2014 01:19</t>
  </si>
  <si>
    <t>22/05/2015 22:02</t>
  </si>
  <si>
    <t>12/03/2009 09:59</t>
  </si>
  <si>
    <t>14/02/2012 02:26</t>
  </si>
  <si>
    <t>27/06/2014 01:54</t>
  </si>
  <si>
    <t>14/05/2015 04:27</t>
  </si>
  <si>
    <t>30/04/2013 14:33</t>
  </si>
  <si>
    <t>27/05/2015 14:00</t>
  </si>
  <si>
    <t>20/05/2015 00:13</t>
  </si>
  <si>
    <t>12/09/2014 02:14</t>
  </si>
  <si>
    <t>21/11/2013 18:48</t>
  </si>
  <si>
    <t>05/11/2014 04:00</t>
  </si>
  <si>
    <t>11/02/2015 18:35</t>
  </si>
  <si>
    <t>10/02/2012 02:32</t>
  </si>
  <si>
    <t>13/04/2015 22:44</t>
  </si>
  <si>
    <t>18/03/2015 03:57</t>
  </si>
  <si>
    <t>03/03/2015 01:49</t>
  </si>
  <si>
    <t>09/05/2012 00:34</t>
  </si>
  <si>
    <t>09/07/2013 20:35</t>
  </si>
  <si>
    <t>19/09/2013 00:23</t>
  </si>
  <si>
    <t>29/01/2013 01:50</t>
  </si>
  <si>
    <t>08/11/2012 23:52</t>
  </si>
  <si>
    <t>21/05/2013 21:32</t>
  </si>
  <si>
    <t>12/05/2015 03:30</t>
  </si>
  <si>
    <t>20/11/2013 00:29</t>
  </si>
  <si>
    <t>01/08/2013 16:03</t>
  </si>
  <si>
    <t>25/10/2010 19:42</t>
  </si>
  <si>
    <t>11/11/2011 23:10</t>
  </si>
  <si>
    <t>23/02/2012 02:16</t>
  </si>
  <si>
    <t>28/11/2011 23:23</t>
  </si>
  <si>
    <t>14/09/2012 17:55</t>
  </si>
  <si>
    <t>22/10/2009 13:20</t>
  </si>
  <si>
    <t>20/08/2013 22:10</t>
  </si>
  <si>
    <t>06/06/2007 12:40</t>
  </si>
  <si>
    <t>28/05/2012 22:11</t>
  </si>
  <si>
    <t>22/12/2011 23:50</t>
  </si>
  <si>
    <t>22/08/2012 00:59</t>
  </si>
  <si>
    <t>14/12/2011 19:41</t>
  </si>
  <si>
    <t>20/12/2012 21:23</t>
  </si>
  <si>
    <t>08/12/2005 12:01</t>
  </si>
  <si>
    <t>12/11/2013 02:43</t>
  </si>
  <si>
    <t>18/10/2013 08:30</t>
  </si>
  <si>
    <t>30/01/2014 15:16</t>
  </si>
  <si>
    <t>22/01/2013 14:23</t>
  </si>
  <si>
    <t>15/12/2012 02:37</t>
  </si>
  <si>
    <t>21/11/2012 01:24</t>
  </si>
  <si>
    <t>22/05/2013 04:09</t>
  </si>
  <si>
    <t>10/05/2013 00:12</t>
  </si>
  <si>
    <t>27/04/2012 20:46</t>
  </si>
  <si>
    <t>26/04/2012 17:11</t>
  </si>
  <si>
    <t>24/04/2012 18:10</t>
  </si>
  <si>
    <t>04/07/2012 03:27</t>
  </si>
  <si>
    <t>05/10/2012 22:48</t>
  </si>
  <si>
    <t>04/01/2013 14:27</t>
  </si>
  <si>
    <t>09/03/2012 02:43</t>
  </si>
  <si>
    <t>24/09/2010 13:44</t>
  </si>
  <si>
    <t>15/05/2010 04:21</t>
  </si>
  <si>
    <t xml:space="preserve"> PROTECAO VIDA VAN GOGH</t>
  </si>
  <si>
    <t>ACIDENTES PESSOAIS MENSAL</t>
  </si>
  <si>
    <t xml:space="preserve"> SEGURO DE FUNCIONÁRIOS</t>
  </si>
  <si>
    <t>PROTECAO VIDA VAN GOGH</t>
  </si>
  <si>
    <t xml:space="preserve"> PROTECAO MULHER MENSAL SANTANDER</t>
  </si>
  <si>
    <t xml:space="preserve"> PROTECAO VIDA MULHER</t>
  </si>
  <si>
    <t>VIDA INDIVIDUAL ANUAL</t>
  </si>
  <si>
    <t xml:space="preserve"> SEG VIDA SANTANDER MENSAL</t>
  </si>
  <si>
    <t xml:space="preserve"> PROTECAO MULHER MENSAL - MAIS COBER</t>
  </si>
  <si>
    <t>Acordo</t>
  </si>
  <si>
    <t>Danos Pessoais</t>
  </si>
  <si>
    <t>Doença</t>
  </si>
  <si>
    <t>Omissão na declaração de saúde</t>
  </si>
  <si>
    <t xml:space="preserve">Morte Sócio </t>
  </si>
  <si>
    <t>VIDA VAN GOGH STYLE</t>
  </si>
  <si>
    <t xml:space="preserve">Imóvel de Veraneio </t>
  </si>
  <si>
    <t> 1492749-3/2007 </t>
  </si>
  <si>
    <t>José Viana dos Passos Santos e Outros</t>
  </si>
  <si>
    <t>9301852/0</t>
  </si>
  <si>
    <t>2010-93-29631-0</t>
  </si>
  <si>
    <t xml:space="preserve">11/06/2002 </t>
  </si>
  <si>
    <t xml:space="preserve">17/08/2015 </t>
  </si>
  <si>
    <t>02.02.507.0000594333/03</t>
  </si>
  <si>
    <t>23/04/2003</t>
  </si>
  <si>
    <t> 1006242-30.2015.8.26.0196 </t>
  </si>
  <si>
    <t>Divina Cordeiro da Silva Mata</t>
  </si>
  <si>
    <t xml:space="preserve">15/05/2013 </t>
  </si>
  <si>
    <t xml:space="preserve">19/08/2015 </t>
  </si>
  <si>
    <t>02.02.507.0002109322/15</t>
  </si>
  <si>
    <t>17/04/2015</t>
  </si>
  <si>
    <t>17/06/2015 00:09</t>
  </si>
  <si>
    <t> 0302622-91.2015.8.24.0039 </t>
  </si>
  <si>
    <t>Waldemiro Sidenei Simão Delfes</t>
  </si>
  <si>
    <t>1490321/52693</t>
  </si>
  <si>
    <t>2014-14-84679-0</t>
  </si>
  <si>
    <t xml:space="preserve">13/10/2014 </t>
  </si>
  <si>
    <t>02.02.136.0002080524/15</t>
  </si>
  <si>
    <t>31/03/2015</t>
  </si>
  <si>
    <t>30/04/2015 02:39</t>
  </si>
  <si>
    <t> 0009680-68.2013.8.26.0126 </t>
  </si>
  <si>
    <t>Laudicea Agostinho Ribas Sampaio</t>
  </si>
  <si>
    <t>1490320/494452</t>
  </si>
  <si>
    <t>2013-14-68598-0</t>
  </si>
  <si>
    <t>02.02.136.0001800835/14</t>
  </si>
  <si>
    <t>12/02/2014</t>
  </si>
  <si>
    <t>26/02/2014 01:52</t>
  </si>
  <si>
    <t> 1014098-65.2013.8.26.0309 </t>
  </si>
  <si>
    <t>02.02.136.0001827745/14</t>
  </si>
  <si>
    <t>18/03/2014</t>
  </si>
  <si>
    <t>03/04/2014 21:55</t>
  </si>
  <si>
    <t> 1017410-87.2014.8.26.0576 </t>
  </si>
  <si>
    <t>Rui Alves de Carvalho</t>
  </si>
  <si>
    <t>3422/17633045</t>
  </si>
  <si>
    <t>2013-93-53981-0</t>
  </si>
  <si>
    <t xml:space="preserve">13/03/2012 </t>
  </si>
  <si>
    <t>02.02.507.0001912149/14</t>
  </si>
  <si>
    <t>29/06/2014</t>
  </si>
  <si>
    <t>21/08/2014 23:04</t>
  </si>
  <si>
    <t> 1005437-80.2014.8.26.0077 </t>
  </si>
  <si>
    <t>Edemilço Ribeiro dos Santos</t>
  </si>
  <si>
    <t>301/1592444</t>
  </si>
  <si>
    <t>2013-82-23075-0</t>
  </si>
  <si>
    <t>02.02.507.0001939421/14</t>
  </si>
  <si>
    <t>11/09/2014</t>
  </si>
  <si>
    <t>23/09/2014 23:52</t>
  </si>
  <si>
    <t> 0317/2009 </t>
  </si>
  <si>
    <t>Joao Carlos Pereira</t>
  </si>
  <si>
    <t>3197/18454716</t>
  </si>
  <si>
    <t>2008-93-20705-0</t>
  </si>
  <si>
    <t xml:space="preserve">20/08/2015 </t>
  </si>
  <si>
    <t>02.02.507.0000834558/09</t>
  </si>
  <si>
    <t>12/02/2009</t>
  </si>
  <si>
    <t>16/03/2009 08:30</t>
  </si>
  <si>
    <t> 0028918-89.2013.8.08.0024 </t>
  </si>
  <si>
    <t>Adriano de Araujo Bernadino</t>
  </si>
  <si>
    <t>2022/2093440</t>
  </si>
  <si>
    <t>2013-82-26209-0</t>
  </si>
  <si>
    <t xml:space="preserve">02/08/2012 </t>
  </si>
  <si>
    <t>02.02.507.0001727973/13</t>
  </si>
  <si>
    <t>14/10/2013 15:41</t>
  </si>
  <si>
    <t> 0045438-64.2012.8.19.0021 </t>
  </si>
  <si>
    <t>Alberto Mendonça da Silva</t>
  </si>
  <si>
    <t>1490320/201088</t>
  </si>
  <si>
    <t>2011-14-47746-0</t>
  </si>
  <si>
    <t xml:space="preserve">29/05/2011 </t>
  </si>
  <si>
    <t>02.02.136.0001270159/12</t>
  </si>
  <si>
    <t>19/09/2012 08:50</t>
  </si>
  <si>
    <t> 0001342-89.2013.8.26.0196 </t>
  </si>
  <si>
    <t>Carlo Augusto da Silva França</t>
  </si>
  <si>
    <t>1134/9288</t>
  </si>
  <si>
    <t>2012-93-45329-0</t>
  </si>
  <si>
    <t xml:space="preserve">06/03/2006 </t>
  </si>
  <si>
    <t xml:space="preserve">27/08/2015 </t>
  </si>
  <si>
    <t>02.02.507.0001589947/13</t>
  </si>
  <si>
    <t>01/02/2013</t>
  </si>
  <si>
    <t>04/03/2013 10:08</t>
  </si>
  <si>
    <t> 0000756-49.2015.8.19.0011 </t>
  </si>
  <si>
    <t>Joanice Ferreira de Cerqueira</t>
  </si>
  <si>
    <t>1490320/537947</t>
  </si>
  <si>
    <t>2014-14-83711-0</t>
  </si>
  <si>
    <t>02.02.136.0002030128/15</t>
  </si>
  <si>
    <t>22/01/2015</t>
  </si>
  <si>
    <t>06/02/2015 23:06</t>
  </si>
  <si>
    <t> 0192572-24.2013.8.19.0001 </t>
  </si>
  <si>
    <t>Guilherme Langier Benchimol</t>
  </si>
  <si>
    <t>301/2663045</t>
  </si>
  <si>
    <t>2012-82-18192-0</t>
  </si>
  <si>
    <t>02.02.507.0001752390/13</t>
  </si>
  <si>
    <t>27/11/2013 21:56</t>
  </si>
  <si>
    <t> 0000547-53.2013.8.26.0691 </t>
  </si>
  <si>
    <t>Kátia da Silva Bueno Rosa</t>
  </si>
  <si>
    <t>287/110778721</t>
  </si>
  <si>
    <t>2014-82-27326-0</t>
  </si>
  <si>
    <t>Buri (SP)</t>
  </si>
  <si>
    <t>02.02.507.0001766723/13</t>
  </si>
  <si>
    <t>03/12/2013</t>
  </si>
  <si>
    <t>23/12/2013 21:22</t>
  </si>
  <si>
    <t> 0029028-93.2013.8.13.0236 </t>
  </si>
  <si>
    <t>INALDO FERNANDO COELHO</t>
  </si>
  <si>
    <t>113303/3179266</t>
  </si>
  <si>
    <t>2013-93-56805-0</t>
  </si>
  <si>
    <t>02.02.507.0001714128/13</t>
  </si>
  <si>
    <t>17/09/2013 22:57</t>
  </si>
  <si>
    <t> 0837409-13.2013.8.12.0001 </t>
  </si>
  <si>
    <t>Bruno Cavalcante Mareco</t>
  </si>
  <si>
    <t>3419/285733</t>
  </si>
  <si>
    <t>2013-93-56013-0</t>
  </si>
  <si>
    <t xml:space="preserve">01/04/2012 </t>
  </si>
  <si>
    <t>02.02.507.0001751593/13</t>
  </si>
  <si>
    <t>16/11/2013</t>
  </si>
  <si>
    <t>27/11/2013 03:12</t>
  </si>
  <si>
    <t> 2013.01.1.165994-3 </t>
  </si>
  <si>
    <t>Edinelza Feitosa Volcov</t>
  </si>
  <si>
    <t>2022/2409022</t>
  </si>
  <si>
    <t>2013-82-27131-0</t>
  </si>
  <si>
    <t>02.02.507.0001761257/13</t>
  </si>
  <si>
    <t>14/11/2013</t>
  </si>
  <si>
    <t>12/12/2013 11:25</t>
  </si>
  <si>
    <t> 4001029-09.2013.8.26.0019 </t>
  </si>
  <si>
    <t>Eduardo Edem dos Santos Neves</t>
  </si>
  <si>
    <t>301/1871208</t>
  </si>
  <si>
    <t>2010-82-11871-0</t>
  </si>
  <si>
    <t xml:space="preserve">11/07/2010 </t>
  </si>
  <si>
    <t>02.02.507.0001627168/13</t>
  </si>
  <si>
    <t>23/05/2013 14:29</t>
  </si>
  <si>
    <t> 1001362-55.2015.8.26.0079 </t>
  </si>
  <si>
    <t>Vera Lúcia Corsi de Souza</t>
  </si>
  <si>
    <t>3419/419581</t>
  </si>
  <si>
    <t>2014-93-59163-0</t>
  </si>
  <si>
    <t xml:space="preserve">27/08/2013 </t>
  </si>
  <si>
    <t>02.02.507.0002049143/15</t>
  </si>
  <si>
    <t>02/03/2015</t>
  </si>
  <si>
    <t>11/03/2015 22:58</t>
  </si>
  <si>
    <t> 0009061-98.2013.26.0010 </t>
  </si>
  <si>
    <t>Valdereza Fábio Lourenzo</t>
  </si>
  <si>
    <t>3419/67030</t>
  </si>
  <si>
    <t>2012-93-48225-0</t>
  </si>
  <si>
    <t>02.02.507.0001780414/13</t>
  </si>
  <si>
    <t>27/01/2014 11:47</t>
  </si>
  <si>
    <t> 054.11.005723-0 </t>
  </si>
  <si>
    <t>Airton Kriesel</t>
  </si>
  <si>
    <t>301 / 2064136</t>
  </si>
  <si>
    <t>2012-82-19554-0</t>
  </si>
  <si>
    <t>02.02.507.0001160328/11</t>
  </si>
  <si>
    <t>09/01/2012 21:02</t>
  </si>
  <si>
    <t> 224.01.2011.083787-6 </t>
  </si>
  <si>
    <t>Marco Antonio Viladala Filho</t>
  </si>
  <si>
    <t>CERT 1126147</t>
  </si>
  <si>
    <t xml:space="preserve">15/08/2009 </t>
  </si>
  <si>
    <t>02.02.507.0001237765/12</t>
  </si>
  <si>
    <t>12/06/2012</t>
  </si>
  <si>
    <t>16/07/2012 20:14</t>
  </si>
  <si>
    <t> 1006007-74.2015.8.26.0451 </t>
  </si>
  <si>
    <t>Maria Elisa Costa Monte</t>
  </si>
  <si>
    <t>3419/290210</t>
  </si>
  <si>
    <t>2014-93-63598-0</t>
  </si>
  <si>
    <t xml:space="preserve">18/06/2014 </t>
  </si>
  <si>
    <t>02.02.507.0002108047/15</t>
  </si>
  <si>
    <t>13/06/2015 00:42</t>
  </si>
  <si>
    <t> 026.09.004025-8 </t>
  </si>
  <si>
    <t>Enize Maria Lubawki Kupas</t>
  </si>
  <si>
    <t>1134/10112</t>
  </si>
  <si>
    <t>2008-93-19489-0</t>
  </si>
  <si>
    <t xml:space="preserve">28/08/2015 </t>
  </si>
  <si>
    <t>02.02.507.0000573854/09</t>
  </si>
  <si>
    <t>01/10/2009</t>
  </si>
  <si>
    <t>19/11/2009 11:31</t>
  </si>
  <si>
    <t> 130/09 </t>
  </si>
  <si>
    <t>Angelo Brasilio Batestucci</t>
  </si>
  <si>
    <t>3197/17180329</t>
  </si>
  <si>
    <t>2008-93-19118-0</t>
  </si>
  <si>
    <t xml:space="preserve">19/08/2008 </t>
  </si>
  <si>
    <t>02.02.507.0000512185/09</t>
  </si>
  <si>
    <t>09/02/2009</t>
  </si>
  <si>
    <t>18/07/2009 15:53</t>
  </si>
  <si>
    <t> 0005350-10.2015.8.26.0562 </t>
  </si>
  <si>
    <t>MAURO SERGIO CARDOSO NUNES</t>
  </si>
  <si>
    <t>1490320/418641</t>
  </si>
  <si>
    <t>2015-14-87096-0</t>
  </si>
  <si>
    <t xml:space="preserve">23/12/2014 </t>
  </si>
  <si>
    <t>02.02.136.0002077121/15</t>
  </si>
  <si>
    <t>24/04/2015 03:25</t>
  </si>
  <si>
    <t> 269/2009 </t>
  </si>
  <si>
    <t>Aldeir Aparecido Scapolon</t>
  </si>
  <si>
    <t>3197/17725427</t>
  </si>
  <si>
    <t>2008-93-19820-0</t>
  </si>
  <si>
    <t xml:space="preserve">23/09/2008 </t>
  </si>
  <si>
    <t>02.02.507.0000841344/09</t>
  </si>
  <si>
    <t>02/03/2009</t>
  </si>
  <si>
    <t>01/04/2009 11:08</t>
  </si>
  <si>
    <t xml:space="preserve">PROTEÇÃO VIDA EMPRESA </t>
  </si>
  <si>
    <t>PROTEÇÃO RESIDENCIAL DOSE DUPLA</t>
  </si>
  <si>
    <t xml:space="preserve">PROTEÇÃO ACIDENTES PESSOAIS </t>
  </si>
  <si>
    <t>QUEBRA DE VIDRO</t>
  </si>
  <si>
    <t>PROTEÇÃO AP MAIS COBERTURA</t>
  </si>
  <si>
    <t xml:space="preserve">PROTEÇÃO VIDA HOMEM </t>
  </si>
  <si>
    <t>PROTEÇÃO VDIA EMPRESA</t>
  </si>
  <si>
    <t xml:space="preserve">MORTE ACIDENTAL </t>
  </si>
  <si>
    <t>MORTE NATURAL SÓCIO</t>
  </si>
  <si>
    <t xml:space="preserve">Morte natural cônjuge </t>
  </si>
  <si>
    <t xml:space="preserve">REAL VIDA HOMEM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</si>
</sst>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(* #,##0.00_);_(* \(#,##0.00\);_(* &quot;-&quot;??_);_(@_)"/>
    <numFmt numFmtId="165" formatCode="_(&quot;R$ &quot;* #,##0.00_);_(&quot;R$ &quot;* \(#,##0.00\);_(&quot;R$ &quot;* &quot;-&quot;??_);_(@_)"/>
    <numFmt numFmtId="166" formatCode="dd/mm/yy;@"/>
    <numFmt numFmtId="167" formatCode="&quot;R$ &quot;#,##0.00"/>
    <numFmt numFmtId="168" formatCode="&quot;R$ &quot;#,##0.00;[Red]&quot;R$ &quot;#,##0.00"/>
    <numFmt numFmtId="169" formatCode="[$-416]mmm\-yy;@"/>
    <numFmt numFmtId="170" formatCode="0.0"/>
    <numFmt numFmtId="171" formatCode="d/m/yy;@"/>
    <numFmt numFmtId="172" formatCode="_([$R$ -416]* #,##0.00_);_([$R$ -416]* \(#,##0.00\);_([$R$ -416]* &quot;-&quot;??_);_(@_)"/>
  </numFmts>
  <fonts count="23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u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Verdana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1F497D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</cellStyleXfs>
  <cellXfs count="421">
    <xf numFmtId="0" fontId="0" fillId="0" borderId="0" xfId="0"/>
    <xf numFmtId="0" fontId="0" fillId="0" borderId="1" xfId="0" applyBorder="1" applyAlignment="1">
      <alignment horizontal="left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6" fontId="3" fillId="3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left" vertical="center"/>
    </xf>
    <xf numFmtId="14" fontId="0" fillId="0" borderId="1" xfId="0" applyNumberFormat="1" applyFill="1" applyBorder="1" applyAlignment="1">
      <alignment horizontal="left" vertical="center"/>
    </xf>
    <xf numFmtId="4" fontId="0" fillId="0" borderId="1" xfId="0" applyNumberForma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17" fontId="0" fillId="0" borderId="1" xfId="0" applyNumberFormat="1" applyFill="1" applyBorder="1" applyAlignment="1">
      <alignment horizontal="left" vertical="center"/>
    </xf>
    <xf numFmtId="22" fontId="0" fillId="0" borderId="1" xfId="0" applyNumberFormat="1" applyFill="1" applyBorder="1" applyAlignment="1">
      <alignment horizontal="left"/>
    </xf>
    <xf numFmtId="49" fontId="0" fillId="0" borderId="1" xfId="0" applyNumberForma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/>
    </xf>
    <xf numFmtId="16" fontId="0" fillId="0" borderId="1" xfId="0" applyNumberForma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3" fontId="0" fillId="0" borderId="1" xfId="0" applyNumberFormat="1" applyFill="1" applyBorder="1" applyAlignment="1">
      <alignment horizontal="left" vertical="center"/>
    </xf>
    <xf numFmtId="11" fontId="0" fillId="0" borderId="1" xfId="0" applyNumberFormat="1" applyFill="1" applyBorder="1" applyAlignment="1">
      <alignment horizontal="left"/>
    </xf>
    <xf numFmtId="3" fontId="0" fillId="0" borderId="1" xfId="0" applyNumberFormat="1" applyFill="1" applyBorder="1" applyAlignment="1">
      <alignment horizontal="left"/>
    </xf>
    <xf numFmtId="166" fontId="0" fillId="0" borderId="1" xfId="0" applyNumberFormat="1" applyFill="1" applyBorder="1" applyAlignment="1">
      <alignment horizontal="left" vertical="center"/>
    </xf>
    <xf numFmtId="0" fontId="0" fillId="5" borderId="1" xfId="0" applyFill="1" applyBorder="1" applyAlignment="1">
      <alignment horizontal="left"/>
    </xf>
    <xf numFmtId="14" fontId="0" fillId="0" borderId="1" xfId="0" applyNumberFormat="1" applyBorder="1" applyAlignment="1">
      <alignment horizontal="left"/>
    </xf>
    <xf numFmtId="4" fontId="0" fillId="0" borderId="1" xfId="0" applyNumberFormat="1" applyBorder="1" applyAlignment="1">
      <alignment horizontal="left"/>
    </xf>
    <xf numFmtId="22" fontId="0" fillId="0" borderId="1" xfId="0" applyNumberFormat="1" applyBorder="1" applyAlignment="1">
      <alignment horizontal="left"/>
    </xf>
    <xf numFmtId="3" fontId="0" fillId="0" borderId="1" xfId="0" applyNumberFormat="1" applyBorder="1" applyAlignment="1">
      <alignment horizontal="left"/>
    </xf>
    <xf numFmtId="11" fontId="0" fillId="0" borderId="1" xfId="0" applyNumberFormat="1" applyBorder="1" applyAlignment="1">
      <alignment horizontal="left"/>
    </xf>
    <xf numFmtId="16" fontId="0" fillId="0" borderId="1" xfId="0" applyNumberFormat="1" applyBorder="1" applyAlignment="1">
      <alignment horizontal="left"/>
    </xf>
    <xf numFmtId="17" fontId="0" fillId="0" borderId="1" xfId="0" applyNumberFormat="1" applyBorder="1" applyAlignment="1">
      <alignment horizontal="left"/>
    </xf>
    <xf numFmtId="0" fontId="3" fillId="4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/>
    </xf>
    <xf numFmtId="0" fontId="4" fillId="4" borderId="1" xfId="0" applyNumberFormat="1" applyFont="1" applyFill="1" applyBorder="1" applyAlignment="1">
      <alignment horizontal="left" vertical="top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vertical="top"/>
    </xf>
    <xf numFmtId="0" fontId="5" fillId="0" borderId="1" xfId="0" applyNumberFormat="1" applyFont="1" applyBorder="1" applyAlignment="1">
      <alignment horizontal="left"/>
    </xf>
    <xf numFmtId="14" fontId="5" fillId="0" borderId="1" xfId="0" applyNumberFormat="1" applyFont="1" applyBorder="1" applyAlignment="1">
      <alignment horizontal="left"/>
    </xf>
    <xf numFmtId="168" fontId="5" fillId="0" borderId="1" xfId="0" applyNumberFormat="1" applyFont="1" applyBorder="1" applyAlignment="1">
      <alignment horizontal="left"/>
    </xf>
    <xf numFmtId="17" fontId="5" fillId="0" borderId="1" xfId="0" applyNumberFormat="1" applyFont="1" applyBorder="1" applyAlignment="1">
      <alignment horizontal="left"/>
    </xf>
    <xf numFmtId="22" fontId="5" fillId="0" borderId="1" xfId="0" applyNumberFormat="1" applyFont="1" applyBorder="1" applyAlignment="1">
      <alignment horizontal="left"/>
    </xf>
    <xf numFmtId="0" fontId="6" fillId="0" borderId="1" xfId="0" applyFont="1" applyBorder="1" applyAlignment="1">
      <alignment horizontal="left"/>
    </xf>
    <xf numFmtId="3" fontId="5" fillId="0" borderId="1" xfId="0" applyNumberFormat="1" applyFont="1" applyBorder="1" applyAlignment="1">
      <alignment horizontal="left"/>
    </xf>
    <xf numFmtId="16" fontId="5" fillId="0" borderId="1" xfId="0" applyNumberFormat="1" applyFont="1" applyBorder="1" applyAlignment="1">
      <alignment horizontal="left"/>
    </xf>
    <xf numFmtId="14" fontId="4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4" fillId="4" borderId="1" xfId="0" applyFont="1" applyFill="1" applyBorder="1" applyAlignment="1">
      <alignment horizontal="left" vertical="top"/>
    </xf>
    <xf numFmtId="49" fontId="4" fillId="4" borderId="1" xfId="0" applyNumberFormat="1" applyFont="1" applyFill="1" applyBorder="1" applyAlignment="1">
      <alignment horizontal="left" vertical="center"/>
    </xf>
    <xf numFmtId="49" fontId="4" fillId="4" borderId="1" xfId="0" applyNumberFormat="1" applyFont="1" applyFill="1" applyBorder="1" applyAlignment="1">
      <alignment horizontal="left"/>
    </xf>
    <xf numFmtId="0" fontId="4" fillId="4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168" fontId="4" fillId="3" borderId="1" xfId="0" applyNumberFormat="1" applyFont="1" applyFill="1" applyBorder="1" applyAlignment="1">
      <alignment horizontal="left" vertical="center"/>
    </xf>
    <xf numFmtId="4" fontId="5" fillId="0" borderId="1" xfId="0" applyNumberFormat="1" applyFont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left"/>
    </xf>
    <xf numFmtId="14" fontId="5" fillId="0" borderId="1" xfId="0" applyNumberFormat="1" applyFont="1" applyFill="1" applyBorder="1" applyAlignment="1">
      <alignment horizontal="left"/>
    </xf>
    <xf numFmtId="4" fontId="5" fillId="0" borderId="1" xfId="0" applyNumberFormat="1" applyFont="1" applyFill="1" applyBorder="1" applyAlignment="1">
      <alignment horizontal="left"/>
    </xf>
    <xf numFmtId="22" fontId="5" fillId="0" borderId="1" xfId="0" applyNumberFormat="1" applyFont="1" applyFill="1" applyBorder="1" applyAlignment="1">
      <alignment horizontal="left"/>
    </xf>
    <xf numFmtId="17" fontId="5" fillId="0" borderId="1" xfId="0" applyNumberFormat="1" applyFont="1" applyFill="1" applyBorder="1" applyAlignment="1">
      <alignment horizontal="left"/>
    </xf>
    <xf numFmtId="167" fontId="5" fillId="0" borderId="1" xfId="0" applyNumberFormat="1" applyFont="1" applyBorder="1" applyAlignment="1">
      <alignment horizontal="left"/>
    </xf>
    <xf numFmtId="167" fontId="5" fillId="0" borderId="1" xfId="0" applyNumberFormat="1" applyFont="1" applyFill="1" applyBorder="1" applyAlignment="1">
      <alignment horizontal="left"/>
    </xf>
    <xf numFmtId="167" fontId="4" fillId="4" borderId="1" xfId="0" applyNumberFormat="1" applyFont="1" applyFill="1" applyBorder="1" applyAlignment="1">
      <alignment horizontal="left" vertical="center"/>
    </xf>
    <xf numFmtId="168" fontId="5" fillId="0" borderId="1" xfId="0" applyNumberFormat="1" applyFont="1" applyFill="1" applyBorder="1" applyAlignment="1">
      <alignment horizontal="left"/>
    </xf>
    <xf numFmtId="14" fontId="4" fillId="0" borderId="1" xfId="0" applyNumberFormat="1" applyFont="1" applyFill="1" applyBorder="1" applyAlignment="1">
      <alignment horizontal="left"/>
    </xf>
    <xf numFmtId="0" fontId="5" fillId="0" borderId="1" xfId="0" applyFont="1" applyBorder="1" applyAlignment="1" applyProtection="1">
      <alignment horizontal="left"/>
      <protection locked="0"/>
    </xf>
    <xf numFmtId="0" fontId="5" fillId="0" borderId="1" xfId="0" applyFont="1" applyFill="1" applyBorder="1" applyAlignment="1" applyProtection="1">
      <alignment horizontal="left"/>
      <protection locked="0"/>
    </xf>
    <xf numFmtId="0" fontId="4" fillId="6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/>
    </xf>
    <xf numFmtId="14" fontId="5" fillId="0" borderId="1" xfId="0" applyNumberFormat="1" applyFont="1" applyBorder="1" applyAlignment="1" applyProtection="1">
      <alignment horizontal="left"/>
      <protection locked="0"/>
    </xf>
    <xf numFmtId="14" fontId="5" fillId="0" borderId="1" xfId="0" applyNumberFormat="1" applyFont="1" applyBorder="1" applyAlignment="1" applyProtection="1">
      <alignment horizontal="left"/>
      <protection locked="0"/>
    </xf>
    <xf numFmtId="167" fontId="4" fillId="3" borderId="1" xfId="0" applyNumberFormat="1" applyFont="1" applyFill="1" applyBorder="1" applyAlignment="1">
      <alignment horizontal="left" vertical="center"/>
    </xf>
    <xf numFmtId="167" fontId="5" fillId="0" borderId="1" xfId="0" applyNumberFormat="1" applyFont="1" applyBorder="1" applyAlignment="1" applyProtection="1">
      <alignment horizontal="left"/>
      <protection locked="0"/>
    </xf>
    <xf numFmtId="0" fontId="0" fillId="0" borderId="0" xfId="0" applyProtection="1">
      <protection locked="0"/>
    </xf>
    <xf numFmtId="169" fontId="5" fillId="0" borderId="1" xfId="0" applyNumberFormat="1" applyFont="1" applyBorder="1" applyAlignment="1">
      <alignment horizontal="left"/>
    </xf>
    <xf numFmtId="169" fontId="5" fillId="0" borderId="1" xfId="0" applyNumberFormat="1" applyFont="1" applyFill="1" applyBorder="1" applyAlignment="1">
      <alignment horizontal="left"/>
    </xf>
    <xf numFmtId="169" fontId="5" fillId="0" borderId="1" xfId="0" applyNumberFormat="1" applyFont="1" applyBorder="1" applyAlignment="1" applyProtection="1">
      <alignment horizontal="left"/>
      <protection locked="0"/>
    </xf>
    <xf numFmtId="169" fontId="0" fillId="0" borderId="0" xfId="0" applyNumberFormat="1" applyAlignment="1" applyProtection="1">
      <alignment horizontal="left"/>
      <protection locked="0"/>
    </xf>
    <xf numFmtId="170" fontId="5" fillId="0" borderId="1" xfId="0" applyNumberFormat="1" applyFont="1" applyBorder="1" applyAlignment="1">
      <alignment horizontal="left"/>
    </xf>
    <xf numFmtId="0" fontId="11" fillId="0" borderId="1" xfId="0" applyFont="1" applyBorder="1" applyAlignment="1">
      <alignment horizontal="left" vertical="top"/>
    </xf>
    <xf numFmtId="170" fontId="5" fillId="0" borderId="1" xfId="0" applyNumberFormat="1" applyFont="1" applyFill="1" applyBorder="1" applyAlignment="1">
      <alignment horizontal="left"/>
    </xf>
    <xf numFmtId="0" fontId="14" fillId="0" borderId="1" xfId="0" applyFont="1" applyFill="1" applyBorder="1" applyAlignment="1">
      <alignment horizontal="left" vertical="center" wrapText="1"/>
    </xf>
    <xf numFmtId="165" fontId="14" fillId="0" borderId="1" xfId="1" applyFont="1" applyFill="1" applyBorder="1" applyAlignment="1">
      <alignment horizontal="left" vertical="center" wrapText="1"/>
    </xf>
    <xf numFmtId="0" fontId="14" fillId="0" borderId="1" xfId="0" applyFont="1" applyFill="1" applyBorder="1" applyAlignment="1">
      <alignment horizontal="left" wrapText="1"/>
    </xf>
    <xf numFmtId="0" fontId="14" fillId="0" borderId="1" xfId="0" applyFont="1" applyFill="1" applyBorder="1" applyAlignment="1" applyProtection="1">
      <alignment horizontal="left" vertical="center" wrapText="1"/>
      <protection locked="0"/>
    </xf>
    <xf numFmtId="14" fontId="14" fillId="0" borderId="1" xfId="0" applyNumberFormat="1" applyFont="1" applyFill="1" applyBorder="1" applyAlignment="1">
      <alignment horizontal="left" vertical="center" wrapText="1"/>
    </xf>
    <xf numFmtId="165" fontId="14" fillId="0" borderId="1" xfId="1" applyFont="1" applyFill="1" applyBorder="1" applyAlignment="1" applyProtection="1">
      <alignment horizontal="left" vertical="center" wrapText="1"/>
      <protection locked="0"/>
    </xf>
    <xf numFmtId="22" fontId="14" fillId="0" borderId="1" xfId="0" applyNumberFormat="1" applyFont="1" applyFill="1" applyBorder="1" applyAlignment="1">
      <alignment horizontal="left" vertical="center" wrapText="1"/>
    </xf>
    <xf numFmtId="166" fontId="14" fillId="0" borderId="1" xfId="0" applyNumberFormat="1" applyFont="1" applyFill="1" applyBorder="1" applyAlignment="1">
      <alignment horizontal="left" vertical="center" wrapText="1"/>
    </xf>
    <xf numFmtId="1" fontId="14" fillId="0" borderId="1" xfId="0" applyNumberFormat="1" applyFont="1" applyFill="1" applyBorder="1" applyAlignment="1">
      <alignment horizontal="left" vertical="center" wrapText="1"/>
    </xf>
    <xf numFmtId="170" fontId="14" fillId="0" borderId="1" xfId="0" applyNumberFormat="1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14" fillId="0" borderId="1" xfId="0" applyFont="1" applyFill="1" applyBorder="1" applyAlignment="1" applyProtection="1">
      <alignment horizontal="left" wrapText="1"/>
      <protection locked="0"/>
    </xf>
    <xf numFmtId="166" fontId="14" fillId="0" borderId="1" xfId="0" applyNumberFormat="1" applyFont="1" applyFill="1" applyBorder="1" applyAlignment="1" applyProtection="1">
      <alignment horizontal="left" vertical="center" wrapText="1"/>
      <protection locked="0"/>
    </xf>
    <xf numFmtId="0" fontId="14" fillId="0" borderId="1" xfId="0" applyFont="1" applyBorder="1" applyAlignment="1" applyProtection="1">
      <alignment horizontal="left" wrapText="1"/>
      <protection locked="0"/>
    </xf>
    <xf numFmtId="0" fontId="14" fillId="0" borderId="1" xfId="0" applyFont="1" applyBorder="1" applyAlignment="1" applyProtection="1">
      <alignment horizontal="left" vertical="center" wrapText="1"/>
      <protection locked="0"/>
    </xf>
    <xf numFmtId="165" fontId="14" fillId="0" borderId="1" xfId="1" applyFont="1" applyBorder="1" applyAlignment="1" applyProtection="1">
      <alignment horizontal="left" vertical="center" wrapText="1"/>
      <protection locked="0"/>
    </xf>
    <xf numFmtId="14" fontId="14" fillId="0" borderId="1" xfId="0" applyNumberFormat="1" applyFont="1" applyBorder="1" applyAlignment="1" applyProtection="1">
      <alignment horizontal="left" vertical="center" wrapText="1"/>
      <protection locked="0"/>
    </xf>
    <xf numFmtId="166" fontId="14" fillId="0" borderId="1" xfId="0" applyNumberFormat="1" applyFont="1" applyBorder="1" applyAlignment="1" applyProtection="1">
      <alignment horizontal="left" vertical="center" wrapText="1"/>
      <protection locked="0"/>
    </xf>
    <xf numFmtId="0" fontId="14" fillId="0" borderId="1" xfId="0" applyFont="1" applyBorder="1" applyAlignment="1">
      <alignment horizontal="left" vertical="center" wrapText="1"/>
    </xf>
    <xf numFmtId="171" fontId="14" fillId="0" borderId="1" xfId="0" applyNumberFormat="1" applyFont="1" applyBorder="1" applyAlignment="1" applyProtection="1">
      <alignment horizontal="left" vertical="center" wrapText="1"/>
      <protection locked="0"/>
    </xf>
    <xf numFmtId="14" fontId="14" fillId="0" borderId="1" xfId="0" applyNumberFormat="1" applyFont="1" applyBorder="1" applyAlignment="1">
      <alignment horizontal="left" vertical="center" wrapText="1"/>
    </xf>
    <xf numFmtId="165" fontId="14" fillId="0" borderId="1" xfId="1" applyFont="1" applyBorder="1" applyAlignment="1">
      <alignment horizontal="left" wrapText="1"/>
    </xf>
    <xf numFmtId="165" fontId="14" fillId="0" borderId="1" xfId="1" applyFont="1" applyFill="1" applyBorder="1" applyAlignment="1" applyProtection="1">
      <alignment horizontal="left" wrapText="1"/>
      <protection locked="0"/>
    </xf>
    <xf numFmtId="165" fontId="14" fillId="0" borderId="1" xfId="1" applyFont="1" applyBorder="1" applyAlignment="1" applyProtection="1">
      <alignment horizontal="left" wrapText="1"/>
      <protection locked="0"/>
    </xf>
    <xf numFmtId="0" fontId="14" fillId="0" borderId="1" xfId="0" applyFont="1" applyBorder="1" applyAlignment="1">
      <alignment horizontal="left" wrapText="1"/>
    </xf>
    <xf numFmtId="166" fontId="14" fillId="0" borderId="1" xfId="0" applyNumberFormat="1" applyFont="1" applyBorder="1" applyAlignment="1" applyProtection="1">
      <alignment horizontal="left" wrapText="1"/>
      <protection locked="0"/>
    </xf>
    <xf numFmtId="0" fontId="14" fillId="0" borderId="1" xfId="0" applyFont="1" applyBorder="1" applyAlignment="1">
      <alignment horizontal="left" vertical="top" wrapText="1"/>
    </xf>
    <xf numFmtId="0" fontId="14" fillId="0" borderId="1" xfId="0" applyFont="1" applyBorder="1" applyAlignment="1" applyProtection="1">
      <alignment wrapText="1"/>
      <protection locked="0"/>
    </xf>
    <xf numFmtId="0" fontId="14" fillId="0" borderId="1" xfId="0" applyFont="1" applyFill="1" applyBorder="1" applyAlignment="1" applyProtection="1">
      <alignment wrapText="1"/>
      <protection locked="0"/>
    </xf>
    <xf numFmtId="165" fontId="14" fillId="0" borderId="1" xfId="1" applyFont="1" applyBorder="1" applyAlignment="1" applyProtection="1">
      <alignment wrapText="1"/>
      <protection locked="0"/>
    </xf>
    <xf numFmtId="0" fontId="14" fillId="0" borderId="1" xfId="0" applyFont="1" applyBorder="1" applyAlignment="1">
      <alignment wrapText="1"/>
    </xf>
    <xf numFmtId="0" fontId="14" fillId="0" borderId="1" xfId="0" applyNumberFormat="1" applyFont="1" applyFill="1" applyBorder="1" applyAlignment="1">
      <alignment horizontal="left" vertical="center" wrapText="1"/>
    </xf>
    <xf numFmtId="165" fontId="14" fillId="0" borderId="11" xfId="1" applyFont="1" applyBorder="1" applyAlignment="1" applyProtection="1">
      <alignment wrapText="1"/>
      <protection locked="0"/>
    </xf>
    <xf numFmtId="14" fontId="14" fillId="0" borderId="1" xfId="0" applyNumberFormat="1" applyFont="1" applyBorder="1" applyAlignment="1" applyProtection="1">
      <alignment horizontal="left" wrapText="1"/>
      <protection locked="0"/>
    </xf>
    <xf numFmtId="0" fontId="14" fillId="7" borderId="1" xfId="0" applyFont="1" applyFill="1" applyBorder="1" applyAlignment="1">
      <alignment horizontal="left" vertical="center" wrapText="1"/>
    </xf>
    <xf numFmtId="165" fontId="14" fillId="7" borderId="1" xfId="1" applyFont="1" applyFill="1" applyBorder="1" applyAlignment="1">
      <alignment horizontal="left" vertical="center" wrapText="1"/>
    </xf>
    <xf numFmtId="0" fontId="14" fillId="7" borderId="1" xfId="0" applyFont="1" applyFill="1" applyBorder="1" applyAlignment="1" applyProtection="1">
      <alignment horizontal="left" wrapText="1"/>
      <protection locked="0"/>
    </xf>
    <xf numFmtId="0" fontId="14" fillId="7" borderId="1" xfId="0" applyFont="1" applyFill="1" applyBorder="1" applyAlignment="1" applyProtection="1">
      <alignment wrapText="1"/>
      <protection locked="0"/>
    </xf>
    <xf numFmtId="165" fontId="14" fillId="7" borderId="1" xfId="1" applyFont="1" applyFill="1" applyBorder="1" applyAlignment="1" applyProtection="1">
      <alignment wrapText="1"/>
      <protection locked="0"/>
    </xf>
    <xf numFmtId="0" fontId="14" fillId="7" borderId="1" xfId="0" applyFont="1" applyFill="1" applyBorder="1" applyAlignment="1">
      <alignment wrapText="1"/>
    </xf>
    <xf numFmtId="14" fontId="14" fillId="7" borderId="1" xfId="0" applyNumberFormat="1" applyFont="1" applyFill="1" applyBorder="1" applyAlignment="1" applyProtection="1">
      <alignment horizontal="left" wrapText="1"/>
      <protection locked="0"/>
    </xf>
    <xf numFmtId="1" fontId="14" fillId="7" borderId="1" xfId="0" applyNumberFormat="1" applyFont="1" applyFill="1" applyBorder="1" applyAlignment="1">
      <alignment horizontal="left" vertical="center" wrapText="1"/>
    </xf>
    <xf numFmtId="170" fontId="14" fillId="7" borderId="1" xfId="0" applyNumberFormat="1" applyFont="1" applyFill="1" applyBorder="1" applyAlignment="1">
      <alignment horizontal="left" vertical="center" wrapText="1"/>
    </xf>
    <xf numFmtId="0" fontId="14" fillId="7" borderId="0" xfId="0" applyFont="1" applyFill="1" applyBorder="1" applyAlignment="1">
      <alignment horizontal="left" vertical="center" wrapText="1"/>
    </xf>
    <xf numFmtId="165" fontId="14" fillId="0" borderId="1" xfId="1" applyFont="1" applyFill="1" applyBorder="1" applyAlignment="1" applyProtection="1">
      <alignment wrapText="1"/>
      <protection locked="0"/>
    </xf>
    <xf numFmtId="0" fontId="14" fillId="0" borderId="1" xfId="0" applyFont="1" applyFill="1" applyBorder="1" applyAlignment="1">
      <alignment wrapText="1"/>
    </xf>
    <xf numFmtId="14" fontId="14" fillId="0" borderId="1" xfId="0" applyNumberFormat="1" applyFont="1" applyFill="1" applyBorder="1" applyAlignment="1" applyProtection="1">
      <alignment horizontal="left" wrapText="1"/>
      <protection locked="0"/>
    </xf>
    <xf numFmtId="165" fontId="14" fillId="0" borderId="11" xfId="1" applyFont="1" applyFill="1" applyBorder="1" applyAlignment="1" applyProtection="1">
      <alignment wrapText="1"/>
      <protection locked="0"/>
    </xf>
    <xf numFmtId="0" fontId="14" fillId="7" borderId="1" xfId="0" applyFont="1" applyFill="1" applyBorder="1" applyAlignment="1">
      <alignment horizontal="left" vertical="top" wrapText="1"/>
    </xf>
    <xf numFmtId="165" fontId="14" fillId="7" borderId="1" xfId="1" applyFont="1" applyFill="1" applyBorder="1" applyAlignment="1">
      <alignment wrapText="1"/>
    </xf>
    <xf numFmtId="0" fontId="14" fillId="7" borderId="1" xfId="0" applyFont="1" applyFill="1" applyBorder="1" applyAlignment="1">
      <alignment horizontal="left" wrapText="1"/>
    </xf>
    <xf numFmtId="14" fontId="14" fillId="7" borderId="1" xfId="0" applyNumberFormat="1" applyFont="1" applyFill="1" applyBorder="1" applyAlignment="1">
      <alignment horizontal="left" vertical="center" wrapText="1"/>
    </xf>
    <xf numFmtId="22" fontId="14" fillId="7" borderId="1" xfId="0" applyNumberFormat="1" applyFont="1" applyFill="1" applyBorder="1" applyAlignment="1">
      <alignment horizontal="left" vertical="center" wrapText="1"/>
    </xf>
    <xf numFmtId="165" fontId="15" fillId="7" borderId="1" xfId="1" applyFont="1" applyFill="1" applyBorder="1" applyAlignment="1">
      <alignment wrapText="1"/>
    </xf>
    <xf numFmtId="165" fontId="14" fillId="7" borderId="11" xfId="1" applyFont="1" applyFill="1" applyBorder="1" applyAlignment="1" applyProtection="1">
      <alignment wrapText="1"/>
      <protection locked="0"/>
    </xf>
    <xf numFmtId="0" fontId="15" fillId="0" borderId="1" xfId="0" applyFont="1" applyFill="1" applyBorder="1" applyAlignment="1">
      <alignment wrapText="1"/>
    </xf>
    <xf numFmtId="16" fontId="14" fillId="7" borderId="1" xfId="0" applyNumberFormat="1" applyFont="1" applyFill="1" applyBorder="1" applyAlignment="1">
      <alignment horizontal="left" vertical="center" wrapText="1"/>
    </xf>
    <xf numFmtId="165" fontId="15" fillId="0" borderId="1" xfId="1" applyFont="1" applyFill="1" applyBorder="1" applyAlignment="1">
      <alignment wrapText="1"/>
    </xf>
    <xf numFmtId="0" fontId="15" fillId="7" borderId="1" xfId="0" applyFont="1" applyFill="1" applyBorder="1" applyAlignment="1">
      <alignment wrapText="1"/>
    </xf>
    <xf numFmtId="0" fontId="15" fillId="7" borderId="1" xfId="0" applyFont="1" applyFill="1" applyBorder="1" applyAlignment="1">
      <alignment horizontal="left" vertical="top" wrapText="1"/>
    </xf>
    <xf numFmtId="0" fontId="15" fillId="7" borderId="1" xfId="0" applyFont="1" applyFill="1" applyBorder="1" applyAlignment="1">
      <alignment horizontal="left" wrapText="1"/>
    </xf>
    <xf numFmtId="0" fontId="15" fillId="7" borderId="1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14" fontId="15" fillId="7" borderId="1" xfId="0" applyNumberFormat="1" applyFont="1" applyFill="1" applyBorder="1" applyAlignment="1">
      <alignment horizontal="left" vertical="center" wrapText="1"/>
    </xf>
    <xf numFmtId="165" fontId="15" fillId="7" borderId="1" xfId="1" applyFont="1" applyFill="1" applyBorder="1" applyAlignment="1">
      <alignment horizontal="left" vertical="center" wrapText="1"/>
    </xf>
    <xf numFmtId="0" fontId="15" fillId="7" borderId="1" xfId="0" applyFont="1" applyFill="1" applyBorder="1" applyAlignment="1" applyProtection="1">
      <alignment wrapText="1"/>
      <protection locked="0"/>
    </xf>
    <xf numFmtId="165" fontId="15" fillId="7" borderId="1" xfId="1" applyFont="1" applyFill="1" applyBorder="1" applyAlignment="1" applyProtection="1">
      <alignment wrapText="1"/>
      <protection locked="0"/>
    </xf>
    <xf numFmtId="1" fontId="15" fillId="7" borderId="1" xfId="0" applyNumberFormat="1" applyFont="1" applyFill="1" applyBorder="1" applyAlignment="1">
      <alignment horizontal="left" vertical="center" wrapText="1"/>
    </xf>
    <xf numFmtId="170" fontId="15" fillId="7" borderId="1" xfId="0" applyNumberFormat="1" applyFont="1" applyFill="1" applyBorder="1" applyAlignment="1">
      <alignment horizontal="left" vertical="center" wrapText="1"/>
    </xf>
    <xf numFmtId="0" fontId="15" fillId="7" borderId="0" xfId="0" applyFont="1" applyFill="1" applyBorder="1" applyAlignment="1">
      <alignment horizontal="left" vertical="center" wrapText="1"/>
    </xf>
    <xf numFmtId="165" fontId="15" fillId="0" borderId="1" xfId="1" applyFont="1" applyFill="1" applyBorder="1" applyAlignment="1">
      <alignment horizontal="left" vertical="center" wrapText="1"/>
    </xf>
    <xf numFmtId="0" fontId="15" fillId="0" borderId="1" xfId="0" applyFont="1" applyFill="1" applyBorder="1" applyAlignment="1" applyProtection="1">
      <alignment horizontal="left" wrapText="1"/>
      <protection locked="0"/>
    </xf>
    <xf numFmtId="0" fontId="15" fillId="0" borderId="1" xfId="0" applyFont="1" applyFill="1" applyBorder="1" applyAlignment="1" applyProtection="1">
      <alignment wrapText="1"/>
      <protection locked="0"/>
    </xf>
    <xf numFmtId="165" fontId="15" fillId="0" borderId="1" xfId="1" applyFont="1" applyFill="1" applyBorder="1" applyAlignment="1" applyProtection="1">
      <alignment wrapText="1"/>
      <protection locked="0"/>
    </xf>
    <xf numFmtId="14" fontId="15" fillId="0" borderId="1" xfId="0" applyNumberFormat="1" applyFont="1" applyFill="1" applyBorder="1" applyAlignment="1" applyProtection="1">
      <alignment horizontal="left" wrapText="1"/>
      <protection locked="0"/>
    </xf>
    <xf numFmtId="1" fontId="15" fillId="0" borderId="1" xfId="0" applyNumberFormat="1" applyFont="1" applyFill="1" applyBorder="1" applyAlignment="1">
      <alignment horizontal="left" vertical="center" wrapText="1"/>
    </xf>
    <xf numFmtId="170" fontId="15" fillId="0" borderId="1" xfId="0" applyNumberFormat="1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horizontal="left" vertical="center" wrapText="1"/>
    </xf>
    <xf numFmtId="0" fontId="14" fillId="7" borderId="1" xfId="0" applyFont="1" applyFill="1" applyBorder="1" applyAlignment="1" applyProtection="1">
      <alignment horizontal="left" vertical="center" wrapText="1"/>
      <protection locked="0"/>
    </xf>
    <xf numFmtId="0" fontId="15" fillId="7" borderId="1" xfId="0" applyFont="1" applyFill="1" applyBorder="1" applyAlignment="1" applyProtection="1">
      <alignment horizontal="left" wrapText="1"/>
      <protection locked="0"/>
    </xf>
    <xf numFmtId="14" fontId="15" fillId="7" borderId="1" xfId="0" applyNumberFormat="1" applyFont="1" applyFill="1" applyBorder="1" applyAlignment="1" applyProtection="1">
      <alignment horizontal="left" wrapText="1"/>
      <protection locked="0"/>
    </xf>
    <xf numFmtId="165" fontId="14" fillId="0" borderId="11" xfId="1" applyFont="1" applyFill="1" applyBorder="1" applyAlignment="1">
      <alignment horizontal="left" vertical="center" wrapText="1"/>
    </xf>
    <xf numFmtId="0" fontId="14" fillId="0" borderId="3" xfId="0" applyFont="1" applyBorder="1" applyAlignment="1" applyProtection="1">
      <alignment horizontal="left" wrapText="1"/>
      <protection locked="0"/>
    </xf>
    <xf numFmtId="0" fontId="14" fillId="0" borderId="3" xfId="0" applyFont="1" applyBorder="1" applyAlignment="1" applyProtection="1">
      <alignment wrapText="1"/>
      <protection locked="0"/>
    </xf>
    <xf numFmtId="0" fontId="14" fillId="0" borderId="3" xfId="0" applyFont="1" applyFill="1" applyBorder="1" applyAlignment="1" applyProtection="1">
      <alignment wrapText="1"/>
      <protection locked="0"/>
    </xf>
    <xf numFmtId="165" fontId="14" fillId="0" borderId="3" xfId="1" applyFont="1" applyBorder="1" applyAlignment="1" applyProtection="1">
      <alignment wrapText="1"/>
      <protection locked="0"/>
    </xf>
    <xf numFmtId="0" fontId="14" fillId="0" borderId="3" xfId="0" applyFont="1" applyFill="1" applyBorder="1" applyAlignment="1">
      <alignment horizontal="left" vertical="center" wrapText="1"/>
    </xf>
    <xf numFmtId="165" fontId="14" fillId="7" borderId="1" xfId="1" applyFont="1" applyFill="1" applyBorder="1" applyAlignment="1" applyProtection="1">
      <alignment horizontal="left" wrapText="1"/>
      <protection locked="0"/>
    </xf>
    <xf numFmtId="165" fontId="14" fillId="0" borderId="1" xfId="1" applyFont="1" applyFill="1" applyBorder="1" applyAlignment="1">
      <alignment horizontal="center" vertical="center" wrapText="1"/>
    </xf>
    <xf numFmtId="14" fontId="14" fillId="0" borderId="1" xfId="0" applyNumberFormat="1" applyFont="1" applyFill="1" applyBorder="1" applyAlignment="1" applyProtection="1">
      <alignment wrapText="1"/>
      <protection locked="0"/>
    </xf>
    <xf numFmtId="14" fontId="14" fillId="0" borderId="1" xfId="0" applyNumberFormat="1" applyFont="1" applyBorder="1" applyAlignment="1" applyProtection="1">
      <alignment wrapText="1"/>
      <protection locked="0"/>
    </xf>
    <xf numFmtId="14" fontId="14" fillId="0" borderId="1" xfId="0" applyNumberFormat="1" applyFont="1" applyFill="1" applyBorder="1" applyAlignment="1">
      <alignment horizontal="left" wrapText="1"/>
    </xf>
    <xf numFmtId="0" fontId="14" fillId="0" borderId="1" xfId="0" applyFont="1" applyFill="1" applyBorder="1" applyAlignment="1" applyProtection="1">
      <alignment vertical="center" wrapText="1"/>
      <protection locked="0"/>
    </xf>
    <xf numFmtId="4" fontId="14" fillId="0" borderId="1" xfId="0" applyNumberFormat="1" applyFont="1" applyFill="1" applyBorder="1" applyAlignment="1">
      <alignment horizontal="left" vertical="center" wrapText="1"/>
    </xf>
    <xf numFmtId="0" fontId="14" fillId="0" borderId="1" xfId="0" applyFont="1" applyFill="1" applyBorder="1" applyAlignment="1">
      <alignment vertical="center" wrapText="1"/>
    </xf>
    <xf numFmtId="0" fontId="15" fillId="0" borderId="1" xfId="0" applyFont="1" applyFill="1" applyBorder="1" applyAlignment="1">
      <alignment horizontal="left" wrapText="1"/>
    </xf>
    <xf numFmtId="0" fontId="15" fillId="0" borderId="1" xfId="0" applyFont="1" applyFill="1" applyBorder="1" applyAlignment="1" applyProtection="1">
      <alignment horizontal="left" vertical="center" wrapText="1"/>
      <protection locked="0"/>
    </xf>
    <xf numFmtId="0" fontId="15" fillId="0" borderId="1" xfId="0" applyFont="1" applyFill="1" applyBorder="1" applyAlignment="1" applyProtection="1">
      <alignment vertical="center" wrapText="1"/>
      <protection locked="0"/>
    </xf>
    <xf numFmtId="0" fontId="14" fillId="0" borderId="1" xfId="0" applyFont="1" applyFill="1" applyBorder="1" applyAlignment="1" applyProtection="1">
      <alignment horizontal="center" vertical="center" wrapText="1"/>
      <protection locked="0"/>
    </xf>
    <xf numFmtId="165" fontId="15" fillId="0" borderId="1" xfId="1" applyFont="1" applyFill="1" applyBorder="1" applyAlignment="1">
      <alignment horizontal="center" vertical="center" wrapText="1"/>
    </xf>
    <xf numFmtId="0" fontId="14" fillId="0" borderId="2" xfId="0" applyFont="1" applyFill="1" applyBorder="1" applyAlignment="1">
      <alignment horizontal="left" vertical="center" wrapText="1"/>
    </xf>
    <xf numFmtId="165" fontId="14" fillId="0" borderId="2" xfId="1" applyFont="1" applyFill="1" applyBorder="1" applyAlignment="1">
      <alignment horizontal="left" vertical="center" wrapText="1"/>
    </xf>
    <xf numFmtId="165" fontId="14" fillId="0" borderId="0" xfId="1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166" fontId="14" fillId="0" borderId="0" xfId="0" applyNumberFormat="1" applyFont="1" applyFill="1" applyBorder="1" applyAlignment="1">
      <alignment horizontal="left" vertical="center" wrapText="1"/>
    </xf>
    <xf numFmtId="1" fontId="14" fillId="0" borderId="0" xfId="0" applyNumberFormat="1" applyFont="1" applyFill="1" applyBorder="1" applyAlignment="1">
      <alignment horizontal="left" vertical="center" wrapText="1"/>
    </xf>
    <xf numFmtId="170" fontId="14" fillId="0" borderId="0" xfId="0" applyNumberFormat="1" applyFont="1" applyFill="1" applyBorder="1" applyAlignment="1">
      <alignment horizontal="left" vertical="center" wrapText="1"/>
    </xf>
    <xf numFmtId="0" fontId="14" fillId="0" borderId="1" xfId="0" applyFont="1" applyBorder="1" applyAlignment="1" applyProtection="1">
      <alignment vertical="center" wrapText="1"/>
      <protection locked="0"/>
    </xf>
    <xf numFmtId="0" fontId="14" fillId="0" borderId="1" xfId="0" applyFont="1" applyBorder="1" applyAlignment="1">
      <alignment vertical="center" wrapText="1"/>
    </xf>
    <xf numFmtId="165" fontId="14" fillId="0" borderId="1" xfId="1" applyFont="1" applyBorder="1" applyAlignment="1" applyProtection="1">
      <alignment vertical="center" wrapText="1"/>
      <protection locked="0"/>
    </xf>
    <xf numFmtId="165" fontId="14" fillId="0" borderId="1" xfId="1" applyFont="1" applyFill="1" applyBorder="1" applyAlignment="1" applyProtection="1">
      <alignment vertical="center" wrapText="1"/>
      <protection locked="0"/>
    </xf>
    <xf numFmtId="0" fontId="12" fillId="2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165" fontId="15" fillId="0" borderId="1" xfId="1" applyFont="1" applyFill="1" applyBorder="1" applyAlignment="1" applyProtection="1">
      <alignment horizontal="left" vertical="center" wrapText="1"/>
      <protection locked="0"/>
    </xf>
    <xf numFmtId="165" fontId="0" fillId="0" borderId="0" xfId="1" applyFont="1" applyAlignment="1" applyProtection="1">
      <alignment wrapText="1"/>
      <protection locked="0"/>
    </xf>
    <xf numFmtId="0" fontId="14" fillId="0" borderId="0" xfId="0" applyFont="1" applyProtection="1">
      <protection locked="0"/>
    </xf>
    <xf numFmtId="0" fontId="14" fillId="0" borderId="1" xfId="0" applyFont="1" applyBorder="1" applyProtection="1">
      <protection locked="0"/>
    </xf>
    <xf numFmtId="0" fontId="14" fillId="0" borderId="1" xfId="0" applyFont="1" applyFill="1" applyBorder="1" applyProtection="1">
      <protection locked="0"/>
    </xf>
    <xf numFmtId="165" fontId="14" fillId="0" borderId="1" xfId="1" applyFont="1" applyBorder="1" applyProtection="1">
      <protection locked="0"/>
    </xf>
    <xf numFmtId="0" fontId="14" fillId="0" borderId="1" xfId="0" applyFont="1" applyBorder="1"/>
    <xf numFmtId="0" fontId="14" fillId="0" borderId="1" xfId="0" applyFont="1" applyBorder="1" applyAlignment="1" applyProtection="1">
      <alignment horizontal="left"/>
      <protection locked="0"/>
    </xf>
    <xf numFmtId="0" fontId="14" fillId="0" borderId="1" xfId="0" applyFont="1" applyFill="1" applyBorder="1"/>
    <xf numFmtId="0" fontId="14" fillId="0" borderId="1" xfId="0" applyFont="1" applyFill="1" applyBorder="1" applyAlignment="1" applyProtection="1">
      <alignment horizontal="left"/>
      <protection locked="0"/>
    </xf>
    <xf numFmtId="165" fontId="14" fillId="0" borderId="1" xfId="1" applyFont="1" applyFill="1" applyBorder="1" applyProtection="1">
      <protection locked="0"/>
    </xf>
    <xf numFmtId="0" fontId="16" fillId="0" borderId="1" xfId="0" applyFont="1" applyFill="1" applyBorder="1" applyAlignment="1">
      <alignment horizontal="center" vertical="center" wrapText="1"/>
    </xf>
    <xf numFmtId="165" fontId="14" fillId="0" borderId="0" xfId="1" applyFont="1" applyFill="1"/>
    <xf numFmtId="165" fontId="14" fillId="0" borderId="1" xfId="1" applyFont="1" applyFill="1" applyBorder="1"/>
    <xf numFmtId="165" fontId="0" fillId="0" borderId="1" xfId="0" applyNumberFormat="1" applyFill="1" applyBorder="1"/>
    <xf numFmtId="165" fontId="0" fillId="0" borderId="1" xfId="1" applyFont="1" applyFill="1" applyBorder="1"/>
    <xf numFmtId="0" fontId="12" fillId="0" borderId="3" xfId="0" applyFont="1" applyFill="1" applyBorder="1" applyAlignment="1">
      <alignment horizontal="center" vertical="center" wrapText="1"/>
    </xf>
    <xf numFmtId="165" fontId="14" fillId="0" borderId="3" xfId="1" applyFont="1" applyFill="1" applyBorder="1" applyAlignment="1">
      <alignment horizontal="left" vertical="center" wrapText="1"/>
    </xf>
    <xf numFmtId="0" fontId="14" fillId="0" borderId="3" xfId="0" applyFont="1" applyBorder="1"/>
    <xf numFmtId="0" fontId="14" fillId="0" borderId="3" xfId="0" applyFont="1" applyBorder="1" applyProtection="1">
      <protection locked="0"/>
    </xf>
    <xf numFmtId="0" fontId="14" fillId="0" borderId="3" xfId="0" applyFont="1" applyBorder="1" applyAlignment="1" applyProtection="1">
      <alignment horizontal="left"/>
      <protection locked="0"/>
    </xf>
    <xf numFmtId="165" fontId="14" fillId="0" borderId="3" xfId="1" applyFont="1" applyBorder="1" applyProtection="1">
      <protection locked="0"/>
    </xf>
    <xf numFmtId="165" fontId="14" fillId="0" borderId="3" xfId="1" applyFont="1" applyBorder="1" applyAlignment="1" applyProtection="1">
      <alignment vertical="center" wrapText="1"/>
      <protection locked="0"/>
    </xf>
    <xf numFmtId="0" fontId="14" fillId="0" borderId="3" xfId="0" applyFont="1" applyBorder="1" applyAlignment="1" applyProtection="1">
      <alignment vertical="center" wrapText="1"/>
      <protection locked="0"/>
    </xf>
    <xf numFmtId="0" fontId="14" fillId="0" borderId="1" xfId="0" applyFont="1" applyBorder="1" applyAlignment="1" applyProtection="1">
      <alignment horizontal="left" vertical="center"/>
      <protection locked="0"/>
    </xf>
    <xf numFmtId="0" fontId="14" fillId="0" borderId="1" xfId="0" applyFont="1" applyBorder="1" applyAlignment="1">
      <alignment horizontal="left" vertical="center"/>
    </xf>
    <xf numFmtId="0" fontId="14" fillId="0" borderId="1" xfId="0" applyFont="1" applyFill="1" applyBorder="1" applyAlignment="1" applyProtection="1">
      <alignment horizontal="left" vertical="center"/>
      <protection locked="0"/>
    </xf>
    <xf numFmtId="0" fontId="17" fillId="0" borderId="1" xfId="0" applyFont="1" applyFill="1" applyBorder="1"/>
    <xf numFmtId="0" fontId="14" fillId="0" borderId="3" xfId="0" applyFont="1" applyFill="1" applyBorder="1"/>
    <xf numFmtId="165" fontId="15" fillId="0" borderId="1" xfId="1" applyFont="1" applyFill="1" applyBorder="1"/>
    <xf numFmtId="0" fontId="15" fillId="0" borderId="1" xfId="0" applyFont="1" applyFill="1" applyBorder="1" applyAlignment="1" applyProtection="1">
      <alignment horizontal="left" vertical="center"/>
      <protection locked="0"/>
    </xf>
    <xf numFmtId="0" fontId="14" fillId="0" borderId="1" xfId="0" applyFont="1" applyBorder="1" applyAlignment="1">
      <alignment horizontal="left"/>
    </xf>
    <xf numFmtId="165" fontId="15" fillId="0" borderId="0" xfId="1" applyFont="1"/>
    <xf numFmtId="165" fontId="15" fillId="0" borderId="1" xfId="1" applyFont="1" applyBorder="1"/>
    <xf numFmtId="165" fontId="15" fillId="0" borderId="0" xfId="1" applyFont="1" applyFill="1"/>
    <xf numFmtId="165" fontId="14" fillId="0" borderId="1" xfId="1" applyFont="1" applyBorder="1" applyAlignment="1" applyProtection="1">
      <alignment horizontal="center" vertical="center"/>
      <protection locked="0"/>
    </xf>
    <xf numFmtId="165" fontId="14" fillId="0" borderId="1" xfId="1" applyFont="1" applyBorder="1" applyAlignment="1" applyProtection="1">
      <alignment vertical="center"/>
      <protection locked="0"/>
    </xf>
    <xf numFmtId="0" fontId="14" fillId="0" borderId="1" xfId="0" applyFont="1" applyBorder="1" applyAlignment="1" applyProtection="1">
      <alignment vertical="center"/>
      <protection locked="0"/>
    </xf>
    <xf numFmtId="0" fontId="15" fillId="2" borderId="1" xfId="0" applyFont="1" applyFill="1" applyBorder="1" applyAlignment="1" applyProtection="1">
      <alignment horizontal="left" vertical="center"/>
      <protection locked="0"/>
    </xf>
    <xf numFmtId="0" fontId="14" fillId="2" borderId="1" xfId="0" applyFont="1" applyFill="1" applyBorder="1" applyAlignment="1" applyProtection="1">
      <alignment horizontal="left" vertical="center"/>
      <protection locked="0"/>
    </xf>
    <xf numFmtId="0" fontId="14" fillId="0" borderId="1" xfId="0" applyFont="1" applyBorder="1" applyAlignment="1">
      <alignment vertical="center"/>
    </xf>
    <xf numFmtId="0" fontId="14" fillId="0" borderId="1" xfId="0" applyFont="1" applyBorder="1" applyAlignment="1" applyProtection="1">
      <alignment horizontal="right" vertical="center"/>
      <protection locked="0"/>
    </xf>
    <xf numFmtId="165" fontId="14" fillId="0" borderId="0" xfId="1" applyFont="1"/>
    <xf numFmtId="14" fontId="14" fillId="0" borderId="1" xfId="0" applyNumberFormat="1" applyFont="1" applyBorder="1" applyAlignment="1" applyProtection="1">
      <alignment horizontal="left" vertical="center"/>
      <protection locked="0"/>
    </xf>
    <xf numFmtId="14" fontId="14" fillId="0" borderId="0" xfId="0" applyNumberFormat="1" applyFont="1" applyFill="1" applyBorder="1" applyAlignment="1">
      <alignment horizontal="left" vertical="center" wrapText="1"/>
    </xf>
    <xf numFmtId="165" fontId="14" fillId="0" borderId="1" xfId="1" applyFont="1" applyBorder="1"/>
    <xf numFmtId="14" fontId="14" fillId="0" borderId="1" xfId="0" applyNumberFormat="1" applyFont="1" applyBorder="1" applyAlignment="1">
      <alignment horizontal="left"/>
    </xf>
    <xf numFmtId="14" fontId="14" fillId="0" borderId="1" xfId="0" applyNumberFormat="1" applyFont="1" applyBorder="1" applyAlignment="1">
      <alignment horizontal="left" vertical="center"/>
    </xf>
    <xf numFmtId="22" fontId="14" fillId="0" borderId="1" xfId="0" applyNumberFormat="1" applyFont="1" applyBorder="1" applyAlignment="1">
      <alignment horizontal="left" vertical="center"/>
    </xf>
    <xf numFmtId="0" fontId="14" fillId="0" borderId="1" xfId="0" applyFont="1" applyFill="1" applyBorder="1" applyAlignment="1" applyProtection="1">
      <alignment horizontal="center" vertical="center"/>
      <protection locked="0"/>
    </xf>
    <xf numFmtId="165" fontId="0" fillId="0" borderId="1" xfId="1" applyFont="1" applyBorder="1" applyProtection="1">
      <protection locked="0"/>
    </xf>
    <xf numFmtId="0" fontId="14" fillId="0" borderId="1" xfId="0" applyFont="1" applyBorder="1" applyAlignment="1" applyProtection="1">
      <alignment horizontal="center" vertical="center"/>
      <protection locked="0"/>
    </xf>
    <xf numFmtId="0" fontId="15" fillId="0" borderId="1" xfId="0" applyFont="1" applyBorder="1"/>
    <xf numFmtId="0" fontId="12" fillId="2" borderId="1" xfId="0" applyNumberFormat="1" applyFont="1" applyFill="1" applyBorder="1" applyAlignment="1">
      <alignment horizontal="center" vertical="center" wrapText="1"/>
    </xf>
    <xf numFmtId="49" fontId="12" fillId="2" borderId="1" xfId="0" applyNumberFormat="1" applyFont="1" applyFill="1" applyBorder="1" applyAlignment="1">
      <alignment horizontal="center" vertical="center" wrapText="1"/>
    </xf>
    <xf numFmtId="165" fontId="12" fillId="2" borderId="1" xfId="1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14" fontId="12" fillId="4" borderId="1" xfId="1" applyNumberFormat="1" applyFont="1" applyFill="1" applyBorder="1" applyAlignment="1">
      <alignment horizontal="center" vertical="center" wrapText="1"/>
    </xf>
    <xf numFmtId="165" fontId="12" fillId="4" borderId="1" xfId="1" applyFont="1" applyFill="1" applyBorder="1" applyAlignment="1">
      <alignment horizontal="center" vertical="center" wrapText="1"/>
    </xf>
    <xf numFmtId="168" fontId="12" fillId="4" borderId="1" xfId="0" applyNumberFormat="1" applyFont="1" applyFill="1" applyBorder="1" applyAlignment="1">
      <alignment horizontal="center" vertical="center" wrapText="1"/>
    </xf>
    <xf numFmtId="166" fontId="13" fillId="6" borderId="1" xfId="0" applyNumberFormat="1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1" fontId="13" fillId="6" borderId="1" xfId="0" applyNumberFormat="1" applyFont="1" applyFill="1" applyBorder="1" applyAlignment="1">
      <alignment horizontal="center" vertical="center" wrapText="1"/>
    </xf>
    <xf numFmtId="170" fontId="13" fillId="6" borderId="1" xfId="0" applyNumberFormat="1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wrapText="1"/>
    </xf>
    <xf numFmtId="0" fontId="12" fillId="4" borderId="1" xfId="0" applyFont="1" applyFill="1" applyBorder="1" applyAlignment="1">
      <alignment horizont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49" fontId="14" fillId="0" borderId="1" xfId="0" applyNumberFormat="1" applyFont="1" applyFill="1" applyBorder="1" applyAlignment="1">
      <alignment horizontal="center" vertical="center" wrapText="1"/>
    </xf>
    <xf numFmtId="165" fontId="0" fillId="0" borderId="1" xfId="1" applyFont="1" applyBorder="1" applyAlignment="1">
      <alignment vertical="center"/>
    </xf>
    <xf numFmtId="165" fontId="0" fillId="0" borderId="1" xfId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 applyProtection="1">
      <alignment horizontal="center" vertical="center"/>
      <protection locked="0"/>
    </xf>
    <xf numFmtId="14" fontId="0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22" fontId="0" fillId="0" borderId="1" xfId="0" applyNumberFormat="1" applyFont="1" applyFill="1" applyBorder="1" applyAlignment="1">
      <alignment horizontal="center" vertical="center"/>
    </xf>
    <xf numFmtId="14" fontId="0" fillId="0" borderId="1" xfId="0" applyNumberFormat="1" applyFont="1" applyBorder="1" applyAlignment="1">
      <alignment horizontal="center" vertical="center"/>
    </xf>
    <xf numFmtId="14" fontId="0" fillId="0" borderId="1" xfId="0" applyNumberFormat="1" applyFont="1" applyBorder="1" applyAlignment="1" applyProtection="1">
      <alignment horizontal="center" vertical="center"/>
      <protection locked="0"/>
    </xf>
    <xf numFmtId="14" fontId="0" fillId="0" borderId="1" xfId="0" applyNumberForma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165" fontId="0" fillId="0" borderId="1" xfId="1" applyFont="1" applyFill="1" applyBorder="1" applyAlignment="1">
      <alignment horizontal="center" vertical="center"/>
    </xf>
    <xf numFmtId="165" fontId="0" fillId="0" borderId="1" xfId="1" applyNumberFormat="1" applyFont="1" applyFill="1" applyBorder="1" applyAlignment="1">
      <alignment horizontal="center" vertical="center"/>
    </xf>
    <xf numFmtId="165" fontId="5" fillId="0" borderId="1" xfId="0" applyNumberFormat="1" applyFont="1" applyFill="1" applyBorder="1" applyAlignment="1" applyProtection="1">
      <alignment horizontal="center" vertical="center"/>
      <protection locked="0"/>
    </xf>
    <xf numFmtId="165" fontId="0" fillId="0" borderId="1" xfId="0" applyNumberFormat="1" applyBorder="1" applyAlignment="1">
      <alignment horizontal="center" vertical="center"/>
    </xf>
    <xf numFmtId="165" fontId="0" fillId="0" borderId="9" xfId="0" applyNumberFormat="1" applyFont="1" applyBorder="1" applyAlignment="1">
      <alignment horizontal="center" vertical="center"/>
    </xf>
    <xf numFmtId="165" fontId="0" fillId="0" borderId="1" xfId="0" applyNumberFormat="1" applyFont="1" applyBorder="1" applyAlignment="1">
      <alignment horizontal="center" vertical="center"/>
    </xf>
    <xf numFmtId="165" fontId="0" fillId="0" borderId="12" xfId="0" applyNumberFormat="1" applyFont="1" applyBorder="1" applyAlignment="1">
      <alignment horizontal="center" vertical="center"/>
    </xf>
    <xf numFmtId="165" fontId="10" fillId="0" borderId="1" xfId="1" applyFont="1" applyFill="1" applyBorder="1"/>
    <xf numFmtId="165" fontId="0" fillId="0" borderId="1" xfId="1" applyFont="1" applyBorder="1"/>
    <xf numFmtId="165" fontId="0" fillId="0" borderId="1" xfId="0" applyNumberFormat="1" applyBorder="1"/>
    <xf numFmtId="165" fontId="5" fillId="0" borderId="1" xfId="1" applyFont="1" applyFill="1" applyBorder="1" applyAlignment="1">
      <alignment horizontal="center" vertical="center"/>
    </xf>
    <xf numFmtId="165" fontId="5" fillId="0" borderId="1" xfId="1" applyFont="1" applyFill="1" applyBorder="1" applyAlignment="1">
      <alignment horizontal="left" vertical="center" wrapText="1"/>
    </xf>
    <xf numFmtId="4" fontId="0" fillId="0" borderId="0" xfId="0" applyNumberFormat="1"/>
    <xf numFmtId="0" fontId="0" fillId="0" borderId="1" xfId="0" applyBorder="1" applyAlignment="1">
      <alignment horizontal="center" vertical="center"/>
    </xf>
    <xf numFmtId="165" fontId="0" fillId="0" borderId="1" xfId="0" applyNumberFormat="1" applyFill="1" applyBorder="1" applyAlignment="1">
      <alignment horizontal="center" vertical="center"/>
    </xf>
    <xf numFmtId="165" fontId="10" fillId="0" borderId="1" xfId="1" applyFont="1" applyFill="1" applyBorder="1" applyAlignment="1">
      <alignment horizontal="center" vertical="center" wrapText="1"/>
    </xf>
    <xf numFmtId="165" fontId="10" fillId="0" borderId="3" xfId="1" applyFont="1" applyFill="1" applyBorder="1" applyAlignment="1">
      <alignment horizontal="center" vertical="center" wrapText="1"/>
    </xf>
    <xf numFmtId="165" fontId="10" fillId="0" borderId="1" xfId="1" applyFont="1" applyFill="1" applyBorder="1" applyAlignment="1" applyProtection="1">
      <alignment horizontal="center" vertical="center"/>
      <protection locked="0"/>
    </xf>
    <xf numFmtId="165" fontId="10" fillId="0" borderId="1" xfId="1" applyFont="1" applyFill="1" applyBorder="1" applyAlignment="1">
      <alignment horizontal="center" wrapText="1"/>
    </xf>
    <xf numFmtId="165" fontId="0" fillId="0" borderId="1" xfId="1" applyFont="1" applyBorder="1" applyAlignment="1">
      <alignment horizontal="center"/>
    </xf>
    <xf numFmtId="165" fontId="0" fillId="0" borderId="3" xfId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5" fontId="5" fillId="0" borderId="1" xfId="1" applyFont="1" applyFill="1" applyBorder="1" applyAlignment="1">
      <alignment horizontal="center" vertical="center" wrapText="1"/>
    </xf>
    <xf numFmtId="165" fontId="5" fillId="0" borderId="1" xfId="1" applyFont="1" applyBorder="1" applyAlignment="1">
      <alignment horizontal="center" vertical="center"/>
    </xf>
    <xf numFmtId="172" fontId="0" fillId="0" borderId="1" xfId="1" applyNumberFormat="1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Alignment="1">
      <alignment horizontal="center"/>
    </xf>
    <xf numFmtId="165" fontId="0" fillId="0" borderId="1" xfId="1" applyFont="1" applyFill="1" applyBorder="1" applyAlignment="1">
      <alignment horizontal="center" vertical="center" wrapText="1"/>
    </xf>
    <xf numFmtId="165" fontId="0" fillId="0" borderId="3" xfId="1" applyFont="1" applyBorder="1"/>
    <xf numFmtId="0" fontId="0" fillId="0" borderId="3" xfId="0" applyFill="1" applyBorder="1" applyAlignment="1">
      <alignment horizontal="center" vertical="center"/>
    </xf>
    <xf numFmtId="165" fontId="0" fillId="0" borderId="2" xfId="1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7" borderId="1" xfId="0" applyFont="1" applyFill="1" applyBorder="1" applyAlignment="1">
      <alignment horizontal="center" vertical="center" wrapText="1"/>
    </xf>
    <xf numFmtId="165" fontId="0" fillId="0" borderId="1" xfId="0" applyNumberFormat="1" applyFont="1" applyFill="1" applyBorder="1" applyAlignment="1">
      <alignment horizontal="center" vertical="center"/>
    </xf>
    <xf numFmtId="1" fontId="0" fillId="0" borderId="1" xfId="0" applyNumberFormat="1" applyFont="1" applyFill="1" applyBorder="1" applyAlignment="1">
      <alignment horizontal="center" vertical="center" wrapText="1"/>
    </xf>
    <xf numFmtId="170" fontId="0" fillId="0" borderId="1" xfId="0" applyNumberFormat="1" applyFont="1" applyFill="1" applyBorder="1" applyAlignment="1">
      <alignment horizontal="center" vertical="center" wrapText="1"/>
    </xf>
    <xf numFmtId="165" fontId="0" fillId="0" borderId="1" xfId="1" applyNumberFormat="1" applyFont="1" applyBorder="1" applyAlignment="1">
      <alignment horizontal="center" vertical="center"/>
    </xf>
    <xf numFmtId="165" fontId="0" fillId="0" borderId="2" xfId="1" applyNumberFormat="1" applyFont="1" applyBorder="1" applyAlignment="1">
      <alignment horizontal="center" vertical="center"/>
    </xf>
    <xf numFmtId="165" fontId="0" fillId="0" borderId="2" xfId="0" applyNumberFormat="1" applyFon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165" fontId="19" fillId="0" borderId="1" xfId="0" applyNumberFormat="1" applyFont="1" applyFill="1" applyBorder="1" applyAlignment="1">
      <alignment horizontal="center" vertical="center"/>
    </xf>
    <xf numFmtId="165" fontId="0" fillId="0" borderId="2" xfId="0" applyNumberFormat="1" applyFont="1" applyFill="1" applyBorder="1" applyAlignment="1">
      <alignment horizontal="center" vertical="center"/>
    </xf>
    <xf numFmtId="165" fontId="20" fillId="0" borderId="2" xfId="0" applyNumberFormat="1" applyFont="1" applyBorder="1" applyAlignment="1">
      <alignment horizontal="center" vertical="center"/>
    </xf>
    <xf numFmtId="4" fontId="0" fillId="0" borderId="2" xfId="0" applyNumberFormat="1" applyFont="1" applyBorder="1" applyAlignment="1">
      <alignment horizontal="center" vertical="center"/>
    </xf>
    <xf numFmtId="16" fontId="0" fillId="0" borderId="1" xfId="0" applyNumberFormat="1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165" fontId="0" fillId="7" borderId="1" xfId="1" applyNumberFormat="1" applyFont="1" applyFill="1" applyBorder="1" applyAlignment="1">
      <alignment horizontal="center" vertical="center"/>
    </xf>
    <xf numFmtId="165" fontId="19" fillId="7" borderId="1" xfId="1" applyNumberFormat="1" applyFont="1" applyFill="1" applyBorder="1" applyAlignment="1">
      <alignment horizontal="center" vertical="center"/>
    </xf>
    <xf numFmtId="165" fontId="0" fillId="0" borderId="0" xfId="0" applyNumberFormat="1" applyFill="1" applyAlignment="1">
      <alignment horizontal="center" vertical="center"/>
    </xf>
    <xf numFmtId="165" fontId="19" fillId="0" borderId="1" xfId="0" applyNumberFormat="1" applyFont="1" applyBorder="1" applyAlignment="1">
      <alignment horizontal="center" vertical="center"/>
    </xf>
    <xf numFmtId="165" fontId="19" fillId="0" borderId="1" xfId="1" applyNumberFormat="1" applyFont="1" applyFill="1" applyBorder="1" applyAlignment="1">
      <alignment horizontal="center" vertical="center"/>
    </xf>
    <xf numFmtId="165" fontId="19" fillId="0" borderId="1" xfId="1" applyNumberFormat="1" applyFont="1" applyBorder="1" applyAlignment="1">
      <alignment horizontal="center" vertical="center"/>
    </xf>
    <xf numFmtId="165" fontId="0" fillId="0" borderId="1" xfId="0" applyNumberFormat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19" fillId="0" borderId="0" xfId="0" applyFont="1" applyAlignment="1">
      <alignment horizontal="center" vertical="center"/>
    </xf>
    <xf numFmtId="0" fontId="0" fillId="0" borderId="1" xfId="0" applyFill="1" applyBorder="1" applyAlignment="1" applyProtection="1">
      <alignment horizontal="center" vertical="center"/>
      <protection locked="0"/>
    </xf>
    <xf numFmtId="0" fontId="19" fillId="0" borderId="1" xfId="0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" xfId="1" applyNumberFormat="1" applyFont="1" applyBorder="1" applyAlignment="1" applyProtection="1">
      <alignment horizontal="center" vertical="center"/>
      <protection locked="0"/>
    </xf>
    <xf numFmtId="165" fontId="0" fillId="0" borderId="1" xfId="0" applyNumberFormat="1" applyBorder="1" applyProtection="1">
      <protection locked="0"/>
    </xf>
    <xf numFmtId="165" fontId="21" fillId="0" borderId="0" xfId="2" applyNumberFormat="1" applyFont="1"/>
    <xf numFmtId="165" fontId="21" fillId="0" borderId="1" xfId="2" applyNumberFormat="1" applyFont="1" applyBorder="1"/>
    <xf numFmtId="165" fontId="21" fillId="0" borderId="1" xfId="2" applyNumberFormat="1" applyFont="1" applyFill="1" applyBorder="1"/>
    <xf numFmtId="164" fontId="21" fillId="0" borderId="1" xfId="2" applyFont="1" applyBorder="1"/>
    <xf numFmtId="0" fontId="0" fillId="0" borderId="0" xfId="0" applyFont="1" applyAlignment="1">
      <alignment horizontal="left" vertical="top"/>
    </xf>
    <xf numFmtId="0" fontId="0" fillId="0" borderId="0" xfId="0" applyFont="1" applyFill="1" applyAlignment="1">
      <alignment horizontal="left" vertical="top"/>
    </xf>
    <xf numFmtId="0" fontId="0" fillId="7" borderId="1" xfId="0" applyFont="1" applyFill="1" applyBorder="1" applyAlignment="1">
      <alignment horizontal="center" vertical="center"/>
    </xf>
    <xf numFmtId="165" fontId="0" fillId="7" borderId="1" xfId="0" applyNumberFormat="1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 applyProtection="1">
      <alignment horizontal="center" vertical="center"/>
      <protection locked="0"/>
    </xf>
    <xf numFmtId="165" fontId="0" fillId="7" borderId="1" xfId="0" applyNumberFormat="1" applyFill="1" applyBorder="1" applyAlignment="1" applyProtection="1">
      <alignment horizontal="center" vertical="center"/>
      <protection locked="0"/>
    </xf>
    <xf numFmtId="165" fontId="0" fillId="7" borderId="1" xfId="1" applyFont="1" applyFill="1" applyBorder="1" applyAlignment="1">
      <alignment horizontal="center" vertical="center"/>
    </xf>
    <xf numFmtId="1" fontId="0" fillId="7" borderId="1" xfId="0" applyNumberFormat="1" applyFont="1" applyFill="1" applyBorder="1" applyAlignment="1">
      <alignment horizontal="center" vertical="center" wrapText="1"/>
    </xf>
    <xf numFmtId="170" fontId="0" fillId="7" borderId="1" xfId="0" applyNumberFormat="1" applyFont="1" applyFill="1" applyBorder="1" applyAlignment="1">
      <alignment horizontal="center" vertical="center" wrapText="1"/>
    </xf>
    <xf numFmtId="0" fontId="0" fillId="7" borderId="0" xfId="0" applyFont="1" applyFill="1" applyAlignment="1">
      <alignment horizontal="center" vertical="center"/>
    </xf>
    <xf numFmtId="0" fontId="0" fillId="7" borderId="11" xfId="0" applyFill="1" applyBorder="1" applyAlignment="1" applyProtection="1">
      <alignment horizontal="center" vertical="center"/>
      <protection locked="0"/>
    </xf>
    <xf numFmtId="165" fontId="0" fillId="7" borderId="1" xfId="0" applyNumberFormat="1" applyFill="1" applyBorder="1" applyProtection="1">
      <protection locked="0"/>
    </xf>
    <xf numFmtId="0" fontId="0" fillId="7" borderId="0" xfId="0" applyFont="1" applyFill="1" applyAlignment="1">
      <alignment horizontal="left" vertical="top"/>
    </xf>
    <xf numFmtId="165" fontId="0" fillId="7" borderId="2" xfId="1" applyNumberFormat="1" applyFon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165" fontId="22" fillId="0" borderId="1" xfId="0" applyNumberFormat="1" applyFont="1" applyBorder="1" applyAlignment="1">
      <alignment horizontal="center" vertical="center"/>
    </xf>
    <xf numFmtId="165" fontId="0" fillId="0" borderId="1" xfId="0" applyNumberFormat="1" applyFill="1" applyBorder="1" applyAlignment="1" applyProtection="1">
      <alignment horizontal="center" vertical="center"/>
      <protection locked="0"/>
    </xf>
    <xf numFmtId="167" fontId="0" fillId="0" borderId="1" xfId="0" applyNumberFormat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65" fontId="3" fillId="2" borderId="1" xfId="1" applyNumberFormat="1" applyFont="1" applyFill="1" applyBorder="1" applyAlignment="1">
      <alignment horizontal="center" vertical="center" wrapText="1"/>
    </xf>
    <xf numFmtId="165" fontId="3" fillId="2" borderId="1" xfId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14" fontId="3" fillId="4" borderId="1" xfId="1" applyNumberFormat="1" applyFont="1" applyFill="1" applyBorder="1" applyAlignment="1">
      <alignment horizontal="center" vertical="center" wrapText="1"/>
    </xf>
    <xf numFmtId="165" fontId="3" fillId="4" borderId="1" xfId="1" applyNumberFormat="1" applyFont="1" applyFill="1" applyBorder="1" applyAlignment="1">
      <alignment horizontal="center" vertical="center" wrapText="1"/>
    </xf>
    <xf numFmtId="165" fontId="3" fillId="4" borderId="1" xfId="0" applyNumberFormat="1" applyFont="1" applyFill="1" applyBorder="1" applyAlignment="1">
      <alignment horizontal="center" vertical="center" wrapText="1"/>
    </xf>
    <xf numFmtId="14" fontId="3" fillId="4" borderId="1" xfId="0" applyNumberFormat="1" applyFont="1" applyFill="1" applyBorder="1" applyAlignment="1">
      <alignment horizontal="center" vertical="center" wrapText="1"/>
    </xf>
    <xf numFmtId="14" fontId="18" fillId="6" borderId="1" xfId="0" applyNumberFormat="1" applyFont="1" applyFill="1" applyBorder="1" applyAlignment="1">
      <alignment horizontal="center" vertical="center" wrapText="1"/>
    </xf>
    <xf numFmtId="0" fontId="18" fillId="6" borderId="1" xfId="0" applyFont="1" applyFill="1" applyBorder="1" applyAlignment="1">
      <alignment horizontal="center" vertical="center" wrapText="1"/>
    </xf>
    <xf numFmtId="1" fontId="18" fillId="6" borderId="1" xfId="0" applyNumberFormat="1" applyFont="1" applyFill="1" applyBorder="1" applyAlignment="1">
      <alignment horizontal="center" vertical="center" wrapText="1"/>
    </xf>
    <xf numFmtId="170" fontId="18" fillId="6" borderId="1" xfId="0" applyNumberFormat="1" applyFont="1" applyFill="1" applyBorder="1" applyAlignment="1">
      <alignment horizontal="center" vertical="center" wrapText="1"/>
    </xf>
    <xf numFmtId="165" fontId="0" fillId="0" borderId="0" xfId="1" applyNumberFormat="1" applyFont="1" applyAlignment="1">
      <alignment horizontal="center" vertical="center"/>
    </xf>
    <xf numFmtId="165" fontId="0" fillId="0" borderId="0" xfId="0" applyNumberFormat="1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165" fontId="0" fillId="0" borderId="0" xfId="1" applyFont="1"/>
    <xf numFmtId="14" fontId="14" fillId="0" borderId="1" xfId="0" applyNumberFormat="1" applyFont="1" applyFill="1" applyBorder="1" applyAlignment="1" applyProtection="1">
      <alignment horizontal="left" vertical="center" wrapText="1"/>
      <protection locked="0"/>
    </xf>
    <xf numFmtId="14" fontId="15" fillId="0" borderId="1" xfId="0" applyNumberFormat="1" applyFont="1" applyFill="1" applyBorder="1" applyAlignment="1" applyProtection="1">
      <alignment horizontal="left" vertical="center" wrapText="1"/>
      <protection locked="0"/>
    </xf>
    <xf numFmtId="14" fontId="0" fillId="0" borderId="1" xfId="0" applyNumberFormat="1" applyFill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14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69" fontId="5" fillId="0" borderId="1" xfId="0" applyNumberFormat="1" applyFont="1" applyBorder="1" applyAlignment="1">
      <alignment horizontal="center" vertical="center"/>
    </xf>
    <xf numFmtId="171" fontId="5" fillId="0" borderId="1" xfId="0" applyNumberFormat="1" applyFont="1" applyBorder="1" applyAlignment="1">
      <alignment horizontal="center" vertical="center"/>
    </xf>
    <xf numFmtId="171" fontId="5" fillId="0" borderId="1" xfId="0" applyNumberFormat="1" applyFont="1" applyFill="1" applyBorder="1" applyAlignment="1">
      <alignment horizontal="center" vertical="center"/>
    </xf>
    <xf numFmtId="171" fontId="5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Border="1" applyProtection="1">
      <protection locked="0"/>
    </xf>
    <xf numFmtId="165" fontId="0" fillId="7" borderId="1" xfId="0" applyNumberFormat="1" applyFill="1" applyBorder="1"/>
    <xf numFmtId="0" fontId="0" fillId="0" borderId="1" xfId="0" applyBorder="1" applyAlignment="1" applyProtection="1">
      <alignment horizontal="left" vertic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 applyProtection="1">
      <alignment horizontal="left" vertical="center"/>
      <protection locked="0"/>
    </xf>
    <xf numFmtId="0" fontId="0" fillId="0" borderId="1" xfId="0" applyFont="1" applyFill="1" applyBorder="1" applyAlignment="1">
      <alignment horizontal="left" vertical="center"/>
    </xf>
    <xf numFmtId="0" fontId="0" fillId="7" borderId="1" xfId="0" applyFill="1" applyBorder="1" applyAlignment="1" applyProtection="1">
      <alignment horizontal="left" vertical="center"/>
      <protection locked="0"/>
    </xf>
    <xf numFmtId="0" fontId="0" fillId="0" borderId="1" xfId="0" applyFill="1" applyBorder="1" applyAlignment="1" applyProtection="1">
      <alignment horizontal="left" vertical="center"/>
      <protection locked="0"/>
    </xf>
    <xf numFmtId="0" fontId="0" fillId="2" borderId="1" xfId="0" applyFill="1" applyBorder="1" applyAlignment="1" applyProtection="1">
      <alignment horizontal="center" vertical="center"/>
      <protection locked="0"/>
    </xf>
    <xf numFmtId="0" fontId="3" fillId="0" borderId="1" xfId="0" applyFont="1" applyFill="1" applyBorder="1" applyAlignment="1">
      <alignment horizontal="left" vertical="top" textRotation="255"/>
    </xf>
    <xf numFmtId="0" fontId="4" fillId="0" borderId="3" xfId="0" applyFont="1" applyBorder="1" applyAlignment="1">
      <alignment horizontal="center" vertical="top" textRotation="255"/>
    </xf>
    <xf numFmtId="0" fontId="4" fillId="0" borderId="4" xfId="0" applyFont="1" applyBorder="1" applyAlignment="1">
      <alignment horizontal="center" vertical="top" textRotation="255"/>
    </xf>
    <xf numFmtId="0" fontId="4" fillId="0" borderId="2" xfId="0" applyFont="1" applyBorder="1" applyAlignment="1">
      <alignment horizontal="center" vertical="top" textRotation="255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4" fillId="2" borderId="9" xfId="0" applyFont="1" applyFill="1" applyBorder="1" applyAlignment="1">
      <alignment horizontal="center" vertical="top" wrapText="1"/>
    </xf>
    <xf numFmtId="0" fontId="4" fillId="2" borderId="10" xfId="0" applyFont="1" applyFill="1" applyBorder="1" applyAlignment="1">
      <alignment horizontal="center" vertical="top" wrapText="1"/>
    </xf>
  </cellXfs>
  <cellStyles count="3">
    <cellStyle name="Moeda" xfId="1" builtinId="4"/>
    <cellStyle name="Normal" xfId="0" builtinId="0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histórico encerrado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8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6" Type="http://schemas.openxmlformats.org/officeDocument/2006/relationships/comments" Target="../comments2.xml"/><Relationship Id="rId5" Type="http://schemas.openxmlformats.org/officeDocument/2006/relationships/vmlDrawing" Target="../drawings/vmlDrawing2.vml"/><Relationship Id="rId4" Type="http://schemas.openxmlformats.org/officeDocument/2006/relationships/printerSettings" Target="../printerSettings/printerSettings1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6" Type="http://schemas.openxmlformats.org/officeDocument/2006/relationships/comments" Target="../comments3.xml"/><Relationship Id="rId5" Type="http://schemas.openxmlformats.org/officeDocument/2006/relationships/vmlDrawing" Target="../drawings/vmlDrawing3.vml"/><Relationship Id="rId4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57"/>
  <sheetViews>
    <sheetView defaultGridColor="0" colorId="50" workbookViewId="0">
      <selection activeCell="AE5" sqref="AE5"/>
    </sheetView>
  </sheetViews>
  <sheetFormatPr defaultColWidth="12" defaultRowHeight="15" x14ac:dyDescent="0.25"/>
  <cols>
    <col min="1" max="1" width="26.85546875" style="1" bestFit="1" customWidth="1"/>
    <col min="2" max="2" width="16.42578125" style="1" bestFit="1" customWidth="1"/>
    <col min="3" max="3" width="18.28515625" style="1" bestFit="1" customWidth="1"/>
    <col min="4" max="4" width="15" style="1" bestFit="1" customWidth="1"/>
    <col min="5" max="5" width="9.28515625" style="1" bestFit="1" customWidth="1"/>
    <col min="6" max="6" width="15.85546875" style="1" bestFit="1" customWidth="1"/>
    <col min="7" max="7" width="20.42578125" style="1" bestFit="1" customWidth="1"/>
    <col min="8" max="8" width="32.7109375" style="1" bestFit="1" customWidth="1"/>
    <col min="9" max="9" width="15.7109375" style="1" bestFit="1" customWidth="1"/>
    <col min="10" max="10" width="18.7109375" style="1" bestFit="1" customWidth="1"/>
    <col min="11" max="11" width="25.140625" style="1" bestFit="1" customWidth="1"/>
    <col min="12" max="12" width="18.140625" style="1" bestFit="1" customWidth="1"/>
    <col min="13" max="13" width="31" style="1" bestFit="1" customWidth="1"/>
    <col min="14" max="14" width="27.28515625" style="1" bestFit="1" customWidth="1"/>
    <col min="15" max="15" width="23.5703125" style="1" bestFit="1" customWidth="1"/>
    <col min="16" max="16" width="34.42578125" style="1" bestFit="1" customWidth="1"/>
    <col min="17" max="17" width="13.7109375" style="1" bestFit="1" customWidth="1"/>
    <col min="18" max="18" width="73" style="1" bestFit="1" customWidth="1"/>
    <col min="19" max="19" width="78.140625" style="1" bestFit="1" customWidth="1"/>
    <col min="20" max="20" width="28.85546875" style="1" bestFit="1" customWidth="1"/>
    <col min="21" max="21" width="19.28515625" style="1" bestFit="1" customWidth="1"/>
    <col min="22" max="22" width="64.140625" style="1" bestFit="1" customWidth="1"/>
    <col min="23" max="23" width="62" style="1" bestFit="1" customWidth="1"/>
    <col min="24" max="24" width="20.85546875" style="1" bestFit="1" customWidth="1"/>
    <col min="25" max="25" width="71.7109375" style="1" bestFit="1" customWidth="1"/>
    <col min="26" max="26" width="21.7109375" style="1" bestFit="1" customWidth="1"/>
    <col min="27" max="27" width="23" style="1" bestFit="1" customWidth="1"/>
    <col min="28" max="28" width="16.140625" style="1" bestFit="1" customWidth="1"/>
    <col min="29" max="29" width="15.85546875" style="1" bestFit="1" customWidth="1"/>
    <col min="30" max="30" width="22.42578125" style="1" bestFit="1" customWidth="1"/>
    <col min="31" max="31" width="29" style="1" bestFit="1" customWidth="1"/>
    <col min="32" max="16384" width="12" style="1"/>
  </cols>
  <sheetData>
    <row r="1" spans="1:31" s="24" customFormat="1" x14ac:dyDescent="0.25">
      <c r="A1" s="24" t="s">
        <v>2598</v>
      </c>
      <c r="B1" s="24" t="s">
        <v>0</v>
      </c>
      <c r="C1" s="24" t="s">
        <v>1</v>
      </c>
      <c r="D1" s="24" t="s">
        <v>2</v>
      </c>
      <c r="E1" s="24" t="s">
        <v>2599</v>
      </c>
      <c r="F1" s="24" t="s">
        <v>3</v>
      </c>
      <c r="G1" s="24" t="s">
        <v>4</v>
      </c>
      <c r="H1" s="24" t="s">
        <v>6</v>
      </c>
      <c r="I1" s="24" t="s">
        <v>7</v>
      </c>
      <c r="J1" s="24" t="s">
        <v>8</v>
      </c>
      <c r="K1" s="24" t="s">
        <v>9</v>
      </c>
      <c r="L1" s="24" t="s">
        <v>10</v>
      </c>
      <c r="M1" s="24" t="s">
        <v>11</v>
      </c>
      <c r="N1" s="24" t="s">
        <v>2602</v>
      </c>
      <c r="O1" s="24" t="s">
        <v>2603</v>
      </c>
      <c r="P1" s="24" t="s">
        <v>2604</v>
      </c>
      <c r="Q1" s="24" t="s">
        <v>12</v>
      </c>
      <c r="R1" s="24" t="s">
        <v>13</v>
      </c>
      <c r="S1" s="24" t="s">
        <v>14</v>
      </c>
      <c r="T1" s="24" t="s">
        <v>17</v>
      </c>
      <c r="U1" s="24" t="s">
        <v>18</v>
      </c>
      <c r="V1" s="24" t="s">
        <v>19</v>
      </c>
      <c r="W1" s="24" t="s">
        <v>20</v>
      </c>
      <c r="X1" s="24" t="s">
        <v>21</v>
      </c>
      <c r="Y1" s="24" t="s">
        <v>22</v>
      </c>
      <c r="Z1" s="24" t="s">
        <v>2606</v>
      </c>
      <c r="AA1" s="24" t="s">
        <v>23</v>
      </c>
      <c r="AB1" s="24" t="s">
        <v>2607</v>
      </c>
      <c r="AC1" s="24" t="s">
        <v>24</v>
      </c>
      <c r="AD1" s="24" t="s">
        <v>25</v>
      </c>
      <c r="AE1" s="24" t="s">
        <v>5</v>
      </c>
    </row>
    <row r="2" spans="1:31" x14ac:dyDescent="0.25">
      <c r="A2" s="1" t="s">
        <v>2622</v>
      </c>
      <c r="C2" s="1" t="s">
        <v>5540</v>
      </c>
      <c r="D2" s="25">
        <v>36873</v>
      </c>
      <c r="E2" s="1" t="s">
        <v>2623</v>
      </c>
      <c r="F2" s="26">
        <v>68760</v>
      </c>
      <c r="G2" s="26">
        <v>68760</v>
      </c>
      <c r="H2" s="26">
        <v>50000</v>
      </c>
      <c r="I2" s="1" t="s">
        <v>27</v>
      </c>
      <c r="J2" s="1">
        <v>0</v>
      </c>
      <c r="K2" s="26">
        <v>5000</v>
      </c>
      <c r="L2" s="1" t="s">
        <v>27</v>
      </c>
      <c r="M2" s="1">
        <v>0</v>
      </c>
      <c r="N2" s="1" t="s">
        <v>2629</v>
      </c>
      <c r="O2" s="1" t="s">
        <v>2630</v>
      </c>
      <c r="Q2" s="1" t="s">
        <v>28</v>
      </c>
      <c r="R2" s="1" t="s">
        <v>44</v>
      </c>
      <c r="S2" s="1" t="s">
        <v>30</v>
      </c>
      <c r="T2" s="1" t="s">
        <v>58</v>
      </c>
      <c r="U2" s="1" t="s">
        <v>34</v>
      </c>
      <c r="V2" s="1" t="s">
        <v>5541</v>
      </c>
      <c r="W2" s="1" t="s">
        <v>35</v>
      </c>
      <c r="X2" s="25">
        <v>40185</v>
      </c>
      <c r="Y2" s="1" t="s">
        <v>5542</v>
      </c>
      <c r="Z2" s="1">
        <v>0</v>
      </c>
      <c r="AA2" s="1" t="s">
        <v>5543</v>
      </c>
      <c r="AB2" s="25">
        <v>36950</v>
      </c>
      <c r="AC2" s="27">
        <v>38370.396527777775</v>
      </c>
      <c r="AD2" s="1" t="s">
        <v>36</v>
      </c>
      <c r="AE2" s="26">
        <v>68760</v>
      </c>
    </row>
    <row r="3" spans="1:31" x14ac:dyDescent="0.25">
      <c r="A3" s="1" t="s">
        <v>2622</v>
      </c>
      <c r="E3" s="1" t="s">
        <v>2623</v>
      </c>
      <c r="F3" s="1">
        <v>0</v>
      </c>
      <c r="G3" s="1">
        <v>0</v>
      </c>
      <c r="H3" s="1">
        <v>0</v>
      </c>
      <c r="J3" s="1">
        <v>0</v>
      </c>
      <c r="K3" s="26">
        <v>2000</v>
      </c>
      <c r="L3" s="1" t="s">
        <v>27</v>
      </c>
      <c r="M3" s="1">
        <v>0</v>
      </c>
      <c r="N3" s="1" t="s">
        <v>2629</v>
      </c>
      <c r="O3" s="1" t="s">
        <v>2672</v>
      </c>
      <c r="Q3" s="1" t="s">
        <v>28</v>
      </c>
      <c r="R3" s="1" t="s">
        <v>2991</v>
      </c>
      <c r="S3" s="1" t="s">
        <v>5708</v>
      </c>
      <c r="T3" s="1" t="s">
        <v>62</v>
      </c>
      <c r="U3" s="1" t="s">
        <v>34</v>
      </c>
      <c r="V3" s="1" t="s">
        <v>251</v>
      </c>
      <c r="W3" s="1" t="s">
        <v>35</v>
      </c>
      <c r="X3" s="25">
        <v>40186</v>
      </c>
      <c r="Y3" s="1" t="s">
        <v>2660</v>
      </c>
      <c r="Z3" s="1">
        <v>0</v>
      </c>
      <c r="AA3" s="1" t="s">
        <v>6290</v>
      </c>
      <c r="AB3" s="25">
        <v>39126</v>
      </c>
      <c r="AC3" s="27">
        <v>39185.70416666667</v>
      </c>
      <c r="AE3" s="1">
        <v>0</v>
      </c>
    </row>
    <row r="4" spans="1:31" x14ac:dyDescent="0.25">
      <c r="A4" s="1" t="s">
        <v>2622</v>
      </c>
      <c r="E4" s="1" t="s">
        <v>2623</v>
      </c>
      <c r="F4" s="1">
        <v>0</v>
      </c>
      <c r="G4" s="1">
        <v>0</v>
      </c>
      <c r="H4" s="1">
        <v>0</v>
      </c>
      <c r="J4" s="1">
        <v>0</v>
      </c>
      <c r="K4" s="26">
        <v>6000</v>
      </c>
      <c r="L4" s="1" t="s">
        <v>27</v>
      </c>
      <c r="M4" s="1">
        <v>0</v>
      </c>
      <c r="N4" s="1" t="s">
        <v>2629</v>
      </c>
      <c r="O4" s="1" t="s">
        <v>2630</v>
      </c>
      <c r="Q4" s="1" t="s">
        <v>28</v>
      </c>
      <c r="R4" s="1" t="s">
        <v>5185</v>
      </c>
      <c r="S4" s="1" t="s">
        <v>6463</v>
      </c>
      <c r="T4" s="1" t="s">
        <v>158</v>
      </c>
      <c r="U4" s="1" t="s">
        <v>34</v>
      </c>
      <c r="V4" s="1" t="s">
        <v>307</v>
      </c>
      <c r="W4" s="1" t="s">
        <v>35</v>
      </c>
      <c r="X4" s="25">
        <v>40191</v>
      </c>
      <c r="Y4" s="1" t="s">
        <v>5542</v>
      </c>
      <c r="Z4" s="1">
        <v>0</v>
      </c>
      <c r="AA4" s="1" t="s">
        <v>6464</v>
      </c>
      <c r="AB4" s="25">
        <v>39862</v>
      </c>
      <c r="AC4" s="27">
        <v>39954.339583333334</v>
      </c>
      <c r="AE4" s="1">
        <v>0</v>
      </c>
    </row>
    <row r="5" spans="1:31" x14ac:dyDescent="0.25">
      <c r="A5" s="1" t="s">
        <v>2622</v>
      </c>
      <c r="B5" s="1" t="s">
        <v>6218</v>
      </c>
      <c r="C5" s="1" t="s">
        <v>212</v>
      </c>
      <c r="E5" s="1" t="s">
        <v>2623</v>
      </c>
      <c r="F5" s="1">
        <v>0</v>
      </c>
      <c r="G5" s="1">
        <v>0</v>
      </c>
      <c r="H5" s="1">
        <v>0</v>
      </c>
      <c r="J5" s="1">
        <v>0</v>
      </c>
      <c r="K5" s="26">
        <v>7231.7</v>
      </c>
      <c r="L5" s="1" t="s">
        <v>27</v>
      </c>
      <c r="M5" s="1">
        <v>0</v>
      </c>
      <c r="N5" s="1" t="s">
        <v>2629</v>
      </c>
      <c r="O5" s="1" t="s">
        <v>2625</v>
      </c>
      <c r="P5" s="1" t="s">
        <v>2626</v>
      </c>
      <c r="Q5" s="1" t="s">
        <v>28</v>
      </c>
      <c r="R5" s="1" t="s">
        <v>44</v>
      </c>
      <c r="S5" s="1" t="s">
        <v>2677</v>
      </c>
      <c r="T5" s="1" t="s">
        <v>235</v>
      </c>
      <c r="U5" s="1" t="s">
        <v>34</v>
      </c>
      <c r="V5" s="1" t="s">
        <v>4868</v>
      </c>
      <c r="W5" s="1" t="s">
        <v>35</v>
      </c>
      <c r="X5" s="25">
        <v>40193</v>
      </c>
      <c r="Y5" s="1" t="s">
        <v>2628</v>
      </c>
      <c r="Z5" s="1">
        <v>0</v>
      </c>
      <c r="AA5" s="1" t="s">
        <v>6219</v>
      </c>
      <c r="AB5" s="25">
        <v>38139</v>
      </c>
      <c r="AC5" s="27">
        <v>38490.529166666667</v>
      </c>
      <c r="AD5" s="1" t="s">
        <v>36</v>
      </c>
      <c r="AE5" s="1">
        <v>0</v>
      </c>
    </row>
    <row r="6" spans="1:31" x14ac:dyDescent="0.25">
      <c r="A6" s="1" t="s">
        <v>2622</v>
      </c>
      <c r="B6" s="1" t="s">
        <v>6359</v>
      </c>
      <c r="C6" s="1" t="s">
        <v>115</v>
      </c>
      <c r="E6" s="1" t="s">
        <v>2623</v>
      </c>
      <c r="F6" s="1">
        <v>0</v>
      </c>
      <c r="G6" s="1">
        <v>0</v>
      </c>
      <c r="H6" s="1">
        <v>0</v>
      </c>
      <c r="J6" s="1">
        <v>0</v>
      </c>
      <c r="K6" s="26">
        <v>1000</v>
      </c>
      <c r="L6" s="1" t="s">
        <v>27</v>
      </c>
      <c r="M6" s="1">
        <v>0</v>
      </c>
      <c r="N6" s="1" t="s">
        <v>2629</v>
      </c>
      <c r="O6" s="1" t="s">
        <v>2638</v>
      </c>
      <c r="P6" s="1" t="s">
        <v>2670</v>
      </c>
      <c r="Q6" s="1" t="s">
        <v>28</v>
      </c>
      <c r="R6" s="1" t="s">
        <v>44</v>
      </c>
      <c r="S6" s="1" t="s">
        <v>2677</v>
      </c>
      <c r="T6" s="1" t="s">
        <v>571</v>
      </c>
      <c r="U6" s="1" t="s">
        <v>34</v>
      </c>
      <c r="V6" s="1" t="s">
        <v>5195</v>
      </c>
      <c r="W6" s="1" t="s">
        <v>35</v>
      </c>
      <c r="X6" s="25">
        <v>40196</v>
      </c>
      <c r="Y6" s="1" t="s">
        <v>57</v>
      </c>
      <c r="Z6" s="1">
        <v>0</v>
      </c>
      <c r="AA6" s="1" t="s">
        <v>6360</v>
      </c>
      <c r="AB6" s="25">
        <v>39426</v>
      </c>
      <c r="AC6" s="27">
        <v>39442.706944444442</v>
      </c>
      <c r="AD6" s="1" t="s">
        <v>2633</v>
      </c>
      <c r="AE6" s="1">
        <v>0</v>
      </c>
    </row>
    <row r="7" spans="1:31" x14ac:dyDescent="0.25">
      <c r="A7" s="1" t="s">
        <v>2622</v>
      </c>
      <c r="B7" s="1">
        <v>334200</v>
      </c>
      <c r="C7" s="1" t="s">
        <v>4784</v>
      </c>
      <c r="D7" s="25">
        <v>36244</v>
      </c>
      <c r="E7" s="1" t="s">
        <v>2623</v>
      </c>
      <c r="F7" s="26">
        <v>12981</v>
      </c>
      <c r="G7" s="26">
        <v>12981</v>
      </c>
      <c r="H7" s="26">
        <v>12981</v>
      </c>
      <c r="I7" s="1" t="s">
        <v>27</v>
      </c>
      <c r="J7" s="1">
        <v>0</v>
      </c>
      <c r="K7" s="26">
        <v>1298.0999999999999</v>
      </c>
      <c r="L7" s="1" t="s">
        <v>27</v>
      </c>
      <c r="M7" s="1">
        <v>0</v>
      </c>
      <c r="N7" s="1" t="s">
        <v>2624</v>
      </c>
      <c r="O7" s="1" t="s">
        <v>2638</v>
      </c>
      <c r="P7" s="1" t="s">
        <v>2639</v>
      </c>
      <c r="Q7" s="1" t="s">
        <v>28</v>
      </c>
      <c r="R7" s="1" t="s">
        <v>44</v>
      </c>
      <c r="S7" s="1" t="s">
        <v>30</v>
      </c>
      <c r="T7" s="1" t="s">
        <v>70</v>
      </c>
      <c r="U7" s="1" t="s">
        <v>34</v>
      </c>
      <c r="V7" s="1" t="s">
        <v>4785</v>
      </c>
      <c r="W7" s="1" t="s">
        <v>35</v>
      </c>
      <c r="X7" s="25">
        <v>40199</v>
      </c>
      <c r="Y7" s="1" t="s">
        <v>2628</v>
      </c>
      <c r="Z7" s="1">
        <v>0</v>
      </c>
      <c r="AA7" s="1" t="s">
        <v>4786</v>
      </c>
      <c r="AB7" s="25">
        <v>37497</v>
      </c>
      <c r="AC7" s="27">
        <v>37601</v>
      </c>
      <c r="AD7" s="1" t="s">
        <v>36</v>
      </c>
      <c r="AE7" s="26">
        <v>12981</v>
      </c>
    </row>
    <row r="8" spans="1:31" x14ac:dyDescent="0.25">
      <c r="A8" s="1" t="s">
        <v>2646</v>
      </c>
      <c r="B8" s="1">
        <v>264010376800</v>
      </c>
      <c r="C8" s="1">
        <v>10107411</v>
      </c>
      <c r="D8" s="25">
        <v>36346</v>
      </c>
      <c r="E8" s="1" t="s">
        <v>2623</v>
      </c>
      <c r="F8" s="26">
        <v>4000</v>
      </c>
      <c r="G8" s="26">
        <v>8000</v>
      </c>
      <c r="H8" s="26">
        <v>4000</v>
      </c>
      <c r="I8" s="1" t="s">
        <v>27</v>
      </c>
      <c r="J8" s="1">
        <v>0</v>
      </c>
      <c r="K8" s="1">
        <v>800</v>
      </c>
      <c r="L8" s="1" t="s">
        <v>27</v>
      </c>
      <c r="M8" s="1">
        <v>0</v>
      </c>
      <c r="N8" s="1" t="s">
        <v>2624</v>
      </c>
      <c r="O8" s="1" t="s">
        <v>2638</v>
      </c>
      <c r="P8" s="1" t="s">
        <v>2639</v>
      </c>
      <c r="Q8" s="1" t="s">
        <v>28</v>
      </c>
      <c r="R8" s="1" t="s">
        <v>52</v>
      </c>
      <c r="S8" s="1" t="s">
        <v>38</v>
      </c>
      <c r="T8" s="1" t="s">
        <v>3538</v>
      </c>
      <c r="U8" s="1" t="s">
        <v>34</v>
      </c>
      <c r="V8" s="1" t="s">
        <v>252</v>
      </c>
      <c r="W8" s="1" t="s">
        <v>35</v>
      </c>
      <c r="X8" s="25">
        <v>40200</v>
      </c>
      <c r="Y8" s="1" t="s">
        <v>2628</v>
      </c>
      <c r="Z8" s="1">
        <v>0</v>
      </c>
      <c r="AA8" s="1" t="s">
        <v>4811</v>
      </c>
      <c r="AB8" s="25">
        <v>36620</v>
      </c>
      <c r="AC8" s="27">
        <v>37956.673611111109</v>
      </c>
      <c r="AD8" s="1" t="s">
        <v>36</v>
      </c>
      <c r="AE8" s="26">
        <v>4000</v>
      </c>
    </row>
    <row r="9" spans="1:31" x14ac:dyDescent="0.25">
      <c r="A9" s="1" t="s">
        <v>2622</v>
      </c>
      <c r="B9" s="1" t="s">
        <v>4912</v>
      </c>
      <c r="C9" s="1" t="s">
        <v>4913</v>
      </c>
      <c r="D9" s="25">
        <v>37255</v>
      </c>
      <c r="E9" s="1" t="s">
        <v>2623</v>
      </c>
      <c r="F9" s="1">
        <v>0</v>
      </c>
      <c r="G9" s="26">
        <v>7976</v>
      </c>
      <c r="H9" s="1">
        <v>0</v>
      </c>
      <c r="I9" s="1" t="s">
        <v>27</v>
      </c>
      <c r="J9" s="1">
        <v>0</v>
      </c>
      <c r="K9" s="26">
        <v>29834.05</v>
      </c>
      <c r="L9" s="1" t="s">
        <v>27</v>
      </c>
      <c r="M9" s="1">
        <v>0</v>
      </c>
      <c r="N9" s="1" t="s">
        <v>2629</v>
      </c>
      <c r="O9" s="1" t="s">
        <v>2638</v>
      </c>
      <c r="P9" s="1" t="s">
        <v>2688</v>
      </c>
      <c r="Q9" s="1" t="s">
        <v>28</v>
      </c>
      <c r="R9" s="1" t="s">
        <v>44</v>
      </c>
      <c r="S9" s="1" t="s">
        <v>61</v>
      </c>
      <c r="T9" s="1" t="s">
        <v>77</v>
      </c>
      <c r="U9" s="1" t="s">
        <v>34</v>
      </c>
      <c r="V9" s="1" t="s">
        <v>4785</v>
      </c>
      <c r="W9" s="1" t="s">
        <v>35</v>
      </c>
      <c r="X9" s="25">
        <v>40200</v>
      </c>
      <c r="Y9" s="1" t="s">
        <v>57</v>
      </c>
      <c r="Z9" s="1">
        <v>0</v>
      </c>
      <c r="AA9" s="1" t="s">
        <v>4914</v>
      </c>
      <c r="AB9" s="25">
        <v>37553</v>
      </c>
      <c r="AC9" s="27">
        <v>37558</v>
      </c>
      <c r="AD9" s="1" t="s">
        <v>2633</v>
      </c>
      <c r="AE9" s="1">
        <v>0</v>
      </c>
    </row>
    <row r="10" spans="1:31" x14ac:dyDescent="0.25">
      <c r="A10" s="1" t="s">
        <v>2622</v>
      </c>
      <c r="B10" s="1">
        <v>1101080</v>
      </c>
      <c r="C10" s="1" t="s">
        <v>5610</v>
      </c>
      <c r="D10" s="25">
        <v>38377</v>
      </c>
      <c r="E10" s="1" t="s">
        <v>2623</v>
      </c>
      <c r="F10" s="26">
        <v>81000</v>
      </c>
      <c r="G10" s="26">
        <v>180000</v>
      </c>
      <c r="H10" s="26">
        <v>99000</v>
      </c>
      <c r="I10" s="1" t="s">
        <v>26</v>
      </c>
      <c r="J10" s="26">
        <v>99000</v>
      </c>
      <c r="K10" s="26">
        <v>10318.280000000001</v>
      </c>
      <c r="L10" s="1" t="s">
        <v>27</v>
      </c>
      <c r="M10" s="1">
        <v>0</v>
      </c>
      <c r="N10" s="1" t="s">
        <v>2629</v>
      </c>
      <c r="O10" s="1" t="s">
        <v>2638</v>
      </c>
      <c r="P10" s="1" t="s">
        <v>2642</v>
      </c>
      <c r="Q10" s="1" t="s">
        <v>28</v>
      </c>
      <c r="R10" s="1" t="s">
        <v>44</v>
      </c>
      <c r="S10" s="1" t="s">
        <v>38</v>
      </c>
      <c r="T10" s="1" t="s">
        <v>288</v>
      </c>
      <c r="U10" s="1" t="s">
        <v>84</v>
      </c>
      <c r="V10" s="1" t="s">
        <v>85</v>
      </c>
      <c r="W10" s="1" t="s">
        <v>35</v>
      </c>
      <c r="X10" s="25">
        <v>40200</v>
      </c>
      <c r="Y10" s="1" t="s">
        <v>2637</v>
      </c>
      <c r="Z10" s="1">
        <v>0</v>
      </c>
      <c r="AA10" s="1" t="s">
        <v>5611</v>
      </c>
      <c r="AB10" s="25">
        <v>39174</v>
      </c>
      <c r="AC10" s="27">
        <v>39198.386111111111</v>
      </c>
      <c r="AD10" s="1" t="s">
        <v>36</v>
      </c>
      <c r="AE10" s="26">
        <v>81000</v>
      </c>
    </row>
    <row r="11" spans="1:31" x14ac:dyDescent="0.25">
      <c r="A11" s="1" t="s">
        <v>2622</v>
      </c>
      <c r="B11" s="1">
        <v>3197</v>
      </c>
      <c r="E11" s="1" t="s">
        <v>2623</v>
      </c>
      <c r="F11" s="1">
        <v>0</v>
      </c>
      <c r="G11" s="1">
        <v>0</v>
      </c>
      <c r="H11" s="1">
        <v>0</v>
      </c>
      <c r="I11" s="1" t="s">
        <v>50</v>
      </c>
      <c r="J11" s="1">
        <v>0</v>
      </c>
      <c r="K11" s="26">
        <v>3000</v>
      </c>
      <c r="L11" s="1" t="s">
        <v>27</v>
      </c>
      <c r="M11" s="1">
        <v>0</v>
      </c>
      <c r="N11" s="1" t="s">
        <v>2629</v>
      </c>
      <c r="O11" s="1" t="s">
        <v>2630</v>
      </c>
      <c r="Q11" s="1" t="s">
        <v>28</v>
      </c>
      <c r="R11" s="1" t="s">
        <v>44</v>
      </c>
      <c r="S11" s="1" t="s">
        <v>2658</v>
      </c>
      <c r="T11" s="1" t="s">
        <v>77</v>
      </c>
      <c r="U11" s="1" t="s">
        <v>34</v>
      </c>
      <c r="V11" s="1" t="s">
        <v>215</v>
      </c>
      <c r="W11" s="1" t="s">
        <v>35</v>
      </c>
      <c r="X11" s="25">
        <v>40205</v>
      </c>
      <c r="Y11" s="1" t="s">
        <v>2660</v>
      </c>
      <c r="Z11" s="1">
        <v>0</v>
      </c>
      <c r="AA11" s="1" t="s">
        <v>4884</v>
      </c>
      <c r="AB11" s="25">
        <v>39321</v>
      </c>
      <c r="AC11" s="27">
        <v>39357.720833333333</v>
      </c>
      <c r="AD11" s="1" t="s">
        <v>2633</v>
      </c>
      <c r="AE11" s="1">
        <v>0</v>
      </c>
    </row>
    <row r="12" spans="1:31" x14ac:dyDescent="0.25">
      <c r="A12" s="1" t="s">
        <v>2622</v>
      </c>
      <c r="B12" s="1">
        <v>1102080</v>
      </c>
      <c r="E12" s="1" t="s">
        <v>2623</v>
      </c>
      <c r="F12" s="1">
        <v>0</v>
      </c>
      <c r="G12" s="1">
        <v>0</v>
      </c>
      <c r="H12" s="1">
        <v>0</v>
      </c>
      <c r="I12" s="1" t="s">
        <v>27</v>
      </c>
      <c r="J12" s="1">
        <v>0</v>
      </c>
      <c r="K12" s="1">
        <v>863.82</v>
      </c>
      <c r="L12" s="1" t="s">
        <v>27</v>
      </c>
      <c r="M12" s="1">
        <v>0</v>
      </c>
      <c r="N12" s="1" t="s">
        <v>2624</v>
      </c>
      <c r="O12" s="1" t="s">
        <v>2630</v>
      </c>
      <c r="Q12" s="1" t="s">
        <v>28</v>
      </c>
      <c r="R12" s="1" t="s">
        <v>44</v>
      </c>
      <c r="S12" s="1" t="s">
        <v>61</v>
      </c>
      <c r="T12" s="1" t="s">
        <v>4954</v>
      </c>
      <c r="U12" s="1" t="s">
        <v>34</v>
      </c>
      <c r="V12" s="1" t="s">
        <v>4868</v>
      </c>
      <c r="W12" s="1" t="s">
        <v>35</v>
      </c>
      <c r="X12" s="25">
        <v>40205</v>
      </c>
      <c r="Y12" s="1" t="s">
        <v>2628</v>
      </c>
      <c r="Z12" s="1">
        <v>0</v>
      </c>
      <c r="AA12" s="1" t="s">
        <v>4955</v>
      </c>
      <c r="AB12" s="25">
        <v>39251</v>
      </c>
      <c r="AC12" s="27">
        <v>39381.445138888892</v>
      </c>
      <c r="AE12" s="1">
        <v>0</v>
      </c>
    </row>
    <row r="13" spans="1:31" x14ac:dyDescent="0.25">
      <c r="A13" s="1" t="s">
        <v>2622</v>
      </c>
      <c r="E13" s="1" t="s">
        <v>2623</v>
      </c>
      <c r="F13" s="1">
        <v>0</v>
      </c>
      <c r="G13" s="1">
        <v>0</v>
      </c>
      <c r="H13" s="1">
        <v>0</v>
      </c>
      <c r="J13" s="1">
        <v>0</v>
      </c>
      <c r="K13" s="1">
        <v>351</v>
      </c>
      <c r="L13" s="1" t="s">
        <v>27</v>
      </c>
      <c r="M13" s="1">
        <v>0</v>
      </c>
      <c r="N13" s="1" t="s">
        <v>2624</v>
      </c>
      <c r="O13" s="1" t="s">
        <v>2630</v>
      </c>
      <c r="Q13" s="1" t="s">
        <v>28</v>
      </c>
      <c r="R13" s="1" t="s">
        <v>135</v>
      </c>
      <c r="S13" s="1" t="s">
        <v>284</v>
      </c>
      <c r="T13" s="1" t="s">
        <v>275</v>
      </c>
      <c r="U13" s="1" t="s">
        <v>218</v>
      </c>
      <c r="V13" s="1" t="s">
        <v>251</v>
      </c>
      <c r="W13" s="1" t="s">
        <v>35</v>
      </c>
      <c r="X13" s="25">
        <v>40205</v>
      </c>
      <c r="Y13" s="1" t="s">
        <v>2647</v>
      </c>
      <c r="Z13" s="1">
        <v>0</v>
      </c>
      <c r="AA13" s="1" t="s">
        <v>5845</v>
      </c>
      <c r="AB13" s="25">
        <v>39899</v>
      </c>
      <c r="AC13" s="27">
        <v>39939.673611111109</v>
      </c>
      <c r="AE13" s="1">
        <v>0</v>
      </c>
    </row>
    <row r="14" spans="1:31" x14ac:dyDescent="0.25">
      <c r="A14" s="1" t="s">
        <v>2622</v>
      </c>
      <c r="B14" s="1" t="s">
        <v>5100</v>
      </c>
      <c r="C14" s="1" t="s">
        <v>5101</v>
      </c>
      <c r="D14" s="25">
        <v>39606</v>
      </c>
      <c r="E14" s="1" t="s">
        <v>2623</v>
      </c>
      <c r="F14" s="26">
        <v>3000</v>
      </c>
      <c r="G14" s="26">
        <v>3000</v>
      </c>
      <c r="H14" s="26">
        <v>3000</v>
      </c>
      <c r="I14" s="1" t="s">
        <v>26</v>
      </c>
      <c r="J14" s="26">
        <v>3000</v>
      </c>
      <c r="K14" s="26">
        <v>3551.69</v>
      </c>
      <c r="L14" s="1" t="s">
        <v>27</v>
      </c>
      <c r="M14" s="1">
        <v>0</v>
      </c>
      <c r="N14" s="1" t="s">
        <v>2629</v>
      </c>
      <c r="O14" s="1" t="s">
        <v>2638</v>
      </c>
      <c r="P14" s="1" t="s">
        <v>2642</v>
      </c>
      <c r="Q14" s="1" t="s">
        <v>28</v>
      </c>
      <c r="R14" s="1" t="s">
        <v>544</v>
      </c>
      <c r="S14" s="1" t="s">
        <v>544</v>
      </c>
      <c r="T14" s="1" t="s">
        <v>423</v>
      </c>
      <c r="U14" s="1" t="s">
        <v>123</v>
      </c>
      <c r="V14" s="1" t="s">
        <v>185</v>
      </c>
      <c r="W14" s="1" t="s">
        <v>35</v>
      </c>
      <c r="X14" s="25">
        <v>40206</v>
      </c>
      <c r="Y14" s="1" t="s">
        <v>43</v>
      </c>
      <c r="Z14" s="1">
        <v>0</v>
      </c>
      <c r="AA14" s="1" t="s">
        <v>5102</v>
      </c>
      <c r="AB14" s="25">
        <v>39864</v>
      </c>
      <c r="AC14" s="27">
        <v>39889.472222222219</v>
      </c>
      <c r="AD14" s="1" t="s">
        <v>151</v>
      </c>
      <c r="AE14" s="26">
        <v>3000</v>
      </c>
    </row>
    <row r="15" spans="1:31" x14ac:dyDescent="0.25">
      <c r="A15" s="1" t="s">
        <v>2622</v>
      </c>
      <c r="B15" s="1" t="s">
        <v>6179</v>
      </c>
      <c r="C15" s="1" t="s">
        <v>6180</v>
      </c>
      <c r="D15" s="25">
        <v>36971</v>
      </c>
      <c r="E15" s="1" t="s">
        <v>2623</v>
      </c>
      <c r="F15" s="26">
        <v>22184</v>
      </c>
      <c r="G15" s="26">
        <v>22184</v>
      </c>
      <c r="H15" s="26">
        <v>22184</v>
      </c>
      <c r="I15" s="1" t="s">
        <v>27</v>
      </c>
      <c r="J15" s="1">
        <v>0</v>
      </c>
      <c r="K15" s="26">
        <v>4737.09</v>
      </c>
      <c r="L15" s="1" t="s">
        <v>27</v>
      </c>
      <c r="M15" s="1">
        <v>0</v>
      </c>
      <c r="N15" s="1" t="s">
        <v>2629</v>
      </c>
      <c r="O15" s="1" t="s">
        <v>2672</v>
      </c>
      <c r="Q15" s="1" t="s">
        <v>28</v>
      </c>
      <c r="R15" s="1" t="s">
        <v>44</v>
      </c>
      <c r="S15" s="1" t="s">
        <v>38</v>
      </c>
      <c r="T15" s="1" t="s">
        <v>166</v>
      </c>
      <c r="U15" s="1" t="s">
        <v>40</v>
      </c>
      <c r="V15" s="1" t="s">
        <v>41</v>
      </c>
      <c r="W15" s="1" t="s">
        <v>35</v>
      </c>
      <c r="X15" s="25">
        <v>40206</v>
      </c>
      <c r="Y15" s="1" t="s">
        <v>43</v>
      </c>
      <c r="Z15" s="1">
        <v>0</v>
      </c>
      <c r="AA15" s="1" t="s">
        <v>6181</v>
      </c>
      <c r="AB15" s="25">
        <v>37252</v>
      </c>
      <c r="AC15" s="27">
        <v>37623</v>
      </c>
      <c r="AD15" s="1" t="s">
        <v>36</v>
      </c>
      <c r="AE15" s="26">
        <v>22184</v>
      </c>
    </row>
    <row r="16" spans="1:31" x14ac:dyDescent="0.25">
      <c r="A16" s="1" t="s">
        <v>2622</v>
      </c>
      <c r="B16" s="1">
        <v>3019390000646</v>
      </c>
      <c r="C16" s="1" t="s">
        <v>6802</v>
      </c>
      <c r="D16" s="25">
        <v>36988</v>
      </c>
      <c r="E16" s="1" t="s">
        <v>2623</v>
      </c>
      <c r="F16" s="26">
        <v>8876.98</v>
      </c>
      <c r="G16" s="26">
        <v>25814</v>
      </c>
      <c r="H16" s="26">
        <v>8876.98</v>
      </c>
      <c r="I16" s="1" t="s">
        <v>27</v>
      </c>
      <c r="J16" s="1">
        <v>0</v>
      </c>
      <c r="K16" s="26">
        <v>2235.6</v>
      </c>
      <c r="L16" s="1" t="s">
        <v>27</v>
      </c>
      <c r="M16" s="1">
        <v>0</v>
      </c>
      <c r="N16" s="1" t="s">
        <v>2624</v>
      </c>
      <c r="O16" s="1" t="s">
        <v>2638</v>
      </c>
      <c r="P16" s="1" t="s">
        <v>2688</v>
      </c>
      <c r="Q16" s="1" t="s">
        <v>28</v>
      </c>
      <c r="R16" s="1" t="s">
        <v>44</v>
      </c>
      <c r="S16" s="1" t="s">
        <v>38</v>
      </c>
      <c r="T16" s="1" t="s">
        <v>2981</v>
      </c>
      <c r="U16" s="1" t="s">
        <v>40</v>
      </c>
      <c r="V16" s="1" t="s">
        <v>41</v>
      </c>
      <c r="W16" s="1" t="s">
        <v>35</v>
      </c>
      <c r="X16" s="25">
        <v>40206</v>
      </c>
      <c r="Y16" s="1" t="s">
        <v>57</v>
      </c>
      <c r="Z16" s="1">
        <v>0</v>
      </c>
      <c r="AA16" s="1" t="s">
        <v>6803</v>
      </c>
      <c r="AB16" s="25">
        <v>37208</v>
      </c>
      <c r="AC16" s="27">
        <v>37623</v>
      </c>
      <c r="AD16" s="1" t="s">
        <v>36</v>
      </c>
      <c r="AE16" s="26">
        <v>8876.98</v>
      </c>
    </row>
    <row r="17" spans="1:31" x14ac:dyDescent="0.25">
      <c r="A17" s="1" t="s">
        <v>2622</v>
      </c>
      <c r="B17" s="1" t="s">
        <v>6926</v>
      </c>
      <c r="C17" s="1" t="s">
        <v>115</v>
      </c>
      <c r="D17" s="25">
        <v>38778</v>
      </c>
      <c r="E17" s="1" t="s">
        <v>2623</v>
      </c>
      <c r="F17" s="26">
        <v>2180</v>
      </c>
      <c r="G17" s="26">
        <v>2180</v>
      </c>
      <c r="H17" s="26">
        <v>2781.13</v>
      </c>
      <c r="I17" s="1" t="s">
        <v>26</v>
      </c>
      <c r="J17" s="26">
        <v>2781.13</v>
      </c>
      <c r="K17" s="1">
        <v>809.95</v>
      </c>
      <c r="L17" s="1" t="s">
        <v>27</v>
      </c>
      <c r="M17" s="1">
        <v>0</v>
      </c>
      <c r="N17" s="1" t="s">
        <v>2629</v>
      </c>
      <c r="O17" s="1" t="s">
        <v>2672</v>
      </c>
      <c r="Q17" s="1" t="s">
        <v>28</v>
      </c>
      <c r="R17" s="1" t="s">
        <v>44</v>
      </c>
      <c r="S17" s="1" t="s">
        <v>38</v>
      </c>
      <c r="T17" s="1" t="s">
        <v>291</v>
      </c>
      <c r="U17" s="1" t="s">
        <v>40</v>
      </c>
      <c r="V17" s="1" t="s">
        <v>41</v>
      </c>
      <c r="W17" s="1" t="s">
        <v>35</v>
      </c>
      <c r="X17" s="25">
        <v>40206</v>
      </c>
      <c r="Y17" s="1" t="s">
        <v>57</v>
      </c>
      <c r="Z17" s="1">
        <v>0</v>
      </c>
      <c r="AA17" s="1" t="s">
        <v>6927</v>
      </c>
      <c r="AB17" s="25">
        <v>39297</v>
      </c>
      <c r="AC17" s="27">
        <v>39315.447916666664</v>
      </c>
      <c r="AD17" s="1" t="s">
        <v>2633</v>
      </c>
      <c r="AE17" s="26">
        <v>2180</v>
      </c>
    </row>
    <row r="18" spans="1:31" x14ac:dyDescent="0.25">
      <c r="A18" s="1" t="s">
        <v>2622</v>
      </c>
      <c r="B18" s="1" t="s">
        <v>5065</v>
      </c>
      <c r="C18" s="1">
        <v>93200702070</v>
      </c>
      <c r="D18" s="25">
        <v>38893</v>
      </c>
      <c r="E18" s="1" t="s">
        <v>2623</v>
      </c>
      <c r="F18" s="26">
        <v>73695.02</v>
      </c>
      <c r="G18" s="26">
        <v>73695.02</v>
      </c>
      <c r="H18" s="1">
        <v>0</v>
      </c>
      <c r="J18" s="1">
        <v>0</v>
      </c>
      <c r="K18" s="26">
        <v>10000</v>
      </c>
      <c r="L18" s="1" t="s">
        <v>27</v>
      </c>
      <c r="M18" s="1">
        <v>0</v>
      </c>
      <c r="N18" s="1" t="s">
        <v>2629</v>
      </c>
      <c r="O18" s="1" t="s">
        <v>2630</v>
      </c>
      <c r="Q18" s="1" t="s">
        <v>28</v>
      </c>
      <c r="R18" s="1" t="s">
        <v>44</v>
      </c>
      <c r="S18" s="1" t="s">
        <v>443</v>
      </c>
      <c r="T18" s="1" t="s">
        <v>77</v>
      </c>
      <c r="U18" s="1" t="s">
        <v>34</v>
      </c>
      <c r="V18" s="1" t="s">
        <v>215</v>
      </c>
      <c r="W18" s="1" t="s">
        <v>35</v>
      </c>
      <c r="X18" s="25">
        <v>40207</v>
      </c>
      <c r="Y18" s="1" t="s">
        <v>2647</v>
      </c>
      <c r="Z18" s="1">
        <v>0</v>
      </c>
      <c r="AA18" s="1" t="s">
        <v>5066</v>
      </c>
      <c r="AB18" s="25">
        <v>39763</v>
      </c>
      <c r="AC18" s="27">
        <v>39811.647222222222</v>
      </c>
      <c r="AD18" s="1" t="s">
        <v>2657</v>
      </c>
      <c r="AE18" s="26">
        <v>73695.02</v>
      </c>
    </row>
    <row r="19" spans="1:31" x14ac:dyDescent="0.25">
      <c r="A19" s="1" t="s">
        <v>2622</v>
      </c>
      <c r="B19" s="1" t="s">
        <v>5765</v>
      </c>
      <c r="C19" s="1" t="s">
        <v>5766</v>
      </c>
      <c r="D19" s="25">
        <v>39019</v>
      </c>
      <c r="E19" s="1" t="s">
        <v>2623</v>
      </c>
      <c r="F19" s="26">
        <v>9582.6</v>
      </c>
      <c r="G19" s="26">
        <v>10647.33</v>
      </c>
      <c r="H19" s="26">
        <v>15721.33</v>
      </c>
      <c r="I19" s="1" t="s">
        <v>50</v>
      </c>
      <c r="J19" s="26">
        <v>7860.67</v>
      </c>
      <c r="K19" s="26">
        <v>6000</v>
      </c>
      <c r="L19" s="1" t="s">
        <v>50</v>
      </c>
      <c r="M19" s="1">
        <v>0</v>
      </c>
      <c r="N19" s="1" t="s">
        <v>2629</v>
      </c>
      <c r="O19" s="1" t="s">
        <v>2630</v>
      </c>
      <c r="Q19" s="1" t="s">
        <v>28</v>
      </c>
      <c r="R19" s="1" t="s">
        <v>44</v>
      </c>
      <c r="S19" s="1" t="s">
        <v>30</v>
      </c>
      <c r="T19" s="1" t="s">
        <v>160</v>
      </c>
      <c r="U19" s="1" t="s">
        <v>55</v>
      </c>
      <c r="V19" s="1" t="s">
        <v>305</v>
      </c>
      <c r="W19" s="1" t="s">
        <v>35</v>
      </c>
      <c r="X19" s="25">
        <v>40207</v>
      </c>
      <c r="Y19" s="1" t="s">
        <v>2647</v>
      </c>
      <c r="Z19" s="1">
        <v>0</v>
      </c>
      <c r="AA19" s="1" t="s">
        <v>5767</v>
      </c>
      <c r="AB19" s="25">
        <v>39692</v>
      </c>
      <c r="AC19" s="27">
        <v>39755.402777777781</v>
      </c>
      <c r="AD19" s="1" t="s">
        <v>36</v>
      </c>
      <c r="AE19" s="26">
        <v>9582.6</v>
      </c>
    </row>
    <row r="20" spans="1:31" x14ac:dyDescent="0.25">
      <c r="A20" s="1" t="s">
        <v>2622</v>
      </c>
      <c r="B20" s="28">
        <v>93000000013</v>
      </c>
      <c r="C20" s="1" t="s">
        <v>7055</v>
      </c>
      <c r="D20" s="25">
        <v>36321</v>
      </c>
      <c r="E20" s="1" t="s">
        <v>2623</v>
      </c>
      <c r="F20" s="26">
        <v>35420</v>
      </c>
      <c r="G20" s="26">
        <v>40480</v>
      </c>
      <c r="H20" s="26">
        <v>15200</v>
      </c>
      <c r="I20" s="1" t="s">
        <v>27</v>
      </c>
      <c r="J20" s="1">
        <v>0</v>
      </c>
      <c r="K20" s="26">
        <v>1660</v>
      </c>
      <c r="L20" s="1" t="s">
        <v>27</v>
      </c>
      <c r="M20" s="1">
        <v>0</v>
      </c>
      <c r="N20" s="1" t="s">
        <v>2629</v>
      </c>
      <c r="O20" s="1" t="s">
        <v>2630</v>
      </c>
      <c r="Q20" s="1" t="s">
        <v>28</v>
      </c>
      <c r="R20" s="1" t="s">
        <v>44</v>
      </c>
      <c r="S20" s="1" t="s">
        <v>108</v>
      </c>
      <c r="T20" s="1" t="s">
        <v>7056</v>
      </c>
      <c r="U20" s="1" t="s">
        <v>55</v>
      </c>
      <c r="V20" s="1" t="s">
        <v>305</v>
      </c>
      <c r="W20" s="1" t="s">
        <v>35</v>
      </c>
      <c r="X20" s="25">
        <v>40207</v>
      </c>
      <c r="Y20" s="1" t="s">
        <v>2647</v>
      </c>
      <c r="Z20" s="1">
        <v>0</v>
      </c>
      <c r="AA20" s="1" t="s">
        <v>7057</v>
      </c>
      <c r="AB20" s="25">
        <v>39616</v>
      </c>
      <c r="AC20" s="27">
        <v>39721.435416666667</v>
      </c>
      <c r="AD20" s="1" t="s">
        <v>36</v>
      </c>
      <c r="AE20" s="26">
        <v>35420</v>
      </c>
    </row>
    <row r="21" spans="1:31" x14ac:dyDescent="0.25">
      <c r="A21" s="1" t="s">
        <v>2622</v>
      </c>
      <c r="E21" s="1" t="s">
        <v>2623</v>
      </c>
      <c r="F21" s="1">
        <v>0</v>
      </c>
      <c r="G21" s="1">
        <v>0</v>
      </c>
      <c r="H21" s="1">
        <v>0</v>
      </c>
      <c r="J21" s="1">
        <v>0</v>
      </c>
      <c r="K21" s="26">
        <v>6000</v>
      </c>
      <c r="L21" s="1" t="s">
        <v>27</v>
      </c>
      <c r="M21" s="1">
        <v>0</v>
      </c>
      <c r="N21" s="1" t="s">
        <v>2629</v>
      </c>
      <c r="O21" s="1" t="s">
        <v>2630</v>
      </c>
      <c r="Q21" s="1" t="s">
        <v>28</v>
      </c>
      <c r="R21" s="1" t="s">
        <v>512</v>
      </c>
      <c r="S21" s="1" t="s">
        <v>538</v>
      </c>
      <c r="T21" s="1" t="s">
        <v>54</v>
      </c>
      <c r="U21" s="1" t="s">
        <v>55</v>
      </c>
      <c r="W21" s="1" t="s">
        <v>5321</v>
      </c>
      <c r="X21" s="25">
        <v>40210</v>
      </c>
      <c r="Y21" s="1" t="s">
        <v>6568</v>
      </c>
      <c r="Z21" s="1">
        <v>0</v>
      </c>
      <c r="AA21" s="1" t="s">
        <v>7184</v>
      </c>
      <c r="AB21" s="25">
        <v>39980</v>
      </c>
      <c r="AC21" s="27">
        <v>40092.793749999997</v>
      </c>
      <c r="AE21" s="1">
        <v>0</v>
      </c>
    </row>
    <row r="22" spans="1:31" x14ac:dyDescent="0.25">
      <c r="A22" s="1" t="s">
        <v>2622</v>
      </c>
      <c r="B22" s="1">
        <v>1102080</v>
      </c>
      <c r="C22" s="1" t="s">
        <v>115</v>
      </c>
      <c r="E22" s="1" t="s">
        <v>2623</v>
      </c>
      <c r="F22" s="1">
        <v>0</v>
      </c>
      <c r="G22" s="1">
        <v>0</v>
      </c>
      <c r="H22" s="1">
        <v>0</v>
      </c>
      <c r="J22" s="1">
        <v>0</v>
      </c>
      <c r="K22" s="26">
        <v>3000</v>
      </c>
      <c r="L22" s="1" t="s">
        <v>27</v>
      </c>
      <c r="M22" s="1">
        <v>0</v>
      </c>
      <c r="N22" s="1" t="s">
        <v>2629</v>
      </c>
      <c r="O22" s="1" t="s">
        <v>2638</v>
      </c>
      <c r="P22" s="1" t="s">
        <v>2670</v>
      </c>
      <c r="Q22" s="1" t="s">
        <v>28</v>
      </c>
      <c r="R22" s="1" t="s">
        <v>44</v>
      </c>
      <c r="S22" s="1" t="s">
        <v>2658</v>
      </c>
      <c r="T22" s="1" t="s">
        <v>334</v>
      </c>
      <c r="U22" s="1" t="s">
        <v>34</v>
      </c>
      <c r="V22" s="1" t="s">
        <v>251</v>
      </c>
      <c r="W22" s="1" t="s">
        <v>35</v>
      </c>
      <c r="X22" s="25">
        <v>40211</v>
      </c>
      <c r="Y22" s="1" t="s">
        <v>57</v>
      </c>
      <c r="Z22" s="1">
        <v>0</v>
      </c>
      <c r="AA22" s="1" t="s">
        <v>6394</v>
      </c>
      <c r="AB22" s="25">
        <v>39602</v>
      </c>
      <c r="AC22" s="27">
        <v>39632.637499999997</v>
      </c>
      <c r="AD22" s="1" t="s">
        <v>2633</v>
      </c>
      <c r="AE22" s="1">
        <v>0</v>
      </c>
    </row>
    <row r="23" spans="1:31" x14ac:dyDescent="0.25">
      <c r="A23" s="1" t="s">
        <v>2622</v>
      </c>
      <c r="E23" s="1" t="s">
        <v>2623</v>
      </c>
      <c r="F23" s="1">
        <v>0</v>
      </c>
      <c r="G23" s="1">
        <v>0</v>
      </c>
      <c r="H23" s="1">
        <v>0</v>
      </c>
      <c r="J23" s="1">
        <v>0</v>
      </c>
      <c r="K23" s="1">
        <v>0</v>
      </c>
      <c r="L23" s="1" t="s">
        <v>27</v>
      </c>
      <c r="M23" s="1">
        <v>0</v>
      </c>
      <c r="N23" s="1" t="s">
        <v>2629</v>
      </c>
      <c r="O23" s="1" t="s">
        <v>2630</v>
      </c>
      <c r="Q23" s="1" t="s">
        <v>28</v>
      </c>
      <c r="R23" s="1" t="s">
        <v>135</v>
      </c>
      <c r="S23" s="1" t="s">
        <v>136</v>
      </c>
      <c r="T23" s="1" t="s">
        <v>216</v>
      </c>
      <c r="U23" s="1" t="s">
        <v>34</v>
      </c>
      <c r="V23" s="1" t="s">
        <v>5862</v>
      </c>
      <c r="W23" s="1" t="s">
        <v>35</v>
      </c>
      <c r="X23" s="25">
        <v>40212</v>
      </c>
      <c r="Y23" s="1" t="s">
        <v>43</v>
      </c>
      <c r="Z23" s="1">
        <v>0</v>
      </c>
      <c r="AA23" s="1" t="s">
        <v>5863</v>
      </c>
      <c r="AB23" s="25">
        <v>39941</v>
      </c>
      <c r="AC23" s="27">
        <v>39980.545138888891</v>
      </c>
      <c r="AE23" s="1">
        <v>0</v>
      </c>
    </row>
    <row r="24" spans="1:31" x14ac:dyDescent="0.25">
      <c r="A24" s="1" t="s">
        <v>2622</v>
      </c>
      <c r="B24" s="1" t="s">
        <v>6364</v>
      </c>
      <c r="C24" s="1" t="s">
        <v>6365</v>
      </c>
      <c r="D24" s="25">
        <v>38090</v>
      </c>
      <c r="E24" s="1" t="s">
        <v>2623</v>
      </c>
      <c r="F24" s="26">
        <v>39358.550000000003</v>
      </c>
      <c r="G24" s="26">
        <v>39358.550000000003</v>
      </c>
      <c r="H24" s="26">
        <v>39358.550000000003</v>
      </c>
      <c r="I24" s="1" t="s">
        <v>50</v>
      </c>
      <c r="J24" s="26">
        <v>19679.28</v>
      </c>
      <c r="K24" s="26">
        <v>3935.8</v>
      </c>
      <c r="L24" s="1" t="s">
        <v>27</v>
      </c>
      <c r="M24" s="1">
        <v>0</v>
      </c>
      <c r="N24" s="1" t="s">
        <v>2624</v>
      </c>
      <c r="O24" s="1" t="s">
        <v>2630</v>
      </c>
      <c r="Q24" s="1" t="s">
        <v>28</v>
      </c>
      <c r="R24" s="1" t="s">
        <v>44</v>
      </c>
      <c r="S24" s="1" t="s">
        <v>38</v>
      </c>
      <c r="T24" s="1" t="s">
        <v>6366</v>
      </c>
      <c r="U24" s="1" t="s">
        <v>123</v>
      </c>
      <c r="V24" s="1" t="s">
        <v>185</v>
      </c>
      <c r="W24" s="1" t="s">
        <v>35</v>
      </c>
      <c r="X24" s="25">
        <v>40212</v>
      </c>
      <c r="Y24" s="1" t="s">
        <v>2669</v>
      </c>
      <c r="Z24" s="1">
        <v>0</v>
      </c>
      <c r="AA24" s="1" t="s">
        <v>6367</v>
      </c>
      <c r="AB24" s="25">
        <v>39413</v>
      </c>
      <c r="AC24" s="27">
        <v>39472.432638888888</v>
      </c>
      <c r="AD24" s="1" t="s">
        <v>151</v>
      </c>
      <c r="AE24" s="26">
        <v>39358.550000000003</v>
      </c>
    </row>
    <row r="25" spans="1:31" x14ac:dyDescent="0.25">
      <c r="A25" s="1" t="s">
        <v>2622</v>
      </c>
      <c r="E25" s="1" t="s">
        <v>2623</v>
      </c>
      <c r="F25" s="1">
        <v>0</v>
      </c>
      <c r="G25" s="1">
        <v>0</v>
      </c>
      <c r="H25" s="1">
        <v>0</v>
      </c>
      <c r="J25" s="1">
        <v>0</v>
      </c>
      <c r="K25" s="1">
        <v>0</v>
      </c>
      <c r="L25" s="1" t="s">
        <v>27</v>
      </c>
      <c r="M25" s="1">
        <v>0</v>
      </c>
      <c r="N25" s="1" t="s">
        <v>2629</v>
      </c>
      <c r="O25" s="1" t="s">
        <v>2630</v>
      </c>
      <c r="Q25" s="1" t="s">
        <v>28</v>
      </c>
      <c r="R25" s="1" t="s">
        <v>135</v>
      </c>
      <c r="S25" s="1" t="s">
        <v>284</v>
      </c>
      <c r="T25" s="1" t="s">
        <v>124</v>
      </c>
      <c r="U25" s="1" t="s">
        <v>34</v>
      </c>
      <c r="V25" s="1" t="s">
        <v>252</v>
      </c>
      <c r="W25" s="1" t="s">
        <v>35</v>
      </c>
      <c r="X25" s="25">
        <v>40213</v>
      </c>
      <c r="Y25" s="1" t="s">
        <v>2647</v>
      </c>
      <c r="Z25" s="1">
        <v>0</v>
      </c>
      <c r="AA25" s="1" t="s">
        <v>6513</v>
      </c>
      <c r="AB25" s="25">
        <v>40001</v>
      </c>
      <c r="AC25" s="27">
        <v>40044.594444444447</v>
      </c>
      <c r="AE25" s="1">
        <v>0</v>
      </c>
    </row>
    <row r="26" spans="1:31" x14ac:dyDescent="0.25">
      <c r="A26" s="1" t="s">
        <v>2622</v>
      </c>
      <c r="B26" s="1" t="s">
        <v>5830</v>
      </c>
      <c r="C26" s="1" t="s">
        <v>115</v>
      </c>
      <c r="D26" s="25">
        <v>39528</v>
      </c>
      <c r="E26" s="1" t="s">
        <v>2623</v>
      </c>
      <c r="F26" s="1">
        <v>0</v>
      </c>
      <c r="G26" s="1">
        <v>0</v>
      </c>
      <c r="H26" s="1">
        <v>0</v>
      </c>
      <c r="I26" s="1" t="s">
        <v>50</v>
      </c>
      <c r="J26" s="1">
        <v>0</v>
      </c>
      <c r="K26" s="26">
        <v>1712.09</v>
      </c>
      <c r="L26" s="1" t="s">
        <v>27</v>
      </c>
      <c r="M26" s="1">
        <v>0</v>
      </c>
      <c r="N26" s="1" t="s">
        <v>2624</v>
      </c>
      <c r="O26" s="1" t="s">
        <v>2638</v>
      </c>
      <c r="P26" s="1" t="s">
        <v>2670</v>
      </c>
      <c r="Q26" s="1" t="s">
        <v>28</v>
      </c>
      <c r="R26" s="1" t="s">
        <v>44</v>
      </c>
      <c r="S26" s="1" t="s">
        <v>30</v>
      </c>
      <c r="T26" s="1" t="s">
        <v>423</v>
      </c>
      <c r="U26" s="1" t="s">
        <v>123</v>
      </c>
      <c r="V26" s="1" t="s">
        <v>185</v>
      </c>
      <c r="W26" s="1" t="s">
        <v>35</v>
      </c>
      <c r="X26" s="25">
        <v>40214</v>
      </c>
      <c r="Y26" s="1" t="s">
        <v>2637</v>
      </c>
      <c r="Z26" s="1">
        <v>0</v>
      </c>
      <c r="AA26" s="1" t="s">
        <v>5831</v>
      </c>
      <c r="AB26" s="25">
        <v>39838</v>
      </c>
      <c r="AC26" s="27">
        <v>39917.633333333331</v>
      </c>
      <c r="AD26" s="1" t="s">
        <v>2633</v>
      </c>
      <c r="AE26" s="1">
        <v>0</v>
      </c>
    </row>
    <row r="27" spans="1:31" x14ac:dyDescent="0.25">
      <c r="A27" s="1" t="s">
        <v>2622</v>
      </c>
      <c r="E27" s="1" t="s">
        <v>2623</v>
      </c>
      <c r="F27" s="1">
        <v>0</v>
      </c>
      <c r="G27" s="1">
        <v>0</v>
      </c>
      <c r="H27" s="1">
        <v>0</v>
      </c>
      <c r="J27" s="1">
        <v>0</v>
      </c>
      <c r="K27" s="1">
        <v>500</v>
      </c>
      <c r="L27" s="1" t="s">
        <v>27</v>
      </c>
      <c r="M27" s="1">
        <v>0</v>
      </c>
      <c r="N27" s="1" t="s">
        <v>2629</v>
      </c>
      <c r="Q27" s="1" t="s">
        <v>28</v>
      </c>
      <c r="R27" s="1" t="s">
        <v>44</v>
      </c>
      <c r="S27" s="1" t="s">
        <v>38</v>
      </c>
      <c r="T27" s="1" t="s">
        <v>126</v>
      </c>
      <c r="U27" s="1" t="s">
        <v>34</v>
      </c>
      <c r="V27" s="1" t="s">
        <v>46</v>
      </c>
      <c r="W27" s="1" t="s">
        <v>35</v>
      </c>
      <c r="X27" s="25">
        <v>40217</v>
      </c>
      <c r="Y27" s="1" t="s">
        <v>2637</v>
      </c>
      <c r="Z27" s="1">
        <v>0</v>
      </c>
      <c r="AA27" s="1" t="s">
        <v>6785</v>
      </c>
      <c r="AB27" s="25">
        <v>36789</v>
      </c>
      <c r="AC27" s="27">
        <v>37617</v>
      </c>
      <c r="AE27" s="1">
        <v>0</v>
      </c>
    </row>
    <row r="28" spans="1:31" x14ac:dyDescent="0.25">
      <c r="A28" s="1" t="s">
        <v>2622</v>
      </c>
      <c r="E28" s="1" t="s">
        <v>2623</v>
      </c>
      <c r="F28" s="1">
        <v>0</v>
      </c>
      <c r="G28" s="1">
        <v>0</v>
      </c>
      <c r="H28" s="1">
        <v>0</v>
      </c>
      <c r="J28" s="1">
        <v>0</v>
      </c>
      <c r="K28" s="1">
        <v>0</v>
      </c>
      <c r="L28" s="1" t="s">
        <v>27</v>
      </c>
      <c r="M28" s="1">
        <v>0</v>
      </c>
      <c r="N28" s="1" t="s">
        <v>2629</v>
      </c>
      <c r="O28" s="1" t="s">
        <v>2630</v>
      </c>
      <c r="Q28" s="1" t="s">
        <v>28</v>
      </c>
      <c r="R28" s="1" t="s">
        <v>135</v>
      </c>
      <c r="S28" s="1" t="s">
        <v>284</v>
      </c>
      <c r="T28" s="1" t="s">
        <v>559</v>
      </c>
      <c r="U28" s="1" t="s">
        <v>34</v>
      </c>
      <c r="V28" s="1" t="s">
        <v>46</v>
      </c>
      <c r="W28" s="1" t="s">
        <v>35</v>
      </c>
      <c r="X28" s="25">
        <v>40218</v>
      </c>
      <c r="Y28" s="1" t="s">
        <v>2647</v>
      </c>
      <c r="Z28" s="1">
        <v>0</v>
      </c>
      <c r="AA28" s="1" t="s">
        <v>5142</v>
      </c>
      <c r="AB28" s="25">
        <v>39917</v>
      </c>
      <c r="AC28" s="27">
        <v>39990.73541666667</v>
      </c>
      <c r="AE28" s="1">
        <v>0</v>
      </c>
    </row>
    <row r="29" spans="1:31" x14ac:dyDescent="0.25">
      <c r="A29" s="1" t="s">
        <v>2622</v>
      </c>
      <c r="E29" s="1" t="s">
        <v>2623</v>
      </c>
      <c r="F29" s="1">
        <v>0</v>
      </c>
      <c r="G29" s="1">
        <v>0</v>
      </c>
      <c r="H29" s="1">
        <v>0</v>
      </c>
      <c r="J29" s="1">
        <v>0</v>
      </c>
      <c r="K29" s="1">
        <v>0</v>
      </c>
      <c r="L29" s="1" t="s">
        <v>27</v>
      </c>
      <c r="M29" s="1">
        <v>0</v>
      </c>
      <c r="N29" s="1" t="s">
        <v>2629</v>
      </c>
      <c r="O29" s="1" t="s">
        <v>2630</v>
      </c>
      <c r="Q29" s="1" t="s">
        <v>28</v>
      </c>
      <c r="R29" s="1" t="s">
        <v>135</v>
      </c>
      <c r="S29" s="1" t="s">
        <v>276</v>
      </c>
      <c r="T29" s="1" t="s">
        <v>77</v>
      </c>
      <c r="U29" s="1" t="s">
        <v>34</v>
      </c>
      <c r="V29" s="1" t="s">
        <v>46</v>
      </c>
      <c r="W29" s="1" t="s">
        <v>35</v>
      </c>
      <c r="X29" s="25">
        <v>40218</v>
      </c>
      <c r="Y29" s="1" t="s">
        <v>2628</v>
      </c>
      <c r="Z29" s="1">
        <v>0</v>
      </c>
      <c r="AA29" s="1" t="s">
        <v>5866</v>
      </c>
      <c r="AB29" s="25">
        <v>39987</v>
      </c>
      <c r="AC29" s="27">
        <v>39990.418055555558</v>
      </c>
      <c r="AE29" s="1">
        <v>0</v>
      </c>
    </row>
    <row r="30" spans="1:31" x14ac:dyDescent="0.25">
      <c r="A30" s="1" t="s">
        <v>2646</v>
      </c>
      <c r="B30" s="1">
        <v>1641240000001</v>
      </c>
      <c r="C30" s="1">
        <v>10085693</v>
      </c>
      <c r="D30" s="25">
        <v>36113</v>
      </c>
      <c r="E30" s="1" t="s">
        <v>2623</v>
      </c>
      <c r="F30" s="26">
        <v>10000</v>
      </c>
      <c r="G30" s="26">
        <v>58720</v>
      </c>
      <c r="H30" s="26">
        <v>10000</v>
      </c>
      <c r="I30" s="1" t="s">
        <v>26</v>
      </c>
      <c r="J30" s="26">
        <v>10000</v>
      </c>
      <c r="K30" s="26">
        <v>2800</v>
      </c>
      <c r="L30" s="1" t="s">
        <v>27</v>
      </c>
      <c r="M30" s="1">
        <v>0</v>
      </c>
      <c r="N30" s="1" t="s">
        <v>2629</v>
      </c>
      <c r="O30" s="1" t="s">
        <v>2638</v>
      </c>
      <c r="P30" s="1" t="s">
        <v>2651</v>
      </c>
      <c r="Q30" s="1" t="s">
        <v>28</v>
      </c>
      <c r="R30" s="1" t="s">
        <v>29</v>
      </c>
      <c r="S30" s="1" t="s">
        <v>69</v>
      </c>
      <c r="T30" s="1" t="s">
        <v>258</v>
      </c>
      <c r="U30" s="1" t="s">
        <v>259</v>
      </c>
      <c r="V30" s="1" t="s">
        <v>6168</v>
      </c>
      <c r="W30" s="1" t="s">
        <v>35</v>
      </c>
      <c r="X30" s="25">
        <v>40218</v>
      </c>
      <c r="Y30" s="1" t="s">
        <v>2660</v>
      </c>
      <c r="Z30" s="1">
        <v>0</v>
      </c>
      <c r="AA30" s="1" t="s">
        <v>6169</v>
      </c>
      <c r="AB30" s="25">
        <v>36357</v>
      </c>
      <c r="AC30" s="27">
        <v>37617</v>
      </c>
      <c r="AD30" s="1" t="s">
        <v>36</v>
      </c>
      <c r="AE30" s="26">
        <v>10000</v>
      </c>
    </row>
    <row r="31" spans="1:31" x14ac:dyDescent="0.25">
      <c r="A31" s="1" t="s">
        <v>2622</v>
      </c>
      <c r="E31" s="1" t="s">
        <v>2623</v>
      </c>
      <c r="F31" s="1">
        <v>0</v>
      </c>
      <c r="G31" s="1">
        <v>0</v>
      </c>
      <c r="H31" s="1">
        <v>0</v>
      </c>
      <c r="J31" s="1">
        <v>0</v>
      </c>
      <c r="K31" s="1">
        <v>0</v>
      </c>
      <c r="L31" s="1" t="s">
        <v>27</v>
      </c>
      <c r="M31" s="1">
        <v>0</v>
      </c>
      <c r="N31" s="1" t="s">
        <v>2629</v>
      </c>
      <c r="O31" s="1" t="s">
        <v>2630</v>
      </c>
      <c r="Q31" s="1" t="s">
        <v>28</v>
      </c>
      <c r="R31" s="1" t="s">
        <v>135</v>
      </c>
      <c r="S31" s="1" t="s">
        <v>5092</v>
      </c>
      <c r="T31" s="1" t="s">
        <v>145</v>
      </c>
      <c r="U31" s="1" t="s">
        <v>34</v>
      </c>
      <c r="V31" s="1" t="s">
        <v>46</v>
      </c>
      <c r="W31" s="1" t="s">
        <v>35</v>
      </c>
      <c r="X31" s="25">
        <v>40218</v>
      </c>
      <c r="Y31" s="1" t="s">
        <v>2660</v>
      </c>
      <c r="Z31" s="1">
        <v>0</v>
      </c>
      <c r="AA31" s="1" t="s">
        <v>7118</v>
      </c>
      <c r="AB31" s="25">
        <v>39910</v>
      </c>
      <c r="AC31" s="27">
        <v>39946.467361111114</v>
      </c>
      <c r="AE31" s="1">
        <v>0</v>
      </c>
    </row>
    <row r="32" spans="1:31" x14ac:dyDescent="0.25">
      <c r="A32" s="1" t="s">
        <v>2622</v>
      </c>
      <c r="B32" s="1" t="s">
        <v>173</v>
      </c>
      <c r="C32" s="1" t="s">
        <v>212</v>
      </c>
      <c r="E32" s="1" t="s">
        <v>2623</v>
      </c>
      <c r="F32" s="1">
        <v>0</v>
      </c>
      <c r="G32" s="1">
        <v>0</v>
      </c>
      <c r="H32" s="1">
        <v>0</v>
      </c>
      <c r="I32" s="1" t="s">
        <v>50</v>
      </c>
      <c r="J32" s="1">
        <v>0</v>
      </c>
      <c r="K32" s="26">
        <v>2900</v>
      </c>
      <c r="L32" s="1" t="s">
        <v>27</v>
      </c>
      <c r="M32" s="1">
        <v>0</v>
      </c>
      <c r="N32" s="1" t="s">
        <v>2629</v>
      </c>
      <c r="O32" s="1" t="s">
        <v>2630</v>
      </c>
      <c r="Q32" s="1" t="s">
        <v>28</v>
      </c>
      <c r="R32" s="1" t="s">
        <v>44</v>
      </c>
      <c r="S32" s="1" t="s">
        <v>38</v>
      </c>
      <c r="T32" s="1" t="s">
        <v>39</v>
      </c>
      <c r="U32" s="1" t="s">
        <v>40</v>
      </c>
      <c r="V32" s="1" t="s">
        <v>4843</v>
      </c>
      <c r="W32" s="1" t="s">
        <v>35</v>
      </c>
      <c r="X32" s="25">
        <v>40219</v>
      </c>
      <c r="Y32" s="1" t="s">
        <v>2628</v>
      </c>
      <c r="Z32" s="1">
        <v>0</v>
      </c>
      <c r="AA32" s="1" t="s">
        <v>6287</v>
      </c>
      <c r="AB32" s="25">
        <v>39118</v>
      </c>
      <c r="AC32" s="27">
        <v>39136.63958333333</v>
      </c>
      <c r="AD32" s="1" t="s">
        <v>36</v>
      </c>
      <c r="AE32" s="1">
        <v>0</v>
      </c>
    </row>
    <row r="33" spans="1:31" x14ac:dyDescent="0.25">
      <c r="A33" s="1" t="s">
        <v>2622</v>
      </c>
      <c r="B33" s="1">
        <v>13976</v>
      </c>
      <c r="C33" s="1" t="s">
        <v>6342</v>
      </c>
      <c r="D33" s="25">
        <v>36172</v>
      </c>
      <c r="E33" s="1" t="s">
        <v>2623</v>
      </c>
      <c r="F33" s="26">
        <v>40000</v>
      </c>
      <c r="G33" s="26">
        <v>40000</v>
      </c>
      <c r="H33" s="26">
        <v>40000</v>
      </c>
      <c r="I33" s="1" t="s">
        <v>27</v>
      </c>
      <c r="J33" s="1">
        <v>0</v>
      </c>
      <c r="K33" s="26">
        <v>2500</v>
      </c>
      <c r="L33" s="1" t="s">
        <v>27</v>
      </c>
      <c r="M33" s="1">
        <v>0</v>
      </c>
      <c r="N33" s="1" t="s">
        <v>2624</v>
      </c>
      <c r="O33" s="1" t="s">
        <v>2638</v>
      </c>
      <c r="P33" s="1" t="s">
        <v>2651</v>
      </c>
      <c r="Q33" s="1" t="s">
        <v>28</v>
      </c>
      <c r="R33" s="1" t="s">
        <v>44</v>
      </c>
      <c r="S33" s="1" t="s">
        <v>30</v>
      </c>
      <c r="T33" s="1" t="s">
        <v>56</v>
      </c>
      <c r="U33" s="1" t="s">
        <v>53</v>
      </c>
      <c r="V33" s="1" t="s">
        <v>4764</v>
      </c>
      <c r="W33" s="1" t="s">
        <v>35</v>
      </c>
      <c r="X33" s="25">
        <v>40219</v>
      </c>
      <c r="Y33" s="1" t="s">
        <v>57</v>
      </c>
      <c r="Z33" s="1">
        <v>0</v>
      </c>
      <c r="AA33" s="1" t="s">
        <v>6343</v>
      </c>
      <c r="AB33" s="25">
        <v>37286</v>
      </c>
      <c r="AC33" s="27">
        <v>37539</v>
      </c>
      <c r="AD33" s="1" t="s">
        <v>36</v>
      </c>
      <c r="AE33" s="26">
        <v>40000</v>
      </c>
    </row>
    <row r="34" spans="1:31" x14ac:dyDescent="0.25">
      <c r="A34" s="1" t="s">
        <v>2622</v>
      </c>
      <c r="E34" s="1" t="s">
        <v>2623</v>
      </c>
      <c r="F34" s="1">
        <v>0</v>
      </c>
      <c r="G34" s="1">
        <v>0</v>
      </c>
      <c r="H34" s="1">
        <v>0</v>
      </c>
      <c r="J34" s="1">
        <v>0</v>
      </c>
      <c r="K34" s="1">
        <v>855.49</v>
      </c>
      <c r="L34" s="1" t="s">
        <v>50</v>
      </c>
      <c r="M34" s="1">
        <v>427.75</v>
      </c>
      <c r="N34" s="1" t="s">
        <v>2629</v>
      </c>
      <c r="O34" s="1" t="s">
        <v>2630</v>
      </c>
      <c r="Q34" s="1" t="s">
        <v>28</v>
      </c>
      <c r="R34" s="1" t="s">
        <v>512</v>
      </c>
      <c r="S34" s="1" t="s">
        <v>681</v>
      </c>
      <c r="T34" s="1" t="s">
        <v>54</v>
      </c>
      <c r="U34" s="1" t="s">
        <v>55</v>
      </c>
      <c r="V34" s="1" t="s">
        <v>305</v>
      </c>
      <c r="W34" s="1" t="s">
        <v>35</v>
      </c>
      <c r="X34" s="25">
        <v>40220</v>
      </c>
      <c r="Y34" s="1" t="s">
        <v>43</v>
      </c>
      <c r="Z34" s="1">
        <v>0</v>
      </c>
      <c r="AA34" s="1" t="s">
        <v>5809</v>
      </c>
      <c r="AB34" s="25">
        <v>39777</v>
      </c>
      <c r="AC34" s="27">
        <v>39888.632638888892</v>
      </c>
      <c r="AE34" s="1">
        <v>0</v>
      </c>
    </row>
    <row r="35" spans="1:31" x14ac:dyDescent="0.25">
      <c r="A35" s="1" t="s">
        <v>2622</v>
      </c>
      <c r="E35" s="1" t="s">
        <v>2623</v>
      </c>
      <c r="F35" s="1">
        <v>0</v>
      </c>
      <c r="G35" s="1">
        <v>0</v>
      </c>
      <c r="H35" s="1">
        <v>0</v>
      </c>
      <c r="J35" s="1">
        <v>0</v>
      </c>
      <c r="K35" s="1">
        <v>0</v>
      </c>
      <c r="L35" s="1" t="s">
        <v>27</v>
      </c>
      <c r="M35" s="1">
        <v>0</v>
      </c>
      <c r="N35" s="1" t="s">
        <v>2629</v>
      </c>
      <c r="O35" s="1" t="s">
        <v>2630</v>
      </c>
      <c r="Q35" s="1" t="s">
        <v>28</v>
      </c>
      <c r="R35" s="1" t="s">
        <v>135</v>
      </c>
      <c r="S35" s="1" t="s">
        <v>136</v>
      </c>
      <c r="T35" s="1" t="s">
        <v>7178</v>
      </c>
      <c r="U35" s="1" t="s">
        <v>132</v>
      </c>
      <c r="V35" s="1" t="s">
        <v>251</v>
      </c>
      <c r="W35" s="1" t="s">
        <v>35</v>
      </c>
      <c r="X35" s="25">
        <v>40220</v>
      </c>
      <c r="Y35" s="1" t="s">
        <v>2649</v>
      </c>
      <c r="Z35" s="1">
        <v>0</v>
      </c>
      <c r="AA35" s="1" t="s">
        <v>7179</v>
      </c>
      <c r="AB35" s="25">
        <v>40012</v>
      </c>
      <c r="AC35" s="27">
        <v>40084.462500000001</v>
      </c>
      <c r="AE35" s="1">
        <v>0</v>
      </c>
    </row>
    <row r="36" spans="1:31" x14ac:dyDescent="0.25">
      <c r="A36" s="1" t="s">
        <v>2646</v>
      </c>
      <c r="E36" s="1" t="s">
        <v>2623</v>
      </c>
      <c r="F36" s="1">
        <v>0</v>
      </c>
      <c r="G36" s="1">
        <v>0</v>
      </c>
      <c r="H36" s="1">
        <v>0</v>
      </c>
      <c r="J36" s="1">
        <v>0</v>
      </c>
      <c r="K36" s="1">
        <v>100</v>
      </c>
      <c r="L36" s="1" t="s">
        <v>27</v>
      </c>
      <c r="M36" s="1">
        <v>0</v>
      </c>
      <c r="N36" s="1" t="s">
        <v>2629</v>
      </c>
      <c r="O36" s="1" t="s">
        <v>2630</v>
      </c>
      <c r="Q36" s="1" t="s">
        <v>28</v>
      </c>
      <c r="R36" s="1" t="s">
        <v>37</v>
      </c>
      <c r="S36" s="1" t="s">
        <v>3436</v>
      </c>
      <c r="T36" s="1" t="s">
        <v>320</v>
      </c>
      <c r="U36" s="1" t="s">
        <v>55</v>
      </c>
      <c r="V36" s="1" t="s">
        <v>194</v>
      </c>
      <c r="W36" s="1" t="s">
        <v>35</v>
      </c>
      <c r="X36" s="25">
        <v>40221</v>
      </c>
      <c r="Y36" s="1" t="s">
        <v>2660</v>
      </c>
      <c r="Z36" s="1">
        <v>0</v>
      </c>
      <c r="AA36" s="1" t="s">
        <v>5748</v>
      </c>
      <c r="AB36" s="25">
        <v>39668</v>
      </c>
      <c r="AC36" s="27">
        <v>39702.395833333336</v>
      </c>
      <c r="AE36" s="1">
        <v>0</v>
      </c>
    </row>
    <row r="37" spans="1:31" x14ac:dyDescent="0.25">
      <c r="A37" s="1" t="s">
        <v>2622</v>
      </c>
      <c r="B37" s="1" t="s">
        <v>5777</v>
      </c>
      <c r="C37" s="1" t="s">
        <v>5778</v>
      </c>
      <c r="D37" s="25">
        <v>39052</v>
      </c>
      <c r="E37" s="1" t="s">
        <v>2623</v>
      </c>
      <c r="F37" s="26">
        <v>10000</v>
      </c>
      <c r="G37" s="26">
        <v>10000</v>
      </c>
      <c r="H37" s="26">
        <v>10000</v>
      </c>
      <c r="I37" s="1" t="s">
        <v>27</v>
      </c>
      <c r="J37" s="1">
        <v>0</v>
      </c>
      <c r="K37" s="26">
        <v>1000</v>
      </c>
      <c r="L37" s="1" t="s">
        <v>27</v>
      </c>
      <c r="M37" s="1">
        <v>0</v>
      </c>
      <c r="N37" s="1" t="s">
        <v>2624</v>
      </c>
      <c r="O37" s="1" t="s">
        <v>2630</v>
      </c>
      <c r="Q37" s="1" t="s">
        <v>28</v>
      </c>
      <c r="R37" s="1" t="s">
        <v>44</v>
      </c>
      <c r="S37" s="1" t="s">
        <v>443</v>
      </c>
      <c r="T37" s="1" t="s">
        <v>77</v>
      </c>
      <c r="U37" s="1" t="s">
        <v>34</v>
      </c>
      <c r="V37" s="1" t="s">
        <v>215</v>
      </c>
      <c r="W37" s="1" t="s">
        <v>35</v>
      </c>
      <c r="X37" s="25">
        <v>40221</v>
      </c>
      <c r="Y37" s="1" t="s">
        <v>2661</v>
      </c>
      <c r="Z37" s="1">
        <v>0</v>
      </c>
      <c r="AA37" s="1" t="s">
        <v>5779</v>
      </c>
      <c r="AB37" s="25">
        <v>39658</v>
      </c>
      <c r="AC37" s="27">
        <v>39798.449999999997</v>
      </c>
      <c r="AD37" s="1" t="s">
        <v>151</v>
      </c>
      <c r="AE37" s="26">
        <v>10000</v>
      </c>
    </row>
    <row r="38" spans="1:31" x14ac:dyDescent="0.25">
      <c r="A38" s="1" t="s">
        <v>2622</v>
      </c>
      <c r="B38" s="1" t="s">
        <v>5790</v>
      </c>
      <c r="E38" s="1" t="s">
        <v>2623</v>
      </c>
      <c r="F38" s="1">
        <v>0</v>
      </c>
      <c r="G38" s="1">
        <v>0</v>
      </c>
      <c r="H38" s="1">
        <v>0</v>
      </c>
      <c r="I38" s="1" t="s">
        <v>50</v>
      </c>
      <c r="J38" s="1">
        <v>0</v>
      </c>
      <c r="K38" s="26">
        <v>6000</v>
      </c>
      <c r="L38" s="1" t="s">
        <v>27</v>
      </c>
      <c r="M38" s="1">
        <v>0</v>
      </c>
      <c r="N38" s="1" t="s">
        <v>2629</v>
      </c>
      <c r="O38" s="1" t="s">
        <v>2630</v>
      </c>
      <c r="Q38" s="1" t="s">
        <v>28</v>
      </c>
      <c r="R38" s="1" t="s">
        <v>44</v>
      </c>
      <c r="S38" s="1" t="s">
        <v>298</v>
      </c>
      <c r="T38" s="1" t="s">
        <v>77</v>
      </c>
      <c r="U38" s="1" t="s">
        <v>34</v>
      </c>
      <c r="V38" s="1" t="s">
        <v>215</v>
      </c>
      <c r="W38" s="1" t="s">
        <v>35</v>
      </c>
      <c r="X38" s="25">
        <v>40221</v>
      </c>
      <c r="Y38" s="1" t="s">
        <v>2647</v>
      </c>
      <c r="Z38" s="1">
        <v>0</v>
      </c>
      <c r="AA38" s="1" t="s">
        <v>5791</v>
      </c>
      <c r="AB38" s="25">
        <v>39573</v>
      </c>
      <c r="AC38" s="27">
        <v>39857.488194444442</v>
      </c>
      <c r="AD38" s="1" t="s">
        <v>2633</v>
      </c>
      <c r="AE38" s="1">
        <v>0</v>
      </c>
    </row>
    <row r="39" spans="1:31" x14ac:dyDescent="0.25">
      <c r="A39" s="1" t="s">
        <v>2622</v>
      </c>
      <c r="B39" s="1">
        <v>871831</v>
      </c>
      <c r="C39" s="1" t="s">
        <v>115</v>
      </c>
      <c r="E39" s="1" t="s">
        <v>2623</v>
      </c>
      <c r="F39" s="1">
        <v>0</v>
      </c>
      <c r="G39" s="1">
        <v>0</v>
      </c>
      <c r="H39" s="1">
        <v>0</v>
      </c>
      <c r="J39" s="1">
        <v>0</v>
      </c>
      <c r="K39" s="1">
        <v>305.73</v>
      </c>
      <c r="L39" s="1" t="s">
        <v>50</v>
      </c>
      <c r="M39" s="1">
        <v>0</v>
      </c>
      <c r="N39" s="1" t="s">
        <v>2624</v>
      </c>
      <c r="O39" s="1" t="s">
        <v>2630</v>
      </c>
      <c r="Q39" s="1" t="s">
        <v>28</v>
      </c>
      <c r="R39" s="1" t="s">
        <v>37</v>
      </c>
      <c r="S39" s="1" t="s">
        <v>398</v>
      </c>
      <c r="T39" s="1" t="s">
        <v>160</v>
      </c>
      <c r="U39" s="1" t="s">
        <v>55</v>
      </c>
      <c r="V39" s="1" t="s">
        <v>194</v>
      </c>
      <c r="W39" s="1" t="s">
        <v>35</v>
      </c>
      <c r="X39" s="25">
        <v>40221</v>
      </c>
      <c r="Y39" s="1" t="s">
        <v>57</v>
      </c>
      <c r="Z39" s="1">
        <v>0</v>
      </c>
      <c r="AA39" s="1" t="s">
        <v>5808</v>
      </c>
      <c r="AB39" s="25">
        <v>39857</v>
      </c>
      <c r="AC39" s="27">
        <v>39888.42083333333</v>
      </c>
      <c r="AD39" s="1" t="s">
        <v>2633</v>
      </c>
      <c r="AE39" s="1">
        <v>0</v>
      </c>
    </row>
    <row r="40" spans="1:31" x14ac:dyDescent="0.25">
      <c r="A40" s="1" t="s">
        <v>2622</v>
      </c>
      <c r="B40" s="1">
        <v>1101080</v>
      </c>
      <c r="E40" s="1" t="s">
        <v>2623</v>
      </c>
      <c r="F40" s="1">
        <v>0</v>
      </c>
      <c r="G40" s="1">
        <v>0</v>
      </c>
      <c r="H40" s="1">
        <v>0</v>
      </c>
      <c r="J40" s="1">
        <v>0</v>
      </c>
      <c r="K40" s="26">
        <v>2327.25</v>
      </c>
      <c r="L40" s="1" t="s">
        <v>26</v>
      </c>
      <c r="M40" s="1">
        <v>23.27</v>
      </c>
      <c r="N40" s="1" t="s">
        <v>2629</v>
      </c>
      <c r="O40" s="1" t="s">
        <v>2638</v>
      </c>
      <c r="P40" s="1" t="s">
        <v>2670</v>
      </c>
      <c r="Q40" s="1" t="s">
        <v>28</v>
      </c>
      <c r="R40" s="1" t="s">
        <v>44</v>
      </c>
      <c r="S40" s="1" t="s">
        <v>2992</v>
      </c>
      <c r="T40" s="1" t="s">
        <v>54</v>
      </c>
      <c r="U40" s="1" t="s">
        <v>55</v>
      </c>
      <c r="V40" s="1" t="s">
        <v>194</v>
      </c>
      <c r="W40" s="1" t="s">
        <v>35</v>
      </c>
      <c r="X40" s="25">
        <v>40227</v>
      </c>
      <c r="Y40" s="1" t="s">
        <v>57</v>
      </c>
      <c r="Z40" s="1">
        <v>0</v>
      </c>
      <c r="AA40" s="1" t="s">
        <v>4976</v>
      </c>
      <c r="AB40" s="25">
        <v>39463</v>
      </c>
      <c r="AC40" s="27">
        <v>39489.57916666667</v>
      </c>
      <c r="AD40" s="1" t="s">
        <v>2633</v>
      </c>
      <c r="AE40" s="1">
        <v>0</v>
      </c>
    </row>
    <row r="41" spans="1:31" x14ac:dyDescent="0.25">
      <c r="A41" s="1" t="s">
        <v>2622</v>
      </c>
      <c r="B41" s="1">
        <v>1001002</v>
      </c>
      <c r="C41" s="1" t="s">
        <v>7296</v>
      </c>
      <c r="D41" s="25">
        <v>38112</v>
      </c>
      <c r="E41" s="1" t="s">
        <v>2623</v>
      </c>
      <c r="F41" s="26">
        <v>11503.9</v>
      </c>
      <c r="G41" s="26">
        <v>11503.9</v>
      </c>
      <c r="H41" s="26">
        <v>11503.9</v>
      </c>
      <c r="I41" s="1" t="s">
        <v>27</v>
      </c>
      <c r="J41" s="1">
        <v>0</v>
      </c>
      <c r="K41" s="26">
        <v>1150.3900000000001</v>
      </c>
      <c r="L41" s="1" t="s">
        <v>27</v>
      </c>
      <c r="M41" s="1">
        <v>0</v>
      </c>
      <c r="N41" s="1" t="s">
        <v>2624</v>
      </c>
      <c r="O41" s="1" t="s">
        <v>2638</v>
      </c>
      <c r="P41" s="1" t="s">
        <v>2639</v>
      </c>
      <c r="Q41" s="1" t="s">
        <v>28</v>
      </c>
      <c r="R41" s="1" t="s">
        <v>44</v>
      </c>
      <c r="S41" s="1" t="s">
        <v>38</v>
      </c>
      <c r="T41" s="1" t="s">
        <v>292</v>
      </c>
      <c r="U41" s="1" t="s">
        <v>34</v>
      </c>
      <c r="V41" s="1" t="s">
        <v>215</v>
      </c>
      <c r="W41" s="1" t="s">
        <v>35</v>
      </c>
      <c r="X41" s="25">
        <v>40231</v>
      </c>
      <c r="Y41" s="1" t="s">
        <v>2628</v>
      </c>
      <c r="Z41" s="1">
        <v>0</v>
      </c>
      <c r="AA41" s="1" t="s">
        <v>7297</v>
      </c>
      <c r="AB41" s="25">
        <v>38310</v>
      </c>
      <c r="AC41" s="27">
        <v>38344.666666666664</v>
      </c>
      <c r="AD41" s="1" t="s">
        <v>36</v>
      </c>
      <c r="AE41" s="26">
        <v>11503.9</v>
      </c>
    </row>
    <row r="42" spans="1:31" x14ac:dyDescent="0.25">
      <c r="A42" s="1" t="s">
        <v>2622</v>
      </c>
      <c r="B42" s="1" t="s">
        <v>6253</v>
      </c>
      <c r="C42" s="1" t="s">
        <v>6254</v>
      </c>
      <c r="D42" s="25">
        <v>38036</v>
      </c>
      <c r="E42" s="1" t="s">
        <v>2623</v>
      </c>
      <c r="F42" s="26">
        <v>10652</v>
      </c>
      <c r="G42" s="26">
        <v>10652</v>
      </c>
      <c r="H42" s="26">
        <v>10652</v>
      </c>
      <c r="I42" s="1" t="s">
        <v>50</v>
      </c>
      <c r="J42" s="26">
        <v>5326</v>
      </c>
      <c r="K42" s="26">
        <v>1197.49</v>
      </c>
      <c r="L42" s="1" t="s">
        <v>27</v>
      </c>
      <c r="M42" s="1">
        <v>0</v>
      </c>
      <c r="N42" s="1" t="s">
        <v>2624</v>
      </c>
      <c r="O42" s="1" t="s">
        <v>2638</v>
      </c>
      <c r="P42" s="1" t="s">
        <v>2670</v>
      </c>
      <c r="Q42" s="1" t="s">
        <v>28</v>
      </c>
      <c r="R42" s="1" t="s">
        <v>44</v>
      </c>
      <c r="S42" s="1" t="s">
        <v>38</v>
      </c>
      <c r="T42" s="1" t="s">
        <v>124</v>
      </c>
      <c r="U42" s="1" t="s">
        <v>34</v>
      </c>
      <c r="V42" s="1" t="s">
        <v>252</v>
      </c>
      <c r="W42" s="1" t="s">
        <v>35</v>
      </c>
      <c r="X42" s="25">
        <v>40235</v>
      </c>
      <c r="Y42" s="1" t="s">
        <v>57</v>
      </c>
      <c r="Z42" s="1">
        <v>0</v>
      </c>
      <c r="AA42" s="1" t="s">
        <v>6255</v>
      </c>
      <c r="AB42" s="25">
        <v>38762</v>
      </c>
      <c r="AC42" s="27">
        <v>38922.637499999997</v>
      </c>
      <c r="AD42" s="1" t="s">
        <v>36</v>
      </c>
      <c r="AE42" s="26">
        <v>10652</v>
      </c>
    </row>
    <row r="43" spans="1:31" x14ac:dyDescent="0.25">
      <c r="A43" s="1" t="s">
        <v>2646</v>
      </c>
      <c r="E43" s="1" t="s">
        <v>2623</v>
      </c>
      <c r="F43" s="1">
        <v>0</v>
      </c>
      <c r="G43" s="1">
        <v>0</v>
      </c>
      <c r="H43" s="1">
        <v>0</v>
      </c>
      <c r="J43" s="1">
        <v>0</v>
      </c>
      <c r="K43" s="1">
        <v>0</v>
      </c>
      <c r="L43" s="1" t="s">
        <v>27</v>
      </c>
      <c r="M43" s="1">
        <v>0</v>
      </c>
      <c r="N43" s="1" t="s">
        <v>2629</v>
      </c>
      <c r="O43" s="1" t="s">
        <v>2630</v>
      </c>
      <c r="Q43" s="1" t="s">
        <v>28</v>
      </c>
      <c r="R43" s="1" t="s">
        <v>135</v>
      </c>
      <c r="S43" s="1" t="s">
        <v>284</v>
      </c>
      <c r="T43" s="1" t="s">
        <v>65</v>
      </c>
      <c r="U43" s="1" t="s">
        <v>34</v>
      </c>
      <c r="V43" s="1" t="s">
        <v>5212</v>
      </c>
      <c r="W43" s="1" t="s">
        <v>35</v>
      </c>
      <c r="X43" s="25">
        <v>40238</v>
      </c>
      <c r="Y43" s="1" t="s">
        <v>2661</v>
      </c>
      <c r="Z43" s="1">
        <v>0</v>
      </c>
      <c r="AA43" s="1" t="s">
        <v>5213</v>
      </c>
      <c r="AB43" s="25">
        <v>40044</v>
      </c>
      <c r="AC43" s="27">
        <v>40114.599305555559</v>
      </c>
      <c r="AE43" s="1">
        <v>0</v>
      </c>
    </row>
    <row r="44" spans="1:31" x14ac:dyDescent="0.25">
      <c r="A44" s="1" t="s">
        <v>2622</v>
      </c>
      <c r="E44" s="1" t="s">
        <v>2623</v>
      </c>
      <c r="F44" s="1">
        <v>0</v>
      </c>
      <c r="G44" s="1">
        <v>0</v>
      </c>
      <c r="H44" s="1">
        <v>0</v>
      </c>
      <c r="J44" s="1">
        <v>0</v>
      </c>
      <c r="K44" s="1">
        <v>100</v>
      </c>
      <c r="L44" s="1" t="s">
        <v>27</v>
      </c>
      <c r="M44" s="1">
        <v>0</v>
      </c>
      <c r="N44" s="1" t="s">
        <v>2629</v>
      </c>
      <c r="O44" s="1" t="s">
        <v>2630</v>
      </c>
      <c r="Q44" s="1" t="s">
        <v>28</v>
      </c>
      <c r="R44" s="1" t="s">
        <v>44</v>
      </c>
      <c r="S44" s="1" t="s">
        <v>2677</v>
      </c>
      <c r="T44" s="1" t="s">
        <v>1018</v>
      </c>
      <c r="U44" s="1" t="s">
        <v>34</v>
      </c>
      <c r="V44" s="1" t="s">
        <v>252</v>
      </c>
      <c r="W44" s="1" t="s">
        <v>35</v>
      </c>
      <c r="X44" s="25">
        <v>40238</v>
      </c>
      <c r="Y44" s="1" t="s">
        <v>2628</v>
      </c>
      <c r="Z44" s="1">
        <v>0</v>
      </c>
      <c r="AA44" s="1" t="s">
        <v>5757</v>
      </c>
      <c r="AB44" s="25">
        <v>39582</v>
      </c>
      <c r="AC44" s="27">
        <v>39738.616666666669</v>
      </c>
      <c r="AE44" s="1">
        <v>0</v>
      </c>
    </row>
    <row r="45" spans="1:31" x14ac:dyDescent="0.25">
      <c r="A45" s="1" t="s">
        <v>2622</v>
      </c>
      <c r="E45" s="1" t="s">
        <v>2623</v>
      </c>
      <c r="F45" s="1">
        <v>0</v>
      </c>
      <c r="G45" s="1">
        <v>0</v>
      </c>
      <c r="H45" s="1">
        <v>0</v>
      </c>
      <c r="J45" s="1">
        <v>0</v>
      </c>
      <c r="K45" s="26">
        <v>1000</v>
      </c>
      <c r="L45" s="1" t="s">
        <v>27</v>
      </c>
      <c r="M45" s="1">
        <v>0</v>
      </c>
      <c r="N45" s="1" t="s">
        <v>2624</v>
      </c>
      <c r="O45" s="1" t="s">
        <v>2638</v>
      </c>
      <c r="P45" s="1" t="s">
        <v>2651</v>
      </c>
      <c r="Q45" s="1" t="s">
        <v>28</v>
      </c>
      <c r="R45" s="1" t="s">
        <v>44</v>
      </c>
      <c r="S45" s="1" t="s">
        <v>108</v>
      </c>
      <c r="T45" s="1" t="s">
        <v>56</v>
      </c>
      <c r="U45" s="1" t="s">
        <v>53</v>
      </c>
      <c r="V45" s="1" t="s">
        <v>4764</v>
      </c>
      <c r="W45" s="1" t="s">
        <v>35</v>
      </c>
      <c r="X45" s="25">
        <v>40239</v>
      </c>
      <c r="Y45" s="1" t="s">
        <v>43</v>
      </c>
      <c r="Z45" s="1">
        <v>0</v>
      </c>
      <c r="AA45" s="1" t="s">
        <v>4765</v>
      </c>
      <c r="AB45" s="25">
        <v>37182</v>
      </c>
      <c r="AC45" s="27">
        <v>37618</v>
      </c>
      <c r="AD45" s="1" t="s">
        <v>2633</v>
      </c>
      <c r="AE45" s="1">
        <v>0</v>
      </c>
    </row>
    <row r="46" spans="1:31" x14ac:dyDescent="0.25">
      <c r="A46" s="1" t="s">
        <v>2622</v>
      </c>
      <c r="B46" s="1" t="s">
        <v>4831</v>
      </c>
      <c r="E46" s="1" t="s">
        <v>2623</v>
      </c>
      <c r="F46" s="1">
        <v>0</v>
      </c>
      <c r="G46" s="1">
        <v>0</v>
      </c>
      <c r="H46" s="1">
        <v>0</v>
      </c>
      <c r="I46" s="1" t="s">
        <v>50</v>
      </c>
      <c r="J46" s="1">
        <v>0</v>
      </c>
      <c r="K46" s="26">
        <v>10280</v>
      </c>
      <c r="L46" s="1" t="s">
        <v>27</v>
      </c>
      <c r="M46" s="1">
        <v>0</v>
      </c>
      <c r="N46" s="1" t="s">
        <v>2624</v>
      </c>
      <c r="O46" s="1" t="s">
        <v>2630</v>
      </c>
      <c r="Q46" s="1" t="s">
        <v>28</v>
      </c>
      <c r="R46" s="1" t="s">
        <v>44</v>
      </c>
      <c r="S46" s="1" t="s">
        <v>30</v>
      </c>
      <c r="T46" s="1" t="s">
        <v>323</v>
      </c>
      <c r="U46" s="1" t="s">
        <v>123</v>
      </c>
      <c r="V46" s="1" t="s">
        <v>185</v>
      </c>
      <c r="W46" s="1" t="s">
        <v>35</v>
      </c>
      <c r="X46" s="25">
        <v>40241</v>
      </c>
      <c r="Y46" s="1" t="s">
        <v>2637</v>
      </c>
      <c r="Z46" s="1">
        <v>0</v>
      </c>
      <c r="AA46" s="1" t="s">
        <v>4832</v>
      </c>
      <c r="AB46" s="25">
        <v>38475</v>
      </c>
      <c r="AC46" s="27">
        <v>38516.67291666667</v>
      </c>
      <c r="AE46" s="1">
        <v>0</v>
      </c>
    </row>
    <row r="47" spans="1:31" x14ac:dyDescent="0.25">
      <c r="A47" s="1" t="s">
        <v>2622</v>
      </c>
      <c r="B47" s="1">
        <v>508350</v>
      </c>
      <c r="C47" s="29" t="s">
        <v>5098</v>
      </c>
      <c r="D47" s="25">
        <v>38322</v>
      </c>
      <c r="E47" s="1" t="s">
        <v>2623</v>
      </c>
      <c r="F47" s="1">
        <v>700</v>
      </c>
      <c r="G47" s="26">
        <v>1500</v>
      </c>
      <c r="H47" s="1">
        <v>700</v>
      </c>
      <c r="I47" s="1" t="s">
        <v>26</v>
      </c>
      <c r="J47" s="1">
        <v>700</v>
      </c>
      <c r="K47" s="1">
        <v>50</v>
      </c>
      <c r="L47" s="1" t="s">
        <v>27</v>
      </c>
      <c r="M47" s="1">
        <v>0</v>
      </c>
      <c r="N47" s="1" t="s">
        <v>2624</v>
      </c>
      <c r="O47" s="1" t="s">
        <v>2630</v>
      </c>
      <c r="Q47" s="1" t="s">
        <v>28</v>
      </c>
      <c r="R47" s="1" t="s">
        <v>37</v>
      </c>
      <c r="S47" s="1" t="s">
        <v>30</v>
      </c>
      <c r="T47" s="1" t="s">
        <v>378</v>
      </c>
      <c r="U47" s="1" t="s">
        <v>34</v>
      </c>
      <c r="V47" s="1" t="s">
        <v>4785</v>
      </c>
      <c r="W47" s="1" t="s">
        <v>35</v>
      </c>
      <c r="X47" s="25">
        <v>40241</v>
      </c>
      <c r="Y47" s="1" t="s">
        <v>2647</v>
      </c>
      <c r="Z47" s="1">
        <v>0</v>
      </c>
      <c r="AA47" s="1" t="s">
        <v>5099</v>
      </c>
      <c r="AB47" s="25">
        <v>39830</v>
      </c>
      <c r="AC47" s="27">
        <v>39888.539583333331</v>
      </c>
      <c r="AD47" s="1" t="s">
        <v>2657</v>
      </c>
      <c r="AE47" s="1">
        <v>700</v>
      </c>
    </row>
    <row r="48" spans="1:31" x14ac:dyDescent="0.25">
      <c r="A48" s="1" t="s">
        <v>2646</v>
      </c>
      <c r="C48" s="1" t="s">
        <v>115</v>
      </c>
      <c r="E48" s="1" t="s">
        <v>2623</v>
      </c>
      <c r="F48" s="1">
        <v>0</v>
      </c>
      <c r="G48" s="1">
        <v>0</v>
      </c>
      <c r="H48" s="1">
        <v>0</v>
      </c>
      <c r="I48" s="1" t="s">
        <v>27</v>
      </c>
      <c r="J48" s="1">
        <v>0</v>
      </c>
      <c r="K48" s="26">
        <v>4315</v>
      </c>
      <c r="L48" s="1" t="s">
        <v>27</v>
      </c>
      <c r="M48" s="1">
        <v>0</v>
      </c>
      <c r="N48" s="1" t="s">
        <v>2624</v>
      </c>
      <c r="O48" s="1" t="s">
        <v>2638</v>
      </c>
      <c r="P48" s="1" t="s">
        <v>2651</v>
      </c>
      <c r="Q48" s="1" t="s">
        <v>28</v>
      </c>
      <c r="R48" s="1" t="s">
        <v>29</v>
      </c>
      <c r="S48" s="1" t="s">
        <v>6794</v>
      </c>
      <c r="T48" s="1" t="s">
        <v>77</v>
      </c>
      <c r="U48" s="1" t="s">
        <v>34</v>
      </c>
      <c r="V48" s="1" t="s">
        <v>4785</v>
      </c>
      <c r="W48" s="1" t="s">
        <v>35</v>
      </c>
      <c r="X48" s="25">
        <v>40241</v>
      </c>
      <c r="Y48" s="1" t="s">
        <v>2628</v>
      </c>
      <c r="Z48" s="1">
        <v>0</v>
      </c>
      <c r="AA48" s="1" t="s">
        <v>6795</v>
      </c>
      <c r="AB48" s="25">
        <v>36805</v>
      </c>
      <c r="AC48" s="27">
        <v>37618</v>
      </c>
      <c r="AE48" s="1">
        <v>0</v>
      </c>
    </row>
    <row r="49" spans="1:31" x14ac:dyDescent="0.25">
      <c r="A49" s="1" t="s">
        <v>2622</v>
      </c>
      <c r="B49" s="1" t="s">
        <v>4886</v>
      </c>
      <c r="C49" s="1" t="s">
        <v>4887</v>
      </c>
      <c r="D49" s="25">
        <v>38163</v>
      </c>
      <c r="E49" s="1" t="s">
        <v>2623</v>
      </c>
      <c r="F49" s="1">
        <v>0</v>
      </c>
      <c r="G49" s="26">
        <v>7400</v>
      </c>
      <c r="H49" s="1">
        <v>0</v>
      </c>
      <c r="I49" s="1" t="s">
        <v>50</v>
      </c>
      <c r="J49" s="1">
        <v>0</v>
      </c>
      <c r="K49" s="26">
        <v>17396</v>
      </c>
      <c r="L49" s="1" t="s">
        <v>27</v>
      </c>
      <c r="M49" s="1">
        <v>0</v>
      </c>
      <c r="N49" s="1" t="s">
        <v>2629</v>
      </c>
      <c r="O49" s="1" t="s">
        <v>2630</v>
      </c>
      <c r="Q49" s="1" t="s">
        <v>28</v>
      </c>
      <c r="R49" s="1" t="s">
        <v>44</v>
      </c>
      <c r="S49" s="1" t="s">
        <v>80</v>
      </c>
      <c r="T49" s="1" t="s">
        <v>77</v>
      </c>
      <c r="U49" s="1" t="s">
        <v>34</v>
      </c>
      <c r="V49" s="1" t="s">
        <v>215</v>
      </c>
      <c r="W49" s="1" t="s">
        <v>35</v>
      </c>
      <c r="X49" s="25">
        <v>40245</v>
      </c>
      <c r="Y49" s="1" t="s">
        <v>43</v>
      </c>
      <c r="Z49" s="1">
        <v>0</v>
      </c>
      <c r="AA49" s="1" t="s">
        <v>4888</v>
      </c>
      <c r="AB49" s="25">
        <v>39266</v>
      </c>
      <c r="AC49" s="27">
        <v>39363.651388888888</v>
      </c>
      <c r="AD49" s="1" t="s">
        <v>2633</v>
      </c>
      <c r="AE49" s="1">
        <v>0</v>
      </c>
    </row>
    <row r="50" spans="1:31" x14ac:dyDescent="0.25">
      <c r="A50" s="1" t="s">
        <v>2622</v>
      </c>
      <c r="E50" s="1" t="s">
        <v>2623</v>
      </c>
      <c r="F50" s="1">
        <v>0</v>
      </c>
      <c r="G50" s="1">
        <v>0</v>
      </c>
      <c r="H50" s="26">
        <v>7308.86</v>
      </c>
      <c r="I50" s="1" t="s">
        <v>27</v>
      </c>
      <c r="J50" s="1">
        <v>0</v>
      </c>
      <c r="K50" s="1">
        <v>691.14</v>
      </c>
      <c r="L50" s="1" t="s">
        <v>27</v>
      </c>
      <c r="M50" s="1">
        <v>0</v>
      </c>
      <c r="N50" s="1" t="s">
        <v>2624</v>
      </c>
      <c r="O50" s="1" t="s">
        <v>2672</v>
      </c>
      <c r="Q50" s="1" t="s">
        <v>28</v>
      </c>
      <c r="R50" s="1" t="s">
        <v>44</v>
      </c>
      <c r="S50" s="1" t="s">
        <v>30</v>
      </c>
      <c r="T50" s="1" t="s">
        <v>77</v>
      </c>
      <c r="U50" s="1" t="s">
        <v>34</v>
      </c>
      <c r="V50" s="1" t="s">
        <v>215</v>
      </c>
      <c r="W50" s="1" t="s">
        <v>35</v>
      </c>
      <c r="X50" s="25">
        <v>40245</v>
      </c>
      <c r="Y50" s="1" t="s">
        <v>2637</v>
      </c>
      <c r="Z50" s="1">
        <v>0</v>
      </c>
      <c r="AA50" s="1" t="s">
        <v>6447</v>
      </c>
      <c r="AB50" s="25">
        <v>39862</v>
      </c>
      <c r="AC50" s="27">
        <v>39883.709027777775</v>
      </c>
      <c r="AE50" s="1">
        <v>0</v>
      </c>
    </row>
    <row r="51" spans="1:31" x14ac:dyDescent="0.25">
      <c r="A51" s="1" t="s">
        <v>2622</v>
      </c>
      <c r="C51" s="1" t="s">
        <v>147</v>
      </c>
      <c r="E51" s="1" t="s">
        <v>2623</v>
      </c>
      <c r="F51" s="26">
        <v>35000</v>
      </c>
      <c r="G51" s="26">
        <v>35000</v>
      </c>
      <c r="H51" s="26">
        <v>35000</v>
      </c>
      <c r="I51" s="1" t="s">
        <v>27</v>
      </c>
      <c r="J51" s="1">
        <v>0</v>
      </c>
      <c r="K51" s="26">
        <v>10000</v>
      </c>
      <c r="L51" s="1" t="s">
        <v>27</v>
      </c>
      <c r="M51" s="1">
        <v>0</v>
      </c>
      <c r="N51" s="1" t="s">
        <v>2629</v>
      </c>
      <c r="O51" s="1" t="s">
        <v>2630</v>
      </c>
      <c r="Q51" s="1" t="s">
        <v>28</v>
      </c>
      <c r="R51" s="1" t="s">
        <v>44</v>
      </c>
      <c r="S51" s="1" t="s">
        <v>38</v>
      </c>
      <c r="T51" s="1" t="s">
        <v>2735</v>
      </c>
      <c r="U51" s="1" t="s">
        <v>34</v>
      </c>
      <c r="V51" s="1" t="s">
        <v>5195</v>
      </c>
      <c r="W51" s="1" t="s">
        <v>35</v>
      </c>
      <c r="X51" s="25">
        <v>40245</v>
      </c>
      <c r="Y51" s="1" t="s">
        <v>2643</v>
      </c>
      <c r="Z51" s="1">
        <v>0</v>
      </c>
      <c r="AA51" s="1" t="s">
        <v>6890</v>
      </c>
      <c r="AB51" s="25">
        <v>38964</v>
      </c>
      <c r="AC51" s="27">
        <v>38995.479166666664</v>
      </c>
      <c r="AD51" s="1" t="s">
        <v>36</v>
      </c>
      <c r="AE51" s="26">
        <v>35000</v>
      </c>
    </row>
    <row r="52" spans="1:31" x14ac:dyDescent="0.25">
      <c r="A52" s="1" t="s">
        <v>2622</v>
      </c>
      <c r="B52" s="1" t="s">
        <v>6607</v>
      </c>
      <c r="C52" s="1" t="s">
        <v>6608</v>
      </c>
      <c r="D52" s="25">
        <v>38543</v>
      </c>
      <c r="E52" s="1" t="s">
        <v>2623</v>
      </c>
      <c r="F52" s="26">
        <v>3000</v>
      </c>
      <c r="G52" s="26">
        <v>3000</v>
      </c>
      <c r="H52" s="26">
        <v>3000</v>
      </c>
      <c r="I52" s="1" t="s">
        <v>50</v>
      </c>
      <c r="J52" s="26">
        <v>1500</v>
      </c>
      <c r="K52" s="1">
        <v>100</v>
      </c>
      <c r="L52" s="1" t="s">
        <v>50</v>
      </c>
      <c r="M52" s="1">
        <v>0</v>
      </c>
      <c r="N52" s="1" t="s">
        <v>2624</v>
      </c>
      <c r="O52" s="1" t="s">
        <v>2630</v>
      </c>
      <c r="Q52" s="1" t="s">
        <v>28</v>
      </c>
      <c r="R52" s="1" t="s">
        <v>44</v>
      </c>
      <c r="S52" s="1" t="s">
        <v>108</v>
      </c>
      <c r="T52" s="1" t="s">
        <v>156</v>
      </c>
      <c r="U52" s="1" t="s">
        <v>34</v>
      </c>
      <c r="V52" s="1" t="s">
        <v>4808</v>
      </c>
      <c r="W52" s="1" t="s">
        <v>35</v>
      </c>
      <c r="X52" s="25">
        <v>40246</v>
      </c>
      <c r="Y52" s="1" t="s">
        <v>57</v>
      </c>
      <c r="Z52" s="1">
        <v>0</v>
      </c>
      <c r="AA52" s="1" t="s">
        <v>6609</v>
      </c>
      <c r="AB52" s="25">
        <v>39351</v>
      </c>
      <c r="AC52" s="27">
        <v>39370.447222222225</v>
      </c>
      <c r="AD52" s="1" t="s">
        <v>2633</v>
      </c>
      <c r="AE52" s="26">
        <v>3000</v>
      </c>
    </row>
    <row r="53" spans="1:31" x14ac:dyDescent="0.25">
      <c r="A53" s="1" t="s">
        <v>2622</v>
      </c>
      <c r="E53" s="1" t="s">
        <v>2623</v>
      </c>
      <c r="F53" s="1">
        <v>0</v>
      </c>
      <c r="G53" s="1">
        <v>0</v>
      </c>
      <c r="H53" s="1">
        <v>0</v>
      </c>
      <c r="J53" s="1">
        <v>0</v>
      </c>
      <c r="K53" s="1">
        <v>0</v>
      </c>
      <c r="L53" s="1" t="s">
        <v>27</v>
      </c>
      <c r="M53" s="1">
        <v>0</v>
      </c>
      <c r="N53" s="1" t="s">
        <v>2629</v>
      </c>
      <c r="O53" s="1" t="s">
        <v>2630</v>
      </c>
      <c r="Q53" s="1" t="s">
        <v>28</v>
      </c>
      <c r="R53" s="1" t="s">
        <v>135</v>
      </c>
      <c r="S53" s="1" t="s">
        <v>284</v>
      </c>
      <c r="T53" s="1" t="s">
        <v>7158</v>
      </c>
      <c r="U53" s="1" t="s">
        <v>84</v>
      </c>
      <c r="V53" s="1" t="s">
        <v>2675</v>
      </c>
      <c r="W53" s="1" t="s">
        <v>35</v>
      </c>
      <c r="X53" s="25">
        <v>40246</v>
      </c>
      <c r="Y53" s="1" t="s">
        <v>2649</v>
      </c>
      <c r="Z53" s="1">
        <v>0</v>
      </c>
      <c r="AA53" s="1" t="s">
        <v>7159</v>
      </c>
      <c r="AB53" s="25">
        <v>39710</v>
      </c>
      <c r="AC53" s="27">
        <v>40059.493750000001</v>
      </c>
      <c r="AE53" s="1">
        <v>0</v>
      </c>
    </row>
    <row r="54" spans="1:31" x14ac:dyDescent="0.25">
      <c r="A54" s="1" t="s">
        <v>2622</v>
      </c>
      <c r="E54" s="1" t="s">
        <v>2623</v>
      </c>
      <c r="F54" s="1">
        <v>0</v>
      </c>
      <c r="G54" s="1">
        <v>0</v>
      </c>
      <c r="H54" s="1">
        <v>0</v>
      </c>
      <c r="J54" s="1">
        <v>0</v>
      </c>
      <c r="K54" s="1">
        <v>0</v>
      </c>
      <c r="L54" s="1" t="s">
        <v>27</v>
      </c>
      <c r="M54" s="1">
        <v>0</v>
      </c>
      <c r="N54" s="1" t="s">
        <v>2629</v>
      </c>
      <c r="O54" s="1" t="s">
        <v>2672</v>
      </c>
      <c r="Q54" s="1" t="s">
        <v>28</v>
      </c>
      <c r="R54" s="1" t="s">
        <v>135</v>
      </c>
      <c r="S54" s="1" t="s">
        <v>284</v>
      </c>
      <c r="T54" s="1" t="s">
        <v>7158</v>
      </c>
      <c r="U54" s="1" t="s">
        <v>84</v>
      </c>
      <c r="V54" s="1" t="s">
        <v>2675</v>
      </c>
      <c r="W54" s="1" t="s">
        <v>35</v>
      </c>
      <c r="X54" s="25">
        <v>40246</v>
      </c>
      <c r="Y54" s="1" t="s">
        <v>2649</v>
      </c>
      <c r="Z54" s="1">
        <v>0</v>
      </c>
      <c r="AA54" s="1" t="s">
        <v>7166</v>
      </c>
      <c r="AB54" s="25">
        <v>39710</v>
      </c>
      <c r="AC54" s="27">
        <v>40070.493055555555</v>
      </c>
      <c r="AE54" s="1">
        <v>0</v>
      </c>
    </row>
    <row r="55" spans="1:31" x14ac:dyDescent="0.25">
      <c r="A55" s="1" t="s">
        <v>2646</v>
      </c>
      <c r="B55" s="1" t="s">
        <v>4876</v>
      </c>
      <c r="C55" s="1" t="s">
        <v>4877</v>
      </c>
      <c r="D55" s="25">
        <v>38947</v>
      </c>
      <c r="E55" s="1" t="s">
        <v>2623</v>
      </c>
      <c r="F55" s="26">
        <v>40000</v>
      </c>
      <c r="G55" s="26">
        <v>4000</v>
      </c>
      <c r="H55" s="26">
        <v>4000</v>
      </c>
      <c r="I55" s="1" t="s">
        <v>26</v>
      </c>
      <c r="J55" s="26">
        <v>4000</v>
      </c>
      <c r="K55" s="26">
        <v>6000</v>
      </c>
      <c r="L55" s="1" t="s">
        <v>27</v>
      </c>
      <c r="M55" s="1">
        <v>0</v>
      </c>
      <c r="N55" s="1" t="s">
        <v>2629</v>
      </c>
      <c r="O55" s="1" t="s">
        <v>2638</v>
      </c>
      <c r="P55" s="1" t="s">
        <v>2670</v>
      </c>
      <c r="Q55" s="1" t="s">
        <v>28</v>
      </c>
      <c r="R55" s="1" t="s">
        <v>37</v>
      </c>
      <c r="S55" s="1" t="s">
        <v>38</v>
      </c>
      <c r="T55" s="1" t="s">
        <v>78</v>
      </c>
      <c r="U55" s="1" t="s">
        <v>40</v>
      </c>
      <c r="V55" s="1" t="s">
        <v>4878</v>
      </c>
      <c r="W55" s="1" t="s">
        <v>35</v>
      </c>
      <c r="X55" s="25">
        <v>40249</v>
      </c>
      <c r="Y55" s="1" t="s">
        <v>57</v>
      </c>
      <c r="Z55" s="1">
        <v>0</v>
      </c>
      <c r="AA55" s="1" t="s">
        <v>4879</v>
      </c>
      <c r="AB55" s="25">
        <v>39142</v>
      </c>
      <c r="AC55" s="27">
        <v>39290.834722222222</v>
      </c>
      <c r="AD55" s="1" t="s">
        <v>151</v>
      </c>
      <c r="AE55" s="26">
        <v>40000</v>
      </c>
    </row>
    <row r="56" spans="1:31" x14ac:dyDescent="0.25">
      <c r="A56" s="1" t="s">
        <v>2622</v>
      </c>
      <c r="B56" s="1" t="s">
        <v>5722</v>
      </c>
      <c r="C56" s="1" t="s">
        <v>5723</v>
      </c>
      <c r="D56" s="25">
        <v>39342</v>
      </c>
      <c r="E56" s="1" t="s">
        <v>2623</v>
      </c>
      <c r="F56" s="1">
        <v>0</v>
      </c>
      <c r="G56" s="26">
        <v>33575</v>
      </c>
      <c r="H56" s="26">
        <v>200000</v>
      </c>
      <c r="I56" s="1" t="s">
        <v>27</v>
      </c>
      <c r="J56" s="1">
        <v>0</v>
      </c>
      <c r="K56" s="26">
        <v>10000</v>
      </c>
      <c r="L56" s="1" t="s">
        <v>27</v>
      </c>
      <c r="M56" s="1">
        <v>0</v>
      </c>
      <c r="N56" s="1" t="s">
        <v>2624</v>
      </c>
      <c r="O56" s="1" t="s">
        <v>2630</v>
      </c>
      <c r="Q56" s="1" t="s">
        <v>28</v>
      </c>
      <c r="R56" s="1" t="s">
        <v>44</v>
      </c>
      <c r="S56" s="1" t="s">
        <v>38</v>
      </c>
      <c r="T56" s="1" t="s">
        <v>841</v>
      </c>
      <c r="U56" s="1" t="s">
        <v>34</v>
      </c>
      <c r="V56" s="1" t="s">
        <v>252</v>
      </c>
      <c r="W56" s="1" t="s">
        <v>35</v>
      </c>
      <c r="X56" s="25">
        <v>40254</v>
      </c>
      <c r="Y56" s="1" t="s">
        <v>2628</v>
      </c>
      <c r="Z56" s="1">
        <v>0</v>
      </c>
      <c r="AA56" s="1" t="s">
        <v>5724</v>
      </c>
      <c r="AB56" s="25">
        <v>39507</v>
      </c>
      <c r="AC56" s="27">
        <v>39624.400694444441</v>
      </c>
      <c r="AD56" s="1" t="s">
        <v>36</v>
      </c>
      <c r="AE56" s="1">
        <v>0</v>
      </c>
    </row>
    <row r="57" spans="1:31" x14ac:dyDescent="0.25">
      <c r="A57" s="1" t="s">
        <v>2622</v>
      </c>
      <c r="B57" s="1" t="s">
        <v>6450</v>
      </c>
      <c r="C57" s="1" t="s">
        <v>6451</v>
      </c>
      <c r="E57" s="1" t="s">
        <v>2623</v>
      </c>
      <c r="F57" s="1">
        <v>0</v>
      </c>
      <c r="G57" s="1">
        <v>0</v>
      </c>
      <c r="H57" s="1">
        <v>0</v>
      </c>
      <c r="I57" s="1" t="s">
        <v>50</v>
      </c>
      <c r="J57" s="1">
        <v>0</v>
      </c>
      <c r="K57" s="26">
        <v>6409.2</v>
      </c>
      <c r="L57" s="1" t="s">
        <v>27</v>
      </c>
      <c r="M57" s="1">
        <v>0</v>
      </c>
      <c r="N57" s="1" t="s">
        <v>2624</v>
      </c>
      <c r="O57" s="1" t="s">
        <v>2630</v>
      </c>
      <c r="Q57" s="1" t="s">
        <v>28</v>
      </c>
      <c r="R57" s="1" t="s">
        <v>44</v>
      </c>
      <c r="S57" s="1" t="s">
        <v>2658</v>
      </c>
      <c r="T57" s="1" t="s">
        <v>77</v>
      </c>
      <c r="U57" s="1" t="s">
        <v>34</v>
      </c>
      <c r="V57" s="1" t="s">
        <v>215</v>
      </c>
      <c r="W57" s="1" t="s">
        <v>35</v>
      </c>
      <c r="X57" s="25">
        <v>40254</v>
      </c>
      <c r="Y57" s="1" t="s">
        <v>57</v>
      </c>
      <c r="Z57" s="1">
        <v>0</v>
      </c>
      <c r="AA57" s="1" t="s">
        <v>6452</v>
      </c>
      <c r="AB57" s="25">
        <v>39834</v>
      </c>
      <c r="AC57" s="27">
        <v>39896.556250000001</v>
      </c>
      <c r="AD57" s="1" t="s">
        <v>2633</v>
      </c>
      <c r="AE57" s="1">
        <v>0</v>
      </c>
    </row>
    <row r="58" spans="1:31" x14ac:dyDescent="0.25">
      <c r="A58" s="1" t="s">
        <v>2622</v>
      </c>
      <c r="B58" s="1" t="s">
        <v>173</v>
      </c>
      <c r="C58" s="1" t="s">
        <v>2684</v>
      </c>
      <c r="E58" s="1" t="s">
        <v>2623</v>
      </c>
      <c r="F58" s="1">
        <v>0</v>
      </c>
      <c r="G58" s="1">
        <v>0</v>
      </c>
      <c r="H58" s="1">
        <v>0</v>
      </c>
      <c r="J58" s="1">
        <v>0</v>
      </c>
      <c r="K58" s="1">
        <v>0</v>
      </c>
      <c r="L58" s="1" t="s">
        <v>50</v>
      </c>
      <c r="M58" s="1">
        <v>0</v>
      </c>
      <c r="N58" s="1" t="s">
        <v>2629</v>
      </c>
      <c r="O58" s="1" t="s">
        <v>2630</v>
      </c>
      <c r="Q58" s="1" t="s">
        <v>28</v>
      </c>
      <c r="R58" s="1" t="s">
        <v>512</v>
      </c>
      <c r="S58" s="1" t="s">
        <v>5163</v>
      </c>
      <c r="T58" s="1" t="s">
        <v>54</v>
      </c>
      <c r="U58" s="1" t="s">
        <v>55</v>
      </c>
      <c r="V58" s="1" t="s">
        <v>305</v>
      </c>
      <c r="W58" s="1" t="s">
        <v>35</v>
      </c>
      <c r="X58" s="25">
        <v>40255</v>
      </c>
      <c r="Y58" s="1" t="s">
        <v>2660</v>
      </c>
      <c r="Z58" s="1">
        <v>0</v>
      </c>
      <c r="AA58" s="1" t="s">
        <v>5164</v>
      </c>
      <c r="AB58" s="25">
        <v>40001</v>
      </c>
      <c r="AC58" s="27">
        <v>40030.511111111111</v>
      </c>
      <c r="AE58" s="1">
        <v>0</v>
      </c>
    </row>
    <row r="59" spans="1:31" x14ac:dyDescent="0.25">
      <c r="A59" s="1" t="s">
        <v>2622</v>
      </c>
      <c r="B59" s="1" t="s">
        <v>6223</v>
      </c>
      <c r="C59" s="1" t="s">
        <v>6224</v>
      </c>
      <c r="D59" s="25">
        <v>38230</v>
      </c>
      <c r="E59" s="1" t="s">
        <v>2623</v>
      </c>
      <c r="F59" s="26">
        <v>18000</v>
      </c>
      <c r="G59" s="26">
        <v>18000</v>
      </c>
      <c r="H59" s="26">
        <v>18000</v>
      </c>
      <c r="I59" s="1" t="s">
        <v>27</v>
      </c>
      <c r="J59" s="1">
        <v>0</v>
      </c>
      <c r="K59" s="26">
        <v>2000</v>
      </c>
      <c r="L59" s="1" t="s">
        <v>27</v>
      </c>
      <c r="M59" s="1">
        <v>0</v>
      </c>
      <c r="N59" s="1" t="s">
        <v>2624</v>
      </c>
      <c r="O59" s="1" t="s">
        <v>2638</v>
      </c>
      <c r="P59" s="1" t="s">
        <v>2639</v>
      </c>
      <c r="Q59" s="1" t="s">
        <v>28</v>
      </c>
      <c r="R59" s="1" t="s">
        <v>44</v>
      </c>
      <c r="S59" s="1" t="s">
        <v>38</v>
      </c>
      <c r="T59" s="1" t="s">
        <v>571</v>
      </c>
      <c r="U59" s="1" t="s">
        <v>34</v>
      </c>
      <c r="V59" s="1" t="s">
        <v>5541</v>
      </c>
      <c r="W59" s="1" t="s">
        <v>35</v>
      </c>
      <c r="X59" s="25">
        <v>40255</v>
      </c>
      <c r="Y59" s="1" t="s">
        <v>2628</v>
      </c>
      <c r="Z59" s="1">
        <v>0</v>
      </c>
      <c r="AA59" s="1" t="s">
        <v>6225</v>
      </c>
      <c r="AB59" s="25">
        <v>38467</v>
      </c>
      <c r="AC59" s="27">
        <v>38523.662499999999</v>
      </c>
      <c r="AD59" s="1" t="s">
        <v>4904</v>
      </c>
      <c r="AE59" s="26">
        <v>18000</v>
      </c>
    </row>
    <row r="60" spans="1:31" x14ac:dyDescent="0.25">
      <c r="A60" s="1" t="s">
        <v>2622</v>
      </c>
      <c r="B60" s="1" t="s">
        <v>6444</v>
      </c>
      <c r="C60" s="1" t="s">
        <v>6445</v>
      </c>
      <c r="D60" s="25">
        <v>39157</v>
      </c>
      <c r="E60" s="1" t="s">
        <v>2623</v>
      </c>
      <c r="F60" s="1">
        <v>0</v>
      </c>
      <c r="G60" s="26">
        <v>21000</v>
      </c>
      <c r="H60" s="1">
        <v>0</v>
      </c>
      <c r="I60" s="1" t="s">
        <v>50</v>
      </c>
      <c r="J60" s="1">
        <v>0</v>
      </c>
      <c r="K60" s="26">
        <v>2100</v>
      </c>
      <c r="L60" s="1" t="s">
        <v>27</v>
      </c>
      <c r="M60" s="1">
        <v>0</v>
      </c>
      <c r="N60" s="1" t="s">
        <v>2629</v>
      </c>
      <c r="O60" s="1" t="s">
        <v>2630</v>
      </c>
      <c r="Q60" s="1" t="s">
        <v>28</v>
      </c>
      <c r="R60" s="1" t="s">
        <v>135</v>
      </c>
      <c r="S60" s="1" t="s">
        <v>136</v>
      </c>
      <c r="T60" s="1" t="s">
        <v>396</v>
      </c>
      <c r="U60" s="1" t="s">
        <v>34</v>
      </c>
      <c r="V60" s="1" t="s">
        <v>4785</v>
      </c>
      <c r="W60" s="1" t="s">
        <v>35</v>
      </c>
      <c r="X60" s="25">
        <v>40255</v>
      </c>
      <c r="Y60" s="1" t="s">
        <v>2647</v>
      </c>
      <c r="Z60" s="1">
        <v>0</v>
      </c>
      <c r="AA60" s="1" t="s">
        <v>6446</v>
      </c>
      <c r="AB60" s="25">
        <v>39832</v>
      </c>
      <c r="AC60" s="27">
        <v>39877.467361111114</v>
      </c>
      <c r="AD60" s="1" t="s">
        <v>2633</v>
      </c>
      <c r="AE60" s="1">
        <v>0</v>
      </c>
    </row>
    <row r="61" spans="1:31" x14ac:dyDescent="0.25">
      <c r="A61" s="1" t="s">
        <v>2622</v>
      </c>
      <c r="B61" s="1" t="s">
        <v>6980</v>
      </c>
      <c r="C61" s="1" t="s">
        <v>115</v>
      </c>
      <c r="D61" s="25">
        <v>38869</v>
      </c>
      <c r="E61" s="1" t="s">
        <v>2623</v>
      </c>
      <c r="F61" s="26">
        <v>29384.55</v>
      </c>
      <c r="G61" s="26">
        <v>29384.55</v>
      </c>
      <c r="H61" s="26">
        <v>29384.55</v>
      </c>
      <c r="I61" s="1" t="s">
        <v>50</v>
      </c>
      <c r="J61" s="1">
        <v>0</v>
      </c>
      <c r="K61" s="26">
        <v>3000</v>
      </c>
      <c r="L61" s="1" t="s">
        <v>27</v>
      </c>
      <c r="M61" s="1">
        <v>0</v>
      </c>
      <c r="N61" s="1" t="s">
        <v>2624</v>
      </c>
      <c r="O61" s="1" t="s">
        <v>2630</v>
      </c>
      <c r="Q61" s="1" t="s">
        <v>28</v>
      </c>
      <c r="R61" s="1" t="s">
        <v>44</v>
      </c>
      <c r="S61" s="1" t="s">
        <v>38</v>
      </c>
      <c r="T61" s="1" t="s">
        <v>3002</v>
      </c>
      <c r="U61" s="1" t="s">
        <v>34</v>
      </c>
      <c r="V61" s="1" t="s">
        <v>4785</v>
      </c>
      <c r="W61" s="1" t="s">
        <v>35</v>
      </c>
      <c r="X61" s="25">
        <v>40261</v>
      </c>
      <c r="Y61" s="1" t="s">
        <v>2628</v>
      </c>
      <c r="Z61" s="1">
        <v>0</v>
      </c>
      <c r="AA61" s="1" t="s">
        <v>6981</v>
      </c>
      <c r="AB61" s="25">
        <v>39385</v>
      </c>
      <c r="AC61" s="27">
        <v>39478.73541666667</v>
      </c>
      <c r="AD61" s="1" t="s">
        <v>2633</v>
      </c>
      <c r="AE61" s="26">
        <v>29384.55</v>
      </c>
    </row>
    <row r="62" spans="1:31" x14ac:dyDescent="0.25">
      <c r="A62" s="1" t="s">
        <v>2622</v>
      </c>
      <c r="B62" s="1" t="s">
        <v>4971</v>
      </c>
      <c r="C62" s="1" t="s">
        <v>115</v>
      </c>
      <c r="E62" s="1" t="s">
        <v>2623</v>
      </c>
      <c r="F62" s="1">
        <v>0</v>
      </c>
      <c r="G62" s="1">
        <v>0</v>
      </c>
      <c r="H62" s="1">
        <v>0</v>
      </c>
      <c r="I62" s="1" t="s">
        <v>50</v>
      </c>
      <c r="J62" s="1">
        <v>0</v>
      </c>
      <c r="K62" s="26">
        <v>10000</v>
      </c>
      <c r="L62" s="1" t="s">
        <v>27</v>
      </c>
      <c r="M62" s="1">
        <v>0</v>
      </c>
      <c r="N62" s="1" t="s">
        <v>2629</v>
      </c>
      <c r="O62" s="1" t="s">
        <v>2630</v>
      </c>
      <c r="Q62" s="1" t="s">
        <v>28</v>
      </c>
      <c r="R62" s="1" t="s">
        <v>44</v>
      </c>
      <c r="S62" s="1" t="s">
        <v>4972</v>
      </c>
      <c r="T62" s="1" t="s">
        <v>77</v>
      </c>
      <c r="U62" s="1" t="s">
        <v>34</v>
      </c>
      <c r="V62" s="1" t="s">
        <v>4973</v>
      </c>
      <c r="W62" s="1" t="s">
        <v>35</v>
      </c>
      <c r="X62" s="25">
        <v>40263</v>
      </c>
      <c r="Y62" s="1" t="s">
        <v>2661</v>
      </c>
      <c r="Z62" s="1">
        <v>0</v>
      </c>
      <c r="AA62" s="1" t="s">
        <v>4974</v>
      </c>
      <c r="AB62" s="25">
        <v>39449</v>
      </c>
      <c r="AC62" s="27">
        <v>39475.570833333331</v>
      </c>
      <c r="AD62" s="1" t="s">
        <v>2633</v>
      </c>
      <c r="AE62" s="1">
        <v>0</v>
      </c>
    </row>
    <row r="63" spans="1:31" x14ac:dyDescent="0.25">
      <c r="A63" s="1" t="s">
        <v>2622</v>
      </c>
      <c r="B63" s="1" t="s">
        <v>5145</v>
      </c>
      <c r="C63" s="1" t="s">
        <v>5146</v>
      </c>
      <c r="D63" s="25">
        <v>39650</v>
      </c>
      <c r="E63" s="1" t="s">
        <v>2623</v>
      </c>
      <c r="F63" s="26">
        <v>54546.5</v>
      </c>
      <c r="G63" s="26">
        <v>54546.5</v>
      </c>
      <c r="H63" s="26">
        <v>54546.5</v>
      </c>
      <c r="I63" s="1" t="s">
        <v>26</v>
      </c>
      <c r="J63" s="26">
        <v>54546.5</v>
      </c>
      <c r="K63" s="1">
        <v>0</v>
      </c>
      <c r="L63" s="1" t="s">
        <v>27</v>
      </c>
      <c r="M63" s="1">
        <v>0</v>
      </c>
      <c r="N63" s="1" t="s">
        <v>2629</v>
      </c>
      <c r="O63" s="1" t="s">
        <v>2630</v>
      </c>
      <c r="Q63" s="1" t="s">
        <v>28</v>
      </c>
      <c r="R63" s="1" t="s">
        <v>135</v>
      </c>
      <c r="S63" s="1" t="s">
        <v>136</v>
      </c>
      <c r="T63" s="1" t="s">
        <v>77</v>
      </c>
      <c r="U63" s="1" t="s">
        <v>34</v>
      </c>
      <c r="V63" s="1" t="s">
        <v>215</v>
      </c>
      <c r="W63" s="1" t="s">
        <v>35</v>
      </c>
      <c r="X63" s="25">
        <v>40263</v>
      </c>
      <c r="Y63" s="1" t="s">
        <v>2660</v>
      </c>
      <c r="Z63" s="1">
        <v>0</v>
      </c>
      <c r="AA63" s="1" t="s">
        <v>5147</v>
      </c>
      <c r="AB63" s="25">
        <v>39946</v>
      </c>
      <c r="AC63" s="27">
        <v>39993.647916666669</v>
      </c>
      <c r="AD63" s="1" t="s">
        <v>151</v>
      </c>
      <c r="AE63" s="26">
        <v>54546.5</v>
      </c>
    </row>
    <row r="64" spans="1:31" x14ac:dyDescent="0.25">
      <c r="A64" s="1" t="s">
        <v>2622</v>
      </c>
      <c r="B64" s="1">
        <v>3197</v>
      </c>
      <c r="C64" s="1" t="s">
        <v>212</v>
      </c>
      <c r="E64" s="1" t="s">
        <v>2623</v>
      </c>
      <c r="F64" s="1">
        <v>0</v>
      </c>
      <c r="G64" s="1">
        <v>0</v>
      </c>
      <c r="H64" s="1">
        <v>0</v>
      </c>
      <c r="I64" s="1" t="s">
        <v>50</v>
      </c>
      <c r="J64" s="1">
        <v>0</v>
      </c>
      <c r="K64" s="1">
        <v>100</v>
      </c>
      <c r="L64" s="1" t="s">
        <v>27</v>
      </c>
      <c r="M64" s="1">
        <v>0</v>
      </c>
      <c r="N64" s="1" t="s">
        <v>2624</v>
      </c>
      <c r="O64" s="1" t="s">
        <v>2630</v>
      </c>
      <c r="Q64" s="1" t="s">
        <v>28</v>
      </c>
      <c r="R64" s="1" t="s">
        <v>44</v>
      </c>
      <c r="S64" s="1" t="s">
        <v>108</v>
      </c>
      <c r="T64" s="1" t="s">
        <v>6374</v>
      </c>
      <c r="U64" s="1" t="s">
        <v>34</v>
      </c>
      <c r="V64" s="1" t="s">
        <v>63</v>
      </c>
      <c r="W64" s="1" t="s">
        <v>35</v>
      </c>
      <c r="X64" s="25">
        <v>40263</v>
      </c>
      <c r="Y64" s="1" t="s">
        <v>43</v>
      </c>
      <c r="Z64" s="1">
        <v>0</v>
      </c>
      <c r="AA64" s="1" t="s">
        <v>6375</v>
      </c>
      <c r="AB64" s="25">
        <v>39548</v>
      </c>
      <c r="AC64" s="27">
        <v>39576.438888888886</v>
      </c>
      <c r="AD64" s="1" t="s">
        <v>2633</v>
      </c>
      <c r="AE64" s="1">
        <v>0</v>
      </c>
    </row>
    <row r="65" spans="1:31" x14ac:dyDescent="0.25">
      <c r="A65" s="1" t="s">
        <v>2622</v>
      </c>
      <c r="B65" s="1" t="s">
        <v>7078</v>
      </c>
      <c r="C65" s="1" t="s">
        <v>7079</v>
      </c>
      <c r="D65" s="25">
        <v>39573</v>
      </c>
      <c r="E65" s="1" t="s">
        <v>2623</v>
      </c>
      <c r="F65" s="26">
        <v>5000</v>
      </c>
      <c r="G65" s="26">
        <v>5000</v>
      </c>
      <c r="H65" s="1">
        <v>0</v>
      </c>
      <c r="J65" s="1">
        <v>0</v>
      </c>
      <c r="K65" s="1">
        <v>100</v>
      </c>
      <c r="L65" s="1" t="s">
        <v>27</v>
      </c>
      <c r="M65" s="1">
        <v>0</v>
      </c>
      <c r="N65" s="1" t="s">
        <v>2624</v>
      </c>
      <c r="O65" s="1" t="s">
        <v>2630</v>
      </c>
      <c r="Q65" s="1" t="s">
        <v>28</v>
      </c>
      <c r="R65" s="1" t="s">
        <v>44</v>
      </c>
      <c r="S65" s="1" t="s">
        <v>30</v>
      </c>
      <c r="T65" s="1" t="s">
        <v>5460</v>
      </c>
      <c r="U65" s="1" t="s">
        <v>34</v>
      </c>
      <c r="V65" s="1" t="s">
        <v>370</v>
      </c>
      <c r="W65" s="1" t="s">
        <v>35</v>
      </c>
      <c r="X65" s="25">
        <v>40263</v>
      </c>
      <c r="Y65" s="1" t="s">
        <v>43</v>
      </c>
      <c r="Z65" s="1">
        <v>0</v>
      </c>
      <c r="AA65" s="1" t="s">
        <v>7080</v>
      </c>
      <c r="AB65" s="25">
        <v>39871</v>
      </c>
      <c r="AC65" s="27">
        <v>39821.52847222222</v>
      </c>
      <c r="AD65" s="1" t="s">
        <v>2692</v>
      </c>
      <c r="AE65" s="26">
        <v>5000</v>
      </c>
    </row>
    <row r="66" spans="1:31" x14ac:dyDescent="0.25">
      <c r="A66" s="1" t="s">
        <v>2622</v>
      </c>
      <c r="E66" s="1" t="s">
        <v>2623</v>
      </c>
      <c r="F66" s="1">
        <v>0</v>
      </c>
      <c r="G66" s="1">
        <v>0</v>
      </c>
      <c r="H66" s="1">
        <v>0</v>
      </c>
      <c r="J66" s="1">
        <v>0</v>
      </c>
      <c r="K66" s="26">
        <v>27000</v>
      </c>
      <c r="L66" s="1" t="s">
        <v>27</v>
      </c>
      <c r="M66" s="1">
        <v>0</v>
      </c>
      <c r="Q66" s="1" t="s">
        <v>28</v>
      </c>
      <c r="R66" s="1" t="s">
        <v>135</v>
      </c>
      <c r="S66" s="1" t="s">
        <v>583</v>
      </c>
      <c r="T66" s="1" t="s">
        <v>39</v>
      </c>
      <c r="U66" s="1" t="s">
        <v>40</v>
      </c>
      <c r="V66" s="1" t="s">
        <v>5258</v>
      </c>
      <c r="W66" s="1" t="s">
        <v>35</v>
      </c>
      <c r="X66" s="25">
        <v>40263</v>
      </c>
      <c r="Y66" s="1" t="s">
        <v>2647</v>
      </c>
      <c r="Z66" s="1">
        <v>0</v>
      </c>
      <c r="AA66" s="1" t="s">
        <v>7238</v>
      </c>
      <c r="AB66" s="25">
        <v>38399</v>
      </c>
      <c r="AC66" s="27">
        <v>40164.381249999999</v>
      </c>
      <c r="AE66" s="1">
        <v>0</v>
      </c>
    </row>
    <row r="67" spans="1:31" x14ac:dyDescent="0.25">
      <c r="A67" s="1" t="s">
        <v>2622</v>
      </c>
      <c r="E67" s="1" t="s">
        <v>2623</v>
      </c>
      <c r="F67" s="1">
        <v>0</v>
      </c>
      <c r="G67" s="1">
        <v>0</v>
      </c>
      <c r="H67" s="1">
        <v>0</v>
      </c>
      <c r="J67" s="1">
        <v>0</v>
      </c>
      <c r="K67" s="26">
        <v>12911.27</v>
      </c>
      <c r="L67" s="1" t="s">
        <v>27</v>
      </c>
      <c r="M67" s="1">
        <v>0</v>
      </c>
      <c r="Q67" s="1" t="s">
        <v>28</v>
      </c>
      <c r="R67" s="1" t="s">
        <v>135</v>
      </c>
      <c r="S67" s="1" t="s">
        <v>583</v>
      </c>
      <c r="T67" s="1" t="s">
        <v>166</v>
      </c>
      <c r="U67" s="1" t="s">
        <v>40</v>
      </c>
      <c r="V67" s="1" t="s">
        <v>5258</v>
      </c>
      <c r="W67" s="1" t="s">
        <v>35</v>
      </c>
      <c r="X67" s="25">
        <v>40263</v>
      </c>
      <c r="Y67" s="1" t="s">
        <v>2647</v>
      </c>
      <c r="Z67" s="1">
        <v>0</v>
      </c>
      <c r="AA67" s="1" t="s">
        <v>7251</v>
      </c>
      <c r="AB67" s="25">
        <v>39638</v>
      </c>
      <c r="AC67" s="27">
        <v>40164.380555555559</v>
      </c>
      <c r="AE67" s="1">
        <v>0</v>
      </c>
    </row>
    <row r="68" spans="1:31" x14ac:dyDescent="0.25">
      <c r="A68" s="1" t="s">
        <v>2622</v>
      </c>
      <c r="B68" s="1" t="s">
        <v>5117</v>
      </c>
      <c r="C68" s="1" t="s">
        <v>5118</v>
      </c>
      <c r="D68" s="25">
        <v>39107</v>
      </c>
      <c r="E68" s="1" t="s">
        <v>2623</v>
      </c>
      <c r="F68" s="26">
        <v>26303.22</v>
      </c>
      <c r="G68" s="26">
        <v>26303.22</v>
      </c>
      <c r="H68" s="26">
        <v>26303.22</v>
      </c>
      <c r="I68" s="1" t="s">
        <v>50</v>
      </c>
      <c r="J68" s="26">
        <v>13151.61</v>
      </c>
      <c r="K68" s="26">
        <v>2793.98</v>
      </c>
      <c r="L68" s="1" t="s">
        <v>27</v>
      </c>
      <c r="M68" s="1">
        <v>0</v>
      </c>
      <c r="N68" s="1" t="s">
        <v>2629</v>
      </c>
      <c r="O68" s="1" t="s">
        <v>2630</v>
      </c>
      <c r="Q68" s="1" t="s">
        <v>28</v>
      </c>
      <c r="R68" s="1" t="s">
        <v>44</v>
      </c>
      <c r="S68" s="1" t="s">
        <v>443</v>
      </c>
      <c r="T68" s="1" t="s">
        <v>77</v>
      </c>
      <c r="U68" s="1" t="s">
        <v>34</v>
      </c>
      <c r="V68" s="1" t="s">
        <v>5119</v>
      </c>
      <c r="W68" s="1" t="s">
        <v>35</v>
      </c>
      <c r="X68" s="25">
        <v>40267</v>
      </c>
      <c r="Y68" s="1" t="s">
        <v>2661</v>
      </c>
      <c r="Z68" s="1">
        <v>0</v>
      </c>
      <c r="AA68" s="1" t="s">
        <v>5120</v>
      </c>
      <c r="AB68" s="25">
        <v>39847</v>
      </c>
      <c r="AC68" s="27">
        <v>39926.349305555559</v>
      </c>
      <c r="AD68" s="1" t="s">
        <v>151</v>
      </c>
      <c r="AE68" s="26">
        <v>26303.22</v>
      </c>
    </row>
    <row r="69" spans="1:31" x14ac:dyDescent="0.25">
      <c r="A69" s="1" t="s">
        <v>2622</v>
      </c>
      <c r="B69" s="1">
        <v>3197</v>
      </c>
      <c r="E69" s="1" t="s">
        <v>2623</v>
      </c>
      <c r="F69" s="1">
        <v>0</v>
      </c>
      <c r="G69" s="1">
        <v>0</v>
      </c>
      <c r="H69" s="1">
        <v>0</v>
      </c>
      <c r="J69" s="1">
        <v>0</v>
      </c>
      <c r="K69" s="1">
        <v>800</v>
      </c>
      <c r="L69" s="1" t="s">
        <v>27</v>
      </c>
      <c r="M69" s="1">
        <v>0</v>
      </c>
      <c r="N69" s="1" t="s">
        <v>2624</v>
      </c>
      <c r="O69" s="1" t="s">
        <v>2630</v>
      </c>
      <c r="Q69" s="1" t="s">
        <v>28</v>
      </c>
      <c r="R69" s="1" t="s">
        <v>44</v>
      </c>
      <c r="S69" s="1" t="s">
        <v>108</v>
      </c>
      <c r="T69" s="1" t="s">
        <v>292</v>
      </c>
      <c r="U69" s="1" t="s">
        <v>34</v>
      </c>
      <c r="V69" s="1" t="s">
        <v>251</v>
      </c>
      <c r="W69" s="1" t="s">
        <v>35</v>
      </c>
      <c r="X69" s="25">
        <v>40267</v>
      </c>
      <c r="Y69" s="1" t="s">
        <v>43</v>
      </c>
      <c r="Z69" s="1">
        <v>0</v>
      </c>
      <c r="AA69" s="1" t="s">
        <v>7028</v>
      </c>
      <c r="AB69" s="25">
        <v>39587</v>
      </c>
      <c r="AC69" s="27">
        <v>39618.626388888886</v>
      </c>
      <c r="AD69" s="1" t="s">
        <v>2633</v>
      </c>
      <c r="AE69" s="1">
        <v>0</v>
      </c>
    </row>
    <row r="70" spans="1:31" x14ac:dyDescent="0.25">
      <c r="A70" s="1" t="s">
        <v>2622</v>
      </c>
      <c r="B70" s="1">
        <v>1102080</v>
      </c>
      <c r="C70" s="1" t="s">
        <v>212</v>
      </c>
      <c r="E70" s="1" t="s">
        <v>2623</v>
      </c>
      <c r="F70" s="1">
        <v>0</v>
      </c>
      <c r="G70" s="1">
        <v>0</v>
      </c>
      <c r="H70" s="1">
        <v>0</v>
      </c>
      <c r="I70" s="1" t="s">
        <v>50</v>
      </c>
      <c r="J70" s="1">
        <v>0</v>
      </c>
      <c r="K70" s="1">
        <v>300</v>
      </c>
      <c r="L70" s="1" t="s">
        <v>27</v>
      </c>
      <c r="M70" s="1">
        <v>0</v>
      </c>
      <c r="N70" s="1" t="s">
        <v>2624</v>
      </c>
      <c r="O70" s="1" t="s">
        <v>2630</v>
      </c>
      <c r="Q70" s="1" t="s">
        <v>28</v>
      </c>
      <c r="R70" s="1" t="s">
        <v>44</v>
      </c>
      <c r="S70" s="1" t="s">
        <v>5003</v>
      </c>
      <c r="T70" s="1" t="s">
        <v>5007</v>
      </c>
      <c r="U70" s="1" t="s">
        <v>34</v>
      </c>
      <c r="V70" s="1" t="s">
        <v>46</v>
      </c>
      <c r="W70" s="1" t="s">
        <v>35</v>
      </c>
      <c r="X70" s="25">
        <v>40268</v>
      </c>
      <c r="Y70" s="1" t="s">
        <v>2628</v>
      </c>
      <c r="Z70" s="1">
        <v>0</v>
      </c>
      <c r="AA70" s="1" t="s">
        <v>5008</v>
      </c>
      <c r="AB70" s="25">
        <v>39503</v>
      </c>
      <c r="AC70" s="27">
        <v>39611.699999999997</v>
      </c>
      <c r="AD70" s="1" t="s">
        <v>36</v>
      </c>
      <c r="AE70" s="1">
        <v>0</v>
      </c>
    </row>
    <row r="71" spans="1:31" x14ac:dyDescent="0.25">
      <c r="A71" s="1" t="s">
        <v>2622</v>
      </c>
      <c r="E71" s="1" t="s">
        <v>2623</v>
      </c>
      <c r="F71" s="1">
        <v>0</v>
      </c>
      <c r="G71" s="1">
        <v>0</v>
      </c>
      <c r="H71" s="1">
        <v>0</v>
      </c>
      <c r="I71" s="1" t="s">
        <v>27</v>
      </c>
      <c r="J71" s="1">
        <v>0</v>
      </c>
      <c r="K71" s="1">
        <v>100</v>
      </c>
      <c r="L71" s="1" t="s">
        <v>27</v>
      </c>
      <c r="M71" s="1">
        <v>0</v>
      </c>
      <c r="N71" s="1" t="s">
        <v>2629</v>
      </c>
      <c r="Q71" s="1" t="s">
        <v>28</v>
      </c>
      <c r="R71" s="1" t="s">
        <v>6335</v>
      </c>
      <c r="S71" s="1" t="s">
        <v>108</v>
      </c>
      <c r="T71" s="1" t="s">
        <v>3359</v>
      </c>
      <c r="U71" s="1" t="s">
        <v>40</v>
      </c>
      <c r="V71" s="1" t="s">
        <v>4843</v>
      </c>
      <c r="W71" s="1" t="s">
        <v>35</v>
      </c>
      <c r="X71" s="25">
        <v>40268</v>
      </c>
      <c r="Y71" s="1" t="s">
        <v>43</v>
      </c>
      <c r="Z71" s="1">
        <v>0</v>
      </c>
      <c r="AA71" s="1" t="s">
        <v>6336</v>
      </c>
      <c r="AB71" s="25">
        <v>37439</v>
      </c>
      <c r="AC71" s="27">
        <v>38155.461805555555</v>
      </c>
      <c r="AD71" s="1" t="s">
        <v>2633</v>
      </c>
      <c r="AE71" s="1">
        <v>0</v>
      </c>
    </row>
    <row r="72" spans="1:31" x14ac:dyDescent="0.25">
      <c r="A72" s="1" t="s">
        <v>2622</v>
      </c>
      <c r="B72" s="1" t="s">
        <v>173</v>
      </c>
      <c r="C72" s="1" t="s">
        <v>212</v>
      </c>
      <c r="E72" s="1" t="s">
        <v>2623</v>
      </c>
      <c r="F72" s="1">
        <v>0</v>
      </c>
      <c r="G72" s="1">
        <v>0</v>
      </c>
      <c r="H72" s="1">
        <v>0</v>
      </c>
      <c r="I72" s="1" t="s">
        <v>26</v>
      </c>
      <c r="J72" s="1">
        <v>0</v>
      </c>
      <c r="K72" s="1">
        <v>137.5</v>
      </c>
      <c r="L72" s="1" t="s">
        <v>27</v>
      </c>
      <c r="M72" s="1">
        <v>0</v>
      </c>
      <c r="N72" s="1" t="s">
        <v>2624</v>
      </c>
      <c r="O72" s="1" t="s">
        <v>2630</v>
      </c>
      <c r="Q72" s="1" t="s">
        <v>28</v>
      </c>
      <c r="R72" s="1" t="s">
        <v>44</v>
      </c>
      <c r="S72" s="1" t="s">
        <v>5003</v>
      </c>
      <c r="T72" s="1" t="s">
        <v>126</v>
      </c>
      <c r="U72" s="1" t="s">
        <v>34</v>
      </c>
      <c r="V72" s="1" t="s">
        <v>46</v>
      </c>
      <c r="W72" s="1" t="s">
        <v>35</v>
      </c>
      <c r="X72" s="25">
        <v>40268</v>
      </c>
      <c r="Y72" s="1" t="s">
        <v>57</v>
      </c>
      <c r="Z72" s="1">
        <v>0</v>
      </c>
      <c r="AA72" s="1" t="s">
        <v>7065</v>
      </c>
      <c r="AB72" s="25">
        <v>39685</v>
      </c>
      <c r="AC72" s="27">
        <v>39759.621527777781</v>
      </c>
      <c r="AD72" s="1" t="s">
        <v>2633</v>
      </c>
      <c r="AE72" s="1">
        <v>0</v>
      </c>
    </row>
    <row r="73" spans="1:31" x14ac:dyDescent="0.25">
      <c r="A73" s="1" t="s">
        <v>2622</v>
      </c>
      <c r="B73" s="1" t="s">
        <v>7111</v>
      </c>
      <c r="C73" s="1" t="s">
        <v>7112</v>
      </c>
      <c r="D73" s="25">
        <v>39373</v>
      </c>
      <c r="E73" s="1" t="s">
        <v>2623</v>
      </c>
      <c r="F73" s="26">
        <v>3000</v>
      </c>
      <c r="G73" s="26">
        <v>3000</v>
      </c>
      <c r="H73" s="1">
        <v>903.2</v>
      </c>
      <c r="I73" s="1" t="s">
        <v>50</v>
      </c>
      <c r="J73" s="1">
        <v>451.6</v>
      </c>
      <c r="K73" s="1">
        <v>100</v>
      </c>
      <c r="L73" s="1" t="s">
        <v>27</v>
      </c>
      <c r="M73" s="1">
        <v>0</v>
      </c>
      <c r="N73" s="1" t="s">
        <v>2624</v>
      </c>
      <c r="O73" s="1" t="s">
        <v>2630</v>
      </c>
      <c r="Q73" s="1" t="s">
        <v>28</v>
      </c>
      <c r="R73" s="1" t="s">
        <v>44</v>
      </c>
      <c r="S73" s="1" t="s">
        <v>30</v>
      </c>
      <c r="T73" s="1" t="s">
        <v>77</v>
      </c>
      <c r="U73" s="1" t="s">
        <v>34</v>
      </c>
      <c r="V73" s="1" t="s">
        <v>215</v>
      </c>
      <c r="W73" s="1" t="s">
        <v>35</v>
      </c>
      <c r="X73" s="25">
        <v>40268</v>
      </c>
      <c r="Y73" s="1" t="s">
        <v>57</v>
      </c>
      <c r="Z73" s="1">
        <v>0</v>
      </c>
      <c r="AA73" s="1" t="s">
        <v>7113</v>
      </c>
      <c r="AB73" s="25">
        <v>39885</v>
      </c>
      <c r="AC73" s="27">
        <v>39911.710416666669</v>
      </c>
      <c r="AD73" s="1" t="s">
        <v>2633</v>
      </c>
      <c r="AE73" s="26">
        <v>3000</v>
      </c>
    </row>
    <row r="74" spans="1:31" x14ac:dyDescent="0.25">
      <c r="A74" s="1" t="s">
        <v>2622</v>
      </c>
      <c r="B74" s="1" t="s">
        <v>5942</v>
      </c>
      <c r="C74" s="1">
        <v>93200702122</v>
      </c>
      <c r="D74" s="25">
        <v>37079</v>
      </c>
      <c r="E74" s="1" t="s">
        <v>2623</v>
      </c>
      <c r="F74" s="26">
        <v>13347.1</v>
      </c>
      <c r="G74" s="26">
        <v>13347.1</v>
      </c>
      <c r="H74" s="1">
        <v>0</v>
      </c>
      <c r="I74" s="1" t="s">
        <v>26</v>
      </c>
      <c r="J74" s="1">
        <v>0</v>
      </c>
      <c r="K74" s="1">
        <v>0</v>
      </c>
      <c r="L74" s="1" t="s">
        <v>27</v>
      </c>
      <c r="M74" s="1">
        <v>0</v>
      </c>
      <c r="N74" s="1" t="s">
        <v>2629</v>
      </c>
      <c r="O74" s="1" t="s">
        <v>2630</v>
      </c>
      <c r="Q74" s="1" t="s">
        <v>28</v>
      </c>
      <c r="R74" s="1" t="s">
        <v>135</v>
      </c>
      <c r="S74" s="1" t="s">
        <v>136</v>
      </c>
      <c r="T74" s="1" t="s">
        <v>551</v>
      </c>
      <c r="U74" s="1" t="s">
        <v>34</v>
      </c>
      <c r="V74" s="1" t="s">
        <v>652</v>
      </c>
      <c r="W74" s="1" t="s">
        <v>35</v>
      </c>
      <c r="X74" s="25">
        <v>40269</v>
      </c>
      <c r="Y74" s="1" t="s">
        <v>2647</v>
      </c>
      <c r="Z74" s="1">
        <v>0</v>
      </c>
      <c r="AA74" s="1" t="s">
        <v>5943</v>
      </c>
      <c r="AB74" s="25">
        <v>39981</v>
      </c>
      <c r="AC74" s="27">
        <v>40165.225694444445</v>
      </c>
      <c r="AD74" s="1" t="s">
        <v>2657</v>
      </c>
      <c r="AE74" s="26">
        <v>13347.1</v>
      </c>
    </row>
    <row r="75" spans="1:31" x14ac:dyDescent="0.25">
      <c r="A75" s="1" t="s">
        <v>2622</v>
      </c>
      <c r="C75" s="1" t="s">
        <v>115</v>
      </c>
      <c r="E75" s="1" t="s">
        <v>2623</v>
      </c>
      <c r="F75" s="1">
        <v>0</v>
      </c>
      <c r="G75" s="1">
        <v>0</v>
      </c>
      <c r="H75" s="1">
        <v>0</v>
      </c>
      <c r="I75" s="1" t="s">
        <v>27</v>
      </c>
      <c r="J75" s="1">
        <v>0</v>
      </c>
      <c r="K75" s="26">
        <v>1400</v>
      </c>
      <c r="L75" s="1" t="s">
        <v>27</v>
      </c>
      <c r="M75" s="1">
        <v>0</v>
      </c>
      <c r="N75" s="1" t="s">
        <v>2629</v>
      </c>
      <c r="O75" s="1" t="s">
        <v>2672</v>
      </c>
      <c r="Q75" s="1" t="s">
        <v>28</v>
      </c>
      <c r="R75" s="1" t="s">
        <v>512</v>
      </c>
      <c r="S75" s="1" t="s">
        <v>538</v>
      </c>
      <c r="T75" s="1" t="s">
        <v>78</v>
      </c>
      <c r="U75" s="1" t="s">
        <v>40</v>
      </c>
      <c r="V75" s="1" t="s">
        <v>41</v>
      </c>
      <c r="W75" s="1" t="s">
        <v>35</v>
      </c>
      <c r="X75" s="25">
        <v>40273</v>
      </c>
      <c r="Y75" s="1" t="s">
        <v>2660</v>
      </c>
      <c r="Z75" s="1">
        <v>0</v>
      </c>
      <c r="AA75" s="1" t="s">
        <v>5087</v>
      </c>
      <c r="AB75" s="25">
        <v>39846</v>
      </c>
      <c r="AC75" s="27">
        <v>39876.373611111114</v>
      </c>
      <c r="AD75" s="1" t="s">
        <v>2633</v>
      </c>
      <c r="AE75" s="1">
        <v>0</v>
      </c>
    </row>
    <row r="76" spans="1:31" x14ac:dyDescent="0.25">
      <c r="A76" s="1" t="s">
        <v>2622</v>
      </c>
      <c r="B76" s="1" t="s">
        <v>5687</v>
      </c>
      <c r="C76" s="1" t="s">
        <v>115</v>
      </c>
      <c r="E76" s="1" t="s">
        <v>2623</v>
      </c>
      <c r="F76" s="1">
        <v>0</v>
      </c>
      <c r="G76" s="1">
        <v>0</v>
      </c>
      <c r="H76" s="1">
        <v>0</v>
      </c>
      <c r="I76" s="1" t="s">
        <v>50</v>
      </c>
      <c r="J76" s="1">
        <v>0</v>
      </c>
      <c r="K76" s="26">
        <v>10000</v>
      </c>
      <c r="L76" s="1" t="s">
        <v>27</v>
      </c>
      <c r="M76" s="1">
        <v>0</v>
      </c>
      <c r="N76" s="1" t="s">
        <v>2629</v>
      </c>
      <c r="O76" s="1" t="s">
        <v>2638</v>
      </c>
      <c r="P76" s="1" t="s">
        <v>2639</v>
      </c>
      <c r="Q76" s="1" t="s">
        <v>28</v>
      </c>
      <c r="R76" s="1" t="s">
        <v>44</v>
      </c>
      <c r="S76" s="1" t="s">
        <v>2677</v>
      </c>
      <c r="T76" s="1" t="s">
        <v>39</v>
      </c>
      <c r="U76" s="1" t="s">
        <v>40</v>
      </c>
      <c r="V76" s="1" t="s">
        <v>41</v>
      </c>
      <c r="W76" s="1" t="s">
        <v>35</v>
      </c>
      <c r="X76" s="25">
        <v>40273</v>
      </c>
      <c r="Y76" s="1" t="s">
        <v>2628</v>
      </c>
      <c r="Z76" s="1">
        <v>0</v>
      </c>
      <c r="AA76" s="1" t="s">
        <v>5688</v>
      </c>
      <c r="AB76" s="25">
        <v>39413</v>
      </c>
      <c r="AC76" s="27">
        <v>39450.623611111114</v>
      </c>
      <c r="AD76" s="1" t="s">
        <v>2633</v>
      </c>
      <c r="AE76" s="1">
        <v>0</v>
      </c>
    </row>
    <row r="77" spans="1:31" x14ac:dyDescent="0.25">
      <c r="A77" s="1" t="s">
        <v>2622</v>
      </c>
      <c r="B77" s="1" t="s">
        <v>6256</v>
      </c>
      <c r="C77" s="1" t="s">
        <v>6257</v>
      </c>
      <c r="D77" s="25">
        <v>38885</v>
      </c>
      <c r="E77" s="1" t="s">
        <v>2623</v>
      </c>
      <c r="F77" s="26">
        <v>55235.86</v>
      </c>
      <c r="G77" s="26">
        <v>55235.86</v>
      </c>
      <c r="H77" s="26">
        <v>55235.86</v>
      </c>
      <c r="I77" s="1" t="s">
        <v>50</v>
      </c>
      <c r="J77" s="26">
        <v>27617.93</v>
      </c>
      <c r="K77" s="26">
        <v>6000</v>
      </c>
      <c r="L77" s="1" t="s">
        <v>27</v>
      </c>
      <c r="M77" s="1">
        <v>0</v>
      </c>
      <c r="N77" s="1" t="s">
        <v>2624</v>
      </c>
      <c r="O77" s="1" t="s">
        <v>2672</v>
      </c>
      <c r="Q77" s="1" t="s">
        <v>28</v>
      </c>
      <c r="R77" s="1" t="s">
        <v>44</v>
      </c>
      <c r="S77" s="1" t="s">
        <v>38</v>
      </c>
      <c r="T77" s="1" t="s">
        <v>51</v>
      </c>
      <c r="U77" s="1" t="s">
        <v>40</v>
      </c>
      <c r="V77" s="1" t="s">
        <v>41</v>
      </c>
      <c r="W77" s="1" t="s">
        <v>35</v>
      </c>
      <c r="X77" s="25">
        <v>40273</v>
      </c>
      <c r="Y77" s="1" t="s">
        <v>2637</v>
      </c>
      <c r="Z77" s="1">
        <v>0</v>
      </c>
      <c r="AA77" s="1" t="s">
        <v>6258</v>
      </c>
      <c r="AB77" s="25">
        <v>38901</v>
      </c>
      <c r="AC77" s="27">
        <v>38945.594444444447</v>
      </c>
      <c r="AD77" s="1" t="s">
        <v>36</v>
      </c>
      <c r="AE77" s="26">
        <v>55235.86</v>
      </c>
    </row>
    <row r="78" spans="1:31" x14ac:dyDescent="0.25">
      <c r="A78" s="1" t="s">
        <v>2622</v>
      </c>
      <c r="B78" s="1" t="s">
        <v>6410</v>
      </c>
      <c r="C78" s="1">
        <v>93200410846</v>
      </c>
      <c r="D78" s="25">
        <v>38241</v>
      </c>
      <c r="E78" s="1" t="s">
        <v>2623</v>
      </c>
      <c r="F78" s="1">
        <v>0</v>
      </c>
      <c r="G78" s="26">
        <v>189488.78</v>
      </c>
      <c r="H78" s="1">
        <v>0</v>
      </c>
      <c r="J78" s="1">
        <v>0</v>
      </c>
      <c r="K78" s="26">
        <v>1869.65</v>
      </c>
      <c r="L78" s="1" t="s">
        <v>27</v>
      </c>
      <c r="M78" s="1">
        <v>0</v>
      </c>
      <c r="N78" s="1" t="s">
        <v>2624</v>
      </c>
      <c r="O78" s="1" t="s">
        <v>2630</v>
      </c>
      <c r="Q78" s="1" t="s">
        <v>28</v>
      </c>
      <c r="R78" s="1" t="s">
        <v>44</v>
      </c>
      <c r="S78" s="1" t="s">
        <v>503</v>
      </c>
      <c r="T78" s="1" t="s">
        <v>6411</v>
      </c>
      <c r="U78" s="1" t="s">
        <v>34</v>
      </c>
      <c r="V78" s="1" t="s">
        <v>46</v>
      </c>
      <c r="W78" s="1" t="s">
        <v>35</v>
      </c>
      <c r="X78" s="25">
        <v>40273</v>
      </c>
      <c r="Y78" s="1" t="s">
        <v>2647</v>
      </c>
      <c r="Z78" s="1">
        <v>0</v>
      </c>
      <c r="AA78" s="1" t="s">
        <v>6412</v>
      </c>
      <c r="AB78" s="25">
        <v>39556</v>
      </c>
      <c r="AC78" s="27">
        <v>39710.473611111112</v>
      </c>
      <c r="AD78" s="1" t="s">
        <v>2657</v>
      </c>
      <c r="AE78" s="1">
        <v>0</v>
      </c>
    </row>
    <row r="79" spans="1:31" x14ac:dyDescent="0.25">
      <c r="A79" s="1" t="s">
        <v>2622</v>
      </c>
      <c r="E79" s="1" t="s">
        <v>2623</v>
      </c>
      <c r="F79" s="1">
        <v>0</v>
      </c>
      <c r="G79" s="1">
        <v>0</v>
      </c>
      <c r="H79" s="1">
        <v>0</v>
      </c>
      <c r="J79" s="1">
        <v>0</v>
      </c>
      <c r="K79" s="1">
        <v>100</v>
      </c>
      <c r="L79" s="1" t="s">
        <v>27</v>
      </c>
      <c r="M79" s="1">
        <v>0</v>
      </c>
      <c r="N79" s="1" t="s">
        <v>2629</v>
      </c>
      <c r="O79" s="1" t="s">
        <v>2630</v>
      </c>
      <c r="Q79" s="1" t="s">
        <v>28</v>
      </c>
      <c r="R79" s="1" t="s">
        <v>313</v>
      </c>
      <c r="S79" s="1" t="s">
        <v>6328</v>
      </c>
      <c r="T79" s="1" t="s">
        <v>120</v>
      </c>
      <c r="U79" s="1" t="s">
        <v>84</v>
      </c>
      <c r="V79" s="1" t="s">
        <v>4837</v>
      </c>
      <c r="W79" s="1" t="s">
        <v>35</v>
      </c>
      <c r="X79" s="25">
        <v>40275</v>
      </c>
      <c r="Y79" s="1" t="s">
        <v>43</v>
      </c>
      <c r="Z79" s="1">
        <v>0</v>
      </c>
      <c r="AA79" s="1" t="s">
        <v>6329</v>
      </c>
      <c r="AB79" s="25">
        <v>39378</v>
      </c>
      <c r="AC79" s="27">
        <v>39406.39166666667</v>
      </c>
      <c r="AE79" s="1">
        <v>0</v>
      </c>
    </row>
    <row r="80" spans="1:31" x14ac:dyDescent="0.25">
      <c r="A80" s="1" t="s">
        <v>2622</v>
      </c>
      <c r="B80" s="1" t="s">
        <v>173</v>
      </c>
      <c r="C80" s="1" t="s">
        <v>2684</v>
      </c>
      <c r="E80" s="1" t="s">
        <v>2623</v>
      </c>
      <c r="F80" s="1">
        <v>0</v>
      </c>
      <c r="G80" s="1">
        <v>0</v>
      </c>
      <c r="H80" s="1">
        <v>0</v>
      </c>
      <c r="J80" s="1">
        <v>0</v>
      </c>
      <c r="K80" s="1">
        <v>830</v>
      </c>
      <c r="L80" s="1" t="s">
        <v>27</v>
      </c>
      <c r="M80" s="1">
        <v>0</v>
      </c>
      <c r="N80" s="1" t="s">
        <v>2629</v>
      </c>
      <c r="O80" s="1" t="s">
        <v>2630</v>
      </c>
      <c r="Q80" s="1" t="s">
        <v>28</v>
      </c>
      <c r="R80" s="1" t="s">
        <v>44</v>
      </c>
      <c r="S80" s="1" t="s">
        <v>108</v>
      </c>
      <c r="T80" s="1" t="s">
        <v>77</v>
      </c>
      <c r="U80" s="1" t="s">
        <v>34</v>
      </c>
      <c r="V80" s="1" t="s">
        <v>251</v>
      </c>
      <c r="W80" s="1" t="s">
        <v>35</v>
      </c>
      <c r="X80" s="25">
        <v>40276</v>
      </c>
      <c r="Y80" s="1" t="s">
        <v>2647</v>
      </c>
      <c r="Z80" s="1">
        <v>0</v>
      </c>
      <c r="AA80" s="1" t="s">
        <v>5753</v>
      </c>
      <c r="AB80" s="25">
        <v>39671</v>
      </c>
      <c r="AC80" s="27">
        <v>39720.594444444447</v>
      </c>
      <c r="AD80" s="1" t="s">
        <v>2633</v>
      </c>
      <c r="AE80" s="1">
        <v>0</v>
      </c>
    </row>
    <row r="81" spans="1:31" x14ac:dyDescent="0.25">
      <c r="A81" s="1" t="s">
        <v>2622</v>
      </c>
      <c r="B81" s="1">
        <v>1006</v>
      </c>
      <c r="C81" s="1" t="s">
        <v>5490</v>
      </c>
      <c r="D81" s="25">
        <v>36651</v>
      </c>
      <c r="E81" s="1" t="s">
        <v>2623</v>
      </c>
      <c r="F81" s="26">
        <v>34359</v>
      </c>
      <c r="G81" s="26">
        <v>34359</v>
      </c>
      <c r="H81" s="26">
        <v>34359</v>
      </c>
      <c r="I81" s="1" t="s">
        <v>26</v>
      </c>
      <c r="J81" s="26">
        <v>34359</v>
      </c>
      <c r="K81" s="26">
        <v>1500</v>
      </c>
      <c r="L81" s="1" t="s">
        <v>27</v>
      </c>
      <c r="M81" s="1">
        <v>0</v>
      </c>
      <c r="N81" s="1" t="s">
        <v>2624</v>
      </c>
      <c r="O81" s="1" t="s">
        <v>2638</v>
      </c>
      <c r="P81" s="1" t="s">
        <v>2651</v>
      </c>
      <c r="Q81" s="1" t="s">
        <v>28</v>
      </c>
      <c r="R81" s="1" t="s">
        <v>44</v>
      </c>
      <c r="S81" s="1" t="s">
        <v>30</v>
      </c>
      <c r="T81" s="1" t="s">
        <v>77</v>
      </c>
      <c r="U81" s="1" t="s">
        <v>34</v>
      </c>
      <c r="V81" s="1" t="s">
        <v>251</v>
      </c>
      <c r="W81" s="1" t="s">
        <v>35</v>
      </c>
      <c r="X81" s="25">
        <v>40280</v>
      </c>
      <c r="Y81" s="1" t="s">
        <v>43</v>
      </c>
      <c r="Z81" s="1">
        <v>0</v>
      </c>
      <c r="AA81" s="1" t="s">
        <v>5491</v>
      </c>
      <c r="AB81" s="25">
        <v>36846</v>
      </c>
      <c r="AC81" s="27">
        <v>37618</v>
      </c>
      <c r="AD81" s="1" t="s">
        <v>36</v>
      </c>
      <c r="AE81" s="26">
        <v>34359</v>
      </c>
    </row>
    <row r="82" spans="1:31" x14ac:dyDescent="0.25">
      <c r="A82" s="1" t="s">
        <v>2622</v>
      </c>
      <c r="B82" s="1" t="s">
        <v>5728</v>
      </c>
      <c r="C82" s="1" t="s">
        <v>5729</v>
      </c>
      <c r="D82" s="25">
        <v>39382</v>
      </c>
      <c r="E82" s="1" t="s">
        <v>2623</v>
      </c>
      <c r="F82" s="26">
        <v>39922.980000000003</v>
      </c>
      <c r="G82" s="26">
        <v>42246.54</v>
      </c>
      <c r="H82" s="26">
        <v>39922.980000000003</v>
      </c>
      <c r="I82" s="1" t="s">
        <v>26</v>
      </c>
      <c r="J82" s="26">
        <v>39922.980000000003</v>
      </c>
      <c r="K82" s="26">
        <v>4224.6499999999996</v>
      </c>
      <c r="L82" s="1" t="s">
        <v>27</v>
      </c>
      <c r="M82" s="1">
        <v>0</v>
      </c>
      <c r="N82" s="1" t="s">
        <v>2624</v>
      </c>
      <c r="O82" s="1" t="s">
        <v>2630</v>
      </c>
      <c r="Q82" s="1" t="s">
        <v>28</v>
      </c>
      <c r="R82" s="1" t="s">
        <v>44</v>
      </c>
      <c r="S82" s="1" t="s">
        <v>61</v>
      </c>
      <c r="T82" s="1" t="s">
        <v>5730</v>
      </c>
      <c r="U82" s="1" t="s">
        <v>40</v>
      </c>
      <c r="V82" s="1" t="s">
        <v>5731</v>
      </c>
      <c r="W82" s="1" t="s">
        <v>35</v>
      </c>
      <c r="X82" s="25">
        <v>40281</v>
      </c>
      <c r="Y82" s="1" t="s">
        <v>2643</v>
      </c>
      <c r="Z82" s="1">
        <v>0</v>
      </c>
      <c r="AA82" s="1" t="s">
        <v>5732</v>
      </c>
      <c r="AB82" s="25">
        <v>39609</v>
      </c>
      <c r="AC82" s="27">
        <v>39644.577777777777</v>
      </c>
      <c r="AD82" s="1" t="s">
        <v>36</v>
      </c>
      <c r="AE82" s="26">
        <v>39922.980000000003</v>
      </c>
    </row>
    <row r="83" spans="1:31" x14ac:dyDescent="0.25">
      <c r="A83" s="1" t="s">
        <v>2622</v>
      </c>
      <c r="B83" s="1" t="s">
        <v>5153</v>
      </c>
      <c r="C83" s="1" t="s">
        <v>4742</v>
      </c>
      <c r="E83" s="1" t="s">
        <v>2623</v>
      </c>
      <c r="F83" s="1">
        <v>0</v>
      </c>
      <c r="G83" s="1">
        <v>0</v>
      </c>
      <c r="H83" s="1">
        <v>0</v>
      </c>
      <c r="I83" s="1" t="s">
        <v>50</v>
      </c>
      <c r="J83" s="1">
        <v>0</v>
      </c>
      <c r="K83" s="1">
        <v>0</v>
      </c>
      <c r="L83" s="1" t="s">
        <v>27</v>
      </c>
      <c r="M83" s="1">
        <v>0</v>
      </c>
      <c r="N83" s="1" t="s">
        <v>2629</v>
      </c>
      <c r="O83" s="1" t="s">
        <v>2630</v>
      </c>
      <c r="Q83" s="1" t="s">
        <v>28</v>
      </c>
      <c r="R83" s="1" t="s">
        <v>512</v>
      </c>
      <c r="S83" s="1" t="s">
        <v>664</v>
      </c>
      <c r="T83" s="1" t="s">
        <v>77</v>
      </c>
      <c r="U83" s="1" t="s">
        <v>34</v>
      </c>
      <c r="V83" s="1" t="s">
        <v>215</v>
      </c>
      <c r="W83" s="1" t="s">
        <v>35</v>
      </c>
      <c r="X83" s="25">
        <v>40281</v>
      </c>
      <c r="Y83" s="1" t="s">
        <v>2661</v>
      </c>
      <c r="Z83" s="1">
        <v>0</v>
      </c>
      <c r="AA83" s="1" t="s">
        <v>5874</v>
      </c>
      <c r="AB83" s="25">
        <v>39902</v>
      </c>
      <c r="AC83" s="27">
        <v>40001.568055555559</v>
      </c>
      <c r="AD83" s="1" t="s">
        <v>2657</v>
      </c>
      <c r="AE83" s="1">
        <v>0</v>
      </c>
    </row>
    <row r="84" spans="1:31" x14ac:dyDescent="0.25">
      <c r="A84" s="1" t="s">
        <v>2646</v>
      </c>
      <c r="B84" s="1">
        <v>638624</v>
      </c>
      <c r="C84" s="1" t="s">
        <v>6389</v>
      </c>
      <c r="D84" s="25">
        <v>39476</v>
      </c>
      <c r="E84" s="1" t="s">
        <v>2623</v>
      </c>
      <c r="F84" s="26">
        <v>26760.9</v>
      </c>
      <c r="G84" s="26">
        <v>30000</v>
      </c>
      <c r="H84" s="26">
        <v>6044.9</v>
      </c>
      <c r="I84" s="1" t="s">
        <v>271</v>
      </c>
      <c r="J84" s="1">
        <v>0</v>
      </c>
      <c r="K84" s="26">
        <v>6000</v>
      </c>
      <c r="L84" s="1" t="s">
        <v>27</v>
      </c>
      <c r="M84" s="1">
        <v>0</v>
      </c>
      <c r="N84" s="1" t="s">
        <v>2629</v>
      </c>
      <c r="O84" s="1" t="s">
        <v>2630</v>
      </c>
      <c r="Q84" s="1" t="s">
        <v>28</v>
      </c>
      <c r="R84" s="1" t="s">
        <v>37</v>
      </c>
      <c r="S84" s="1" t="s">
        <v>38</v>
      </c>
      <c r="T84" s="1" t="s">
        <v>39</v>
      </c>
      <c r="U84" s="1" t="s">
        <v>40</v>
      </c>
      <c r="V84" s="1" t="s">
        <v>5731</v>
      </c>
      <c r="W84" s="1" t="s">
        <v>35</v>
      </c>
      <c r="X84" s="25">
        <v>40281</v>
      </c>
      <c r="Y84" s="1" t="s">
        <v>57</v>
      </c>
      <c r="Z84" s="1">
        <v>0</v>
      </c>
      <c r="AA84" s="1" t="s">
        <v>6390</v>
      </c>
      <c r="AB84" s="25">
        <v>39553</v>
      </c>
      <c r="AC84" s="27">
        <v>39597.705555555556</v>
      </c>
      <c r="AD84" s="1" t="s">
        <v>36</v>
      </c>
      <c r="AE84" s="26">
        <v>26760.9</v>
      </c>
    </row>
    <row r="85" spans="1:31" x14ac:dyDescent="0.25">
      <c r="A85" s="1" t="s">
        <v>2622</v>
      </c>
      <c r="B85" s="1" t="s">
        <v>6404</v>
      </c>
      <c r="C85" s="1" t="s">
        <v>6405</v>
      </c>
      <c r="D85" s="25">
        <v>38277</v>
      </c>
      <c r="E85" s="1" t="s">
        <v>2623</v>
      </c>
      <c r="F85" s="26">
        <v>9926.69</v>
      </c>
      <c r="G85" s="26">
        <v>10394.44</v>
      </c>
      <c r="H85" s="26">
        <v>10579</v>
      </c>
      <c r="I85" s="1" t="s">
        <v>27</v>
      </c>
      <c r="J85" s="1">
        <v>0</v>
      </c>
      <c r="K85" s="26">
        <v>1057.9000000000001</v>
      </c>
      <c r="L85" s="1" t="s">
        <v>27</v>
      </c>
      <c r="M85" s="1">
        <v>0</v>
      </c>
      <c r="N85" s="1" t="s">
        <v>2629</v>
      </c>
      <c r="O85" s="1" t="s">
        <v>2630</v>
      </c>
      <c r="Q85" s="1" t="s">
        <v>28</v>
      </c>
      <c r="R85" s="1" t="s">
        <v>44</v>
      </c>
      <c r="S85" s="1" t="s">
        <v>61</v>
      </c>
      <c r="T85" s="1" t="s">
        <v>2741</v>
      </c>
      <c r="U85" s="1" t="s">
        <v>40</v>
      </c>
      <c r="V85" s="1" t="s">
        <v>5731</v>
      </c>
      <c r="W85" s="1" t="s">
        <v>35</v>
      </c>
      <c r="X85" s="25">
        <v>40281</v>
      </c>
      <c r="Y85" s="1" t="s">
        <v>2647</v>
      </c>
      <c r="Z85" s="1">
        <v>0</v>
      </c>
      <c r="AA85" s="1" t="s">
        <v>6406</v>
      </c>
      <c r="AB85" s="25">
        <v>39646</v>
      </c>
      <c r="AC85" s="27">
        <v>39671.446527777778</v>
      </c>
      <c r="AD85" s="1" t="s">
        <v>36</v>
      </c>
      <c r="AE85" s="26">
        <v>9926.69</v>
      </c>
    </row>
    <row r="86" spans="1:31" x14ac:dyDescent="0.25">
      <c r="A86" s="1" t="s">
        <v>2622</v>
      </c>
      <c r="B86" s="1" t="s">
        <v>7012</v>
      </c>
      <c r="C86" s="1" t="s">
        <v>7013</v>
      </c>
      <c r="D86" s="25">
        <v>38908</v>
      </c>
      <c r="E86" s="1" t="s">
        <v>2623</v>
      </c>
      <c r="F86" s="26">
        <v>10140.9</v>
      </c>
      <c r="G86" s="26">
        <v>10140.9</v>
      </c>
      <c r="H86" s="1">
        <v>922.5</v>
      </c>
      <c r="I86" s="1" t="s">
        <v>26</v>
      </c>
      <c r="J86" s="1">
        <v>922.5</v>
      </c>
      <c r="K86" s="1">
        <v>880.88</v>
      </c>
      <c r="L86" s="1" t="s">
        <v>27</v>
      </c>
      <c r="M86" s="1">
        <v>0</v>
      </c>
      <c r="N86" s="1" t="s">
        <v>2624</v>
      </c>
      <c r="O86" s="1" t="s">
        <v>2672</v>
      </c>
      <c r="Q86" s="1" t="s">
        <v>28</v>
      </c>
      <c r="R86" s="1" t="s">
        <v>44</v>
      </c>
      <c r="S86" s="1" t="s">
        <v>108</v>
      </c>
      <c r="T86" s="1" t="s">
        <v>2739</v>
      </c>
      <c r="U86" s="1" t="s">
        <v>40</v>
      </c>
      <c r="V86" s="1" t="s">
        <v>5731</v>
      </c>
      <c r="W86" s="1" t="s">
        <v>35</v>
      </c>
      <c r="X86" s="25">
        <v>40281</v>
      </c>
      <c r="Y86" s="1" t="s">
        <v>57</v>
      </c>
      <c r="Z86" s="1">
        <v>0</v>
      </c>
      <c r="AA86" s="1" t="s">
        <v>7014</v>
      </c>
      <c r="AB86" s="25">
        <v>39532</v>
      </c>
      <c r="AC86" s="27">
        <v>39588.589583333334</v>
      </c>
      <c r="AD86" s="1" t="s">
        <v>151</v>
      </c>
      <c r="AE86" s="26">
        <v>10140.9</v>
      </c>
    </row>
    <row r="87" spans="1:31" x14ac:dyDescent="0.25">
      <c r="A87" s="1" t="s">
        <v>2622</v>
      </c>
      <c r="B87" s="1">
        <v>112333</v>
      </c>
      <c r="C87" s="1" t="s">
        <v>147</v>
      </c>
      <c r="D87" s="25">
        <v>39758</v>
      </c>
      <c r="E87" s="1" t="s">
        <v>2623</v>
      </c>
      <c r="F87" s="26">
        <v>197377.2</v>
      </c>
      <c r="G87" s="26">
        <v>197377.2</v>
      </c>
      <c r="H87" s="26">
        <v>197377.2</v>
      </c>
      <c r="I87" s="1" t="s">
        <v>27</v>
      </c>
      <c r="J87" s="1">
        <v>0</v>
      </c>
      <c r="K87" s="1">
        <v>0</v>
      </c>
      <c r="L87" s="1" t="s">
        <v>27</v>
      </c>
      <c r="M87" s="1">
        <v>0</v>
      </c>
      <c r="N87" s="1" t="s">
        <v>2629</v>
      </c>
      <c r="O87" s="1" t="s">
        <v>2630</v>
      </c>
      <c r="Q87" s="1" t="s">
        <v>28</v>
      </c>
      <c r="R87" s="1" t="s">
        <v>135</v>
      </c>
      <c r="S87" s="1" t="s">
        <v>136</v>
      </c>
      <c r="T87" s="1" t="s">
        <v>275</v>
      </c>
      <c r="U87" s="1" t="s">
        <v>218</v>
      </c>
      <c r="V87" s="1" t="s">
        <v>655</v>
      </c>
      <c r="W87" s="1" t="s">
        <v>35</v>
      </c>
      <c r="X87" s="25">
        <v>40282</v>
      </c>
      <c r="Y87" s="1" t="s">
        <v>2660</v>
      </c>
      <c r="Z87" s="1">
        <v>0</v>
      </c>
      <c r="AA87" s="1" t="s">
        <v>5274</v>
      </c>
      <c r="AB87" s="25">
        <v>40162</v>
      </c>
      <c r="AC87" s="27">
        <v>40211.397916666669</v>
      </c>
      <c r="AD87" s="1" t="s">
        <v>36</v>
      </c>
      <c r="AE87" s="26">
        <v>197377.2</v>
      </c>
    </row>
    <row r="88" spans="1:31" x14ac:dyDescent="0.25">
      <c r="A88" s="1" t="s">
        <v>2622</v>
      </c>
      <c r="B88" s="1" t="s">
        <v>2648</v>
      </c>
      <c r="C88" s="1" t="s">
        <v>212</v>
      </c>
      <c r="E88" s="1" t="s">
        <v>2623</v>
      </c>
      <c r="F88" s="1">
        <v>0</v>
      </c>
      <c r="G88" s="1">
        <v>0</v>
      </c>
      <c r="H88" s="1">
        <v>0</v>
      </c>
      <c r="J88" s="1">
        <v>0</v>
      </c>
      <c r="K88" s="1">
        <v>0</v>
      </c>
      <c r="L88" s="1" t="s">
        <v>27</v>
      </c>
      <c r="M88" s="1">
        <v>0</v>
      </c>
      <c r="N88" s="1" t="s">
        <v>2629</v>
      </c>
      <c r="O88" s="1" t="s">
        <v>2630</v>
      </c>
      <c r="Q88" s="1" t="s">
        <v>28</v>
      </c>
      <c r="R88" s="1" t="s">
        <v>512</v>
      </c>
      <c r="S88" s="1" t="s">
        <v>553</v>
      </c>
      <c r="T88" s="1" t="s">
        <v>54</v>
      </c>
      <c r="U88" s="1" t="s">
        <v>55</v>
      </c>
      <c r="V88" s="1" t="s">
        <v>2675</v>
      </c>
      <c r="W88" s="1" t="s">
        <v>35</v>
      </c>
      <c r="X88" s="25">
        <v>40283</v>
      </c>
      <c r="Y88" s="1" t="s">
        <v>2649</v>
      </c>
      <c r="Z88" s="1">
        <v>0</v>
      </c>
      <c r="AA88" s="1" t="s">
        <v>5944</v>
      </c>
      <c r="AB88" s="25">
        <v>40084</v>
      </c>
      <c r="AC88" s="27">
        <v>40167.570138888892</v>
      </c>
      <c r="AD88" s="1" t="s">
        <v>2633</v>
      </c>
      <c r="AE88" s="1">
        <v>0</v>
      </c>
    </row>
    <row r="89" spans="1:31" x14ac:dyDescent="0.25">
      <c r="A89" s="1" t="s">
        <v>2622</v>
      </c>
      <c r="B89" s="1" t="s">
        <v>173</v>
      </c>
      <c r="C89" s="1" t="s">
        <v>2684</v>
      </c>
      <c r="E89" s="1" t="s">
        <v>2623</v>
      </c>
      <c r="F89" s="1">
        <v>0</v>
      </c>
      <c r="G89" s="1">
        <v>0</v>
      </c>
      <c r="H89" s="1">
        <v>0</v>
      </c>
      <c r="I89" s="1" t="s">
        <v>50</v>
      </c>
      <c r="J89" s="1">
        <v>0</v>
      </c>
      <c r="K89" s="1">
        <v>0</v>
      </c>
      <c r="L89" s="1" t="s">
        <v>50</v>
      </c>
      <c r="M89" s="1">
        <v>0</v>
      </c>
      <c r="Q89" s="1" t="s">
        <v>28</v>
      </c>
      <c r="R89" s="1" t="s">
        <v>512</v>
      </c>
      <c r="S89" s="1" t="s">
        <v>538</v>
      </c>
      <c r="T89" s="1" t="s">
        <v>7123</v>
      </c>
      <c r="U89" s="1" t="s">
        <v>55</v>
      </c>
      <c r="V89" s="1" t="s">
        <v>305</v>
      </c>
      <c r="W89" s="1" t="s">
        <v>35</v>
      </c>
      <c r="X89" s="25">
        <v>40283</v>
      </c>
      <c r="Y89" s="1" t="s">
        <v>57</v>
      </c>
      <c r="Z89" s="1">
        <v>0</v>
      </c>
      <c r="AA89" s="1" t="s">
        <v>7124</v>
      </c>
      <c r="AB89" s="25">
        <v>39912</v>
      </c>
      <c r="AC89" s="27">
        <v>39968.425694444442</v>
      </c>
      <c r="AE89" s="1">
        <v>0</v>
      </c>
    </row>
    <row r="90" spans="1:31" x14ac:dyDescent="0.25">
      <c r="A90" s="1" t="s">
        <v>2622</v>
      </c>
      <c r="B90" s="1" t="s">
        <v>173</v>
      </c>
      <c r="C90" s="1" t="s">
        <v>212</v>
      </c>
      <c r="E90" s="1" t="s">
        <v>2623</v>
      </c>
      <c r="F90" s="1">
        <v>0</v>
      </c>
      <c r="G90" s="1">
        <v>0</v>
      </c>
      <c r="H90" s="1">
        <v>0</v>
      </c>
      <c r="I90" s="1" t="s">
        <v>50</v>
      </c>
      <c r="J90" s="1">
        <v>0</v>
      </c>
      <c r="K90" s="1">
        <v>0</v>
      </c>
      <c r="L90" s="1" t="s">
        <v>50</v>
      </c>
      <c r="M90" s="1">
        <v>0</v>
      </c>
      <c r="N90" s="1" t="s">
        <v>2629</v>
      </c>
      <c r="O90" s="1" t="s">
        <v>2630</v>
      </c>
      <c r="Q90" s="1" t="s">
        <v>28</v>
      </c>
      <c r="R90" s="1" t="s">
        <v>512</v>
      </c>
      <c r="S90" s="1" t="s">
        <v>538</v>
      </c>
      <c r="T90" s="1" t="s">
        <v>54</v>
      </c>
      <c r="U90" s="1" t="s">
        <v>55</v>
      </c>
      <c r="V90" s="1" t="s">
        <v>194</v>
      </c>
      <c r="W90" s="1" t="s">
        <v>35</v>
      </c>
      <c r="X90" s="25">
        <v>40284</v>
      </c>
      <c r="Y90" s="1" t="s">
        <v>57</v>
      </c>
      <c r="Z90" s="1">
        <v>0</v>
      </c>
      <c r="AA90" s="1" t="s">
        <v>6480</v>
      </c>
      <c r="AB90" s="25">
        <v>39873</v>
      </c>
      <c r="AC90" s="27">
        <v>39990.61041666667</v>
      </c>
      <c r="AD90" s="1" t="s">
        <v>36</v>
      </c>
      <c r="AE90" s="1">
        <v>0</v>
      </c>
    </row>
    <row r="91" spans="1:31" x14ac:dyDescent="0.25">
      <c r="A91" s="1" t="s">
        <v>2622</v>
      </c>
      <c r="E91" s="1" t="s">
        <v>2623</v>
      </c>
      <c r="F91" s="1">
        <v>0</v>
      </c>
      <c r="G91" s="1">
        <v>0</v>
      </c>
      <c r="H91" s="1">
        <v>0</v>
      </c>
      <c r="J91" s="1">
        <v>0</v>
      </c>
      <c r="K91" s="26">
        <v>19500</v>
      </c>
      <c r="L91" s="1" t="s">
        <v>27</v>
      </c>
      <c r="M91" s="1">
        <v>0</v>
      </c>
      <c r="N91" s="1" t="s">
        <v>2629</v>
      </c>
      <c r="Q91" s="1" t="s">
        <v>28</v>
      </c>
      <c r="R91" s="1" t="s">
        <v>29</v>
      </c>
      <c r="S91" s="1" t="s">
        <v>30</v>
      </c>
      <c r="T91" s="1" t="s">
        <v>77</v>
      </c>
      <c r="U91" s="1" t="s">
        <v>34</v>
      </c>
      <c r="V91" s="1" t="s">
        <v>4808</v>
      </c>
      <c r="W91" s="1" t="s">
        <v>35</v>
      </c>
      <c r="X91" s="25">
        <v>40287</v>
      </c>
      <c r="Y91" s="1" t="s">
        <v>2637</v>
      </c>
      <c r="Z91" s="1">
        <v>0</v>
      </c>
      <c r="AA91" s="1" t="s">
        <v>6197</v>
      </c>
      <c r="AB91" s="25">
        <v>37539</v>
      </c>
      <c r="AC91" s="27">
        <v>37602</v>
      </c>
      <c r="AD91" s="1" t="s">
        <v>2633</v>
      </c>
      <c r="AE91" s="1">
        <v>0</v>
      </c>
    </row>
    <row r="92" spans="1:31" x14ac:dyDescent="0.25">
      <c r="A92" s="1" t="s">
        <v>2622</v>
      </c>
      <c r="B92" s="1" t="s">
        <v>4800</v>
      </c>
      <c r="C92" s="1" t="s">
        <v>4801</v>
      </c>
      <c r="D92" s="25">
        <v>37416</v>
      </c>
      <c r="E92" s="1" t="s">
        <v>2623</v>
      </c>
      <c r="F92" s="26">
        <v>11084</v>
      </c>
      <c r="G92" s="26">
        <v>11084</v>
      </c>
      <c r="H92" s="26">
        <v>11084</v>
      </c>
      <c r="I92" s="1" t="s">
        <v>26</v>
      </c>
      <c r="J92" s="26">
        <v>11084</v>
      </c>
      <c r="K92" s="26">
        <v>39000</v>
      </c>
      <c r="L92" s="1" t="s">
        <v>27</v>
      </c>
      <c r="M92" s="1">
        <v>0</v>
      </c>
      <c r="N92" s="1" t="s">
        <v>2624</v>
      </c>
      <c r="O92" s="1" t="s">
        <v>2638</v>
      </c>
      <c r="P92" s="1" t="s">
        <v>2642</v>
      </c>
      <c r="Q92" s="1" t="s">
        <v>28</v>
      </c>
      <c r="R92" s="1" t="s">
        <v>44</v>
      </c>
      <c r="S92" s="1" t="s">
        <v>30</v>
      </c>
      <c r="T92" s="1" t="s">
        <v>77</v>
      </c>
      <c r="U92" s="1" t="s">
        <v>34</v>
      </c>
      <c r="V92" s="1" t="s">
        <v>251</v>
      </c>
      <c r="W92" s="1" t="s">
        <v>35</v>
      </c>
      <c r="X92" s="25">
        <v>40288</v>
      </c>
      <c r="Y92" s="1" t="s">
        <v>2637</v>
      </c>
      <c r="Z92" s="1">
        <v>0</v>
      </c>
      <c r="AA92" s="1" t="s">
        <v>4802</v>
      </c>
      <c r="AB92" s="25">
        <v>37846</v>
      </c>
      <c r="AC92" s="27">
        <v>37917.454861111109</v>
      </c>
      <c r="AD92" s="1" t="s">
        <v>36</v>
      </c>
      <c r="AE92" s="26">
        <v>11084</v>
      </c>
    </row>
    <row r="93" spans="1:31" x14ac:dyDescent="0.25">
      <c r="A93" s="1" t="s">
        <v>2622</v>
      </c>
      <c r="B93" s="1" t="s">
        <v>173</v>
      </c>
      <c r="C93" s="1" t="s">
        <v>212</v>
      </c>
      <c r="E93" s="1" t="s">
        <v>2623</v>
      </c>
      <c r="F93" s="1">
        <v>0</v>
      </c>
      <c r="G93" s="1">
        <v>0</v>
      </c>
      <c r="H93" s="1">
        <v>0</v>
      </c>
      <c r="I93" s="1" t="s">
        <v>50</v>
      </c>
      <c r="J93" s="1">
        <v>0</v>
      </c>
      <c r="K93" s="1">
        <v>0</v>
      </c>
      <c r="L93" s="1" t="s">
        <v>27</v>
      </c>
      <c r="M93" s="1">
        <v>0</v>
      </c>
      <c r="N93" s="1" t="s">
        <v>2629</v>
      </c>
      <c r="O93" s="1" t="s">
        <v>2630</v>
      </c>
      <c r="Q93" s="1" t="s">
        <v>28</v>
      </c>
      <c r="R93" s="1" t="s">
        <v>135</v>
      </c>
      <c r="S93" s="1" t="s">
        <v>5092</v>
      </c>
      <c r="T93" s="1" t="s">
        <v>54</v>
      </c>
      <c r="U93" s="1" t="s">
        <v>55</v>
      </c>
      <c r="V93" s="1" t="s">
        <v>2654</v>
      </c>
      <c r="W93" s="1" t="s">
        <v>35</v>
      </c>
      <c r="X93" s="25">
        <v>40288</v>
      </c>
      <c r="Y93" s="1" t="s">
        <v>2660</v>
      </c>
      <c r="Z93" s="1">
        <v>0</v>
      </c>
      <c r="AA93" s="1" t="s">
        <v>5165</v>
      </c>
      <c r="AB93" s="25">
        <v>39908</v>
      </c>
      <c r="AC93" s="27">
        <v>40031.421527777777</v>
      </c>
      <c r="AD93" s="1" t="s">
        <v>36</v>
      </c>
      <c r="AE93" s="1">
        <v>0</v>
      </c>
    </row>
    <row r="94" spans="1:31" x14ac:dyDescent="0.25">
      <c r="A94" s="1" t="s">
        <v>2622</v>
      </c>
      <c r="B94" s="1">
        <v>3197</v>
      </c>
      <c r="E94" s="1" t="s">
        <v>2623</v>
      </c>
      <c r="F94" s="1">
        <v>0</v>
      </c>
      <c r="G94" s="1">
        <v>0</v>
      </c>
      <c r="H94" s="1">
        <v>0</v>
      </c>
      <c r="J94" s="1">
        <v>0</v>
      </c>
      <c r="K94" s="26">
        <v>3055.79</v>
      </c>
      <c r="L94" s="1" t="s">
        <v>50</v>
      </c>
      <c r="M94" s="1">
        <v>0</v>
      </c>
      <c r="N94" s="1" t="s">
        <v>2629</v>
      </c>
      <c r="O94" s="1" t="s">
        <v>2638</v>
      </c>
      <c r="P94" s="1" t="s">
        <v>2642</v>
      </c>
      <c r="Q94" s="1" t="s">
        <v>28</v>
      </c>
      <c r="R94" s="1" t="s">
        <v>44</v>
      </c>
      <c r="S94" s="1" t="s">
        <v>155</v>
      </c>
      <c r="T94" s="1" t="s">
        <v>160</v>
      </c>
      <c r="U94" s="1" t="s">
        <v>55</v>
      </c>
      <c r="V94" s="1" t="s">
        <v>305</v>
      </c>
      <c r="W94" s="1" t="s">
        <v>35</v>
      </c>
      <c r="X94" s="25">
        <v>40288</v>
      </c>
      <c r="Y94" s="1" t="s">
        <v>2628</v>
      </c>
      <c r="Z94" s="1">
        <v>0</v>
      </c>
      <c r="AA94" s="1" t="s">
        <v>6982</v>
      </c>
      <c r="AB94" s="25">
        <v>39125</v>
      </c>
      <c r="AC94" s="27">
        <v>39497.620833333334</v>
      </c>
      <c r="AD94" s="1" t="s">
        <v>2633</v>
      </c>
      <c r="AE94" s="1">
        <v>0</v>
      </c>
    </row>
    <row r="95" spans="1:31" x14ac:dyDescent="0.25">
      <c r="A95" s="1" t="s">
        <v>2622</v>
      </c>
      <c r="B95" s="1">
        <v>9301213</v>
      </c>
      <c r="C95" s="1" t="s">
        <v>5015</v>
      </c>
      <c r="D95" s="25">
        <v>38545</v>
      </c>
      <c r="E95" s="1" t="s">
        <v>2623</v>
      </c>
      <c r="F95" s="26">
        <v>18000</v>
      </c>
      <c r="G95" s="26">
        <v>18000</v>
      </c>
      <c r="H95" s="26">
        <v>1000</v>
      </c>
      <c r="I95" s="1" t="s">
        <v>27</v>
      </c>
      <c r="J95" s="1">
        <v>0</v>
      </c>
      <c r="K95" s="1">
        <v>100</v>
      </c>
      <c r="L95" s="1" t="s">
        <v>27</v>
      </c>
      <c r="M95" s="1">
        <v>0</v>
      </c>
      <c r="N95" s="1" t="s">
        <v>2629</v>
      </c>
      <c r="O95" s="1" t="s">
        <v>2630</v>
      </c>
      <c r="Q95" s="1" t="s">
        <v>28</v>
      </c>
      <c r="R95" s="1" t="s">
        <v>44</v>
      </c>
      <c r="S95" s="1" t="s">
        <v>443</v>
      </c>
      <c r="T95" s="1" t="s">
        <v>482</v>
      </c>
      <c r="U95" s="1" t="s">
        <v>34</v>
      </c>
      <c r="V95" s="1" t="s">
        <v>370</v>
      </c>
      <c r="W95" s="1" t="s">
        <v>35</v>
      </c>
      <c r="X95" s="25">
        <v>40290</v>
      </c>
      <c r="Y95" s="1" t="s">
        <v>2661</v>
      </c>
      <c r="Z95" s="1">
        <v>0</v>
      </c>
      <c r="AA95" s="1" t="s">
        <v>5016</v>
      </c>
      <c r="AB95" s="25">
        <v>39609</v>
      </c>
      <c r="AC95" s="27">
        <v>39647.631249999999</v>
      </c>
      <c r="AD95" s="1" t="s">
        <v>151</v>
      </c>
      <c r="AE95" s="26">
        <v>18000</v>
      </c>
    </row>
    <row r="96" spans="1:31" x14ac:dyDescent="0.25">
      <c r="A96" s="1" t="s">
        <v>2622</v>
      </c>
      <c r="E96" s="1" t="s">
        <v>2623</v>
      </c>
      <c r="F96" s="1">
        <v>0</v>
      </c>
      <c r="G96" s="1">
        <v>0</v>
      </c>
      <c r="H96" s="1">
        <v>0</v>
      </c>
      <c r="J96" s="1">
        <v>0</v>
      </c>
      <c r="K96" s="1">
        <v>0</v>
      </c>
      <c r="L96" s="1" t="s">
        <v>27</v>
      </c>
      <c r="M96" s="1">
        <v>0</v>
      </c>
      <c r="N96" s="1" t="s">
        <v>2629</v>
      </c>
      <c r="O96" s="1" t="s">
        <v>2630</v>
      </c>
      <c r="Q96" s="1" t="s">
        <v>28</v>
      </c>
      <c r="R96" s="1" t="s">
        <v>512</v>
      </c>
      <c r="S96" s="1" t="s">
        <v>5092</v>
      </c>
      <c r="T96" s="1" t="s">
        <v>88</v>
      </c>
      <c r="U96" s="1" t="s">
        <v>89</v>
      </c>
      <c r="V96" s="1" t="s">
        <v>90</v>
      </c>
      <c r="W96" s="1" t="s">
        <v>35</v>
      </c>
      <c r="X96" s="25">
        <v>40290</v>
      </c>
      <c r="Y96" s="1" t="s">
        <v>2649</v>
      </c>
      <c r="Z96" s="1">
        <v>0</v>
      </c>
      <c r="AA96" s="1" t="s">
        <v>6619</v>
      </c>
      <c r="AB96" s="25">
        <v>40256</v>
      </c>
      <c r="AC96" s="27">
        <v>40282.790277777778</v>
      </c>
      <c r="AE96" s="1">
        <v>0</v>
      </c>
    </row>
    <row r="97" spans="1:31" x14ac:dyDescent="0.25">
      <c r="A97" s="1" t="s">
        <v>2622</v>
      </c>
      <c r="B97" s="1" t="s">
        <v>5166</v>
      </c>
      <c r="C97" s="1" t="s">
        <v>5167</v>
      </c>
      <c r="D97" s="25">
        <v>39382</v>
      </c>
      <c r="E97" s="1" t="s">
        <v>2623</v>
      </c>
      <c r="F97" s="26">
        <v>10000</v>
      </c>
      <c r="G97" s="26">
        <v>10000</v>
      </c>
      <c r="H97" s="26">
        <v>10000</v>
      </c>
      <c r="I97" s="1" t="s">
        <v>50</v>
      </c>
      <c r="J97" s="26">
        <v>5000</v>
      </c>
      <c r="K97" s="1">
        <v>0</v>
      </c>
      <c r="L97" s="1" t="s">
        <v>50</v>
      </c>
      <c r="M97" s="1">
        <v>0</v>
      </c>
      <c r="N97" s="1" t="s">
        <v>2629</v>
      </c>
      <c r="O97" s="1" t="s">
        <v>2630</v>
      </c>
      <c r="Q97" s="1" t="s">
        <v>28</v>
      </c>
      <c r="R97" s="1" t="s">
        <v>262</v>
      </c>
      <c r="S97" s="1" t="s">
        <v>151</v>
      </c>
      <c r="T97" s="1" t="s">
        <v>277</v>
      </c>
      <c r="U97" s="1" t="s">
        <v>55</v>
      </c>
      <c r="V97" s="1" t="s">
        <v>194</v>
      </c>
      <c r="W97" s="1" t="s">
        <v>35</v>
      </c>
      <c r="X97" s="25">
        <v>40294</v>
      </c>
      <c r="Y97" s="1" t="s">
        <v>2647</v>
      </c>
      <c r="Z97" s="1">
        <v>0</v>
      </c>
      <c r="AA97" s="1" t="s">
        <v>5168</v>
      </c>
      <c r="AB97" s="25">
        <v>40004</v>
      </c>
      <c r="AC97" s="27">
        <v>40037.719444444447</v>
      </c>
      <c r="AD97" s="1" t="s">
        <v>36</v>
      </c>
      <c r="AE97" s="26">
        <v>10000</v>
      </c>
    </row>
    <row r="98" spans="1:31" x14ac:dyDescent="0.25">
      <c r="A98" s="1" t="s">
        <v>2646</v>
      </c>
      <c r="B98" s="1">
        <v>702586</v>
      </c>
      <c r="C98" s="1" t="s">
        <v>6385</v>
      </c>
      <c r="D98" s="25">
        <v>39409</v>
      </c>
      <c r="E98" s="1" t="s">
        <v>2623</v>
      </c>
      <c r="F98" s="26">
        <v>17702</v>
      </c>
      <c r="G98" s="26">
        <v>18000</v>
      </c>
      <c r="H98" s="26">
        <v>16200</v>
      </c>
      <c r="I98" s="1" t="s">
        <v>26</v>
      </c>
      <c r="J98" s="26">
        <v>16200</v>
      </c>
      <c r="K98" s="26">
        <v>3300</v>
      </c>
      <c r="L98" s="1" t="s">
        <v>27</v>
      </c>
      <c r="M98" s="1">
        <v>0</v>
      </c>
      <c r="N98" s="1" t="s">
        <v>2624</v>
      </c>
      <c r="O98" s="1" t="s">
        <v>2638</v>
      </c>
      <c r="P98" s="1" t="s">
        <v>2642</v>
      </c>
      <c r="Q98" s="1" t="s">
        <v>28</v>
      </c>
      <c r="R98" s="1" t="s">
        <v>37</v>
      </c>
      <c r="S98" s="1" t="s">
        <v>38</v>
      </c>
      <c r="T98" s="1" t="s">
        <v>281</v>
      </c>
      <c r="U98" s="1" t="s">
        <v>273</v>
      </c>
      <c r="V98" s="1" t="s">
        <v>6386</v>
      </c>
      <c r="W98" s="1" t="s">
        <v>35</v>
      </c>
      <c r="X98" s="25">
        <v>40295</v>
      </c>
      <c r="Y98" s="1" t="s">
        <v>2660</v>
      </c>
      <c r="Z98" s="1">
        <v>0</v>
      </c>
      <c r="AA98" s="1" t="s">
        <v>6387</v>
      </c>
      <c r="AB98" s="25">
        <v>39540</v>
      </c>
      <c r="AC98" s="27">
        <v>39589.613194444442</v>
      </c>
      <c r="AD98" s="1" t="s">
        <v>36</v>
      </c>
      <c r="AE98" s="26">
        <v>17702</v>
      </c>
    </row>
    <row r="99" spans="1:31" x14ac:dyDescent="0.25">
      <c r="A99" s="1" t="s">
        <v>2646</v>
      </c>
      <c r="B99" s="1" t="s">
        <v>4798</v>
      </c>
      <c r="C99" s="1">
        <v>10128100</v>
      </c>
      <c r="D99" s="25">
        <v>37103</v>
      </c>
      <c r="E99" s="1" t="s">
        <v>2623</v>
      </c>
      <c r="F99" s="26">
        <v>50000</v>
      </c>
      <c r="G99" s="26">
        <v>50000</v>
      </c>
      <c r="H99" s="26">
        <v>50000</v>
      </c>
      <c r="I99" s="1" t="s">
        <v>27</v>
      </c>
      <c r="J99" s="1">
        <v>0</v>
      </c>
      <c r="K99" s="26">
        <v>1700</v>
      </c>
      <c r="L99" s="1" t="s">
        <v>27</v>
      </c>
      <c r="M99" s="1">
        <v>0</v>
      </c>
      <c r="N99" s="1" t="s">
        <v>2624</v>
      </c>
      <c r="O99" s="1" t="s">
        <v>2638</v>
      </c>
      <c r="P99" s="1" t="s">
        <v>2639</v>
      </c>
      <c r="Q99" s="1" t="s">
        <v>28</v>
      </c>
      <c r="R99" s="1" t="s">
        <v>37</v>
      </c>
      <c r="S99" s="1" t="s">
        <v>38</v>
      </c>
      <c r="T99" s="1" t="s">
        <v>49</v>
      </c>
      <c r="U99" s="1" t="s">
        <v>34</v>
      </c>
      <c r="V99" s="1" t="s">
        <v>46</v>
      </c>
      <c r="W99" s="1" t="s">
        <v>35</v>
      </c>
      <c r="X99" s="25">
        <v>40296</v>
      </c>
      <c r="Y99" s="1" t="s">
        <v>2628</v>
      </c>
      <c r="Z99" s="1">
        <v>0</v>
      </c>
      <c r="AA99" s="1" t="s">
        <v>4799</v>
      </c>
      <c r="AB99" s="25">
        <v>37739</v>
      </c>
      <c r="AC99" s="27">
        <v>37739.654166666667</v>
      </c>
      <c r="AD99" s="1" t="s">
        <v>36</v>
      </c>
      <c r="AE99" s="26">
        <v>50000</v>
      </c>
    </row>
    <row r="100" spans="1:31" x14ac:dyDescent="0.25">
      <c r="A100" s="1" t="s">
        <v>2622</v>
      </c>
      <c r="B100" s="1" t="s">
        <v>5044</v>
      </c>
      <c r="C100" s="1" t="s">
        <v>5045</v>
      </c>
      <c r="D100" s="25">
        <v>39281</v>
      </c>
      <c r="E100" s="1" t="s">
        <v>2623</v>
      </c>
      <c r="F100" s="26">
        <v>35125.300000000003</v>
      </c>
      <c r="G100" s="26">
        <v>35125.300000000003</v>
      </c>
      <c r="H100" s="26">
        <v>35000</v>
      </c>
      <c r="I100" s="1" t="s">
        <v>50</v>
      </c>
      <c r="J100" s="26">
        <v>17500</v>
      </c>
      <c r="K100" s="26">
        <v>60775.33</v>
      </c>
      <c r="L100" s="1" t="s">
        <v>27</v>
      </c>
      <c r="M100" s="1">
        <v>0</v>
      </c>
      <c r="N100" s="1" t="s">
        <v>2624</v>
      </c>
      <c r="O100" s="1" t="s">
        <v>2630</v>
      </c>
      <c r="Q100" s="1" t="s">
        <v>28</v>
      </c>
      <c r="R100" s="1" t="s">
        <v>44</v>
      </c>
      <c r="S100" s="1" t="s">
        <v>80</v>
      </c>
      <c r="T100" s="1" t="s">
        <v>77</v>
      </c>
      <c r="U100" s="1" t="s">
        <v>34</v>
      </c>
      <c r="V100" s="1" t="s">
        <v>215</v>
      </c>
      <c r="W100" s="1" t="s">
        <v>35</v>
      </c>
      <c r="X100" s="25">
        <v>40297</v>
      </c>
      <c r="Y100" s="1" t="s">
        <v>43</v>
      </c>
      <c r="Z100" s="1">
        <v>0</v>
      </c>
      <c r="AA100" s="1" t="s">
        <v>5046</v>
      </c>
      <c r="AB100" s="25">
        <v>39567</v>
      </c>
      <c r="AC100" s="27">
        <v>39758.481944444444</v>
      </c>
      <c r="AD100" s="1" t="s">
        <v>151</v>
      </c>
      <c r="AE100" s="26">
        <v>35125.300000000003</v>
      </c>
    </row>
    <row r="101" spans="1:31" x14ac:dyDescent="0.25">
      <c r="A101" s="1" t="s">
        <v>2622</v>
      </c>
      <c r="B101" s="1" t="s">
        <v>5572</v>
      </c>
      <c r="C101" s="1" t="s">
        <v>5573</v>
      </c>
      <c r="E101" s="1" t="s">
        <v>2623</v>
      </c>
      <c r="F101" s="26">
        <v>18253.46</v>
      </c>
      <c r="G101" s="26">
        <v>18253.46</v>
      </c>
      <c r="H101" s="26">
        <v>1500</v>
      </c>
      <c r="I101" s="1" t="s">
        <v>26</v>
      </c>
      <c r="J101" s="26">
        <v>1500</v>
      </c>
      <c r="K101" s="1">
        <v>150</v>
      </c>
      <c r="L101" s="1" t="s">
        <v>27</v>
      </c>
      <c r="M101" s="1">
        <v>0</v>
      </c>
      <c r="N101" s="1" t="s">
        <v>2624</v>
      </c>
      <c r="O101" s="1" t="s">
        <v>2638</v>
      </c>
      <c r="P101" s="1" t="s">
        <v>2642</v>
      </c>
      <c r="Q101" s="1" t="s">
        <v>28</v>
      </c>
      <c r="R101" s="1" t="s">
        <v>44</v>
      </c>
      <c r="S101" s="1" t="s">
        <v>30</v>
      </c>
      <c r="T101" s="1" t="s">
        <v>58</v>
      </c>
      <c r="U101" s="1" t="s">
        <v>34</v>
      </c>
      <c r="V101" s="1" t="s">
        <v>5541</v>
      </c>
      <c r="W101" s="1" t="s">
        <v>35</v>
      </c>
      <c r="X101" s="25">
        <v>40297</v>
      </c>
      <c r="Y101" s="1" t="s">
        <v>2628</v>
      </c>
      <c r="Z101" s="1">
        <v>0</v>
      </c>
      <c r="AA101" s="1" t="s">
        <v>5574</v>
      </c>
      <c r="AB101" s="25">
        <v>38832</v>
      </c>
      <c r="AC101" s="27">
        <v>38887.375694444447</v>
      </c>
      <c r="AD101" s="1" t="s">
        <v>36</v>
      </c>
      <c r="AE101" s="26">
        <v>18253.46</v>
      </c>
    </row>
    <row r="102" spans="1:31" x14ac:dyDescent="0.25">
      <c r="A102" s="1" t="s">
        <v>2622</v>
      </c>
      <c r="B102" s="1" t="s">
        <v>7201</v>
      </c>
      <c r="C102" s="1" t="s">
        <v>7202</v>
      </c>
      <c r="D102" s="25">
        <v>39895</v>
      </c>
      <c r="E102" s="1" t="s">
        <v>2623</v>
      </c>
      <c r="F102" s="26">
        <v>13019</v>
      </c>
      <c r="G102" s="26">
        <v>13019</v>
      </c>
      <c r="H102" s="26">
        <v>13019</v>
      </c>
      <c r="I102" s="1" t="s">
        <v>26</v>
      </c>
      <c r="J102" s="26">
        <v>13019</v>
      </c>
      <c r="K102" s="1">
        <v>0</v>
      </c>
      <c r="L102" s="1" t="s">
        <v>27</v>
      </c>
      <c r="M102" s="1">
        <v>0</v>
      </c>
      <c r="N102" s="1" t="s">
        <v>2629</v>
      </c>
      <c r="O102" s="1" t="s">
        <v>2630</v>
      </c>
      <c r="Q102" s="1" t="s">
        <v>28</v>
      </c>
      <c r="R102" s="1" t="s">
        <v>135</v>
      </c>
      <c r="S102" s="1" t="s">
        <v>136</v>
      </c>
      <c r="T102" s="1" t="s">
        <v>292</v>
      </c>
      <c r="U102" s="1" t="s">
        <v>34</v>
      </c>
      <c r="V102" s="1" t="s">
        <v>5947</v>
      </c>
      <c r="W102" s="1" t="s">
        <v>35</v>
      </c>
      <c r="X102" s="25">
        <v>40297</v>
      </c>
      <c r="Y102" s="1" t="s">
        <v>2637</v>
      </c>
      <c r="Z102" s="1">
        <v>0</v>
      </c>
      <c r="AA102" s="1" t="s">
        <v>7203</v>
      </c>
      <c r="AB102" s="25">
        <v>40101</v>
      </c>
      <c r="AC102" s="27">
        <v>40149.819444444445</v>
      </c>
      <c r="AD102" s="1" t="s">
        <v>151</v>
      </c>
      <c r="AE102" s="26">
        <v>13019</v>
      </c>
    </row>
    <row r="103" spans="1:31" x14ac:dyDescent="0.25">
      <c r="A103" s="1" t="s">
        <v>2622</v>
      </c>
      <c r="B103" s="1" t="s">
        <v>5040</v>
      </c>
      <c r="C103" s="1">
        <v>93200703005</v>
      </c>
      <c r="D103" s="25">
        <v>39070</v>
      </c>
      <c r="E103" s="1" t="s">
        <v>2623</v>
      </c>
      <c r="F103" s="26">
        <v>5905.33</v>
      </c>
      <c r="G103" s="26">
        <v>5905.53</v>
      </c>
      <c r="H103" s="1">
        <v>0</v>
      </c>
      <c r="J103" s="1">
        <v>0</v>
      </c>
      <c r="K103" s="1">
        <v>609.13</v>
      </c>
      <c r="L103" s="1" t="s">
        <v>27</v>
      </c>
      <c r="M103" s="1">
        <v>0</v>
      </c>
      <c r="N103" s="1" t="s">
        <v>2624</v>
      </c>
      <c r="O103" s="1" t="s">
        <v>2630</v>
      </c>
      <c r="Q103" s="1" t="s">
        <v>28</v>
      </c>
      <c r="R103" s="1" t="s">
        <v>44</v>
      </c>
      <c r="S103" s="1" t="s">
        <v>38</v>
      </c>
      <c r="T103" s="1" t="s">
        <v>445</v>
      </c>
      <c r="U103" s="1" t="s">
        <v>34</v>
      </c>
      <c r="V103" s="1" t="s">
        <v>66</v>
      </c>
      <c r="W103" s="1" t="s">
        <v>35</v>
      </c>
      <c r="X103" s="25">
        <v>40298</v>
      </c>
      <c r="Y103" s="1" t="s">
        <v>2647</v>
      </c>
      <c r="Z103" s="1">
        <v>0</v>
      </c>
      <c r="AA103" s="1" t="s">
        <v>5041</v>
      </c>
      <c r="AB103" s="25">
        <v>39701</v>
      </c>
      <c r="AC103" s="27">
        <v>39748.392361111109</v>
      </c>
      <c r="AD103" s="1" t="s">
        <v>2657</v>
      </c>
      <c r="AE103" s="26">
        <v>5905.33</v>
      </c>
    </row>
    <row r="104" spans="1:31" x14ac:dyDescent="0.25">
      <c r="A104" s="1" t="s">
        <v>2622</v>
      </c>
      <c r="B104" s="1" t="s">
        <v>5194</v>
      </c>
      <c r="C104" s="1" t="s">
        <v>115</v>
      </c>
      <c r="D104" s="25">
        <v>37370</v>
      </c>
      <c r="E104" s="1" t="s">
        <v>2623</v>
      </c>
      <c r="F104" s="1">
        <v>0</v>
      </c>
      <c r="G104" s="1">
        <v>0</v>
      </c>
      <c r="H104" s="1">
        <v>0</v>
      </c>
      <c r="J104" s="1">
        <v>0</v>
      </c>
      <c r="K104" s="1">
        <v>0</v>
      </c>
      <c r="L104" s="1" t="s">
        <v>27</v>
      </c>
      <c r="M104" s="1">
        <v>0</v>
      </c>
      <c r="N104" s="1" t="s">
        <v>2629</v>
      </c>
      <c r="O104" s="1" t="s">
        <v>2630</v>
      </c>
      <c r="Q104" s="1" t="s">
        <v>28</v>
      </c>
      <c r="R104" s="1" t="s">
        <v>135</v>
      </c>
      <c r="S104" s="1" t="s">
        <v>2659</v>
      </c>
      <c r="T104" s="1" t="s">
        <v>570</v>
      </c>
      <c r="U104" s="1" t="s">
        <v>34</v>
      </c>
      <c r="V104" s="1" t="s">
        <v>5195</v>
      </c>
      <c r="W104" s="1" t="s">
        <v>35</v>
      </c>
      <c r="X104" s="25">
        <v>40298</v>
      </c>
      <c r="Y104" s="1" t="s">
        <v>2660</v>
      </c>
      <c r="Z104" s="1">
        <v>0</v>
      </c>
      <c r="AA104" s="1" t="s">
        <v>5196</v>
      </c>
      <c r="AB104" s="25">
        <v>39833</v>
      </c>
      <c r="AC104" s="27">
        <v>40084.518750000003</v>
      </c>
      <c r="AD104" s="1" t="s">
        <v>2633</v>
      </c>
      <c r="AE104" s="1">
        <v>0</v>
      </c>
    </row>
    <row r="105" spans="1:31" x14ac:dyDescent="0.25">
      <c r="A105" s="1" t="s">
        <v>2622</v>
      </c>
      <c r="B105" s="1" t="s">
        <v>4777</v>
      </c>
      <c r="C105" s="1" t="s">
        <v>4778</v>
      </c>
      <c r="D105" s="25">
        <v>35947</v>
      </c>
      <c r="E105" s="1" t="s">
        <v>2623</v>
      </c>
      <c r="F105" s="26">
        <v>40426</v>
      </c>
      <c r="G105" s="26">
        <v>40426</v>
      </c>
      <c r="H105" s="26">
        <v>40426</v>
      </c>
      <c r="I105" s="1" t="s">
        <v>50</v>
      </c>
      <c r="J105" s="26">
        <v>20213</v>
      </c>
      <c r="K105" s="1">
        <v>100</v>
      </c>
      <c r="L105" s="1" t="s">
        <v>27</v>
      </c>
      <c r="M105" s="1">
        <v>0</v>
      </c>
      <c r="N105" s="1" t="s">
        <v>2629</v>
      </c>
      <c r="Q105" s="1" t="s">
        <v>28</v>
      </c>
      <c r="R105" s="1" t="s">
        <v>44</v>
      </c>
      <c r="S105" s="1" t="s">
        <v>30</v>
      </c>
      <c r="T105" s="1" t="s">
        <v>195</v>
      </c>
      <c r="U105" s="1" t="s">
        <v>40</v>
      </c>
      <c r="V105" s="1" t="s">
        <v>4779</v>
      </c>
      <c r="W105" s="1" t="s">
        <v>35</v>
      </c>
      <c r="X105" s="25">
        <v>40301</v>
      </c>
      <c r="Y105" s="1" t="s">
        <v>2628</v>
      </c>
      <c r="Z105" s="1">
        <v>0</v>
      </c>
      <c r="AA105" s="1" t="s">
        <v>4780</v>
      </c>
      <c r="AB105" s="25">
        <v>37365</v>
      </c>
      <c r="AC105" s="27">
        <v>37574</v>
      </c>
      <c r="AD105" s="1" t="s">
        <v>36</v>
      </c>
      <c r="AE105" s="26">
        <v>40426</v>
      </c>
    </row>
    <row r="106" spans="1:31" x14ac:dyDescent="0.25">
      <c r="A106" s="1" t="s">
        <v>2622</v>
      </c>
      <c r="B106" s="1" t="s">
        <v>4781</v>
      </c>
      <c r="C106" s="1" t="s">
        <v>4782</v>
      </c>
      <c r="D106" s="25">
        <v>37040</v>
      </c>
      <c r="E106" s="1" t="s">
        <v>2623</v>
      </c>
      <c r="F106" s="1">
        <v>0</v>
      </c>
      <c r="G106" s="26">
        <v>115104</v>
      </c>
      <c r="H106" s="1">
        <v>0</v>
      </c>
      <c r="I106" s="1" t="s">
        <v>27</v>
      </c>
      <c r="J106" s="1">
        <v>0</v>
      </c>
      <c r="K106" s="26">
        <v>59896</v>
      </c>
      <c r="L106" s="1" t="s">
        <v>27</v>
      </c>
      <c r="M106" s="1">
        <v>0</v>
      </c>
      <c r="N106" s="1" t="s">
        <v>2624</v>
      </c>
      <c r="O106" s="1" t="s">
        <v>2625</v>
      </c>
      <c r="P106" s="1" t="s">
        <v>2626</v>
      </c>
      <c r="Q106" s="1" t="s">
        <v>28</v>
      </c>
      <c r="R106" s="1" t="s">
        <v>44</v>
      </c>
      <c r="S106" s="1" t="s">
        <v>30</v>
      </c>
      <c r="T106" s="1" t="s">
        <v>56</v>
      </c>
      <c r="U106" s="1" t="s">
        <v>53</v>
      </c>
      <c r="V106" s="1" t="s">
        <v>71</v>
      </c>
      <c r="W106" s="1" t="s">
        <v>42</v>
      </c>
      <c r="X106" s="25">
        <v>40301</v>
      </c>
      <c r="Y106" s="1" t="s">
        <v>43</v>
      </c>
      <c r="Z106" s="1">
        <v>0</v>
      </c>
      <c r="AA106" s="1" t="s">
        <v>4783</v>
      </c>
      <c r="AB106" s="25">
        <v>37404</v>
      </c>
      <c r="AC106" s="27">
        <v>37582</v>
      </c>
      <c r="AD106" s="1" t="s">
        <v>2633</v>
      </c>
      <c r="AE106" s="1">
        <v>0</v>
      </c>
    </row>
    <row r="107" spans="1:31" x14ac:dyDescent="0.25">
      <c r="A107" s="1" t="s">
        <v>2622</v>
      </c>
      <c r="B107" s="1">
        <v>997</v>
      </c>
      <c r="C107" s="1">
        <v>152389</v>
      </c>
      <c r="D107" s="25">
        <v>36506</v>
      </c>
      <c r="E107" s="1" t="s">
        <v>2623</v>
      </c>
      <c r="F107" s="1">
        <v>0</v>
      </c>
      <c r="G107" s="26">
        <v>30984.02</v>
      </c>
      <c r="H107" s="1">
        <v>0</v>
      </c>
      <c r="J107" s="1">
        <v>0</v>
      </c>
      <c r="K107" s="26">
        <v>65460.9</v>
      </c>
      <c r="L107" s="1" t="s">
        <v>27</v>
      </c>
      <c r="M107" s="1">
        <v>0</v>
      </c>
      <c r="N107" s="1" t="s">
        <v>2629</v>
      </c>
      <c r="O107" s="1" t="s">
        <v>2672</v>
      </c>
      <c r="Q107" s="1" t="s">
        <v>28</v>
      </c>
      <c r="R107" s="1" t="s">
        <v>44</v>
      </c>
      <c r="S107" s="1" t="s">
        <v>38</v>
      </c>
      <c r="T107" s="1" t="s">
        <v>5506</v>
      </c>
      <c r="U107" s="1" t="s">
        <v>40</v>
      </c>
      <c r="V107" s="1" t="s">
        <v>41</v>
      </c>
      <c r="W107" s="1" t="s">
        <v>35</v>
      </c>
      <c r="X107" s="25">
        <v>40304</v>
      </c>
      <c r="Y107" s="1" t="s">
        <v>43</v>
      </c>
      <c r="Z107" s="1">
        <v>0</v>
      </c>
      <c r="AA107" s="1" t="s">
        <v>5507</v>
      </c>
      <c r="AB107" s="25">
        <v>36746</v>
      </c>
      <c r="AC107" s="27">
        <v>37623</v>
      </c>
      <c r="AE107" s="1">
        <v>0</v>
      </c>
    </row>
    <row r="108" spans="1:31" x14ac:dyDescent="0.25">
      <c r="A108" s="1" t="s">
        <v>2622</v>
      </c>
      <c r="B108" s="1" t="s">
        <v>5565</v>
      </c>
      <c r="C108" s="1" t="s">
        <v>115</v>
      </c>
      <c r="E108" s="1" t="s">
        <v>2623</v>
      </c>
      <c r="F108" s="1">
        <v>0</v>
      </c>
      <c r="G108" s="1">
        <v>0</v>
      </c>
      <c r="H108" s="1">
        <v>0</v>
      </c>
      <c r="I108" s="1" t="s">
        <v>27</v>
      </c>
      <c r="J108" s="1">
        <v>0</v>
      </c>
      <c r="K108" s="26">
        <v>10000</v>
      </c>
      <c r="L108" s="1" t="s">
        <v>27</v>
      </c>
      <c r="M108" s="1">
        <v>0</v>
      </c>
      <c r="N108" s="1" t="s">
        <v>2629</v>
      </c>
      <c r="O108" s="1" t="s">
        <v>2638</v>
      </c>
      <c r="P108" s="1" t="s">
        <v>2639</v>
      </c>
      <c r="Q108" s="1" t="s">
        <v>28</v>
      </c>
      <c r="R108" s="1" t="s">
        <v>44</v>
      </c>
      <c r="S108" s="1" t="s">
        <v>38</v>
      </c>
      <c r="T108" s="1" t="s">
        <v>54</v>
      </c>
      <c r="U108" s="1" t="s">
        <v>55</v>
      </c>
      <c r="V108" s="1" t="s">
        <v>305</v>
      </c>
      <c r="W108" s="1" t="s">
        <v>35</v>
      </c>
      <c r="X108" s="25">
        <v>40308</v>
      </c>
      <c r="Y108" s="1" t="s">
        <v>2628</v>
      </c>
      <c r="Z108" s="1">
        <v>0</v>
      </c>
      <c r="AA108" s="1" t="s">
        <v>5566</v>
      </c>
      <c r="AB108" s="25">
        <v>38757</v>
      </c>
      <c r="AC108" s="27">
        <v>38839.677083333336</v>
      </c>
      <c r="AE108" s="1">
        <v>0</v>
      </c>
    </row>
    <row r="109" spans="1:31" x14ac:dyDescent="0.25">
      <c r="A109" s="1" t="s">
        <v>2622</v>
      </c>
      <c r="E109" s="1" t="s">
        <v>2623</v>
      </c>
      <c r="F109" s="1">
        <v>0</v>
      </c>
      <c r="G109" s="1">
        <v>0</v>
      </c>
      <c r="H109" s="1">
        <v>0</v>
      </c>
      <c r="J109" s="1">
        <v>0</v>
      </c>
      <c r="K109" s="26">
        <v>2885.22</v>
      </c>
      <c r="L109" s="1" t="s">
        <v>27</v>
      </c>
      <c r="M109" s="1">
        <v>0</v>
      </c>
      <c r="N109" s="1" t="s">
        <v>2629</v>
      </c>
      <c r="O109" s="1" t="s">
        <v>2672</v>
      </c>
      <c r="Q109" s="1" t="s">
        <v>28</v>
      </c>
      <c r="R109" s="1" t="s">
        <v>44</v>
      </c>
      <c r="S109" s="1" t="s">
        <v>3436</v>
      </c>
      <c r="T109" s="1" t="s">
        <v>54</v>
      </c>
      <c r="U109" s="1" t="s">
        <v>55</v>
      </c>
      <c r="V109" s="1" t="s">
        <v>251</v>
      </c>
      <c r="W109" s="1" t="s">
        <v>35</v>
      </c>
      <c r="X109" s="25">
        <v>40309</v>
      </c>
      <c r="Y109" s="1" t="s">
        <v>57</v>
      </c>
      <c r="Z109" s="1">
        <v>0</v>
      </c>
      <c r="AA109" s="1" t="s">
        <v>5707</v>
      </c>
      <c r="AB109" s="25">
        <v>39499</v>
      </c>
      <c r="AC109" s="27">
        <v>39517.332638888889</v>
      </c>
      <c r="AD109" s="1" t="s">
        <v>2633</v>
      </c>
      <c r="AE109" s="1">
        <v>0</v>
      </c>
    </row>
    <row r="110" spans="1:31" x14ac:dyDescent="0.25">
      <c r="A110" s="1" t="s">
        <v>2622</v>
      </c>
      <c r="E110" s="1" t="s">
        <v>2623</v>
      </c>
      <c r="F110" s="1">
        <v>0</v>
      </c>
      <c r="G110" s="1">
        <v>0</v>
      </c>
      <c r="H110" s="1">
        <v>0</v>
      </c>
      <c r="J110" s="1">
        <v>0</v>
      </c>
      <c r="K110" s="1">
        <v>0</v>
      </c>
      <c r="L110" s="1" t="s">
        <v>27</v>
      </c>
      <c r="M110" s="1">
        <v>0</v>
      </c>
      <c r="N110" s="1" t="s">
        <v>2629</v>
      </c>
      <c r="O110" s="1" t="s">
        <v>2630</v>
      </c>
      <c r="Q110" s="1" t="s">
        <v>28</v>
      </c>
      <c r="R110" s="1" t="s">
        <v>512</v>
      </c>
      <c r="S110" s="1" t="s">
        <v>664</v>
      </c>
      <c r="T110" s="1" t="s">
        <v>1045</v>
      </c>
      <c r="U110" s="1" t="s">
        <v>34</v>
      </c>
      <c r="V110" s="1" t="s">
        <v>6555</v>
      </c>
      <c r="W110" s="1" t="s">
        <v>35</v>
      </c>
      <c r="X110" s="25">
        <v>40309</v>
      </c>
      <c r="Y110" s="1" t="s">
        <v>2649</v>
      </c>
      <c r="Z110" s="1">
        <v>0</v>
      </c>
      <c r="AA110" s="1" t="s">
        <v>6556</v>
      </c>
      <c r="AB110" s="25">
        <v>40128</v>
      </c>
      <c r="AC110" s="27">
        <v>40137.521527777775</v>
      </c>
      <c r="AE110" s="1">
        <v>0</v>
      </c>
    </row>
    <row r="111" spans="1:31" x14ac:dyDescent="0.25">
      <c r="A111" s="1" t="s">
        <v>2622</v>
      </c>
      <c r="B111" s="1" t="s">
        <v>173</v>
      </c>
      <c r="C111" s="1" t="s">
        <v>212</v>
      </c>
      <c r="E111" s="1" t="s">
        <v>2623</v>
      </c>
      <c r="F111" s="1">
        <v>0</v>
      </c>
      <c r="G111" s="1">
        <v>0</v>
      </c>
      <c r="H111" s="1">
        <v>0</v>
      </c>
      <c r="I111" s="1" t="s">
        <v>50</v>
      </c>
      <c r="J111" s="1">
        <v>0</v>
      </c>
      <c r="K111" s="1">
        <v>0</v>
      </c>
      <c r="L111" s="1" t="s">
        <v>50</v>
      </c>
      <c r="M111" s="1">
        <v>0</v>
      </c>
      <c r="N111" s="1" t="s">
        <v>2629</v>
      </c>
      <c r="O111" s="1" t="s">
        <v>2630</v>
      </c>
      <c r="Q111" s="1" t="s">
        <v>28</v>
      </c>
      <c r="R111" s="1" t="s">
        <v>135</v>
      </c>
      <c r="S111" s="1" t="s">
        <v>2677</v>
      </c>
      <c r="T111" s="1" t="s">
        <v>320</v>
      </c>
      <c r="U111" s="1" t="s">
        <v>55</v>
      </c>
      <c r="V111" s="1" t="s">
        <v>194</v>
      </c>
      <c r="W111" s="1" t="s">
        <v>35</v>
      </c>
      <c r="X111" s="25">
        <v>40310</v>
      </c>
      <c r="Y111" s="1" t="s">
        <v>2647</v>
      </c>
      <c r="Z111" s="1">
        <v>0</v>
      </c>
      <c r="AA111" s="1" t="s">
        <v>5152</v>
      </c>
      <c r="AB111" s="25">
        <v>39876</v>
      </c>
      <c r="AC111" s="27">
        <v>39998.569444444445</v>
      </c>
      <c r="AD111" s="1" t="s">
        <v>4967</v>
      </c>
      <c r="AE111" s="1">
        <v>0</v>
      </c>
    </row>
    <row r="112" spans="1:31" x14ac:dyDescent="0.25">
      <c r="A112" s="1" t="s">
        <v>2622</v>
      </c>
      <c r="B112" s="1">
        <v>1467216</v>
      </c>
      <c r="C112" s="1" t="s">
        <v>115</v>
      </c>
      <c r="E112" s="1" t="s">
        <v>2623</v>
      </c>
      <c r="F112" s="26">
        <v>9750</v>
      </c>
      <c r="G112" s="26">
        <v>9750</v>
      </c>
      <c r="H112" s="26">
        <v>9750</v>
      </c>
      <c r="J112" s="1">
        <v>0</v>
      </c>
      <c r="K112" s="1">
        <v>116</v>
      </c>
      <c r="L112" s="1" t="s">
        <v>27</v>
      </c>
      <c r="M112" s="1">
        <v>0</v>
      </c>
      <c r="N112" s="1" t="s">
        <v>2624</v>
      </c>
      <c r="O112" s="1" t="s">
        <v>2630</v>
      </c>
      <c r="Q112" s="1" t="s">
        <v>28</v>
      </c>
      <c r="R112" s="1" t="s">
        <v>37</v>
      </c>
      <c r="S112" s="1" t="s">
        <v>38</v>
      </c>
      <c r="T112" s="1" t="s">
        <v>68</v>
      </c>
      <c r="U112" s="1" t="s">
        <v>34</v>
      </c>
      <c r="V112" s="1" t="s">
        <v>370</v>
      </c>
      <c r="W112" s="1" t="s">
        <v>35</v>
      </c>
      <c r="X112" s="25">
        <v>40310</v>
      </c>
      <c r="Y112" s="1" t="s">
        <v>43</v>
      </c>
      <c r="Z112" s="1">
        <v>0</v>
      </c>
      <c r="AA112" s="1" t="s">
        <v>6457</v>
      </c>
      <c r="AB112" s="25">
        <v>39896</v>
      </c>
      <c r="AC112" s="27">
        <v>39923.484027777777</v>
      </c>
      <c r="AD112" s="1" t="s">
        <v>2633</v>
      </c>
      <c r="AE112" s="26">
        <v>9750</v>
      </c>
    </row>
    <row r="113" spans="1:31" x14ac:dyDescent="0.25">
      <c r="A113" s="1" t="s">
        <v>2622</v>
      </c>
      <c r="B113" s="1" t="s">
        <v>7037</v>
      </c>
      <c r="C113" s="1" t="s">
        <v>7038</v>
      </c>
      <c r="D113" s="25">
        <v>39277</v>
      </c>
      <c r="E113" s="1" t="s">
        <v>2623</v>
      </c>
      <c r="F113" s="26">
        <v>70386.789999999994</v>
      </c>
      <c r="G113" s="26">
        <v>70386.789999999994</v>
      </c>
      <c r="H113" s="26">
        <v>103000</v>
      </c>
      <c r="I113" s="1" t="s">
        <v>27</v>
      </c>
      <c r="J113" s="1">
        <v>0</v>
      </c>
      <c r="K113" s="1">
        <v>100</v>
      </c>
      <c r="L113" s="1" t="s">
        <v>27</v>
      </c>
      <c r="M113" s="1">
        <v>0</v>
      </c>
      <c r="N113" s="1" t="s">
        <v>2629</v>
      </c>
      <c r="O113" s="1" t="s">
        <v>2630</v>
      </c>
      <c r="Q113" s="1" t="s">
        <v>28</v>
      </c>
      <c r="R113" s="1" t="s">
        <v>44</v>
      </c>
      <c r="S113" s="1" t="s">
        <v>38</v>
      </c>
      <c r="T113" s="1" t="s">
        <v>67</v>
      </c>
      <c r="U113" s="1" t="s">
        <v>34</v>
      </c>
      <c r="V113" s="1" t="s">
        <v>252</v>
      </c>
      <c r="W113" s="1" t="s">
        <v>35</v>
      </c>
      <c r="X113" s="25">
        <v>40310</v>
      </c>
      <c r="Y113" s="1" t="s">
        <v>2647</v>
      </c>
      <c r="Z113" s="1">
        <v>0</v>
      </c>
      <c r="AA113" s="1" t="s">
        <v>7039</v>
      </c>
      <c r="AB113" s="25">
        <v>39543</v>
      </c>
      <c r="AC113" s="27">
        <v>39647.605555555558</v>
      </c>
      <c r="AD113" s="1" t="s">
        <v>151</v>
      </c>
      <c r="AE113" s="26">
        <v>70386.789999999994</v>
      </c>
    </row>
    <row r="114" spans="1:31" x14ac:dyDescent="0.25">
      <c r="A114" s="1" t="s">
        <v>2622</v>
      </c>
      <c r="C114" s="1" t="s">
        <v>115</v>
      </c>
      <c r="E114" s="1" t="s">
        <v>2623</v>
      </c>
      <c r="F114" s="1">
        <v>0</v>
      </c>
      <c r="G114" s="1">
        <v>0</v>
      </c>
      <c r="H114" s="26">
        <v>100000</v>
      </c>
      <c r="I114" s="1" t="s">
        <v>50</v>
      </c>
      <c r="J114" s="26">
        <v>50000</v>
      </c>
      <c r="K114" s="1">
        <v>109.94</v>
      </c>
      <c r="L114" s="1" t="s">
        <v>27</v>
      </c>
      <c r="M114" s="1">
        <v>0</v>
      </c>
      <c r="N114" s="1" t="s">
        <v>2629</v>
      </c>
      <c r="Q114" s="1" t="s">
        <v>28</v>
      </c>
      <c r="R114" s="1" t="s">
        <v>29</v>
      </c>
      <c r="S114" s="1" t="s">
        <v>5092</v>
      </c>
      <c r="T114" s="1" t="s">
        <v>54</v>
      </c>
      <c r="U114" s="1" t="s">
        <v>55</v>
      </c>
      <c r="V114" s="1" t="s">
        <v>5524</v>
      </c>
      <c r="W114" s="1" t="s">
        <v>178</v>
      </c>
      <c r="X114" s="25">
        <v>40311</v>
      </c>
      <c r="Y114" s="1" t="s">
        <v>2669</v>
      </c>
      <c r="Z114" s="1">
        <v>0</v>
      </c>
      <c r="AA114" s="1" t="s">
        <v>5525</v>
      </c>
      <c r="AB114" s="25">
        <v>37031</v>
      </c>
      <c r="AC114" s="27">
        <v>38022.415972222225</v>
      </c>
      <c r="AD114" s="1" t="s">
        <v>2633</v>
      </c>
      <c r="AE114" s="1">
        <v>0</v>
      </c>
    </row>
    <row r="115" spans="1:31" x14ac:dyDescent="0.25">
      <c r="A115" s="1" t="s">
        <v>2622</v>
      </c>
      <c r="B115" s="1" t="s">
        <v>173</v>
      </c>
      <c r="C115" s="1" t="s">
        <v>2684</v>
      </c>
      <c r="E115" s="1" t="s">
        <v>2623</v>
      </c>
      <c r="F115" s="1">
        <v>0</v>
      </c>
      <c r="G115" s="1">
        <v>0</v>
      </c>
      <c r="H115" s="1">
        <v>0</v>
      </c>
      <c r="I115" s="1" t="s">
        <v>50</v>
      </c>
      <c r="J115" s="1">
        <v>0</v>
      </c>
      <c r="K115" s="1">
        <v>112.46</v>
      </c>
      <c r="L115" s="1" t="s">
        <v>50</v>
      </c>
      <c r="M115" s="1">
        <v>0</v>
      </c>
      <c r="N115" s="1" t="s">
        <v>2629</v>
      </c>
      <c r="Q115" s="1" t="s">
        <v>28</v>
      </c>
      <c r="R115" s="1" t="s">
        <v>165</v>
      </c>
      <c r="S115" s="1" t="s">
        <v>5092</v>
      </c>
      <c r="T115" s="1" t="s">
        <v>100</v>
      </c>
      <c r="U115" s="1" t="s">
        <v>101</v>
      </c>
      <c r="V115" s="1" t="s">
        <v>5524</v>
      </c>
      <c r="W115" s="1" t="s">
        <v>178</v>
      </c>
      <c r="X115" s="25">
        <v>40311</v>
      </c>
      <c r="Y115" s="1" t="s">
        <v>2669</v>
      </c>
      <c r="Z115" s="1">
        <v>0</v>
      </c>
      <c r="AA115" s="1" t="s">
        <v>5526</v>
      </c>
      <c r="AB115" s="25">
        <v>37469</v>
      </c>
      <c r="AC115" s="27">
        <v>38021.629166666666</v>
      </c>
      <c r="AD115" s="1" t="s">
        <v>36</v>
      </c>
      <c r="AE115" s="1">
        <v>0</v>
      </c>
    </row>
    <row r="116" spans="1:31" x14ac:dyDescent="0.25">
      <c r="A116" s="1" t="s">
        <v>2622</v>
      </c>
      <c r="B116" s="1" t="s">
        <v>4901</v>
      </c>
      <c r="C116" s="1" t="s">
        <v>4902</v>
      </c>
      <c r="D116" s="25">
        <v>38311</v>
      </c>
      <c r="E116" s="1" t="s">
        <v>2623</v>
      </c>
      <c r="F116" s="1">
        <v>0</v>
      </c>
      <c r="G116" s="26">
        <v>3000</v>
      </c>
      <c r="H116" s="1">
        <v>0</v>
      </c>
      <c r="I116" s="1" t="s">
        <v>27</v>
      </c>
      <c r="J116" s="1">
        <v>0</v>
      </c>
      <c r="K116" s="26">
        <v>10000</v>
      </c>
      <c r="L116" s="1" t="s">
        <v>27</v>
      </c>
      <c r="M116" s="1">
        <v>0</v>
      </c>
      <c r="N116" s="1" t="s">
        <v>2629</v>
      </c>
      <c r="O116" s="1" t="s">
        <v>2630</v>
      </c>
      <c r="Q116" s="1" t="s">
        <v>28</v>
      </c>
      <c r="R116" s="1" t="s">
        <v>44</v>
      </c>
      <c r="S116" s="1" t="s">
        <v>38</v>
      </c>
      <c r="T116" s="1" t="s">
        <v>77</v>
      </c>
      <c r="U116" s="1" t="s">
        <v>34</v>
      </c>
      <c r="V116" s="1" t="s">
        <v>307</v>
      </c>
      <c r="W116" s="1" t="s">
        <v>35</v>
      </c>
      <c r="X116" s="25">
        <v>40312</v>
      </c>
      <c r="Y116" s="1" t="s">
        <v>2628</v>
      </c>
      <c r="Z116" s="1">
        <v>0</v>
      </c>
      <c r="AA116" s="1" t="s">
        <v>4903</v>
      </c>
      <c r="AB116" s="25">
        <v>39211</v>
      </c>
      <c r="AC116" s="27">
        <v>39402.679166666669</v>
      </c>
      <c r="AD116" s="1" t="s">
        <v>4904</v>
      </c>
      <c r="AE116" s="1">
        <v>0</v>
      </c>
    </row>
    <row r="117" spans="1:31" x14ac:dyDescent="0.25">
      <c r="A117" s="1" t="s">
        <v>2622</v>
      </c>
      <c r="B117" s="1" t="s">
        <v>7096</v>
      </c>
      <c r="C117" s="1" t="s">
        <v>7097</v>
      </c>
      <c r="D117" s="25">
        <v>39517</v>
      </c>
      <c r="E117" s="1" t="s">
        <v>2623</v>
      </c>
      <c r="F117" s="26">
        <v>51538.95</v>
      </c>
      <c r="G117" s="26">
        <v>56020.6</v>
      </c>
      <c r="H117" s="26">
        <v>17049.57</v>
      </c>
      <c r="I117" s="1" t="s">
        <v>50</v>
      </c>
      <c r="J117" s="26">
        <v>8524.7900000000009</v>
      </c>
      <c r="K117" s="1">
        <v>0</v>
      </c>
      <c r="L117" s="1" t="s">
        <v>50</v>
      </c>
      <c r="M117" s="1">
        <v>0</v>
      </c>
      <c r="N117" s="1" t="s">
        <v>2629</v>
      </c>
      <c r="O117" s="1" t="s">
        <v>2630</v>
      </c>
      <c r="Q117" s="1" t="s">
        <v>28</v>
      </c>
      <c r="R117" s="1" t="s">
        <v>135</v>
      </c>
      <c r="S117" s="1" t="s">
        <v>284</v>
      </c>
      <c r="T117" s="1" t="s">
        <v>223</v>
      </c>
      <c r="U117" s="1" t="s">
        <v>55</v>
      </c>
      <c r="V117" s="1" t="s">
        <v>194</v>
      </c>
      <c r="W117" s="1" t="s">
        <v>35</v>
      </c>
      <c r="X117" s="25">
        <v>40312</v>
      </c>
      <c r="Y117" s="1" t="s">
        <v>57</v>
      </c>
      <c r="Z117" s="1">
        <v>0</v>
      </c>
      <c r="AA117" s="1" t="s">
        <v>7098</v>
      </c>
      <c r="AB117" s="25">
        <v>39859</v>
      </c>
      <c r="AC117" s="27">
        <v>39896.709027777775</v>
      </c>
      <c r="AD117" s="1" t="s">
        <v>36</v>
      </c>
      <c r="AE117" s="26">
        <v>51538.95</v>
      </c>
    </row>
    <row r="118" spans="1:31" x14ac:dyDescent="0.25">
      <c r="A118" s="1" t="s">
        <v>2622</v>
      </c>
      <c r="E118" s="1" t="s">
        <v>2623</v>
      </c>
      <c r="F118" s="1">
        <v>0</v>
      </c>
      <c r="G118" s="1">
        <v>0</v>
      </c>
      <c r="H118" s="1">
        <v>0</v>
      </c>
      <c r="J118" s="1">
        <v>0</v>
      </c>
      <c r="K118" s="26">
        <v>8539.5</v>
      </c>
      <c r="L118" s="1" t="s">
        <v>27</v>
      </c>
      <c r="M118" s="1">
        <v>0</v>
      </c>
      <c r="N118" s="1" t="s">
        <v>2629</v>
      </c>
      <c r="O118" s="1" t="s">
        <v>2625</v>
      </c>
      <c r="Q118" s="1" t="s">
        <v>28</v>
      </c>
      <c r="R118" s="1" t="s">
        <v>44</v>
      </c>
      <c r="S118" s="1" t="s">
        <v>38</v>
      </c>
      <c r="T118" s="1" t="s">
        <v>996</v>
      </c>
      <c r="U118" s="1" t="s">
        <v>53</v>
      </c>
      <c r="V118" s="1" t="s">
        <v>4764</v>
      </c>
      <c r="W118" s="1" t="s">
        <v>35</v>
      </c>
      <c r="X118" s="25">
        <v>40312</v>
      </c>
      <c r="Y118" s="1" t="s">
        <v>43</v>
      </c>
      <c r="Z118" s="1">
        <v>0</v>
      </c>
      <c r="AA118" s="1" t="s">
        <v>7298</v>
      </c>
      <c r="AB118" s="25">
        <v>37767</v>
      </c>
      <c r="AC118" s="27">
        <v>37789.445138888892</v>
      </c>
      <c r="AE118" s="1">
        <v>0</v>
      </c>
    </row>
    <row r="119" spans="1:31" x14ac:dyDescent="0.25">
      <c r="A119" s="1" t="s">
        <v>2622</v>
      </c>
      <c r="B119" s="1" t="s">
        <v>5592</v>
      </c>
      <c r="D119" s="25">
        <v>36878</v>
      </c>
      <c r="E119" s="1" t="s">
        <v>2623</v>
      </c>
      <c r="F119" s="1">
        <v>0</v>
      </c>
      <c r="G119" s="1">
        <v>0</v>
      </c>
      <c r="H119" s="1">
        <v>0</v>
      </c>
      <c r="J119" s="1">
        <v>0</v>
      </c>
      <c r="K119" s="26">
        <v>1196</v>
      </c>
      <c r="L119" s="1" t="s">
        <v>27</v>
      </c>
      <c r="M119" s="1">
        <v>0</v>
      </c>
      <c r="N119" s="1" t="s">
        <v>2624</v>
      </c>
      <c r="O119" s="1" t="s">
        <v>2672</v>
      </c>
      <c r="Q119" s="1" t="s">
        <v>28</v>
      </c>
      <c r="R119" s="1" t="s">
        <v>44</v>
      </c>
      <c r="S119" s="1" t="s">
        <v>108</v>
      </c>
      <c r="T119" s="1" t="s">
        <v>423</v>
      </c>
      <c r="U119" s="1" t="s">
        <v>123</v>
      </c>
      <c r="V119" s="1" t="s">
        <v>185</v>
      </c>
      <c r="W119" s="1" t="s">
        <v>35</v>
      </c>
      <c r="X119" s="25">
        <v>40315</v>
      </c>
      <c r="Y119" s="1" t="s">
        <v>57</v>
      </c>
      <c r="Z119" s="1">
        <v>0</v>
      </c>
      <c r="AA119" s="1" t="s">
        <v>5593</v>
      </c>
      <c r="AB119" s="25">
        <v>39007</v>
      </c>
      <c r="AC119" s="27">
        <v>39035.443055555559</v>
      </c>
      <c r="AD119" s="1" t="s">
        <v>2633</v>
      </c>
      <c r="AE119" s="1">
        <v>0</v>
      </c>
    </row>
    <row r="120" spans="1:31" x14ac:dyDescent="0.25">
      <c r="A120" s="1" t="s">
        <v>2622</v>
      </c>
      <c r="B120" s="1" t="s">
        <v>6468</v>
      </c>
      <c r="C120" s="1" t="s">
        <v>115</v>
      </c>
      <c r="D120" s="25">
        <v>39189</v>
      </c>
      <c r="E120" s="1" t="s">
        <v>2623</v>
      </c>
      <c r="F120" s="1">
        <v>0</v>
      </c>
      <c r="G120" s="1">
        <v>0</v>
      </c>
      <c r="H120" s="1">
        <v>0</v>
      </c>
      <c r="I120" s="1" t="s">
        <v>50</v>
      </c>
      <c r="J120" s="1">
        <v>0</v>
      </c>
      <c r="K120" s="26">
        <v>4733.41</v>
      </c>
      <c r="L120" s="1" t="s">
        <v>27</v>
      </c>
      <c r="M120" s="1">
        <v>0</v>
      </c>
      <c r="N120" s="1" t="s">
        <v>2624</v>
      </c>
      <c r="O120" s="1" t="s">
        <v>2672</v>
      </c>
      <c r="Q120" s="1" t="s">
        <v>28</v>
      </c>
      <c r="R120" s="1" t="s">
        <v>44</v>
      </c>
      <c r="S120" s="1" t="s">
        <v>30</v>
      </c>
      <c r="T120" s="1" t="s">
        <v>250</v>
      </c>
      <c r="U120" s="1" t="s">
        <v>123</v>
      </c>
      <c r="V120" s="1" t="s">
        <v>185</v>
      </c>
      <c r="W120" s="1" t="s">
        <v>35</v>
      </c>
      <c r="X120" s="25">
        <v>40315</v>
      </c>
      <c r="Y120" s="1" t="s">
        <v>43</v>
      </c>
      <c r="Z120" s="1">
        <v>0</v>
      </c>
      <c r="AA120" s="1" t="s">
        <v>6469</v>
      </c>
      <c r="AB120" s="25">
        <v>39377</v>
      </c>
      <c r="AC120" s="27">
        <v>39384.372916666667</v>
      </c>
      <c r="AD120" s="1" t="s">
        <v>2633</v>
      </c>
      <c r="AE120" s="1">
        <v>0</v>
      </c>
    </row>
    <row r="121" spans="1:31" x14ac:dyDescent="0.25">
      <c r="A121" s="1" t="s">
        <v>2622</v>
      </c>
      <c r="B121" s="1" t="s">
        <v>6941</v>
      </c>
      <c r="C121" s="1" t="s">
        <v>6942</v>
      </c>
      <c r="D121" s="25">
        <v>38863</v>
      </c>
      <c r="E121" s="1" t="s">
        <v>2623</v>
      </c>
      <c r="F121" s="26">
        <v>34882.71</v>
      </c>
      <c r="G121" s="26">
        <v>40000</v>
      </c>
      <c r="H121" s="26">
        <v>34882.71</v>
      </c>
      <c r="I121" s="1" t="s">
        <v>27</v>
      </c>
      <c r="J121" s="1">
        <v>0</v>
      </c>
      <c r="K121" s="26">
        <v>10000</v>
      </c>
      <c r="L121" s="1" t="s">
        <v>27</v>
      </c>
      <c r="M121" s="1">
        <v>0</v>
      </c>
      <c r="N121" s="1" t="s">
        <v>2629</v>
      </c>
      <c r="O121" s="1" t="s">
        <v>2630</v>
      </c>
      <c r="Q121" s="1" t="s">
        <v>28</v>
      </c>
      <c r="R121" s="1" t="s">
        <v>44</v>
      </c>
      <c r="S121" s="1" t="s">
        <v>61</v>
      </c>
      <c r="T121" s="1" t="s">
        <v>277</v>
      </c>
      <c r="U121" s="1" t="s">
        <v>55</v>
      </c>
      <c r="V121" s="1" t="s">
        <v>5208</v>
      </c>
      <c r="W121" s="1" t="s">
        <v>35</v>
      </c>
      <c r="X121" s="25">
        <v>40315</v>
      </c>
      <c r="Y121" s="1" t="s">
        <v>2628</v>
      </c>
      <c r="Z121" s="1">
        <v>0</v>
      </c>
      <c r="AA121" s="1" t="s">
        <v>6943</v>
      </c>
      <c r="AB121" s="25">
        <v>39217</v>
      </c>
      <c r="AC121" s="27">
        <v>39387.630555555559</v>
      </c>
      <c r="AD121" s="1" t="s">
        <v>36</v>
      </c>
      <c r="AE121" s="26">
        <v>34882.71</v>
      </c>
    </row>
    <row r="122" spans="1:31" x14ac:dyDescent="0.25">
      <c r="A122" s="1" t="s">
        <v>2646</v>
      </c>
      <c r="B122" s="1">
        <v>88762</v>
      </c>
      <c r="C122" s="1" t="s">
        <v>7016</v>
      </c>
      <c r="D122" s="25">
        <v>39461</v>
      </c>
      <c r="E122" s="1" t="s">
        <v>2623</v>
      </c>
      <c r="F122" s="26">
        <v>149013.85999999999</v>
      </c>
      <c r="G122" s="26">
        <v>150000</v>
      </c>
      <c r="H122" s="26">
        <v>3101.4</v>
      </c>
      <c r="I122" s="1" t="s">
        <v>27</v>
      </c>
      <c r="J122" s="1">
        <v>0</v>
      </c>
      <c r="K122" s="26">
        <v>1986.14</v>
      </c>
      <c r="L122" s="1" t="s">
        <v>27</v>
      </c>
      <c r="M122" s="1">
        <v>0</v>
      </c>
      <c r="N122" s="1" t="s">
        <v>2629</v>
      </c>
      <c r="O122" s="1" t="s">
        <v>2638</v>
      </c>
      <c r="P122" s="1" t="s">
        <v>2670</v>
      </c>
      <c r="Q122" s="1" t="s">
        <v>28</v>
      </c>
      <c r="R122" s="1" t="s">
        <v>37</v>
      </c>
      <c r="S122" s="1" t="s">
        <v>61</v>
      </c>
      <c r="T122" s="1" t="s">
        <v>77</v>
      </c>
      <c r="U122" s="1" t="s">
        <v>34</v>
      </c>
      <c r="V122" s="1" t="s">
        <v>215</v>
      </c>
      <c r="W122" s="1" t="s">
        <v>35</v>
      </c>
      <c r="X122" s="25">
        <v>40315</v>
      </c>
      <c r="Y122" s="1" t="s">
        <v>2637</v>
      </c>
      <c r="Z122" s="1">
        <v>0</v>
      </c>
      <c r="AA122" s="1" t="s">
        <v>7017</v>
      </c>
      <c r="AB122" s="25">
        <v>39583</v>
      </c>
      <c r="AC122" s="27">
        <v>39601.640972222223</v>
      </c>
      <c r="AD122" s="1" t="s">
        <v>36</v>
      </c>
      <c r="AE122" s="26">
        <v>149013.85999999999</v>
      </c>
    </row>
    <row r="123" spans="1:31" x14ac:dyDescent="0.25">
      <c r="A123" s="1" t="s">
        <v>2622</v>
      </c>
      <c r="B123" s="1" t="s">
        <v>4894</v>
      </c>
      <c r="C123" s="1" t="s">
        <v>115</v>
      </c>
      <c r="E123" s="1" t="s">
        <v>2623</v>
      </c>
      <c r="F123" s="1">
        <v>0</v>
      </c>
      <c r="G123" s="1">
        <v>0</v>
      </c>
      <c r="H123" s="1">
        <v>0</v>
      </c>
      <c r="I123" s="1" t="s">
        <v>50</v>
      </c>
      <c r="J123" s="1">
        <v>0</v>
      </c>
      <c r="K123" s="1">
        <v>760</v>
      </c>
      <c r="L123" s="1" t="s">
        <v>27</v>
      </c>
      <c r="M123" s="1">
        <v>0</v>
      </c>
      <c r="N123" s="1" t="s">
        <v>2624</v>
      </c>
      <c r="O123" s="1" t="s">
        <v>2638</v>
      </c>
      <c r="P123" s="1" t="s">
        <v>2639</v>
      </c>
      <c r="Q123" s="1" t="s">
        <v>28</v>
      </c>
      <c r="R123" s="1" t="s">
        <v>44</v>
      </c>
      <c r="S123" s="1" t="s">
        <v>155</v>
      </c>
      <c r="T123" s="1" t="s">
        <v>77</v>
      </c>
      <c r="U123" s="1" t="s">
        <v>34</v>
      </c>
      <c r="V123" s="1" t="s">
        <v>4785</v>
      </c>
      <c r="W123" s="1" t="s">
        <v>35</v>
      </c>
      <c r="X123" s="25">
        <v>40316</v>
      </c>
      <c r="Y123" s="1" t="s">
        <v>2661</v>
      </c>
      <c r="Z123" s="1">
        <v>0</v>
      </c>
      <c r="AA123" s="1" t="s">
        <v>4895</v>
      </c>
      <c r="AB123" s="25">
        <v>39360</v>
      </c>
      <c r="AC123" s="27">
        <v>39372.65625</v>
      </c>
      <c r="AD123" s="1" t="s">
        <v>2633</v>
      </c>
      <c r="AE123" s="1">
        <v>0</v>
      </c>
    </row>
    <row r="124" spans="1:31" x14ac:dyDescent="0.25">
      <c r="A124" s="1" t="s">
        <v>2622</v>
      </c>
      <c r="B124" s="1" t="s">
        <v>5033</v>
      </c>
      <c r="C124" s="1" t="s">
        <v>115</v>
      </c>
      <c r="E124" s="1" t="s">
        <v>2623</v>
      </c>
      <c r="F124" s="1">
        <v>0</v>
      </c>
      <c r="G124" s="1">
        <v>0</v>
      </c>
      <c r="H124" s="1">
        <v>0</v>
      </c>
      <c r="I124" s="1" t="s">
        <v>50</v>
      </c>
      <c r="J124" s="1">
        <v>0</v>
      </c>
      <c r="K124" s="26">
        <v>1751.54</v>
      </c>
      <c r="L124" s="1" t="s">
        <v>27</v>
      </c>
      <c r="M124" s="1">
        <v>0</v>
      </c>
      <c r="N124" s="1" t="s">
        <v>2629</v>
      </c>
      <c r="O124" s="1" t="s">
        <v>2630</v>
      </c>
      <c r="Q124" s="1" t="s">
        <v>28</v>
      </c>
      <c r="R124" s="1" t="s">
        <v>44</v>
      </c>
      <c r="S124" s="1" t="s">
        <v>30</v>
      </c>
      <c r="T124" s="1" t="s">
        <v>492</v>
      </c>
      <c r="U124" s="1" t="s">
        <v>34</v>
      </c>
      <c r="V124" s="1" t="s">
        <v>4868</v>
      </c>
      <c r="W124" s="1" t="s">
        <v>35</v>
      </c>
      <c r="X124" s="25">
        <v>40316</v>
      </c>
      <c r="Y124" s="1" t="s">
        <v>2628</v>
      </c>
      <c r="Z124" s="1">
        <v>0</v>
      </c>
      <c r="AA124" s="1" t="s">
        <v>5034</v>
      </c>
      <c r="AB124" s="25">
        <v>39637</v>
      </c>
      <c r="AC124" s="27">
        <v>39715.580555555556</v>
      </c>
      <c r="AD124" s="1" t="s">
        <v>2633</v>
      </c>
      <c r="AE124" s="1">
        <v>0</v>
      </c>
    </row>
    <row r="125" spans="1:31" x14ac:dyDescent="0.25">
      <c r="A125" s="1" t="s">
        <v>2622</v>
      </c>
      <c r="E125" s="1" t="s">
        <v>2623</v>
      </c>
      <c r="F125" s="1">
        <v>0</v>
      </c>
      <c r="G125" s="1">
        <v>0</v>
      </c>
      <c r="H125" s="1">
        <v>0</v>
      </c>
      <c r="J125" s="1">
        <v>0</v>
      </c>
      <c r="K125" s="1">
        <v>0</v>
      </c>
      <c r="L125" s="1" t="s">
        <v>27</v>
      </c>
      <c r="M125" s="1">
        <v>0</v>
      </c>
      <c r="N125" s="1" t="s">
        <v>2629</v>
      </c>
      <c r="O125" s="1" t="s">
        <v>2630</v>
      </c>
      <c r="Q125" s="1" t="s">
        <v>28</v>
      </c>
      <c r="R125" s="1" t="s">
        <v>6566</v>
      </c>
      <c r="S125" s="1" t="s">
        <v>6567</v>
      </c>
      <c r="T125" s="1" t="s">
        <v>54</v>
      </c>
      <c r="U125" s="1" t="s">
        <v>55</v>
      </c>
      <c r="W125" s="1" t="s">
        <v>5321</v>
      </c>
      <c r="X125" s="25">
        <v>40316</v>
      </c>
      <c r="Y125" s="1" t="s">
        <v>6568</v>
      </c>
      <c r="Z125" s="1">
        <v>0</v>
      </c>
      <c r="AA125" s="1" t="s">
        <v>6569</v>
      </c>
      <c r="AB125" s="25">
        <v>40148</v>
      </c>
      <c r="AC125" s="27">
        <v>40163.525694444441</v>
      </c>
      <c r="AE125" s="1">
        <v>0</v>
      </c>
    </row>
    <row r="126" spans="1:31" x14ac:dyDescent="0.25">
      <c r="A126" s="1" t="s">
        <v>2622</v>
      </c>
      <c r="E126" s="1" t="s">
        <v>2623</v>
      </c>
      <c r="F126" s="1">
        <v>0</v>
      </c>
      <c r="G126" s="1">
        <v>0</v>
      </c>
      <c r="H126" s="1">
        <v>0</v>
      </c>
      <c r="I126" s="1" t="s">
        <v>26</v>
      </c>
      <c r="J126" s="1">
        <v>0</v>
      </c>
      <c r="K126" s="26">
        <v>2000</v>
      </c>
      <c r="L126" s="1" t="s">
        <v>26</v>
      </c>
      <c r="M126" s="26">
        <v>2000</v>
      </c>
      <c r="N126" s="1" t="s">
        <v>2629</v>
      </c>
      <c r="O126" s="1" t="s">
        <v>2630</v>
      </c>
      <c r="Q126" s="1" t="s">
        <v>28</v>
      </c>
      <c r="R126" s="1" t="s">
        <v>135</v>
      </c>
      <c r="S126" s="1" t="s">
        <v>136</v>
      </c>
      <c r="T126" s="1" t="s">
        <v>290</v>
      </c>
      <c r="U126" s="1" t="s">
        <v>40</v>
      </c>
      <c r="V126" s="1" t="s">
        <v>71</v>
      </c>
      <c r="W126" s="1" t="s">
        <v>42</v>
      </c>
      <c r="X126" s="25">
        <v>40317</v>
      </c>
      <c r="Y126" s="1" t="s">
        <v>2649</v>
      </c>
      <c r="Z126" s="1">
        <v>0</v>
      </c>
      <c r="AA126" s="1" t="s">
        <v>5989</v>
      </c>
      <c r="AB126" s="25">
        <v>40288</v>
      </c>
      <c r="AC126" s="27">
        <v>40310.43472222222</v>
      </c>
      <c r="AE126" s="1">
        <v>0</v>
      </c>
    </row>
    <row r="127" spans="1:31" x14ac:dyDescent="0.25">
      <c r="A127" s="1" t="s">
        <v>2622</v>
      </c>
      <c r="B127" s="1">
        <v>3019390015413</v>
      </c>
      <c r="C127" s="1">
        <v>1019300006991</v>
      </c>
      <c r="D127" s="25">
        <v>36706</v>
      </c>
      <c r="E127" s="1" t="s">
        <v>2623</v>
      </c>
      <c r="F127" s="26">
        <v>12000</v>
      </c>
      <c r="G127" s="26">
        <v>12000</v>
      </c>
      <c r="H127" s="26">
        <v>12000</v>
      </c>
      <c r="I127" s="1" t="s">
        <v>27</v>
      </c>
      <c r="J127" s="1">
        <v>0</v>
      </c>
      <c r="K127" s="26">
        <v>11592.55</v>
      </c>
      <c r="L127" s="1" t="s">
        <v>27</v>
      </c>
      <c r="M127" s="1">
        <v>0</v>
      </c>
      <c r="N127" s="1" t="s">
        <v>2624</v>
      </c>
      <c r="O127" s="1" t="s">
        <v>2625</v>
      </c>
      <c r="P127" s="1" t="s">
        <v>2626</v>
      </c>
      <c r="Q127" s="1" t="s">
        <v>28</v>
      </c>
      <c r="R127" s="1" t="s">
        <v>44</v>
      </c>
      <c r="S127" s="1" t="s">
        <v>80</v>
      </c>
      <c r="T127" s="1" t="s">
        <v>39</v>
      </c>
      <c r="U127" s="1" t="s">
        <v>40</v>
      </c>
      <c r="V127" s="1" t="s">
        <v>41</v>
      </c>
      <c r="W127" s="1" t="s">
        <v>35</v>
      </c>
      <c r="X127" s="25">
        <v>40318</v>
      </c>
      <c r="Y127" s="1" t="s">
        <v>2643</v>
      </c>
      <c r="Z127" s="1">
        <v>0</v>
      </c>
      <c r="AA127" s="1" t="s">
        <v>5510</v>
      </c>
      <c r="AB127" s="25">
        <v>37196</v>
      </c>
      <c r="AC127" s="27">
        <v>37623</v>
      </c>
      <c r="AD127" s="1" t="s">
        <v>36</v>
      </c>
      <c r="AE127" s="26">
        <v>12000</v>
      </c>
    </row>
    <row r="128" spans="1:31" x14ac:dyDescent="0.25">
      <c r="A128" s="1" t="s">
        <v>2622</v>
      </c>
      <c r="E128" s="1" t="s">
        <v>2623</v>
      </c>
      <c r="F128" s="1">
        <v>0</v>
      </c>
      <c r="G128" s="1">
        <v>0</v>
      </c>
      <c r="H128" s="1">
        <v>0</v>
      </c>
      <c r="J128" s="1">
        <v>0</v>
      </c>
      <c r="K128" s="26">
        <v>4561.6400000000003</v>
      </c>
      <c r="L128" s="1" t="s">
        <v>27</v>
      </c>
      <c r="M128" s="1">
        <v>0</v>
      </c>
      <c r="Q128" s="1" t="s">
        <v>28</v>
      </c>
      <c r="R128" s="1" t="s">
        <v>135</v>
      </c>
      <c r="S128" s="1" t="s">
        <v>583</v>
      </c>
      <c r="T128" s="1" t="s">
        <v>56</v>
      </c>
      <c r="U128" s="1" t="s">
        <v>53</v>
      </c>
      <c r="V128" s="1" t="s">
        <v>675</v>
      </c>
      <c r="W128" s="1" t="s">
        <v>35</v>
      </c>
      <c r="X128" s="25">
        <v>40318</v>
      </c>
      <c r="Y128" s="1" t="s">
        <v>2628</v>
      </c>
      <c r="Z128" s="1">
        <v>0</v>
      </c>
      <c r="AA128" s="1" t="s">
        <v>6576</v>
      </c>
      <c r="AB128" s="25">
        <v>39944</v>
      </c>
      <c r="AC128" s="27">
        <v>40164.36041666667</v>
      </c>
      <c r="AE128" s="1">
        <v>0</v>
      </c>
    </row>
    <row r="129" spans="1:31" x14ac:dyDescent="0.25">
      <c r="A129" s="1" t="s">
        <v>2622</v>
      </c>
      <c r="B129" s="1" t="s">
        <v>173</v>
      </c>
      <c r="C129" s="1" t="s">
        <v>2684</v>
      </c>
      <c r="E129" s="1" t="s">
        <v>2623</v>
      </c>
      <c r="F129" s="1">
        <v>0</v>
      </c>
      <c r="G129" s="1">
        <v>0</v>
      </c>
      <c r="H129" s="1">
        <v>0</v>
      </c>
      <c r="I129" s="1" t="s">
        <v>50</v>
      </c>
      <c r="J129" s="1">
        <v>0</v>
      </c>
      <c r="K129" s="26">
        <v>1000</v>
      </c>
      <c r="L129" s="1" t="s">
        <v>27</v>
      </c>
      <c r="M129" s="1">
        <v>0</v>
      </c>
      <c r="N129" s="1" t="s">
        <v>2629</v>
      </c>
      <c r="O129" s="1" t="s">
        <v>2630</v>
      </c>
      <c r="Q129" s="1" t="s">
        <v>28</v>
      </c>
      <c r="R129" s="1" t="s">
        <v>44</v>
      </c>
      <c r="S129" s="1" t="s">
        <v>30</v>
      </c>
      <c r="T129" s="1" t="s">
        <v>301</v>
      </c>
      <c r="U129" s="1" t="s">
        <v>55</v>
      </c>
      <c r="V129" s="1" t="s">
        <v>4779</v>
      </c>
      <c r="W129" s="1" t="s">
        <v>35</v>
      </c>
      <c r="X129" s="25">
        <v>40318</v>
      </c>
      <c r="Y129" s="1" t="s">
        <v>43</v>
      </c>
      <c r="Z129" s="1">
        <v>0</v>
      </c>
      <c r="AA129" s="1" t="s">
        <v>6632</v>
      </c>
      <c r="AB129" s="25">
        <v>37008</v>
      </c>
      <c r="AC129" s="27">
        <v>38603.520833333336</v>
      </c>
      <c r="AD129" s="1" t="s">
        <v>2633</v>
      </c>
      <c r="AE129" s="1">
        <v>0</v>
      </c>
    </row>
    <row r="130" spans="1:31" x14ac:dyDescent="0.25">
      <c r="A130" s="1" t="s">
        <v>2622</v>
      </c>
      <c r="B130" s="1" t="s">
        <v>4996</v>
      </c>
      <c r="C130" s="1" t="s">
        <v>115</v>
      </c>
      <c r="E130" s="1" t="s">
        <v>2623</v>
      </c>
      <c r="F130" s="1">
        <v>0</v>
      </c>
      <c r="G130" s="1">
        <v>0</v>
      </c>
      <c r="H130" s="1">
        <v>0</v>
      </c>
      <c r="I130" s="1" t="s">
        <v>50</v>
      </c>
      <c r="J130" s="1">
        <v>0</v>
      </c>
      <c r="K130" s="1">
        <v>100</v>
      </c>
      <c r="L130" s="1" t="s">
        <v>27</v>
      </c>
      <c r="M130" s="1">
        <v>0</v>
      </c>
      <c r="N130" s="1" t="s">
        <v>2629</v>
      </c>
      <c r="O130" s="1" t="s">
        <v>2630</v>
      </c>
      <c r="Q130" s="1" t="s">
        <v>28</v>
      </c>
      <c r="R130" s="1" t="s">
        <v>44</v>
      </c>
      <c r="S130" s="1" t="s">
        <v>2677</v>
      </c>
      <c r="T130" s="1" t="s">
        <v>77</v>
      </c>
      <c r="U130" s="1" t="s">
        <v>34</v>
      </c>
      <c r="V130" s="1" t="s">
        <v>215</v>
      </c>
      <c r="W130" s="1" t="s">
        <v>35</v>
      </c>
      <c r="X130" s="25">
        <v>40319</v>
      </c>
      <c r="Y130" s="1" t="s">
        <v>2647</v>
      </c>
      <c r="Z130" s="1">
        <v>0</v>
      </c>
      <c r="AA130" s="1" t="s">
        <v>4997</v>
      </c>
      <c r="AB130" s="25">
        <v>39497</v>
      </c>
      <c r="AC130" s="27">
        <v>39574.708333333336</v>
      </c>
      <c r="AD130" s="1" t="s">
        <v>2633</v>
      </c>
      <c r="AE130" s="1">
        <v>0</v>
      </c>
    </row>
    <row r="131" spans="1:31" x14ac:dyDescent="0.25">
      <c r="A131" s="1" t="s">
        <v>2622</v>
      </c>
      <c r="B131" s="1" t="s">
        <v>5103</v>
      </c>
      <c r="C131" s="1" t="s">
        <v>5104</v>
      </c>
      <c r="D131" s="25">
        <v>39517</v>
      </c>
      <c r="E131" s="1" t="s">
        <v>2623</v>
      </c>
      <c r="F131" s="26">
        <v>160000</v>
      </c>
      <c r="G131" s="26">
        <v>160000</v>
      </c>
      <c r="H131" s="26">
        <v>160000</v>
      </c>
      <c r="I131" s="1" t="s">
        <v>50</v>
      </c>
      <c r="J131" s="26">
        <v>80000</v>
      </c>
      <c r="K131" s="1">
        <v>100</v>
      </c>
      <c r="L131" s="1" t="s">
        <v>27</v>
      </c>
      <c r="M131" s="1">
        <v>0</v>
      </c>
      <c r="N131" s="1" t="s">
        <v>2629</v>
      </c>
      <c r="O131" s="1" t="s">
        <v>2630</v>
      </c>
      <c r="Q131" s="1" t="s">
        <v>28</v>
      </c>
      <c r="R131" s="1" t="s">
        <v>135</v>
      </c>
      <c r="S131" s="1" t="s">
        <v>284</v>
      </c>
      <c r="T131" s="1" t="s">
        <v>77</v>
      </c>
      <c r="U131" s="1" t="s">
        <v>34</v>
      </c>
      <c r="V131" s="1" t="s">
        <v>215</v>
      </c>
      <c r="W131" s="1" t="s">
        <v>35</v>
      </c>
      <c r="X131" s="25">
        <v>40319</v>
      </c>
      <c r="Y131" s="1" t="s">
        <v>2647</v>
      </c>
      <c r="Z131" s="1">
        <v>0</v>
      </c>
      <c r="AA131" s="1" t="s">
        <v>5105</v>
      </c>
      <c r="AB131" s="25">
        <v>39678</v>
      </c>
      <c r="AC131" s="27">
        <v>39892.432638888888</v>
      </c>
      <c r="AD131" s="1" t="s">
        <v>151</v>
      </c>
      <c r="AE131" s="26">
        <v>160000</v>
      </c>
    </row>
    <row r="132" spans="1:31" x14ac:dyDescent="0.25">
      <c r="A132" s="1" t="s">
        <v>2622</v>
      </c>
      <c r="B132" s="1" t="s">
        <v>5085</v>
      </c>
      <c r="D132" s="25">
        <v>36136</v>
      </c>
      <c r="E132" s="1" t="s">
        <v>2623</v>
      </c>
      <c r="F132" s="26">
        <v>15000</v>
      </c>
      <c r="G132" s="26">
        <v>15000</v>
      </c>
      <c r="H132" s="1">
        <v>0</v>
      </c>
      <c r="I132" s="1" t="s">
        <v>50</v>
      </c>
      <c r="J132" s="1">
        <v>0</v>
      </c>
      <c r="K132" s="1">
        <v>100</v>
      </c>
      <c r="L132" s="1" t="s">
        <v>27</v>
      </c>
      <c r="M132" s="1">
        <v>0</v>
      </c>
      <c r="N132" s="1" t="s">
        <v>2624</v>
      </c>
      <c r="O132" s="1" t="s">
        <v>2630</v>
      </c>
      <c r="Q132" s="1" t="s">
        <v>28</v>
      </c>
      <c r="R132" s="1" t="s">
        <v>44</v>
      </c>
      <c r="S132" s="1" t="s">
        <v>30</v>
      </c>
      <c r="T132" s="1" t="s">
        <v>292</v>
      </c>
      <c r="U132" s="1" t="s">
        <v>34</v>
      </c>
      <c r="V132" s="1" t="s">
        <v>4785</v>
      </c>
      <c r="W132" s="1" t="s">
        <v>35</v>
      </c>
      <c r="X132" s="25">
        <v>40324</v>
      </c>
      <c r="Y132" s="1" t="s">
        <v>2649</v>
      </c>
      <c r="Z132" s="1">
        <v>0</v>
      </c>
      <c r="AA132" s="1" t="s">
        <v>5086</v>
      </c>
      <c r="AB132" s="25">
        <v>39772</v>
      </c>
      <c r="AC132" s="27">
        <v>39874.370138888888</v>
      </c>
      <c r="AD132" s="1" t="s">
        <v>2657</v>
      </c>
      <c r="AE132" s="26">
        <v>15000</v>
      </c>
    </row>
    <row r="133" spans="1:31" x14ac:dyDescent="0.25">
      <c r="A133" s="1" t="s">
        <v>2622</v>
      </c>
      <c r="E133" s="1" t="s">
        <v>2623</v>
      </c>
      <c r="F133" s="1">
        <v>0</v>
      </c>
      <c r="G133" s="1">
        <v>0</v>
      </c>
      <c r="H133" s="1">
        <v>0</v>
      </c>
      <c r="J133" s="1">
        <v>0</v>
      </c>
      <c r="K133" s="26">
        <v>100000</v>
      </c>
      <c r="L133" s="1" t="s">
        <v>27</v>
      </c>
      <c r="M133" s="1">
        <v>0</v>
      </c>
      <c r="Q133" s="1" t="s">
        <v>28</v>
      </c>
      <c r="R133" s="1" t="s">
        <v>135</v>
      </c>
      <c r="S133" s="1" t="s">
        <v>583</v>
      </c>
      <c r="T133" s="1" t="s">
        <v>5462</v>
      </c>
      <c r="U133" s="1" t="s">
        <v>40</v>
      </c>
      <c r="V133" s="1" t="s">
        <v>5258</v>
      </c>
      <c r="W133" s="1" t="s">
        <v>35</v>
      </c>
      <c r="X133" s="25">
        <v>40324</v>
      </c>
      <c r="Y133" s="1" t="s">
        <v>43</v>
      </c>
      <c r="Z133" s="1">
        <v>0</v>
      </c>
      <c r="AA133" s="1" t="s">
        <v>5463</v>
      </c>
      <c r="AB133" s="25">
        <v>39192</v>
      </c>
      <c r="AC133" s="27">
        <v>40164.381249999999</v>
      </c>
      <c r="AE133" s="1">
        <v>0</v>
      </c>
    </row>
    <row r="134" spans="1:31" x14ac:dyDescent="0.25">
      <c r="A134" s="1" t="s">
        <v>2622</v>
      </c>
      <c r="B134" s="1" t="s">
        <v>5577</v>
      </c>
      <c r="C134" s="1" t="s">
        <v>5578</v>
      </c>
      <c r="D134" s="25">
        <v>38549</v>
      </c>
      <c r="E134" s="1" t="s">
        <v>2623</v>
      </c>
      <c r="F134" s="26">
        <v>135000</v>
      </c>
      <c r="G134" s="26">
        <v>150000</v>
      </c>
      <c r="H134" s="26">
        <v>90000</v>
      </c>
      <c r="I134" s="1" t="s">
        <v>27</v>
      </c>
      <c r="J134" s="1">
        <v>0</v>
      </c>
      <c r="K134" s="26">
        <v>9000</v>
      </c>
      <c r="L134" s="1" t="s">
        <v>27</v>
      </c>
      <c r="M134" s="1">
        <v>0</v>
      </c>
      <c r="N134" s="1" t="s">
        <v>2624</v>
      </c>
      <c r="O134" s="1" t="s">
        <v>2630</v>
      </c>
      <c r="Q134" s="1" t="s">
        <v>28</v>
      </c>
      <c r="R134" s="1" t="s">
        <v>44</v>
      </c>
      <c r="S134" s="1" t="s">
        <v>61</v>
      </c>
      <c r="T134" s="1" t="s">
        <v>77</v>
      </c>
      <c r="U134" s="1" t="s">
        <v>34</v>
      </c>
      <c r="V134" s="1" t="s">
        <v>4785</v>
      </c>
      <c r="W134" s="1" t="s">
        <v>35</v>
      </c>
      <c r="X134" s="25">
        <v>40324</v>
      </c>
      <c r="Y134" s="1" t="s">
        <v>2628</v>
      </c>
      <c r="Z134" s="1">
        <v>0</v>
      </c>
      <c r="AA134" s="1" t="s">
        <v>5579</v>
      </c>
      <c r="AB134" s="25">
        <v>38897</v>
      </c>
      <c r="AC134" s="27">
        <v>38917.504166666666</v>
      </c>
      <c r="AD134" s="1" t="s">
        <v>36</v>
      </c>
      <c r="AE134" s="26">
        <v>135000</v>
      </c>
    </row>
    <row r="135" spans="1:31" x14ac:dyDescent="0.25">
      <c r="A135" s="1" t="s">
        <v>2622</v>
      </c>
      <c r="B135" s="1" t="s">
        <v>115</v>
      </c>
      <c r="C135" s="1" t="s">
        <v>212</v>
      </c>
      <c r="E135" s="1" t="s">
        <v>2623</v>
      </c>
      <c r="F135" s="1">
        <v>0</v>
      </c>
      <c r="G135" s="1">
        <v>0</v>
      </c>
      <c r="H135" s="1">
        <v>0</v>
      </c>
      <c r="I135" s="1" t="s">
        <v>50</v>
      </c>
      <c r="J135" s="1">
        <v>0</v>
      </c>
      <c r="K135" s="26">
        <v>28830.01</v>
      </c>
      <c r="L135" s="1" t="s">
        <v>27</v>
      </c>
      <c r="M135" s="1">
        <v>0</v>
      </c>
      <c r="N135" s="1" t="s">
        <v>2624</v>
      </c>
      <c r="O135" s="1" t="s">
        <v>2638</v>
      </c>
      <c r="P135" s="1" t="s">
        <v>2639</v>
      </c>
      <c r="Q135" s="1" t="s">
        <v>28</v>
      </c>
      <c r="R135" s="1" t="s">
        <v>44</v>
      </c>
      <c r="S135" s="1" t="s">
        <v>4972</v>
      </c>
      <c r="T135" s="1" t="s">
        <v>77</v>
      </c>
      <c r="U135" s="1" t="s">
        <v>34</v>
      </c>
      <c r="V135" s="1" t="s">
        <v>3157</v>
      </c>
      <c r="W135" s="1" t="s">
        <v>178</v>
      </c>
      <c r="X135" s="25">
        <v>40325</v>
      </c>
      <c r="Y135" s="1" t="s">
        <v>2628</v>
      </c>
      <c r="Z135" s="1">
        <v>0</v>
      </c>
      <c r="AA135" s="1" t="s">
        <v>4980</v>
      </c>
      <c r="AB135" s="25">
        <v>38069</v>
      </c>
      <c r="AC135" s="27">
        <v>38205.691666666666</v>
      </c>
      <c r="AD135" s="1" t="s">
        <v>2633</v>
      </c>
      <c r="AE135" s="1">
        <v>0</v>
      </c>
    </row>
    <row r="136" spans="1:31" x14ac:dyDescent="0.25">
      <c r="A136" s="1" t="s">
        <v>2622</v>
      </c>
      <c r="B136" s="1" t="s">
        <v>6867</v>
      </c>
      <c r="C136" s="1" t="s">
        <v>6868</v>
      </c>
      <c r="D136" s="25">
        <v>38672</v>
      </c>
      <c r="E136" s="1" t="s">
        <v>2623</v>
      </c>
      <c r="F136" s="26">
        <v>16663.05</v>
      </c>
      <c r="G136" s="26">
        <v>16663.05</v>
      </c>
      <c r="H136" s="26">
        <v>16663.05</v>
      </c>
      <c r="I136" s="1" t="s">
        <v>26</v>
      </c>
      <c r="J136" s="26">
        <v>16663.05</v>
      </c>
      <c r="K136" s="26">
        <v>14336.95</v>
      </c>
      <c r="L136" s="1" t="s">
        <v>27</v>
      </c>
      <c r="M136" s="1">
        <v>0</v>
      </c>
      <c r="N136" s="1" t="s">
        <v>2624</v>
      </c>
      <c r="O136" s="1" t="s">
        <v>2638</v>
      </c>
      <c r="P136" s="1" t="s">
        <v>2642</v>
      </c>
      <c r="Q136" s="1" t="s">
        <v>28</v>
      </c>
      <c r="R136" s="1" t="s">
        <v>44</v>
      </c>
      <c r="S136" s="1" t="s">
        <v>38</v>
      </c>
      <c r="T136" s="1" t="s">
        <v>3225</v>
      </c>
      <c r="U136" s="1" t="s">
        <v>40</v>
      </c>
      <c r="V136" s="1" t="s">
        <v>41</v>
      </c>
      <c r="W136" s="1" t="s">
        <v>35</v>
      </c>
      <c r="X136" s="25">
        <v>40325</v>
      </c>
      <c r="Y136" s="1" t="s">
        <v>43</v>
      </c>
      <c r="Z136" s="1">
        <v>0</v>
      </c>
      <c r="AA136" s="1" t="s">
        <v>6869</v>
      </c>
      <c r="AB136" s="25">
        <v>38744</v>
      </c>
      <c r="AC136" s="27">
        <v>38790.484027777777</v>
      </c>
      <c r="AD136" s="1" t="s">
        <v>151</v>
      </c>
      <c r="AE136" s="26">
        <v>16663.05</v>
      </c>
    </row>
    <row r="137" spans="1:31" x14ac:dyDescent="0.25">
      <c r="A137" s="1" t="s">
        <v>2622</v>
      </c>
      <c r="B137" s="1" t="s">
        <v>6407</v>
      </c>
      <c r="C137" s="1" t="s">
        <v>6408</v>
      </c>
      <c r="D137" s="25">
        <v>39455</v>
      </c>
      <c r="E137" s="1" t="s">
        <v>2623</v>
      </c>
      <c r="F137" s="26">
        <v>18563.61</v>
      </c>
      <c r="G137" s="26">
        <v>18563.61</v>
      </c>
      <c r="H137" s="26">
        <v>204274.01</v>
      </c>
      <c r="I137" s="1" t="s">
        <v>27</v>
      </c>
      <c r="J137" s="1">
        <v>0</v>
      </c>
      <c r="K137" s="26">
        <v>10000</v>
      </c>
      <c r="L137" s="1" t="s">
        <v>27</v>
      </c>
      <c r="M137" s="1">
        <v>0</v>
      </c>
      <c r="N137" s="1" t="s">
        <v>2629</v>
      </c>
      <c r="O137" s="1" t="s">
        <v>2630</v>
      </c>
      <c r="Q137" s="1" t="s">
        <v>28</v>
      </c>
      <c r="R137" s="1" t="s">
        <v>44</v>
      </c>
      <c r="S137" s="1" t="s">
        <v>38</v>
      </c>
      <c r="T137" s="1" t="s">
        <v>150</v>
      </c>
      <c r="U137" s="1" t="s">
        <v>34</v>
      </c>
      <c r="V137" s="1" t="s">
        <v>63</v>
      </c>
      <c r="W137" s="1" t="s">
        <v>35</v>
      </c>
      <c r="X137" s="25">
        <v>40326</v>
      </c>
      <c r="Y137" s="1" t="s">
        <v>2661</v>
      </c>
      <c r="Z137" s="1">
        <v>0</v>
      </c>
      <c r="AA137" s="1" t="s">
        <v>6409</v>
      </c>
      <c r="AB137" s="25">
        <v>39633</v>
      </c>
      <c r="AC137" s="27">
        <v>39678.459027777775</v>
      </c>
      <c r="AD137" s="1" t="s">
        <v>151</v>
      </c>
      <c r="AE137" s="26">
        <v>18563.61</v>
      </c>
    </row>
    <row r="138" spans="1:31" x14ac:dyDescent="0.25">
      <c r="A138" s="1" t="s">
        <v>2622</v>
      </c>
      <c r="B138" s="1" t="s">
        <v>6814</v>
      </c>
      <c r="C138" s="1" t="s">
        <v>6815</v>
      </c>
      <c r="D138" s="25">
        <v>34411</v>
      </c>
      <c r="E138" s="1" t="s">
        <v>2623</v>
      </c>
      <c r="F138" s="26">
        <v>15000</v>
      </c>
      <c r="G138" s="26">
        <v>15000</v>
      </c>
      <c r="H138" s="26">
        <v>15000</v>
      </c>
      <c r="I138" s="1" t="s">
        <v>50</v>
      </c>
      <c r="J138" s="26">
        <v>7500</v>
      </c>
      <c r="K138" s="1">
        <v>109.94</v>
      </c>
      <c r="L138" s="1" t="s">
        <v>27</v>
      </c>
      <c r="M138" s="1">
        <v>0</v>
      </c>
      <c r="N138" s="1" t="s">
        <v>2629</v>
      </c>
      <c r="Q138" s="1" t="s">
        <v>28</v>
      </c>
      <c r="R138" s="1" t="s">
        <v>29</v>
      </c>
      <c r="S138" s="1" t="s">
        <v>5092</v>
      </c>
      <c r="T138" s="1" t="s">
        <v>56</v>
      </c>
      <c r="U138" s="1" t="s">
        <v>53</v>
      </c>
      <c r="V138" s="1" t="s">
        <v>5524</v>
      </c>
      <c r="W138" s="1" t="s">
        <v>178</v>
      </c>
      <c r="X138" s="25">
        <v>40326</v>
      </c>
      <c r="Y138" s="1" t="s">
        <v>3158</v>
      </c>
      <c r="Z138" s="1">
        <v>0</v>
      </c>
      <c r="AA138" s="1" t="s">
        <v>6816</v>
      </c>
      <c r="AB138" s="25">
        <v>36775</v>
      </c>
      <c r="AC138" s="27">
        <v>38022.399305555555</v>
      </c>
      <c r="AD138" s="1" t="s">
        <v>36</v>
      </c>
      <c r="AE138" s="26">
        <v>15000</v>
      </c>
    </row>
    <row r="139" spans="1:31" x14ac:dyDescent="0.25">
      <c r="A139" s="1" t="s">
        <v>2622</v>
      </c>
      <c r="B139" s="1">
        <v>942090</v>
      </c>
      <c r="C139" s="1" t="s">
        <v>5096</v>
      </c>
      <c r="D139" s="25">
        <v>39675</v>
      </c>
      <c r="E139" s="1" t="s">
        <v>2623</v>
      </c>
      <c r="F139" s="26">
        <v>1361.55</v>
      </c>
      <c r="G139" s="26">
        <v>3000</v>
      </c>
      <c r="H139" s="26">
        <v>1113.94</v>
      </c>
      <c r="I139" s="1" t="s">
        <v>26</v>
      </c>
      <c r="J139" s="26">
        <v>1113.94</v>
      </c>
      <c r="K139" s="26">
        <v>1113.94</v>
      </c>
      <c r="L139" s="1" t="s">
        <v>27</v>
      </c>
      <c r="M139" s="1">
        <v>0</v>
      </c>
      <c r="N139" s="1" t="s">
        <v>2624</v>
      </c>
      <c r="O139" s="1" t="s">
        <v>2630</v>
      </c>
      <c r="Q139" s="1" t="s">
        <v>28</v>
      </c>
      <c r="R139" s="1" t="s">
        <v>37</v>
      </c>
      <c r="S139" s="1" t="s">
        <v>30</v>
      </c>
      <c r="T139" s="1" t="s">
        <v>39</v>
      </c>
      <c r="U139" s="1" t="s">
        <v>40</v>
      </c>
      <c r="V139" s="1" t="s">
        <v>41</v>
      </c>
      <c r="W139" s="1" t="s">
        <v>35</v>
      </c>
      <c r="X139" s="25">
        <v>40329</v>
      </c>
      <c r="Y139" s="1" t="s">
        <v>43</v>
      </c>
      <c r="Z139" s="1">
        <v>0</v>
      </c>
      <c r="AA139" s="1" t="s">
        <v>5097</v>
      </c>
      <c r="AB139" s="25">
        <v>39786</v>
      </c>
      <c r="AC139" s="27">
        <v>39884.451388888891</v>
      </c>
      <c r="AD139" s="1" t="s">
        <v>36</v>
      </c>
      <c r="AE139" s="26">
        <v>1361.55</v>
      </c>
    </row>
    <row r="140" spans="1:31" x14ac:dyDescent="0.25">
      <c r="A140" s="1" t="s">
        <v>2622</v>
      </c>
      <c r="B140" s="1" t="s">
        <v>5704</v>
      </c>
      <c r="C140" s="1" t="s">
        <v>5705</v>
      </c>
      <c r="D140" s="25">
        <v>36429</v>
      </c>
      <c r="E140" s="1" t="s">
        <v>2623</v>
      </c>
      <c r="F140" s="1">
        <v>0</v>
      </c>
      <c r="G140" s="26">
        <v>5710</v>
      </c>
      <c r="H140" s="1">
        <v>0</v>
      </c>
      <c r="I140" s="1" t="s">
        <v>27</v>
      </c>
      <c r="J140" s="1">
        <v>0</v>
      </c>
      <c r="K140" s="1">
        <v>100</v>
      </c>
      <c r="L140" s="1" t="s">
        <v>27</v>
      </c>
      <c r="M140" s="1">
        <v>0</v>
      </c>
      <c r="N140" s="1" t="s">
        <v>2624</v>
      </c>
      <c r="O140" s="1" t="s">
        <v>2630</v>
      </c>
      <c r="Q140" s="1" t="s">
        <v>28</v>
      </c>
      <c r="R140" s="1" t="s">
        <v>44</v>
      </c>
      <c r="S140" s="1" t="s">
        <v>61</v>
      </c>
      <c r="T140" s="1" t="s">
        <v>157</v>
      </c>
      <c r="U140" s="1" t="s">
        <v>40</v>
      </c>
      <c r="V140" s="1" t="s">
        <v>41</v>
      </c>
      <c r="W140" s="1" t="s">
        <v>35</v>
      </c>
      <c r="X140" s="25">
        <v>40329</v>
      </c>
      <c r="Y140" s="1" t="s">
        <v>2647</v>
      </c>
      <c r="Z140" s="1">
        <v>0</v>
      </c>
      <c r="AA140" s="1" t="s">
        <v>5706</v>
      </c>
      <c r="AB140" s="25">
        <v>39434</v>
      </c>
      <c r="AC140" s="27">
        <v>39497.48333333333</v>
      </c>
      <c r="AD140" s="1" t="s">
        <v>2633</v>
      </c>
      <c r="AE140" s="1">
        <v>0</v>
      </c>
    </row>
    <row r="141" spans="1:31" x14ac:dyDescent="0.25">
      <c r="A141" s="1" t="s">
        <v>2622</v>
      </c>
      <c r="B141" s="1" t="s">
        <v>6371</v>
      </c>
      <c r="C141" s="1" t="s">
        <v>6372</v>
      </c>
      <c r="D141" s="25">
        <v>38377</v>
      </c>
      <c r="E141" s="1" t="s">
        <v>2623</v>
      </c>
      <c r="F141" s="26">
        <v>12494.77</v>
      </c>
      <c r="G141" s="26">
        <v>12494.77</v>
      </c>
      <c r="H141" s="1">
        <v>0</v>
      </c>
      <c r="I141" s="1" t="s">
        <v>27</v>
      </c>
      <c r="J141" s="1">
        <v>0</v>
      </c>
      <c r="K141" s="26">
        <v>10000</v>
      </c>
      <c r="L141" s="1" t="s">
        <v>27</v>
      </c>
      <c r="M141" s="1">
        <v>0</v>
      </c>
      <c r="N141" s="1" t="s">
        <v>2624</v>
      </c>
      <c r="O141" s="1" t="s">
        <v>2625</v>
      </c>
      <c r="P141" s="1" t="s">
        <v>2626</v>
      </c>
      <c r="Q141" s="1" t="s">
        <v>28</v>
      </c>
      <c r="R141" s="1" t="s">
        <v>44</v>
      </c>
      <c r="S141" s="1" t="s">
        <v>5003</v>
      </c>
      <c r="T141" s="1" t="s">
        <v>5462</v>
      </c>
      <c r="U141" s="1" t="s">
        <v>40</v>
      </c>
      <c r="V141" s="1" t="s">
        <v>41</v>
      </c>
      <c r="W141" s="1" t="s">
        <v>35</v>
      </c>
      <c r="X141" s="25">
        <v>40329</v>
      </c>
      <c r="Y141" s="1" t="s">
        <v>2660</v>
      </c>
      <c r="Z141" s="1">
        <v>0</v>
      </c>
      <c r="AA141" s="1" t="s">
        <v>6373</v>
      </c>
      <c r="AB141" s="25">
        <v>39448</v>
      </c>
      <c r="AC141" s="27">
        <v>39554.681944444441</v>
      </c>
      <c r="AD141" s="1" t="s">
        <v>36</v>
      </c>
      <c r="AE141" s="26">
        <v>12494.77</v>
      </c>
    </row>
    <row r="142" spans="1:31" x14ac:dyDescent="0.25">
      <c r="A142" s="1" t="s">
        <v>2622</v>
      </c>
      <c r="B142" s="1" t="s">
        <v>6552</v>
      </c>
      <c r="C142" s="1" t="s">
        <v>115</v>
      </c>
      <c r="E142" s="1" t="s">
        <v>2623</v>
      </c>
      <c r="F142" s="26">
        <v>6942.12</v>
      </c>
      <c r="G142" s="26">
        <v>6942.12</v>
      </c>
      <c r="H142" s="26">
        <v>18040</v>
      </c>
      <c r="I142" s="1" t="s">
        <v>50</v>
      </c>
      <c r="J142" s="26">
        <v>9020</v>
      </c>
      <c r="K142" s="26">
        <v>6000</v>
      </c>
      <c r="L142" s="1" t="s">
        <v>50</v>
      </c>
      <c r="M142" s="26">
        <v>3000</v>
      </c>
      <c r="N142" s="1" t="s">
        <v>2629</v>
      </c>
      <c r="O142" s="1" t="s">
        <v>2630</v>
      </c>
      <c r="Q142" s="1" t="s">
        <v>28</v>
      </c>
      <c r="R142" s="1" t="s">
        <v>512</v>
      </c>
      <c r="S142" s="1" t="s">
        <v>538</v>
      </c>
      <c r="T142" s="1" t="s">
        <v>54</v>
      </c>
      <c r="U142" s="1" t="s">
        <v>55</v>
      </c>
      <c r="V142" s="1" t="s">
        <v>6053</v>
      </c>
      <c r="W142" s="1" t="s">
        <v>35</v>
      </c>
      <c r="X142" s="25">
        <v>40329</v>
      </c>
      <c r="Y142" s="1" t="s">
        <v>57</v>
      </c>
      <c r="Z142" s="1">
        <v>0</v>
      </c>
      <c r="AA142" s="1" t="s">
        <v>6553</v>
      </c>
      <c r="AB142" s="25">
        <v>40127</v>
      </c>
      <c r="AC142" s="27">
        <v>40136.82916666667</v>
      </c>
      <c r="AD142" s="1" t="s">
        <v>2633</v>
      </c>
      <c r="AE142" s="26">
        <v>6942.12</v>
      </c>
    </row>
    <row r="143" spans="1:31" x14ac:dyDescent="0.25">
      <c r="A143" s="1" t="s">
        <v>2622</v>
      </c>
      <c r="B143" s="1" t="s">
        <v>6969</v>
      </c>
      <c r="C143" s="1" t="s">
        <v>6970</v>
      </c>
      <c r="D143" s="25">
        <v>38362</v>
      </c>
      <c r="E143" s="1" t="s">
        <v>2623</v>
      </c>
      <c r="F143" s="1">
        <v>0</v>
      </c>
      <c r="G143" s="1">
        <v>0</v>
      </c>
      <c r="H143" s="1">
        <v>0</v>
      </c>
      <c r="J143" s="1">
        <v>0</v>
      </c>
      <c r="K143" s="26">
        <v>13789.75</v>
      </c>
      <c r="L143" s="1" t="s">
        <v>27</v>
      </c>
      <c r="M143" s="1">
        <v>0</v>
      </c>
      <c r="N143" s="1" t="s">
        <v>2624</v>
      </c>
      <c r="O143" s="1" t="s">
        <v>2630</v>
      </c>
      <c r="Q143" s="1" t="s">
        <v>28</v>
      </c>
      <c r="R143" s="1" t="s">
        <v>44</v>
      </c>
      <c r="S143" s="1" t="s">
        <v>38</v>
      </c>
      <c r="T143" s="1" t="s">
        <v>154</v>
      </c>
      <c r="U143" s="1" t="s">
        <v>40</v>
      </c>
      <c r="V143" s="1" t="s">
        <v>41</v>
      </c>
      <c r="W143" s="1" t="s">
        <v>35</v>
      </c>
      <c r="X143" s="25">
        <v>40329</v>
      </c>
      <c r="Y143" s="1" t="s">
        <v>2647</v>
      </c>
      <c r="Z143" s="1">
        <v>0</v>
      </c>
      <c r="AA143" s="1" t="s">
        <v>6971</v>
      </c>
      <c r="AB143" s="25">
        <v>39391</v>
      </c>
      <c r="AC143" s="27">
        <v>39458.671527777777</v>
      </c>
      <c r="AD143" s="1" t="s">
        <v>4904</v>
      </c>
      <c r="AE143" s="1">
        <v>0</v>
      </c>
    </row>
    <row r="144" spans="1:31" x14ac:dyDescent="0.25">
      <c r="A144" s="1" t="s">
        <v>2622</v>
      </c>
      <c r="B144" s="1" t="s">
        <v>173</v>
      </c>
      <c r="C144" s="1" t="s">
        <v>2684</v>
      </c>
      <c r="E144" s="1" t="s">
        <v>2623</v>
      </c>
      <c r="F144" s="1">
        <v>0</v>
      </c>
      <c r="G144" s="1">
        <v>0</v>
      </c>
      <c r="H144" s="1">
        <v>0</v>
      </c>
      <c r="I144" s="1" t="s">
        <v>27</v>
      </c>
      <c r="J144" s="1">
        <v>0</v>
      </c>
      <c r="K144" s="26">
        <v>2592.06</v>
      </c>
      <c r="L144" s="1" t="s">
        <v>27</v>
      </c>
      <c r="M144" s="1">
        <v>0</v>
      </c>
      <c r="N144" s="1" t="s">
        <v>2624</v>
      </c>
      <c r="O144" s="1" t="s">
        <v>2638</v>
      </c>
      <c r="P144" s="1" t="s">
        <v>2639</v>
      </c>
      <c r="Q144" s="1" t="s">
        <v>28</v>
      </c>
      <c r="R144" s="1" t="s">
        <v>44</v>
      </c>
      <c r="S144" s="1" t="s">
        <v>30</v>
      </c>
      <c r="T144" s="1" t="s">
        <v>39</v>
      </c>
      <c r="U144" s="1" t="s">
        <v>40</v>
      </c>
      <c r="V144" s="1" t="s">
        <v>41</v>
      </c>
      <c r="W144" s="1" t="s">
        <v>35</v>
      </c>
      <c r="X144" s="25">
        <v>40330</v>
      </c>
      <c r="Y144" s="1" t="s">
        <v>2661</v>
      </c>
      <c r="Z144" s="1">
        <v>0</v>
      </c>
      <c r="AA144" s="1" t="s">
        <v>4860</v>
      </c>
      <c r="AB144" s="25">
        <v>38892</v>
      </c>
      <c r="AC144" s="27">
        <v>39070.331944444442</v>
      </c>
      <c r="AE144" s="1">
        <v>0</v>
      </c>
    </row>
    <row r="145" spans="1:31" x14ac:dyDescent="0.25">
      <c r="A145" s="1" t="s">
        <v>2622</v>
      </c>
      <c r="B145" s="1" t="s">
        <v>5131</v>
      </c>
      <c r="C145" s="1" t="s">
        <v>5132</v>
      </c>
      <c r="D145" s="25">
        <v>39685</v>
      </c>
      <c r="E145" s="1" t="s">
        <v>2623</v>
      </c>
      <c r="F145" s="26">
        <v>24335.13</v>
      </c>
      <c r="G145" s="26">
        <v>24335.13</v>
      </c>
      <c r="H145" s="26">
        <v>24335.13</v>
      </c>
      <c r="I145" s="1" t="s">
        <v>271</v>
      </c>
      <c r="J145" s="1">
        <v>0</v>
      </c>
      <c r="K145" s="1">
        <v>0</v>
      </c>
      <c r="L145" s="1" t="s">
        <v>27</v>
      </c>
      <c r="M145" s="1">
        <v>0</v>
      </c>
      <c r="N145" s="1" t="s">
        <v>2629</v>
      </c>
      <c r="O145" s="1" t="s">
        <v>2630</v>
      </c>
      <c r="Q145" s="1" t="s">
        <v>28</v>
      </c>
      <c r="R145" s="1" t="s">
        <v>135</v>
      </c>
      <c r="S145" s="1" t="s">
        <v>276</v>
      </c>
      <c r="T145" s="1" t="s">
        <v>555</v>
      </c>
      <c r="U145" s="1" t="s">
        <v>34</v>
      </c>
      <c r="V145" s="1" t="s">
        <v>370</v>
      </c>
      <c r="W145" s="1" t="s">
        <v>35</v>
      </c>
      <c r="X145" s="25">
        <v>40330</v>
      </c>
      <c r="Y145" s="1" t="s">
        <v>2637</v>
      </c>
      <c r="Z145" s="1">
        <v>0</v>
      </c>
      <c r="AA145" s="1" t="s">
        <v>5133</v>
      </c>
      <c r="AB145" s="25">
        <v>39870</v>
      </c>
      <c r="AC145" s="27">
        <v>39973.745138888888</v>
      </c>
      <c r="AD145" s="1" t="s">
        <v>151</v>
      </c>
      <c r="AE145" s="26">
        <v>24335.13</v>
      </c>
    </row>
    <row r="146" spans="1:31" x14ac:dyDescent="0.25">
      <c r="A146" s="1" t="s">
        <v>2622</v>
      </c>
      <c r="B146" s="1" t="s">
        <v>6961</v>
      </c>
      <c r="C146" s="1" t="s">
        <v>212</v>
      </c>
      <c r="E146" s="1" t="s">
        <v>2623</v>
      </c>
      <c r="F146" s="1">
        <v>0</v>
      </c>
      <c r="G146" s="1">
        <v>0</v>
      </c>
      <c r="H146" s="26">
        <v>10000</v>
      </c>
      <c r="J146" s="1">
        <v>0</v>
      </c>
      <c r="K146" s="26">
        <v>10000</v>
      </c>
      <c r="L146" s="1" t="s">
        <v>27</v>
      </c>
      <c r="M146" s="1">
        <v>0</v>
      </c>
      <c r="N146" s="1" t="s">
        <v>2629</v>
      </c>
      <c r="O146" s="1" t="s">
        <v>2630</v>
      </c>
      <c r="Q146" s="1" t="s">
        <v>28</v>
      </c>
      <c r="R146" s="1" t="s">
        <v>44</v>
      </c>
      <c r="S146" s="1" t="s">
        <v>2658</v>
      </c>
      <c r="T146" s="1" t="s">
        <v>958</v>
      </c>
      <c r="U146" s="1" t="s">
        <v>34</v>
      </c>
      <c r="V146" s="1" t="s">
        <v>46</v>
      </c>
      <c r="W146" s="1" t="s">
        <v>35</v>
      </c>
      <c r="X146" s="25">
        <v>40330</v>
      </c>
      <c r="Y146" s="1" t="s">
        <v>2628</v>
      </c>
      <c r="Z146" s="1">
        <v>0</v>
      </c>
      <c r="AA146" s="1" t="s">
        <v>6962</v>
      </c>
      <c r="AB146" s="25">
        <v>39295</v>
      </c>
      <c r="AC146" s="27">
        <v>39443.680555555555</v>
      </c>
      <c r="AD146" s="1" t="s">
        <v>2633</v>
      </c>
      <c r="AE146" s="1">
        <v>0</v>
      </c>
    </row>
    <row r="147" spans="1:31" x14ac:dyDescent="0.25">
      <c r="A147" s="1" t="s">
        <v>2622</v>
      </c>
      <c r="B147" s="1" t="s">
        <v>173</v>
      </c>
      <c r="C147" s="1" t="s">
        <v>2684</v>
      </c>
      <c r="E147" s="1" t="s">
        <v>2623</v>
      </c>
      <c r="F147" s="1">
        <v>0</v>
      </c>
      <c r="G147" s="1">
        <v>0</v>
      </c>
      <c r="H147" s="1">
        <v>0</v>
      </c>
      <c r="I147" s="1" t="s">
        <v>50</v>
      </c>
      <c r="J147" s="1">
        <v>0</v>
      </c>
      <c r="K147" s="26">
        <v>6000</v>
      </c>
      <c r="L147" s="1" t="s">
        <v>27</v>
      </c>
      <c r="M147" s="1">
        <v>0</v>
      </c>
      <c r="N147" s="1" t="s">
        <v>2629</v>
      </c>
      <c r="O147" s="1" t="s">
        <v>2630</v>
      </c>
      <c r="Q147" s="1" t="s">
        <v>28</v>
      </c>
      <c r="R147" s="1" t="s">
        <v>44</v>
      </c>
      <c r="S147" s="1" t="s">
        <v>30</v>
      </c>
      <c r="T147" s="1" t="s">
        <v>153</v>
      </c>
      <c r="U147" s="1" t="s">
        <v>89</v>
      </c>
      <c r="V147" s="1" t="s">
        <v>90</v>
      </c>
      <c r="W147" s="1" t="s">
        <v>35</v>
      </c>
      <c r="X147" s="25">
        <v>40336</v>
      </c>
      <c r="Y147" s="1" t="s">
        <v>2647</v>
      </c>
      <c r="Z147" s="1">
        <v>0</v>
      </c>
      <c r="AA147" s="1" t="s">
        <v>5121</v>
      </c>
      <c r="AB147" s="25">
        <v>39777</v>
      </c>
      <c r="AC147" s="27">
        <v>39930.499305555553</v>
      </c>
      <c r="AE147" s="1">
        <v>0</v>
      </c>
    </row>
    <row r="148" spans="1:31" x14ac:dyDescent="0.25">
      <c r="A148" s="1" t="s">
        <v>2622</v>
      </c>
      <c r="B148" s="1" t="s">
        <v>5178</v>
      </c>
      <c r="C148" s="1" t="s">
        <v>5179</v>
      </c>
      <c r="D148" s="25">
        <v>39769</v>
      </c>
      <c r="E148" s="1" t="s">
        <v>2623</v>
      </c>
      <c r="F148" s="26">
        <v>33250</v>
      </c>
      <c r="G148" s="26">
        <v>35000</v>
      </c>
      <c r="H148" s="26">
        <v>33250</v>
      </c>
      <c r="I148" s="1" t="s">
        <v>26</v>
      </c>
      <c r="J148" s="26">
        <v>33250</v>
      </c>
      <c r="K148" s="1">
        <v>0</v>
      </c>
      <c r="L148" s="1" t="s">
        <v>27</v>
      </c>
      <c r="M148" s="1">
        <v>0</v>
      </c>
      <c r="N148" s="1" t="s">
        <v>2629</v>
      </c>
      <c r="O148" s="1" t="s">
        <v>2630</v>
      </c>
      <c r="Q148" s="1" t="s">
        <v>28</v>
      </c>
      <c r="R148" s="1" t="s">
        <v>135</v>
      </c>
      <c r="S148" s="1" t="s">
        <v>136</v>
      </c>
      <c r="T148" s="1" t="s">
        <v>562</v>
      </c>
      <c r="U148" s="1" t="s">
        <v>53</v>
      </c>
      <c r="V148" s="1" t="s">
        <v>4764</v>
      </c>
      <c r="W148" s="1" t="s">
        <v>35</v>
      </c>
      <c r="X148" s="25">
        <v>40336</v>
      </c>
      <c r="Y148" s="1" t="s">
        <v>2660</v>
      </c>
      <c r="Z148" s="1">
        <v>0</v>
      </c>
      <c r="AA148" s="1" t="s">
        <v>5180</v>
      </c>
      <c r="AB148" s="25">
        <v>39958</v>
      </c>
      <c r="AC148" s="27">
        <v>40067.724999999999</v>
      </c>
      <c r="AD148" s="1" t="s">
        <v>36</v>
      </c>
      <c r="AE148" s="26">
        <v>33250</v>
      </c>
    </row>
    <row r="149" spans="1:31" x14ac:dyDescent="0.25">
      <c r="A149" s="1" t="s">
        <v>2622</v>
      </c>
      <c r="B149" s="1" t="s">
        <v>7253</v>
      </c>
      <c r="C149" s="1" t="s">
        <v>7254</v>
      </c>
      <c r="D149" s="25">
        <v>39647</v>
      </c>
      <c r="E149" s="1" t="s">
        <v>2623</v>
      </c>
      <c r="F149" s="26">
        <v>159333</v>
      </c>
      <c r="G149" s="26">
        <v>159333</v>
      </c>
      <c r="H149" s="26">
        <v>159333</v>
      </c>
      <c r="I149" s="1" t="s">
        <v>26</v>
      </c>
      <c r="J149" s="26">
        <v>159333</v>
      </c>
      <c r="K149" s="1">
        <v>0</v>
      </c>
      <c r="L149" s="1" t="s">
        <v>27</v>
      </c>
      <c r="M149" s="1">
        <v>0</v>
      </c>
      <c r="N149" s="1" t="s">
        <v>2629</v>
      </c>
      <c r="O149" s="1" t="s">
        <v>2630</v>
      </c>
      <c r="Q149" s="1" t="s">
        <v>28</v>
      </c>
      <c r="R149" s="1" t="s">
        <v>135</v>
      </c>
      <c r="S149" s="1" t="s">
        <v>136</v>
      </c>
      <c r="T149" s="1" t="s">
        <v>6985</v>
      </c>
      <c r="U149" s="1" t="s">
        <v>34</v>
      </c>
      <c r="V149" s="1" t="s">
        <v>7255</v>
      </c>
      <c r="W149" s="1" t="s">
        <v>35</v>
      </c>
      <c r="X149" s="25">
        <v>40336</v>
      </c>
      <c r="Y149" s="1" t="s">
        <v>2660</v>
      </c>
      <c r="Z149" s="1">
        <v>0</v>
      </c>
      <c r="AA149" s="1" t="s">
        <v>7256</v>
      </c>
      <c r="AB149" s="25">
        <v>40191</v>
      </c>
      <c r="AC149" s="27">
        <v>40196.678472222222</v>
      </c>
      <c r="AD149" s="1" t="s">
        <v>151</v>
      </c>
      <c r="AE149" s="26">
        <v>159333</v>
      </c>
    </row>
    <row r="150" spans="1:31" x14ac:dyDescent="0.25">
      <c r="A150" s="1" t="s">
        <v>2622</v>
      </c>
      <c r="B150" s="1">
        <v>1019300000128</v>
      </c>
      <c r="D150" s="25">
        <v>36674</v>
      </c>
      <c r="E150" s="1" t="s">
        <v>2623</v>
      </c>
      <c r="F150" s="26">
        <v>7000</v>
      </c>
      <c r="G150" s="26">
        <v>7000</v>
      </c>
      <c r="H150" s="26">
        <v>7000</v>
      </c>
      <c r="I150" s="1" t="s">
        <v>27</v>
      </c>
      <c r="J150" s="1">
        <v>0</v>
      </c>
      <c r="K150" s="1">
        <v>700</v>
      </c>
      <c r="L150" s="1" t="s">
        <v>27</v>
      </c>
      <c r="M150" s="1">
        <v>0</v>
      </c>
      <c r="N150" s="1" t="s">
        <v>2624</v>
      </c>
      <c r="O150" s="1" t="s">
        <v>2625</v>
      </c>
      <c r="P150" s="1" t="s">
        <v>2626</v>
      </c>
      <c r="Q150" s="1" t="s">
        <v>28</v>
      </c>
      <c r="R150" s="1" t="s">
        <v>44</v>
      </c>
      <c r="S150" s="1" t="s">
        <v>38</v>
      </c>
      <c r="T150" s="1" t="s">
        <v>157</v>
      </c>
      <c r="U150" s="1" t="s">
        <v>40</v>
      </c>
      <c r="V150" s="1" t="s">
        <v>41</v>
      </c>
      <c r="W150" s="1" t="s">
        <v>35</v>
      </c>
      <c r="X150" s="25">
        <v>40337</v>
      </c>
      <c r="Y150" s="1" t="s">
        <v>43</v>
      </c>
      <c r="Z150" s="1">
        <v>0</v>
      </c>
      <c r="AA150" s="1" t="s">
        <v>5487</v>
      </c>
      <c r="AB150" s="25">
        <v>37020</v>
      </c>
      <c r="AC150" s="27">
        <v>37617</v>
      </c>
      <c r="AD150" s="1" t="s">
        <v>4904</v>
      </c>
      <c r="AE150" s="26">
        <v>7000</v>
      </c>
    </row>
    <row r="151" spans="1:31" x14ac:dyDescent="0.25">
      <c r="A151" s="1" t="s">
        <v>2622</v>
      </c>
      <c r="B151" s="1" t="s">
        <v>173</v>
      </c>
      <c r="C151" s="1" t="s">
        <v>2684</v>
      </c>
      <c r="D151" s="25">
        <v>36274</v>
      </c>
      <c r="E151" s="1" t="s">
        <v>2623</v>
      </c>
      <c r="F151" s="1">
        <v>0</v>
      </c>
      <c r="G151" s="1">
        <v>0</v>
      </c>
      <c r="H151" s="1">
        <v>0</v>
      </c>
      <c r="I151" s="1" t="s">
        <v>50</v>
      </c>
      <c r="J151" s="1">
        <v>0</v>
      </c>
      <c r="K151" s="1">
        <v>727.89</v>
      </c>
      <c r="L151" s="1" t="s">
        <v>27</v>
      </c>
      <c r="M151" s="1">
        <v>0</v>
      </c>
      <c r="N151" s="1" t="s">
        <v>2624</v>
      </c>
      <c r="O151" s="1" t="s">
        <v>2672</v>
      </c>
      <c r="Q151" s="1" t="s">
        <v>28</v>
      </c>
      <c r="R151" s="1" t="s">
        <v>44</v>
      </c>
      <c r="S151" s="1" t="s">
        <v>108</v>
      </c>
      <c r="T151" s="1" t="s">
        <v>39</v>
      </c>
      <c r="U151" s="1" t="s">
        <v>40</v>
      </c>
      <c r="V151" s="1" t="s">
        <v>41</v>
      </c>
      <c r="W151" s="1" t="s">
        <v>42</v>
      </c>
      <c r="X151" s="25">
        <v>40338</v>
      </c>
      <c r="Y151" s="1" t="s">
        <v>43</v>
      </c>
      <c r="Z151" s="1">
        <v>0</v>
      </c>
      <c r="AA151" s="1" t="s">
        <v>4772</v>
      </c>
      <c r="AB151" s="25">
        <v>37280</v>
      </c>
      <c r="AC151" s="27">
        <v>37431</v>
      </c>
      <c r="AD151" s="1" t="s">
        <v>2633</v>
      </c>
      <c r="AE151" s="1">
        <v>0</v>
      </c>
    </row>
    <row r="152" spans="1:31" x14ac:dyDescent="0.25">
      <c r="A152" s="1" t="s">
        <v>2622</v>
      </c>
      <c r="B152" s="1">
        <v>3252</v>
      </c>
      <c r="C152" s="1" t="s">
        <v>5023</v>
      </c>
      <c r="D152" s="25">
        <v>39461</v>
      </c>
      <c r="E152" s="1" t="s">
        <v>2623</v>
      </c>
      <c r="F152" s="26">
        <v>3000</v>
      </c>
      <c r="G152" s="26">
        <v>19940.3</v>
      </c>
      <c r="H152" s="1">
        <v>30</v>
      </c>
      <c r="I152" s="1" t="s">
        <v>27</v>
      </c>
      <c r="J152" s="1">
        <v>0</v>
      </c>
      <c r="K152" s="1">
        <v>100</v>
      </c>
      <c r="L152" s="1" t="s">
        <v>27</v>
      </c>
      <c r="M152" s="1">
        <v>0</v>
      </c>
      <c r="N152" s="1" t="s">
        <v>2624</v>
      </c>
      <c r="O152" s="1" t="s">
        <v>2630</v>
      </c>
      <c r="Q152" s="1" t="s">
        <v>28</v>
      </c>
      <c r="R152" s="1" t="s">
        <v>44</v>
      </c>
      <c r="S152" s="1" t="s">
        <v>30</v>
      </c>
      <c r="T152" s="1" t="s">
        <v>5024</v>
      </c>
      <c r="U152" s="1" t="s">
        <v>55</v>
      </c>
      <c r="V152" s="1" t="s">
        <v>305</v>
      </c>
      <c r="W152" s="1" t="s">
        <v>35</v>
      </c>
      <c r="X152" s="25">
        <v>40338</v>
      </c>
      <c r="Y152" s="1" t="s">
        <v>2647</v>
      </c>
      <c r="Z152" s="1">
        <v>0</v>
      </c>
      <c r="AA152" s="1" t="s">
        <v>5025</v>
      </c>
      <c r="AB152" s="25">
        <v>39619</v>
      </c>
      <c r="AC152" s="27">
        <v>39699.408333333333</v>
      </c>
      <c r="AD152" s="1" t="s">
        <v>2633</v>
      </c>
      <c r="AE152" s="26">
        <v>3000</v>
      </c>
    </row>
    <row r="153" spans="1:31" x14ac:dyDescent="0.25">
      <c r="A153" s="1" t="s">
        <v>2622</v>
      </c>
      <c r="B153" s="1" t="s">
        <v>173</v>
      </c>
      <c r="C153" s="1" t="s">
        <v>212</v>
      </c>
      <c r="E153" s="1" t="s">
        <v>2623</v>
      </c>
      <c r="F153" s="1">
        <v>0</v>
      </c>
      <c r="G153" s="1">
        <v>0</v>
      </c>
      <c r="H153" s="1">
        <v>0</v>
      </c>
      <c r="J153" s="1">
        <v>0</v>
      </c>
      <c r="K153" s="1">
        <v>100</v>
      </c>
      <c r="L153" s="1" t="s">
        <v>27</v>
      </c>
      <c r="M153" s="1">
        <v>0</v>
      </c>
      <c r="N153" s="1" t="s">
        <v>2629</v>
      </c>
      <c r="O153" s="1" t="s">
        <v>2630</v>
      </c>
      <c r="Q153" s="1" t="s">
        <v>28</v>
      </c>
      <c r="R153" s="1" t="s">
        <v>44</v>
      </c>
      <c r="S153" s="1" t="s">
        <v>61</v>
      </c>
      <c r="T153" s="1" t="s">
        <v>39</v>
      </c>
      <c r="U153" s="1" t="s">
        <v>40</v>
      </c>
      <c r="V153" s="1" t="s">
        <v>41</v>
      </c>
      <c r="W153" s="1" t="s">
        <v>35</v>
      </c>
      <c r="X153" s="25">
        <v>40338</v>
      </c>
      <c r="Y153" s="1" t="s">
        <v>43</v>
      </c>
      <c r="Z153" s="1">
        <v>0</v>
      </c>
      <c r="AA153" s="1" t="s">
        <v>5537</v>
      </c>
      <c r="AB153" s="25">
        <v>38245</v>
      </c>
      <c r="AC153" s="27">
        <v>38253.552777777775</v>
      </c>
      <c r="AE153" s="1">
        <v>0</v>
      </c>
    </row>
    <row r="154" spans="1:31" x14ac:dyDescent="0.25">
      <c r="A154" s="1" t="s">
        <v>2622</v>
      </c>
      <c r="B154" s="1" t="s">
        <v>6337</v>
      </c>
      <c r="C154" s="1" t="s">
        <v>2656</v>
      </c>
      <c r="E154" s="1" t="s">
        <v>2623</v>
      </c>
      <c r="F154" s="1">
        <v>0</v>
      </c>
      <c r="G154" s="1">
        <v>0</v>
      </c>
      <c r="H154" s="1">
        <v>0</v>
      </c>
      <c r="I154" s="1" t="s">
        <v>50</v>
      </c>
      <c r="J154" s="1">
        <v>0</v>
      </c>
      <c r="K154" s="26">
        <v>3950</v>
      </c>
      <c r="L154" s="1" t="s">
        <v>27</v>
      </c>
      <c r="M154" s="1">
        <v>0</v>
      </c>
      <c r="N154" s="1" t="s">
        <v>2629</v>
      </c>
      <c r="O154" s="1" t="s">
        <v>2638</v>
      </c>
      <c r="P154" s="1" t="s">
        <v>2670</v>
      </c>
      <c r="Q154" s="1" t="s">
        <v>28</v>
      </c>
      <c r="R154" s="1" t="s">
        <v>44</v>
      </c>
      <c r="S154" s="1" t="s">
        <v>108</v>
      </c>
      <c r="T154" s="1" t="s">
        <v>160</v>
      </c>
      <c r="U154" s="1" t="s">
        <v>55</v>
      </c>
      <c r="V154" s="1" t="s">
        <v>305</v>
      </c>
      <c r="W154" s="1" t="s">
        <v>35</v>
      </c>
      <c r="X154" s="25">
        <v>40338</v>
      </c>
      <c r="Y154" s="1" t="s">
        <v>57</v>
      </c>
      <c r="Z154" s="1">
        <v>0</v>
      </c>
      <c r="AA154" s="1" t="s">
        <v>6338</v>
      </c>
      <c r="AB154" s="25">
        <v>39217</v>
      </c>
      <c r="AC154" s="27">
        <v>39227.631249999999</v>
      </c>
      <c r="AD154" s="1" t="s">
        <v>2633</v>
      </c>
      <c r="AE154" s="1">
        <v>0</v>
      </c>
    </row>
    <row r="155" spans="1:31" x14ac:dyDescent="0.25">
      <c r="A155" s="1" t="s">
        <v>2622</v>
      </c>
      <c r="E155" s="1" t="s">
        <v>2623</v>
      </c>
      <c r="F155" s="1">
        <v>0</v>
      </c>
      <c r="G155" s="1">
        <v>0</v>
      </c>
      <c r="H155" s="1">
        <v>0</v>
      </c>
      <c r="J155" s="1">
        <v>0</v>
      </c>
      <c r="K155" s="1">
        <v>0</v>
      </c>
      <c r="L155" s="1" t="s">
        <v>50</v>
      </c>
      <c r="M155" s="1">
        <v>0</v>
      </c>
      <c r="N155" s="1" t="s">
        <v>2629</v>
      </c>
      <c r="O155" s="1" t="s">
        <v>2630</v>
      </c>
      <c r="Q155" s="1" t="s">
        <v>28</v>
      </c>
      <c r="R155" s="1" t="s">
        <v>512</v>
      </c>
      <c r="S155" s="1" t="s">
        <v>5286</v>
      </c>
      <c r="T155" s="1" t="s">
        <v>277</v>
      </c>
      <c r="U155" s="1" t="s">
        <v>55</v>
      </c>
      <c r="V155" s="1" t="s">
        <v>194</v>
      </c>
      <c r="W155" s="1" t="s">
        <v>35</v>
      </c>
      <c r="X155" s="25">
        <v>40339</v>
      </c>
      <c r="Y155" s="1" t="s">
        <v>2660</v>
      </c>
      <c r="Z155" s="1">
        <v>0</v>
      </c>
      <c r="AA155" s="1" t="s">
        <v>5287</v>
      </c>
      <c r="AB155" s="25">
        <v>40213</v>
      </c>
      <c r="AC155" s="27">
        <v>40247.782638888886</v>
      </c>
      <c r="AE155" s="1">
        <v>0</v>
      </c>
    </row>
    <row r="156" spans="1:31" x14ac:dyDescent="0.25">
      <c r="A156" s="1" t="s">
        <v>2622</v>
      </c>
      <c r="B156" s="1" t="s">
        <v>5802</v>
      </c>
      <c r="C156" s="1" t="s">
        <v>115</v>
      </c>
      <c r="E156" s="1" t="s">
        <v>2623</v>
      </c>
      <c r="F156" s="1">
        <v>0</v>
      </c>
      <c r="G156" s="1">
        <v>0</v>
      </c>
      <c r="H156" s="1">
        <v>0</v>
      </c>
      <c r="I156" s="1" t="s">
        <v>50</v>
      </c>
      <c r="J156" s="1">
        <v>0</v>
      </c>
      <c r="K156" s="26">
        <v>1660</v>
      </c>
      <c r="L156" s="1" t="s">
        <v>27</v>
      </c>
      <c r="M156" s="1">
        <v>0</v>
      </c>
      <c r="N156" s="1" t="s">
        <v>2629</v>
      </c>
      <c r="O156" s="1" t="s">
        <v>2672</v>
      </c>
      <c r="Q156" s="1" t="s">
        <v>28</v>
      </c>
      <c r="R156" s="1" t="s">
        <v>262</v>
      </c>
      <c r="S156" s="1" t="s">
        <v>151</v>
      </c>
      <c r="T156" s="1" t="s">
        <v>2738</v>
      </c>
      <c r="U156" s="1" t="s">
        <v>55</v>
      </c>
      <c r="V156" s="1" t="s">
        <v>194</v>
      </c>
      <c r="W156" s="1" t="s">
        <v>35</v>
      </c>
      <c r="X156" s="25">
        <v>40339</v>
      </c>
      <c r="Y156" s="1" t="s">
        <v>57</v>
      </c>
      <c r="Z156" s="1">
        <v>0</v>
      </c>
      <c r="AA156" s="1" t="s">
        <v>5803</v>
      </c>
      <c r="AB156" s="25">
        <v>39827</v>
      </c>
      <c r="AC156" s="27">
        <v>39878.686805555553</v>
      </c>
      <c r="AD156" s="1" t="s">
        <v>2633</v>
      </c>
      <c r="AE156" s="1">
        <v>0</v>
      </c>
    </row>
    <row r="157" spans="1:31" x14ac:dyDescent="0.25">
      <c r="A157" s="1" t="s">
        <v>2622</v>
      </c>
      <c r="E157" s="1" t="s">
        <v>2623</v>
      </c>
      <c r="F157" s="1">
        <v>0</v>
      </c>
      <c r="G157" s="1">
        <v>0</v>
      </c>
      <c r="H157" s="1">
        <v>0</v>
      </c>
      <c r="I157" s="1" t="s">
        <v>50</v>
      </c>
      <c r="J157" s="1">
        <v>0</v>
      </c>
      <c r="K157" s="26">
        <v>3111.32</v>
      </c>
      <c r="L157" s="1" t="s">
        <v>27</v>
      </c>
      <c r="M157" s="1">
        <v>0</v>
      </c>
      <c r="N157" s="1" t="s">
        <v>2624</v>
      </c>
      <c r="O157" s="1" t="s">
        <v>2630</v>
      </c>
      <c r="Q157" s="1" t="s">
        <v>28</v>
      </c>
      <c r="R157" s="1" t="s">
        <v>44</v>
      </c>
      <c r="S157" s="1" t="s">
        <v>38</v>
      </c>
      <c r="T157" s="1" t="s">
        <v>7109</v>
      </c>
      <c r="U157" s="1" t="s">
        <v>34</v>
      </c>
      <c r="V157" s="1" t="s">
        <v>4868</v>
      </c>
      <c r="W157" s="1" t="s">
        <v>35</v>
      </c>
      <c r="X157" s="25">
        <v>40339</v>
      </c>
      <c r="Y157" s="1" t="s">
        <v>2647</v>
      </c>
      <c r="Z157" s="1">
        <v>0</v>
      </c>
      <c r="AA157" s="1" t="s">
        <v>7110</v>
      </c>
      <c r="AB157" s="25">
        <v>39903</v>
      </c>
      <c r="AC157" s="27">
        <v>39911.699305555558</v>
      </c>
      <c r="AE157" s="1">
        <v>0</v>
      </c>
    </row>
    <row r="158" spans="1:31" x14ac:dyDescent="0.25">
      <c r="A158" s="1" t="s">
        <v>2622</v>
      </c>
      <c r="E158" s="1" t="s">
        <v>2623</v>
      </c>
      <c r="F158" s="1">
        <v>0</v>
      </c>
      <c r="G158" s="1">
        <v>0</v>
      </c>
      <c r="H158" s="1">
        <v>0</v>
      </c>
      <c r="J158" s="1">
        <v>0</v>
      </c>
      <c r="K158" s="1">
        <v>760</v>
      </c>
      <c r="L158" s="1" t="s">
        <v>27</v>
      </c>
      <c r="M158" s="1">
        <v>0</v>
      </c>
      <c r="N158" s="1" t="s">
        <v>2629</v>
      </c>
      <c r="O158" s="1" t="s">
        <v>2630</v>
      </c>
      <c r="Q158" s="1" t="s">
        <v>28</v>
      </c>
      <c r="R158" s="1" t="s">
        <v>44</v>
      </c>
      <c r="S158" s="1" t="s">
        <v>2992</v>
      </c>
      <c r="T158" s="1" t="s">
        <v>277</v>
      </c>
      <c r="U158" s="1" t="s">
        <v>55</v>
      </c>
      <c r="V158" s="1" t="s">
        <v>194</v>
      </c>
      <c r="W158" s="1" t="s">
        <v>35</v>
      </c>
      <c r="X158" s="25">
        <v>40340</v>
      </c>
      <c r="Y158" s="1" t="s">
        <v>43</v>
      </c>
      <c r="Z158" s="1">
        <v>0</v>
      </c>
      <c r="AA158" s="1" t="s">
        <v>4885</v>
      </c>
      <c r="AB158" s="25">
        <v>39307</v>
      </c>
      <c r="AC158" s="27">
        <v>39357.676388888889</v>
      </c>
      <c r="AD158" s="1" t="s">
        <v>2633</v>
      </c>
      <c r="AE158" s="1">
        <v>0</v>
      </c>
    </row>
    <row r="159" spans="1:31" x14ac:dyDescent="0.25">
      <c r="A159" s="1" t="s">
        <v>2622</v>
      </c>
      <c r="B159" s="1" t="s">
        <v>7194</v>
      </c>
      <c r="C159" s="1" t="s">
        <v>7195</v>
      </c>
      <c r="D159" s="25">
        <v>37977</v>
      </c>
      <c r="E159" s="1" t="s">
        <v>2623</v>
      </c>
      <c r="F159" s="1">
        <v>0</v>
      </c>
      <c r="G159" s="1">
        <v>0</v>
      </c>
      <c r="H159" s="1">
        <v>0</v>
      </c>
      <c r="I159" s="1" t="s">
        <v>50</v>
      </c>
      <c r="J159" s="1">
        <v>0</v>
      </c>
      <c r="K159" s="1">
        <v>0</v>
      </c>
      <c r="L159" s="1" t="s">
        <v>27</v>
      </c>
      <c r="M159" s="1">
        <v>0</v>
      </c>
      <c r="N159" s="1" t="s">
        <v>2629</v>
      </c>
      <c r="O159" s="1" t="s">
        <v>2630</v>
      </c>
      <c r="Q159" s="1" t="s">
        <v>28</v>
      </c>
      <c r="R159" s="1" t="s">
        <v>135</v>
      </c>
      <c r="S159" s="1" t="s">
        <v>276</v>
      </c>
      <c r="T159" s="1" t="s">
        <v>77</v>
      </c>
      <c r="U159" s="1" t="s">
        <v>34</v>
      </c>
      <c r="V159" s="1" t="s">
        <v>215</v>
      </c>
      <c r="W159" s="1" t="s">
        <v>35</v>
      </c>
      <c r="X159" s="25">
        <v>40340</v>
      </c>
      <c r="Y159" s="1" t="s">
        <v>2628</v>
      </c>
      <c r="Z159" s="1">
        <v>0</v>
      </c>
      <c r="AA159" s="1" t="s">
        <v>7196</v>
      </c>
      <c r="AB159" s="25">
        <v>40084</v>
      </c>
      <c r="AC159" s="27">
        <v>40115.80972222222</v>
      </c>
      <c r="AD159" s="1" t="s">
        <v>2633</v>
      </c>
      <c r="AE159" s="1">
        <v>0</v>
      </c>
    </row>
    <row r="160" spans="1:31" x14ac:dyDescent="0.25">
      <c r="A160" s="1" t="s">
        <v>2622</v>
      </c>
      <c r="B160" s="1" t="s">
        <v>6292</v>
      </c>
      <c r="C160" s="1" t="s">
        <v>6293</v>
      </c>
      <c r="D160" s="25">
        <v>38370</v>
      </c>
      <c r="E160" s="1" t="s">
        <v>2623</v>
      </c>
      <c r="F160" s="1">
        <v>555.54999999999995</v>
      </c>
      <c r="G160" s="1">
        <v>555.54999999999995</v>
      </c>
      <c r="H160" s="1">
        <v>0</v>
      </c>
      <c r="I160" s="1" t="s">
        <v>26</v>
      </c>
      <c r="J160" s="1">
        <v>0</v>
      </c>
      <c r="K160" s="26">
        <v>10000</v>
      </c>
      <c r="L160" s="1" t="s">
        <v>27</v>
      </c>
      <c r="M160" s="1">
        <v>0</v>
      </c>
      <c r="N160" s="1" t="s">
        <v>2624</v>
      </c>
      <c r="O160" s="1" t="s">
        <v>2630</v>
      </c>
      <c r="Q160" s="1" t="s">
        <v>28</v>
      </c>
      <c r="R160" s="1" t="s">
        <v>44</v>
      </c>
      <c r="S160" s="1" t="s">
        <v>38</v>
      </c>
      <c r="T160" s="1" t="s">
        <v>6294</v>
      </c>
      <c r="U160" s="1" t="s">
        <v>53</v>
      </c>
      <c r="V160" s="1" t="s">
        <v>399</v>
      </c>
      <c r="W160" s="1" t="s">
        <v>35</v>
      </c>
      <c r="X160" s="25">
        <v>40343</v>
      </c>
      <c r="Y160" s="1" t="s">
        <v>2628</v>
      </c>
      <c r="Z160" s="1">
        <v>0</v>
      </c>
      <c r="AA160" s="1" t="s">
        <v>6295</v>
      </c>
      <c r="AB160" s="25">
        <v>39038</v>
      </c>
      <c r="AC160" s="27">
        <v>39223.740972222222</v>
      </c>
      <c r="AD160" s="1" t="s">
        <v>36</v>
      </c>
      <c r="AE160" s="1">
        <v>555.54999999999995</v>
      </c>
    </row>
    <row r="161" spans="1:31" x14ac:dyDescent="0.25">
      <c r="A161" s="1" t="s">
        <v>2622</v>
      </c>
      <c r="B161" s="1">
        <v>1019300002317</v>
      </c>
      <c r="C161" s="1" t="s">
        <v>5637</v>
      </c>
      <c r="D161" s="25">
        <v>38072</v>
      </c>
      <c r="E161" s="1" t="s">
        <v>2623</v>
      </c>
      <c r="F161" s="26">
        <v>3520</v>
      </c>
      <c r="G161" s="26">
        <v>4000</v>
      </c>
      <c r="H161" s="26">
        <v>3520</v>
      </c>
      <c r="I161" s="1" t="s">
        <v>50</v>
      </c>
      <c r="J161" s="26">
        <v>1760</v>
      </c>
      <c r="K161" s="26">
        <v>6000</v>
      </c>
      <c r="L161" s="1" t="s">
        <v>27</v>
      </c>
      <c r="M161" s="1">
        <v>0</v>
      </c>
      <c r="N161" s="1" t="s">
        <v>2629</v>
      </c>
      <c r="O161" s="1" t="s">
        <v>2630</v>
      </c>
      <c r="Q161" s="1" t="s">
        <v>28</v>
      </c>
      <c r="R161" s="1" t="s">
        <v>44</v>
      </c>
      <c r="S161" s="1" t="s">
        <v>61</v>
      </c>
      <c r="T161" s="1" t="s">
        <v>5638</v>
      </c>
      <c r="U161" s="1" t="s">
        <v>55</v>
      </c>
      <c r="V161" s="1" t="s">
        <v>5208</v>
      </c>
      <c r="W161" s="1" t="s">
        <v>35</v>
      </c>
      <c r="X161" s="25">
        <v>40344</v>
      </c>
      <c r="Y161" s="1" t="s">
        <v>2647</v>
      </c>
      <c r="Z161" s="1">
        <v>0</v>
      </c>
      <c r="AA161" s="1" t="s">
        <v>5639</v>
      </c>
      <c r="AB161" s="25">
        <v>39329</v>
      </c>
      <c r="AC161" s="27">
        <v>39360.383333333331</v>
      </c>
      <c r="AD161" s="1" t="s">
        <v>36</v>
      </c>
      <c r="AE161" s="26">
        <v>3520</v>
      </c>
    </row>
    <row r="162" spans="1:31" x14ac:dyDescent="0.25">
      <c r="A162" s="1" t="s">
        <v>2622</v>
      </c>
      <c r="B162" s="1">
        <v>1368616</v>
      </c>
      <c r="C162" s="1" t="s">
        <v>5983</v>
      </c>
      <c r="D162" s="25">
        <v>39864</v>
      </c>
      <c r="E162" s="1" t="s">
        <v>2623</v>
      </c>
      <c r="F162" s="26">
        <v>10000</v>
      </c>
      <c r="G162" s="26">
        <v>10000</v>
      </c>
      <c r="H162" s="26">
        <v>1032</v>
      </c>
      <c r="I162" s="1" t="s">
        <v>50</v>
      </c>
      <c r="J162" s="1">
        <v>516</v>
      </c>
      <c r="K162" s="1">
        <v>0</v>
      </c>
      <c r="L162" s="1" t="s">
        <v>27</v>
      </c>
      <c r="M162" s="1">
        <v>0</v>
      </c>
      <c r="N162" s="1" t="s">
        <v>2629</v>
      </c>
      <c r="O162" s="1" t="s">
        <v>2630</v>
      </c>
      <c r="Q162" s="1" t="s">
        <v>28</v>
      </c>
      <c r="R162" s="1" t="s">
        <v>262</v>
      </c>
      <c r="S162" s="1" t="s">
        <v>5092</v>
      </c>
      <c r="T162" s="1" t="s">
        <v>5569</v>
      </c>
      <c r="U162" s="1" t="s">
        <v>40</v>
      </c>
      <c r="V162" s="1" t="s">
        <v>41</v>
      </c>
      <c r="W162" s="1" t="s">
        <v>35</v>
      </c>
      <c r="X162" s="25">
        <v>40344</v>
      </c>
      <c r="Y162" s="1" t="s">
        <v>2647</v>
      </c>
      <c r="Z162" s="1">
        <v>0</v>
      </c>
      <c r="AA162" s="1" t="s">
        <v>5984</v>
      </c>
      <c r="AB162" s="25">
        <v>40261</v>
      </c>
      <c r="AC162" s="27">
        <v>40276.495833333334</v>
      </c>
      <c r="AD162" s="1" t="s">
        <v>151</v>
      </c>
      <c r="AE162" s="26">
        <v>10000</v>
      </c>
    </row>
    <row r="163" spans="1:31" x14ac:dyDescent="0.25">
      <c r="A163" s="1" t="s">
        <v>2622</v>
      </c>
      <c r="B163" s="1" t="s">
        <v>6253</v>
      </c>
      <c r="C163" s="1" t="s">
        <v>6254</v>
      </c>
      <c r="D163" s="25">
        <v>38036</v>
      </c>
      <c r="E163" s="1" t="s">
        <v>2623</v>
      </c>
      <c r="F163" s="26">
        <v>11974.98</v>
      </c>
      <c r="G163" s="26">
        <v>11974.98</v>
      </c>
      <c r="H163" s="1">
        <v>0</v>
      </c>
      <c r="J163" s="1">
        <v>0</v>
      </c>
      <c r="K163" s="1">
        <v>100</v>
      </c>
      <c r="L163" s="1" t="s">
        <v>27</v>
      </c>
      <c r="M163" s="1">
        <v>0</v>
      </c>
      <c r="N163" s="1" t="s">
        <v>2624</v>
      </c>
      <c r="O163" s="1" t="s">
        <v>2630</v>
      </c>
      <c r="Q163" s="1" t="s">
        <v>28</v>
      </c>
      <c r="R163" s="1" t="s">
        <v>544</v>
      </c>
      <c r="S163" s="1" t="s">
        <v>544</v>
      </c>
      <c r="T163" s="1" t="s">
        <v>124</v>
      </c>
      <c r="U163" s="1" t="s">
        <v>34</v>
      </c>
      <c r="V163" s="1" t="s">
        <v>252</v>
      </c>
      <c r="W163" s="1" t="s">
        <v>35</v>
      </c>
      <c r="X163" s="25">
        <v>40344</v>
      </c>
      <c r="Y163" s="1" t="s">
        <v>57</v>
      </c>
      <c r="Z163" s="1">
        <v>0</v>
      </c>
      <c r="AA163" s="1" t="s">
        <v>6456</v>
      </c>
      <c r="AB163" s="25">
        <v>39902</v>
      </c>
      <c r="AC163" s="27">
        <v>39910.414583333331</v>
      </c>
      <c r="AD163" s="1" t="s">
        <v>151</v>
      </c>
      <c r="AE163" s="26">
        <v>11974.98</v>
      </c>
    </row>
    <row r="164" spans="1:31" x14ac:dyDescent="0.25">
      <c r="A164" s="1" t="s">
        <v>2622</v>
      </c>
      <c r="B164" s="1" t="s">
        <v>7032</v>
      </c>
      <c r="C164" s="1" t="s">
        <v>115</v>
      </c>
      <c r="D164" s="25">
        <v>38671</v>
      </c>
      <c r="E164" s="1" t="s">
        <v>2623</v>
      </c>
      <c r="F164" s="26">
        <v>10000</v>
      </c>
      <c r="G164" s="26">
        <v>10000</v>
      </c>
      <c r="H164" s="1">
        <v>0</v>
      </c>
      <c r="I164" s="1" t="s">
        <v>27</v>
      </c>
      <c r="J164" s="1">
        <v>0</v>
      </c>
      <c r="K164" s="1">
        <v>100</v>
      </c>
      <c r="L164" s="1" t="s">
        <v>27</v>
      </c>
      <c r="M164" s="1">
        <v>0</v>
      </c>
      <c r="N164" s="1" t="s">
        <v>2624</v>
      </c>
      <c r="O164" s="1" t="s">
        <v>2630</v>
      </c>
      <c r="Q164" s="1" t="s">
        <v>28</v>
      </c>
      <c r="R164" s="1" t="s">
        <v>44</v>
      </c>
      <c r="S164" s="1" t="s">
        <v>443</v>
      </c>
      <c r="T164" s="1" t="s">
        <v>294</v>
      </c>
      <c r="U164" s="1" t="s">
        <v>53</v>
      </c>
      <c r="V164" s="1" t="s">
        <v>349</v>
      </c>
      <c r="W164" s="1" t="s">
        <v>35</v>
      </c>
      <c r="X164" s="25">
        <v>40344</v>
      </c>
      <c r="Y164" s="1" t="s">
        <v>2628</v>
      </c>
      <c r="Z164" s="1">
        <v>0</v>
      </c>
      <c r="AA164" s="1" t="s">
        <v>7033</v>
      </c>
      <c r="AB164" s="25">
        <v>39090</v>
      </c>
      <c r="AC164" s="27">
        <v>39632.362500000003</v>
      </c>
      <c r="AD164" s="1" t="s">
        <v>36</v>
      </c>
      <c r="AE164" s="26">
        <v>10000</v>
      </c>
    </row>
    <row r="165" spans="1:31" x14ac:dyDescent="0.25">
      <c r="A165" s="1" t="s">
        <v>2622</v>
      </c>
      <c r="B165" s="1" t="s">
        <v>5663</v>
      </c>
      <c r="C165" s="1" t="s">
        <v>115</v>
      </c>
      <c r="D165" s="25">
        <v>39261</v>
      </c>
      <c r="E165" s="1" t="s">
        <v>2623</v>
      </c>
      <c r="F165" s="26">
        <v>18323.16</v>
      </c>
      <c r="G165" s="26">
        <v>18323.16</v>
      </c>
      <c r="H165" s="26">
        <v>18323.16</v>
      </c>
      <c r="I165" s="1" t="s">
        <v>50</v>
      </c>
      <c r="J165" s="26">
        <v>9161.58</v>
      </c>
      <c r="K165" s="26">
        <v>1888.3</v>
      </c>
      <c r="L165" s="1" t="s">
        <v>27</v>
      </c>
      <c r="M165" s="1">
        <v>0</v>
      </c>
      <c r="N165" s="1" t="s">
        <v>2624</v>
      </c>
      <c r="O165" s="1" t="s">
        <v>2630</v>
      </c>
      <c r="Q165" s="1" t="s">
        <v>28</v>
      </c>
      <c r="R165" s="1" t="s">
        <v>44</v>
      </c>
      <c r="S165" s="1" t="s">
        <v>30</v>
      </c>
      <c r="T165" s="1" t="s">
        <v>318</v>
      </c>
      <c r="U165" s="1" t="s">
        <v>34</v>
      </c>
      <c r="V165" s="1" t="s">
        <v>46</v>
      </c>
      <c r="W165" s="1" t="s">
        <v>35</v>
      </c>
      <c r="X165" s="25">
        <v>40345</v>
      </c>
      <c r="Y165" s="1" t="s">
        <v>57</v>
      </c>
      <c r="Z165" s="1">
        <v>0</v>
      </c>
      <c r="AA165" s="1" t="s">
        <v>5664</v>
      </c>
      <c r="AB165" s="25">
        <v>39384</v>
      </c>
      <c r="AC165" s="27">
        <v>39415.456944444442</v>
      </c>
      <c r="AD165" s="1" t="s">
        <v>36</v>
      </c>
      <c r="AE165" s="26">
        <v>18323.16</v>
      </c>
    </row>
    <row r="166" spans="1:31" x14ac:dyDescent="0.25">
      <c r="A166" s="1" t="s">
        <v>2622</v>
      </c>
      <c r="B166" s="1" t="s">
        <v>173</v>
      </c>
      <c r="C166" s="1" t="s">
        <v>2684</v>
      </c>
      <c r="E166" s="1" t="s">
        <v>2623</v>
      </c>
      <c r="F166" s="1">
        <v>0</v>
      </c>
      <c r="G166" s="1">
        <v>0</v>
      </c>
      <c r="H166" s="1">
        <v>0</v>
      </c>
      <c r="I166" s="1" t="s">
        <v>50</v>
      </c>
      <c r="J166" s="1">
        <v>0</v>
      </c>
      <c r="K166" s="1">
        <v>0</v>
      </c>
      <c r="L166" s="1" t="s">
        <v>50</v>
      </c>
      <c r="M166" s="1">
        <v>0</v>
      </c>
      <c r="N166" s="1" t="s">
        <v>2629</v>
      </c>
      <c r="O166" s="1" t="s">
        <v>2630</v>
      </c>
      <c r="Q166" s="1" t="s">
        <v>28</v>
      </c>
      <c r="R166" s="1" t="s">
        <v>512</v>
      </c>
      <c r="S166" s="1" t="s">
        <v>538</v>
      </c>
      <c r="T166" s="1" t="s">
        <v>54</v>
      </c>
      <c r="U166" s="1" t="s">
        <v>55</v>
      </c>
      <c r="V166" s="1" t="s">
        <v>194</v>
      </c>
      <c r="W166" s="1" t="s">
        <v>35</v>
      </c>
      <c r="X166" s="25">
        <v>40345</v>
      </c>
      <c r="Y166" s="1" t="s">
        <v>57</v>
      </c>
      <c r="Z166" s="1">
        <v>0</v>
      </c>
      <c r="AA166" s="1" t="s">
        <v>6495</v>
      </c>
      <c r="AB166" s="25">
        <v>39913</v>
      </c>
      <c r="AC166" s="27">
        <v>40022.490972222222</v>
      </c>
      <c r="AE166" s="1">
        <v>0</v>
      </c>
    </row>
    <row r="167" spans="1:31" x14ac:dyDescent="0.25">
      <c r="A167" s="1" t="s">
        <v>2622</v>
      </c>
      <c r="E167" s="1" t="s">
        <v>2623</v>
      </c>
      <c r="F167" s="1">
        <v>0</v>
      </c>
      <c r="G167" s="1">
        <v>0</v>
      </c>
      <c r="H167" s="1">
        <v>0</v>
      </c>
      <c r="J167" s="1">
        <v>0</v>
      </c>
      <c r="K167" s="1">
        <v>0</v>
      </c>
      <c r="L167" s="1" t="s">
        <v>27</v>
      </c>
      <c r="M167" s="1">
        <v>0</v>
      </c>
      <c r="N167" s="1" t="s">
        <v>2629</v>
      </c>
      <c r="O167" s="1" t="s">
        <v>2630</v>
      </c>
      <c r="Q167" s="1" t="s">
        <v>28</v>
      </c>
      <c r="R167" s="1" t="s">
        <v>512</v>
      </c>
      <c r="S167" s="1" t="s">
        <v>538</v>
      </c>
      <c r="T167" s="1" t="s">
        <v>5422</v>
      </c>
      <c r="U167" s="1" t="s">
        <v>34</v>
      </c>
      <c r="V167" s="1" t="s">
        <v>46</v>
      </c>
      <c r="W167" s="1" t="s">
        <v>35</v>
      </c>
      <c r="X167" s="25">
        <v>40346</v>
      </c>
      <c r="Y167" s="1" t="s">
        <v>2628</v>
      </c>
      <c r="Z167" s="1">
        <v>0</v>
      </c>
      <c r="AA167" s="1" t="s">
        <v>6504</v>
      </c>
      <c r="AB167" s="25">
        <v>39994</v>
      </c>
      <c r="AC167" s="27">
        <v>40025.74722222222</v>
      </c>
      <c r="AE167" s="1">
        <v>0</v>
      </c>
    </row>
    <row r="168" spans="1:31" x14ac:dyDescent="0.25">
      <c r="A168" s="1" t="s">
        <v>2622</v>
      </c>
      <c r="B168" s="1" t="s">
        <v>4774</v>
      </c>
      <c r="C168" s="1" t="s">
        <v>4775</v>
      </c>
      <c r="D168" s="25">
        <v>37063</v>
      </c>
      <c r="E168" s="1" t="s">
        <v>2623</v>
      </c>
      <c r="F168" s="1">
        <v>0</v>
      </c>
      <c r="G168" s="26">
        <v>30000</v>
      </c>
      <c r="H168" s="1">
        <v>0</v>
      </c>
      <c r="I168" s="1" t="s">
        <v>26</v>
      </c>
      <c r="J168" s="1">
        <v>0</v>
      </c>
      <c r="K168" s="26">
        <v>32058.11</v>
      </c>
      <c r="L168" s="1" t="s">
        <v>27</v>
      </c>
      <c r="M168" s="1">
        <v>0</v>
      </c>
      <c r="N168" s="1" t="s">
        <v>2624</v>
      </c>
      <c r="O168" s="1" t="s">
        <v>2672</v>
      </c>
      <c r="Q168" s="1" t="s">
        <v>28</v>
      </c>
      <c r="R168" s="1" t="s">
        <v>44</v>
      </c>
      <c r="S168" s="1" t="s">
        <v>38</v>
      </c>
      <c r="T168" s="1" t="s">
        <v>39</v>
      </c>
      <c r="U168" s="1" t="s">
        <v>40</v>
      </c>
      <c r="V168" s="1" t="s">
        <v>41</v>
      </c>
      <c r="W168" s="1" t="s">
        <v>35</v>
      </c>
      <c r="X168" s="25">
        <v>40347</v>
      </c>
      <c r="Y168" s="1" t="s">
        <v>43</v>
      </c>
      <c r="Z168" s="1">
        <v>0</v>
      </c>
      <c r="AA168" s="1" t="s">
        <v>4776</v>
      </c>
      <c r="AB168" s="25">
        <v>37446</v>
      </c>
      <c r="AC168" s="27">
        <v>37468</v>
      </c>
      <c r="AD168" s="1" t="s">
        <v>36</v>
      </c>
      <c r="AE168" s="1">
        <v>0</v>
      </c>
    </row>
    <row r="169" spans="1:31" x14ac:dyDescent="0.25">
      <c r="A169" s="1" t="s">
        <v>2622</v>
      </c>
      <c r="B169" s="1" t="s">
        <v>6261</v>
      </c>
      <c r="C169" s="1" t="s">
        <v>6262</v>
      </c>
      <c r="D169" s="25">
        <v>38696</v>
      </c>
      <c r="E169" s="1" t="s">
        <v>2623</v>
      </c>
      <c r="F169" s="26">
        <v>78311.8</v>
      </c>
      <c r="G169" s="26">
        <v>78311.8</v>
      </c>
      <c r="H169" s="26">
        <v>78311.8</v>
      </c>
      <c r="I169" s="1" t="s">
        <v>26</v>
      </c>
      <c r="J169" s="26">
        <v>78311.8</v>
      </c>
      <c r="K169" s="26">
        <v>10000</v>
      </c>
      <c r="L169" s="1" t="s">
        <v>27</v>
      </c>
      <c r="M169" s="1">
        <v>0</v>
      </c>
      <c r="N169" s="1" t="s">
        <v>2629</v>
      </c>
      <c r="O169" s="1" t="s">
        <v>2625</v>
      </c>
      <c r="P169" s="1" t="s">
        <v>2626</v>
      </c>
      <c r="Q169" s="1" t="s">
        <v>28</v>
      </c>
      <c r="R169" s="1" t="s">
        <v>44</v>
      </c>
      <c r="S169" s="1" t="s">
        <v>80</v>
      </c>
      <c r="T169" s="1" t="s">
        <v>157</v>
      </c>
      <c r="U169" s="1" t="s">
        <v>40</v>
      </c>
      <c r="V169" s="1" t="s">
        <v>41</v>
      </c>
      <c r="W169" s="1" t="s">
        <v>35</v>
      </c>
      <c r="X169" s="25">
        <v>40347</v>
      </c>
      <c r="Y169" s="1" t="s">
        <v>2643</v>
      </c>
      <c r="Z169" s="1">
        <v>0</v>
      </c>
      <c r="AA169" s="1" t="s">
        <v>6263</v>
      </c>
      <c r="AB169" s="25">
        <v>38895</v>
      </c>
      <c r="AC169" s="27">
        <v>38953.664583333331</v>
      </c>
      <c r="AD169" s="1" t="s">
        <v>36</v>
      </c>
      <c r="AE169" s="26">
        <v>78311.8</v>
      </c>
    </row>
    <row r="170" spans="1:31" x14ac:dyDescent="0.25">
      <c r="A170" s="1" t="s">
        <v>2622</v>
      </c>
      <c r="B170" s="1" t="s">
        <v>7278</v>
      </c>
      <c r="C170" s="1" t="s">
        <v>7279</v>
      </c>
      <c r="D170" s="25">
        <v>39979</v>
      </c>
      <c r="E170" s="1" t="s">
        <v>2623</v>
      </c>
      <c r="F170" s="1">
        <v>0</v>
      </c>
      <c r="G170" s="26">
        <v>7359</v>
      </c>
      <c r="H170" s="1">
        <v>0</v>
      </c>
      <c r="I170" s="1" t="s">
        <v>26</v>
      </c>
      <c r="J170" s="1">
        <v>0</v>
      </c>
      <c r="K170" s="1">
        <v>0</v>
      </c>
      <c r="L170" s="1" t="s">
        <v>27</v>
      </c>
      <c r="M170" s="1">
        <v>0</v>
      </c>
      <c r="N170" s="1" t="s">
        <v>2629</v>
      </c>
      <c r="O170" s="1" t="s">
        <v>2630</v>
      </c>
      <c r="Q170" s="1" t="s">
        <v>28</v>
      </c>
      <c r="R170" s="1" t="s">
        <v>135</v>
      </c>
      <c r="S170" s="1" t="s">
        <v>136</v>
      </c>
      <c r="T170" s="1" t="s">
        <v>4993</v>
      </c>
      <c r="U170" s="1" t="s">
        <v>4994</v>
      </c>
      <c r="V170" s="1" t="s">
        <v>5947</v>
      </c>
      <c r="W170" s="1" t="s">
        <v>35</v>
      </c>
      <c r="X170" s="25">
        <v>40347</v>
      </c>
      <c r="Y170" s="1" t="s">
        <v>2660</v>
      </c>
      <c r="Z170" s="1">
        <v>0</v>
      </c>
      <c r="AA170" s="1" t="s">
        <v>7280</v>
      </c>
      <c r="AB170" s="25">
        <v>40247</v>
      </c>
      <c r="AC170" s="27">
        <v>40274.681944444441</v>
      </c>
      <c r="AD170" s="1" t="s">
        <v>36</v>
      </c>
      <c r="AE170" s="1">
        <v>0</v>
      </c>
    </row>
    <row r="171" spans="1:31" x14ac:dyDescent="0.25">
      <c r="A171" s="1" t="s">
        <v>2622</v>
      </c>
      <c r="B171" s="1" t="s">
        <v>4985</v>
      </c>
      <c r="C171" s="1" t="s">
        <v>4986</v>
      </c>
      <c r="D171" s="25">
        <v>38555</v>
      </c>
      <c r="E171" s="1" t="s">
        <v>2623</v>
      </c>
      <c r="F171" s="26">
        <v>39937.449999999997</v>
      </c>
      <c r="G171" s="26">
        <v>39937.449999999997</v>
      </c>
      <c r="H171" s="26">
        <v>30925.93</v>
      </c>
      <c r="I171" s="1" t="s">
        <v>50</v>
      </c>
      <c r="J171" s="26">
        <v>15462.97</v>
      </c>
      <c r="K171" s="26">
        <v>10000</v>
      </c>
      <c r="L171" s="1" t="s">
        <v>50</v>
      </c>
      <c r="M171" s="1">
        <v>0</v>
      </c>
      <c r="N171" s="1" t="s">
        <v>2629</v>
      </c>
      <c r="O171" s="1" t="s">
        <v>2630</v>
      </c>
      <c r="Q171" s="1" t="s">
        <v>28</v>
      </c>
      <c r="R171" s="1" t="s">
        <v>44</v>
      </c>
      <c r="S171" s="1" t="s">
        <v>38</v>
      </c>
      <c r="T171" s="1" t="s">
        <v>54</v>
      </c>
      <c r="U171" s="1" t="s">
        <v>55</v>
      </c>
      <c r="V171" s="1" t="s">
        <v>305</v>
      </c>
      <c r="W171" s="1" t="s">
        <v>35</v>
      </c>
      <c r="X171" s="25">
        <v>40351</v>
      </c>
      <c r="Y171" s="1" t="s">
        <v>2647</v>
      </c>
      <c r="Z171" s="1">
        <v>0</v>
      </c>
      <c r="AA171" s="1" t="s">
        <v>4987</v>
      </c>
      <c r="AB171" s="25">
        <v>39462</v>
      </c>
      <c r="AC171" s="27">
        <v>39525.671527777777</v>
      </c>
      <c r="AD171" s="1" t="s">
        <v>151</v>
      </c>
      <c r="AE171" s="26">
        <v>39937.449999999997</v>
      </c>
    </row>
    <row r="172" spans="1:31" x14ac:dyDescent="0.25">
      <c r="A172" s="1" t="s">
        <v>2622</v>
      </c>
      <c r="E172" s="1" t="s">
        <v>2623</v>
      </c>
      <c r="F172" s="1">
        <v>0</v>
      </c>
      <c r="G172" s="1">
        <v>0</v>
      </c>
      <c r="H172" s="1">
        <v>0</v>
      </c>
      <c r="J172" s="1">
        <v>0</v>
      </c>
      <c r="K172" s="1">
        <v>0</v>
      </c>
      <c r="L172" s="1" t="s">
        <v>27</v>
      </c>
      <c r="M172" s="1">
        <v>0</v>
      </c>
      <c r="N172" s="1" t="s">
        <v>2629</v>
      </c>
      <c r="O172" s="1" t="s">
        <v>2630</v>
      </c>
      <c r="Q172" s="1" t="s">
        <v>28</v>
      </c>
      <c r="R172" s="1" t="s">
        <v>135</v>
      </c>
      <c r="S172" s="1" t="s">
        <v>276</v>
      </c>
      <c r="T172" s="1" t="s">
        <v>958</v>
      </c>
      <c r="U172" s="1" t="s">
        <v>34</v>
      </c>
      <c r="V172" s="1" t="s">
        <v>4785</v>
      </c>
      <c r="W172" s="1" t="s">
        <v>35</v>
      </c>
      <c r="X172" s="25">
        <v>40351</v>
      </c>
      <c r="Y172" s="1" t="s">
        <v>2628</v>
      </c>
      <c r="Z172" s="1">
        <v>0</v>
      </c>
      <c r="AA172" s="1" t="s">
        <v>6541</v>
      </c>
      <c r="AB172" s="25">
        <v>40059</v>
      </c>
      <c r="AC172" s="27">
        <v>40088.85833333333</v>
      </c>
      <c r="AE172" s="1">
        <v>0</v>
      </c>
    </row>
    <row r="173" spans="1:31" x14ac:dyDescent="0.25">
      <c r="A173" s="1" t="s">
        <v>2622</v>
      </c>
      <c r="E173" s="1" t="s">
        <v>2623</v>
      </c>
      <c r="F173" s="1">
        <v>0</v>
      </c>
      <c r="G173" s="1">
        <v>0</v>
      </c>
      <c r="H173" s="1">
        <v>0</v>
      </c>
      <c r="I173" s="1" t="s">
        <v>26</v>
      </c>
      <c r="J173" s="1">
        <v>0</v>
      </c>
      <c r="K173" s="26">
        <v>23000</v>
      </c>
      <c r="L173" s="1" t="s">
        <v>27</v>
      </c>
      <c r="M173" s="1">
        <v>0</v>
      </c>
      <c r="N173" s="1" t="s">
        <v>2629</v>
      </c>
      <c r="O173" s="1" t="s">
        <v>2625</v>
      </c>
      <c r="P173" s="1" t="s">
        <v>2626</v>
      </c>
      <c r="Q173" s="1" t="s">
        <v>28</v>
      </c>
      <c r="R173" s="1" t="s">
        <v>6335</v>
      </c>
      <c r="S173" s="1" t="s">
        <v>6845</v>
      </c>
      <c r="T173" s="1" t="s">
        <v>6846</v>
      </c>
      <c r="U173" s="1" t="s">
        <v>175</v>
      </c>
      <c r="V173" s="1" t="s">
        <v>6386</v>
      </c>
      <c r="W173" s="1" t="s">
        <v>35</v>
      </c>
      <c r="X173" s="25">
        <v>40351</v>
      </c>
      <c r="Y173" s="1" t="s">
        <v>2637</v>
      </c>
      <c r="Z173" s="1">
        <v>0</v>
      </c>
      <c r="AA173" s="1" t="s">
        <v>6847</v>
      </c>
      <c r="AB173" s="25">
        <v>38090</v>
      </c>
      <c r="AC173" s="27">
        <v>38524.45208333333</v>
      </c>
      <c r="AE173" s="1">
        <v>0</v>
      </c>
    </row>
    <row r="174" spans="1:31" x14ac:dyDescent="0.25">
      <c r="A174" s="1" t="s">
        <v>2622</v>
      </c>
      <c r="B174" s="1">
        <v>1001002</v>
      </c>
      <c r="C174" s="1" t="s">
        <v>5544</v>
      </c>
      <c r="D174" s="25">
        <v>37349</v>
      </c>
      <c r="E174" s="1" t="s">
        <v>2623</v>
      </c>
      <c r="F174" s="26">
        <v>5000</v>
      </c>
      <c r="G174" s="26">
        <v>5000</v>
      </c>
      <c r="H174" s="26">
        <v>6200</v>
      </c>
      <c r="I174" s="1" t="s">
        <v>50</v>
      </c>
      <c r="J174" s="26">
        <v>3100</v>
      </c>
      <c r="K174" s="1">
        <v>945.29</v>
      </c>
      <c r="L174" s="1" t="s">
        <v>27</v>
      </c>
      <c r="M174" s="1">
        <v>0</v>
      </c>
      <c r="N174" s="1" t="s">
        <v>2624</v>
      </c>
      <c r="O174" s="1" t="s">
        <v>2638</v>
      </c>
      <c r="P174" s="1" t="s">
        <v>2639</v>
      </c>
      <c r="Q174" s="1" t="s">
        <v>28</v>
      </c>
      <c r="R174" s="1" t="s">
        <v>44</v>
      </c>
      <c r="S174" s="1" t="s">
        <v>30</v>
      </c>
      <c r="T174" s="1" t="s">
        <v>316</v>
      </c>
      <c r="U174" s="1" t="s">
        <v>34</v>
      </c>
      <c r="V174" s="1" t="s">
        <v>307</v>
      </c>
      <c r="W174" s="1" t="s">
        <v>35</v>
      </c>
      <c r="X174" s="25">
        <v>40352</v>
      </c>
      <c r="Y174" s="1" t="s">
        <v>43</v>
      </c>
      <c r="Z174" s="1">
        <v>0</v>
      </c>
      <c r="AA174" s="1" t="s">
        <v>5545</v>
      </c>
      <c r="AB174" s="25">
        <v>38048</v>
      </c>
      <c r="AC174" s="27">
        <v>38425.408333333333</v>
      </c>
      <c r="AD174" s="1" t="s">
        <v>36</v>
      </c>
      <c r="AE174" s="26">
        <v>5000</v>
      </c>
    </row>
    <row r="175" spans="1:31" x14ac:dyDescent="0.25">
      <c r="A175" s="1" t="s">
        <v>2622</v>
      </c>
      <c r="E175" s="1" t="s">
        <v>2623</v>
      </c>
      <c r="F175" s="1">
        <v>0</v>
      </c>
      <c r="G175" s="1">
        <v>0</v>
      </c>
      <c r="H175" s="1">
        <v>0</v>
      </c>
      <c r="J175" s="1">
        <v>0</v>
      </c>
      <c r="K175" s="26">
        <v>1500</v>
      </c>
      <c r="L175" s="1" t="s">
        <v>27</v>
      </c>
      <c r="M175" s="1">
        <v>0</v>
      </c>
      <c r="N175" s="1" t="s">
        <v>2629</v>
      </c>
      <c r="O175" s="1" t="s">
        <v>2638</v>
      </c>
      <c r="P175" s="1" t="s">
        <v>2670</v>
      </c>
      <c r="Q175" s="1" t="s">
        <v>28</v>
      </c>
      <c r="R175" s="1" t="s">
        <v>44</v>
      </c>
      <c r="S175" s="1" t="s">
        <v>2658</v>
      </c>
      <c r="T175" s="1" t="s">
        <v>639</v>
      </c>
      <c r="U175" s="1" t="s">
        <v>40</v>
      </c>
      <c r="V175" s="1" t="s">
        <v>41</v>
      </c>
      <c r="W175" s="1" t="s">
        <v>35</v>
      </c>
      <c r="X175" s="25">
        <v>40353</v>
      </c>
      <c r="Y175" s="1" t="s">
        <v>57</v>
      </c>
      <c r="Z175" s="1">
        <v>0</v>
      </c>
      <c r="AA175" s="1" t="s">
        <v>6873</v>
      </c>
      <c r="AB175" s="25">
        <v>38782</v>
      </c>
      <c r="AC175" s="27">
        <v>38813.447222222225</v>
      </c>
      <c r="AD175" s="1" t="s">
        <v>2633</v>
      </c>
      <c r="AE175" s="1">
        <v>0</v>
      </c>
    </row>
    <row r="176" spans="1:31" x14ac:dyDescent="0.25">
      <c r="A176" s="1" t="s">
        <v>2622</v>
      </c>
      <c r="B176" s="1" t="s">
        <v>5717</v>
      </c>
      <c r="C176" s="1" t="s">
        <v>5718</v>
      </c>
      <c r="D176" s="25">
        <v>39419</v>
      </c>
      <c r="E176" s="1" t="s">
        <v>2623</v>
      </c>
      <c r="F176" s="26">
        <v>16434.63</v>
      </c>
      <c r="G176" s="26">
        <v>16434.63</v>
      </c>
      <c r="H176" s="26">
        <v>16434.63</v>
      </c>
      <c r="I176" s="1" t="s">
        <v>27</v>
      </c>
      <c r="J176" s="1">
        <v>0</v>
      </c>
      <c r="K176" s="26">
        <v>1643.46</v>
      </c>
      <c r="L176" s="1" t="s">
        <v>27</v>
      </c>
      <c r="M176" s="1">
        <v>0</v>
      </c>
      <c r="N176" s="1" t="s">
        <v>2624</v>
      </c>
      <c r="O176" s="1" t="s">
        <v>2630</v>
      </c>
      <c r="Q176" s="1" t="s">
        <v>28</v>
      </c>
      <c r="R176" s="1" t="s">
        <v>44</v>
      </c>
      <c r="S176" s="1" t="s">
        <v>443</v>
      </c>
      <c r="T176" s="1" t="s">
        <v>5719</v>
      </c>
      <c r="U176" s="1" t="s">
        <v>34</v>
      </c>
      <c r="V176" s="1" t="s">
        <v>46</v>
      </c>
      <c r="W176" s="1" t="s">
        <v>35</v>
      </c>
      <c r="X176" s="25">
        <v>40354</v>
      </c>
      <c r="Y176" s="1" t="s">
        <v>2628</v>
      </c>
      <c r="Z176" s="1">
        <v>0</v>
      </c>
      <c r="AA176" s="1" t="s">
        <v>5720</v>
      </c>
      <c r="AB176" s="25">
        <v>39574</v>
      </c>
      <c r="AC176" s="27">
        <v>39608.426388888889</v>
      </c>
      <c r="AD176" s="1" t="s">
        <v>151</v>
      </c>
      <c r="AE176" s="26">
        <v>16434.63</v>
      </c>
    </row>
    <row r="177" spans="1:31" x14ac:dyDescent="0.25">
      <c r="A177" s="1" t="s">
        <v>2622</v>
      </c>
      <c r="B177" s="1" t="s">
        <v>5088</v>
      </c>
      <c r="C177" s="1" t="s">
        <v>5089</v>
      </c>
      <c r="D177" s="25">
        <v>39522</v>
      </c>
      <c r="E177" s="1" t="s">
        <v>2623</v>
      </c>
      <c r="F177" s="26">
        <v>24776.84</v>
      </c>
      <c r="G177" s="26">
        <v>24776.84</v>
      </c>
      <c r="H177" s="26">
        <v>24776.84</v>
      </c>
      <c r="I177" s="1" t="s">
        <v>50</v>
      </c>
      <c r="J177" s="26">
        <v>12388.42</v>
      </c>
      <c r="K177" s="1">
        <v>100</v>
      </c>
      <c r="L177" s="1" t="s">
        <v>27</v>
      </c>
      <c r="M177" s="1">
        <v>0</v>
      </c>
      <c r="N177" s="1" t="s">
        <v>2629</v>
      </c>
      <c r="O177" s="1" t="s">
        <v>2630</v>
      </c>
      <c r="Q177" s="1" t="s">
        <v>28</v>
      </c>
      <c r="R177" s="1" t="s">
        <v>44</v>
      </c>
      <c r="S177" s="1" t="s">
        <v>30</v>
      </c>
      <c r="T177" s="1" t="s">
        <v>433</v>
      </c>
      <c r="U177" s="1" t="s">
        <v>34</v>
      </c>
      <c r="V177" s="1" t="s">
        <v>46</v>
      </c>
      <c r="W177" s="1" t="s">
        <v>35</v>
      </c>
      <c r="X177" s="25">
        <v>40357</v>
      </c>
      <c r="Y177" s="1" t="s">
        <v>2628</v>
      </c>
      <c r="Z177" s="1">
        <v>0</v>
      </c>
      <c r="AA177" s="1" t="s">
        <v>5090</v>
      </c>
      <c r="AB177" s="25">
        <v>39846</v>
      </c>
      <c r="AC177" s="27">
        <v>39878.626388888886</v>
      </c>
      <c r="AD177" s="1" t="s">
        <v>151</v>
      </c>
      <c r="AE177" s="26">
        <v>24776.84</v>
      </c>
    </row>
    <row r="178" spans="1:31" x14ac:dyDescent="0.25">
      <c r="A178" s="1" t="s">
        <v>2622</v>
      </c>
      <c r="B178" s="1">
        <v>1032</v>
      </c>
      <c r="C178" s="1" t="s">
        <v>6192</v>
      </c>
      <c r="D178" s="25">
        <v>36694</v>
      </c>
      <c r="E178" s="1" t="s">
        <v>2623</v>
      </c>
      <c r="F178" s="26">
        <v>55000</v>
      </c>
      <c r="G178" s="26">
        <v>55000</v>
      </c>
      <c r="H178" s="26">
        <v>56056.1</v>
      </c>
      <c r="I178" s="1" t="s">
        <v>50</v>
      </c>
      <c r="J178" s="26">
        <v>28028.05</v>
      </c>
      <c r="K178" s="26">
        <v>5500</v>
      </c>
      <c r="L178" s="1" t="s">
        <v>27</v>
      </c>
      <c r="M178" s="1">
        <v>0</v>
      </c>
      <c r="N178" s="1" t="s">
        <v>2624</v>
      </c>
      <c r="O178" s="1" t="s">
        <v>2638</v>
      </c>
      <c r="P178" s="1" t="s">
        <v>2642</v>
      </c>
      <c r="Q178" s="1" t="s">
        <v>28</v>
      </c>
      <c r="R178" s="1" t="s">
        <v>44</v>
      </c>
      <c r="S178" s="1" t="s">
        <v>38</v>
      </c>
      <c r="T178" s="1" t="s">
        <v>4762</v>
      </c>
      <c r="U178" s="1" t="s">
        <v>34</v>
      </c>
      <c r="V178" s="1" t="s">
        <v>46</v>
      </c>
      <c r="W178" s="1" t="s">
        <v>35</v>
      </c>
      <c r="X178" s="25">
        <v>40357</v>
      </c>
      <c r="Y178" s="1" t="s">
        <v>2628</v>
      </c>
      <c r="Z178" s="1">
        <v>0</v>
      </c>
      <c r="AA178" s="1" t="s">
        <v>6193</v>
      </c>
      <c r="AB178" s="25">
        <v>37931</v>
      </c>
      <c r="AC178" s="27">
        <v>37959.586805555555</v>
      </c>
      <c r="AD178" s="1" t="s">
        <v>36</v>
      </c>
      <c r="AE178" s="26">
        <v>55000</v>
      </c>
    </row>
    <row r="179" spans="1:31" x14ac:dyDescent="0.25">
      <c r="A179" s="1" t="s">
        <v>2622</v>
      </c>
      <c r="B179" s="1">
        <v>921189</v>
      </c>
      <c r="C179" s="1" t="s">
        <v>6448</v>
      </c>
      <c r="D179" s="25">
        <v>39752</v>
      </c>
      <c r="E179" s="1" t="s">
        <v>2623</v>
      </c>
      <c r="F179" s="26">
        <v>10000</v>
      </c>
      <c r="G179" s="26">
        <v>10000</v>
      </c>
      <c r="H179" s="26">
        <v>10000</v>
      </c>
      <c r="I179" s="1" t="s">
        <v>27</v>
      </c>
      <c r="J179" s="1">
        <v>0</v>
      </c>
      <c r="K179" s="1">
        <v>0</v>
      </c>
      <c r="L179" s="1" t="s">
        <v>27</v>
      </c>
      <c r="M179" s="1">
        <v>0</v>
      </c>
      <c r="N179" s="1" t="s">
        <v>2629</v>
      </c>
      <c r="O179" s="1" t="s">
        <v>2630</v>
      </c>
      <c r="Q179" s="1" t="s">
        <v>28</v>
      </c>
      <c r="R179" s="1" t="s">
        <v>262</v>
      </c>
      <c r="S179" s="1" t="s">
        <v>276</v>
      </c>
      <c r="T179" s="1" t="s">
        <v>68</v>
      </c>
      <c r="U179" s="1" t="s">
        <v>34</v>
      </c>
      <c r="V179" s="1" t="s">
        <v>46</v>
      </c>
      <c r="W179" s="1" t="s">
        <v>35</v>
      </c>
      <c r="X179" s="25">
        <v>40357</v>
      </c>
      <c r="Y179" s="1" t="s">
        <v>2647</v>
      </c>
      <c r="Z179" s="1">
        <v>0</v>
      </c>
      <c r="AA179" s="1" t="s">
        <v>6449</v>
      </c>
      <c r="AB179" s="25">
        <v>39841</v>
      </c>
      <c r="AC179" s="27">
        <v>39885.584722222222</v>
      </c>
      <c r="AD179" s="1" t="s">
        <v>36</v>
      </c>
      <c r="AE179" s="26">
        <v>10000</v>
      </c>
    </row>
    <row r="180" spans="1:31" x14ac:dyDescent="0.25">
      <c r="A180" s="1" t="s">
        <v>2646</v>
      </c>
      <c r="B180" s="1">
        <v>0</v>
      </c>
      <c r="C180" s="1" t="s">
        <v>2648</v>
      </c>
      <c r="E180" s="1" t="s">
        <v>2623</v>
      </c>
      <c r="F180" s="1">
        <v>0</v>
      </c>
      <c r="G180" s="1">
        <v>0</v>
      </c>
      <c r="H180" s="1">
        <v>0</v>
      </c>
      <c r="I180" s="1" t="s">
        <v>50</v>
      </c>
      <c r="J180" s="1">
        <v>0</v>
      </c>
      <c r="K180" s="1">
        <v>0</v>
      </c>
      <c r="L180" s="1" t="s">
        <v>27</v>
      </c>
      <c r="M180" s="1">
        <v>0</v>
      </c>
      <c r="N180" s="1" t="s">
        <v>2629</v>
      </c>
      <c r="O180" s="1" t="s">
        <v>2630</v>
      </c>
      <c r="Q180" s="1" t="s">
        <v>28</v>
      </c>
      <c r="R180" s="1" t="s">
        <v>135</v>
      </c>
      <c r="S180" s="1" t="s">
        <v>136</v>
      </c>
      <c r="T180" s="1" t="s">
        <v>5238</v>
      </c>
      <c r="U180" s="1" t="s">
        <v>218</v>
      </c>
      <c r="V180" s="1" t="s">
        <v>655</v>
      </c>
      <c r="W180" s="1" t="s">
        <v>35</v>
      </c>
      <c r="X180" s="25">
        <v>40357</v>
      </c>
      <c r="Y180" s="1" t="s">
        <v>2647</v>
      </c>
      <c r="Z180" s="1">
        <v>0</v>
      </c>
      <c r="AA180" s="1" t="s">
        <v>6602</v>
      </c>
      <c r="AB180" s="25">
        <v>40157</v>
      </c>
      <c r="AC180" s="27">
        <v>40229.621527777781</v>
      </c>
      <c r="AD180" s="1" t="s">
        <v>2633</v>
      </c>
      <c r="AE180" s="1">
        <v>0</v>
      </c>
    </row>
    <row r="181" spans="1:31" x14ac:dyDescent="0.25">
      <c r="A181" s="1" t="s">
        <v>2622</v>
      </c>
      <c r="B181" s="1" t="s">
        <v>4758</v>
      </c>
      <c r="C181" s="1" t="s">
        <v>212</v>
      </c>
      <c r="E181" s="1" t="s">
        <v>2623</v>
      </c>
      <c r="F181" s="1">
        <v>0</v>
      </c>
      <c r="G181" s="1">
        <v>0</v>
      </c>
      <c r="H181" s="1">
        <v>0</v>
      </c>
      <c r="I181" s="1" t="s">
        <v>50</v>
      </c>
      <c r="J181" s="1">
        <v>0</v>
      </c>
      <c r="K181" s="1">
        <v>0</v>
      </c>
      <c r="L181" s="1" t="s">
        <v>27</v>
      </c>
      <c r="M181" s="1">
        <v>0</v>
      </c>
      <c r="N181" s="1" t="s">
        <v>2624</v>
      </c>
      <c r="O181" s="1" t="s">
        <v>2630</v>
      </c>
      <c r="Q181" s="1" t="s">
        <v>28</v>
      </c>
      <c r="R181" s="1" t="s">
        <v>512</v>
      </c>
      <c r="S181" s="1" t="s">
        <v>5163</v>
      </c>
      <c r="T181" s="1" t="s">
        <v>49</v>
      </c>
      <c r="U181" s="1" t="s">
        <v>34</v>
      </c>
      <c r="V181" s="1" t="s">
        <v>46</v>
      </c>
      <c r="W181" s="1" t="s">
        <v>35</v>
      </c>
      <c r="X181" s="25">
        <v>40358</v>
      </c>
      <c r="Y181" s="1" t="s">
        <v>2647</v>
      </c>
      <c r="Z181" s="1">
        <v>0</v>
      </c>
      <c r="AA181" s="1" t="s">
        <v>5219</v>
      </c>
      <c r="AB181" s="27">
        <v>40104.041666666664</v>
      </c>
      <c r="AC181" s="27">
        <v>40156.636111111111</v>
      </c>
      <c r="AD181" s="1" t="s">
        <v>2633</v>
      </c>
      <c r="AE181" s="1">
        <v>0</v>
      </c>
    </row>
    <row r="182" spans="1:31" x14ac:dyDescent="0.25">
      <c r="A182" s="1" t="s">
        <v>2622</v>
      </c>
      <c r="B182" s="1" t="s">
        <v>7029</v>
      </c>
      <c r="C182" s="1" t="s">
        <v>7030</v>
      </c>
      <c r="D182" s="25">
        <v>39290</v>
      </c>
      <c r="E182" s="1" t="s">
        <v>2623</v>
      </c>
      <c r="F182" s="26">
        <v>150000</v>
      </c>
      <c r="G182" s="26">
        <v>150000</v>
      </c>
      <c r="H182" s="26">
        <v>170946.51</v>
      </c>
      <c r="I182" s="1" t="s">
        <v>27</v>
      </c>
      <c r="J182" s="1">
        <v>0</v>
      </c>
      <c r="K182" s="26">
        <v>17094.650000000001</v>
      </c>
      <c r="L182" s="1" t="s">
        <v>27</v>
      </c>
      <c r="M182" s="1">
        <v>0</v>
      </c>
      <c r="N182" s="1" t="s">
        <v>2624</v>
      </c>
      <c r="O182" s="1" t="s">
        <v>2630</v>
      </c>
      <c r="Q182" s="1" t="s">
        <v>28</v>
      </c>
      <c r="R182" s="1" t="s">
        <v>44</v>
      </c>
      <c r="S182" s="1" t="s">
        <v>443</v>
      </c>
      <c r="T182" s="1" t="s">
        <v>405</v>
      </c>
      <c r="U182" s="1" t="s">
        <v>34</v>
      </c>
      <c r="V182" s="1" t="s">
        <v>46</v>
      </c>
      <c r="W182" s="1" t="s">
        <v>35</v>
      </c>
      <c r="X182" s="25">
        <v>40358</v>
      </c>
      <c r="Y182" s="1" t="s">
        <v>2661</v>
      </c>
      <c r="Z182" s="1">
        <v>0</v>
      </c>
      <c r="AA182" s="1" t="s">
        <v>7031</v>
      </c>
      <c r="AB182" s="25">
        <v>39594</v>
      </c>
      <c r="AC182" s="27">
        <v>39626.634722222225</v>
      </c>
      <c r="AD182" s="1" t="s">
        <v>151</v>
      </c>
      <c r="AE182" s="26">
        <v>150000</v>
      </c>
    </row>
    <row r="183" spans="1:31" x14ac:dyDescent="0.25">
      <c r="A183" s="1" t="s">
        <v>2622</v>
      </c>
      <c r="E183" s="1" t="s">
        <v>2623</v>
      </c>
      <c r="F183" s="1">
        <v>0</v>
      </c>
      <c r="G183" s="1">
        <v>0</v>
      </c>
      <c r="H183" s="1">
        <v>0</v>
      </c>
      <c r="J183" s="1">
        <v>0</v>
      </c>
      <c r="K183" s="1">
        <v>0</v>
      </c>
      <c r="L183" s="1" t="s">
        <v>27</v>
      </c>
      <c r="M183" s="1">
        <v>0</v>
      </c>
      <c r="N183" s="1" t="s">
        <v>2629</v>
      </c>
      <c r="O183" s="1" t="s">
        <v>2630</v>
      </c>
      <c r="Q183" s="1" t="s">
        <v>28</v>
      </c>
      <c r="R183" s="1" t="s">
        <v>544</v>
      </c>
      <c r="S183" s="1" t="s">
        <v>544</v>
      </c>
      <c r="T183" s="1" t="s">
        <v>474</v>
      </c>
      <c r="U183" s="1" t="s">
        <v>34</v>
      </c>
      <c r="V183" s="1" t="s">
        <v>46</v>
      </c>
      <c r="W183" s="1" t="s">
        <v>35</v>
      </c>
      <c r="X183" s="25">
        <v>40358</v>
      </c>
      <c r="Y183" s="1" t="s">
        <v>2647</v>
      </c>
      <c r="Z183" s="1">
        <v>0</v>
      </c>
      <c r="AA183" s="1" t="s">
        <v>7095</v>
      </c>
      <c r="AB183" s="25">
        <v>39881</v>
      </c>
      <c r="AC183" s="27">
        <v>39891.477083333331</v>
      </c>
      <c r="AD183" s="1" t="s">
        <v>2633</v>
      </c>
      <c r="AE183" s="1">
        <v>0</v>
      </c>
    </row>
    <row r="184" spans="1:31" x14ac:dyDescent="0.25">
      <c r="A184" s="1" t="s">
        <v>2622</v>
      </c>
      <c r="E184" s="1" t="s">
        <v>2623</v>
      </c>
      <c r="F184" s="1">
        <v>0</v>
      </c>
      <c r="G184" s="1">
        <v>0</v>
      </c>
      <c r="H184" s="1">
        <v>0</v>
      </c>
      <c r="J184" s="1">
        <v>0</v>
      </c>
      <c r="K184" s="1">
        <v>0</v>
      </c>
      <c r="L184" s="1" t="s">
        <v>50</v>
      </c>
      <c r="M184" s="1">
        <v>0</v>
      </c>
      <c r="N184" s="1" t="s">
        <v>2629</v>
      </c>
      <c r="O184" s="1" t="s">
        <v>2630</v>
      </c>
      <c r="Q184" s="1" t="s">
        <v>28</v>
      </c>
      <c r="R184" s="1" t="s">
        <v>6005</v>
      </c>
      <c r="S184" s="1" t="s">
        <v>6006</v>
      </c>
      <c r="T184" s="1" t="s">
        <v>54</v>
      </c>
      <c r="U184" s="1" t="s">
        <v>55</v>
      </c>
      <c r="V184" s="1" t="s">
        <v>305</v>
      </c>
      <c r="W184" s="1" t="s">
        <v>35</v>
      </c>
      <c r="X184" s="25">
        <v>40360</v>
      </c>
      <c r="Y184" s="1" t="s">
        <v>2647</v>
      </c>
      <c r="Z184" s="1">
        <v>0</v>
      </c>
      <c r="AA184" s="1" t="s">
        <v>6007</v>
      </c>
      <c r="AB184" s="25">
        <v>40190</v>
      </c>
      <c r="AC184" s="27">
        <v>40355.232638888891</v>
      </c>
      <c r="AE184" s="1">
        <v>0</v>
      </c>
    </row>
    <row r="185" spans="1:31" x14ac:dyDescent="0.25">
      <c r="A185" s="1" t="s">
        <v>2622</v>
      </c>
      <c r="E185" s="1" t="s">
        <v>2623</v>
      </c>
      <c r="F185" s="1">
        <v>0</v>
      </c>
      <c r="G185" s="1">
        <v>0</v>
      </c>
      <c r="H185" s="1">
        <v>0</v>
      </c>
      <c r="I185" s="1" t="s">
        <v>50</v>
      </c>
      <c r="J185" s="1">
        <v>0</v>
      </c>
      <c r="K185" s="1">
        <v>0</v>
      </c>
      <c r="L185" s="1" t="s">
        <v>27</v>
      </c>
      <c r="M185" s="1">
        <v>0</v>
      </c>
      <c r="N185" s="1" t="s">
        <v>2629</v>
      </c>
      <c r="O185" s="1" t="s">
        <v>2630</v>
      </c>
      <c r="Q185" s="1" t="s">
        <v>28</v>
      </c>
      <c r="R185" s="1" t="s">
        <v>135</v>
      </c>
      <c r="S185" s="1" t="s">
        <v>136</v>
      </c>
      <c r="T185" s="1" t="s">
        <v>354</v>
      </c>
      <c r="U185" s="1" t="s">
        <v>40</v>
      </c>
      <c r="V185" s="1" t="s">
        <v>41</v>
      </c>
      <c r="W185" s="1" t="s">
        <v>35</v>
      </c>
      <c r="X185" s="25">
        <v>40360</v>
      </c>
      <c r="Y185" s="1" t="s">
        <v>2637</v>
      </c>
      <c r="Z185" s="1">
        <v>0</v>
      </c>
      <c r="AA185" s="1" t="s">
        <v>6554</v>
      </c>
      <c r="AB185" s="25">
        <v>40106</v>
      </c>
      <c r="AC185" s="27">
        <v>40137.520833333336</v>
      </c>
      <c r="AE185" s="1">
        <v>0</v>
      </c>
    </row>
    <row r="186" spans="1:31" x14ac:dyDescent="0.25">
      <c r="A186" s="1" t="s">
        <v>2622</v>
      </c>
      <c r="B186" s="1" t="s">
        <v>6560</v>
      </c>
      <c r="C186" s="1" t="s">
        <v>6561</v>
      </c>
      <c r="D186" s="25">
        <v>40035</v>
      </c>
      <c r="E186" s="1" t="s">
        <v>2623</v>
      </c>
      <c r="F186" s="1">
        <v>0</v>
      </c>
      <c r="G186" s="26">
        <v>5076.29</v>
      </c>
      <c r="H186" s="1">
        <v>0</v>
      </c>
      <c r="J186" s="1">
        <v>0</v>
      </c>
      <c r="K186" s="1">
        <v>0</v>
      </c>
      <c r="L186" s="1" t="s">
        <v>27</v>
      </c>
      <c r="M186" s="1">
        <v>0</v>
      </c>
      <c r="N186" s="1" t="s">
        <v>2629</v>
      </c>
      <c r="O186" s="1" t="s">
        <v>2630</v>
      </c>
      <c r="Q186" s="1" t="s">
        <v>28</v>
      </c>
      <c r="R186" s="1" t="s">
        <v>135</v>
      </c>
      <c r="S186" s="1" t="s">
        <v>284</v>
      </c>
      <c r="T186" s="1" t="s">
        <v>6562</v>
      </c>
      <c r="U186" s="1" t="s">
        <v>3245</v>
      </c>
      <c r="V186" s="1" t="s">
        <v>251</v>
      </c>
      <c r="W186" s="1" t="s">
        <v>35</v>
      </c>
      <c r="X186" s="25">
        <v>40360</v>
      </c>
      <c r="Y186" s="1" t="s">
        <v>2647</v>
      </c>
      <c r="Z186" s="1">
        <v>0</v>
      </c>
      <c r="AA186" s="1" t="s">
        <v>6563</v>
      </c>
      <c r="AB186" s="25">
        <v>40148</v>
      </c>
      <c r="AC186" s="27">
        <v>40151.823611111111</v>
      </c>
      <c r="AD186" s="1" t="s">
        <v>2633</v>
      </c>
      <c r="AE186" s="1">
        <v>0</v>
      </c>
    </row>
    <row r="187" spans="1:31" x14ac:dyDescent="0.25">
      <c r="A187" s="1" t="s">
        <v>2622</v>
      </c>
      <c r="E187" s="1" t="s">
        <v>2623</v>
      </c>
      <c r="F187" s="1">
        <v>0</v>
      </c>
      <c r="G187" s="1">
        <v>0</v>
      </c>
      <c r="H187" s="1">
        <v>0</v>
      </c>
      <c r="J187" s="1">
        <v>0</v>
      </c>
      <c r="K187" s="1">
        <v>0</v>
      </c>
      <c r="L187" s="1" t="s">
        <v>27</v>
      </c>
      <c r="M187" s="1">
        <v>0</v>
      </c>
      <c r="N187" s="1" t="s">
        <v>2629</v>
      </c>
      <c r="O187" s="1" t="s">
        <v>2630</v>
      </c>
      <c r="Q187" s="1" t="s">
        <v>28</v>
      </c>
      <c r="R187" s="1" t="s">
        <v>512</v>
      </c>
      <c r="S187" s="1" t="s">
        <v>538</v>
      </c>
      <c r="T187" s="1" t="s">
        <v>113</v>
      </c>
      <c r="U187" s="1" t="s">
        <v>84</v>
      </c>
      <c r="V187" s="1" t="s">
        <v>5596</v>
      </c>
      <c r="W187" s="1" t="s">
        <v>35</v>
      </c>
      <c r="X187" s="25">
        <v>40361</v>
      </c>
      <c r="Y187" s="1" t="s">
        <v>2647</v>
      </c>
      <c r="Z187" s="1">
        <v>0</v>
      </c>
      <c r="AA187" s="1" t="s">
        <v>6635</v>
      </c>
      <c r="AB187" s="25">
        <v>40301</v>
      </c>
      <c r="AC187" s="27">
        <v>40330.660416666666</v>
      </c>
      <c r="AE187" s="1">
        <v>0</v>
      </c>
    </row>
    <row r="188" spans="1:31" x14ac:dyDescent="0.25">
      <c r="A188" s="1" t="s">
        <v>2622</v>
      </c>
      <c r="E188" s="1" t="s">
        <v>2623</v>
      </c>
      <c r="F188" s="1">
        <v>0</v>
      </c>
      <c r="G188" s="1">
        <v>0</v>
      </c>
      <c r="H188" s="1">
        <v>0</v>
      </c>
      <c r="J188" s="1">
        <v>0</v>
      </c>
      <c r="K188" s="1">
        <v>0</v>
      </c>
      <c r="L188" s="1" t="s">
        <v>27</v>
      </c>
      <c r="M188" s="1">
        <v>0</v>
      </c>
      <c r="N188" s="1" t="s">
        <v>2629</v>
      </c>
      <c r="O188" s="1" t="s">
        <v>2630</v>
      </c>
      <c r="Q188" s="1" t="s">
        <v>28</v>
      </c>
      <c r="R188" s="1" t="s">
        <v>135</v>
      </c>
      <c r="S188" s="1" t="s">
        <v>136</v>
      </c>
      <c r="T188" s="1" t="s">
        <v>482</v>
      </c>
      <c r="U188" s="1" t="s">
        <v>34</v>
      </c>
      <c r="V188" s="1" t="s">
        <v>370</v>
      </c>
      <c r="W188" s="1" t="s">
        <v>35</v>
      </c>
      <c r="X188" s="25">
        <v>40364</v>
      </c>
      <c r="Y188" s="1" t="s">
        <v>2628</v>
      </c>
      <c r="Z188" s="1">
        <v>0</v>
      </c>
      <c r="AA188" s="1" t="s">
        <v>7125</v>
      </c>
      <c r="AB188" s="25">
        <v>39955</v>
      </c>
      <c r="AC188" s="27">
        <v>39988.370833333334</v>
      </c>
      <c r="AE188" s="1">
        <v>0</v>
      </c>
    </row>
    <row r="189" spans="1:31" x14ac:dyDescent="0.25">
      <c r="A189" s="1" t="s">
        <v>2622</v>
      </c>
      <c r="B189" s="1" t="s">
        <v>7040</v>
      </c>
      <c r="C189" s="1" t="s">
        <v>115</v>
      </c>
      <c r="E189" s="1" t="s">
        <v>2623</v>
      </c>
      <c r="F189" s="26">
        <v>1746</v>
      </c>
      <c r="G189" s="26">
        <v>1746</v>
      </c>
      <c r="H189" s="1">
        <v>0</v>
      </c>
      <c r="I189" s="1" t="s">
        <v>50</v>
      </c>
      <c r="J189" s="1">
        <v>0</v>
      </c>
      <c r="K189" s="1">
        <v>174.6</v>
      </c>
      <c r="L189" s="1" t="s">
        <v>27</v>
      </c>
      <c r="M189" s="1">
        <v>0</v>
      </c>
      <c r="N189" s="1" t="s">
        <v>2624</v>
      </c>
      <c r="O189" s="1" t="s">
        <v>2630</v>
      </c>
      <c r="Q189" s="1" t="s">
        <v>28</v>
      </c>
      <c r="R189" s="1" t="s">
        <v>44</v>
      </c>
      <c r="S189" s="1" t="s">
        <v>38</v>
      </c>
      <c r="T189" s="1" t="s">
        <v>70</v>
      </c>
      <c r="U189" s="1" t="s">
        <v>34</v>
      </c>
      <c r="V189" s="1" t="s">
        <v>4960</v>
      </c>
      <c r="W189" s="1" t="s">
        <v>35</v>
      </c>
      <c r="X189" s="25">
        <v>40365</v>
      </c>
      <c r="Y189" s="1" t="s">
        <v>2647</v>
      </c>
      <c r="Z189" s="1">
        <v>0</v>
      </c>
      <c r="AA189" s="1" t="s">
        <v>7041</v>
      </c>
      <c r="AB189" s="25">
        <v>39589</v>
      </c>
      <c r="AC189" s="27">
        <v>39654.423611111109</v>
      </c>
      <c r="AD189" s="1" t="s">
        <v>2657</v>
      </c>
      <c r="AE189" s="26">
        <v>1746</v>
      </c>
    </row>
    <row r="190" spans="1:31" x14ac:dyDescent="0.25">
      <c r="A190" s="1" t="s">
        <v>2646</v>
      </c>
      <c r="B190" s="1">
        <v>353496</v>
      </c>
      <c r="C190" s="1" t="s">
        <v>212</v>
      </c>
      <c r="E190" s="1" t="s">
        <v>2623</v>
      </c>
      <c r="F190" s="1">
        <v>0</v>
      </c>
      <c r="G190" s="1">
        <v>0</v>
      </c>
      <c r="H190" s="1">
        <v>0</v>
      </c>
      <c r="J190" s="1">
        <v>0</v>
      </c>
      <c r="K190" s="1">
        <v>346</v>
      </c>
      <c r="L190" s="1" t="s">
        <v>27</v>
      </c>
      <c r="M190" s="1">
        <v>0</v>
      </c>
      <c r="N190" s="1" t="s">
        <v>2629</v>
      </c>
      <c r="O190" s="1" t="s">
        <v>2638</v>
      </c>
      <c r="P190" s="1" t="s">
        <v>2670</v>
      </c>
      <c r="Q190" s="1" t="s">
        <v>28</v>
      </c>
      <c r="R190" s="1" t="s">
        <v>37</v>
      </c>
      <c r="S190" s="1" t="s">
        <v>2677</v>
      </c>
      <c r="T190" s="1" t="s">
        <v>6376</v>
      </c>
      <c r="U190" s="1" t="s">
        <v>84</v>
      </c>
      <c r="V190" s="1" t="s">
        <v>4837</v>
      </c>
      <c r="W190" s="1" t="s">
        <v>35</v>
      </c>
      <c r="X190" s="25">
        <v>40366</v>
      </c>
      <c r="Y190" s="1" t="s">
        <v>57</v>
      </c>
      <c r="Z190" s="1">
        <v>0</v>
      </c>
      <c r="AA190" s="1" t="s">
        <v>6377</v>
      </c>
      <c r="AB190" s="25">
        <v>39524</v>
      </c>
      <c r="AC190" s="27">
        <v>39577.385416666664</v>
      </c>
      <c r="AD190" s="1" t="s">
        <v>2633</v>
      </c>
      <c r="AE190" s="1">
        <v>0</v>
      </c>
    </row>
    <row r="191" spans="1:31" x14ac:dyDescent="0.25">
      <c r="A191" s="1" t="s">
        <v>2622</v>
      </c>
      <c r="B191" s="1" t="s">
        <v>4845</v>
      </c>
      <c r="C191" s="1" t="s">
        <v>4846</v>
      </c>
      <c r="D191" s="25">
        <v>38457</v>
      </c>
      <c r="E191" s="1" t="s">
        <v>2623</v>
      </c>
      <c r="F191" s="26">
        <v>150000</v>
      </c>
      <c r="G191" s="26">
        <v>150000</v>
      </c>
      <c r="H191" s="26">
        <v>150000</v>
      </c>
      <c r="I191" s="1" t="s">
        <v>27</v>
      </c>
      <c r="J191" s="1">
        <v>0</v>
      </c>
      <c r="K191" s="26">
        <v>15000</v>
      </c>
      <c r="L191" s="1" t="s">
        <v>27</v>
      </c>
      <c r="M191" s="1">
        <v>0</v>
      </c>
      <c r="N191" s="1" t="s">
        <v>2624</v>
      </c>
      <c r="O191" s="1" t="s">
        <v>2638</v>
      </c>
      <c r="P191" s="1" t="s">
        <v>2651</v>
      </c>
      <c r="Q191" s="1" t="s">
        <v>28</v>
      </c>
      <c r="R191" s="1" t="s">
        <v>44</v>
      </c>
      <c r="S191" s="1" t="s">
        <v>38</v>
      </c>
      <c r="T191" s="1" t="s">
        <v>222</v>
      </c>
      <c r="U191" s="1" t="s">
        <v>53</v>
      </c>
      <c r="V191" s="1" t="s">
        <v>349</v>
      </c>
      <c r="W191" s="1" t="s">
        <v>35</v>
      </c>
      <c r="X191" s="25">
        <v>40367</v>
      </c>
      <c r="Y191" s="1" t="s">
        <v>2628</v>
      </c>
      <c r="Z191" s="1">
        <v>0</v>
      </c>
      <c r="AA191" s="1" t="s">
        <v>4847</v>
      </c>
      <c r="AB191" s="25">
        <v>38793</v>
      </c>
      <c r="AC191" s="27">
        <v>38901.722222222219</v>
      </c>
      <c r="AD191" s="1" t="s">
        <v>36</v>
      </c>
      <c r="AE191" s="26">
        <v>150000</v>
      </c>
    </row>
    <row r="192" spans="1:31" x14ac:dyDescent="0.25">
      <c r="A192" s="1" t="s">
        <v>2622</v>
      </c>
      <c r="E192" s="1" t="s">
        <v>2623</v>
      </c>
      <c r="F192" s="1">
        <v>0</v>
      </c>
      <c r="G192" s="26">
        <v>23000</v>
      </c>
      <c r="H192" s="1">
        <v>0</v>
      </c>
      <c r="J192" s="1">
        <v>0</v>
      </c>
      <c r="K192" s="26">
        <v>2300</v>
      </c>
      <c r="L192" s="1" t="s">
        <v>27</v>
      </c>
      <c r="M192" s="1">
        <v>0</v>
      </c>
      <c r="N192" s="1" t="s">
        <v>2629</v>
      </c>
      <c r="O192" s="1" t="s">
        <v>2630</v>
      </c>
      <c r="Q192" s="1" t="s">
        <v>28</v>
      </c>
      <c r="R192" s="1" t="s">
        <v>44</v>
      </c>
      <c r="S192" s="1" t="s">
        <v>38</v>
      </c>
      <c r="T192" s="1" t="s">
        <v>77</v>
      </c>
      <c r="U192" s="1" t="s">
        <v>34</v>
      </c>
      <c r="V192" s="1" t="s">
        <v>4785</v>
      </c>
      <c r="W192" s="1" t="s">
        <v>35</v>
      </c>
      <c r="X192" s="25">
        <v>40367</v>
      </c>
      <c r="Y192" s="1" t="s">
        <v>2628</v>
      </c>
      <c r="Z192" s="1">
        <v>0</v>
      </c>
      <c r="AA192" s="1" t="s">
        <v>4859</v>
      </c>
      <c r="AB192" s="25">
        <v>38986</v>
      </c>
      <c r="AC192" s="27">
        <v>39001.461805555555</v>
      </c>
      <c r="AE192" s="1">
        <v>0</v>
      </c>
    </row>
    <row r="193" spans="1:31" x14ac:dyDescent="0.25">
      <c r="A193" s="1" t="s">
        <v>2622</v>
      </c>
      <c r="B193" s="1" t="s">
        <v>115</v>
      </c>
      <c r="C193" s="1" t="s">
        <v>2648</v>
      </c>
      <c r="E193" s="1" t="s">
        <v>2623</v>
      </c>
      <c r="F193" s="1">
        <v>0</v>
      </c>
      <c r="G193" s="1">
        <v>0</v>
      </c>
      <c r="H193" s="1">
        <v>0</v>
      </c>
      <c r="I193" s="1" t="s">
        <v>50</v>
      </c>
      <c r="J193" s="1">
        <v>0</v>
      </c>
      <c r="K193" s="1">
        <v>0</v>
      </c>
      <c r="L193" s="1" t="s">
        <v>27</v>
      </c>
      <c r="M193" s="1">
        <v>0</v>
      </c>
      <c r="N193" s="1" t="s">
        <v>2629</v>
      </c>
      <c r="O193" s="1" t="s">
        <v>2630</v>
      </c>
      <c r="Q193" s="1" t="s">
        <v>28</v>
      </c>
      <c r="R193" s="1" t="s">
        <v>135</v>
      </c>
      <c r="S193" s="1" t="s">
        <v>284</v>
      </c>
      <c r="T193" s="1" t="s">
        <v>88</v>
      </c>
      <c r="U193" s="1" t="s">
        <v>89</v>
      </c>
      <c r="V193" s="1" t="s">
        <v>71</v>
      </c>
      <c r="W193" s="1" t="s">
        <v>35</v>
      </c>
      <c r="X193" s="25">
        <v>40368</v>
      </c>
      <c r="Y193" s="1" t="s">
        <v>2649</v>
      </c>
      <c r="Z193" s="1">
        <v>0</v>
      </c>
      <c r="AA193" s="1" t="s">
        <v>5881</v>
      </c>
      <c r="AB193" s="25">
        <v>39469</v>
      </c>
      <c r="AC193" s="27">
        <v>40017.575694444444</v>
      </c>
      <c r="AD193" s="1" t="s">
        <v>36</v>
      </c>
      <c r="AE193" s="1">
        <v>0</v>
      </c>
    </row>
    <row r="194" spans="1:31" x14ac:dyDescent="0.25">
      <c r="A194" s="1" t="s">
        <v>2622</v>
      </c>
      <c r="E194" s="1" t="s">
        <v>2623</v>
      </c>
      <c r="F194" s="1">
        <v>0</v>
      </c>
      <c r="G194" s="1">
        <v>0</v>
      </c>
      <c r="H194" s="1">
        <v>0</v>
      </c>
      <c r="J194" s="1">
        <v>0</v>
      </c>
      <c r="K194" s="1">
        <v>0</v>
      </c>
      <c r="L194" s="1" t="s">
        <v>27</v>
      </c>
      <c r="M194" s="1">
        <v>0</v>
      </c>
      <c r="N194" s="1" t="s">
        <v>2629</v>
      </c>
      <c r="O194" s="1" t="s">
        <v>2630</v>
      </c>
      <c r="Q194" s="1" t="s">
        <v>28</v>
      </c>
      <c r="R194" s="1" t="s">
        <v>135</v>
      </c>
      <c r="S194" s="1" t="s">
        <v>136</v>
      </c>
      <c r="T194" s="1" t="s">
        <v>772</v>
      </c>
      <c r="U194" s="1" t="s">
        <v>53</v>
      </c>
      <c r="V194" s="1" t="s">
        <v>4764</v>
      </c>
      <c r="W194" s="1" t="s">
        <v>35</v>
      </c>
      <c r="X194" s="25">
        <v>40371</v>
      </c>
      <c r="Y194" s="1" t="s">
        <v>2628</v>
      </c>
      <c r="Z194" s="1">
        <v>0</v>
      </c>
      <c r="AA194" s="1" t="s">
        <v>5985</v>
      </c>
      <c r="AB194" s="25">
        <v>40254</v>
      </c>
      <c r="AC194" s="27">
        <v>40282.685416666667</v>
      </c>
      <c r="AE194" s="1">
        <v>0</v>
      </c>
    </row>
    <row r="195" spans="1:31" x14ac:dyDescent="0.25">
      <c r="A195" s="1" t="s">
        <v>2622</v>
      </c>
      <c r="C195" s="1">
        <v>120260</v>
      </c>
      <c r="D195" s="25">
        <v>34850</v>
      </c>
      <c r="E195" s="1" t="s">
        <v>2623</v>
      </c>
      <c r="F195" s="1">
        <v>0</v>
      </c>
      <c r="G195" s="1">
        <v>0</v>
      </c>
      <c r="H195" s="1">
        <v>0</v>
      </c>
      <c r="I195" s="1" t="s">
        <v>26</v>
      </c>
      <c r="J195" s="1">
        <v>0</v>
      </c>
      <c r="K195" s="26">
        <v>3024</v>
      </c>
      <c r="L195" s="1" t="s">
        <v>27</v>
      </c>
      <c r="M195" s="1">
        <v>0</v>
      </c>
      <c r="N195" s="1" t="s">
        <v>2624</v>
      </c>
      <c r="O195" s="1" t="s">
        <v>2638</v>
      </c>
      <c r="P195" s="1" t="s">
        <v>2642</v>
      </c>
      <c r="Q195" s="1" t="s">
        <v>28</v>
      </c>
      <c r="R195" s="1" t="s">
        <v>44</v>
      </c>
      <c r="S195" s="1" t="s">
        <v>30</v>
      </c>
      <c r="T195" s="1" t="s">
        <v>77</v>
      </c>
      <c r="U195" s="1" t="s">
        <v>34</v>
      </c>
      <c r="V195" s="1" t="s">
        <v>4785</v>
      </c>
      <c r="W195" s="1" t="s">
        <v>35</v>
      </c>
      <c r="X195" s="25">
        <v>40372</v>
      </c>
      <c r="Y195" s="1" t="s">
        <v>2628</v>
      </c>
      <c r="Z195" s="1">
        <v>0</v>
      </c>
      <c r="AA195" s="1" t="s">
        <v>5497</v>
      </c>
      <c r="AB195" s="25">
        <v>36092</v>
      </c>
      <c r="AC195" s="27">
        <v>37618</v>
      </c>
      <c r="AD195" s="1" t="s">
        <v>36</v>
      </c>
      <c r="AE195" s="1">
        <v>0</v>
      </c>
    </row>
    <row r="196" spans="1:31" x14ac:dyDescent="0.25">
      <c r="A196" s="1" t="s">
        <v>2622</v>
      </c>
      <c r="B196" s="1" t="s">
        <v>5741</v>
      </c>
      <c r="C196" s="1" t="s">
        <v>5742</v>
      </c>
      <c r="D196" s="25">
        <v>39266</v>
      </c>
      <c r="E196" s="1" t="s">
        <v>2623</v>
      </c>
      <c r="F196" s="26">
        <v>10314.64</v>
      </c>
      <c r="G196" s="26">
        <v>10314.64</v>
      </c>
      <c r="H196" s="26">
        <v>10314.64</v>
      </c>
      <c r="I196" s="1" t="s">
        <v>50</v>
      </c>
      <c r="J196" s="26">
        <v>5157.32</v>
      </c>
      <c r="K196" s="26">
        <v>8300</v>
      </c>
      <c r="L196" s="1" t="s">
        <v>27</v>
      </c>
      <c r="M196" s="1">
        <v>0</v>
      </c>
      <c r="N196" s="1" t="s">
        <v>2629</v>
      </c>
      <c r="O196" s="1" t="s">
        <v>2630</v>
      </c>
      <c r="Q196" s="1" t="s">
        <v>28</v>
      </c>
      <c r="R196" s="1" t="s">
        <v>44</v>
      </c>
      <c r="S196" s="1" t="s">
        <v>38</v>
      </c>
      <c r="T196" s="1" t="s">
        <v>5739</v>
      </c>
      <c r="U196" s="1" t="s">
        <v>34</v>
      </c>
      <c r="V196" s="1" t="s">
        <v>63</v>
      </c>
      <c r="W196" s="1" t="s">
        <v>35</v>
      </c>
      <c r="X196" s="25">
        <v>40372</v>
      </c>
      <c r="Y196" s="1" t="s">
        <v>2637</v>
      </c>
      <c r="Z196" s="1">
        <v>0</v>
      </c>
      <c r="AA196" s="1" t="s">
        <v>5743</v>
      </c>
      <c r="AB196" s="25">
        <v>39633</v>
      </c>
      <c r="AC196" s="27">
        <v>39665.48541666667</v>
      </c>
      <c r="AD196" s="1" t="s">
        <v>36</v>
      </c>
      <c r="AE196" s="26">
        <v>10314.64</v>
      </c>
    </row>
    <row r="197" spans="1:31" x14ac:dyDescent="0.25">
      <c r="A197" s="1" t="s">
        <v>2622</v>
      </c>
      <c r="B197" s="1" t="s">
        <v>5945</v>
      </c>
      <c r="C197" s="1" t="s">
        <v>5946</v>
      </c>
      <c r="D197" s="25">
        <v>39823</v>
      </c>
      <c r="E197" s="1" t="s">
        <v>2623</v>
      </c>
      <c r="F197" s="26">
        <v>5133.38</v>
      </c>
      <c r="G197" s="26">
        <v>14000</v>
      </c>
      <c r="H197" s="26">
        <v>5133.38</v>
      </c>
      <c r="I197" s="1" t="s">
        <v>50</v>
      </c>
      <c r="J197" s="26">
        <v>2566.69</v>
      </c>
      <c r="K197" s="1">
        <v>0</v>
      </c>
      <c r="L197" s="1" t="s">
        <v>27</v>
      </c>
      <c r="M197" s="1">
        <v>0</v>
      </c>
      <c r="N197" s="1" t="s">
        <v>2629</v>
      </c>
      <c r="O197" s="1" t="s">
        <v>2630</v>
      </c>
      <c r="Q197" s="1" t="s">
        <v>28</v>
      </c>
      <c r="R197" s="1" t="s">
        <v>262</v>
      </c>
      <c r="S197" s="1" t="s">
        <v>151</v>
      </c>
      <c r="T197" s="1" t="s">
        <v>77</v>
      </c>
      <c r="U197" s="1" t="s">
        <v>34</v>
      </c>
      <c r="V197" s="1" t="s">
        <v>5947</v>
      </c>
      <c r="W197" s="1" t="s">
        <v>35</v>
      </c>
      <c r="X197" s="25">
        <v>40372</v>
      </c>
      <c r="Y197" s="1" t="s">
        <v>43</v>
      </c>
      <c r="Z197" s="1">
        <v>0</v>
      </c>
      <c r="AA197" s="1" t="s">
        <v>5948</v>
      </c>
      <c r="AB197" s="25">
        <v>40148</v>
      </c>
      <c r="AC197" s="27">
        <v>40170.520138888889</v>
      </c>
      <c r="AD197" s="1" t="s">
        <v>36</v>
      </c>
      <c r="AE197" s="26">
        <v>5133.38</v>
      </c>
    </row>
    <row r="198" spans="1:31" x14ac:dyDescent="0.25">
      <c r="A198" s="1" t="s">
        <v>2622</v>
      </c>
      <c r="E198" s="1" t="s">
        <v>2623</v>
      </c>
      <c r="F198" s="1">
        <v>0</v>
      </c>
      <c r="G198" s="1">
        <v>0</v>
      </c>
      <c r="H198" s="1">
        <v>0</v>
      </c>
      <c r="J198" s="1">
        <v>0</v>
      </c>
      <c r="K198" s="26">
        <v>7429.56</v>
      </c>
      <c r="L198" s="1" t="s">
        <v>27</v>
      </c>
      <c r="M198" s="1">
        <v>0</v>
      </c>
      <c r="N198" s="1" t="s">
        <v>2629</v>
      </c>
      <c r="O198" s="1" t="s">
        <v>2638</v>
      </c>
      <c r="P198" s="1" t="s">
        <v>2639</v>
      </c>
      <c r="Q198" s="1" t="s">
        <v>28</v>
      </c>
      <c r="R198" s="1" t="s">
        <v>44</v>
      </c>
      <c r="S198" s="1" t="s">
        <v>2659</v>
      </c>
      <c r="T198" s="1" t="s">
        <v>77</v>
      </c>
      <c r="U198" s="1" t="s">
        <v>34</v>
      </c>
      <c r="V198" s="1" t="s">
        <v>307</v>
      </c>
      <c r="W198" s="1" t="s">
        <v>35</v>
      </c>
      <c r="X198" s="25">
        <v>40372</v>
      </c>
      <c r="Y198" s="1" t="s">
        <v>2628</v>
      </c>
      <c r="Z198" s="1">
        <v>0</v>
      </c>
      <c r="AA198" s="1" t="s">
        <v>6850</v>
      </c>
      <c r="AB198" s="25">
        <v>38482</v>
      </c>
      <c r="AC198" s="27">
        <v>38537.578472222223</v>
      </c>
      <c r="AD198" s="1" t="s">
        <v>2633</v>
      </c>
      <c r="AE198" s="1">
        <v>0</v>
      </c>
    </row>
    <row r="199" spans="1:31" x14ac:dyDescent="0.25">
      <c r="A199" s="1" t="s">
        <v>2622</v>
      </c>
      <c r="B199" s="1" t="s">
        <v>173</v>
      </c>
      <c r="C199" s="1" t="s">
        <v>212</v>
      </c>
      <c r="E199" s="1" t="s">
        <v>2623</v>
      </c>
      <c r="F199" s="1">
        <v>0</v>
      </c>
      <c r="G199" s="1">
        <v>0</v>
      </c>
      <c r="H199" s="1">
        <v>0</v>
      </c>
      <c r="I199" s="1" t="s">
        <v>50</v>
      </c>
      <c r="J199" s="1">
        <v>0</v>
      </c>
      <c r="K199" s="26">
        <v>10000</v>
      </c>
      <c r="L199" s="1" t="s">
        <v>27</v>
      </c>
      <c r="M199" s="1">
        <v>0</v>
      </c>
      <c r="N199" s="1" t="s">
        <v>2629</v>
      </c>
      <c r="O199" s="1" t="s">
        <v>2630</v>
      </c>
      <c r="Q199" s="1" t="s">
        <v>28</v>
      </c>
      <c r="R199" s="1" t="s">
        <v>44</v>
      </c>
      <c r="S199" s="1" t="s">
        <v>2677</v>
      </c>
      <c r="T199" s="1" t="s">
        <v>166</v>
      </c>
      <c r="U199" s="1" t="s">
        <v>40</v>
      </c>
      <c r="V199" s="1" t="s">
        <v>5282</v>
      </c>
      <c r="W199" s="1" t="s">
        <v>35</v>
      </c>
      <c r="X199" s="25">
        <v>40373</v>
      </c>
      <c r="Y199" s="1" t="s">
        <v>57</v>
      </c>
      <c r="Z199" s="1">
        <v>0</v>
      </c>
      <c r="AA199" s="1" t="s">
        <v>5773</v>
      </c>
      <c r="AB199" s="25">
        <v>39752</v>
      </c>
      <c r="AC199" s="27">
        <v>39777.536805555559</v>
      </c>
      <c r="AD199" s="1" t="s">
        <v>2633</v>
      </c>
      <c r="AE199" s="1">
        <v>0</v>
      </c>
    </row>
    <row r="200" spans="1:31" x14ac:dyDescent="0.25">
      <c r="A200" s="1" t="s">
        <v>2622</v>
      </c>
      <c r="B200" s="1" t="s">
        <v>173</v>
      </c>
      <c r="C200" s="1" t="s">
        <v>212</v>
      </c>
      <c r="E200" s="1" t="s">
        <v>2623</v>
      </c>
      <c r="F200" s="1">
        <v>0</v>
      </c>
      <c r="G200" s="1">
        <v>0</v>
      </c>
      <c r="H200" s="1">
        <v>0</v>
      </c>
      <c r="I200" s="1" t="s">
        <v>26</v>
      </c>
      <c r="J200" s="1">
        <v>0</v>
      </c>
      <c r="K200" s="1">
        <v>100</v>
      </c>
      <c r="L200" s="1" t="s">
        <v>27</v>
      </c>
      <c r="M200" s="1">
        <v>0</v>
      </c>
      <c r="N200" s="1" t="s">
        <v>2629</v>
      </c>
      <c r="O200" s="1" t="s">
        <v>2672</v>
      </c>
      <c r="Q200" s="1" t="s">
        <v>28</v>
      </c>
      <c r="R200" s="1" t="s">
        <v>44</v>
      </c>
      <c r="S200" s="1" t="s">
        <v>30</v>
      </c>
      <c r="T200" s="1" t="s">
        <v>39</v>
      </c>
      <c r="U200" s="1" t="s">
        <v>40</v>
      </c>
      <c r="V200" s="1" t="s">
        <v>41</v>
      </c>
      <c r="W200" s="1" t="s">
        <v>35</v>
      </c>
      <c r="X200" s="25">
        <v>40374</v>
      </c>
      <c r="Y200" s="1" t="s">
        <v>2661</v>
      </c>
      <c r="Z200" s="1">
        <v>0</v>
      </c>
      <c r="AA200" s="1" t="s">
        <v>4861</v>
      </c>
      <c r="AB200" s="25">
        <v>38523</v>
      </c>
      <c r="AC200" s="27">
        <v>39092.622916666667</v>
      </c>
      <c r="AD200" s="1" t="s">
        <v>36</v>
      </c>
      <c r="AE200" s="1">
        <v>0</v>
      </c>
    </row>
    <row r="201" spans="1:31" x14ac:dyDescent="0.25">
      <c r="A201" s="1" t="s">
        <v>2622</v>
      </c>
      <c r="B201" s="1" t="s">
        <v>6542</v>
      </c>
      <c r="C201" s="1" t="s">
        <v>6543</v>
      </c>
      <c r="D201" s="25">
        <v>40274</v>
      </c>
      <c r="E201" s="1" t="s">
        <v>2623</v>
      </c>
      <c r="F201" s="26">
        <v>90234</v>
      </c>
      <c r="G201" s="26">
        <v>90234</v>
      </c>
      <c r="H201" s="1">
        <v>0</v>
      </c>
      <c r="I201" s="1" t="s">
        <v>271</v>
      </c>
      <c r="J201" s="1">
        <v>0</v>
      </c>
      <c r="K201" s="1">
        <v>0</v>
      </c>
      <c r="L201" s="1" t="s">
        <v>27</v>
      </c>
      <c r="M201" s="1">
        <v>0</v>
      </c>
      <c r="N201" s="1" t="s">
        <v>2629</v>
      </c>
      <c r="O201" s="1" t="s">
        <v>2630</v>
      </c>
      <c r="Q201" s="1" t="s">
        <v>28</v>
      </c>
      <c r="R201" s="1" t="s">
        <v>135</v>
      </c>
      <c r="S201" s="1" t="s">
        <v>276</v>
      </c>
      <c r="T201" s="1" t="s">
        <v>49</v>
      </c>
      <c r="U201" s="1" t="s">
        <v>34</v>
      </c>
      <c r="V201" s="1" t="s">
        <v>46</v>
      </c>
      <c r="W201" s="1" t="s">
        <v>35</v>
      </c>
      <c r="X201" s="25">
        <v>40374</v>
      </c>
      <c r="Y201" s="1" t="s">
        <v>43</v>
      </c>
      <c r="Z201" s="1">
        <v>0</v>
      </c>
      <c r="AA201" s="1" t="s">
        <v>6544</v>
      </c>
      <c r="AB201" s="25">
        <v>40071</v>
      </c>
      <c r="AC201" s="27">
        <v>40093.544444444444</v>
      </c>
      <c r="AD201" s="1" t="s">
        <v>36</v>
      </c>
      <c r="AE201" s="26">
        <v>90234</v>
      </c>
    </row>
    <row r="202" spans="1:31" x14ac:dyDescent="0.25">
      <c r="A202" s="1" t="s">
        <v>2622</v>
      </c>
      <c r="B202" s="1" t="s">
        <v>6897</v>
      </c>
      <c r="C202" s="1" t="s">
        <v>6898</v>
      </c>
      <c r="D202" s="25">
        <v>37704</v>
      </c>
      <c r="E202" s="1" t="s">
        <v>2623</v>
      </c>
      <c r="F202" s="26">
        <v>35322.559999999998</v>
      </c>
      <c r="G202" s="26">
        <v>35322.559999999998</v>
      </c>
      <c r="H202" s="26">
        <v>35322.559999999998</v>
      </c>
      <c r="I202" s="1" t="s">
        <v>26</v>
      </c>
      <c r="J202" s="26">
        <v>35322.559999999998</v>
      </c>
      <c r="K202" s="26">
        <v>68000</v>
      </c>
      <c r="L202" s="1" t="s">
        <v>27</v>
      </c>
      <c r="M202" s="1">
        <v>0</v>
      </c>
      <c r="N202" s="1" t="s">
        <v>2624</v>
      </c>
      <c r="O202" s="1" t="s">
        <v>2638</v>
      </c>
      <c r="P202" s="1" t="s">
        <v>2651</v>
      </c>
      <c r="Q202" s="1" t="s">
        <v>28</v>
      </c>
      <c r="R202" s="1" t="s">
        <v>44</v>
      </c>
      <c r="S202" s="1" t="s">
        <v>30</v>
      </c>
      <c r="T202" s="1" t="s">
        <v>39</v>
      </c>
      <c r="U202" s="1" t="s">
        <v>40</v>
      </c>
      <c r="V202" s="1" t="s">
        <v>41</v>
      </c>
      <c r="W202" s="1" t="s">
        <v>35</v>
      </c>
      <c r="X202" s="25">
        <v>40374</v>
      </c>
      <c r="Y202" s="1" t="s">
        <v>2643</v>
      </c>
      <c r="Z202" s="1">
        <v>0</v>
      </c>
      <c r="AA202" s="1" t="s">
        <v>6899</v>
      </c>
      <c r="AB202" s="25">
        <v>39016</v>
      </c>
      <c r="AC202" s="27">
        <v>39037.636805555558</v>
      </c>
      <c r="AD202" s="1" t="s">
        <v>2633</v>
      </c>
      <c r="AE202" s="26">
        <v>35322.559999999998</v>
      </c>
    </row>
    <row r="203" spans="1:31" x14ac:dyDescent="0.25">
      <c r="A203" s="1" t="s">
        <v>2622</v>
      </c>
      <c r="B203" s="1">
        <v>-6000003</v>
      </c>
      <c r="C203" s="1" t="s">
        <v>4820</v>
      </c>
      <c r="D203" s="25">
        <v>37633</v>
      </c>
      <c r="E203" s="1" t="s">
        <v>2623</v>
      </c>
      <c r="F203" s="26">
        <v>20000</v>
      </c>
      <c r="G203" s="26">
        <v>20000</v>
      </c>
      <c r="H203" s="26">
        <v>20000</v>
      </c>
      <c r="I203" s="1" t="s">
        <v>26</v>
      </c>
      <c r="J203" s="26">
        <v>20000</v>
      </c>
      <c r="K203" s="26">
        <v>4771.93</v>
      </c>
      <c r="L203" s="1" t="s">
        <v>27</v>
      </c>
      <c r="M203" s="1">
        <v>0</v>
      </c>
      <c r="N203" s="1" t="s">
        <v>2624</v>
      </c>
      <c r="O203" s="1" t="s">
        <v>2638</v>
      </c>
      <c r="P203" s="1" t="s">
        <v>2651</v>
      </c>
      <c r="Q203" s="1" t="s">
        <v>28</v>
      </c>
      <c r="R203" s="1" t="s">
        <v>44</v>
      </c>
      <c r="S203" s="1" t="s">
        <v>30</v>
      </c>
      <c r="T203" s="1" t="s">
        <v>77</v>
      </c>
      <c r="U203" s="1" t="s">
        <v>34</v>
      </c>
      <c r="V203" s="1" t="s">
        <v>4785</v>
      </c>
      <c r="W203" s="1" t="s">
        <v>35</v>
      </c>
      <c r="X203" s="25">
        <v>40375</v>
      </c>
      <c r="Y203" s="1" t="s">
        <v>57</v>
      </c>
      <c r="Z203" s="1">
        <v>0</v>
      </c>
      <c r="AA203" s="1" t="s">
        <v>4821</v>
      </c>
      <c r="AB203" s="25">
        <v>38070</v>
      </c>
      <c r="AC203" s="27">
        <v>38107.373611111114</v>
      </c>
      <c r="AD203" s="1" t="s">
        <v>36</v>
      </c>
      <c r="AE203" s="26">
        <v>20000</v>
      </c>
    </row>
    <row r="204" spans="1:31" x14ac:dyDescent="0.25">
      <c r="A204" s="1" t="s">
        <v>2622</v>
      </c>
      <c r="E204" s="1" t="s">
        <v>2623</v>
      </c>
      <c r="F204" s="1">
        <v>0</v>
      </c>
      <c r="G204" s="1">
        <v>0</v>
      </c>
      <c r="H204" s="1">
        <v>0</v>
      </c>
      <c r="J204" s="1">
        <v>0</v>
      </c>
      <c r="K204" s="1">
        <v>0</v>
      </c>
      <c r="L204" s="1" t="s">
        <v>27</v>
      </c>
      <c r="M204" s="1">
        <v>0</v>
      </c>
      <c r="N204" s="1" t="s">
        <v>2629</v>
      </c>
      <c r="O204" s="1" t="s">
        <v>2630</v>
      </c>
      <c r="Q204" s="1" t="s">
        <v>28</v>
      </c>
      <c r="R204" s="1" t="s">
        <v>135</v>
      </c>
      <c r="S204" s="1" t="s">
        <v>276</v>
      </c>
      <c r="T204" s="1" t="s">
        <v>77</v>
      </c>
      <c r="U204" s="1" t="s">
        <v>34</v>
      </c>
      <c r="V204" s="1" t="s">
        <v>5192</v>
      </c>
      <c r="W204" s="1" t="s">
        <v>35</v>
      </c>
      <c r="X204" s="25">
        <v>40375</v>
      </c>
      <c r="Y204" s="1" t="s">
        <v>2628</v>
      </c>
      <c r="Z204" s="1">
        <v>0</v>
      </c>
      <c r="AA204" s="1" t="s">
        <v>5193</v>
      </c>
      <c r="AB204" s="25">
        <v>39819</v>
      </c>
      <c r="AC204" s="27">
        <v>40081.663194444445</v>
      </c>
      <c r="AE204" s="1">
        <v>0</v>
      </c>
    </row>
    <row r="205" spans="1:31" x14ac:dyDescent="0.25">
      <c r="A205" s="1" t="s">
        <v>2622</v>
      </c>
      <c r="B205" s="1">
        <v>10010350</v>
      </c>
      <c r="C205" s="1" t="s">
        <v>6236</v>
      </c>
      <c r="D205" s="25">
        <v>36876</v>
      </c>
      <c r="E205" s="1" t="s">
        <v>2623</v>
      </c>
      <c r="F205" s="26">
        <v>56660.99</v>
      </c>
      <c r="G205" s="26">
        <v>56660.99</v>
      </c>
      <c r="H205" s="26">
        <v>56660.99</v>
      </c>
      <c r="I205" s="1" t="s">
        <v>50</v>
      </c>
      <c r="J205" s="26">
        <v>28330.5</v>
      </c>
      <c r="K205" s="26">
        <v>20000</v>
      </c>
      <c r="L205" s="1" t="s">
        <v>27</v>
      </c>
      <c r="M205" s="1">
        <v>0</v>
      </c>
      <c r="N205" s="1" t="s">
        <v>2629</v>
      </c>
      <c r="O205" s="1" t="s">
        <v>2630</v>
      </c>
      <c r="Q205" s="1" t="s">
        <v>28</v>
      </c>
      <c r="R205" s="1" t="s">
        <v>44</v>
      </c>
      <c r="S205" s="1" t="s">
        <v>80</v>
      </c>
      <c r="T205" s="1" t="s">
        <v>77</v>
      </c>
      <c r="U205" s="1" t="s">
        <v>34</v>
      </c>
      <c r="V205" s="1" t="s">
        <v>4785</v>
      </c>
      <c r="W205" s="1" t="s">
        <v>35</v>
      </c>
      <c r="X205" s="25">
        <v>40375</v>
      </c>
      <c r="Y205" s="1" t="s">
        <v>2647</v>
      </c>
      <c r="Z205" s="1">
        <v>0</v>
      </c>
      <c r="AA205" s="1" t="s">
        <v>6237</v>
      </c>
      <c r="AB205" s="25">
        <v>38812</v>
      </c>
      <c r="AC205" s="27">
        <v>38840.486805555556</v>
      </c>
      <c r="AD205" s="1" t="s">
        <v>151</v>
      </c>
      <c r="AE205" s="26">
        <v>56660.99</v>
      </c>
    </row>
    <row r="206" spans="1:31" x14ac:dyDescent="0.25">
      <c r="A206" s="1" t="s">
        <v>2622</v>
      </c>
      <c r="E206" s="1" t="s">
        <v>2623</v>
      </c>
      <c r="F206" s="1">
        <v>0</v>
      </c>
      <c r="G206" s="1">
        <v>0</v>
      </c>
      <c r="H206" s="1">
        <v>0</v>
      </c>
      <c r="J206" s="1">
        <v>0</v>
      </c>
      <c r="K206" s="26">
        <v>3731.36</v>
      </c>
      <c r="L206" s="1" t="s">
        <v>27</v>
      </c>
      <c r="M206" s="1">
        <v>0</v>
      </c>
      <c r="N206" s="1" t="s">
        <v>2624</v>
      </c>
      <c r="O206" s="1" t="s">
        <v>2630</v>
      </c>
      <c r="Q206" s="1" t="s">
        <v>28</v>
      </c>
      <c r="R206" s="1" t="s">
        <v>6959</v>
      </c>
      <c r="S206" s="1" t="s">
        <v>108</v>
      </c>
      <c r="T206" s="1" t="s">
        <v>70</v>
      </c>
      <c r="U206" s="1" t="s">
        <v>34</v>
      </c>
      <c r="V206" s="1" t="s">
        <v>4785</v>
      </c>
      <c r="W206" s="1" t="s">
        <v>35</v>
      </c>
      <c r="X206" s="25">
        <v>40375</v>
      </c>
      <c r="Y206" s="1" t="s">
        <v>2661</v>
      </c>
      <c r="Z206" s="1">
        <v>0</v>
      </c>
      <c r="AA206" s="1" t="s">
        <v>6960</v>
      </c>
      <c r="AB206" s="25">
        <v>39406</v>
      </c>
      <c r="AC206" s="27">
        <v>39430.662499999999</v>
      </c>
      <c r="AE206" s="1">
        <v>0</v>
      </c>
    </row>
    <row r="207" spans="1:31" x14ac:dyDescent="0.25">
      <c r="A207" s="1" t="s">
        <v>2622</v>
      </c>
      <c r="B207" s="1">
        <v>1407877</v>
      </c>
      <c r="C207" s="1" t="s">
        <v>5976</v>
      </c>
      <c r="D207" s="25">
        <v>39865</v>
      </c>
      <c r="E207" s="1" t="s">
        <v>2623</v>
      </c>
      <c r="F207" s="26">
        <v>3294</v>
      </c>
      <c r="G207" s="26">
        <v>3294</v>
      </c>
      <c r="H207" s="26">
        <v>2979.51</v>
      </c>
      <c r="I207" s="1" t="s">
        <v>26</v>
      </c>
      <c r="J207" s="26">
        <v>2979.51</v>
      </c>
      <c r="K207" s="1">
        <v>0</v>
      </c>
      <c r="L207" s="1" t="s">
        <v>27</v>
      </c>
      <c r="M207" s="1">
        <v>0</v>
      </c>
      <c r="N207" s="1" t="s">
        <v>2629</v>
      </c>
      <c r="O207" s="1" t="s">
        <v>2630</v>
      </c>
      <c r="Q207" s="1" t="s">
        <v>28</v>
      </c>
      <c r="R207" s="1" t="s">
        <v>262</v>
      </c>
      <c r="S207" s="1" t="s">
        <v>151</v>
      </c>
      <c r="T207" s="1" t="s">
        <v>65</v>
      </c>
      <c r="U207" s="1" t="s">
        <v>34</v>
      </c>
      <c r="V207" s="1" t="s">
        <v>5212</v>
      </c>
      <c r="W207" s="1" t="s">
        <v>35</v>
      </c>
      <c r="X207" s="25">
        <v>40378</v>
      </c>
      <c r="Y207" s="1" t="s">
        <v>2647</v>
      </c>
      <c r="Z207" s="1">
        <v>0</v>
      </c>
      <c r="AA207" s="1" t="s">
        <v>5977</v>
      </c>
      <c r="AB207" s="25">
        <v>40217</v>
      </c>
      <c r="AC207" s="27">
        <v>40262.87222222222</v>
      </c>
      <c r="AD207" s="1" t="s">
        <v>151</v>
      </c>
      <c r="AE207" s="26">
        <v>3294</v>
      </c>
    </row>
    <row r="208" spans="1:31" x14ac:dyDescent="0.25">
      <c r="A208" s="1" t="s">
        <v>2646</v>
      </c>
      <c r="B208" s="28">
        <v>5403100003493</v>
      </c>
      <c r="C208" s="1" t="s">
        <v>4934</v>
      </c>
      <c r="D208" s="25">
        <v>36458</v>
      </c>
      <c r="E208" s="1" t="s">
        <v>2623</v>
      </c>
      <c r="F208" s="26">
        <v>7500</v>
      </c>
      <c r="G208" s="26">
        <v>25000</v>
      </c>
      <c r="H208" s="26">
        <v>7500</v>
      </c>
      <c r="I208" s="1" t="s">
        <v>26</v>
      </c>
      <c r="J208" s="26">
        <v>7500</v>
      </c>
      <c r="K208" s="26">
        <v>22183.040000000001</v>
      </c>
      <c r="L208" s="1" t="s">
        <v>27</v>
      </c>
      <c r="M208" s="1">
        <v>0</v>
      </c>
      <c r="N208" s="1" t="s">
        <v>2624</v>
      </c>
      <c r="O208" s="1" t="s">
        <v>2638</v>
      </c>
      <c r="P208" s="1" t="s">
        <v>2651</v>
      </c>
      <c r="Q208" s="1" t="s">
        <v>28</v>
      </c>
      <c r="R208" s="1" t="s">
        <v>29</v>
      </c>
      <c r="S208" s="1" t="s">
        <v>38</v>
      </c>
      <c r="T208" s="1" t="s">
        <v>68</v>
      </c>
      <c r="U208" s="1" t="s">
        <v>34</v>
      </c>
      <c r="V208" s="1" t="s">
        <v>4868</v>
      </c>
      <c r="W208" s="1" t="s">
        <v>35</v>
      </c>
      <c r="X208" s="25">
        <v>40380</v>
      </c>
      <c r="Y208" s="1" t="s">
        <v>43</v>
      </c>
      <c r="Z208" s="1">
        <v>0</v>
      </c>
      <c r="AA208" s="1" t="s">
        <v>4935</v>
      </c>
      <c r="AB208" s="25">
        <v>36883</v>
      </c>
      <c r="AC208" s="27">
        <v>37623</v>
      </c>
      <c r="AD208" s="1" t="s">
        <v>36</v>
      </c>
      <c r="AE208" s="26">
        <v>7500</v>
      </c>
    </row>
    <row r="209" spans="1:31" x14ac:dyDescent="0.25">
      <c r="A209" s="1" t="s">
        <v>2622</v>
      </c>
      <c r="B209" s="1" t="s">
        <v>2648</v>
      </c>
      <c r="E209" s="1" t="s">
        <v>2623</v>
      </c>
      <c r="F209" s="26">
        <v>15200</v>
      </c>
      <c r="G209" s="26">
        <v>15200</v>
      </c>
      <c r="H209" s="26">
        <v>15200</v>
      </c>
      <c r="I209" s="1" t="s">
        <v>27</v>
      </c>
      <c r="J209" s="1">
        <v>0</v>
      </c>
      <c r="K209" s="1">
        <v>100</v>
      </c>
      <c r="L209" s="1" t="s">
        <v>27</v>
      </c>
      <c r="M209" s="1">
        <v>0</v>
      </c>
      <c r="N209" s="1" t="s">
        <v>2624</v>
      </c>
      <c r="O209" s="1" t="s">
        <v>2630</v>
      </c>
      <c r="Q209" s="1" t="s">
        <v>28</v>
      </c>
      <c r="R209" s="1" t="s">
        <v>29</v>
      </c>
      <c r="S209" s="1" t="s">
        <v>30</v>
      </c>
      <c r="T209" s="1" t="s">
        <v>150</v>
      </c>
      <c r="U209" s="1" t="s">
        <v>34</v>
      </c>
      <c r="V209" s="1" t="s">
        <v>63</v>
      </c>
      <c r="W209" s="1" t="s">
        <v>35</v>
      </c>
      <c r="X209" s="25">
        <v>40380</v>
      </c>
      <c r="Y209" s="1" t="s">
        <v>2628</v>
      </c>
      <c r="Z209" s="1">
        <v>0</v>
      </c>
      <c r="AA209" s="1" t="s">
        <v>5710</v>
      </c>
      <c r="AB209" s="25">
        <v>39546</v>
      </c>
      <c r="AC209" s="27">
        <v>39568.572222222225</v>
      </c>
      <c r="AE209" s="26">
        <v>15200</v>
      </c>
    </row>
    <row r="210" spans="1:31" x14ac:dyDescent="0.25">
      <c r="A210" s="1" t="s">
        <v>2646</v>
      </c>
      <c r="E210" s="1" t="s">
        <v>2623</v>
      </c>
      <c r="F210" s="1">
        <v>0</v>
      </c>
      <c r="G210" s="1">
        <v>0</v>
      </c>
      <c r="H210" s="1">
        <v>0</v>
      </c>
      <c r="J210" s="1">
        <v>0</v>
      </c>
      <c r="K210" s="1">
        <v>102.62</v>
      </c>
      <c r="L210" s="1" t="s">
        <v>27</v>
      </c>
      <c r="M210" s="1">
        <v>0</v>
      </c>
      <c r="N210" s="1" t="s">
        <v>2624</v>
      </c>
      <c r="O210" s="1" t="s">
        <v>2630</v>
      </c>
      <c r="Q210" s="1" t="s">
        <v>28</v>
      </c>
      <c r="R210" s="1" t="s">
        <v>2667</v>
      </c>
      <c r="S210" s="1" t="s">
        <v>2668</v>
      </c>
      <c r="T210" s="1" t="s">
        <v>120</v>
      </c>
      <c r="U210" s="1" t="s">
        <v>84</v>
      </c>
      <c r="V210" s="1" t="s">
        <v>349</v>
      </c>
      <c r="W210" s="1" t="s">
        <v>35</v>
      </c>
      <c r="X210" s="25">
        <v>40380</v>
      </c>
      <c r="Y210" s="1" t="s">
        <v>43</v>
      </c>
      <c r="Z210" s="1">
        <v>0</v>
      </c>
      <c r="AA210" s="1" t="s">
        <v>6935</v>
      </c>
      <c r="AB210" s="25">
        <v>39416</v>
      </c>
      <c r="AC210" s="27">
        <v>39331.427083333336</v>
      </c>
      <c r="AE210" s="1">
        <v>0</v>
      </c>
    </row>
    <row r="211" spans="1:31" x14ac:dyDescent="0.25">
      <c r="A211" s="1" t="s">
        <v>2622</v>
      </c>
      <c r="B211" s="1" t="s">
        <v>5296</v>
      </c>
      <c r="C211" s="1" t="s">
        <v>5297</v>
      </c>
      <c r="D211" s="25">
        <v>40129</v>
      </c>
      <c r="E211" s="1" t="s">
        <v>2623</v>
      </c>
      <c r="F211" s="26">
        <v>36560</v>
      </c>
      <c r="G211" s="26">
        <v>36560</v>
      </c>
      <c r="H211" s="26">
        <v>1000</v>
      </c>
      <c r="I211" s="1" t="s">
        <v>26</v>
      </c>
      <c r="J211" s="26">
        <v>1000</v>
      </c>
      <c r="K211" s="1">
        <v>0</v>
      </c>
      <c r="L211" s="1" t="s">
        <v>27</v>
      </c>
      <c r="M211" s="1">
        <v>0</v>
      </c>
      <c r="N211" s="1" t="s">
        <v>2629</v>
      </c>
      <c r="O211" s="1" t="s">
        <v>2630</v>
      </c>
      <c r="Q211" s="1" t="s">
        <v>28</v>
      </c>
      <c r="R211" s="1" t="s">
        <v>512</v>
      </c>
      <c r="S211" s="1" t="s">
        <v>5122</v>
      </c>
      <c r="T211" s="1" t="s">
        <v>2746</v>
      </c>
      <c r="U211" s="1" t="s">
        <v>34</v>
      </c>
      <c r="V211" s="1" t="s">
        <v>5195</v>
      </c>
      <c r="W211" s="1" t="s">
        <v>35</v>
      </c>
      <c r="X211" s="25">
        <v>40381</v>
      </c>
      <c r="Y211" s="1" t="s">
        <v>2660</v>
      </c>
      <c r="Z211" s="1">
        <v>0</v>
      </c>
      <c r="AA211" s="1" t="s">
        <v>5298</v>
      </c>
      <c r="AB211" s="25">
        <v>40246</v>
      </c>
      <c r="AC211" s="27">
        <v>40274.726388888892</v>
      </c>
      <c r="AD211" s="1" t="s">
        <v>151</v>
      </c>
      <c r="AE211" s="26">
        <v>36560</v>
      </c>
    </row>
    <row r="212" spans="1:31" x14ac:dyDescent="0.25">
      <c r="A212" s="1" t="s">
        <v>2622</v>
      </c>
      <c r="E212" s="1" t="s">
        <v>2623</v>
      </c>
      <c r="F212" s="1">
        <v>0</v>
      </c>
      <c r="G212" s="1">
        <v>0</v>
      </c>
      <c r="H212" s="1">
        <v>0</v>
      </c>
      <c r="J212" s="1">
        <v>0</v>
      </c>
      <c r="K212" s="1">
        <v>0</v>
      </c>
      <c r="L212" s="1" t="s">
        <v>27</v>
      </c>
      <c r="M212" s="1">
        <v>0</v>
      </c>
      <c r="N212" s="1" t="s">
        <v>2624</v>
      </c>
      <c r="O212" s="1" t="s">
        <v>2630</v>
      </c>
      <c r="Q212" s="1" t="s">
        <v>28</v>
      </c>
      <c r="R212" s="1" t="s">
        <v>512</v>
      </c>
      <c r="S212" s="1" t="s">
        <v>5092</v>
      </c>
      <c r="T212" s="1" t="s">
        <v>5857</v>
      </c>
      <c r="U212" s="1" t="s">
        <v>101</v>
      </c>
      <c r="V212" s="1" t="s">
        <v>5858</v>
      </c>
      <c r="W212" s="1" t="s">
        <v>35</v>
      </c>
      <c r="X212" s="25">
        <v>40381</v>
      </c>
      <c r="Y212" s="1" t="s">
        <v>43</v>
      </c>
      <c r="Z212" s="1">
        <v>0</v>
      </c>
      <c r="AA212" s="1" t="s">
        <v>5859</v>
      </c>
      <c r="AB212" s="25">
        <v>39920</v>
      </c>
      <c r="AC212" s="27">
        <v>39966.573611111111</v>
      </c>
      <c r="AD212" s="1" t="s">
        <v>2633</v>
      </c>
      <c r="AE212" s="1">
        <v>0</v>
      </c>
    </row>
    <row r="213" spans="1:31" x14ac:dyDescent="0.25">
      <c r="A213" s="1" t="s">
        <v>2622</v>
      </c>
      <c r="B213" s="1" t="s">
        <v>5696</v>
      </c>
      <c r="C213" s="1" t="s">
        <v>5697</v>
      </c>
      <c r="D213" s="25">
        <v>39146</v>
      </c>
      <c r="E213" s="1" t="s">
        <v>2623</v>
      </c>
      <c r="F213" s="26">
        <v>40701.440000000002</v>
      </c>
      <c r="G213" s="26">
        <v>40701.440000000002</v>
      </c>
      <c r="H213" s="26">
        <v>40701.440000000002</v>
      </c>
      <c r="I213" s="1" t="s">
        <v>50</v>
      </c>
      <c r="J213" s="26">
        <v>20350.72</v>
      </c>
      <c r="K213" s="26">
        <v>4070.14</v>
      </c>
      <c r="L213" s="1" t="s">
        <v>27</v>
      </c>
      <c r="M213" s="1">
        <v>0</v>
      </c>
      <c r="N213" s="1" t="s">
        <v>2624</v>
      </c>
      <c r="O213" s="1" t="s">
        <v>2630</v>
      </c>
      <c r="Q213" s="1" t="s">
        <v>28</v>
      </c>
      <c r="R213" s="1" t="s">
        <v>44</v>
      </c>
      <c r="S213" s="1" t="s">
        <v>38</v>
      </c>
      <c r="T213" s="1" t="s">
        <v>841</v>
      </c>
      <c r="U213" s="1" t="s">
        <v>34</v>
      </c>
      <c r="V213" s="1" t="s">
        <v>63</v>
      </c>
      <c r="W213" s="1" t="s">
        <v>35</v>
      </c>
      <c r="X213" s="25">
        <v>40385</v>
      </c>
      <c r="Y213" s="1" t="s">
        <v>2628</v>
      </c>
      <c r="Z213" s="1">
        <v>0</v>
      </c>
      <c r="AA213" s="1" t="s">
        <v>5698</v>
      </c>
      <c r="AB213" s="25">
        <v>39409</v>
      </c>
      <c r="AC213" s="27">
        <v>39455.408333333333</v>
      </c>
      <c r="AD213" s="1" t="s">
        <v>151</v>
      </c>
      <c r="AE213" s="26">
        <v>40701.440000000002</v>
      </c>
    </row>
    <row r="214" spans="1:31" x14ac:dyDescent="0.25">
      <c r="A214" s="1" t="s">
        <v>2622</v>
      </c>
      <c r="E214" s="1" t="s">
        <v>2623</v>
      </c>
      <c r="F214" s="1">
        <v>0</v>
      </c>
      <c r="G214" s="1">
        <v>0</v>
      </c>
      <c r="H214" s="1">
        <v>0</v>
      </c>
      <c r="I214" s="1" t="s">
        <v>27</v>
      </c>
      <c r="J214" s="1">
        <v>0</v>
      </c>
      <c r="K214" s="26">
        <v>2814.4</v>
      </c>
      <c r="L214" s="1" t="s">
        <v>27</v>
      </c>
      <c r="M214" s="1">
        <v>0</v>
      </c>
      <c r="N214" s="1" t="s">
        <v>2624</v>
      </c>
      <c r="O214" s="1" t="s">
        <v>2630</v>
      </c>
      <c r="Q214" s="1" t="s">
        <v>28</v>
      </c>
      <c r="R214" s="1" t="s">
        <v>44</v>
      </c>
      <c r="S214" s="1" t="s">
        <v>38</v>
      </c>
      <c r="T214" s="1" t="s">
        <v>33</v>
      </c>
      <c r="U214" s="1" t="s">
        <v>34</v>
      </c>
      <c r="V214" s="1" t="s">
        <v>252</v>
      </c>
      <c r="W214" s="1" t="s">
        <v>35</v>
      </c>
      <c r="X214" s="25">
        <v>40386</v>
      </c>
      <c r="Y214" s="1" t="s">
        <v>2628</v>
      </c>
      <c r="Z214" s="1">
        <v>0</v>
      </c>
      <c r="AA214" s="1" t="s">
        <v>6327</v>
      </c>
      <c r="AB214" s="25">
        <v>39374</v>
      </c>
      <c r="AC214" s="27">
        <v>39400.463194444441</v>
      </c>
      <c r="AE214" s="1">
        <v>0</v>
      </c>
    </row>
    <row r="215" spans="1:31" x14ac:dyDescent="0.25">
      <c r="A215" s="1" t="s">
        <v>2622</v>
      </c>
      <c r="B215" s="1" t="s">
        <v>173</v>
      </c>
      <c r="C215" s="1" t="s">
        <v>4862</v>
      </c>
      <c r="E215" s="1" t="s">
        <v>2623</v>
      </c>
      <c r="F215" s="1">
        <v>0</v>
      </c>
      <c r="G215" s="1">
        <v>0</v>
      </c>
      <c r="H215" s="1">
        <v>0</v>
      </c>
      <c r="I215" s="1" t="s">
        <v>50</v>
      </c>
      <c r="J215" s="1">
        <v>0</v>
      </c>
      <c r="K215" s="26">
        <v>3000</v>
      </c>
      <c r="L215" s="1" t="s">
        <v>27</v>
      </c>
      <c r="M215" s="1">
        <v>0</v>
      </c>
      <c r="N215" s="1" t="s">
        <v>2629</v>
      </c>
      <c r="O215" s="1" t="s">
        <v>2630</v>
      </c>
      <c r="Q215" s="1" t="s">
        <v>28</v>
      </c>
      <c r="R215" s="1" t="s">
        <v>44</v>
      </c>
      <c r="S215" s="1" t="s">
        <v>2658</v>
      </c>
      <c r="T215" s="1" t="s">
        <v>292</v>
      </c>
      <c r="U215" s="1" t="s">
        <v>34</v>
      </c>
      <c r="V215" s="1" t="s">
        <v>251</v>
      </c>
      <c r="W215" s="1" t="s">
        <v>35</v>
      </c>
      <c r="X215" s="25">
        <v>40387</v>
      </c>
      <c r="Y215" s="1" t="s">
        <v>43</v>
      </c>
      <c r="Z215" s="1">
        <v>0</v>
      </c>
      <c r="AA215" s="1" t="s">
        <v>6417</v>
      </c>
      <c r="AB215" s="25">
        <v>39703</v>
      </c>
      <c r="AC215" s="27">
        <v>39734.631249999999</v>
      </c>
      <c r="AD215" s="1" t="s">
        <v>2633</v>
      </c>
      <c r="AE215" s="1">
        <v>0</v>
      </c>
    </row>
    <row r="216" spans="1:31" x14ac:dyDescent="0.25">
      <c r="A216" s="1" t="s">
        <v>2622</v>
      </c>
      <c r="B216" s="1">
        <v>1102080</v>
      </c>
      <c r="C216" s="1" t="s">
        <v>2684</v>
      </c>
      <c r="E216" s="1" t="s">
        <v>2623</v>
      </c>
      <c r="F216" s="26">
        <v>10000</v>
      </c>
      <c r="G216" s="26">
        <v>10000</v>
      </c>
      <c r="H216" s="26">
        <v>10000</v>
      </c>
      <c r="I216" s="1" t="s">
        <v>50</v>
      </c>
      <c r="J216" s="26">
        <v>5000</v>
      </c>
      <c r="K216" s="26">
        <v>1254.1600000000001</v>
      </c>
      <c r="L216" s="1" t="s">
        <v>27</v>
      </c>
      <c r="M216" s="1">
        <v>0</v>
      </c>
      <c r="N216" s="1" t="s">
        <v>2624</v>
      </c>
      <c r="O216" s="1" t="s">
        <v>2630</v>
      </c>
      <c r="Q216" s="1" t="s">
        <v>28</v>
      </c>
      <c r="R216" s="1" t="s">
        <v>44</v>
      </c>
      <c r="S216" s="1" t="s">
        <v>38</v>
      </c>
      <c r="T216" s="1" t="s">
        <v>529</v>
      </c>
      <c r="U216" s="1" t="s">
        <v>34</v>
      </c>
      <c r="V216" s="1" t="s">
        <v>251</v>
      </c>
      <c r="W216" s="1" t="s">
        <v>35</v>
      </c>
      <c r="X216" s="25">
        <v>40387</v>
      </c>
      <c r="Y216" s="1" t="s">
        <v>2628</v>
      </c>
      <c r="Z216" s="1">
        <v>0</v>
      </c>
      <c r="AA216" s="1" t="s">
        <v>6909</v>
      </c>
      <c r="AB216" s="25">
        <v>39037</v>
      </c>
      <c r="AC216" s="27">
        <v>39174.618750000001</v>
      </c>
      <c r="AE216" s="26">
        <v>10000</v>
      </c>
    </row>
    <row r="217" spans="1:31" x14ac:dyDescent="0.25">
      <c r="A217" s="1" t="s">
        <v>2622</v>
      </c>
      <c r="E217" s="1" t="s">
        <v>2623</v>
      </c>
      <c r="F217" s="1">
        <v>0</v>
      </c>
      <c r="G217" s="1">
        <v>0</v>
      </c>
      <c r="H217" s="1">
        <v>0</v>
      </c>
      <c r="J217" s="1">
        <v>0</v>
      </c>
      <c r="K217" s="1">
        <v>0</v>
      </c>
      <c r="L217" s="1" t="s">
        <v>27</v>
      </c>
      <c r="M217" s="1">
        <v>0</v>
      </c>
      <c r="N217" s="1" t="s">
        <v>2629</v>
      </c>
      <c r="O217" s="1" t="s">
        <v>2630</v>
      </c>
      <c r="Q217" s="1" t="s">
        <v>28</v>
      </c>
      <c r="R217" s="1" t="s">
        <v>5894</v>
      </c>
      <c r="S217" s="1" t="s">
        <v>5999</v>
      </c>
      <c r="T217" s="1" t="s">
        <v>205</v>
      </c>
      <c r="U217" s="1" t="s">
        <v>89</v>
      </c>
      <c r="V217" s="1" t="s">
        <v>90</v>
      </c>
      <c r="W217" s="1" t="s">
        <v>35</v>
      </c>
      <c r="X217" s="25">
        <v>40388</v>
      </c>
      <c r="Y217" s="1" t="s">
        <v>2649</v>
      </c>
      <c r="Z217" s="1">
        <v>0</v>
      </c>
      <c r="AA217" s="1" t="s">
        <v>6000</v>
      </c>
      <c r="AB217" s="25">
        <v>40281</v>
      </c>
      <c r="AC217" s="27">
        <v>40331.390277777777</v>
      </c>
      <c r="AE217" s="1">
        <v>0</v>
      </c>
    </row>
    <row r="218" spans="1:31" x14ac:dyDescent="0.25">
      <c r="A218" s="1" t="s">
        <v>2622</v>
      </c>
      <c r="E218" s="1" t="s">
        <v>2623</v>
      </c>
      <c r="F218" s="1">
        <v>0</v>
      </c>
      <c r="G218" s="1">
        <v>0</v>
      </c>
      <c r="H218" s="1">
        <v>0</v>
      </c>
      <c r="J218" s="1">
        <v>0</v>
      </c>
      <c r="K218" s="1">
        <v>0</v>
      </c>
      <c r="L218" s="1" t="s">
        <v>27</v>
      </c>
      <c r="M218" s="1">
        <v>0</v>
      </c>
      <c r="N218" s="1" t="s">
        <v>2629</v>
      </c>
      <c r="O218" s="1" t="s">
        <v>2630</v>
      </c>
      <c r="Q218" s="1" t="s">
        <v>28</v>
      </c>
      <c r="R218" s="1" t="s">
        <v>135</v>
      </c>
      <c r="S218" s="1" t="s">
        <v>284</v>
      </c>
      <c r="T218" s="1" t="s">
        <v>88</v>
      </c>
      <c r="U218" s="1" t="s">
        <v>89</v>
      </c>
      <c r="V218" s="1" t="s">
        <v>305</v>
      </c>
      <c r="W218" s="1" t="s">
        <v>35</v>
      </c>
      <c r="X218" s="25">
        <v>40388</v>
      </c>
      <c r="Y218" s="1" t="s">
        <v>2649</v>
      </c>
      <c r="Z218" s="1">
        <v>0</v>
      </c>
      <c r="AA218" s="1" t="s">
        <v>6652</v>
      </c>
      <c r="AB218" s="25">
        <v>40338</v>
      </c>
      <c r="AC218" s="27">
        <v>40374.976388888892</v>
      </c>
      <c r="AE218" s="1">
        <v>0</v>
      </c>
    </row>
    <row r="219" spans="1:31" x14ac:dyDescent="0.25">
      <c r="A219" s="1" t="s">
        <v>2622</v>
      </c>
      <c r="B219" s="1" t="s">
        <v>4998</v>
      </c>
      <c r="C219" s="1" t="s">
        <v>4999</v>
      </c>
      <c r="D219" s="25">
        <v>39300</v>
      </c>
      <c r="E219" s="1" t="s">
        <v>2623</v>
      </c>
      <c r="F219" s="26">
        <v>24430.86</v>
      </c>
      <c r="G219" s="26">
        <v>24430.86</v>
      </c>
      <c r="H219" s="26">
        <v>24430.86</v>
      </c>
      <c r="I219" s="1" t="s">
        <v>27</v>
      </c>
      <c r="J219" s="1">
        <v>0</v>
      </c>
      <c r="K219" s="26">
        <v>1220</v>
      </c>
      <c r="L219" s="1" t="s">
        <v>27</v>
      </c>
      <c r="M219" s="1">
        <v>0</v>
      </c>
      <c r="N219" s="1" t="s">
        <v>2624</v>
      </c>
      <c r="O219" s="1" t="s">
        <v>2630</v>
      </c>
      <c r="Q219" s="1" t="s">
        <v>28</v>
      </c>
      <c r="R219" s="1" t="s">
        <v>44</v>
      </c>
      <c r="S219" s="1" t="s">
        <v>298</v>
      </c>
      <c r="T219" s="1" t="s">
        <v>364</v>
      </c>
      <c r="U219" s="1" t="s">
        <v>34</v>
      </c>
      <c r="V219" s="1" t="s">
        <v>4756</v>
      </c>
      <c r="W219" s="1" t="s">
        <v>35</v>
      </c>
      <c r="X219" s="25">
        <v>40392</v>
      </c>
      <c r="Y219" s="1" t="s">
        <v>2628</v>
      </c>
      <c r="Z219" s="1">
        <v>0</v>
      </c>
      <c r="AA219" s="1" t="s">
        <v>5000</v>
      </c>
      <c r="AB219" s="25">
        <v>39506</v>
      </c>
      <c r="AC219" s="27">
        <v>39575.626388888886</v>
      </c>
      <c r="AD219" s="1" t="s">
        <v>151</v>
      </c>
      <c r="AE219" s="26">
        <v>24430.86</v>
      </c>
    </row>
    <row r="220" spans="1:31" x14ac:dyDescent="0.25">
      <c r="A220" s="1" t="s">
        <v>2646</v>
      </c>
      <c r="B220" s="1">
        <v>964780</v>
      </c>
      <c r="C220" s="1" t="s">
        <v>5027</v>
      </c>
      <c r="D220" s="25">
        <v>39498</v>
      </c>
      <c r="E220" s="1" t="s">
        <v>2623</v>
      </c>
      <c r="F220" s="26">
        <v>9217.2000000000007</v>
      </c>
      <c r="G220" s="26">
        <v>10000</v>
      </c>
      <c r="H220" s="26">
        <v>3835.15</v>
      </c>
      <c r="I220" s="1" t="s">
        <v>50</v>
      </c>
      <c r="J220" s="26">
        <v>1917.58</v>
      </c>
      <c r="K220" s="1">
        <v>383.51</v>
      </c>
      <c r="L220" s="1" t="s">
        <v>27</v>
      </c>
      <c r="M220" s="1">
        <v>0</v>
      </c>
      <c r="N220" s="1" t="s">
        <v>2629</v>
      </c>
      <c r="O220" s="1" t="s">
        <v>2630</v>
      </c>
      <c r="Q220" s="1" t="s">
        <v>28</v>
      </c>
      <c r="R220" s="1" t="s">
        <v>37</v>
      </c>
      <c r="S220" s="1" t="s">
        <v>30</v>
      </c>
      <c r="T220" s="1" t="s">
        <v>124</v>
      </c>
      <c r="U220" s="1" t="s">
        <v>34</v>
      </c>
      <c r="V220" s="1" t="s">
        <v>46</v>
      </c>
      <c r="W220" s="1" t="s">
        <v>35</v>
      </c>
      <c r="X220" s="25">
        <v>40392</v>
      </c>
      <c r="Y220" s="1" t="s">
        <v>43</v>
      </c>
      <c r="Z220" s="1">
        <v>0</v>
      </c>
      <c r="AA220" s="1" t="s">
        <v>5028</v>
      </c>
      <c r="AB220" s="25">
        <v>39679</v>
      </c>
      <c r="AC220" s="27">
        <v>39706.490972222222</v>
      </c>
      <c r="AD220" s="1" t="s">
        <v>36</v>
      </c>
      <c r="AE220" s="26">
        <v>9217.2000000000007</v>
      </c>
    </row>
    <row r="221" spans="1:31" x14ac:dyDescent="0.25">
      <c r="A221" s="1" t="s">
        <v>2622</v>
      </c>
      <c r="B221" s="1" t="s">
        <v>5031</v>
      </c>
      <c r="C221" s="1" t="s">
        <v>115</v>
      </c>
      <c r="D221" s="25">
        <v>38482</v>
      </c>
      <c r="E221" s="1" t="s">
        <v>2623</v>
      </c>
      <c r="F221" s="26">
        <v>27968.5</v>
      </c>
      <c r="G221" s="26">
        <v>27968.5</v>
      </c>
      <c r="H221" s="26">
        <v>27968.5</v>
      </c>
      <c r="I221" s="1" t="s">
        <v>50</v>
      </c>
      <c r="J221" s="26">
        <v>13984.25</v>
      </c>
      <c r="K221" s="1">
        <v>535.34</v>
      </c>
      <c r="L221" s="1" t="s">
        <v>27</v>
      </c>
      <c r="M221" s="1">
        <v>0</v>
      </c>
      <c r="N221" s="1" t="s">
        <v>2629</v>
      </c>
      <c r="O221" s="1" t="s">
        <v>2630</v>
      </c>
      <c r="Q221" s="1" t="s">
        <v>28</v>
      </c>
      <c r="R221" s="1" t="s">
        <v>44</v>
      </c>
      <c r="S221" s="1" t="s">
        <v>298</v>
      </c>
      <c r="T221" s="1" t="s">
        <v>33</v>
      </c>
      <c r="U221" s="1" t="s">
        <v>34</v>
      </c>
      <c r="V221" s="1" t="s">
        <v>4756</v>
      </c>
      <c r="W221" s="1" t="s">
        <v>35</v>
      </c>
      <c r="X221" s="25">
        <v>40392</v>
      </c>
      <c r="Y221" s="1" t="s">
        <v>2628</v>
      </c>
      <c r="Z221" s="1">
        <v>0</v>
      </c>
      <c r="AA221" s="1" t="s">
        <v>5032</v>
      </c>
      <c r="AB221" s="25">
        <v>39681</v>
      </c>
      <c r="AC221" s="27">
        <v>39709.613888888889</v>
      </c>
      <c r="AD221" s="1" t="s">
        <v>2633</v>
      </c>
      <c r="AE221" s="26">
        <v>27968.5</v>
      </c>
    </row>
    <row r="222" spans="1:31" x14ac:dyDescent="0.25">
      <c r="A222" s="1" t="s">
        <v>2622</v>
      </c>
      <c r="B222" s="1" t="s">
        <v>5745</v>
      </c>
      <c r="C222" s="1" t="s">
        <v>212</v>
      </c>
      <c r="E222" s="1" t="s">
        <v>2623</v>
      </c>
      <c r="F222" s="1">
        <v>0</v>
      </c>
      <c r="G222" s="1">
        <v>0</v>
      </c>
      <c r="H222" s="1">
        <v>0</v>
      </c>
      <c r="J222" s="1">
        <v>0</v>
      </c>
      <c r="K222" s="26">
        <v>10000</v>
      </c>
      <c r="L222" s="1" t="s">
        <v>27</v>
      </c>
      <c r="M222" s="1">
        <v>0</v>
      </c>
      <c r="N222" s="1" t="s">
        <v>2629</v>
      </c>
      <c r="O222" s="1" t="s">
        <v>2630</v>
      </c>
      <c r="Q222" s="1" t="s">
        <v>28</v>
      </c>
      <c r="R222" s="1" t="s">
        <v>44</v>
      </c>
      <c r="S222" s="1" t="s">
        <v>3269</v>
      </c>
      <c r="T222" s="1" t="s">
        <v>958</v>
      </c>
      <c r="U222" s="1" t="s">
        <v>34</v>
      </c>
      <c r="V222" s="1" t="s">
        <v>46</v>
      </c>
      <c r="W222" s="1" t="s">
        <v>35</v>
      </c>
      <c r="X222" s="25">
        <v>40393</v>
      </c>
      <c r="Y222" s="1" t="s">
        <v>2628</v>
      </c>
      <c r="Z222" s="1">
        <v>0</v>
      </c>
      <c r="AA222" s="1" t="s">
        <v>5746</v>
      </c>
      <c r="AB222" s="25">
        <v>39646</v>
      </c>
      <c r="AC222" s="27">
        <v>39680.481249999997</v>
      </c>
      <c r="AD222" s="1" t="s">
        <v>2633</v>
      </c>
      <c r="AE222" s="1">
        <v>0</v>
      </c>
    </row>
    <row r="223" spans="1:31" x14ac:dyDescent="0.25">
      <c r="A223" s="1" t="s">
        <v>2622</v>
      </c>
      <c r="B223" s="1" t="s">
        <v>5846</v>
      </c>
      <c r="C223" s="1" t="s">
        <v>115</v>
      </c>
      <c r="E223" s="1" t="s">
        <v>2623</v>
      </c>
      <c r="F223" s="1">
        <v>0</v>
      </c>
      <c r="G223" s="26">
        <v>62877.05</v>
      </c>
      <c r="H223" s="1">
        <v>0</v>
      </c>
      <c r="I223" s="1" t="s">
        <v>50</v>
      </c>
      <c r="J223" s="1">
        <v>0</v>
      </c>
      <c r="K223" s="1">
        <v>100</v>
      </c>
      <c r="L223" s="1" t="s">
        <v>27</v>
      </c>
      <c r="M223" s="1">
        <v>0</v>
      </c>
      <c r="N223" s="1" t="s">
        <v>2624</v>
      </c>
      <c r="O223" s="1" t="s">
        <v>2630</v>
      </c>
      <c r="Q223" s="1" t="s">
        <v>28</v>
      </c>
      <c r="R223" s="1" t="s">
        <v>135</v>
      </c>
      <c r="S223" s="1" t="s">
        <v>412</v>
      </c>
      <c r="T223" s="1" t="s">
        <v>68</v>
      </c>
      <c r="U223" s="1" t="s">
        <v>34</v>
      </c>
      <c r="V223" s="1" t="s">
        <v>46</v>
      </c>
      <c r="W223" s="1" t="s">
        <v>35</v>
      </c>
      <c r="X223" s="25">
        <v>40393</v>
      </c>
      <c r="Y223" s="1" t="s">
        <v>2628</v>
      </c>
      <c r="Z223" s="1">
        <v>0</v>
      </c>
      <c r="AA223" s="1" t="s">
        <v>5847</v>
      </c>
      <c r="AB223" s="25">
        <v>39832</v>
      </c>
      <c r="AC223" s="27">
        <v>39940.6875</v>
      </c>
      <c r="AD223" s="1" t="s">
        <v>2633</v>
      </c>
      <c r="AE223" s="1">
        <v>0</v>
      </c>
    </row>
    <row r="224" spans="1:31" x14ac:dyDescent="0.25">
      <c r="A224" s="1" t="s">
        <v>2622</v>
      </c>
      <c r="E224" s="1" t="s">
        <v>2623</v>
      </c>
      <c r="F224" s="1">
        <v>0</v>
      </c>
      <c r="G224" s="1">
        <v>0</v>
      </c>
      <c r="H224" s="1">
        <v>0</v>
      </c>
      <c r="J224" s="1">
        <v>0</v>
      </c>
      <c r="K224" s="1">
        <v>0</v>
      </c>
      <c r="L224" s="1" t="s">
        <v>27</v>
      </c>
      <c r="M224" s="1">
        <v>0</v>
      </c>
      <c r="N224" s="1" t="s">
        <v>2629</v>
      </c>
      <c r="O224" s="1" t="s">
        <v>2630</v>
      </c>
      <c r="Q224" s="1" t="s">
        <v>28</v>
      </c>
      <c r="R224" s="1" t="s">
        <v>135</v>
      </c>
      <c r="S224" s="1" t="s">
        <v>136</v>
      </c>
      <c r="T224" s="1" t="s">
        <v>5719</v>
      </c>
      <c r="U224" s="1" t="s">
        <v>34</v>
      </c>
      <c r="V224" s="1" t="s">
        <v>46</v>
      </c>
      <c r="W224" s="1" t="s">
        <v>35</v>
      </c>
      <c r="X224" s="25">
        <v>40393</v>
      </c>
      <c r="Y224" s="1" t="s">
        <v>2628</v>
      </c>
      <c r="Z224" s="1">
        <v>0</v>
      </c>
      <c r="AA224" s="1" t="s">
        <v>5888</v>
      </c>
      <c r="AB224" s="25">
        <v>39962</v>
      </c>
      <c r="AC224" s="27">
        <v>40037.590277777781</v>
      </c>
      <c r="AE224" s="1">
        <v>0</v>
      </c>
    </row>
    <row r="225" spans="1:31" x14ac:dyDescent="0.25">
      <c r="A225" s="1" t="s">
        <v>2622</v>
      </c>
      <c r="B225" s="1" t="s">
        <v>6247</v>
      </c>
      <c r="E225" s="1" t="s">
        <v>2623</v>
      </c>
      <c r="F225" s="1">
        <v>0</v>
      </c>
      <c r="G225" s="1">
        <v>0</v>
      </c>
      <c r="H225" s="1">
        <v>0</v>
      </c>
      <c r="J225" s="1">
        <v>0</v>
      </c>
      <c r="K225" s="26">
        <v>10000</v>
      </c>
      <c r="L225" s="1" t="s">
        <v>27</v>
      </c>
      <c r="M225" s="1">
        <v>0</v>
      </c>
      <c r="N225" s="1" t="s">
        <v>2629</v>
      </c>
      <c r="O225" s="1" t="s">
        <v>2630</v>
      </c>
      <c r="Q225" s="1" t="s">
        <v>28</v>
      </c>
      <c r="R225" s="1" t="s">
        <v>44</v>
      </c>
      <c r="S225" s="1" t="s">
        <v>3436</v>
      </c>
      <c r="T225" s="1" t="s">
        <v>6248</v>
      </c>
      <c r="U225" s="1" t="s">
        <v>34</v>
      </c>
      <c r="V225" s="1" t="s">
        <v>4868</v>
      </c>
      <c r="W225" s="1" t="s">
        <v>35</v>
      </c>
      <c r="X225" s="25">
        <v>40393</v>
      </c>
      <c r="Y225" s="1" t="s">
        <v>57</v>
      </c>
      <c r="Z225" s="1">
        <v>0</v>
      </c>
      <c r="AA225" s="1" t="s">
        <v>6249</v>
      </c>
      <c r="AB225" s="25">
        <v>38824</v>
      </c>
      <c r="AC225" s="27">
        <v>38896.461111111108</v>
      </c>
      <c r="AD225" s="1" t="s">
        <v>2633</v>
      </c>
      <c r="AE225" s="1">
        <v>0</v>
      </c>
    </row>
    <row r="226" spans="1:31" x14ac:dyDescent="0.25">
      <c r="A226" s="1" t="s">
        <v>2622</v>
      </c>
      <c r="B226" s="1">
        <v>1019300000001</v>
      </c>
      <c r="C226" s="1" t="s">
        <v>6346</v>
      </c>
      <c r="D226" s="25">
        <v>33850</v>
      </c>
      <c r="E226" s="1" t="s">
        <v>2623</v>
      </c>
      <c r="F226" s="26">
        <v>14400</v>
      </c>
      <c r="G226" s="26">
        <v>14400</v>
      </c>
      <c r="H226" s="26">
        <v>14400</v>
      </c>
      <c r="I226" s="1" t="s">
        <v>26</v>
      </c>
      <c r="J226" s="26">
        <v>14400</v>
      </c>
      <c r="K226" s="1">
        <v>561</v>
      </c>
      <c r="L226" s="1" t="s">
        <v>27</v>
      </c>
      <c r="M226" s="1">
        <v>0</v>
      </c>
      <c r="N226" s="1" t="s">
        <v>2624</v>
      </c>
      <c r="O226" s="1" t="s">
        <v>2630</v>
      </c>
      <c r="Q226" s="1" t="s">
        <v>28</v>
      </c>
      <c r="R226" s="1" t="s">
        <v>44</v>
      </c>
      <c r="S226" s="1" t="s">
        <v>38</v>
      </c>
      <c r="T226" s="1" t="s">
        <v>39</v>
      </c>
      <c r="U226" s="1" t="s">
        <v>40</v>
      </c>
      <c r="V226" s="1" t="s">
        <v>41</v>
      </c>
      <c r="W226" s="1" t="s">
        <v>35</v>
      </c>
      <c r="X226" s="25">
        <v>40393</v>
      </c>
      <c r="Y226" s="1" t="s">
        <v>2643</v>
      </c>
      <c r="Z226" s="1">
        <v>0</v>
      </c>
      <c r="AA226" s="1" t="s">
        <v>6347</v>
      </c>
      <c r="AB226" s="25">
        <v>37172</v>
      </c>
      <c r="AC226" s="27">
        <v>37618</v>
      </c>
      <c r="AD226" s="1" t="s">
        <v>36</v>
      </c>
      <c r="AE226" s="26">
        <v>14400</v>
      </c>
    </row>
    <row r="227" spans="1:31" x14ac:dyDescent="0.25">
      <c r="A227" s="1" t="s">
        <v>2622</v>
      </c>
      <c r="B227" s="1">
        <v>1001002</v>
      </c>
      <c r="C227" s="1" t="s">
        <v>6800</v>
      </c>
      <c r="D227" s="25">
        <v>37232</v>
      </c>
      <c r="E227" s="1" t="s">
        <v>2623</v>
      </c>
      <c r="F227" s="26">
        <v>60000</v>
      </c>
      <c r="G227" s="26">
        <v>60000</v>
      </c>
      <c r="H227" s="26">
        <v>150000</v>
      </c>
      <c r="I227" s="1" t="s">
        <v>26</v>
      </c>
      <c r="J227" s="26">
        <v>150000</v>
      </c>
      <c r="K227" s="26">
        <v>124312.64</v>
      </c>
      <c r="L227" s="1" t="s">
        <v>27</v>
      </c>
      <c r="M227" s="1">
        <v>0</v>
      </c>
      <c r="N227" s="1" t="s">
        <v>2629</v>
      </c>
      <c r="O227" s="1" t="s">
        <v>2638</v>
      </c>
      <c r="P227" s="1" t="s">
        <v>2642</v>
      </c>
      <c r="Q227" s="1" t="s">
        <v>28</v>
      </c>
      <c r="R227" s="1" t="s">
        <v>44</v>
      </c>
      <c r="S227" s="1" t="s">
        <v>38</v>
      </c>
      <c r="T227" s="1" t="s">
        <v>290</v>
      </c>
      <c r="U227" s="1" t="s">
        <v>40</v>
      </c>
      <c r="V227" s="1" t="s">
        <v>41</v>
      </c>
      <c r="W227" s="1" t="s">
        <v>35</v>
      </c>
      <c r="X227" s="25">
        <v>40393</v>
      </c>
      <c r="Y227" s="1" t="s">
        <v>2643</v>
      </c>
      <c r="Z227" s="1">
        <v>0</v>
      </c>
      <c r="AA227" s="1" t="s">
        <v>6801</v>
      </c>
      <c r="AB227" s="25">
        <v>37382</v>
      </c>
      <c r="AC227" s="27">
        <v>37623</v>
      </c>
      <c r="AD227" s="1" t="s">
        <v>36</v>
      </c>
      <c r="AE227" s="26">
        <v>60000</v>
      </c>
    </row>
    <row r="228" spans="1:31" x14ac:dyDescent="0.25">
      <c r="A228" s="1" t="s">
        <v>2622</v>
      </c>
      <c r="B228" s="1" t="s">
        <v>7131</v>
      </c>
      <c r="C228" s="1" t="s">
        <v>7132</v>
      </c>
      <c r="D228" s="25">
        <v>39046</v>
      </c>
      <c r="E228" s="1" t="s">
        <v>2623</v>
      </c>
      <c r="F228" s="26">
        <v>80000</v>
      </c>
      <c r="G228" s="26">
        <v>80000</v>
      </c>
      <c r="H228" s="26">
        <v>80000</v>
      </c>
      <c r="I228" s="1" t="s">
        <v>26</v>
      </c>
      <c r="J228" s="26">
        <v>80000</v>
      </c>
      <c r="K228" s="26">
        <v>8000</v>
      </c>
      <c r="L228" s="1" t="s">
        <v>27</v>
      </c>
      <c r="M228" s="1">
        <v>0</v>
      </c>
      <c r="N228" s="1" t="s">
        <v>2629</v>
      </c>
      <c r="O228" s="1" t="s">
        <v>2630</v>
      </c>
      <c r="Q228" s="1" t="s">
        <v>28</v>
      </c>
      <c r="R228" s="1" t="s">
        <v>135</v>
      </c>
      <c r="S228" s="1" t="s">
        <v>136</v>
      </c>
      <c r="T228" s="1" t="s">
        <v>77</v>
      </c>
      <c r="U228" s="1" t="s">
        <v>34</v>
      </c>
      <c r="V228" s="1" t="s">
        <v>4785</v>
      </c>
      <c r="W228" s="1" t="s">
        <v>35</v>
      </c>
      <c r="X228" s="25">
        <v>40394</v>
      </c>
      <c r="Y228" s="1" t="s">
        <v>2637</v>
      </c>
      <c r="Z228" s="1">
        <v>0</v>
      </c>
      <c r="AA228" s="1" t="s">
        <v>7133</v>
      </c>
      <c r="AB228" s="25">
        <v>39898</v>
      </c>
      <c r="AC228" s="27">
        <v>39989.487500000003</v>
      </c>
      <c r="AD228" s="1" t="s">
        <v>151</v>
      </c>
      <c r="AE228" s="26">
        <v>80000</v>
      </c>
    </row>
    <row r="229" spans="1:31" x14ac:dyDescent="0.25">
      <c r="A229" s="1" t="s">
        <v>2622</v>
      </c>
      <c r="E229" s="1" t="s">
        <v>2623</v>
      </c>
      <c r="F229" s="1">
        <v>0</v>
      </c>
      <c r="G229" s="1">
        <v>0</v>
      </c>
      <c r="H229" s="1">
        <v>0</v>
      </c>
      <c r="J229" s="1">
        <v>0</v>
      </c>
      <c r="K229" s="1">
        <v>0</v>
      </c>
      <c r="L229" s="1" t="s">
        <v>27</v>
      </c>
      <c r="M229" s="1">
        <v>0</v>
      </c>
      <c r="N229" s="1" t="s">
        <v>2629</v>
      </c>
      <c r="O229" s="1" t="s">
        <v>2630</v>
      </c>
      <c r="Q229" s="1" t="s">
        <v>28</v>
      </c>
      <c r="R229" s="1" t="s">
        <v>512</v>
      </c>
      <c r="S229" s="1" t="s">
        <v>5092</v>
      </c>
      <c r="T229" s="1" t="s">
        <v>199</v>
      </c>
      <c r="U229" s="1" t="s">
        <v>55</v>
      </c>
      <c r="V229" s="1" t="s">
        <v>5208</v>
      </c>
      <c r="W229" s="1" t="s">
        <v>35</v>
      </c>
      <c r="X229" s="25">
        <v>40395</v>
      </c>
      <c r="Y229" s="1" t="s">
        <v>2628</v>
      </c>
      <c r="Z229" s="1">
        <v>0</v>
      </c>
      <c r="AA229" s="1" t="s">
        <v>5209</v>
      </c>
      <c r="AB229" s="25">
        <v>40085</v>
      </c>
      <c r="AC229" s="27">
        <v>40109.475694444445</v>
      </c>
      <c r="AE229" s="1">
        <v>0</v>
      </c>
    </row>
    <row r="230" spans="1:31" x14ac:dyDescent="0.25">
      <c r="A230" s="1" t="s">
        <v>2622</v>
      </c>
      <c r="B230" s="1" t="s">
        <v>6854</v>
      </c>
      <c r="C230" s="1" t="s">
        <v>6855</v>
      </c>
      <c r="D230" s="25">
        <v>38067</v>
      </c>
      <c r="E230" s="1" t="s">
        <v>2623</v>
      </c>
      <c r="F230" s="26">
        <v>25762.2</v>
      </c>
      <c r="G230" s="26">
        <v>25762.2</v>
      </c>
      <c r="H230" s="26">
        <v>25762.2</v>
      </c>
      <c r="I230" s="1" t="s">
        <v>26</v>
      </c>
      <c r="J230" s="26">
        <v>25762.2</v>
      </c>
      <c r="K230" s="26">
        <v>5580.52</v>
      </c>
      <c r="L230" s="1" t="s">
        <v>27</v>
      </c>
      <c r="M230" s="1">
        <v>0</v>
      </c>
      <c r="N230" s="1" t="s">
        <v>2624</v>
      </c>
      <c r="O230" s="1" t="s">
        <v>2638</v>
      </c>
      <c r="P230" s="1" t="s">
        <v>2639</v>
      </c>
      <c r="Q230" s="1" t="s">
        <v>28</v>
      </c>
      <c r="R230" s="1" t="s">
        <v>44</v>
      </c>
      <c r="S230" s="1" t="s">
        <v>80</v>
      </c>
      <c r="T230" s="1" t="s">
        <v>77</v>
      </c>
      <c r="U230" s="1" t="s">
        <v>34</v>
      </c>
      <c r="V230" s="1" t="s">
        <v>307</v>
      </c>
      <c r="W230" s="1" t="s">
        <v>35</v>
      </c>
      <c r="X230" s="25">
        <v>40395</v>
      </c>
      <c r="Y230" s="1" t="s">
        <v>2661</v>
      </c>
      <c r="Z230" s="1">
        <v>0</v>
      </c>
      <c r="AA230" s="1" t="s">
        <v>6856</v>
      </c>
      <c r="AB230" s="25">
        <v>38611</v>
      </c>
      <c r="AC230" s="27">
        <v>38665.631249999999</v>
      </c>
      <c r="AD230" s="1" t="s">
        <v>36</v>
      </c>
      <c r="AE230" s="26">
        <v>25762.2</v>
      </c>
    </row>
    <row r="231" spans="1:31" x14ac:dyDescent="0.25">
      <c r="A231" s="1" t="s">
        <v>2622</v>
      </c>
      <c r="B231" s="1">
        <v>1207</v>
      </c>
      <c r="C231" s="1" t="s">
        <v>212</v>
      </c>
      <c r="D231" s="25">
        <v>36576</v>
      </c>
      <c r="E231" s="1" t="s">
        <v>2623</v>
      </c>
      <c r="F231" s="26">
        <v>9000</v>
      </c>
      <c r="G231" s="26">
        <v>9000</v>
      </c>
      <c r="H231" s="26">
        <v>9000</v>
      </c>
      <c r="I231" s="1" t="s">
        <v>50</v>
      </c>
      <c r="J231" s="26">
        <v>4500</v>
      </c>
      <c r="K231" s="1">
        <v>900</v>
      </c>
      <c r="L231" s="1" t="s">
        <v>27</v>
      </c>
      <c r="M231" s="1">
        <v>0</v>
      </c>
      <c r="N231" s="1" t="s">
        <v>2624</v>
      </c>
      <c r="O231" s="1" t="s">
        <v>2630</v>
      </c>
      <c r="Q231" s="1" t="s">
        <v>28</v>
      </c>
      <c r="R231" s="1" t="s">
        <v>44</v>
      </c>
      <c r="S231" s="1" t="s">
        <v>80</v>
      </c>
      <c r="T231" s="1" t="s">
        <v>113</v>
      </c>
      <c r="U231" s="1" t="s">
        <v>84</v>
      </c>
      <c r="V231" s="1" t="s">
        <v>5596</v>
      </c>
      <c r="W231" s="1" t="s">
        <v>35</v>
      </c>
      <c r="X231" s="25">
        <v>40395</v>
      </c>
      <c r="Y231" s="1" t="s">
        <v>2647</v>
      </c>
      <c r="Z231" s="1">
        <v>0</v>
      </c>
      <c r="AA231" s="1" t="s">
        <v>6888</v>
      </c>
      <c r="AB231" s="25">
        <v>38890</v>
      </c>
      <c r="AC231" s="27">
        <v>38954.43472222222</v>
      </c>
      <c r="AD231" s="1" t="s">
        <v>151</v>
      </c>
      <c r="AE231" s="26">
        <v>9000</v>
      </c>
    </row>
    <row r="232" spans="1:31" x14ac:dyDescent="0.25">
      <c r="A232" s="1" t="s">
        <v>2622</v>
      </c>
      <c r="E232" s="1" t="s">
        <v>2623</v>
      </c>
      <c r="F232" s="1">
        <v>0</v>
      </c>
      <c r="G232" s="1">
        <v>0</v>
      </c>
      <c r="H232" s="1">
        <v>0</v>
      </c>
      <c r="J232" s="1">
        <v>0</v>
      </c>
      <c r="K232" s="26">
        <v>100000</v>
      </c>
      <c r="L232" s="1" t="s">
        <v>27</v>
      </c>
      <c r="M232" s="1">
        <v>0</v>
      </c>
      <c r="Q232" s="1" t="s">
        <v>28</v>
      </c>
      <c r="R232" s="1" t="s">
        <v>135</v>
      </c>
      <c r="S232" s="1" t="s">
        <v>583</v>
      </c>
      <c r="T232" s="1" t="s">
        <v>225</v>
      </c>
      <c r="U232" s="1" t="s">
        <v>40</v>
      </c>
      <c r="V232" s="1" t="s">
        <v>5258</v>
      </c>
      <c r="W232" s="1" t="s">
        <v>35</v>
      </c>
      <c r="X232" s="25">
        <v>40395</v>
      </c>
      <c r="Y232" s="1" t="s">
        <v>57</v>
      </c>
      <c r="Z232" s="1">
        <v>0</v>
      </c>
      <c r="AA232" s="1" t="s">
        <v>7237</v>
      </c>
      <c r="AB232" s="25">
        <v>38667</v>
      </c>
      <c r="AC232" s="27">
        <v>40164.381249999999</v>
      </c>
      <c r="AE232" s="1">
        <v>0</v>
      </c>
    </row>
    <row r="233" spans="1:31" x14ac:dyDescent="0.25">
      <c r="A233" s="1" t="s">
        <v>2622</v>
      </c>
      <c r="B233" s="1" t="s">
        <v>6732</v>
      </c>
      <c r="C233" s="1" t="s">
        <v>7049</v>
      </c>
      <c r="D233" s="25">
        <v>39643</v>
      </c>
      <c r="E233" s="1" t="s">
        <v>2623</v>
      </c>
      <c r="F233" s="1">
        <v>0</v>
      </c>
      <c r="G233" s="26">
        <v>500000</v>
      </c>
      <c r="H233" s="1">
        <v>0</v>
      </c>
      <c r="J233" s="1">
        <v>0</v>
      </c>
      <c r="K233" s="1">
        <v>415</v>
      </c>
      <c r="L233" s="1" t="s">
        <v>27</v>
      </c>
      <c r="M233" s="1">
        <v>0</v>
      </c>
      <c r="N233" s="1" t="s">
        <v>2624</v>
      </c>
      <c r="O233" s="1" t="s">
        <v>2630</v>
      </c>
      <c r="Q233" s="1" t="s">
        <v>28</v>
      </c>
      <c r="R233" s="1" t="s">
        <v>44</v>
      </c>
      <c r="S233" s="1" t="s">
        <v>108</v>
      </c>
      <c r="T233" s="1" t="s">
        <v>6126</v>
      </c>
      <c r="U233" s="1" t="s">
        <v>34</v>
      </c>
      <c r="V233" s="1" t="s">
        <v>63</v>
      </c>
      <c r="W233" s="1" t="s">
        <v>35</v>
      </c>
      <c r="X233" s="25">
        <v>40396</v>
      </c>
      <c r="Y233" s="1" t="s">
        <v>2637</v>
      </c>
      <c r="Z233" s="1">
        <v>0</v>
      </c>
      <c r="AA233" s="1" t="s">
        <v>7050</v>
      </c>
      <c r="AB233" s="25">
        <v>39685</v>
      </c>
      <c r="AC233" s="27">
        <v>39701.602777777778</v>
      </c>
      <c r="AD233" s="1" t="s">
        <v>2633</v>
      </c>
      <c r="AE233" s="1">
        <v>0</v>
      </c>
    </row>
    <row r="234" spans="1:31" x14ac:dyDescent="0.25">
      <c r="A234" s="1" t="s">
        <v>2622</v>
      </c>
      <c r="B234" s="1">
        <v>160</v>
      </c>
      <c r="C234" s="1" t="s">
        <v>115</v>
      </c>
      <c r="D234" s="25">
        <v>39643</v>
      </c>
      <c r="E234" s="1" t="s">
        <v>2623</v>
      </c>
      <c r="F234" s="1">
        <v>0</v>
      </c>
      <c r="G234" s="1">
        <v>0</v>
      </c>
      <c r="H234" s="1">
        <v>0</v>
      </c>
      <c r="I234" s="1" t="s">
        <v>26</v>
      </c>
      <c r="J234" s="1">
        <v>0</v>
      </c>
      <c r="K234" s="1">
        <v>300</v>
      </c>
      <c r="L234" s="1" t="s">
        <v>27</v>
      </c>
      <c r="M234" s="1">
        <v>0</v>
      </c>
      <c r="N234" s="1" t="s">
        <v>2629</v>
      </c>
      <c r="O234" s="1" t="s">
        <v>2630</v>
      </c>
      <c r="Q234" s="1" t="s">
        <v>28</v>
      </c>
      <c r="R234" s="1" t="s">
        <v>44</v>
      </c>
      <c r="S234" s="1" t="s">
        <v>5003</v>
      </c>
      <c r="T234" s="1" t="s">
        <v>291</v>
      </c>
      <c r="U234" s="1" t="s">
        <v>40</v>
      </c>
      <c r="V234" s="1" t="s">
        <v>41</v>
      </c>
      <c r="W234" s="1" t="s">
        <v>35</v>
      </c>
      <c r="X234" s="25">
        <v>40399</v>
      </c>
      <c r="Y234" s="1" t="s">
        <v>43</v>
      </c>
      <c r="Z234" s="1">
        <v>0</v>
      </c>
      <c r="AA234" s="1" t="s">
        <v>5037</v>
      </c>
      <c r="AB234" s="25">
        <v>39688</v>
      </c>
      <c r="AC234" s="27">
        <v>39728.431250000001</v>
      </c>
      <c r="AD234" s="1" t="s">
        <v>2633</v>
      </c>
      <c r="AE234" s="1">
        <v>0</v>
      </c>
    </row>
    <row r="235" spans="1:31" x14ac:dyDescent="0.25">
      <c r="A235" s="1" t="s">
        <v>2622</v>
      </c>
      <c r="B235" s="1" t="s">
        <v>5813</v>
      </c>
      <c r="C235" s="1" t="s">
        <v>5049</v>
      </c>
      <c r="E235" s="1" t="s">
        <v>2623</v>
      </c>
      <c r="F235" s="1">
        <v>0</v>
      </c>
      <c r="G235" s="1">
        <v>0</v>
      </c>
      <c r="H235" s="1">
        <v>0</v>
      </c>
      <c r="I235" s="1" t="s">
        <v>50</v>
      </c>
      <c r="J235" s="1">
        <v>0</v>
      </c>
      <c r="K235" s="26">
        <v>2223.6999999999998</v>
      </c>
      <c r="L235" s="1" t="s">
        <v>27</v>
      </c>
      <c r="M235" s="1">
        <v>0</v>
      </c>
      <c r="N235" s="1" t="s">
        <v>2629</v>
      </c>
      <c r="O235" s="1" t="s">
        <v>2630</v>
      </c>
      <c r="Q235" s="1" t="s">
        <v>28</v>
      </c>
      <c r="R235" s="1" t="s">
        <v>44</v>
      </c>
      <c r="S235" s="1" t="s">
        <v>5814</v>
      </c>
      <c r="T235" s="1" t="s">
        <v>77</v>
      </c>
      <c r="U235" s="1" t="s">
        <v>34</v>
      </c>
      <c r="V235" s="1" t="s">
        <v>215</v>
      </c>
      <c r="W235" s="1" t="s">
        <v>35</v>
      </c>
      <c r="X235" s="25">
        <v>40399</v>
      </c>
      <c r="Y235" s="1" t="s">
        <v>2661</v>
      </c>
      <c r="Z235" s="1">
        <v>0</v>
      </c>
      <c r="AA235" s="1" t="s">
        <v>5815</v>
      </c>
      <c r="AB235" s="25">
        <v>39744</v>
      </c>
      <c r="AC235" s="27">
        <v>39895.695138888892</v>
      </c>
      <c r="AD235" s="1" t="s">
        <v>2633</v>
      </c>
      <c r="AE235" s="1">
        <v>0</v>
      </c>
    </row>
    <row r="236" spans="1:31" x14ac:dyDescent="0.25">
      <c r="A236" s="1" t="s">
        <v>2622</v>
      </c>
      <c r="B236" s="1">
        <v>3030</v>
      </c>
      <c r="C236" s="1" t="s">
        <v>6836</v>
      </c>
      <c r="D236" s="25">
        <v>37510</v>
      </c>
      <c r="E236" s="1" t="s">
        <v>2623</v>
      </c>
      <c r="F236" s="26">
        <v>37545.11</v>
      </c>
      <c r="G236" s="26">
        <v>37545.11</v>
      </c>
      <c r="H236" s="26">
        <v>37545.11</v>
      </c>
      <c r="I236" s="1" t="s">
        <v>26</v>
      </c>
      <c r="J236" s="26">
        <v>37545.11</v>
      </c>
      <c r="K236" s="26">
        <v>92933.62</v>
      </c>
      <c r="L236" s="1" t="s">
        <v>27</v>
      </c>
      <c r="M236" s="1">
        <v>0</v>
      </c>
      <c r="N236" s="1" t="s">
        <v>2624</v>
      </c>
      <c r="O236" s="1" t="s">
        <v>2638</v>
      </c>
      <c r="P236" s="1" t="s">
        <v>2642</v>
      </c>
      <c r="Q236" s="1" t="s">
        <v>28</v>
      </c>
      <c r="R236" s="1" t="s">
        <v>44</v>
      </c>
      <c r="S236" s="1" t="s">
        <v>30</v>
      </c>
      <c r="T236" s="1" t="s">
        <v>39</v>
      </c>
      <c r="U236" s="1" t="s">
        <v>40</v>
      </c>
      <c r="V236" s="1" t="s">
        <v>41</v>
      </c>
      <c r="W236" s="1" t="s">
        <v>35</v>
      </c>
      <c r="X236" s="25">
        <v>40399</v>
      </c>
      <c r="Y236" s="1" t="s">
        <v>2643</v>
      </c>
      <c r="Z236" s="1">
        <v>0</v>
      </c>
      <c r="AA236" s="1" t="s">
        <v>6837</v>
      </c>
      <c r="AB236" s="25">
        <v>38342</v>
      </c>
      <c r="AC236" s="27">
        <v>38362.482638888891</v>
      </c>
      <c r="AD236" s="1" t="s">
        <v>36</v>
      </c>
      <c r="AE236" s="26">
        <v>37545.11</v>
      </c>
    </row>
    <row r="237" spans="1:31" x14ac:dyDescent="0.25">
      <c r="A237" s="1" t="s">
        <v>2622</v>
      </c>
      <c r="E237" s="1" t="s">
        <v>2623</v>
      </c>
      <c r="F237" s="1">
        <v>0</v>
      </c>
      <c r="G237" s="1">
        <v>0</v>
      </c>
      <c r="H237" s="1">
        <v>0</v>
      </c>
      <c r="J237" s="1">
        <v>0</v>
      </c>
      <c r="K237" s="1">
        <v>0</v>
      </c>
      <c r="L237" s="1" t="s">
        <v>27</v>
      </c>
      <c r="M237" s="1">
        <v>0</v>
      </c>
      <c r="N237" s="1" t="s">
        <v>2629</v>
      </c>
      <c r="O237" s="1" t="s">
        <v>2630</v>
      </c>
      <c r="Q237" s="1" t="s">
        <v>28</v>
      </c>
      <c r="R237" s="1" t="s">
        <v>135</v>
      </c>
      <c r="S237" s="1" t="s">
        <v>136</v>
      </c>
      <c r="T237" s="1" t="s">
        <v>88</v>
      </c>
      <c r="U237" s="1" t="s">
        <v>89</v>
      </c>
      <c r="V237" s="1" t="s">
        <v>2675</v>
      </c>
      <c r="W237" s="1" t="s">
        <v>35</v>
      </c>
      <c r="X237" s="25">
        <v>40400</v>
      </c>
      <c r="Y237" s="1" t="s">
        <v>2649</v>
      </c>
      <c r="Z237" s="1">
        <v>0</v>
      </c>
      <c r="AA237" s="1" t="s">
        <v>6657</v>
      </c>
      <c r="AB237" s="25">
        <v>39797</v>
      </c>
      <c r="AC237" s="27">
        <v>40393.456250000003</v>
      </c>
      <c r="AE237" s="1">
        <v>0</v>
      </c>
    </row>
    <row r="238" spans="1:31" x14ac:dyDescent="0.25">
      <c r="A238" s="1" t="s">
        <v>2622</v>
      </c>
      <c r="B238" s="1" t="s">
        <v>4835</v>
      </c>
      <c r="C238" s="1" t="s">
        <v>4836</v>
      </c>
      <c r="D238" s="25">
        <v>37486</v>
      </c>
      <c r="E238" s="1" t="s">
        <v>2623</v>
      </c>
      <c r="F238" s="26">
        <v>50000</v>
      </c>
      <c r="G238" s="26">
        <v>50000</v>
      </c>
      <c r="H238" s="26">
        <v>50000</v>
      </c>
      <c r="I238" s="1" t="s">
        <v>50</v>
      </c>
      <c r="J238" s="26">
        <v>25000</v>
      </c>
      <c r="K238" s="26">
        <v>7957.52</v>
      </c>
      <c r="L238" s="1" t="s">
        <v>27</v>
      </c>
      <c r="M238" s="1">
        <v>0</v>
      </c>
      <c r="N238" s="1" t="s">
        <v>2624</v>
      </c>
      <c r="O238" s="1" t="s">
        <v>2630</v>
      </c>
      <c r="Q238" s="1" t="s">
        <v>28</v>
      </c>
      <c r="R238" s="1" t="s">
        <v>44</v>
      </c>
      <c r="S238" s="1" t="s">
        <v>61</v>
      </c>
      <c r="T238" s="1" t="s">
        <v>324</v>
      </c>
      <c r="U238" s="1" t="s">
        <v>84</v>
      </c>
      <c r="V238" s="1" t="s">
        <v>4837</v>
      </c>
      <c r="W238" s="1" t="s">
        <v>35</v>
      </c>
      <c r="X238" s="25">
        <v>40401</v>
      </c>
      <c r="Y238" s="1" t="s">
        <v>2647</v>
      </c>
      <c r="Z238" s="1">
        <v>0</v>
      </c>
      <c r="AA238" s="1" t="s">
        <v>4838</v>
      </c>
      <c r="AB238" s="25">
        <v>39198</v>
      </c>
      <c r="AC238" s="27">
        <v>38551.40625</v>
      </c>
      <c r="AD238" s="1" t="s">
        <v>36</v>
      </c>
      <c r="AE238" s="26">
        <v>50000</v>
      </c>
    </row>
    <row r="239" spans="1:31" x14ac:dyDescent="0.25">
      <c r="A239" s="1" t="s">
        <v>2622</v>
      </c>
      <c r="E239" s="1" t="s">
        <v>2623</v>
      </c>
      <c r="F239" s="1">
        <v>0</v>
      </c>
      <c r="G239" s="1">
        <v>0</v>
      </c>
      <c r="H239" s="1">
        <v>0</v>
      </c>
      <c r="J239" s="1">
        <v>0</v>
      </c>
      <c r="K239" s="1">
        <v>0</v>
      </c>
      <c r="L239" s="1" t="s">
        <v>27</v>
      </c>
      <c r="M239" s="1">
        <v>0</v>
      </c>
      <c r="N239" s="1" t="s">
        <v>2629</v>
      </c>
      <c r="O239" s="1" t="s">
        <v>2630</v>
      </c>
      <c r="Q239" s="1" t="s">
        <v>28</v>
      </c>
      <c r="R239" s="1" t="s">
        <v>262</v>
      </c>
      <c r="S239" s="1" t="s">
        <v>398</v>
      </c>
      <c r="T239" s="1" t="s">
        <v>213</v>
      </c>
      <c r="U239" s="1" t="s">
        <v>55</v>
      </c>
      <c r="V239" s="1" t="s">
        <v>5903</v>
      </c>
      <c r="W239" s="1" t="s">
        <v>35</v>
      </c>
      <c r="X239" s="25">
        <v>40401</v>
      </c>
      <c r="Y239" s="1" t="s">
        <v>2637</v>
      </c>
      <c r="Z239" s="1">
        <v>0</v>
      </c>
      <c r="AA239" s="1" t="s">
        <v>5904</v>
      </c>
      <c r="AB239" s="25">
        <v>40084</v>
      </c>
      <c r="AC239" s="27">
        <v>40140.788194444445</v>
      </c>
      <c r="AE239" s="1">
        <v>0</v>
      </c>
    </row>
    <row r="240" spans="1:31" x14ac:dyDescent="0.25">
      <c r="A240" s="1" t="s">
        <v>2622</v>
      </c>
      <c r="B240" s="1">
        <v>1001002</v>
      </c>
      <c r="C240" s="1" t="s">
        <v>6824</v>
      </c>
      <c r="D240" s="25">
        <v>37891</v>
      </c>
      <c r="E240" s="1" t="s">
        <v>2623</v>
      </c>
      <c r="F240" s="26">
        <v>30000</v>
      </c>
      <c r="G240" s="26">
        <v>30000</v>
      </c>
      <c r="H240" s="26">
        <v>30000</v>
      </c>
      <c r="I240" s="1" t="s">
        <v>27</v>
      </c>
      <c r="J240" s="1">
        <v>0</v>
      </c>
      <c r="K240" s="26">
        <v>3000</v>
      </c>
      <c r="L240" s="1" t="s">
        <v>27</v>
      </c>
      <c r="M240" s="1">
        <v>0</v>
      </c>
      <c r="N240" s="1" t="s">
        <v>2624</v>
      </c>
      <c r="O240" s="1" t="s">
        <v>2638</v>
      </c>
      <c r="P240" s="1" t="s">
        <v>2688</v>
      </c>
      <c r="Q240" s="1" t="s">
        <v>28</v>
      </c>
      <c r="R240" s="1" t="s">
        <v>44</v>
      </c>
      <c r="S240" s="1" t="s">
        <v>80</v>
      </c>
      <c r="T240" s="1" t="s">
        <v>120</v>
      </c>
      <c r="U240" s="1" t="s">
        <v>84</v>
      </c>
      <c r="V240" s="1" t="s">
        <v>4837</v>
      </c>
      <c r="W240" s="1" t="s">
        <v>35</v>
      </c>
      <c r="X240" s="25">
        <v>40401</v>
      </c>
      <c r="Y240" s="1" t="s">
        <v>43</v>
      </c>
      <c r="Z240" s="1">
        <v>0</v>
      </c>
      <c r="AA240" s="1" t="s">
        <v>6825</v>
      </c>
      <c r="AB240" s="25">
        <v>38072</v>
      </c>
      <c r="AC240" s="27">
        <v>38079.551388888889</v>
      </c>
      <c r="AD240" s="1" t="s">
        <v>36</v>
      </c>
      <c r="AE240" s="26">
        <v>30000</v>
      </c>
    </row>
    <row r="241" spans="1:31" x14ac:dyDescent="0.25">
      <c r="A241" s="1" t="s">
        <v>2622</v>
      </c>
      <c r="B241" s="1">
        <v>1151</v>
      </c>
      <c r="C241" s="1" t="s">
        <v>6912</v>
      </c>
      <c r="D241" s="25">
        <v>39156</v>
      </c>
      <c r="E241" s="1" t="s">
        <v>2623</v>
      </c>
      <c r="F241" s="26">
        <v>10000</v>
      </c>
      <c r="G241" s="26">
        <v>10000</v>
      </c>
      <c r="H241" s="26">
        <v>10000</v>
      </c>
      <c r="I241" s="1" t="s">
        <v>50</v>
      </c>
      <c r="J241" s="26">
        <v>5000</v>
      </c>
      <c r="K241" s="26">
        <v>10000</v>
      </c>
      <c r="L241" s="1" t="s">
        <v>27</v>
      </c>
      <c r="M241" s="1">
        <v>0</v>
      </c>
      <c r="N241" s="1" t="s">
        <v>2629</v>
      </c>
      <c r="O241" s="1" t="s">
        <v>2625</v>
      </c>
      <c r="P241" s="1" t="s">
        <v>2626</v>
      </c>
      <c r="Q241" s="1" t="s">
        <v>28</v>
      </c>
      <c r="R241" s="1" t="s">
        <v>44</v>
      </c>
      <c r="S241" s="1" t="s">
        <v>80</v>
      </c>
      <c r="T241" s="1" t="s">
        <v>365</v>
      </c>
      <c r="U241" s="1" t="s">
        <v>84</v>
      </c>
      <c r="V241" s="1" t="s">
        <v>4837</v>
      </c>
      <c r="W241" s="1" t="s">
        <v>35</v>
      </c>
      <c r="X241" s="25">
        <v>40401</v>
      </c>
      <c r="Y241" s="1" t="s">
        <v>2660</v>
      </c>
      <c r="Z241" s="1">
        <v>0</v>
      </c>
      <c r="AA241" s="1" t="s">
        <v>6913</v>
      </c>
      <c r="AB241" s="25">
        <v>39191</v>
      </c>
      <c r="AC241" s="27">
        <v>39204.491666666669</v>
      </c>
      <c r="AD241" s="1" t="s">
        <v>151</v>
      </c>
      <c r="AE241" s="26">
        <v>10000</v>
      </c>
    </row>
    <row r="242" spans="1:31" x14ac:dyDescent="0.25">
      <c r="A242" s="1" t="s">
        <v>2622</v>
      </c>
      <c r="B242" s="1" t="s">
        <v>6518</v>
      </c>
      <c r="C242" s="1" t="s">
        <v>6519</v>
      </c>
      <c r="D242" s="25">
        <v>39495</v>
      </c>
      <c r="E242" s="1" t="s">
        <v>2623</v>
      </c>
      <c r="F242" s="26">
        <v>20000</v>
      </c>
      <c r="G242" s="26">
        <v>20000</v>
      </c>
      <c r="H242" s="26">
        <v>14103.09</v>
      </c>
      <c r="I242" s="1" t="s">
        <v>50</v>
      </c>
      <c r="J242" s="26">
        <v>7051.55</v>
      </c>
      <c r="K242" s="1">
        <v>0</v>
      </c>
      <c r="L242" s="1" t="s">
        <v>27</v>
      </c>
      <c r="M242" s="1">
        <v>0</v>
      </c>
      <c r="N242" s="1" t="s">
        <v>2629</v>
      </c>
      <c r="O242" s="1" t="s">
        <v>2630</v>
      </c>
      <c r="Q242" s="1" t="s">
        <v>28</v>
      </c>
      <c r="R242" s="1" t="s">
        <v>262</v>
      </c>
      <c r="S242" s="1" t="s">
        <v>151</v>
      </c>
      <c r="T242" s="1" t="s">
        <v>6520</v>
      </c>
      <c r="U242" s="1" t="s">
        <v>34</v>
      </c>
      <c r="V242" s="1" t="s">
        <v>4785</v>
      </c>
      <c r="W242" s="1" t="s">
        <v>35</v>
      </c>
      <c r="X242" s="25">
        <v>40402</v>
      </c>
      <c r="Y242" s="1" t="s">
        <v>2628</v>
      </c>
      <c r="Z242" s="1">
        <v>0</v>
      </c>
      <c r="AA242" s="1" t="s">
        <v>6521</v>
      </c>
      <c r="AB242" s="25">
        <v>39931</v>
      </c>
      <c r="AC242" s="27">
        <v>40057.743055555555</v>
      </c>
      <c r="AD242" s="1" t="s">
        <v>2633</v>
      </c>
      <c r="AE242" s="26">
        <v>20000</v>
      </c>
    </row>
    <row r="243" spans="1:31" x14ac:dyDescent="0.25">
      <c r="A243" s="1" t="s">
        <v>2622</v>
      </c>
      <c r="B243" s="1">
        <v>15140</v>
      </c>
      <c r="C243" s="1">
        <v>10130138</v>
      </c>
      <c r="D243" s="25">
        <v>36355</v>
      </c>
      <c r="E243" s="1" t="s">
        <v>2623</v>
      </c>
      <c r="F243" s="26">
        <v>10000</v>
      </c>
      <c r="G243" s="26">
        <v>10000</v>
      </c>
      <c r="H243" s="26">
        <v>10000</v>
      </c>
      <c r="I243" s="1" t="s">
        <v>26</v>
      </c>
      <c r="J243" s="26">
        <v>10000</v>
      </c>
      <c r="K243" s="1">
        <v>750</v>
      </c>
      <c r="L243" s="1" t="s">
        <v>27</v>
      </c>
      <c r="M243" s="1">
        <v>0</v>
      </c>
      <c r="N243" s="1" t="s">
        <v>2624</v>
      </c>
      <c r="O243" s="1" t="s">
        <v>2638</v>
      </c>
      <c r="P243" s="1" t="s">
        <v>2639</v>
      </c>
      <c r="Q243" s="1" t="s">
        <v>28</v>
      </c>
      <c r="R243" s="1" t="s">
        <v>44</v>
      </c>
      <c r="S243" s="1" t="s">
        <v>38</v>
      </c>
      <c r="T243" s="1" t="s">
        <v>67</v>
      </c>
      <c r="U243" s="1" t="s">
        <v>34</v>
      </c>
      <c r="V243" s="1" t="s">
        <v>252</v>
      </c>
      <c r="W243" s="1" t="s">
        <v>35</v>
      </c>
      <c r="X243" s="25">
        <v>40402</v>
      </c>
      <c r="Y243" s="1" t="s">
        <v>43</v>
      </c>
      <c r="Z243" s="1">
        <v>0</v>
      </c>
      <c r="AA243" s="1" t="s">
        <v>6828</v>
      </c>
      <c r="AB243" s="25">
        <v>38106</v>
      </c>
      <c r="AC243" s="27">
        <v>38149.366666666669</v>
      </c>
      <c r="AD243" s="1" t="s">
        <v>151</v>
      </c>
      <c r="AE243" s="26">
        <v>10000</v>
      </c>
    </row>
    <row r="244" spans="1:31" x14ac:dyDescent="0.25">
      <c r="A244" s="1" t="s">
        <v>2646</v>
      </c>
      <c r="B244" s="1" t="s">
        <v>3625</v>
      </c>
      <c r="C244" s="1" t="s">
        <v>212</v>
      </c>
      <c r="E244" s="1" t="s">
        <v>2623</v>
      </c>
      <c r="F244" s="1">
        <v>0</v>
      </c>
      <c r="G244" s="1">
        <v>0</v>
      </c>
      <c r="H244" s="1">
        <v>0</v>
      </c>
      <c r="J244" s="1">
        <v>0</v>
      </c>
      <c r="K244" s="26">
        <v>6000</v>
      </c>
      <c r="L244" s="1" t="s">
        <v>27</v>
      </c>
      <c r="M244" s="1">
        <v>0</v>
      </c>
      <c r="N244" s="1" t="s">
        <v>2629</v>
      </c>
      <c r="O244" s="1" t="s">
        <v>2638</v>
      </c>
      <c r="P244" s="1" t="s">
        <v>2639</v>
      </c>
      <c r="Q244" s="1" t="s">
        <v>28</v>
      </c>
      <c r="R244" s="1" t="s">
        <v>37</v>
      </c>
      <c r="S244" s="1" t="s">
        <v>398</v>
      </c>
      <c r="T244" s="1" t="s">
        <v>216</v>
      </c>
      <c r="U244" s="1" t="s">
        <v>34</v>
      </c>
      <c r="V244" s="1" t="s">
        <v>63</v>
      </c>
      <c r="W244" s="1" t="s">
        <v>35</v>
      </c>
      <c r="X244" s="25">
        <v>40402</v>
      </c>
      <c r="Y244" s="1" t="s">
        <v>2628</v>
      </c>
      <c r="Z244" s="1">
        <v>0</v>
      </c>
      <c r="AA244" s="1" t="s">
        <v>6939</v>
      </c>
      <c r="AB244" s="25">
        <v>39370</v>
      </c>
      <c r="AC244" s="27">
        <v>39384.459722222222</v>
      </c>
      <c r="AD244" s="1" t="s">
        <v>2633</v>
      </c>
      <c r="AE244" s="1">
        <v>0</v>
      </c>
    </row>
    <row r="245" spans="1:31" x14ac:dyDescent="0.25">
      <c r="A245" s="1" t="s">
        <v>2622</v>
      </c>
      <c r="B245" s="1">
        <v>1102080</v>
      </c>
      <c r="E245" s="1" t="s">
        <v>2623</v>
      </c>
      <c r="F245" s="1">
        <v>0</v>
      </c>
      <c r="G245" s="1">
        <v>0</v>
      </c>
      <c r="H245" s="1">
        <v>0</v>
      </c>
      <c r="J245" s="1">
        <v>0</v>
      </c>
      <c r="K245" s="1">
        <v>61.34</v>
      </c>
      <c r="L245" s="1" t="s">
        <v>27</v>
      </c>
      <c r="M245" s="1">
        <v>0</v>
      </c>
      <c r="N245" s="1" t="s">
        <v>2629</v>
      </c>
      <c r="O245" s="1" t="s">
        <v>2638</v>
      </c>
      <c r="P245" s="1" t="s">
        <v>2670</v>
      </c>
      <c r="Q245" s="1" t="s">
        <v>28</v>
      </c>
      <c r="R245" s="1" t="s">
        <v>44</v>
      </c>
      <c r="S245" s="1" t="s">
        <v>3436</v>
      </c>
      <c r="T245" s="1" t="s">
        <v>70</v>
      </c>
      <c r="U245" s="1" t="s">
        <v>34</v>
      </c>
      <c r="V245" s="1" t="s">
        <v>4785</v>
      </c>
      <c r="W245" s="1" t="s">
        <v>35</v>
      </c>
      <c r="X245" s="25">
        <v>40403</v>
      </c>
      <c r="Y245" s="1" t="s">
        <v>57</v>
      </c>
      <c r="Z245" s="1">
        <v>0</v>
      </c>
      <c r="AA245" s="1" t="s">
        <v>5523</v>
      </c>
      <c r="AB245" s="25">
        <v>37935</v>
      </c>
      <c r="AC245" s="27">
        <v>37972.647222222222</v>
      </c>
      <c r="AD245" s="1" t="s">
        <v>2633</v>
      </c>
      <c r="AE245" s="1">
        <v>0</v>
      </c>
    </row>
    <row r="246" spans="1:31" x14ac:dyDescent="0.25">
      <c r="A246" s="1" t="s">
        <v>2622</v>
      </c>
      <c r="C246" s="1" t="s">
        <v>212</v>
      </c>
      <c r="E246" s="1" t="s">
        <v>2623</v>
      </c>
      <c r="F246" s="1">
        <v>0</v>
      </c>
      <c r="G246" s="1">
        <v>0</v>
      </c>
      <c r="H246" s="1">
        <v>0</v>
      </c>
      <c r="I246" s="1" t="s">
        <v>50</v>
      </c>
      <c r="J246" s="1">
        <v>0</v>
      </c>
      <c r="K246" s="1">
        <v>100</v>
      </c>
      <c r="L246" s="1" t="s">
        <v>27</v>
      </c>
      <c r="M246" s="1">
        <v>0</v>
      </c>
      <c r="N246" s="1" t="s">
        <v>2629</v>
      </c>
      <c r="O246" s="1" t="s">
        <v>2630</v>
      </c>
      <c r="Q246" s="1" t="s">
        <v>28</v>
      </c>
      <c r="R246" s="1" t="s">
        <v>44</v>
      </c>
      <c r="S246" s="1" t="s">
        <v>2677</v>
      </c>
      <c r="T246" s="1" t="s">
        <v>316</v>
      </c>
      <c r="U246" s="1" t="s">
        <v>34</v>
      </c>
      <c r="V246" s="1" t="s">
        <v>251</v>
      </c>
      <c r="W246" s="1" t="s">
        <v>35</v>
      </c>
      <c r="X246" s="25">
        <v>40403</v>
      </c>
      <c r="Y246" s="1" t="s">
        <v>2647</v>
      </c>
      <c r="Z246" s="1">
        <v>0</v>
      </c>
      <c r="AA246" s="1" t="s">
        <v>5749</v>
      </c>
      <c r="AB246" s="25">
        <v>39685</v>
      </c>
      <c r="AC246" s="27">
        <v>39710.38958333333</v>
      </c>
      <c r="AD246" s="1" t="s">
        <v>2633</v>
      </c>
      <c r="AE246" s="1">
        <v>0</v>
      </c>
    </row>
    <row r="247" spans="1:31" x14ac:dyDescent="0.25">
      <c r="A247" s="1" t="s">
        <v>2622</v>
      </c>
      <c r="B247" s="1">
        <v>1071370</v>
      </c>
      <c r="C247" s="1" t="s">
        <v>6453</v>
      </c>
      <c r="D247" s="25">
        <v>39771</v>
      </c>
      <c r="E247" s="1" t="s">
        <v>2623</v>
      </c>
      <c r="F247" s="26">
        <v>6400.9</v>
      </c>
      <c r="G247" s="26">
        <v>10000</v>
      </c>
      <c r="H247" s="1">
        <v>0</v>
      </c>
      <c r="J247" s="1">
        <v>0</v>
      </c>
      <c r="K247" s="1">
        <v>0</v>
      </c>
      <c r="L247" s="1" t="s">
        <v>27</v>
      </c>
      <c r="M247" s="1">
        <v>0</v>
      </c>
      <c r="N247" s="1" t="s">
        <v>2629</v>
      </c>
      <c r="O247" s="1" t="s">
        <v>2630</v>
      </c>
      <c r="Q247" s="1" t="s">
        <v>28</v>
      </c>
      <c r="R247" s="1" t="s">
        <v>262</v>
      </c>
      <c r="S247" s="1" t="s">
        <v>276</v>
      </c>
      <c r="T247" s="1" t="s">
        <v>281</v>
      </c>
      <c r="U247" s="1" t="s">
        <v>273</v>
      </c>
      <c r="V247" s="1" t="s">
        <v>252</v>
      </c>
      <c r="W247" s="1" t="s">
        <v>35</v>
      </c>
      <c r="X247" s="25">
        <v>40403</v>
      </c>
      <c r="Y247" s="1" t="s">
        <v>57</v>
      </c>
      <c r="Z247" s="1">
        <v>0</v>
      </c>
      <c r="AA247" s="1" t="s">
        <v>6454</v>
      </c>
      <c r="AB247" s="25">
        <v>39888</v>
      </c>
      <c r="AC247" s="27">
        <v>39899.515277777777</v>
      </c>
      <c r="AD247" s="1" t="s">
        <v>36</v>
      </c>
      <c r="AE247" s="26">
        <v>6400.9</v>
      </c>
    </row>
    <row r="248" spans="1:31" x14ac:dyDescent="0.25">
      <c r="A248" s="1" t="s">
        <v>2622</v>
      </c>
      <c r="B248" s="1" t="s">
        <v>6493</v>
      </c>
      <c r="C248" s="1">
        <v>9320090028</v>
      </c>
      <c r="D248" s="25">
        <v>39750</v>
      </c>
      <c r="E248" s="1" t="s">
        <v>2623</v>
      </c>
      <c r="F248" s="1">
        <v>0</v>
      </c>
      <c r="G248" s="1">
        <v>0</v>
      </c>
      <c r="H248" s="1">
        <v>0</v>
      </c>
      <c r="I248" s="1" t="s">
        <v>27</v>
      </c>
      <c r="J248" s="1">
        <v>0</v>
      </c>
      <c r="K248" s="1">
        <v>300</v>
      </c>
      <c r="L248" s="1" t="s">
        <v>27</v>
      </c>
      <c r="M248" s="1">
        <v>0</v>
      </c>
      <c r="N248" s="1" t="s">
        <v>2629</v>
      </c>
      <c r="O248" s="1" t="s">
        <v>2630</v>
      </c>
      <c r="Q248" s="1" t="s">
        <v>28</v>
      </c>
      <c r="R248" s="1" t="s">
        <v>135</v>
      </c>
      <c r="S248" s="1" t="s">
        <v>284</v>
      </c>
      <c r="T248" s="1" t="s">
        <v>292</v>
      </c>
      <c r="U248" s="1" t="s">
        <v>34</v>
      </c>
      <c r="V248" s="1" t="s">
        <v>307</v>
      </c>
      <c r="W248" s="1" t="s">
        <v>35</v>
      </c>
      <c r="X248" s="25">
        <v>40403</v>
      </c>
      <c r="Y248" s="1" t="s">
        <v>43</v>
      </c>
      <c r="Z248" s="1">
        <v>0</v>
      </c>
      <c r="AA248" s="1" t="s">
        <v>6494</v>
      </c>
      <c r="AB248" s="25">
        <v>39909</v>
      </c>
      <c r="AC248" s="27">
        <v>40015.669444444444</v>
      </c>
      <c r="AD248" s="1" t="s">
        <v>2633</v>
      </c>
      <c r="AE248" s="1">
        <v>0</v>
      </c>
    </row>
    <row r="249" spans="1:31" x14ac:dyDescent="0.25">
      <c r="A249" s="1" t="s">
        <v>2622</v>
      </c>
      <c r="B249" s="1" t="s">
        <v>5804</v>
      </c>
      <c r="C249" s="1" t="s">
        <v>5805</v>
      </c>
      <c r="D249" s="25">
        <v>38458</v>
      </c>
      <c r="E249" s="1" t="s">
        <v>2623</v>
      </c>
      <c r="F249" s="1">
        <v>0</v>
      </c>
      <c r="G249" s="26">
        <v>5513.76</v>
      </c>
      <c r="H249" s="1">
        <v>0</v>
      </c>
      <c r="I249" s="1" t="s">
        <v>50</v>
      </c>
      <c r="J249" s="1">
        <v>0</v>
      </c>
      <c r="K249" s="1">
        <v>413.17</v>
      </c>
      <c r="L249" s="1" t="s">
        <v>27</v>
      </c>
      <c r="M249" s="1">
        <v>0</v>
      </c>
      <c r="N249" s="1" t="s">
        <v>2624</v>
      </c>
      <c r="O249" s="1" t="s">
        <v>2630</v>
      </c>
      <c r="Q249" s="1" t="s">
        <v>28</v>
      </c>
      <c r="R249" s="1" t="s">
        <v>44</v>
      </c>
      <c r="S249" s="1" t="s">
        <v>30</v>
      </c>
      <c r="T249" s="1" t="s">
        <v>3061</v>
      </c>
      <c r="U249" s="1" t="s">
        <v>123</v>
      </c>
      <c r="V249" s="1" t="s">
        <v>185</v>
      </c>
      <c r="W249" s="1" t="s">
        <v>35</v>
      </c>
      <c r="X249" s="25">
        <v>40406</v>
      </c>
      <c r="Y249" s="1" t="s">
        <v>2637</v>
      </c>
      <c r="Z249" s="1">
        <v>0</v>
      </c>
      <c r="AA249" s="1" t="s">
        <v>5806</v>
      </c>
      <c r="AB249" s="25">
        <v>39713</v>
      </c>
      <c r="AC249" s="27">
        <v>39882.488194444442</v>
      </c>
      <c r="AD249" s="1" t="s">
        <v>36</v>
      </c>
      <c r="AE249" s="1">
        <v>0</v>
      </c>
    </row>
    <row r="250" spans="1:31" x14ac:dyDescent="0.25">
      <c r="A250" s="1" t="s">
        <v>2622</v>
      </c>
      <c r="B250" s="1">
        <v>15138760</v>
      </c>
      <c r="C250" s="1">
        <v>10130976</v>
      </c>
      <c r="D250" s="25">
        <v>36013</v>
      </c>
      <c r="E250" s="1" t="s">
        <v>2623</v>
      </c>
      <c r="F250" s="26">
        <v>31239.3</v>
      </c>
      <c r="G250" s="26">
        <v>31239.3</v>
      </c>
      <c r="H250" s="26">
        <v>31239.3</v>
      </c>
      <c r="I250" s="1" t="s">
        <v>26</v>
      </c>
      <c r="J250" s="26">
        <v>31239.3</v>
      </c>
      <c r="K250" s="26">
        <v>5516</v>
      </c>
      <c r="L250" s="1" t="s">
        <v>27</v>
      </c>
      <c r="M250" s="1">
        <v>0</v>
      </c>
      <c r="N250" s="1" t="s">
        <v>2624</v>
      </c>
      <c r="O250" s="1" t="s">
        <v>2638</v>
      </c>
      <c r="P250" s="1" t="s">
        <v>4766</v>
      </c>
      <c r="Q250" s="1" t="s">
        <v>28</v>
      </c>
      <c r="R250" s="1" t="s">
        <v>44</v>
      </c>
      <c r="S250" s="1" t="s">
        <v>30</v>
      </c>
      <c r="T250" s="1" t="s">
        <v>559</v>
      </c>
      <c r="U250" s="1" t="s">
        <v>34</v>
      </c>
      <c r="V250" s="1" t="s">
        <v>46</v>
      </c>
      <c r="W250" s="1" t="s">
        <v>35</v>
      </c>
      <c r="X250" s="25">
        <v>40406</v>
      </c>
      <c r="Y250" s="1" t="s">
        <v>57</v>
      </c>
      <c r="Z250" s="1">
        <v>0</v>
      </c>
      <c r="AA250" s="1" t="s">
        <v>6200</v>
      </c>
      <c r="AB250" s="25">
        <v>37810</v>
      </c>
      <c r="AC250" s="27">
        <v>38065.4375</v>
      </c>
      <c r="AD250" s="1" t="s">
        <v>36</v>
      </c>
      <c r="AE250" s="26">
        <v>31239.3</v>
      </c>
    </row>
    <row r="251" spans="1:31" x14ac:dyDescent="0.25">
      <c r="A251" s="1" t="s">
        <v>2622</v>
      </c>
      <c r="B251" s="1" t="s">
        <v>6280</v>
      </c>
      <c r="C251" s="1" t="s">
        <v>6281</v>
      </c>
      <c r="D251" s="25">
        <v>37351</v>
      </c>
      <c r="E251" s="1" t="s">
        <v>2623</v>
      </c>
      <c r="F251" s="1">
        <v>0</v>
      </c>
      <c r="G251" s="26">
        <v>14564</v>
      </c>
      <c r="H251" s="1">
        <v>0</v>
      </c>
      <c r="I251" s="1" t="s">
        <v>27</v>
      </c>
      <c r="J251" s="1">
        <v>0</v>
      </c>
      <c r="K251" s="26">
        <v>1942.37</v>
      </c>
      <c r="L251" s="1" t="s">
        <v>27</v>
      </c>
      <c r="M251" s="1">
        <v>0</v>
      </c>
      <c r="N251" s="1" t="s">
        <v>2624</v>
      </c>
      <c r="O251" s="1" t="s">
        <v>2630</v>
      </c>
      <c r="Q251" s="1" t="s">
        <v>28</v>
      </c>
      <c r="R251" s="1" t="s">
        <v>44</v>
      </c>
      <c r="S251" s="1" t="s">
        <v>61</v>
      </c>
      <c r="T251" s="1" t="s">
        <v>114</v>
      </c>
      <c r="U251" s="1" t="s">
        <v>40</v>
      </c>
      <c r="V251" s="1" t="s">
        <v>41</v>
      </c>
      <c r="W251" s="1" t="s">
        <v>35</v>
      </c>
      <c r="X251" s="25">
        <v>40406</v>
      </c>
      <c r="Y251" s="1" t="s">
        <v>2647</v>
      </c>
      <c r="Z251" s="1">
        <v>0</v>
      </c>
      <c r="AA251" s="1" t="s">
        <v>6282</v>
      </c>
      <c r="AB251" s="25">
        <v>39020</v>
      </c>
      <c r="AC251" s="27">
        <v>39091.595138888886</v>
      </c>
      <c r="AD251" s="1" t="s">
        <v>2633</v>
      </c>
      <c r="AE251" s="1">
        <v>0</v>
      </c>
    </row>
    <row r="252" spans="1:31" x14ac:dyDescent="0.25">
      <c r="A252" s="1" t="s">
        <v>2622</v>
      </c>
      <c r="E252" s="1" t="s">
        <v>2623</v>
      </c>
      <c r="F252" s="1">
        <v>0</v>
      </c>
      <c r="G252" s="1">
        <v>0</v>
      </c>
      <c r="H252" s="1">
        <v>0</v>
      </c>
      <c r="J252" s="1">
        <v>0</v>
      </c>
      <c r="K252" s="26">
        <v>6000</v>
      </c>
      <c r="L252" s="1" t="s">
        <v>27</v>
      </c>
      <c r="M252" s="1">
        <v>0</v>
      </c>
      <c r="N252" s="1" t="s">
        <v>2629</v>
      </c>
      <c r="O252" s="1" t="s">
        <v>2630</v>
      </c>
      <c r="Q252" s="1" t="s">
        <v>28</v>
      </c>
      <c r="R252" s="1" t="s">
        <v>29</v>
      </c>
      <c r="S252" s="1" t="s">
        <v>69</v>
      </c>
      <c r="T252" s="1" t="s">
        <v>39</v>
      </c>
      <c r="U252" s="1" t="s">
        <v>40</v>
      </c>
      <c r="V252" s="1" t="s">
        <v>4878</v>
      </c>
      <c r="W252" s="1" t="s">
        <v>35</v>
      </c>
      <c r="X252" s="25">
        <v>40406</v>
      </c>
      <c r="Y252" s="1" t="s">
        <v>43</v>
      </c>
      <c r="Z252" s="1">
        <v>0</v>
      </c>
      <c r="AA252" s="1" t="s">
        <v>6423</v>
      </c>
      <c r="AB252" s="25">
        <v>39731</v>
      </c>
      <c r="AC252" s="27">
        <v>39749.643750000003</v>
      </c>
      <c r="AE252" s="1">
        <v>0</v>
      </c>
    </row>
    <row r="253" spans="1:31" x14ac:dyDescent="0.25">
      <c r="A253" s="1" t="s">
        <v>2622</v>
      </c>
      <c r="B253" s="1">
        <v>3030</v>
      </c>
      <c r="C253" s="1" t="s">
        <v>6902</v>
      </c>
      <c r="D253" s="25">
        <v>38658</v>
      </c>
      <c r="E253" s="1" t="s">
        <v>2623</v>
      </c>
      <c r="F253" s="26">
        <v>46320.23</v>
      </c>
      <c r="G253" s="26">
        <v>61750.98</v>
      </c>
      <c r="H253" s="26">
        <v>46320.23</v>
      </c>
      <c r="I253" s="1" t="s">
        <v>50</v>
      </c>
      <c r="J253" s="26">
        <v>23160.12</v>
      </c>
      <c r="K253" s="26">
        <v>6250.02</v>
      </c>
      <c r="L253" s="1" t="s">
        <v>27</v>
      </c>
      <c r="M253" s="1">
        <v>0</v>
      </c>
      <c r="N253" s="1" t="s">
        <v>2624</v>
      </c>
      <c r="O253" s="1" t="s">
        <v>2638</v>
      </c>
      <c r="P253" s="1" t="s">
        <v>2639</v>
      </c>
      <c r="Q253" s="1" t="s">
        <v>28</v>
      </c>
      <c r="R253" s="1" t="s">
        <v>44</v>
      </c>
      <c r="S253" s="1" t="s">
        <v>30</v>
      </c>
      <c r="T253" s="1" t="s">
        <v>339</v>
      </c>
      <c r="U253" s="1" t="s">
        <v>123</v>
      </c>
      <c r="V253" s="1" t="s">
        <v>185</v>
      </c>
      <c r="W253" s="1" t="s">
        <v>35</v>
      </c>
      <c r="X253" s="25">
        <v>40406</v>
      </c>
      <c r="Y253" s="1" t="s">
        <v>57</v>
      </c>
      <c r="Z253" s="1">
        <v>0</v>
      </c>
      <c r="AA253" s="1" t="s">
        <v>6903</v>
      </c>
      <c r="AB253" s="25">
        <v>39028</v>
      </c>
      <c r="AC253" s="27">
        <v>39042.634027777778</v>
      </c>
      <c r="AD253" s="1" t="s">
        <v>151</v>
      </c>
      <c r="AE253" s="26">
        <v>46320.23</v>
      </c>
    </row>
    <row r="254" spans="1:31" x14ac:dyDescent="0.25">
      <c r="A254" s="1" t="s">
        <v>2622</v>
      </c>
      <c r="B254" s="1" t="s">
        <v>7142</v>
      </c>
      <c r="C254" s="1" t="s">
        <v>5049</v>
      </c>
      <c r="D254" s="25">
        <v>39329</v>
      </c>
      <c r="E254" s="1" t="s">
        <v>2623</v>
      </c>
      <c r="F254" s="1">
        <v>0</v>
      </c>
      <c r="G254" s="1">
        <v>0</v>
      </c>
      <c r="H254" s="1">
        <v>0</v>
      </c>
      <c r="J254" s="1">
        <v>0</v>
      </c>
      <c r="K254" s="1">
        <v>0</v>
      </c>
      <c r="L254" s="1" t="s">
        <v>27</v>
      </c>
      <c r="M254" s="1">
        <v>0</v>
      </c>
      <c r="N254" s="1" t="s">
        <v>2629</v>
      </c>
      <c r="O254" s="1" t="s">
        <v>2630</v>
      </c>
      <c r="Q254" s="1" t="s">
        <v>28</v>
      </c>
      <c r="R254" s="1" t="s">
        <v>135</v>
      </c>
      <c r="S254" s="1" t="s">
        <v>136</v>
      </c>
      <c r="T254" s="1" t="s">
        <v>5460</v>
      </c>
      <c r="U254" s="1" t="s">
        <v>34</v>
      </c>
      <c r="V254" s="1" t="s">
        <v>370</v>
      </c>
      <c r="W254" s="1" t="s">
        <v>35</v>
      </c>
      <c r="X254" s="25">
        <v>40406</v>
      </c>
      <c r="Y254" s="1" t="s">
        <v>2661</v>
      </c>
      <c r="Z254" s="1">
        <v>0</v>
      </c>
      <c r="AA254" s="1" t="s">
        <v>7143</v>
      </c>
      <c r="AB254" s="25">
        <v>39861</v>
      </c>
      <c r="AC254" s="27">
        <v>40024.609027777777</v>
      </c>
      <c r="AD254" s="1" t="s">
        <v>2633</v>
      </c>
      <c r="AE254" s="1">
        <v>0</v>
      </c>
    </row>
    <row r="255" spans="1:31" x14ac:dyDescent="0.25">
      <c r="A255" s="1" t="s">
        <v>2622</v>
      </c>
      <c r="B255" s="1" t="s">
        <v>7066</v>
      </c>
      <c r="C255" s="1" t="s">
        <v>115</v>
      </c>
      <c r="E255" s="1" t="s">
        <v>2623</v>
      </c>
      <c r="F255" s="1">
        <v>0</v>
      </c>
      <c r="G255" s="1">
        <v>0</v>
      </c>
      <c r="H255" s="1">
        <v>0</v>
      </c>
      <c r="I255" s="1" t="s">
        <v>50</v>
      </c>
      <c r="J255" s="1">
        <v>0</v>
      </c>
      <c r="K255" s="26">
        <v>4496.95</v>
      </c>
      <c r="L255" s="1" t="s">
        <v>27</v>
      </c>
      <c r="M255" s="1">
        <v>0</v>
      </c>
      <c r="N255" s="1" t="s">
        <v>2629</v>
      </c>
      <c r="O255" s="1" t="s">
        <v>2630</v>
      </c>
      <c r="Q255" s="1" t="s">
        <v>28</v>
      </c>
      <c r="R255" s="1" t="s">
        <v>44</v>
      </c>
      <c r="S255" s="1" t="s">
        <v>6864</v>
      </c>
      <c r="T255" s="1" t="s">
        <v>426</v>
      </c>
      <c r="U255" s="1" t="s">
        <v>34</v>
      </c>
      <c r="V255" s="1" t="s">
        <v>46</v>
      </c>
      <c r="W255" s="1" t="s">
        <v>35</v>
      </c>
      <c r="X255" s="25">
        <v>40407</v>
      </c>
      <c r="Y255" s="1" t="s">
        <v>57</v>
      </c>
      <c r="Z255" s="1">
        <v>0</v>
      </c>
      <c r="AA255" s="1" t="s">
        <v>7067</v>
      </c>
      <c r="AB255" s="25">
        <v>39741</v>
      </c>
      <c r="AC255" s="27">
        <v>39765.60833333333</v>
      </c>
      <c r="AD255" s="1" t="s">
        <v>2633</v>
      </c>
      <c r="AE255" s="1">
        <v>0</v>
      </c>
    </row>
    <row r="256" spans="1:31" x14ac:dyDescent="0.25">
      <c r="A256" s="1" t="s">
        <v>2622</v>
      </c>
      <c r="B256" s="1" t="s">
        <v>5010</v>
      </c>
      <c r="D256" s="25">
        <v>32303</v>
      </c>
      <c r="E256" s="1" t="s">
        <v>2623</v>
      </c>
      <c r="F256" s="1">
        <v>0</v>
      </c>
      <c r="G256" s="1">
        <v>0</v>
      </c>
      <c r="H256" s="1">
        <v>0</v>
      </c>
      <c r="J256" s="1">
        <v>0</v>
      </c>
      <c r="K256" s="1">
        <v>100</v>
      </c>
      <c r="L256" s="1" t="s">
        <v>27</v>
      </c>
      <c r="M256" s="1">
        <v>0</v>
      </c>
      <c r="N256" s="1" t="s">
        <v>2624</v>
      </c>
      <c r="O256" s="1" t="s">
        <v>2630</v>
      </c>
      <c r="Q256" s="1" t="s">
        <v>28</v>
      </c>
      <c r="R256" s="1" t="s">
        <v>44</v>
      </c>
      <c r="S256" s="1" t="s">
        <v>108</v>
      </c>
      <c r="T256" s="1" t="s">
        <v>56</v>
      </c>
      <c r="U256" s="1" t="s">
        <v>53</v>
      </c>
      <c r="V256" s="1" t="s">
        <v>349</v>
      </c>
      <c r="W256" s="1" t="s">
        <v>35</v>
      </c>
      <c r="X256" s="25">
        <v>40408</v>
      </c>
      <c r="Y256" s="1" t="s">
        <v>2647</v>
      </c>
      <c r="Z256" s="1">
        <v>0</v>
      </c>
      <c r="AA256" s="1" t="s">
        <v>5011</v>
      </c>
      <c r="AB256" s="25">
        <v>39605</v>
      </c>
      <c r="AC256" s="27">
        <v>39640.67083333333</v>
      </c>
      <c r="AD256" s="1" t="s">
        <v>2633</v>
      </c>
      <c r="AE256" s="1">
        <v>0</v>
      </c>
    </row>
    <row r="257" spans="1:31" x14ac:dyDescent="0.25">
      <c r="A257" s="1" t="s">
        <v>2622</v>
      </c>
      <c r="B257" s="1" t="s">
        <v>5518</v>
      </c>
      <c r="C257" s="1" t="s">
        <v>5519</v>
      </c>
      <c r="D257" s="25">
        <v>36592</v>
      </c>
      <c r="E257" s="1" t="s">
        <v>2623</v>
      </c>
      <c r="F257" s="26">
        <v>14000</v>
      </c>
      <c r="G257" s="26">
        <v>14000</v>
      </c>
      <c r="H257" s="26">
        <v>14000</v>
      </c>
      <c r="I257" s="1" t="s">
        <v>26</v>
      </c>
      <c r="J257" s="26">
        <v>14000</v>
      </c>
      <c r="K257" s="26">
        <v>6300</v>
      </c>
      <c r="L257" s="1" t="s">
        <v>27</v>
      </c>
      <c r="M257" s="1">
        <v>0</v>
      </c>
      <c r="N257" s="1" t="s">
        <v>2624</v>
      </c>
      <c r="O257" s="1" t="s">
        <v>2638</v>
      </c>
      <c r="P257" s="1" t="s">
        <v>4766</v>
      </c>
      <c r="Q257" s="1" t="s">
        <v>28</v>
      </c>
      <c r="R257" s="1" t="s">
        <v>44</v>
      </c>
      <c r="S257" s="1" t="s">
        <v>30</v>
      </c>
      <c r="T257" s="1" t="s">
        <v>354</v>
      </c>
      <c r="U257" s="1" t="s">
        <v>40</v>
      </c>
      <c r="V257" s="1" t="s">
        <v>5520</v>
      </c>
      <c r="W257" s="1" t="s">
        <v>35</v>
      </c>
      <c r="X257" s="25">
        <v>40408</v>
      </c>
      <c r="Y257" s="1" t="s">
        <v>57</v>
      </c>
      <c r="Z257" s="1">
        <v>0</v>
      </c>
      <c r="AA257" s="1" t="s">
        <v>5521</v>
      </c>
      <c r="AB257" s="25">
        <v>37713</v>
      </c>
      <c r="AC257" s="27">
        <v>37918.671527777777</v>
      </c>
      <c r="AD257" s="1" t="s">
        <v>36</v>
      </c>
      <c r="AE257" s="26">
        <v>14000</v>
      </c>
    </row>
    <row r="258" spans="1:31" x14ac:dyDescent="0.25">
      <c r="A258" s="1" t="s">
        <v>2622</v>
      </c>
      <c r="B258" s="1" t="s">
        <v>5562</v>
      </c>
      <c r="C258" s="1" t="s">
        <v>5563</v>
      </c>
      <c r="D258" s="25">
        <v>38412</v>
      </c>
      <c r="E258" s="1" t="s">
        <v>2623</v>
      </c>
      <c r="F258" s="1">
        <v>0</v>
      </c>
      <c r="G258" s="1">
        <v>0</v>
      </c>
      <c r="H258" s="26">
        <v>15646.9</v>
      </c>
      <c r="I258" s="1" t="s">
        <v>27</v>
      </c>
      <c r="J258" s="1">
        <v>0</v>
      </c>
      <c r="K258" s="26">
        <v>1564.69</v>
      </c>
      <c r="L258" s="1" t="s">
        <v>27</v>
      </c>
      <c r="M258" s="1">
        <v>0</v>
      </c>
      <c r="N258" s="1" t="s">
        <v>2624</v>
      </c>
      <c r="O258" s="1" t="s">
        <v>2638</v>
      </c>
      <c r="P258" s="1" t="s">
        <v>2639</v>
      </c>
      <c r="Q258" s="1" t="s">
        <v>28</v>
      </c>
      <c r="R258" s="1" t="s">
        <v>44</v>
      </c>
      <c r="S258" s="1" t="s">
        <v>91</v>
      </c>
      <c r="T258" s="1" t="s">
        <v>157</v>
      </c>
      <c r="U258" s="1" t="s">
        <v>40</v>
      </c>
      <c r="V258" s="1" t="s">
        <v>5520</v>
      </c>
      <c r="W258" s="1" t="s">
        <v>35</v>
      </c>
      <c r="X258" s="25">
        <v>40408</v>
      </c>
      <c r="Y258" s="1" t="s">
        <v>43</v>
      </c>
      <c r="Z258" s="1">
        <v>0</v>
      </c>
      <c r="AA258" s="1" t="s">
        <v>5564</v>
      </c>
      <c r="AB258" s="25">
        <v>38740</v>
      </c>
      <c r="AC258" s="27">
        <v>38814.429861111108</v>
      </c>
      <c r="AD258" s="1" t="s">
        <v>2633</v>
      </c>
      <c r="AE258" s="1">
        <v>0</v>
      </c>
    </row>
    <row r="259" spans="1:31" x14ac:dyDescent="0.25">
      <c r="A259" s="1" t="s">
        <v>2622</v>
      </c>
      <c r="B259" s="1" t="s">
        <v>6022</v>
      </c>
      <c r="C259" s="1" t="s">
        <v>212</v>
      </c>
      <c r="E259" s="1" t="s">
        <v>2623</v>
      </c>
      <c r="F259" s="1">
        <v>0</v>
      </c>
      <c r="G259" s="1">
        <v>0</v>
      </c>
      <c r="H259" s="1">
        <v>0</v>
      </c>
      <c r="I259" s="1" t="s">
        <v>50</v>
      </c>
      <c r="J259" s="1">
        <v>0</v>
      </c>
      <c r="K259" s="1">
        <v>100</v>
      </c>
      <c r="L259" s="1" t="s">
        <v>27</v>
      </c>
      <c r="M259" s="1">
        <v>0</v>
      </c>
      <c r="N259" s="1" t="s">
        <v>2629</v>
      </c>
      <c r="O259" s="1" t="s">
        <v>2630</v>
      </c>
      <c r="Q259" s="1" t="s">
        <v>28</v>
      </c>
      <c r="R259" s="1" t="s">
        <v>44</v>
      </c>
      <c r="S259" s="1" t="s">
        <v>38</v>
      </c>
      <c r="T259" s="1" t="s">
        <v>56</v>
      </c>
      <c r="U259" s="1" t="s">
        <v>53</v>
      </c>
      <c r="V259" s="1" t="s">
        <v>349</v>
      </c>
      <c r="W259" s="1" t="s">
        <v>35</v>
      </c>
      <c r="X259" s="25">
        <v>40408</v>
      </c>
      <c r="Y259" s="1" t="s">
        <v>57</v>
      </c>
      <c r="Z259" s="1">
        <v>0</v>
      </c>
      <c r="AA259" s="1" t="s">
        <v>6023</v>
      </c>
      <c r="AB259" s="25">
        <v>38659</v>
      </c>
      <c r="AC259" s="27">
        <v>38677.588888888888</v>
      </c>
      <c r="AD259" s="1" t="s">
        <v>36</v>
      </c>
      <c r="AE259" s="1">
        <v>0</v>
      </c>
    </row>
    <row r="260" spans="1:31" x14ac:dyDescent="0.25">
      <c r="A260" s="1" t="s">
        <v>2622</v>
      </c>
      <c r="B260" s="1" t="s">
        <v>6238</v>
      </c>
      <c r="C260" s="1" t="s">
        <v>6239</v>
      </c>
      <c r="D260" s="25">
        <v>38198</v>
      </c>
      <c r="E260" s="1" t="s">
        <v>2623</v>
      </c>
      <c r="F260" s="26">
        <v>35886.839999999997</v>
      </c>
      <c r="G260" s="26">
        <v>35886.839999999997</v>
      </c>
      <c r="H260" s="26">
        <v>35886.839999999997</v>
      </c>
      <c r="I260" s="1" t="s">
        <v>26</v>
      </c>
      <c r="J260" s="26">
        <v>35886.839999999997</v>
      </c>
      <c r="K260" s="26">
        <v>33286.410000000003</v>
      </c>
      <c r="L260" s="1" t="s">
        <v>27</v>
      </c>
      <c r="M260" s="1">
        <v>0</v>
      </c>
      <c r="N260" s="1" t="s">
        <v>2624</v>
      </c>
      <c r="O260" s="1" t="s">
        <v>2638</v>
      </c>
      <c r="P260" s="1" t="s">
        <v>2642</v>
      </c>
      <c r="Q260" s="1" t="s">
        <v>28</v>
      </c>
      <c r="R260" s="1" t="s">
        <v>44</v>
      </c>
      <c r="S260" s="1" t="s">
        <v>38</v>
      </c>
      <c r="T260" s="1" t="s">
        <v>193</v>
      </c>
      <c r="U260" s="1" t="s">
        <v>40</v>
      </c>
      <c r="V260" s="1" t="s">
        <v>5520</v>
      </c>
      <c r="W260" s="1" t="s">
        <v>35</v>
      </c>
      <c r="X260" s="25">
        <v>40408</v>
      </c>
      <c r="Y260" s="1" t="s">
        <v>43</v>
      </c>
      <c r="Z260" s="1">
        <v>0</v>
      </c>
      <c r="AA260" s="1" t="s">
        <v>6240</v>
      </c>
      <c r="AB260" s="25">
        <v>38693</v>
      </c>
      <c r="AC260" s="27">
        <v>38849.675000000003</v>
      </c>
      <c r="AD260" s="1" t="s">
        <v>36</v>
      </c>
      <c r="AE260" s="26">
        <v>35886.839999999997</v>
      </c>
    </row>
    <row r="261" spans="1:31" x14ac:dyDescent="0.25">
      <c r="A261" s="1" t="s">
        <v>2622</v>
      </c>
      <c r="B261" s="1" t="s">
        <v>6296</v>
      </c>
      <c r="C261" s="1" t="s">
        <v>6297</v>
      </c>
      <c r="D261" s="25">
        <v>38733</v>
      </c>
      <c r="E261" s="1" t="s">
        <v>2623</v>
      </c>
      <c r="F261" s="26">
        <v>39347</v>
      </c>
      <c r="G261" s="26">
        <v>39347</v>
      </c>
      <c r="H261" s="26">
        <v>39347</v>
      </c>
      <c r="I261" s="1" t="s">
        <v>50</v>
      </c>
      <c r="J261" s="26">
        <v>19673.5</v>
      </c>
      <c r="K261" s="26">
        <v>5320.21</v>
      </c>
      <c r="L261" s="1" t="s">
        <v>27</v>
      </c>
      <c r="M261" s="1">
        <v>0</v>
      </c>
      <c r="N261" s="1" t="s">
        <v>2624</v>
      </c>
      <c r="O261" s="1" t="s">
        <v>2630</v>
      </c>
      <c r="Q261" s="1" t="s">
        <v>28</v>
      </c>
      <c r="R261" s="1" t="s">
        <v>44</v>
      </c>
      <c r="S261" s="1" t="s">
        <v>38</v>
      </c>
      <c r="T261" s="1" t="s">
        <v>56</v>
      </c>
      <c r="U261" s="1" t="s">
        <v>53</v>
      </c>
      <c r="V261" s="1" t="s">
        <v>349</v>
      </c>
      <c r="W261" s="1" t="s">
        <v>35</v>
      </c>
      <c r="X261" s="25">
        <v>40408</v>
      </c>
      <c r="Y261" s="1" t="s">
        <v>57</v>
      </c>
      <c r="Z261" s="1">
        <v>0</v>
      </c>
      <c r="AA261" s="1" t="s">
        <v>6298</v>
      </c>
      <c r="AB261" s="25">
        <v>39182</v>
      </c>
      <c r="AC261" s="27">
        <v>39232.714583333334</v>
      </c>
      <c r="AD261" s="1" t="s">
        <v>2633</v>
      </c>
      <c r="AE261" s="26">
        <v>39347</v>
      </c>
    </row>
    <row r="262" spans="1:31" x14ac:dyDescent="0.25">
      <c r="A262" s="1" t="s">
        <v>2622</v>
      </c>
      <c r="B262" s="1" t="s">
        <v>6330</v>
      </c>
      <c r="C262" s="1" t="s">
        <v>6331</v>
      </c>
      <c r="D262" s="25">
        <v>38965</v>
      </c>
      <c r="E262" s="1" t="s">
        <v>2623</v>
      </c>
      <c r="F262" s="26">
        <v>10000</v>
      </c>
      <c r="G262" s="26">
        <v>10000</v>
      </c>
      <c r="H262" s="26">
        <v>10000</v>
      </c>
      <c r="I262" s="1" t="s">
        <v>27</v>
      </c>
      <c r="J262" s="1">
        <v>0</v>
      </c>
      <c r="K262" s="26">
        <v>1000</v>
      </c>
      <c r="L262" s="1" t="s">
        <v>27</v>
      </c>
      <c r="M262" s="1">
        <v>0</v>
      </c>
      <c r="N262" s="1" t="s">
        <v>2624</v>
      </c>
      <c r="O262" s="1" t="s">
        <v>2638</v>
      </c>
      <c r="P262" s="1" t="s">
        <v>2639</v>
      </c>
      <c r="Q262" s="1" t="s">
        <v>28</v>
      </c>
      <c r="R262" s="1" t="s">
        <v>44</v>
      </c>
      <c r="S262" s="1" t="s">
        <v>30</v>
      </c>
      <c r="T262" s="1" t="s">
        <v>54</v>
      </c>
      <c r="U262" s="1" t="s">
        <v>55</v>
      </c>
      <c r="V262" s="1" t="s">
        <v>305</v>
      </c>
      <c r="W262" s="1" t="s">
        <v>35</v>
      </c>
      <c r="X262" s="25">
        <v>40408</v>
      </c>
      <c r="Y262" s="1" t="s">
        <v>57</v>
      </c>
      <c r="Z262" s="1">
        <v>0</v>
      </c>
      <c r="AA262" s="1" t="s">
        <v>6332</v>
      </c>
      <c r="AB262" s="25">
        <v>39336</v>
      </c>
      <c r="AC262" s="27">
        <v>39407.474999999999</v>
      </c>
      <c r="AD262" s="1" t="s">
        <v>36</v>
      </c>
      <c r="AE262" s="26">
        <v>10000</v>
      </c>
    </row>
    <row r="263" spans="1:31" x14ac:dyDescent="0.25">
      <c r="A263" s="1" t="s">
        <v>2622</v>
      </c>
      <c r="B263" s="1" t="s">
        <v>522</v>
      </c>
      <c r="C263" s="1" t="s">
        <v>6995</v>
      </c>
      <c r="D263" s="25">
        <v>39006</v>
      </c>
      <c r="E263" s="1" t="s">
        <v>2623</v>
      </c>
      <c r="F263" s="26">
        <v>10000</v>
      </c>
      <c r="G263" s="26">
        <v>10000</v>
      </c>
      <c r="H263" s="26">
        <v>10000</v>
      </c>
      <c r="I263" s="1" t="s">
        <v>50</v>
      </c>
      <c r="J263" s="26">
        <v>5000</v>
      </c>
      <c r="K263" s="1">
        <v>100</v>
      </c>
      <c r="L263" s="1" t="s">
        <v>27</v>
      </c>
      <c r="M263" s="1">
        <v>0</v>
      </c>
      <c r="N263" s="1" t="s">
        <v>2624</v>
      </c>
      <c r="O263" s="1" t="s">
        <v>2630</v>
      </c>
      <c r="Q263" s="1" t="s">
        <v>28</v>
      </c>
      <c r="R263" s="1" t="s">
        <v>44</v>
      </c>
      <c r="S263" s="1" t="s">
        <v>298</v>
      </c>
      <c r="T263" s="1" t="s">
        <v>39</v>
      </c>
      <c r="U263" s="1" t="s">
        <v>40</v>
      </c>
      <c r="V263" s="1" t="s">
        <v>5520</v>
      </c>
      <c r="W263" s="1" t="s">
        <v>35</v>
      </c>
      <c r="X263" s="25">
        <v>40409</v>
      </c>
      <c r="Y263" s="1" t="s">
        <v>2661</v>
      </c>
      <c r="Z263" s="1">
        <v>0</v>
      </c>
      <c r="AA263" s="1" t="s">
        <v>6996</v>
      </c>
      <c r="AB263" s="25">
        <v>39462</v>
      </c>
      <c r="AC263" s="27">
        <v>39532.642361111109</v>
      </c>
      <c r="AD263" s="1" t="s">
        <v>151</v>
      </c>
      <c r="AE263" s="26">
        <v>10000</v>
      </c>
    </row>
    <row r="264" spans="1:31" x14ac:dyDescent="0.25">
      <c r="A264" s="1" t="s">
        <v>2646</v>
      </c>
      <c r="B264" s="1" t="s">
        <v>5482</v>
      </c>
      <c r="C264" s="1">
        <v>10106581</v>
      </c>
      <c r="D264" s="25">
        <v>36338</v>
      </c>
      <c r="E264" s="1" t="s">
        <v>2623</v>
      </c>
      <c r="F264" s="26">
        <v>7000</v>
      </c>
      <c r="G264" s="26">
        <v>14000</v>
      </c>
      <c r="H264" s="26">
        <v>7000</v>
      </c>
      <c r="I264" s="1" t="s">
        <v>27</v>
      </c>
      <c r="J264" s="1">
        <v>0</v>
      </c>
      <c r="K264" s="26">
        <v>1400</v>
      </c>
      <c r="L264" s="1" t="s">
        <v>27</v>
      </c>
      <c r="M264" s="1">
        <v>0</v>
      </c>
      <c r="N264" s="1" t="s">
        <v>2624</v>
      </c>
      <c r="O264" s="1" t="s">
        <v>2638</v>
      </c>
      <c r="P264" s="1" t="s">
        <v>2639</v>
      </c>
      <c r="Q264" s="1" t="s">
        <v>28</v>
      </c>
      <c r="R264" s="1" t="s">
        <v>29</v>
      </c>
      <c r="S264" s="1" t="s">
        <v>30</v>
      </c>
      <c r="T264" s="1" t="s">
        <v>2746</v>
      </c>
      <c r="U264" s="1" t="s">
        <v>34</v>
      </c>
      <c r="V264" s="1" t="s">
        <v>63</v>
      </c>
      <c r="W264" s="1" t="s">
        <v>35</v>
      </c>
      <c r="X264" s="25">
        <v>40414</v>
      </c>
      <c r="Y264" s="1" t="s">
        <v>2661</v>
      </c>
      <c r="Z264" s="1">
        <v>0</v>
      </c>
      <c r="AA264" s="1" t="s">
        <v>5483</v>
      </c>
      <c r="AB264" s="25">
        <v>36769</v>
      </c>
      <c r="AC264" s="27">
        <v>37617</v>
      </c>
      <c r="AD264" s="1" t="s">
        <v>36</v>
      </c>
      <c r="AE264" s="26">
        <v>7000</v>
      </c>
    </row>
    <row r="265" spans="1:31" x14ac:dyDescent="0.25">
      <c r="A265" s="1" t="s">
        <v>2622</v>
      </c>
      <c r="B265" s="1" t="s">
        <v>5556</v>
      </c>
      <c r="C265" s="1" t="s">
        <v>5557</v>
      </c>
      <c r="D265" s="25">
        <v>38010</v>
      </c>
      <c r="E265" s="1" t="s">
        <v>2623</v>
      </c>
      <c r="F265" s="26">
        <v>3000</v>
      </c>
      <c r="G265" s="26">
        <v>3000</v>
      </c>
      <c r="H265" s="26">
        <v>3000</v>
      </c>
      <c r="I265" s="1" t="s">
        <v>26</v>
      </c>
      <c r="J265" s="26">
        <v>3000</v>
      </c>
      <c r="K265" s="1">
        <v>300</v>
      </c>
      <c r="L265" s="1" t="s">
        <v>27</v>
      </c>
      <c r="M265" s="1">
        <v>0</v>
      </c>
      <c r="N265" s="1" t="s">
        <v>2629</v>
      </c>
      <c r="O265" s="1" t="s">
        <v>2638</v>
      </c>
      <c r="P265" s="1" t="s">
        <v>2639</v>
      </c>
      <c r="Q265" s="1" t="s">
        <v>28</v>
      </c>
      <c r="R265" s="1" t="s">
        <v>44</v>
      </c>
      <c r="S265" s="1" t="s">
        <v>5003</v>
      </c>
      <c r="T265" s="1" t="s">
        <v>281</v>
      </c>
      <c r="U265" s="1" t="s">
        <v>273</v>
      </c>
      <c r="V265" s="1" t="s">
        <v>2768</v>
      </c>
      <c r="W265" s="1" t="s">
        <v>35</v>
      </c>
      <c r="X265" s="25">
        <v>40416</v>
      </c>
      <c r="Y265" s="1" t="s">
        <v>43</v>
      </c>
      <c r="Z265" s="1">
        <v>0</v>
      </c>
      <c r="AA265" s="1" t="s">
        <v>5558</v>
      </c>
      <c r="AB265" s="25">
        <v>38757</v>
      </c>
      <c r="AC265" s="27">
        <v>38770.70208333333</v>
      </c>
      <c r="AD265" s="1" t="s">
        <v>36</v>
      </c>
      <c r="AE265" s="26">
        <v>3000</v>
      </c>
    </row>
    <row r="266" spans="1:31" x14ac:dyDescent="0.25">
      <c r="A266" s="1" t="s">
        <v>2622</v>
      </c>
      <c r="B266" s="1" t="s">
        <v>5816</v>
      </c>
      <c r="C266" s="1" t="s">
        <v>5817</v>
      </c>
      <c r="D266" s="25">
        <v>39607</v>
      </c>
      <c r="E266" s="1" t="s">
        <v>2623</v>
      </c>
      <c r="F266" s="1">
        <v>0</v>
      </c>
      <c r="G266" s="26">
        <v>43844.67</v>
      </c>
      <c r="H266" s="1">
        <v>0</v>
      </c>
      <c r="I266" s="1" t="s">
        <v>50</v>
      </c>
      <c r="J266" s="1">
        <v>0</v>
      </c>
      <c r="K266" s="26">
        <v>1208.17</v>
      </c>
      <c r="L266" s="1" t="s">
        <v>27</v>
      </c>
      <c r="M266" s="1">
        <v>0</v>
      </c>
      <c r="N266" s="1" t="s">
        <v>2629</v>
      </c>
      <c r="O266" s="1" t="s">
        <v>2630</v>
      </c>
      <c r="Q266" s="1" t="s">
        <v>28</v>
      </c>
      <c r="R266" s="1" t="s">
        <v>44</v>
      </c>
      <c r="S266" s="1" t="s">
        <v>30</v>
      </c>
      <c r="T266" s="1" t="s">
        <v>458</v>
      </c>
      <c r="U266" s="1" t="s">
        <v>34</v>
      </c>
      <c r="V266" s="1" t="s">
        <v>46</v>
      </c>
      <c r="W266" s="1" t="s">
        <v>35</v>
      </c>
      <c r="X266" s="25">
        <v>40416</v>
      </c>
      <c r="Y266" s="1" t="s">
        <v>2647</v>
      </c>
      <c r="Z266" s="1">
        <v>0</v>
      </c>
      <c r="AA266" s="1" t="s">
        <v>5818</v>
      </c>
      <c r="AB266" s="25">
        <v>39794</v>
      </c>
      <c r="AC266" s="27">
        <v>39898.525694444441</v>
      </c>
      <c r="AD266" s="1" t="s">
        <v>2633</v>
      </c>
      <c r="AE266" s="1">
        <v>0</v>
      </c>
    </row>
    <row r="267" spans="1:31" x14ac:dyDescent="0.25">
      <c r="A267" s="1" t="s">
        <v>2622</v>
      </c>
      <c r="E267" s="1" t="s">
        <v>2623</v>
      </c>
      <c r="F267" s="1">
        <v>0</v>
      </c>
      <c r="G267" s="1">
        <v>0</v>
      </c>
      <c r="H267" s="1">
        <v>0</v>
      </c>
      <c r="J267" s="1">
        <v>0</v>
      </c>
      <c r="K267" s="1">
        <v>0</v>
      </c>
      <c r="L267" s="1" t="s">
        <v>27</v>
      </c>
      <c r="M267" s="1">
        <v>0</v>
      </c>
      <c r="N267" s="1" t="s">
        <v>2629</v>
      </c>
      <c r="O267" s="1" t="s">
        <v>2630</v>
      </c>
      <c r="Q267" s="1" t="s">
        <v>28</v>
      </c>
      <c r="R267" s="1" t="s">
        <v>3164</v>
      </c>
      <c r="S267" s="1" t="s">
        <v>5092</v>
      </c>
      <c r="T267" s="1" t="s">
        <v>5275</v>
      </c>
      <c r="U267" s="1" t="s">
        <v>141</v>
      </c>
      <c r="V267" s="1" t="s">
        <v>2675</v>
      </c>
      <c r="W267" s="1" t="s">
        <v>35</v>
      </c>
      <c r="X267" s="25">
        <v>40417</v>
      </c>
      <c r="Y267" s="1" t="s">
        <v>43</v>
      </c>
      <c r="Z267" s="1">
        <v>0</v>
      </c>
      <c r="AA267" s="1" t="s">
        <v>5276</v>
      </c>
      <c r="AB267" s="25">
        <v>39980</v>
      </c>
      <c r="AC267" s="27">
        <v>40211.835416666669</v>
      </c>
      <c r="AE267" s="1">
        <v>0</v>
      </c>
    </row>
    <row r="268" spans="1:31" x14ac:dyDescent="0.25">
      <c r="A268" s="1" t="s">
        <v>2622</v>
      </c>
      <c r="B268" s="1" t="s">
        <v>173</v>
      </c>
      <c r="C268" s="1" t="s">
        <v>212</v>
      </c>
      <c r="D268" s="25">
        <v>36806</v>
      </c>
      <c r="E268" s="1" t="s">
        <v>2623</v>
      </c>
      <c r="F268" s="1">
        <v>0</v>
      </c>
      <c r="G268" s="1">
        <v>0</v>
      </c>
      <c r="H268" s="1">
        <v>0</v>
      </c>
      <c r="I268" s="1" t="s">
        <v>50</v>
      </c>
      <c r="J268" s="1">
        <v>0</v>
      </c>
      <c r="K268" s="26">
        <v>10000</v>
      </c>
      <c r="L268" s="1" t="s">
        <v>27</v>
      </c>
      <c r="M268" s="1">
        <v>0</v>
      </c>
      <c r="N268" s="1" t="s">
        <v>2624</v>
      </c>
      <c r="O268" s="1" t="s">
        <v>2630</v>
      </c>
      <c r="Q268" s="1" t="s">
        <v>28</v>
      </c>
      <c r="R268" s="1" t="s">
        <v>44</v>
      </c>
      <c r="S268" s="1" t="s">
        <v>61</v>
      </c>
      <c r="T268" s="1" t="s">
        <v>77</v>
      </c>
      <c r="U268" s="1" t="s">
        <v>34</v>
      </c>
      <c r="V268" s="1" t="s">
        <v>4785</v>
      </c>
      <c r="W268" s="1" t="s">
        <v>35</v>
      </c>
      <c r="X268" s="25">
        <v>40417</v>
      </c>
      <c r="Y268" s="1" t="s">
        <v>2628</v>
      </c>
      <c r="Z268" s="1">
        <v>0</v>
      </c>
      <c r="AA268" s="1" t="s">
        <v>6213</v>
      </c>
      <c r="AB268" s="25">
        <v>38350</v>
      </c>
      <c r="AC268" s="27">
        <v>38357.424305555556</v>
      </c>
      <c r="AE268" s="1">
        <v>0</v>
      </c>
    </row>
    <row r="269" spans="1:31" x14ac:dyDescent="0.25">
      <c r="A269" s="1" t="s">
        <v>2622</v>
      </c>
      <c r="B269" s="1" t="s">
        <v>6532</v>
      </c>
      <c r="C269" s="1" t="s">
        <v>6533</v>
      </c>
      <c r="D269" s="25">
        <v>39594</v>
      </c>
      <c r="E269" s="1" t="s">
        <v>2623</v>
      </c>
      <c r="F269" s="1">
        <v>0</v>
      </c>
      <c r="G269" s="26">
        <v>35772.519999999997</v>
      </c>
      <c r="H269" s="1">
        <v>0</v>
      </c>
      <c r="I269" s="1" t="s">
        <v>50</v>
      </c>
      <c r="J269" s="1">
        <v>0</v>
      </c>
      <c r="K269" s="1">
        <v>0</v>
      </c>
      <c r="L269" s="1" t="s">
        <v>27</v>
      </c>
      <c r="M269" s="1">
        <v>0</v>
      </c>
      <c r="N269" s="1" t="s">
        <v>2629</v>
      </c>
      <c r="O269" s="1" t="s">
        <v>2630</v>
      </c>
      <c r="Q269" s="1" t="s">
        <v>28</v>
      </c>
      <c r="R269" s="1" t="s">
        <v>135</v>
      </c>
      <c r="S269" s="1" t="s">
        <v>284</v>
      </c>
      <c r="T269" s="1" t="s">
        <v>77</v>
      </c>
      <c r="U269" s="1" t="s">
        <v>34</v>
      </c>
      <c r="V269" s="1" t="s">
        <v>215</v>
      </c>
      <c r="W269" s="1" t="s">
        <v>35</v>
      </c>
      <c r="X269" s="25">
        <v>40421</v>
      </c>
      <c r="Y269" s="1" t="s">
        <v>2637</v>
      </c>
      <c r="Z269" s="1">
        <v>0</v>
      </c>
      <c r="AA269" s="1" t="s">
        <v>6534</v>
      </c>
      <c r="AB269" s="25">
        <v>40051</v>
      </c>
      <c r="AC269" s="27">
        <v>40067.59375</v>
      </c>
      <c r="AD269" s="1" t="s">
        <v>2633</v>
      </c>
      <c r="AE269" s="1">
        <v>0</v>
      </c>
    </row>
    <row r="270" spans="1:31" x14ac:dyDescent="0.25">
      <c r="A270" s="1" t="s">
        <v>2622</v>
      </c>
      <c r="E270" s="1" t="s">
        <v>2623</v>
      </c>
      <c r="F270" s="1">
        <v>0</v>
      </c>
      <c r="G270" s="1">
        <v>0</v>
      </c>
      <c r="H270" s="1">
        <v>0</v>
      </c>
      <c r="J270" s="1">
        <v>0</v>
      </c>
      <c r="K270" s="1">
        <v>0</v>
      </c>
      <c r="L270" s="1" t="s">
        <v>27</v>
      </c>
      <c r="M270" s="1">
        <v>0</v>
      </c>
      <c r="N270" s="1" t="s">
        <v>2629</v>
      </c>
      <c r="O270" s="1" t="s">
        <v>2630</v>
      </c>
      <c r="Q270" s="1" t="s">
        <v>28</v>
      </c>
      <c r="R270" s="1" t="s">
        <v>135</v>
      </c>
      <c r="S270" s="1" t="s">
        <v>284</v>
      </c>
      <c r="T270" s="1" t="s">
        <v>423</v>
      </c>
      <c r="U270" s="1" t="s">
        <v>123</v>
      </c>
      <c r="V270" s="1" t="s">
        <v>5306</v>
      </c>
      <c r="W270" s="1" t="s">
        <v>35</v>
      </c>
      <c r="X270" s="25">
        <v>40421</v>
      </c>
      <c r="Y270" s="1" t="s">
        <v>2660</v>
      </c>
      <c r="Z270" s="1">
        <v>0</v>
      </c>
      <c r="AA270" s="1" t="s">
        <v>6611</v>
      </c>
      <c r="AB270" s="25">
        <v>40154</v>
      </c>
      <c r="AC270" s="27">
        <v>40254.464583333334</v>
      </c>
      <c r="AE270" s="1">
        <v>0</v>
      </c>
    </row>
    <row r="271" spans="1:31" x14ac:dyDescent="0.25">
      <c r="A271" s="1" t="s">
        <v>2622</v>
      </c>
      <c r="B271" s="1" t="s">
        <v>6789</v>
      </c>
      <c r="C271" s="1" t="s">
        <v>212</v>
      </c>
      <c r="D271" s="25">
        <v>36088</v>
      </c>
      <c r="E271" s="1" t="s">
        <v>2623</v>
      </c>
      <c r="F271" s="26">
        <v>5000</v>
      </c>
      <c r="G271" s="26">
        <v>10000</v>
      </c>
      <c r="H271" s="26">
        <v>5000</v>
      </c>
      <c r="I271" s="1" t="s">
        <v>27</v>
      </c>
      <c r="J271" s="1">
        <v>0</v>
      </c>
      <c r="K271" s="26">
        <v>1000</v>
      </c>
      <c r="L271" s="1" t="s">
        <v>27</v>
      </c>
      <c r="M271" s="1">
        <v>0</v>
      </c>
      <c r="N271" s="1" t="s">
        <v>2624</v>
      </c>
      <c r="O271" s="1" t="s">
        <v>2638</v>
      </c>
      <c r="P271" s="1" t="s">
        <v>2639</v>
      </c>
      <c r="Q271" s="1" t="s">
        <v>28</v>
      </c>
      <c r="R271" s="1" t="s">
        <v>44</v>
      </c>
      <c r="S271" s="1" t="s">
        <v>38</v>
      </c>
      <c r="T271" s="1" t="s">
        <v>77</v>
      </c>
      <c r="U271" s="1" t="s">
        <v>34</v>
      </c>
      <c r="V271" s="1" t="s">
        <v>4808</v>
      </c>
      <c r="W271" s="1" t="s">
        <v>35</v>
      </c>
      <c r="X271" s="25">
        <v>40422</v>
      </c>
      <c r="Y271" s="1" t="s">
        <v>2628</v>
      </c>
      <c r="Z271" s="1">
        <v>0</v>
      </c>
      <c r="AA271" s="1" t="s">
        <v>6790</v>
      </c>
      <c r="AB271" s="25">
        <v>36362</v>
      </c>
      <c r="AC271" s="27">
        <v>37618</v>
      </c>
      <c r="AD271" s="1" t="s">
        <v>36</v>
      </c>
      <c r="AE271" s="26">
        <v>5000</v>
      </c>
    </row>
    <row r="272" spans="1:31" x14ac:dyDescent="0.25">
      <c r="A272" s="1" t="s">
        <v>2622</v>
      </c>
      <c r="B272" s="1" t="s">
        <v>7068</v>
      </c>
      <c r="C272" s="1" t="s">
        <v>115</v>
      </c>
      <c r="E272" s="1" t="s">
        <v>2623</v>
      </c>
      <c r="F272" s="1">
        <v>0</v>
      </c>
      <c r="G272" s="1">
        <v>0</v>
      </c>
      <c r="H272" s="26">
        <v>8300</v>
      </c>
      <c r="I272" s="1" t="s">
        <v>50</v>
      </c>
      <c r="J272" s="26">
        <v>4150</v>
      </c>
      <c r="K272" s="1">
        <v>565.45000000000005</v>
      </c>
      <c r="L272" s="1" t="s">
        <v>27</v>
      </c>
      <c r="M272" s="1">
        <v>0</v>
      </c>
      <c r="N272" s="1" t="s">
        <v>2624</v>
      </c>
      <c r="O272" s="1" t="s">
        <v>2630</v>
      </c>
      <c r="Q272" s="1" t="s">
        <v>28</v>
      </c>
      <c r="R272" s="1" t="s">
        <v>44</v>
      </c>
      <c r="S272" s="1" t="s">
        <v>2658</v>
      </c>
      <c r="T272" s="1" t="s">
        <v>77</v>
      </c>
      <c r="U272" s="1" t="s">
        <v>34</v>
      </c>
      <c r="V272" s="1" t="s">
        <v>215</v>
      </c>
      <c r="W272" s="1" t="s">
        <v>35</v>
      </c>
      <c r="X272" s="25">
        <v>40422</v>
      </c>
      <c r="Y272" s="1" t="s">
        <v>57</v>
      </c>
      <c r="Z272" s="1">
        <v>0</v>
      </c>
      <c r="AA272" s="1" t="s">
        <v>7069</v>
      </c>
      <c r="AB272" s="25">
        <v>39659</v>
      </c>
      <c r="AC272" s="27">
        <v>39772.612500000003</v>
      </c>
      <c r="AD272" s="1" t="s">
        <v>2633</v>
      </c>
      <c r="AE272" s="1">
        <v>0</v>
      </c>
    </row>
    <row r="273" spans="1:31" x14ac:dyDescent="0.25">
      <c r="A273" s="1" t="s">
        <v>2622</v>
      </c>
      <c r="B273" s="1" t="s">
        <v>6288</v>
      </c>
      <c r="C273" s="1" t="s">
        <v>115</v>
      </c>
      <c r="E273" s="1" t="s">
        <v>2623</v>
      </c>
      <c r="F273" s="1">
        <v>0</v>
      </c>
      <c r="G273" s="1">
        <v>0</v>
      </c>
      <c r="H273" s="26">
        <v>14000</v>
      </c>
      <c r="I273" s="1" t="s">
        <v>50</v>
      </c>
      <c r="J273" s="26">
        <v>7000</v>
      </c>
      <c r="K273" s="26">
        <v>3000</v>
      </c>
      <c r="L273" s="1" t="s">
        <v>27</v>
      </c>
      <c r="M273" s="1">
        <v>0</v>
      </c>
      <c r="N273" s="1" t="s">
        <v>2629</v>
      </c>
      <c r="O273" s="1" t="s">
        <v>2630</v>
      </c>
      <c r="Q273" s="1" t="s">
        <v>28</v>
      </c>
      <c r="R273" s="1" t="s">
        <v>44</v>
      </c>
      <c r="S273" s="1" t="s">
        <v>2677</v>
      </c>
      <c r="T273" s="1" t="s">
        <v>258</v>
      </c>
      <c r="U273" s="1" t="s">
        <v>259</v>
      </c>
      <c r="V273" s="1" t="s">
        <v>6168</v>
      </c>
      <c r="W273" s="1" t="s">
        <v>35</v>
      </c>
      <c r="X273" s="25">
        <v>40423</v>
      </c>
      <c r="Y273" s="1" t="s">
        <v>2647</v>
      </c>
      <c r="Z273" s="1">
        <v>0</v>
      </c>
      <c r="AA273" s="1" t="s">
        <v>6289</v>
      </c>
      <c r="AB273" s="25">
        <v>39122</v>
      </c>
      <c r="AC273" s="27">
        <v>39183.734722222223</v>
      </c>
      <c r="AD273" s="1" t="s">
        <v>2633</v>
      </c>
      <c r="AE273" s="1">
        <v>0</v>
      </c>
    </row>
    <row r="274" spans="1:31" x14ac:dyDescent="0.25">
      <c r="A274" s="1" t="s">
        <v>2622</v>
      </c>
      <c r="B274" s="1">
        <v>1102080</v>
      </c>
      <c r="C274" s="1" t="s">
        <v>212</v>
      </c>
      <c r="E274" s="1" t="s">
        <v>2623</v>
      </c>
      <c r="F274" s="1">
        <v>0</v>
      </c>
      <c r="G274" s="1">
        <v>0</v>
      </c>
      <c r="H274" s="1">
        <v>0</v>
      </c>
      <c r="I274" s="1" t="s">
        <v>50</v>
      </c>
      <c r="J274" s="1">
        <v>0</v>
      </c>
      <c r="K274" s="1">
        <v>564.57000000000005</v>
      </c>
      <c r="L274" s="1" t="s">
        <v>27</v>
      </c>
      <c r="M274" s="1">
        <v>0</v>
      </c>
      <c r="N274" s="1" t="s">
        <v>2629</v>
      </c>
      <c r="O274" s="1" t="s">
        <v>2638</v>
      </c>
      <c r="P274" s="1" t="s">
        <v>2642</v>
      </c>
      <c r="Q274" s="1" t="s">
        <v>28</v>
      </c>
      <c r="R274" s="1" t="s">
        <v>44</v>
      </c>
      <c r="S274" s="1" t="s">
        <v>3269</v>
      </c>
      <c r="T274" s="1" t="s">
        <v>4833</v>
      </c>
      <c r="U274" s="1" t="s">
        <v>34</v>
      </c>
      <c r="V274" s="1" t="s">
        <v>4785</v>
      </c>
      <c r="W274" s="1" t="s">
        <v>35</v>
      </c>
      <c r="X274" s="25">
        <v>40424</v>
      </c>
      <c r="Y274" s="1" t="s">
        <v>2628</v>
      </c>
      <c r="Z274" s="1">
        <v>0</v>
      </c>
      <c r="AA274" s="1" t="s">
        <v>4834</v>
      </c>
      <c r="AB274" s="25">
        <v>38453</v>
      </c>
      <c r="AC274" s="27">
        <v>38530.591666666667</v>
      </c>
      <c r="AD274" s="1" t="s">
        <v>2633</v>
      </c>
      <c r="AE274" s="1">
        <v>0</v>
      </c>
    </row>
    <row r="275" spans="1:31" x14ac:dyDescent="0.25">
      <c r="A275" s="1" t="s">
        <v>2622</v>
      </c>
      <c r="B275" s="1" t="s">
        <v>173</v>
      </c>
      <c r="C275" s="1" t="s">
        <v>212</v>
      </c>
      <c r="E275" s="1" t="s">
        <v>2623</v>
      </c>
      <c r="F275" s="1">
        <v>0</v>
      </c>
      <c r="G275" s="1">
        <v>0</v>
      </c>
      <c r="H275" s="1">
        <v>0</v>
      </c>
      <c r="I275" s="1" t="s">
        <v>50</v>
      </c>
      <c r="J275" s="1">
        <v>0</v>
      </c>
      <c r="K275" s="26">
        <v>2699.49</v>
      </c>
      <c r="L275" s="1" t="s">
        <v>27</v>
      </c>
      <c r="M275" s="1">
        <v>0</v>
      </c>
      <c r="N275" s="1" t="s">
        <v>2624</v>
      </c>
      <c r="O275" s="1" t="s">
        <v>2630</v>
      </c>
      <c r="Q275" s="1" t="s">
        <v>28</v>
      </c>
      <c r="R275" s="1" t="s">
        <v>44</v>
      </c>
      <c r="S275" s="1" t="s">
        <v>30</v>
      </c>
      <c r="T275" s="1" t="s">
        <v>5083</v>
      </c>
      <c r="U275" s="1" t="s">
        <v>34</v>
      </c>
      <c r="V275" s="1" t="s">
        <v>46</v>
      </c>
      <c r="W275" s="1" t="s">
        <v>35</v>
      </c>
      <c r="X275" s="25">
        <v>40427</v>
      </c>
      <c r="Y275" s="1" t="s">
        <v>2647</v>
      </c>
      <c r="Z275" s="1">
        <v>0</v>
      </c>
      <c r="AA275" s="1" t="s">
        <v>5084</v>
      </c>
      <c r="AB275" s="25">
        <v>39839</v>
      </c>
      <c r="AC275" s="27">
        <v>39871.74722222222</v>
      </c>
      <c r="AD275" s="1" t="s">
        <v>36</v>
      </c>
      <c r="AE275" s="1">
        <v>0</v>
      </c>
    </row>
    <row r="276" spans="1:31" x14ac:dyDescent="0.25">
      <c r="A276" s="1" t="s">
        <v>2622</v>
      </c>
      <c r="B276" s="1" t="s">
        <v>1200</v>
      </c>
      <c r="C276" s="1" t="s">
        <v>5890</v>
      </c>
      <c r="D276" s="25">
        <v>39877</v>
      </c>
      <c r="E276" s="1" t="s">
        <v>2623</v>
      </c>
      <c r="F276" s="26">
        <v>42836</v>
      </c>
      <c r="G276" s="26">
        <v>42836</v>
      </c>
      <c r="H276" s="26">
        <v>42836</v>
      </c>
      <c r="I276" s="1" t="s">
        <v>50</v>
      </c>
      <c r="J276" s="26">
        <v>21418</v>
      </c>
      <c r="K276" s="1">
        <v>0</v>
      </c>
      <c r="L276" s="1" t="s">
        <v>27</v>
      </c>
      <c r="M276" s="1">
        <v>0</v>
      </c>
      <c r="N276" s="1" t="s">
        <v>2629</v>
      </c>
      <c r="O276" s="1" t="s">
        <v>2630</v>
      </c>
      <c r="Q276" s="1" t="s">
        <v>28</v>
      </c>
      <c r="R276" s="1" t="s">
        <v>135</v>
      </c>
      <c r="S276" s="1" t="s">
        <v>284</v>
      </c>
      <c r="T276" s="1" t="s">
        <v>1201</v>
      </c>
      <c r="U276" s="1" t="s">
        <v>34</v>
      </c>
      <c r="V276" s="1" t="s">
        <v>46</v>
      </c>
      <c r="W276" s="1" t="s">
        <v>35</v>
      </c>
      <c r="X276" s="25">
        <v>40427</v>
      </c>
      <c r="Y276" s="1" t="s">
        <v>2628</v>
      </c>
      <c r="Z276" s="1">
        <v>0</v>
      </c>
      <c r="AA276" s="1" t="s">
        <v>5891</v>
      </c>
      <c r="AB276" s="25">
        <v>40021</v>
      </c>
      <c r="AC276" s="27">
        <v>40074.429861111108</v>
      </c>
      <c r="AD276" s="1" t="s">
        <v>151</v>
      </c>
      <c r="AE276" s="26">
        <v>42836</v>
      </c>
    </row>
    <row r="277" spans="1:31" x14ac:dyDescent="0.25">
      <c r="A277" s="1" t="s">
        <v>2622</v>
      </c>
      <c r="B277" s="1" t="s">
        <v>5058</v>
      </c>
      <c r="C277" s="1" t="s">
        <v>115</v>
      </c>
      <c r="E277" s="1" t="s">
        <v>2623</v>
      </c>
      <c r="F277" s="1">
        <v>0</v>
      </c>
      <c r="G277" s="1">
        <v>0</v>
      </c>
      <c r="H277" s="1">
        <v>0</v>
      </c>
      <c r="I277" s="1" t="s">
        <v>27</v>
      </c>
      <c r="J277" s="1">
        <v>0</v>
      </c>
      <c r="K277" s="26">
        <v>10000</v>
      </c>
      <c r="L277" s="1" t="s">
        <v>27</v>
      </c>
      <c r="M277" s="1">
        <v>0</v>
      </c>
      <c r="N277" s="1" t="s">
        <v>2629</v>
      </c>
      <c r="O277" s="1" t="s">
        <v>2630</v>
      </c>
      <c r="Q277" s="1" t="s">
        <v>28</v>
      </c>
      <c r="R277" s="1" t="s">
        <v>44</v>
      </c>
      <c r="S277" s="1" t="s">
        <v>4972</v>
      </c>
      <c r="T277" s="1" t="s">
        <v>77</v>
      </c>
      <c r="U277" s="1" t="s">
        <v>34</v>
      </c>
      <c r="V277" s="1" t="s">
        <v>251</v>
      </c>
      <c r="W277" s="1" t="s">
        <v>35</v>
      </c>
      <c r="X277" s="25">
        <v>40429</v>
      </c>
      <c r="Y277" s="1" t="s">
        <v>2628</v>
      </c>
      <c r="Z277" s="1">
        <v>0</v>
      </c>
      <c r="AA277" s="1" t="s">
        <v>5059</v>
      </c>
      <c r="AB277" s="25">
        <v>39706</v>
      </c>
      <c r="AC277" s="27">
        <v>39798.675000000003</v>
      </c>
      <c r="AD277" s="1" t="s">
        <v>2633</v>
      </c>
      <c r="AE277" s="1">
        <v>0</v>
      </c>
    </row>
    <row r="278" spans="1:31" x14ac:dyDescent="0.25">
      <c r="A278" s="1" t="s">
        <v>2622</v>
      </c>
      <c r="B278" s="1" t="s">
        <v>5689</v>
      </c>
      <c r="C278" s="1" t="s">
        <v>147</v>
      </c>
      <c r="D278" s="25">
        <v>39055</v>
      </c>
      <c r="E278" s="1" t="s">
        <v>2623</v>
      </c>
      <c r="F278" s="26">
        <v>35000</v>
      </c>
      <c r="G278" s="26">
        <v>35000</v>
      </c>
      <c r="H278" s="26">
        <v>35000</v>
      </c>
      <c r="I278" s="1" t="s">
        <v>27</v>
      </c>
      <c r="J278" s="1">
        <v>0</v>
      </c>
      <c r="K278" s="26">
        <v>57300</v>
      </c>
      <c r="L278" s="1" t="s">
        <v>27</v>
      </c>
      <c r="M278" s="1">
        <v>0</v>
      </c>
      <c r="N278" s="1" t="s">
        <v>2629</v>
      </c>
      <c r="O278" s="1" t="s">
        <v>2625</v>
      </c>
      <c r="P278" s="1" t="s">
        <v>2626</v>
      </c>
      <c r="Q278" s="1" t="s">
        <v>28</v>
      </c>
      <c r="R278" s="1" t="s">
        <v>44</v>
      </c>
      <c r="S278" s="1" t="s">
        <v>38</v>
      </c>
      <c r="T278" s="1" t="s">
        <v>77</v>
      </c>
      <c r="U278" s="1" t="s">
        <v>34</v>
      </c>
      <c r="V278" s="1" t="s">
        <v>251</v>
      </c>
      <c r="W278" s="1" t="s">
        <v>35</v>
      </c>
      <c r="X278" s="25">
        <v>40429</v>
      </c>
      <c r="Y278" s="1" t="s">
        <v>2637</v>
      </c>
      <c r="Z278" s="1">
        <v>0</v>
      </c>
      <c r="AA278" s="1" t="s">
        <v>5690</v>
      </c>
      <c r="AB278" s="25">
        <v>39414</v>
      </c>
      <c r="AC278" s="27">
        <v>39451.599305555559</v>
      </c>
      <c r="AD278" s="1" t="s">
        <v>36</v>
      </c>
      <c r="AE278" s="26">
        <v>35000</v>
      </c>
    </row>
    <row r="279" spans="1:31" x14ac:dyDescent="0.25">
      <c r="A279" s="1" t="s">
        <v>2622</v>
      </c>
      <c r="B279" s="1" t="s">
        <v>6437</v>
      </c>
      <c r="C279" s="1" t="s">
        <v>6438</v>
      </c>
      <c r="D279" s="25">
        <v>38558</v>
      </c>
      <c r="E279" s="1" t="s">
        <v>2623</v>
      </c>
      <c r="F279" s="26">
        <v>145436.20000000001</v>
      </c>
      <c r="G279" s="26">
        <v>145436.20000000001</v>
      </c>
      <c r="H279" s="26">
        <v>145436.20000000001</v>
      </c>
      <c r="I279" s="1" t="s">
        <v>26</v>
      </c>
      <c r="J279" s="26">
        <v>145436.20000000001</v>
      </c>
      <c r="K279" s="26">
        <v>16077.91</v>
      </c>
      <c r="L279" s="1" t="s">
        <v>27</v>
      </c>
      <c r="M279" s="1">
        <v>0</v>
      </c>
      <c r="N279" s="1" t="s">
        <v>2624</v>
      </c>
      <c r="O279" s="1" t="s">
        <v>2630</v>
      </c>
      <c r="Q279" s="1" t="s">
        <v>28</v>
      </c>
      <c r="R279" s="1" t="s">
        <v>44</v>
      </c>
      <c r="S279" s="1" t="s">
        <v>38</v>
      </c>
      <c r="T279" s="1" t="s">
        <v>411</v>
      </c>
      <c r="U279" s="1" t="s">
        <v>34</v>
      </c>
      <c r="V279" s="1" t="s">
        <v>251</v>
      </c>
      <c r="W279" s="1" t="s">
        <v>35</v>
      </c>
      <c r="X279" s="25">
        <v>40429</v>
      </c>
      <c r="Y279" s="1" t="s">
        <v>2628</v>
      </c>
      <c r="Z279" s="1">
        <v>0</v>
      </c>
      <c r="AA279" s="1" t="s">
        <v>6439</v>
      </c>
      <c r="AB279" s="25">
        <v>39797</v>
      </c>
      <c r="AC279" s="27">
        <v>39822.634722222225</v>
      </c>
      <c r="AD279" s="1" t="s">
        <v>151</v>
      </c>
      <c r="AE279" s="26">
        <v>145436.20000000001</v>
      </c>
    </row>
    <row r="280" spans="1:31" x14ac:dyDescent="0.25">
      <c r="A280" s="1" t="s">
        <v>2622</v>
      </c>
      <c r="B280" s="1" t="s">
        <v>7000</v>
      </c>
      <c r="C280" s="1" t="s">
        <v>7001</v>
      </c>
      <c r="D280" s="25">
        <v>39260</v>
      </c>
      <c r="E280" s="1" t="s">
        <v>2623</v>
      </c>
      <c r="F280" s="26">
        <v>23111.23</v>
      </c>
      <c r="G280" s="26">
        <v>23111.23</v>
      </c>
      <c r="H280" s="26">
        <v>4662.25</v>
      </c>
      <c r="I280" s="1" t="s">
        <v>27</v>
      </c>
      <c r="J280" s="1">
        <v>0</v>
      </c>
      <c r="K280" s="1">
        <v>462.22</v>
      </c>
      <c r="L280" s="1" t="s">
        <v>27</v>
      </c>
      <c r="M280" s="1">
        <v>0</v>
      </c>
      <c r="N280" s="1" t="s">
        <v>2624</v>
      </c>
      <c r="O280" s="1" t="s">
        <v>2630</v>
      </c>
      <c r="Q280" s="1" t="s">
        <v>28</v>
      </c>
      <c r="R280" s="1" t="s">
        <v>44</v>
      </c>
      <c r="S280" s="1" t="s">
        <v>38</v>
      </c>
      <c r="T280" s="1" t="s">
        <v>77</v>
      </c>
      <c r="U280" s="1" t="s">
        <v>34</v>
      </c>
      <c r="V280" s="1" t="s">
        <v>4808</v>
      </c>
      <c r="W280" s="1" t="s">
        <v>35</v>
      </c>
      <c r="X280" s="25">
        <v>40429</v>
      </c>
      <c r="Y280" s="1" t="s">
        <v>43</v>
      </c>
      <c r="Z280" s="1">
        <v>0</v>
      </c>
      <c r="AA280" s="1" t="s">
        <v>7002</v>
      </c>
      <c r="AB280" s="25">
        <v>39379</v>
      </c>
      <c r="AC280" s="27">
        <v>39392.644444444442</v>
      </c>
      <c r="AD280" s="1" t="s">
        <v>2633</v>
      </c>
      <c r="AE280" s="26">
        <v>23111.23</v>
      </c>
    </row>
    <row r="281" spans="1:31" x14ac:dyDescent="0.25">
      <c r="A281" s="1" t="s">
        <v>2622</v>
      </c>
      <c r="B281" s="1" t="s">
        <v>5103</v>
      </c>
      <c r="C281" s="1" t="s">
        <v>5104</v>
      </c>
      <c r="D281" s="25">
        <v>39517</v>
      </c>
      <c r="E281" s="1" t="s">
        <v>2623</v>
      </c>
      <c r="F281" s="26">
        <v>160000</v>
      </c>
      <c r="G281" s="26">
        <v>160000</v>
      </c>
      <c r="H281" s="26">
        <v>160000</v>
      </c>
      <c r="I281" s="1" t="s">
        <v>27</v>
      </c>
      <c r="J281" s="1">
        <v>0</v>
      </c>
      <c r="K281" s="1">
        <v>100</v>
      </c>
      <c r="L281" s="1" t="s">
        <v>27</v>
      </c>
      <c r="M281" s="1">
        <v>0</v>
      </c>
      <c r="N281" s="1" t="s">
        <v>2629</v>
      </c>
      <c r="O281" s="1" t="s">
        <v>2630</v>
      </c>
      <c r="Q281" s="1" t="s">
        <v>28</v>
      </c>
      <c r="R281" s="1" t="s">
        <v>44</v>
      </c>
      <c r="S281" s="1" t="s">
        <v>30</v>
      </c>
      <c r="T281" s="1" t="s">
        <v>77</v>
      </c>
      <c r="U281" s="1" t="s">
        <v>34</v>
      </c>
      <c r="V281" s="1" t="s">
        <v>4808</v>
      </c>
      <c r="W281" s="1" t="s">
        <v>35</v>
      </c>
      <c r="X281" s="25">
        <v>40429</v>
      </c>
      <c r="Y281" s="1" t="s">
        <v>3251</v>
      </c>
      <c r="Z281" s="1">
        <v>0</v>
      </c>
      <c r="AA281" s="1" t="s">
        <v>7042</v>
      </c>
      <c r="AB281" s="25">
        <v>39636</v>
      </c>
      <c r="AC281" s="27">
        <v>39659.581250000003</v>
      </c>
      <c r="AD281" s="1" t="s">
        <v>151</v>
      </c>
      <c r="AE281" s="26">
        <v>160000</v>
      </c>
    </row>
    <row r="282" spans="1:31" x14ac:dyDescent="0.25">
      <c r="A282" s="1" t="s">
        <v>2622</v>
      </c>
      <c r="C282" s="1" t="s">
        <v>2648</v>
      </c>
      <c r="D282" s="25">
        <v>39382</v>
      </c>
      <c r="E282" s="1" t="s">
        <v>2623</v>
      </c>
      <c r="F282" s="1">
        <v>0</v>
      </c>
      <c r="G282" s="1">
        <v>0</v>
      </c>
      <c r="H282" s="1">
        <v>0</v>
      </c>
      <c r="J282" s="1">
        <v>0</v>
      </c>
      <c r="K282" s="1">
        <v>0</v>
      </c>
      <c r="L282" s="1" t="s">
        <v>27</v>
      </c>
      <c r="M282" s="1">
        <v>0</v>
      </c>
      <c r="N282" s="1" t="s">
        <v>2629</v>
      </c>
      <c r="O282" s="1" t="s">
        <v>2630</v>
      </c>
      <c r="Q282" s="1" t="s">
        <v>28</v>
      </c>
      <c r="R282" s="1" t="s">
        <v>135</v>
      </c>
      <c r="S282" s="1" t="s">
        <v>284</v>
      </c>
      <c r="T282" s="1" t="s">
        <v>145</v>
      </c>
      <c r="U282" s="1" t="s">
        <v>34</v>
      </c>
      <c r="V282" s="1" t="s">
        <v>2654</v>
      </c>
      <c r="W282" s="1" t="s">
        <v>35</v>
      </c>
      <c r="X282" s="25">
        <v>40430</v>
      </c>
      <c r="Y282" s="1" t="s">
        <v>2649</v>
      </c>
      <c r="Z282" s="1">
        <v>0</v>
      </c>
      <c r="AA282" s="1" t="s">
        <v>5124</v>
      </c>
      <c r="AB282" s="25">
        <v>39877</v>
      </c>
      <c r="AC282" s="27">
        <v>39944.611805555556</v>
      </c>
      <c r="AD282" s="1" t="s">
        <v>36</v>
      </c>
      <c r="AE282" s="1">
        <v>0</v>
      </c>
    </row>
    <row r="283" spans="1:31" x14ac:dyDescent="0.25">
      <c r="A283" s="1" t="s">
        <v>2622</v>
      </c>
      <c r="B283" s="1" t="s">
        <v>5155</v>
      </c>
      <c r="C283" s="1" t="s">
        <v>5156</v>
      </c>
      <c r="D283" s="25">
        <v>39819</v>
      </c>
      <c r="E283" s="1" t="s">
        <v>2623</v>
      </c>
      <c r="F283" s="26">
        <v>5234</v>
      </c>
      <c r="G283" s="26">
        <v>15234</v>
      </c>
      <c r="H283" s="26">
        <v>5234</v>
      </c>
      <c r="I283" s="1" t="s">
        <v>26</v>
      </c>
      <c r="J283" s="26">
        <v>5234</v>
      </c>
      <c r="K283" s="1">
        <v>0</v>
      </c>
      <c r="L283" s="1" t="s">
        <v>27</v>
      </c>
      <c r="M283" s="1">
        <v>0</v>
      </c>
      <c r="N283" s="1" t="s">
        <v>2629</v>
      </c>
      <c r="O283" s="1" t="s">
        <v>2630</v>
      </c>
      <c r="Q283" s="1" t="s">
        <v>28</v>
      </c>
      <c r="R283" s="1" t="s">
        <v>135</v>
      </c>
      <c r="S283" s="1" t="s">
        <v>284</v>
      </c>
      <c r="T283" s="1" t="s">
        <v>560</v>
      </c>
      <c r="U283" s="1" t="s">
        <v>34</v>
      </c>
      <c r="V283" s="1" t="s">
        <v>46</v>
      </c>
      <c r="W283" s="1" t="s">
        <v>35</v>
      </c>
      <c r="X283" s="25">
        <v>40430</v>
      </c>
      <c r="Y283" s="1" t="s">
        <v>2660</v>
      </c>
      <c r="Z283" s="1">
        <v>0</v>
      </c>
      <c r="AA283" s="1" t="s">
        <v>5157</v>
      </c>
      <c r="AB283" s="25">
        <v>39983</v>
      </c>
      <c r="AC283" s="27">
        <v>40002.513888888891</v>
      </c>
      <c r="AD283" s="1" t="s">
        <v>151</v>
      </c>
      <c r="AE283" s="26">
        <v>5234</v>
      </c>
    </row>
    <row r="284" spans="1:31" x14ac:dyDescent="0.25">
      <c r="A284" s="1" t="s">
        <v>2622</v>
      </c>
      <c r="B284" s="1" t="s">
        <v>4958</v>
      </c>
      <c r="C284" s="1" t="s">
        <v>4959</v>
      </c>
      <c r="D284" s="25">
        <v>38153</v>
      </c>
      <c r="E284" s="1" t="s">
        <v>2623</v>
      </c>
      <c r="F284" s="26">
        <v>10441</v>
      </c>
      <c r="G284" s="26">
        <v>10441</v>
      </c>
      <c r="H284" s="26">
        <v>10441</v>
      </c>
      <c r="I284" s="1" t="s">
        <v>50</v>
      </c>
      <c r="J284" s="26">
        <v>5220.5</v>
      </c>
      <c r="K284" s="26">
        <v>1000</v>
      </c>
      <c r="L284" s="1" t="s">
        <v>27</v>
      </c>
      <c r="M284" s="1">
        <v>0</v>
      </c>
      <c r="N284" s="1" t="s">
        <v>2624</v>
      </c>
      <c r="O284" s="1" t="s">
        <v>2638</v>
      </c>
      <c r="P284" s="1" t="s">
        <v>2639</v>
      </c>
      <c r="Q284" s="1" t="s">
        <v>28</v>
      </c>
      <c r="R284" s="1" t="s">
        <v>44</v>
      </c>
      <c r="S284" s="1" t="s">
        <v>38</v>
      </c>
      <c r="T284" s="1" t="s">
        <v>3002</v>
      </c>
      <c r="U284" s="1" t="s">
        <v>34</v>
      </c>
      <c r="V284" s="1" t="s">
        <v>4960</v>
      </c>
      <c r="W284" s="1" t="s">
        <v>35</v>
      </c>
      <c r="X284" s="25">
        <v>40431</v>
      </c>
      <c r="Y284" s="1" t="s">
        <v>2628</v>
      </c>
      <c r="Z284" s="1">
        <v>0</v>
      </c>
      <c r="AA284" s="1" t="s">
        <v>4961</v>
      </c>
      <c r="AB284" s="25">
        <v>38891</v>
      </c>
      <c r="AC284" s="27">
        <v>38993.637499999997</v>
      </c>
      <c r="AD284" s="1" t="s">
        <v>36</v>
      </c>
      <c r="AE284" s="26">
        <v>10441</v>
      </c>
    </row>
    <row r="285" spans="1:31" x14ac:dyDescent="0.25">
      <c r="A285" s="1" t="s">
        <v>2622</v>
      </c>
      <c r="E285" s="1" t="s">
        <v>2623</v>
      </c>
      <c r="F285" s="1">
        <v>0</v>
      </c>
      <c r="G285" s="1">
        <v>0</v>
      </c>
      <c r="H285" s="1">
        <v>0</v>
      </c>
      <c r="J285" s="1">
        <v>0</v>
      </c>
      <c r="K285" s="1">
        <v>0</v>
      </c>
      <c r="L285" s="1" t="s">
        <v>27</v>
      </c>
      <c r="M285" s="1">
        <v>0</v>
      </c>
      <c r="N285" s="1" t="s">
        <v>2629</v>
      </c>
      <c r="O285" s="1" t="s">
        <v>2630</v>
      </c>
      <c r="Q285" s="1" t="s">
        <v>28</v>
      </c>
      <c r="R285" s="1" t="s">
        <v>135</v>
      </c>
      <c r="S285" s="1" t="s">
        <v>136</v>
      </c>
      <c r="T285" s="1" t="s">
        <v>258</v>
      </c>
      <c r="U285" s="1" t="s">
        <v>259</v>
      </c>
      <c r="W285" s="1" t="s">
        <v>35</v>
      </c>
      <c r="X285" s="25">
        <v>40431</v>
      </c>
      <c r="Y285" s="1" t="s">
        <v>2647</v>
      </c>
      <c r="Z285" s="1">
        <v>0</v>
      </c>
      <c r="AA285" s="1" t="s">
        <v>5301</v>
      </c>
      <c r="AB285" s="25">
        <v>40267</v>
      </c>
      <c r="AC285" s="27">
        <v>40285.518055555556</v>
      </c>
      <c r="AE285" s="1">
        <v>0</v>
      </c>
    </row>
    <row r="286" spans="1:31" x14ac:dyDescent="0.25">
      <c r="A286" s="1" t="s">
        <v>2622</v>
      </c>
      <c r="B286" s="1" t="s">
        <v>115</v>
      </c>
      <c r="C286" s="1" t="s">
        <v>212</v>
      </c>
      <c r="E286" s="1" t="s">
        <v>2623</v>
      </c>
      <c r="F286" s="1">
        <v>0</v>
      </c>
      <c r="G286" s="1">
        <v>0</v>
      </c>
      <c r="H286" s="1">
        <v>0</v>
      </c>
      <c r="I286" s="1" t="s">
        <v>50</v>
      </c>
      <c r="J286" s="1">
        <v>0</v>
      </c>
      <c r="K286" s="26">
        <v>10000</v>
      </c>
      <c r="L286" s="1" t="s">
        <v>50</v>
      </c>
      <c r="M286" s="1">
        <v>0</v>
      </c>
      <c r="N286" s="1" t="s">
        <v>2629</v>
      </c>
      <c r="O286" s="1" t="s">
        <v>2630</v>
      </c>
      <c r="Q286" s="1" t="s">
        <v>28</v>
      </c>
      <c r="R286" s="1" t="s">
        <v>37</v>
      </c>
      <c r="S286" s="1" t="s">
        <v>3436</v>
      </c>
      <c r="T286" s="1" t="s">
        <v>54</v>
      </c>
      <c r="U286" s="1" t="s">
        <v>55</v>
      </c>
      <c r="V286" s="1" t="s">
        <v>305</v>
      </c>
      <c r="W286" s="1" t="s">
        <v>35</v>
      </c>
      <c r="X286" s="25">
        <v>40434</v>
      </c>
      <c r="Y286" s="1" t="s">
        <v>2628</v>
      </c>
      <c r="Z286" s="1">
        <v>0</v>
      </c>
      <c r="AA286" s="1" t="s">
        <v>5070</v>
      </c>
      <c r="AB286" s="25">
        <v>39783</v>
      </c>
      <c r="AC286" s="27">
        <v>39822.536805555559</v>
      </c>
      <c r="AD286" s="1" t="s">
        <v>36</v>
      </c>
      <c r="AE286" s="1">
        <v>0</v>
      </c>
    </row>
    <row r="287" spans="1:31" x14ac:dyDescent="0.25">
      <c r="A287" s="1" t="s">
        <v>2622</v>
      </c>
      <c r="E287" s="1" t="s">
        <v>2623</v>
      </c>
      <c r="F287" s="1">
        <v>0</v>
      </c>
      <c r="G287" s="1">
        <v>0</v>
      </c>
      <c r="H287" s="1">
        <v>0</v>
      </c>
      <c r="J287" s="1">
        <v>0</v>
      </c>
      <c r="K287" s="1">
        <v>0</v>
      </c>
      <c r="L287" s="1" t="s">
        <v>27</v>
      </c>
      <c r="M287" s="1">
        <v>0</v>
      </c>
      <c r="Q287" s="1" t="s">
        <v>28</v>
      </c>
      <c r="R287" s="1" t="s">
        <v>135</v>
      </c>
      <c r="S287" s="1" t="s">
        <v>5092</v>
      </c>
      <c r="T287" s="1" t="s">
        <v>482</v>
      </c>
      <c r="U287" s="1" t="s">
        <v>34</v>
      </c>
      <c r="V287" s="1" t="s">
        <v>5949</v>
      </c>
      <c r="W287" s="1" t="s">
        <v>35</v>
      </c>
      <c r="X287" s="25">
        <v>40434</v>
      </c>
      <c r="Y287" s="1" t="s">
        <v>2628</v>
      </c>
      <c r="Z287" s="1">
        <v>0</v>
      </c>
      <c r="AA287" s="1" t="s">
        <v>5950</v>
      </c>
      <c r="AB287" s="25">
        <v>38800</v>
      </c>
      <c r="AC287" s="27">
        <v>40182.627083333333</v>
      </c>
      <c r="AE287" s="1">
        <v>0</v>
      </c>
    </row>
    <row r="288" spans="1:31" x14ac:dyDescent="0.25">
      <c r="A288" s="1" t="s">
        <v>2622</v>
      </c>
      <c r="B288" s="1" t="s">
        <v>6920</v>
      </c>
      <c r="C288" s="1" t="s">
        <v>147</v>
      </c>
      <c r="D288" s="25">
        <v>39162</v>
      </c>
      <c r="E288" s="1" t="s">
        <v>2623</v>
      </c>
      <c r="F288" s="26">
        <v>70000</v>
      </c>
      <c r="G288" s="26">
        <v>70000</v>
      </c>
      <c r="H288" s="26">
        <v>70000</v>
      </c>
      <c r="I288" s="1" t="s">
        <v>27</v>
      </c>
      <c r="J288" s="1">
        <v>0</v>
      </c>
      <c r="K288" s="26">
        <v>80000</v>
      </c>
      <c r="L288" s="1" t="s">
        <v>27</v>
      </c>
      <c r="M288" s="1">
        <v>0</v>
      </c>
      <c r="N288" s="1" t="s">
        <v>2629</v>
      </c>
      <c r="O288" s="1" t="s">
        <v>2630</v>
      </c>
      <c r="Q288" s="1" t="s">
        <v>28</v>
      </c>
      <c r="R288" s="1" t="s">
        <v>44</v>
      </c>
      <c r="S288" s="1" t="s">
        <v>2658</v>
      </c>
      <c r="T288" s="1" t="s">
        <v>708</v>
      </c>
      <c r="U288" s="1" t="s">
        <v>53</v>
      </c>
      <c r="V288" s="1" t="s">
        <v>399</v>
      </c>
      <c r="W288" s="1" t="s">
        <v>35</v>
      </c>
      <c r="X288" s="25">
        <v>40435</v>
      </c>
      <c r="Y288" s="1" t="s">
        <v>57</v>
      </c>
      <c r="Z288" s="1">
        <v>0</v>
      </c>
      <c r="AA288" s="1" t="s">
        <v>6921</v>
      </c>
      <c r="AB288" s="25">
        <v>39237</v>
      </c>
      <c r="AC288" s="27">
        <v>39267.719444444447</v>
      </c>
      <c r="AD288" s="1" t="s">
        <v>36</v>
      </c>
      <c r="AE288" s="26">
        <v>70000</v>
      </c>
    </row>
    <row r="289" spans="1:31" x14ac:dyDescent="0.25">
      <c r="A289" s="1" t="s">
        <v>2646</v>
      </c>
      <c r="B289" s="1" t="s">
        <v>3625</v>
      </c>
      <c r="C289" s="1" t="s">
        <v>212</v>
      </c>
      <c r="E289" s="1" t="s">
        <v>2623</v>
      </c>
      <c r="F289" s="1">
        <v>0</v>
      </c>
      <c r="G289" s="1">
        <v>0</v>
      </c>
      <c r="H289" s="1">
        <v>0</v>
      </c>
      <c r="J289" s="1">
        <v>0</v>
      </c>
      <c r="K289" s="26">
        <v>3246.45</v>
      </c>
      <c r="L289" s="1" t="s">
        <v>27</v>
      </c>
      <c r="M289" s="1">
        <v>0</v>
      </c>
      <c r="N289" s="1" t="s">
        <v>2629</v>
      </c>
      <c r="O289" s="1" t="s">
        <v>2625</v>
      </c>
      <c r="P289" s="1" t="s">
        <v>2626</v>
      </c>
      <c r="Q289" s="1" t="s">
        <v>28</v>
      </c>
      <c r="R289" s="1" t="s">
        <v>37</v>
      </c>
      <c r="S289" s="1" t="s">
        <v>398</v>
      </c>
      <c r="T289" s="1" t="s">
        <v>396</v>
      </c>
      <c r="U289" s="1" t="s">
        <v>34</v>
      </c>
      <c r="V289" s="1" t="s">
        <v>4960</v>
      </c>
      <c r="W289" s="1" t="s">
        <v>35</v>
      </c>
      <c r="X289" s="25">
        <v>40435</v>
      </c>
      <c r="Y289" s="1" t="s">
        <v>2637</v>
      </c>
      <c r="Z289" s="1">
        <v>0</v>
      </c>
      <c r="AA289" s="1" t="s">
        <v>7011</v>
      </c>
      <c r="AB289" s="25">
        <v>39532</v>
      </c>
      <c r="AC289" s="27">
        <v>39577.714583333334</v>
      </c>
      <c r="AD289" s="1" t="s">
        <v>2633</v>
      </c>
      <c r="AE289" s="1">
        <v>0</v>
      </c>
    </row>
    <row r="290" spans="1:31" x14ac:dyDescent="0.25">
      <c r="A290" s="1" t="s">
        <v>2622</v>
      </c>
      <c r="B290" s="1">
        <v>1102080</v>
      </c>
      <c r="C290" s="1" t="s">
        <v>4866</v>
      </c>
      <c r="D290" s="25">
        <v>38508</v>
      </c>
      <c r="E290" s="1" t="s">
        <v>2623</v>
      </c>
      <c r="F290" s="26">
        <v>50000</v>
      </c>
      <c r="G290" s="26">
        <v>50000</v>
      </c>
      <c r="H290" s="26">
        <v>1950</v>
      </c>
      <c r="I290" s="1" t="s">
        <v>27</v>
      </c>
      <c r="J290" s="1">
        <v>0</v>
      </c>
      <c r="K290" s="1">
        <v>195</v>
      </c>
      <c r="L290" s="1" t="s">
        <v>27</v>
      </c>
      <c r="M290" s="1">
        <v>0</v>
      </c>
      <c r="N290" s="1" t="s">
        <v>2624</v>
      </c>
      <c r="O290" s="1" t="s">
        <v>2638</v>
      </c>
      <c r="P290" s="1" t="s">
        <v>2639</v>
      </c>
      <c r="Q290" s="1" t="s">
        <v>28</v>
      </c>
      <c r="R290" s="1" t="s">
        <v>44</v>
      </c>
      <c r="S290" s="1" t="s">
        <v>91</v>
      </c>
      <c r="T290" s="1" t="s">
        <v>4867</v>
      </c>
      <c r="U290" s="1" t="s">
        <v>34</v>
      </c>
      <c r="V290" s="1" t="s">
        <v>4868</v>
      </c>
      <c r="W290" s="1" t="s">
        <v>35</v>
      </c>
      <c r="X290" s="25">
        <v>40437</v>
      </c>
      <c r="Y290" s="1" t="s">
        <v>2628</v>
      </c>
      <c r="Z290" s="1">
        <v>0</v>
      </c>
      <c r="AA290" s="1" t="s">
        <v>4869</v>
      </c>
      <c r="AB290" s="25">
        <v>39135</v>
      </c>
      <c r="AC290" s="27">
        <v>39176.522222222222</v>
      </c>
      <c r="AD290" s="1" t="s">
        <v>36</v>
      </c>
      <c r="AE290" s="26">
        <v>50000</v>
      </c>
    </row>
    <row r="291" spans="1:31" x14ac:dyDescent="0.25">
      <c r="A291" s="1" t="s">
        <v>2622</v>
      </c>
      <c r="B291" s="1" t="s">
        <v>6182</v>
      </c>
      <c r="C291" s="1" t="s">
        <v>6183</v>
      </c>
      <c r="D291" s="25">
        <v>36652</v>
      </c>
      <c r="E291" s="1" t="s">
        <v>2623</v>
      </c>
      <c r="F291" s="26">
        <v>10000</v>
      </c>
      <c r="G291" s="26">
        <v>10000</v>
      </c>
      <c r="H291" s="26">
        <v>10000</v>
      </c>
      <c r="I291" s="1" t="s">
        <v>50</v>
      </c>
      <c r="J291" s="26">
        <v>5000</v>
      </c>
      <c r="K291" s="26">
        <v>1000</v>
      </c>
      <c r="L291" s="1" t="s">
        <v>27</v>
      </c>
      <c r="M291" s="1">
        <v>0</v>
      </c>
      <c r="N291" s="1" t="s">
        <v>2624</v>
      </c>
      <c r="O291" s="1" t="s">
        <v>2625</v>
      </c>
      <c r="P291" s="1" t="s">
        <v>2626</v>
      </c>
      <c r="Q291" s="1" t="s">
        <v>28</v>
      </c>
      <c r="R291" s="1" t="s">
        <v>44</v>
      </c>
      <c r="S291" s="1" t="s">
        <v>30</v>
      </c>
      <c r="T291" s="1" t="s">
        <v>6184</v>
      </c>
      <c r="U291" s="1" t="s">
        <v>123</v>
      </c>
      <c r="V291" s="1" t="s">
        <v>185</v>
      </c>
      <c r="W291" s="1" t="s">
        <v>35</v>
      </c>
      <c r="X291" s="25">
        <v>40437</v>
      </c>
      <c r="Y291" s="1" t="s">
        <v>2661</v>
      </c>
      <c r="Z291" s="1">
        <v>0</v>
      </c>
      <c r="AA291" s="1" t="s">
        <v>6185</v>
      </c>
      <c r="AB291" s="25">
        <v>37214</v>
      </c>
      <c r="AC291" s="27">
        <v>37623</v>
      </c>
      <c r="AD291" s="1" t="s">
        <v>36</v>
      </c>
      <c r="AE291" s="26">
        <v>10000</v>
      </c>
    </row>
    <row r="292" spans="1:31" x14ac:dyDescent="0.25">
      <c r="A292" s="1" t="s">
        <v>2622</v>
      </c>
      <c r="E292" s="1" t="s">
        <v>2623</v>
      </c>
      <c r="F292" s="1">
        <v>0</v>
      </c>
      <c r="G292" s="1">
        <v>0</v>
      </c>
      <c r="H292" s="1">
        <v>0</v>
      </c>
      <c r="J292" s="1">
        <v>0</v>
      </c>
      <c r="K292" s="1">
        <v>0</v>
      </c>
      <c r="L292" s="1" t="s">
        <v>27</v>
      </c>
      <c r="M292" s="1">
        <v>0</v>
      </c>
      <c r="N292" s="1" t="s">
        <v>2629</v>
      </c>
      <c r="O292" s="1" t="s">
        <v>2630</v>
      </c>
      <c r="Q292" s="1" t="s">
        <v>28</v>
      </c>
      <c r="R292" s="1" t="s">
        <v>1182</v>
      </c>
      <c r="S292" s="1" t="s">
        <v>1183</v>
      </c>
      <c r="T292" s="1" t="s">
        <v>2674</v>
      </c>
      <c r="U292" s="1" t="s">
        <v>89</v>
      </c>
      <c r="V292" s="1" t="s">
        <v>90</v>
      </c>
      <c r="W292" s="1" t="s">
        <v>35</v>
      </c>
      <c r="X292" s="25">
        <v>40438</v>
      </c>
      <c r="Y292" s="1" t="s">
        <v>43</v>
      </c>
      <c r="Z292" s="1">
        <v>0</v>
      </c>
      <c r="AA292" s="1" t="s">
        <v>5877</v>
      </c>
      <c r="AB292" s="25">
        <v>39987</v>
      </c>
      <c r="AC292" s="27">
        <v>40014.662499999999</v>
      </c>
      <c r="AE292" s="1">
        <v>0</v>
      </c>
    </row>
    <row r="293" spans="1:31" x14ac:dyDescent="0.25">
      <c r="A293" s="1" t="s">
        <v>2622</v>
      </c>
      <c r="E293" s="1" t="s">
        <v>2623</v>
      </c>
      <c r="F293" s="1">
        <v>0</v>
      </c>
      <c r="G293" s="1">
        <v>0</v>
      </c>
      <c r="H293" s="1">
        <v>0</v>
      </c>
      <c r="I293" s="1" t="s">
        <v>26</v>
      </c>
      <c r="J293" s="1">
        <v>0</v>
      </c>
      <c r="K293" s="26">
        <v>6000</v>
      </c>
      <c r="L293" s="1" t="s">
        <v>27</v>
      </c>
      <c r="M293" s="1">
        <v>0</v>
      </c>
      <c r="N293" s="1" t="s">
        <v>2629</v>
      </c>
      <c r="O293" s="1" t="s">
        <v>2630</v>
      </c>
      <c r="Q293" s="1" t="s">
        <v>28</v>
      </c>
      <c r="R293" s="1" t="s">
        <v>2991</v>
      </c>
      <c r="S293" s="1" t="s">
        <v>7062</v>
      </c>
      <c r="T293" s="1" t="s">
        <v>5554</v>
      </c>
      <c r="U293" s="1" t="s">
        <v>123</v>
      </c>
      <c r="V293" s="1" t="s">
        <v>185</v>
      </c>
      <c r="W293" s="1" t="s">
        <v>35</v>
      </c>
      <c r="X293" s="25">
        <v>40438</v>
      </c>
      <c r="Y293" s="1" t="s">
        <v>2637</v>
      </c>
      <c r="Z293" s="1">
        <v>0</v>
      </c>
      <c r="AA293" s="1" t="s">
        <v>7063</v>
      </c>
      <c r="AB293" s="25">
        <v>39713</v>
      </c>
      <c r="AC293" s="27">
        <v>39743.650694444441</v>
      </c>
      <c r="AE293" s="1">
        <v>0</v>
      </c>
    </row>
    <row r="294" spans="1:31" x14ac:dyDescent="0.25">
      <c r="A294" s="1" t="s">
        <v>2622</v>
      </c>
      <c r="B294" s="1" t="s">
        <v>6271</v>
      </c>
      <c r="C294" s="1" t="s">
        <v>6272</v>
      </c>
      <c r="D294" s="25">
        <v>37280</v>
      </c>
      <c r="E294" s="1" t="s">
        <v>2623</v>
      </c>
      <c r="F294" s="26">
        <v>100000</v>
      </c>
      <c r="G294" s="26">
        <v>100000</v>
      </c>
      <c r="H294" s="26">
        <v>100000</v>
      </c>
      <c r="I294" s="1" t="s">
        <v>26</v>
      </c>
      <c r="J294" s="26">
        <v>100000</v>
      </c>
      <c r="K294" s="26">
        <v>10000</v>
      </c>
      <c r="L294" s="1" t="s">
        <v>27</v>
      </c>
      <c r="M294" s="1">
        <v>0</v>
      </c>
      <c r="N294" s="1" t="s">
        <v>2624</v>
      </c>
      <c r="O294" s="1" t="s">
        <v>2638</v>
      </c>
      <c r="P294" s="1" t="s">
        <v>2670</v>
      </c>
      <c r="Q294" s="1" t="s">
        <v>28</v>
      </c>
      <c r="R294" s="1" t="s">
        <v>44</v>
      </c>
      <c r="S294" s="1" t="s">
        <v>38</v>
      </c>
      <c r="T294" s="1" t="s">
        <v>3350</v>
      </c>
      <c r="U294" s="1" t="s">
        <v>53</v>
      </c>
      <c r="V294" s="1" t="s">
        <v>4837</v>
      </c>
      <c r="W294" s="1" t="s">
        <v>35</v>
      </c>
      <c r="X294" s="25">
        <v>40441</v>
      </c>
      <c r="Y294" s="1" t="s">
        <v>2637</v>
      </c>
      <c r="Z294" s="1">
        <v>0</v>
      </c>
      <c r="AA294" s="1" t="s">
        <v>6273</v>
      </c>
      <c r="AB294" s="25">
        <v>38896</v>
      </c>
      <c r="AC294" s="27">
        <v>38987.611805555556</v>
      </c>
      <c r="AD294" s="1" t="s">
        <v>36</v>
      </c>
      <c r="AE294" s="26">
        <v>100000</v>
      </c>
    </row>
    <row r="295" spans="1:31" x14ac:dyDescent="0.25">
      <c r="A295" s="1" t="s">
        <v>2622</v>
      </c>
      <c r="B295" s="1" t="s">
        <v>651</v>
      </c>
      <c r="C295" s="1" t="s">
        <v>5267</v>
      </c>
      <c r="D295" s="25">
        <v>39822</v>
      </c>
      <c r="E295" s="1" t="s">
        <v>2623</v>
      </c>
      <c r="F295" s="26">
        <v>100000</v>
      </c>
      <c r="G295" s="26">
        <v>105000</v>
      </c>
      <c r="H295" s="26">
        <v>100000</v>
      </c>
      <c r="I295" s="1" t="s">
        <v>50</v>
      </c>
      <c r="J295" s="26">
        <v>50000</v>
      </c>
      <c r="K295" s="1">
        <v>0</v>
      </c>
      <c r="L295" s="1" t="s">
        <v>27</v>
      </c>
      <c r="M295" s="1">
        <v>0</v>
      </c>
      <c r="N295" s="1" t="s">
        <v>2629</v>
      </c>
      <c r="O295" s="1" t="s">
        <v>2630</v>
      </c>
      <c r="Q295" s="1" t="s">
        <v>28</v>
      </c>
      <c r="R295" s="1" t="s">
        <v>135</v>
      </c>
      <c r="S295" s="1" t="s">
        <v>136</v>
      </c>
      <c r="T295" s="1" t="s">
        <v>510</v>
      </c>
      <c r="U295" s="1" t="s">
        <v>34</v>
      </c>
      <c r="V295" s="1" t="s">
        <v>46</v>
      </c>
      <c r="W295" s="1" t="s">
        <v>35</v>
      </c>
      <c r="X295" s="25">
        <v>40442</v>
      </c>
      <c r="Y295" s="1" t="s">
        <v>2660</v>
      </c>
      <c r="Z295" s="1">
        <v>0</v>
      </c>
      <c r="AA295" s="1" t="s">
        <v>5268</v>
      </c>
      <c r="AB295" s="25">
        <v>40184</v>
      </c>
      <c r="AC295" s="27">
        <v>40190.706250000003</v>
      </c>
      <c r="AD295" s="1" t="s">
        <v>36</v>
      </c>
      <c r="AE295" s="26">
        <v>100000</v>
      </c>
    </row>
    <row r="296" spans="1:31" x14ac:dyDescent="0.25">
      <c r="A296" s="1" t="s">
        <v>2646</v>
      </c>
      <c r="B296" s="1" t="s">
        <v>115</v>
      </c>
      <c r="C296" s="1" t="s">
        <v>212</v>
      </c>
      <c r="E296" s="1" t="s">
        <v>2623</v>
      </c>
      <c r="F296" s="1">
        <v>0</v>
      </c>
      <c r="G296" s="1">
        <v>0</v>
      </c>
      <c r="H296" s="1">
        <v>0</v>
      </c>
      <c r="J296" s="1">
        <v>0</v>
      </c>
      <c r="K296" s="26">
        <v>76810.5</v>
      </c>
      <c r="L296" s="1" t="s">
        <v>27</v>
      </c>
      <c r="M296" s="1">
        <v>0</v>
      </c>
      <c r="N296" s="1" t="s">
        <v>2629</v>
      </c>
      <c r="O296" s="1" t="s">
        <v>2638</v>
      </c>
      <c r="P296" s="1" t="s">
        <v>2651</v>
      </c>
      <c r="Q296" s="1" t="s">
        <v>28</v>
      </c>
      <c r="R296" s="1" t="s">
        <v>29</v>
      </c>
      <c r="S296" s="1" t="s">
        <v>2659</v>
      </c>
      <c r="T296" s="1" t="s">
        <v>77</v>
      </c>
      <c r="U296" s="1" t="s">
        <v>34</v>
      </c>
      <c r="V296" s="1" t="s">
        <v>4785</v>
      </c>
      <c r="W296" s="1" t="s">
        <v>35</v>
      </c>
      <c r="X296" s="25">
        <v>40442</v>
      </c>
      <c r="Y296" s="1" t="s">
        <v>2628</v>
      </c>
      <c r="Z296" s="1">
        <v>0</v>
      </c>
      <c r="AA296" s="1" t="s">
        <v>5504</v>
      </c>
      <c r="AB296" s="25">
        <v>36734</v>
      </c>
      <c r="AC296" s="27">
        <v>37618</v>
      </c>
      <c r="AD296" s="1" t="s">
        <v>2633</v>
      </c>
      <c r="AE296" s="1">
        <v>0</v>
      </c>
    </row>
    <row r="297" spans="1:31" x14ac:dyDescent="0.25">
      <c r="A297" s="1" t="s">
        <v>2622</v>
      </c>
      <c r="B297" s="1" t="s">
        <v>5594</v>
      </c>
      <c r="C297" s="1" t="s">
        <v>5595</v>
      </c>
      <c r="D297" s="25">
        <v>38509</v>
      </c>
      <c r="E297" s="1" t="s">
        <v>2623</v>
      </c>
      <c r="F297" s="26">
        <v>16781</v>
      </c>
      <c r="G297" s="26">
        <v>16781.099999999999</v>
      </c>
      <c r="H297" s="26">
        <v>16781</v>
      </c>
      <c r="I297" s="1" t="s">
        <v>27</v>
      </c>
      <c r="J297" s="1">
        <v>0</v>
      </c>
      <c r="K297" s="26">
        <v>1800</v>
      </c>
      <c r="L297" s="1" t="s">
        <v>27</v>
      </c>
      <c r="M297" s="1">
        <v>0</v>
      </c>
      <c r="N297" s="1" t="s">
        <v>2629</v>
      </c>
      <c r="O297" s="1" t="s">
        <v>2638</v>
      </c>
      <c r="P297" s="1" t="s">
        <v>2639</v>
      </c>
      <c r="Q297" s="1" t="s">
        <v>28</v>
      </c>
      <c r="R297" s="1" t="s">
        <v>44</v>
      </c>
      <c r="S297" s="1" t="s">
        <v>61</v>
      </c>
      <c r="T297" s="1" t="s">
        <v>113</v>
      </c>
      <c r="U297" s="1" t="s">
        <v>84</v>
      </c>
      <c r="V297" s="1" t="s">
        <v>5596</v>
      </c>
      <c r="W297" s="1" t="s">
        <v>35</v>
      </c>
      <c r="X297" s="25">
        <v>40442</v>
      </c>
      <c r="Y297" s="1" t="s">
        <v>2628</v>
      </c>
      <c r="Z297" s="1">
        <v>0</v>
      </c>
      <c r="AA297" s="1" t="s">
        <v>5597</v>
      </c>
      <c r="AB297" s="25">
        <v>38870</v>
      </c>
      <c r="AC297" s="27">
        <v>39043.636111111111</v>
      </c>
      <c r="AD297" s="1" t="s">
        <v>2633</v>
      </c>
      <c r="AE297" s="26">
        <v>16781</v>
      </c>
    </row>
    <row r="298" spans="1:31" x14ac:dyDescent="0.25">
      <c r="A298" s="1" t="s">
        <v>2622</v>
      </c>
      <c r="B298" s="1" t="s">
        <v>7265</v>
      </c>
      <c r="C298" s="1" t="s">
        <v>7266</v>
      </c>
      <c r="D298" s="25">
        <v>40128</v>
      </c>
      <c r="E298" s="1" t="s">
        <v>2623</v>
      </c>
      <c r="F298" s="1">
        <v>0</v>
      </c>
      <c r="G298" s="26">
        <v>4500</v>
      </c>
      <c r="H298" s="1">
        <v>0</v>
      </c>
      <c r="I298" s="1" t="s">
        <v>50</v>
      </c>
      <c r="J298" s="1">
        <v>0</v>
      </c>
      <c r="K298" s="1">
        <v>0</v>
      </c>
      <c r="L298" s="1" t="s">
        <v>27</v>
      </c>
      <c r="M298" s="1">
        <v>0</v>
      </c>
      <c r="N298" s="1" t="s">
        <v>2629</v>
      </c>
      <c r="O298" s="1" t="s">
        <v>2630</v>
      </c>
      <c r="Q298" s="1" t="s">
        <v>28</v>
      </c>
      <c r="R298" s="1" t="s">
        <v>262</v>
      </c>
      <c r="S298" s="1" t="s">
        <v>151</v>
      </c>
      <c r="T298" s="1" t="s">
        <v>4993</v>
      </c>
      <c r="U298" s="1" t="s">
        <v>4994</v>
      </c>
      <c r="V298" s="1" t="s">
        <v>5947</v>
      </c>
      <c r="W298" s="1" t="s">
        <v>35</v>
      </c>
      <c r="X298" s="25">
        <v>40442</v>
      </c>
      <c r="Y298" s="1" t="s">
        <v>2660</v>
      </c>
      <c r="Z298" s="1">
        <v>0</v>
      </c>
      <c r="AA298" s="1" t="s">
        <v>7267</v>
      </c>
      <c r="AB298" s="25">
        <v>40185</v>
      </c>
      <c r="AC298" s="27">
        <v>40234.768055555556</v>
      </c>
      <c r="AD298" s="1" t="s">
        <v>2633</v>
      </c>
      <c r="AE298" s="1">
        <v>0</v>
      </c>
    </row>
    <row r="299" spans="1:31" x14ac:dyDescent="0.25">
      <c r="A299" s="1" t="s">
        <v>2622</v>
      </c>
      <c r="B299" s="1">
        <v>1334</v>
      </c>
      <c r="C299" s="1" t="s">
        <v>115</v>
      </c>
      <c r="E299" s="1" t="s">
        <v>2623</v>
      </c>
      <c r="F299" s="1">
        <v>0</v>
      </c>
      <c r="G299" s="1">
        <v>0</v>
      </c>
      <c r="H299" s="1">
        <v>0</v>
      </c>
      <c r="I299" s="1" t="s">
        <v>50</v>
      </c>
      <c r="J299" s="1">
        <v>0</v>
      </c>
      <c r="K299" s="1">
        <v>425.6</v>
      </c>
      <c r="L299" s="1" t="s">
        <v>27</v>
      </c>
      <c r="M299" s="1">
        <v>0</v>
      </c>
      <c r="N299" s="1" t="s">
        <v>2624</v>
      </c>
      <c r="O299" s="1" t="s">
        <v>2638</v>
      </c>
      <c r="P299" s="1" t="s">
        <v>2651</v>
      </c>
      <c r="Q299" s="1" t="s">
        <v>28</v>
      </c>
      <c r="R299" s="1" t="s">
        <v>44</v>
      </c>
      <c r="S299" s="1" t="s">
        <v>155</v>
      </c>
      <c r="T299" s="1" t="s">
        <v>77</v>
      </c>
      <c r="U299" s="1" t="s">
        <v>34</v>
      </c>
      <c r="V299" s="1" t="s">
        <v>215</v>
      </c>
      <c r="W299" s="1" t="s">
        <v>35</v>
      </c>
      <c r="X299" s="25">
        <v>40443</v>
      </c>
      <c r="Y299" s="1" t="s">
        <v>2628</v>
      </c>
      <c r="Z299" s="1">
        <v>0</v>
      </c>
      <c r="AA299" s="1" t="s">
        <v>4865</v>
      </c>
      <c r="AB299" s="25">
        <v>39115</v>
      </c>
      <c r="AC299" s="27">
        <v>39163.663888888892</v>
      </c>
      <c r="AD299" s="1" t="s">
        <v>2633</v>
      </c>
      <c r="AE299" s="1">
        <v>0</v>
      </c>
    </row>
    <row r="300" spans="1:31" x14ac:dyDescent="0.25">
      <c r="A300" s="1" t="s">
        <v>2622</v>
      </c>
      <c r="B300" s="1" t="s">
        <v>6966</v>
      </c>
      <c r="C300" s="1" t="s">
        <v>6967</v>
      </c>
      <c r="D300" s="25">
        <v>38618</v>
      </c>
      <c r="E300" s="1" t="s">
        <v>2623</v>
      </c>
      <c r="F300" s="1">
        <v>0</v>
      </c>
      <c r="G300" s="1">
        <v>0</v>
      </c>
      <c r="H300" s="1">
        <v>0</v>
      </c>
      <c r="I300" s="1" t="s">
        <v>50</v>
      </c>
      <c r="J300" s="1">
        <v>0</v>
      </c>
      <c r="K300" s="26">
        <v>32025.06</v>
      </c>
      <c r="L300" s="1" t="s">
        <v>27</v>
      </c>
      <c r="M300" s="1">
        <v>0</v>
      </c>
      <c r="N300" s="1" t="s">
        <v>2624</v>
      </c>
      <c r="O300" s="1" t="s">
        <v>2630</v>
      </c>
      <c r="Q300" s="1" t="s">
        <v>28</v>
      </c>
      <c r="R300" s="1" t="s">
        <v>44</v>
      </c>
      <c r="S300" s="1" t="s">
        <v>80</v>
      </c>
      <c r="T300" s="1" t="s">
        <v>77</v>
      </c>
      <c r="U300" s="1" t="s">
        <v>34</v>
      </c>
      <c r="V300" s="1" t="s">
        <v>251</v>
      </c>
      <c r="W300" s="1" t="s">
        <v>35</v>
      </c>
      <c r="X300" s="25">
        <v>40443</v>
      </c>
      <c r="Y300" s="1" t="s">
        <v>2647</v>
      </c>
      <c r="Z300" s="1">
        <v>0</v>
      </c>
      <c r="AA300" s="1" t="s">
        <v>6968</v>
      </c>
      <c r="AB300" s="25">
        <v>39303</v>
      </c>
      <c r="AC300" s="27">
        <v>39455.431250000001</v>
      </c>
      <c r="AD300" s="1" t="s">
        <v>2633</v>
      </c>
      <c r="AE300" s="1">
        <v>0</v>
      </c>
    </row>
    <row r="301" spans="1:31" x14ac:dyDescent="0.25">
      <c r="A301" s="1" t="s">
        <v>2622</v>
      </c>
      <c r="B301" s="1">
        <v>3197</v>
      </c>
      <c r="C301" s="1" t="s">
        <v>212</v>
      </c>
      <c r="E301" s="1" t="s">
        <v>2623</v>
      </c>
      <c r="F301" s="1">
        <v>0</v>
      </c>
      <c r="G301" s="1">
        <v>0</v>
      </c>
      <c r="H301" s="1">
        <v>0</v>
      </c>
      <c r="J301" s="1">
        <v>0</v>
      </c>
      <c r="K301" s="26">
        <v>5000</v>
      </c>
      <c r="L301" s="1" t="s">
        <v>27</v>
      </c>
      <c r="M301" s="1">
        <v>0</v>
      </c>
      <c r="N301" s="1" t="s">
        <v>2624</v>
      </c>
      <c r="O301" s="1" t="s">
        <v>2630</v>
      </c>
      <c r="Q301" s="1" t="s">
        <v>28</v>
      </c>
      <c r="R301" s="1" t="s">
        <v>44</v>
      </c>
      <c r="S301" s="1" t="s">
        <v>298</v>
      </c>
      <c r="T301" s="1" t="s">
        <v>62</v>
      </c>
      <c r="U301" s="1" t="s">
        <v>34</v>
      </c>
      <c r="V301" s="1" t="s">
        <v>46</v>
      </c>
      <c r="W301" s="1" t="s">
        <v>35</v>
      </c>
      <c r="X301" s="25">
        <v>40444</v>
      </c>
      <c r="Y301" s="1" t="s">
        <v>2628</v>
      </c>
      <c r="Z301" s="1">
        <v>0</v>
      </c>
      <c r="AA301" s="1" t="s">
        <v>5047</v>
      </c>
      <c r="AB301" s="25">
        <v>39672</v>
      </c>
      <c r="AC301" s="27">
        <v>39759.65902777778</v>
      </c>
      <c r="AD301" s="1" t="s">
        <v>36</v>
      </c>
      <c r="AE301" s="1">
        <v>0</v>
      </c>
    </row>
    <row r="302" spans="1:31" x14ac:dyDescent="0.25">
      <c r="A302" s="1" t="s">
        <v>2622</v>
      </c>
      <c r="E302" s="1" t="s">
        <v>2623</v>
      </c>
      <c r="F302" s="1">
        <v>0</v>
      </c>
      <c r="G302" s="1">
        <v>0</v>
      </c>
      <c r="H302" s="1">
        <v>0</v>
      </c>
      <c r="J302" s="1">
        <v>0</v>
      </c>
      <c r="K302" s="26">
        <v>6000</v>
      </c>
      <c r="L302" s="1" t="s">
        <v>50</v>
      </c>
      <c r="M302" s="26">
        <v>3000</v>
      </c>
      <c r="N302" s="1" t="s">
        <v>2629</v>
      </c>
      <c r="O302" s="1" t="s">
        <v>2630</v>
      </c>
      <c r="Q302" s="1" t="s">
        <v>28</v>
      </c>
      <c r="R302" s="1" t="s">
        <v>512</v>
      </c>
      <c r="S302" s="1" t="s">
        <v>5143</v>
      </c>
      <c r="T302" s="1" t="s">
        <v>54</v>
      </c>
      <c r="U302" s="1" t="s">
        <v>55</v>
      </c>
      <c r="V302" s="1" t="s">
        <v>6466</v>
      </c>
      <c r="W302" s="1" t="s">
        <v>35</v>
      </c>
      <c r="X302" s="25">
        <v>40445</v>
      </c>
      <c r="Y302" s="1" t="s">
        <v>57</v>
      </c>
      <c r="Z302" s="1">
        <v>0</v>
      </c>
      <c r="AA302" s="1" t="s">
        <v>6467</v>
      </c>
      <c r="AB302" s="25">
        <v>39847</v>
      </c>
      <c r="AC302" s="27">
        <v>39963.486805555556</v>
      </c>
      <c r="AE302" s="1">
        <v>0</v>
      </c>
    </row>
    <row r="303" spans="1:31" x14ac:dyDescent="0.25">
      <c r="A303" s="1" t="s">
        <v>2622</v>
      </c>
      <c r="B303" s="1" t="s">
        <v>6950</v>
      </c>
      <c r="C303" s="1" t="s">
        <v>6951</v>
      </c>
      <c r="D303" s="25">
        <v>37658</v>
      </c>
      <c r="E303" s="1" t="s">
        <v>2623</v>
      </c>
      <c r="F303" s="26">
        <v>125000</v>
      </c>
      <c r="G303" s="26">
        <v>125000</v>
      </c>
      <c r="H303" s="26">
        <v>125000</v>
      </c>
      <c r="I303" s="1" t="s">
        <v>27</v>
      </c>
      <c r="J303" s="1">
        <v>0</v>
      </c>
      <c r="K303" s="26">
        <v>10000</v>
      </c>
      <c r="L303" s="1" t="s">
        <v>27</v>
      </c>
      <c r="M303" s="1">
        <v>0</v>
      </c>
      <c r="N303" s="1" t="s">
        <v>2629</v>
      </c>
      <c r="O303" s="1" t="s">
        <v>2625</v>
      </c>
      <c r="P303" s="1" t="s">
        <v>2626</v>
      </c>
      <c r="Q303" s="1" t="s">
        <v>28</v>
      </c>
      <c r="R303" s="1" t="s">
        <v>44</v>
      </c>
      <c r="S303" s="1" t="s">
        <v>503</v>
      </c>
      <c r="T303" s="1" t="s">
        <v>113</v>
      </c>
      <c r="U303" s="1" t="s">
        <v>84</v>
      </c>
      <c r="V303" s="1" t="s">
        <v>4837</v>
      </c>
      <c r="W303" s="1" t="s">
        <v>35</v>
      </c>
      <c r="X303" s="25">
        <v>40445</v>
      </c>
      <c r="Y303" s="1" t="s">
        <v>2628</v>
      </c>
      <c r="Z303" s="1">
        <v>0</v>
      </c>
      <c r="AA303" s="1" t="s">
        <v>6952</v>
      </c>
      <c r="AB303" s="25">
        <v>38154</v>
      </c>
      <c r="AC303" s="27">
        <v>38159.518055555556</v>
      </c>
      <c r="AD303" s="1" t="s">
        <v>4904</v>
      </c>
      <c r="AE303" s="26">
        <v>125000</v>
      </c>
    </row>
    <row r="304" spans="1:31" x14ac:dyDescent="0.25">
      <c r="A304" s="1" t="s">
        <v>2622</v>
      </c>
      <c r="B304" s="1">
        <v>1131980</v>
      </c>
      <c r="C304" s="1" t="s">
        <v>5206</v>
      </c>
      <c r="D304" s="25">
        <v>39842</v>
      </c>
      <c r="E304" s="1" t="s">
        <v>2623</v>
      </c>
      <c r="F304" s="26">
        <v>4000</v>
      </c>
      <c r="G304" s="26">
        <v>4000</v>
      </c>
      <c r="H304" s="26">
        <v>2699</v>
      </c>
      <c r="I304" s="1" t="s">
        <v>50</v>
      </c>
      <c r="J304" s="26">
        <v>1349.5</v>
      </c>
      <c r="K304" s="1">
        <v>0</v>
      </c>
      <c r="L304" s="1" t="s">
        <v>27</v>
      </c>
      <c r="M304" s="1">
        <v>0</v>
      </c>
      <c r="N304" s="1" t="s">
        <v>2629</v>
      </c>
      <c r="O304" s="1" t="s">
        <v>2630</v>
      </c>
      <c r="Q304" s="1" t="s">
        <v>28</v>
      </c>
      <c r="R304" s="1" t="s">
        <v>262</v>
      </c>
      <c r="S304" s="1" t="s">
        <v>151</v>
      </c>
      <c r="T304" s="1" t="s">
        <v>433</v>
      </c>
      <c r="U304" s="1" t="s">
        <v>34</v>
      </c>
      <c r="V304" s="1" t="s">
        <v>66</v>
      </c>
      <c r="W304" s="1" t="s">
        <v>35</v>
      </c>
      <c r="X304" s="25">
        <v>40448</v>
      </c>
      <c r="Y304" s="1" t="s">
        <v>2628</v>
      </c>
      <c r="Z304" s="1">
        <v>0</v>
      </c>
      <c r="AA304" s="1" t="s">
        <v>5207</v>
      </c>
      <c r="AB304" s="25">
        <v>39982</v>
      </c>
      <c r="AC304" s="27">
        <v>40102.686805555553</v>
      </c>
      <c r="AD304" s="1" t="s">
        <v>151</v>
      </c>
      <c r="AE304" s="26">
        <v>4000</v>
      </c>
    </row>
    <row r="305" spans="1:31" x14ac:dyDescent="0.25">
      <c r="A305" s="1" t="s">
        <v>2622</v>
      </c>
      <c r="E305" s="1" t="s">
        <v>2623</v>
      </c>
      <c r="F305" s="1">
        <v>0</v>
      </c>
      <c r="G305" s="1">
        <v>0</v>
      </c>
      <c r="H305" s="1">
        <v>0</v>
      </c>
      <c r="J305" s="1">
        <v>0</v>
      </c>
      <c r="K305" s="1">
        <v>0</v>
      </c>
      <c r="L305" s="1" t="s">
        <v>27</v>
      </c>
      <c r="M305" s="1">
        <v>0</v>
      </c>
      <c r="N305" s="1" t="s">
        <v>2629</v>
      </c>
      <c r="O305" s="1" t="s">
        <v>2630</v>
      </c>
      <c r="Q305" s="1" t="s">
        <v>28</v>
      </c>
      <c r="R305" s="1" t="s">
        <v>512</v>
      </c>
      <c r="S305" s="1" t="s">
        <v>681</v>
      </c>
      <c r="T305" s="1" t="s">
        <v>152</v>
      </c>
      <c r="U305" s="1" t="s">
        <v>55</v>
      </c>
      <c r="W305" s="1" t="s">
        <v>5321</v>
      </c>
      <c r="X305" s="25">
        <v>40448</v>
      </c>
      <c r="Y305" s="1" t="s">
        <v>4773</v>
      </c>
      <c r="Z305" s="1">
        <v>0</v>
      </c>
      <c r="AA305" s="1" t="s">
        <v>5331</v>
      </c>
      <c r="AB305" s="25">
        <v>40372</v>
      </c>
      <c r="AC305" s="27">
        <v>40390.040277777778</v>
      </c>
      <c r="AE305" s="1">
        <v>0</v>
      </c>
    </row>
    <row r="306" spans="1:31" x14ac:dyDescent="0.25">
      <c r="A306" s="1" t="s">
        <v>2622</v>
      </c>
      <c r="E306" s="1" t="s">
        <v>2623</v>
      </c>
      <c r="F306" s="1">
        <v>0</v>
      </c>
      <c r="G306" s="1">
        <v>0</v>
      </c>
      <c r="H306" s="1">
        <v>0</v>
      </c>
      <c r="J306" s="1">
        <v>0</v>
      </c>
      <c r="K306" s="1">
        <v>0</v>
      </c>
      <c r="L306" s="1" t="s">
        <v>27</v>
      </c>
      <c r="M306" s="1">
        <v>0</v>
      </c>
      <c r="N306" s="1" t="s">
        <v>2629</v>
      </c>
      <c r="O306" s="1" t="s">
        <v>2630</v>
      </c>
      <c r="Q306" s="1" t="s">
        <v>28</v>
      </c>
      <c r="R306" s="1" t="s">
        <v>135</v>
      </c>
      <c r="S306" s="1" t="s">
        <v>136</v>
      </c>
      <c r="T306" s="1" t="s">
        <v>88</v>
      </c>
      <c r="U306" s="1" t="s">
        <v>89</v>
      </c>
      <c r="W306" s="1" t="s">
        <v>35</v>
      </c>
      <c r="X306" s="25">
        <v>40448</v>
      </c>
      <c r="Y306" s="1" t="s">
        <v>2649</v>
      </c>
      <c r="Z306" s="1">
        <v>0</v>
      </c>
      <c r="AA306" s="1" t="s">
        <v>6633</v>
      </c>
      <c r="AB306" s="25">
        <v>40276</v>
      </c>
      <c r="AC306" s="27">
        <v>40329.663194444445</v>
      </c>
      <c r="AE306" s="1">
        <v>0</v>
      </c>
    </row>
    <row r="307" spans="1:31" x14ac:dyDescent="0.25">
      <c r="A307" s="1" t="s">
        <v>2622</v>
      </c>
      <c r="E307" s="1" t="s">
        <v>2623</v>
      </c>
      <c r="F307" s="1">
        <v>0</v>
      </c>
      <c r="G307" s="1">
        <v>0</v>
      </c>
      <c r="H307" s="1">
        <v>0</v>
      </c>
      <c r="J307" s="1">
        <v>0</v>
      </c>
      <c r="K307" s="1">
        <v>0</v>
      </c>
      <c r="L307" s="1" t="s">
        <v>27</v>
      </c>
      <c r="M307" s="1">
        <v>0</v>
      </c>
      <c r="N307" s="1" t="s">
        <v>2629</v>
      </c>
      <c r="O307" s="1" t="s">
        <v>2630</v>
      </c>
      <c r="Q307" s="1" t="s">
        <v>28</v>
      </c>
      <c r="R307" s="1" t="s">
        <v>135</v>
      </c>
      <c r="S307" s="1" t="s">
        <v>136</v>
      </c>
      <c r="T307" s="1" t="s">
        <v>88</v>
      </c>
      <c r="U307" s="1" t="s">
        <v>89</v>
      </c>
      <c r="W307" s="1" t="s">
        <v>35</v>
      </c>
      <c r="X307" s="25">
        <v>40448</v>
      </c>
      <c r="Y307" s="1" t="s">
        <v>2649</v>
      </c>
      <c r="Z307" s="1">
        <v>0</v>
      </c>
      <c r="AA307" s="1" t="s">
        <v>7290</v>
      </c>
      <c r="AB307" s="25">
        <v>40271</v>
      </c>
      <c r="AC307" s="27">
        <v>40329.681250000001</v>
      </c>
      <c r="AE307" s="1">
        <v>0</v>
      </c>
    </row>
    <row r="308" spans="1:31" x14ac:dyDescent="0.25">
      <c r="A308" s="1" t="s">
        <v>2622</v>
      </c>
      <c r="B308" s="1">
        <v>3030</v>
      </c>
      <c r="C308" s="1" t="s">
        <v>6244</v>
      </c>
      <c r="D308" s="25">
        <v>38164</v>
      </c>
      <c r="E308" s="1" t="s">
        <v>2623</v>
      </c>
      <c r="F308" s="26">
        <v>81797.600000000006</v>
      </c>
      <c r="G308" s="26">
        <v>81797.600000000006</v>
      </c>
      <c r="H308" s="26">
        <v>81797.600000000006</v>
      </c>
      <c r="I308" s="1" t="s">
        <v>26</v>
      </c>
      <c r="J308" s="26">
        <v>81797.600000000006</v>
      </c>
      <c r="K308" s="26">
        <v>9000</v>
      </c>
      <c r="L308" s="1" t="s">
        <v>27</v>
      </c>
      <c r="M308" s="1">
        <v>0</v>
      </c>
      <c r="N308" s="1" t="s">
        <v>2624</v>
      </c>
      <c r="O308" s="1" t="s">
        <v>2630</v>
      </c>
      <c r="Q308" s="1" t="s">
        <v>28</v>
      </c>
      <c r="R308" s="1" t="s">
        <v>44</v>
      </c>
      <c r="S308" s="1" t="s">
        <v>80</v>
      </c>
      <c r="T308" s="1" t="s">
        <v>39</v>
      </c>
      <c r="U308" s="1" t="s">
        <v>40</v>
      </c>
      <c r="V308" s="1" t="s">
        <v>41</v>
      </c>
      <c r="W308" s="1" t="s">
        <v>35</v>
      </c>
      <c r="X308" s="25">
        <v>40450</v>
      </c>
      <c r="Y308" s="1" t="s">
        <v>2643</v>
      </c>
      <c r="Z308" s="1">
        <v>0</v>
      </c>
      <c r="AA308" s="1" t="s">
        <v>6245</v>
      </c>
      <c r="AB308" s="25">
        <v>38866</v>
      </c>
      <c r="AC308" s="27">
        <v>38887.5</v>
      </c>
      <c r="AE308" s="26">
        <v>81797.600000000006</v>
      </c>
    </row>
    <row r="309" spans="1:31" x14ac:dyDescent="0.25">
      <c r="A309" s="1" t="s">
        <v>2622</v>
      </c>
      <c r="B309" s="1" t="s">
        <v>6593</v>
      </c>
      <c r="C309" s="1" t="s">
        <v>6594</v>
      </c>
      <c r="D309" s="25">
        <v>39223</v>
      </c>
      <c r="E309" s="1" t="s">
        <v>2623</v>
      </c>
      <c r="F309" s="26">
        <v>47505.36</v>
      </c>
      <c r="G309" s="26">
        <v>47505.36</v>
      </c>
      <c r="H309" s="26">
        <v>47505.36</v>
      </c>
      <c r="I309" s="1" t="s">
        <v>26</v>
      </c>
      <c r="J309" s="26">
        <v>47505.36</v>
      </c>
      <c r="K309" s="1">
        <v>0</v>
      </c>
      <c r="L309" s="1" t="s">
        <v>27</v>
      </c>
      <c r="M309" s="1">
        <v>0</v>
      </c>
      <c r="N309" s="1" t="s">
        <v>2629</v>
      </c>
      <c r="O309" s="1" t="s">
        <v>2630</v>
      </c>
      <c r="Q309" s="1" t="s">
        <v>28</v>
      </c>
      <c r="R309" s="1" t="s">
        <v>135</v>
      </c>
      <c r="S309" s="1" t="s">
        <v>276</v>
      </c>
      <c r="T309" s="1" t="s">
        <v>39</v>
      </c>
      <c r="U309" s="1" t="s">
        <v>40</v>
      </c>
      <c r="V309" s="1" t="s">
        <v>4843</v>
      </c>
      <c r="W309" s="1" t="s">
        <v>35</v>
      </c>
      <c r="X309" s="25">
        <v>40450</v>
      </c>
      <c r="Y309" s="1" t="s">
        <v>2660</v>
      </c>
      <c r="Z309" s="1">
        <v>0</v>
      </c>
      <c r="AA309" s="1" t="s">
        <v>6595</v>
      </c>
      <c r="AB309" s="25">
        <v>40163</v>
      </c>
      <c r="AC309" s="27">
        <v>40186.472222222219</v>
      </c>
      <c r="AD309" s="1" t="s">
        <v>2633</v>
      </c>
      <c r="AE309" s="26">
        <v>47505.36</v>
      </c>
    </row>
    <row r="310" spans="1:31" x14ac:dyDescent="0.25">
      <c r="A310" s="1" t="s">
        <v>2622</v>
      </c>
      <c r="B310" s="1">
        <v>97</v>
      </c>
      <c r="C310" s="1">
        <v>10128227</v>
      </c>
      <c r="D310" s="25">
        <v>37280</v>
      </c>
      <c r="E310" s="1" t="s">
        <v>2623</v>
      </c>
      <c r="F310" s="1">
        <v>0</v>
      </c>
      <c r="G310" s="26">
        <v>20955.650000000001</v>
      </c>
      <c r="H310" s="26">
        <v>20955.650000000001</v>
      </c>
      <c r="I310" s="1" t="s">
        <v>27</v>
      </c>
      <c r="J310" s="1">
        <v>0</v>
      </c>
      <c r="K310" s="26">
        <v>83641.41</v>
      </c>
      <c r="L310" s="1" t="s">
        <v>27</v>
      </c>
      <c r="M310" s="1">
        <v>0</v>
      </c>
      <c r="N310" s="1" t="s">
        <v>2629</v>
      </c>
      <c r="O310" s="1" t="s">
        <v>2625</v>
      </c>
      <c r="Q310" s="1" t="s">
        <v>28</v>
      </c>
      <c r="R310" s="1" t="s">
        <v>29</v>
      </c>
      <c r="S310" s="1" t="s">
        <v>61</v>
      </c>
      <c r="T310" s="1" t="s">
        <v>39</v>
      </c>
      <c r="U310" s="1" t="s">
        <v>40</v>
      </c>
      <c r="V310" s="1" t="s">
        <v>41</v>
      </c>
      <c r="W310" s="1" t="s">
        <v>35</v>
      </c>
      <c r="X310" s="25">
        <v>40451</v>
      </c>
      <c r="Y310" s="1" t="s">
        <v>2643</v>
      </c>
      <c r="Z310" s="1">
        <v>0</v>
      </c>
      <c r="AA310" s="1" t="s">
        <v>4797</v>
      </c>
      <c r="AB310" s="25">
        <v>37630</v>
      </c>
      <c r="AC310" s="27">
        <v>37686</v>
      </c>
      <c r="AD310" s="1" t="s">
        <v>36</v>
      </c>
      <c r="AE310" s="1">
        <v>0</v>
      </c>
    </row>
    <row r="311" spans="1:31" x14ac:dyDescent="0.25">
      <c r="A311" s="1" t="s">
        <v>2622</v>
      </c>
      <c r="B311" s="1" t="s">
        <v>173</v>
      </c>
      <c r="C311" s="1" t="s">
        <v>212</v>
      </c>
      <c r="E311" s="1" t="s">
        <v>2623</v>
      </c>
      <c r="F311" s="1">
        <v>0</v>
      </c>
      <c r="G311" s="1">
        <v>0</v>
      </c>
      <c r="H311" s="1">
        <v>0</v>
      </c>
      <c r="J311" s="1">
        <v>0</v>
      </c>
      <c r="K311" s="26">
        <v>6000</v>
      </c>
      <c r="L311" s="1" t="s">
        <v>50</v>
      </c>
      <c r="M311" s="26">
        <v>3000</v>
      </c>
      <c r="N311" s="1" t="s">
        <v>2629</v>
      </c>
      <c r="O311" s="1" t="s">
        <v>2630</v>
      </c>
      <c r="Q311" s="1" t="s">
        <v>28</v>
      </c>
      <c r="R311" s="1" t="s">
        <v>512</v>
      </c>
      <c r="S311" s="1" t="s">
        <v>5122</v>
      </c>
      <c r="T311" s="1" t="s">
        <v>54</v>
      </c>
      <c r="U311" s="1" t="s">
        <v>55</v>
      </c>
      <c r="V311" s="1" t="s">
        <v>194</v>
      </c>
      <c r="W311" s="1" t="s">
        <v>35</v>
      </c>
      <c r="X311" s="25">
        <v>40451</v>
      </c>
      <c r="Y311" s="1" t="s">
        <v>57</v>
      </c>
      <c r="Z311" s="1">
        <v>0</v>
      </c>
      <c r="AA311" s="1" t="s">
        <v>5123</v>
      </c>
      <c r="AB311" s="25">
        <v>39702</v>
      </c>
      <c r="AC311" s="27">
        <v>39940.611111111109</v>
      </c>
      <c r="AD311" s="1" t="s">
        <v>36</v>
      </c>
      <c r="AE311" s="1">
        <v>0</v>
      </c>
    </row>
    <row r="312" spans="1:31" x14ac:dyDescent="0.25">
      <c r="A312" s="1" t="s">
        <v>2622</v>
      </c>
      <c r="B312" s="1" t="s">
        <v>5765</v>
      </c>
      <c r="C312" s="1" t="s">
        <v>5766</v>
      </c>
      <c r="D312" s="25">
        <v>39019</v>
      </c>
      <c r="E312" s="1" t="s">
        <v>2623</v>
      </c>
      <c r="F312" s="26">
        <v>9582.6</v>
      </c>
      <c r="G312" s="26">
        <v>10647.33</v>
      </c>
      <c r="H312" s="26">
        <v>9582.6</v>
      </c>
      <c r="I312" s="1" t="s">
        <v>26</v>
      </c>
      <c r="J312" s="26">
        <v>9582.6</v>
      </c>
      <c r="K312" s="26">
        <v>6000</v>
      </c>
      <c r="L312" s="1" t="s">
        <v>50</v>
      </c>
      <c r="M312" s="26">
        <v>3000</v>
      </c>
      <c r="N312" s="1" t="s">
        <v>2629</v>
      </c>
      <c r="O312" s="1" t="s">
        <v>2630</v>
      </c>
      <c r="Q312" s="1" t="s">
        <v>28</v>
      </c>
      <c r="R312" s="1" t="s">
        <v>44</v>
      </c>
      <c r="S312" s="1" t="s">
        <v>30</v>
      </c>
      <c r="T312" s="1" t="s">
        <v>160</v>
      </c>
      <c r="U312" s="1" t="s">
        <v>55</v>
      </c>
      <c r="V312" s="1" t="s">
        <v>194</v>
      </c>
      <c r="W312" s="1" t="s">
        <v>35</v>
      </c>
      <c r="X312" s="25">
        <v>40451</v>
      </c>
      <c r="Y312" s="1" t="s">
        <v>57</v>
      </c>
      <c r="Z312" s="1">
        <v>0</v>
      </c>
      <c r="AA312" s="1" t="s">
        <v>5807</v>
      </c>
      <c r="AB312" s="25">
        <v>39829</v>
      </c>
      <c r="AC312" s="27">
        <v>39885.489583333336</v>
      </c>
      <c r="AD312" s="1" t="s">
        <v>36</v>
      </c>
      <c r="AE312" s="26">
        <v>9582.6</v>
      </c>
    </row>
    <row r="313" spans="1:31" x14ac:dyDescent="0.25">
      <c r="A313" s="1" t="s">
        <v>2622</v>
      </c>
      <c r="B313" s="1" t="s">
        <v>115</v>
      </c>
      <c r="C313" s="1" t="s">
        <v>115</v>
      </c>
      <c r="E313" s="1" t="s">
        <v>2623</v>
      </c>
      <c r="F313" s="1">
        <v>0</v>
      </c>
      <c r="G313" s="1">
        <v>0</v>
      </c>
      <c r="H313" s="1">
        <v>0</v>
      </c>
      <c r="I313" s="1" t="s">
        <v>50</v>
      </c>
      <c r="J313" s="1">
        <v>0</v>
      </c>
      <c r="K313" s="26">
        <v>6000</v>
      </c>
      <c r="L313" s="1" t="s">
        <v>27</v>
      </c>
      <c r="M313" s="1">
        <v>0</v>
      </c>
      <c r="N313" s="1" t="s">
        <v>2629</v>
      </c>
      <c r="O313" s="1" t="s">
        <v>2630</v>
      </c>
      <c r="Q313" s="1" t="s">
        <v>28</v>
      </c>
      <c r="R313" s="1" t="s">
        <v>135</v>
      </c>
      <c r="S313" s="1" t="s">
        <v>398</v>
      </c>
      <c r="T313" s="1" t="s">
        <v>6496</v>
      </c>
      <c r="U313" s="1" t="s">
        <v>34</v>
      </c>
      <c r="V313" s="1" t="s">
        <v>370</v>
      </c>
      <c r="W313" s="1" t="s">
        <v>35</v>
      </c>
      <c r="X313" s="25">
        <v>40451</v>
      </c>
      <c r="Y313" s="1" t="s">
        <v>2628</v>
      </c>
      <c r="Z313" s="1">
        <v>0</v>
      </c>
      <c r="AA313" s="1" t="s">
        <v>6497</v>
      </c>
      <c r="AB313" s="25">
        <v>40000</v>
      </c>
      <c r="AC313" s="27">
        <v>40022.520833333336</v>
      </c>
      <c r="AD313" s="1" t="s">
        <v>2633</v>
      </c>
      <c r="AE313" s="1">
        <v>0</v>
      </c>
    </row>
    <row r="314" spans="1:31" x14ac:dyDescent="0.25">
      <c r="A314" s="1" t="s">
        <v>2622</v>
      </c>
      <c r="B314" s="1">
        <v>1102080</v>
      </c>
      <c r="C314" s="1" t="s">
        <v>212</v>
      </c>
      <c r="D314" s="25">
        <v>38899</v>
      </c>
      <c r="E314" s="1" t="s">
        <v>2623</v>
      </c>
      <c r="F314" s="26">
        <v>15000</v>
      </c>
      <c r="G314" s="26">
        <v>15000</v>
      </c>
      <c r="H314" s="26">
        <v>15000</v>
      </c>
      <c r="I314" s="1" t="s">
        <v>27</v>
      </c>
      <c r="J314" s="1">
        <v>0</v>
      </c>
      <c r="K314" s="26">
        <v>10000</v>
      </c>
      <c r="L314" s="1" t="s">
        <v>27</v>
      </c>
      <c r="M314" s="1">
        <v>0</v>
      </c>
      <c r="N314" s="1" t="s">
        <v>2629</v>
      </c>
      <c r="O314" s="1" t="s">
        <v>2638</v>
      </c>
      <c r="P314" s="1" t="s">
        <v>2639</v>
      </c>
      <c r="Q314" s="1" t="s">
        <v>28</v>
      </c>
      <c r="R314" s="1" t="s">
        <v>44</v>
      </c>
      <c r="S314" s="1" t="s">
        <v>38</v>
      </c>
      <c r="T314" s="1" t="s">
        <v>49</v>
      </c>
      <c r="U314" s="1" t="s">
        <v>34</v>
      </c>
      <c r="V314" s="1" t="s">
        <v>46</v>
      </c>
      <c r="W314" s="1" t="s">
        <v>35</v>
      </c>
      <c r="X314" s="25">
        <v>40452</v>
      </c>
      <c r="Y314" s="1" t="s">
        <v>2647</v>
      </c>
      <c r="Z314" s="1">
        <v>0</v>
      </c>
      <c r="AA314" s="1" t="s">
        <v>6291</v>
      </c>
      <c r="AB314" s="25">
        <v>39157</v>
      </c>
      <c r="AC314" s="27">
        <v>39185.705555555556</v>
      </c>
      <c r="AD314" s="1" t="s">
        <v>36</v>
      </c>
      <c r="AE314" s="26">
        <v>15000</v>
      </c>
    </row>
    <row r="315" spans="1:31" x14ac:dyDescent="0.25">
      <c r="A315" s="1" t="s">
        <v>2622</v>
      </c>
      <c r="B315" s="1" t="s">
        <v>5079</v>
      </c>
      <c r="C315" s="1" t="s">
        <v>5080</v>
      </c>
      <c r="D315" s="25">
        <v>39598</v>
      </c>
      <c r="E315" s="1" t="s">
        <v>2623</v>
      </c>
      <c r="F315" s="26">
        <v>25757.17</v>
      </c>
      <c r="G315" s="26">
        <v>25757.17</v>
      </c>
      <c r="H315" s="26">
        <v>25757.17</v>
      </c>
      <c r="I315" s="1" t="s">
        <v>26</v>
      </c>
      <c r="J315" s="26">
        <v>25757.17</v>
      </c>
      <c r="K315" s="26">
        <v>1575.71</v>
      </c>
      <c r="L315" s="1" t="s">
        <v>27</v>
      </c>
      <c r="M315" s="1">
        <v>0</v>
      </c>
      <c r="N315" s="1" t="s">
        <v>2624</v>
      </c>
      <c r="O315" s="1" t="s">
        <v>2630</v>
      </c>
      <c r="Q315" s="1" t="s">
        <v>28</v>
      </c>
      <c r="R315" s="1" t="s">
        <v>44</v>
      </c>
      <c r="S315" s="1" t="s">
        <v>443</v>
      </c>
      <c r="T315" s="1" t="s">
        <v>529</v>
      </c>
      <c r="U315" s="1" t="s">
        <v>34</v>
      </c>
      <c r="V315" s="1" t="s">
        <v>63</v>
      </c>
      <c r="W315" s="1" t="s">
        <v>35</v>
      </c>
      <c r="X315" s="25">
        <v>40456</v>
      </c>
      <c r="Y315" s="1" t="s">
        <v>2628</v>
      </c>
      <c r="Z315" s="1">
        <v>0</v>
      </c>
      <c r="AA315" s="1" t="s">
        <v>5081</v>
      </c>
      <c r="AB315" s="25">
        <v>39675</v>
      </c>
      <c r="AC315" s="27">
        <v>39853.647916666669</v>
      </c>
      <c r="AD315" s="1" t="s">
        <v>151</v>
      </c>
      <c r="AE315" s="26">
        <v>25757.17</v>
      </c>
    </row>
    <row r="316" spans="1:31" x14ac:dyDescent="0.25">
      <c r="A316" s="1" t="s">
        <v>2622</v>
      </c>
      <c r="E316" s="1" t="s">
        <v>2623</v>
      </c>
      <c r="F316" s="1">
        <v>0</v>
      </c>
      <c r="G316" s="1">
        <v>0</v>
      </c>
      <c r="H316" s="1">
        <v>0</v>
      </c>
      <c r="J316" s="1">
        <v>0</v>
      </c>
      <c r="K316" s="1">
        <v>0</v>
      </c>
      <c r="L316" s="1" t="s">
        <v>27</v>
      </c>
      <c r="M316" s="1">
        <v>0</v>
      </c>
      <c r="N316" s="1" t="s">
        <v>2629</v>
      </c>
      <c r="Q316" s="1" t="s">
        <v>28</v>
      </c>
      <c r="R316" s="1" t="s">
        <v>512</v>
      </c>
      <c r="S316" s="1" t="s">
        <v>583</v>
      </c>
      <c r="T316" s="1" t="s">
        <v>301</v>
      </c>
      <c r="U316" s="1" t="s">
        <v>55</v>
      </c>
      <c r="V316" s="1" t="s">
        <v>5221</v>
      </c>
      <c r="W316" s="1" t="s">
        <v>35</v>
      </c>
      <c r="X316" s="25">
        <v>40456</v>
      </c>
      <c r="Y316" s="1" t="s">
        <v>2628</v>
      </c>
      <c r="Z316" s="1">
        <v>0</v>
      </c>
      <c r="AA316" s="1" t="s">
        <v>5853</v>
      </c>
      <c r="AB316" s="25">
        <v>39801</v>
      </c>
      <c r="AC316" s="27">
        <v>39801</v>
      </c>
      <c r="AE316" s="1">
        <v>0</v>
      </c>
    </row>
    <row r="317" spans="1:31" x14ac:dyDescent="0.25">
      <c r="A317" s="1" t="s">
        <v>2622</v>
      </c>
      <c r="E317" s="1" t="s">
        <v>2623</v>
      </c>
      <c r="F317" s="1">
        <v>0</v>
      </c>
      <c r="G317" s="1">
        <v>0</v>
      </c>
      <c r="H317" s="1">
        <v>0</v>
      </c>
      <c r="J317" s="1">
        <v>0</v>
      </c>
      <c r="K317" s="1">
        <v>0</v>
      </c>
      <c r="L317" s="1" t="s">
        <v>27</v>
      </c>
      <c r="M317" s="1">
        <v>0</v>
      </c>
      <c r="N317" s="1" t="s">
        <v>2629</v>
      </c>
      <c r="O317" s="1" t="s">
        <v>2630</v>
      </c>
      <c r="Q317" s="1" t="s">
        <v>28</v>
      </c>
      <c r="R317" s="1" t="s">
        <v>135</v>
      </c>
      <c r="S317" s="1" t="s">
        <v>276</v>
      </c>
      <c r="T317" s="1" t="s">
        <v>77</v>
      </c>
      <c r="U317" s="1" t="s">
        <v>34</v>
      </c>
      <c r="V317" s="1" t="s">
        <v>4808</v>
      </c>
      <c r="W317" s="1" t="s">
        <v>35</v>
      </c>
      <c r="X317" s="25">
        <v>40456</v>
      </c>
      <c r="Y317" s="1" t="s">
        <v>2643</v>
      </c>
      <c r="Z317" s="1">
        <v>0</v>
      </c>
      <c r="AA317" s="1" t="s">
        <v>7174</v>
      </c>
      <c r="AB317" s="25">
        <v>39968</v>
      </c>
      <c r="AC317" s="27">
        <v>40078.698611111111</v>
      </c>
      <c r="AE317" s="1">
        <v>0</v>
      </c>
    </row>
    <row r="318" spans="1:31" x14ac:dyDescent="0.25">
      <c r="A318" s="1" t="s">
        <v>2622</v>
      </c>
      <c r="E318" s="1" t="s">
        <v>2623</v>
      </c>
      <c r="F318" s="1">
        <v>0</v>
      </c>
      <c r="G318" s="1">
        <v>0</v>
      </c>
      <c r="H318" s="1">
        <v>0</v>
      </c>
      <c r="J318" s="1">
        <v>0</v>
      </c>
      <c r="K318" s="26">
        <v>10000</v>
      </c>
      <c r="L318" s="1" t="s">
        <v>27</v>
      </c>
      <c r="M318" s="1">
        <v>0</v>
      </c>
      <c r="N318" s="1" t="s">
        <v>2629</v>
      </c>
      <c r="O318" s="1" t="s">
        <v>2630</v>
      </c>
      <c r="Q318" s="1" t="s">
        <v>28</v>
      </c>
      <c r="R318" s="1" t="s">
        <v>44</v>
      </c>
      <c r="S318" s="1" t="s">
        <v>3269</v>
      </c>
      <c r="T318" s="1" t="s">
        <v>54</v>
      </c>
      <c r="U318" s="1" t="s">
        <v>55</v>
      </c>
      <c r="V318" s="1" t="s">
        <v>194</v>
      </c>
      <c r="W318" s="1" t="s">
        <v>35</v>
      </c>
      <c r="X318" s="25">
        <v>40457</v>
      </c>
      <c r="Y318" s="1" t="s">
        <v>2647</v>
      </c>
      <c r="Z318" s="1">
        <v>0</v>
      </c>
      <c r="AA318" s="1" t="s">
        <v>5650</v>
      </c>
      <c r="AB318" s="25">
        <v>39182</v>
      </c>
      <c r="AC318" s="27">
        <v>39189.683333333334</v>
      </c>
      <c r="AD318" s="1" t="s">
        <v>2633</v>
      </c>
      <c r="AE318" s="1">
        <v>0</v>
      </c>
    </row>
    <row r="319" spans="1:31" x14ac:dyDescent="0.25">
      <c r="A319" s="1" t="s">
        <v>2622</v>
      </c>
      <c r="B319" s="1" t="s">
        <v>5780</v>
      </c>
      <c r="C319" s="1" t="s">
        <v>115</v>
      </c>
      <c r="E319" s="1" t="s">
        <v>2623</v>
      </c>
      <c r="F319" s="1">
        <v>0</v>
      </c>
      <c r="G319" s="1">
        <v>0</v>
      </c>
      <c r="H319" s="26">
        <v>1000</v>
      </c>
      <c r="I319" s="1" t="s">
        <v>27</v>
      </c>
      <c r="J319" s="1">
        <v>0</v>
      </c>
      <c r="K319" s="26">
        <v>10000</v>
      </c>
      <c r="L319" s="1" t="s">
        <v>27</v>
      </c>
      <c r="M319" s="1">
        <v>0</v>
      </c>
      <c r="N319" s="1" t="s">
        <v>2629</v>
      </c>
      <c r="O319" s="1" t="s">
        <v>2630</v>
      </c>
      <c r="Q319" s="1" t="s">
        <v>28</v>
      </c>
      <c r="R319" s="1" t="s">
        <v>44</v>
      </c>
      <c r="S319" s="1" t="s">
        <v>2992</v>
      </c>
      <c r="T319" s="1" t="s">
        <v>77</v>
      </c>
      <c r="U319" s="1" t="s">
        <v>34</v>
      </c>
      <c r="V319" s="1" t="s">
        <v>215</v>
      </c>
      <c r="W319" s="1" t="s">
        <v>35</v>
      </c>
      <c r="X319" s="25">
        <v>40457</v>
      </c>
      <c r="Y319" s="1" t="s">
        <v>2637</v>
      </c>
      <c r="Z319" s="1">
        <v>0</v>
      </c>
      <c r="AA319" s="1" t="s">
        <v>5781</v>
      </c>
      <c r="AB319" s="25">
        <v>39751</v>
      </c>
      <c r="AC319" s="27">
        <v>39801.740277777775</v>
      </c>
      <c r="AD319" s="1" t="s">
        <v>2633</v>
      </c>
      <c r="AE319" s="1">
        <v>0</v>
      </c>
    </row>
    <row r="320" spans="1:31" x14ac:dyDescent="0.25">
      <c r="A320" s="1" t="s">
        <v>2622</v>
      </c>
      <c r="B320" s="1" t="s">
        <v>6893</v>
      </c>
      <c r="C320" s="1" t="s">
        <v>6894</v>
      </c>
      <c r="D320" s="25">
        <v>38852</v>
      </c>
      <c r="E320" s="1" t="s">
        <v>2623</v>
      </c>
      <c r="F320" s="26">
        <v>135969.39000000001</v>
      </c>
      <c r="G320" s="26">
        <v>135969.39000000001</v>
      </c>
      <c r="H320" s="26">
        <v>135969.39000000001</v>
      </c>
      <c r="I320" s="1" t="s">
        <v>26</v>
      </c>
      <c r="J320" s="26">
        <v>135969.39000000001</v>
      </c>
      <c r="K320" s="26">
        <v>14472.1</v>
      </c>
      <c r="L320" s="1" t="s">
        <v>27</v>
      </c>
      <c r="M320" s="1">
        <v>0</v>
      </c>
      <c r="N320" s="1" t="s">
        <v>2624</v>
      </c>
      <c r="O320" s="1" t="s">
        <v>2638</v>
      </c>
      <c r="P320" s="1" t="s">
        <v>2670</v>
      </c>
      <c r="Q320" s="1" t="s">
        <v>28</v>
      </c>
      <c r="R320" s="1" t="s">
        <v>44</v>
      </c>
      <c r="S320" s="1" t="s">
        <v>30</v>
      </c>
      <c r="T320" s="1" t="s">
        <v>219</v>
      </c>
      <c r="U320" s="1" t="s">
        <v>40</v>
      </c>
      <c r="V320" s="1" t="s">
        <v>41</v>
      </c>
      <c r="W320" s="1" t="s">
        <v>35</v>
      </c>
      <c r="X320" s="25">
        <v>40457</v>
      </c>
      <c r="Y320" s="1" t="s">
        <v>2643</v>
      </c>
      <c r="Z320" s="1">
        <v>0</v>
      </c>
      <c r="AA320" s="1" t="s">
        <v>6895</v>
      </c>
      <c r="AB320" s="25">
        <v>38979</v>
      </c>
      <c r="AC320" s="27">
        <v>39006.539583333331</v>
      </c>
      <c r="AD320" s="1" t="s">
        <v>36</v>
      </c>
      <c r="AE320" s="26">
        <v>135969.39000000001</v>
      </c>
    </row>
    <row r="321" spans="1:31" x14ac:dyDescent="0.25">
      <c r="A321" s="1" t="s">
        <v>2622</v>
      </c>
      <c r="B321" s="1">
        <v>10503371</v>
      </c>
      <c r="C321" s="1" t="s">
        <v>5875</v>
      </c>
      <c r="D321" s="25">
        <v>39833</v>
      </c>
      <c r="E321" s="1" t="s">
        <v>2623</v>
      </c>
      <c r="F321" s="26">
        <v>13861</v>
      </c>
      <c r="G321" s="26">
        <v>13861</v>
      </c>
      <c r="H321" s="1">
        <v>0</v>
      </c>
      <c r="J321" s="1">
        <v>0</v>
      </c>
      <c r="K321" s="1">
        <v>0</v>
      </c>
      <c r="L321" s="1" t="s">
        <v>27</v>
      </c>
      <c r="M321" s="1">
        <v>0</v>
      </c>
      <c r="N321" s="1" t="s">
        <v>2629</v>
      </c>
      <c r="O321" s="1" t="s">
        <v>2630</v>
      </c>
      <c r="Q321" s="1" t="s">
        <v>28</v>
      </c>
      <c r="R321" s="1" t="s">
        <v>512</v>
      </c>
      <c r="S321" s="1" t="s">
        <v>5122</v>
      </c>
      <c r="T321" s="1" t="s">
        <v>319</v>
      </c>
      <c r="U321" s="1" t="s">
        <v>34</v>
      </c>
      <c r="V321" s="1" t="s">
        <v>4785</v>
      </c>
      <c r="W321" s="1" t="s">
        <v>35</v>
      </c>
      <c r="X321" s="25">
        <v>40458</v>
      </c>
      <c r="Y321" s="1" t="s">
        <v>2637</v>
      </c>
      <c r="Z321" s="1">
        <v>0</v>
      </c>
      <c r="AA321" s="1" t="s">
        <v>5876</v>
      </c>
      <c r="AB321" s="25">
        <v>39969</v>
      </c>
      <c r="AC321" s="27">
        <v>40002.525000000001</v>
      </c>
      <c r="AD321" s="1" t="s">
        <v>2657</v>
      </c>
      <c r="AE321" s="26">
        <v>13861</v>
      </c>
    </row>
    <row r="322" spans="1:31" x14ac:dyDescent="0.25">
      <c r="A322" s="1" t="s">
        <v>2622</v>
      </c>
      <c r="B322" s="1" t="s">
        <v>6545</v>
      </c>
      <c r="C322" s="1" t="s">
        <v>6546</v>
      </c>
      <c r="D322" s="25">
        <v>38859</v>
      </c>
      <c r="E322" s="1" t="s">
        <v>2623</v>
      </c>
      <c r="F322" s="26">
        <v>20000</v>
      </c>
      <c r="G322" s="26">
        <v>20000</v>
      </c>
      <c r="H322" s="26">
        <v>20000</v>
      </c>
      <c r="I322" s="1" t="s">
        <v>26</v>
      </c>
      <c r="J322" s="26">
        <v>20000</v>
      </c>
      <c r="K322" s="26">
        <v>1000</v>
      </c>
      <c r="L322" s="1" t="s">
        <v>27</v>
      </c>
      <c r="M322" s="1">
        <v>0</v>
      </c>
      <c r="N322" s="1" t="s">
        <v>2629</v>
      </c>
      <c r="O322" s="1" t="s">
        <v>2630</v>
      </c>
      <c r="Q322" s="1" t="s">
        <v>28</v>
      </c>
      <c r="R322" s="1" t="s">
        <v>135</v>
      </c>
      <c r="S322" s="1" t="s">
        <v>412</v>
      </c>
      <c r="T322" s="1" t="s">
        <v>289</v>
      </c>
      <c r="U322" s="1" t="s">
        <v>40</v>
      </c>
      <c r="V322" s="1" t="s">
        <v>41</v>
      </c>
      <c r="W322" s="1" t="s">
        <v>35</v>
      </c>
      <c r="X322" s="25">
        <v>40458</v>
      </c>
      <c r="Y322" s="1" t="s">
        <v>2643</v>
      </c>
      <c r="Z322" s="1">
        <v>0</v>
      </c>
      <c r="AA322" s="1" t="s">
        <v>6547</v>
      </c>
      <c r="AB322" s="25">
        <v>40091</v>
      </c>
      <c r="AC322" s="27">
        <v>40099.459027777775</v>
      </c>
      <c r="AD322" s="1" t="s">
        <v>151</v>
      </c>
      <c r="AE322" s="26">
        <v>20000</v>
      </c>
    </row>
    <row r="323" spans="1:31" x14ac:dyDescent="0.25">
      <c r="A323" s="1" t="s">
        <v>2622</v>
      </c>
      <c r="C323" s="1" t="s">
        <v>115</v>
      </c>
      <c r="D323" s="25">
        <v>38708</v>
      </c>
      <c r="E323" s="1" t="s">
        <v>2623</v>
      </c>
      <c r="F323" s="1">
        <v>0</v>
      </c>
      <c r="G323" s="1">
        <v>0</v>
      </c>
      <c r="H323" s="1">
        <v>0</v>
      </c>
      <c r="I323" s="1" t="s">
        <v>50</v>
      </c>
      <c r="J323" s="1">
        <v>0</v>
      </c>
      <c r="K323" s="26">
        <v>1520</v>
      </c>
      <c r="L323" s="1" t="s">
        <v>27</v>
      </c>
      <c r="M323" s="1">
        <v>0</v>
      </c>
      <c r="N323" s="1" t="s">
        <v>2624</v>
      </c>
      <c r="O323" s="1" t="s">
        <v>2630</v>
      </c>
      <c r="Q323" s="1" t="s">
        <v>28</v>
      </c>
      <c r="R323" s="1" t="s">
        <v>7024</v>
      </c>
      <c r="S323" s="1" t="s">
        <v>7025</v>
      </c>
      <c r="T323" s="1" t="s">
        <v>7026</v>
      </c>
      <c r="U323" s="1" t="s">
        <v>40</v>
      </c>
      <c r="V323" s="1" t="s">
        <v>41</v>
      </c>
      <c r="W323" s="1" t="s">
        <v>35</v>
      </c>
      <c r="X323" s="25">
        <v>40458</v>
      </c>
      <c r="Y323" s="1" t="s">
        <v>43</v>
      </c>
      <c r="Z323" s="1">
        <v>0</v>
      </c>
      <c r="AA323" s="1" t="s">
        <v>7027</v>
      </c>
      <c r="AB323" s="25">
        <v>39517</v>
      </c>
      <c r="AC323" s="27">
        <v>39618.663888888892</v>
      </c>
      <c r="AD323" s="1" t="s">
        <v>2633</v>
      </c>
      <c r="AE323" s="1">
        <v>0</v>
      </c>
    </row>
    <row r="324" spans="1:31" x14ac:dyDescent="0.25">
      <c r="A324" s="1" t="s">
        <v>2622</v>
      </c>
      <c r="B324" s="1" t="s">
        <v>7137</v>
      </c>
      <c r="C324" s="1" t="s">
        <v>7138</v>
      </c>
      <c r="D324" s="25">
        <v>39506</v>
      </c>
      <c r="E324" s="1" t="s">
        <v>2623</v>
      </c>
      <c r="F324" s="26">
        <v>34433.379999999997</v>
      </c>
      <c r="G324" s="26">
        <v>34433.379999999997</v>
      </c>
      <c r="H324" s="26">
        <v>34433.379999999997</v>
      </c>
      <c r="I324" s="1" t="s">
        <v>50</v>
      </c>
      <c r="J324" s="26">
        <v>17216.689999999999</v>
      </c>
      <c r="K324" s="1">
        <v>0</v>
      </c>
      <c r="L324" s="1" t="s">
        <v>27</v>
      </c>
      <c r="M324" s="1">
        <v>0</v>
      </c>
      <c r="N324" s="1" t="s">
        <v>2629</v>
      </c>
      <c r="O324" s="1" t="s">
        <v>2630</v>
      </c>
      <c r="Q324" s="1" t="s">
        <v>28</v>
      </c>
      <c r="R324" s="1" t="s">
        <v>135</v>
      </c>
      <c r="S324" s="1" t="s">
        <v>136</v>
      </c>
      <c r="T324" s="1" t="s">
        <v>5176</v>
      </c>
      <c r="U324" s="1" t="s">
        <v>34</v>
      </c>
      <c r="V324" s="1" t="s">
        <v>46</v>
      </c>
      <c r="W324" s="1" t="s">
        <v>35</v>
      </c>
      <c r="X324" s="25">
        <v>40458</v>
      </c>
      <c r="Y324" s="1" t="s">
        <v>2628</v>
      </c>
      <c r="Z324" s="1">
        <v>0</v>
      </c>
      <c r="AA324" s="1" t="s">
        <v>7139</v>
      </c>
      <c r="AB324" s="25">
        <v>39930</v>
      </c>
      <c r="AC324" s="27">
        <v>40016.518055555556</v>
      </c>
      <c r="AD324" s="1" t="s">
        <v>151</v>
      </c>
      <c r="AE324" s="26">
        <v>34433.379999999997</v>
      </c>
    </row>
    <row r="325" spans="1:31" x14ac:dyDescent="0.25">
      <c r="A325" s="1" t="s">
        <v>2622</v>
      </c>
      <c r="E325" s="1" t="s">
        <v>2623</v>
      </c>
      <c r="F325" s="1">
        <v>0</v>
      </c>
      <c r="G325" s="1">
        <v>0</v>
      </c>
      <c r="H325" s="1">
        <v>0</v>
      </c>
      <c r="J325" s="1">
        <v>0</v>
      </c>
      <c r="K325" s="1">
        <v>0</v>
      </c>
      <c r="L325" s="1" t="s">
        <v>27</v>
      </c>
      <c r="M325" s="1">
        <v>0</v>
      </c>
      <c r="N325" s="1" t="s">
        <v>2629</v>
      </c>
      <c r="O325" s="1" t="s">
        <v>2630</v>
      </c>
      <c r="Q325" s="1" t="s">
        <v>28</v>
      </c>
      <c r="R325" s="1" t="s">
        <v>135</v>
      </c>
      <c r="S325" s="1" t="s">
        <v>136</v>
      </c>
      <c r="T325" s="1" t="s">
        <v>2726</v>
      </c>
      <c r="U325" s="1" t="s">
        <v>34</v>
      </c>
      <c r="V325" s="1" t="s">
        <v>5212</v>
      </c>
      <c r="W325" s="1" t="s">
        <v>35</v>
      </c>
      <c r="X325" s="25">
        <v>40458</v>
      </c>
      <c r="Y325" s="1" t="s">
        <v>2647</v>
      </c>
      <c r="Z325" s="1">
        <v>0</v>
      </c>
      <c r="AA325" s="1" t="s">
        <v>7190</v>
      </c>
      <c r="AB325" s="25">
        <v>40067</v>
      </c>
      <c r="AC325" s="27">
        <v>40101.412499999999</v>
      </c>
      <c r="AE325" s="1">
        <v>0</v>
      </c>
    </row>
    <row r="326" spans="1:31" x14ac:dyDescent="0.25">
      <c r="A326" s="1" t="s">
        <v>2622</v>
      </c>
      <c r="B326" s="1" t="s">
        <v>4965</v>
      </c>
      <c r="E326" s="1" t="s">
        <v>2623</v>
      </c>
      <c r="F326" s="26">
        <v>10380.65</v>
      </c>
      <c r="G326" s="26">
        <v>10380.65</v>
      </c>
      <c r="H326" s="26">
        <v>10380.65</v>
      </c>
      <c r="I326" s="1" t="s">
        <v>27</v>
      </c>
      <c r="J326" s="1">
        <v>0</v>
      </c>
      <c r="K326" s="26">
        <v>1038.06</v>
      </c>
      <c r="L326" s="1" t="s">
        <v>27</v>
      </c>
      <c r="M326" s="1">
        <v>0</v>
      </c>
      <c r="N326" s="1" t="s">
        <v>2624</v>
      </c>
      <c r="O326" s="1" t="s">
        <v>2630</v>
      </c>
      <c r="Q326" s="1" t="s">
        <v>28</v>
      </c>
      <c r="R326" s="1" t="s">
        <v>44</v>
      </c>
      <c r="S326" s="1" t="s">
        <v>38</v>
      </c>
      <c r="T326" s="1" t="s">
        <v>449</v>
      </c>
      <c r="U326" s="1" t="s">
        <v>34</v>
      </c>
      <c r="V326" s="1" t="s">
        <v>251</v>
      </c>
      <c r="W326" s="1" t="s">
        <v>35</v>
      </c>
      <c r="X326" s="25">
        <v>40459</v>
      </c>
      <c r="Y326" s="1" t="s">
        <v>2628</v>
      </c>
      <c r="Z326" s="1">
        <v>0</v>
      </c>
      <c r="AA326" s="1" t="s">
        <v>4966</v>
      </c>
      <c r="AB326" s="25">
        <v>39463</v>
      </c>
      <c r="AC326" s="27">
        <v>39471.599305555559</v>
      </c>
      <c r="AD326" s="1" t="s">
        <v>4967</v>
      </c>
      <c r="AE326" s="26">
        <v>10380.65</v>
      </c>
    </row>
    <row r="327" spans="1:31" x14ac:dyDescent="0.25">
      <c r="A327" s="1" t="s">
        <v>2622</v>
      </c>
      <c r="B327" s="1">
        <v>3197</v>
      </c>
      <c r="C327" s="1" t="s">
        <v>212</v>
      </c>
      <c r="E327" s="1" t="s">
        <v>2623</v>
      </c>
      <c r="F327" s="1">
        <v>0</v>
      </c>
      <c r="G327" s="1">
        <v>0</v>
      </c>
      <c r="H327" s="1">
        <v>0</v>
      </c>
      <c r="I327" s="1" t="s">
        <v>50</v>
      </c>
      <c r="J327" s="1">
        <v>0</v>
      </c>
      <c r="K327" s="26">
        <v>1000</v>
      </c>
      <c r="L327" s="1" t="s">
        <v>27</v>
      </c>
      <c r="M327" s="1">
        <v>0</v>
      </c>
      <c r="N327" s="1" t="s">
        <v>2629</v>
      </c>
      <c r="O327" s="1" t="s">
        <v>2638</v>
      </c>
      <c r="P327" s="1" t="s">
        <v>2670</v>
      </c>
      <c r="Q327" s="1" t="s">
        <v>28</v>
      </c>
      <c r="R327" s="1" t="s">
        <v>44</v>
      </c>
      <c r="S327" s="1" t="s">
        <v>2658</v>
      </c>
      <c r="T327" s="1" t="s">
        <v>460</v>
      </c>
      <c r="U327" s="1" t="s">
        <v>34</v>
      </c>
      <c r="V327" s="1" t="s">
        <v>251</v>
      </c>
      <c r="W327" s="1" t="s">
        <v>35</v>
      </c>
      <c r="X327" s="25">
        <v>40459</v>
      </c>
      <c r="Y327" s="1" t="s">
        <v>57</v>
      </c>
      <c r="Z327" s="1">
        <v>0</v>
      </c>
      <c r="AA327" s="1" t="s">
        <v>4981</v>
      </c>
      <c r="AB327" s="25">
        <v>39447</v>
      </c>
      <c r="AC327" s="27">
        <v>39514.345833333333</v>
      </c>
      <c r="AD327" s="1" t="s">
        <v>2633</v>
      </c>
      <c r="AE327" s="1">
        <v>0</v>
      </c>
    </row>
    <row r="328" spans="1:31" x14ac:dyDescent="0.25">
      <c r="A328" s="1" t="s">
        <v>2622</v>
      </c>
      <c r="E328" s="1" t="s">
        <v>2623</v>
      </c>
      <c r="F328" s="1">
        <v>0</v>
      </c>
      <c r="G328" s="1">
        <v>0</v>
      </c>
      <c r="H328" s="1">
        <v>0</v>
      </c>
      <c r="J328" s="1">
        <v>0</v>
      </c>
      <c r="K328" s="26">
        <v>86346</v>
      </c>
      <c r="L328" s="1" t="s">
        <v>50</v>
      </c>
      <c r="M328" s="26">
        <v>43173</v>
      </c>
      <c r="Q328" s="1" t="s">
        <v>28</v>
      </c>
      <c r="R328" s="1" t="s">
        <v>135</v>
      </c>
      <c r="S328" s="1" t="s">
        <v>136</v>
      </c>
      <c r="T328" s="1" t="s">
        <v>54</v>
      </c>
      <c r="U328" s="1" t="s">
        <v>55</v>
      </c>
      <c r="V328" s="1" t="s">
        <v>5221</v>
      </c>
      <c r="W328" s="1" t="s">
        <v>35</v>
      </c>
      <c r="X328" s="25">
        <v>40459</v>
      </c>
      <c r="Y328" s="1" t="s">
        <v>57</v>
      </c>
      <c r="Z328" s="1">
        <v>0</v>
      </c>
      <c r="AA328" s="1" t="s">
        <v>5228</v>
      </c>
      <c r="AB328" s="25">
        <v>38324</v>
      </c>
      <c r="AC328" s="27">
        <v>40164.35833333333</v>
      </c>
      <c r="AE328" s="1">
        <v>0</v>
      </c>
    </row>
    <row r="329" spans="1:31" x14ac:dyDescent="0.25">
      <c r="A329" s="1" t="s">
        <v>2622</v>
      </c>
      <c r="E329" s="1" t="s">
        <v>2623</v>
      </c>
      <c r="F329" s="1">
        <v>0</v>
      </c>
      <c r="G329" s="1">
        <v>0</v>
      </c>
      <c r="H329" s="1">
        <v>0</v>
      </c>
      <c r="J329" s="1">
        <v>0</v>
      </c>
      <c r="K329" s="1">
        <v>0</v>
      </c>
      <c r="L329" s="1" t="s">
        <v>27</v>
      </c>
      <c r="M329" s="1">
        <v>0</v>
      </c>
      <c r="N329" s="1" t="s">
        <v>2629</v>
      </c>
      <c r="O329" s="1" t="s">
        <v>2630</v>
      </c>
      <c r="Q329" s="1" t="s">
        <v>28</v>
      </c>
      <c r="R329" s="1" t="s">
        <v>5185</v>
      </c>
      <c r="S329" s="1" t="s">
        <v>5320</v>
      </c>
      <c r="T329" s="1" t="s">
        <v>54</v>
      </c>
      <c r="U329" s="1" t="s">
        <v>55</v>
      </c>
      <c r="W329" s="1" t="s">
        <v>5321</v>
      </c>
      <c r="X329" s="25">
        <v>40459</v>
      </c>
      <c r="Y329" s="1" t="s">
        <v>4773</v>
      </c>
      <c r="Z329" s="1">
        <v>0</v>
      </c>
      <c r="AA329" s="1" t="s">
        <v>5322</v>
      </c>
      <c r="AB329" s="25">
        <v>40024</v>
      </c>
      <c r="AC329" s="27">
        <v>40360.070138888892</v>
      </c>
      <c r="AE329" s="1">
        <v>0</v>
      </c>
    </row>
    <row r="330" spans="1:31" x14ac:dyDescent="0.25">
      <c r="A330" s="1" t="s">
        <v>2622</v>
      </c>
      <c r="B330" s="1" t="s">
        <v>5660</v>
      </c>
      <c r="C330" s="1" t="s">
        <v>5661</v>
      </c>
      <c r="D330" s="25">
        <v>37429</v>
      </c>
      <c r="E330" s="1" t="s">
        <v>2623</v>
      </c>
      <c r="F330" s="26">
        <v>30000</v>
      </c>
      <c r="G330" s="26">
        <v>50000</v>
      </c>
      <c r="H330" s="26">
        <v>30000</v>
      </c>
      <c r="I330" s="1" t="s">
        <v>26</v>
      </c>
      <c r="J330" s="26">
        <v>30000</v>
      </c>
      <c r="K330" s="26">
        <v>5000</v>
      </c>
      <c r="L330" s="1" t="s">
        <v>27</v>
      </c>
      <c r="M330" s="1">
        <v>0</v>
      </c>
      <c r="N330" s="1" t="s">
        <v>2624</v>
      </c>
      <c r="O330" s="1" t="s">
        <v>2638</v>
      </c>
      <c r="P330" s="1" t="s">
        <v>2670</v>
      </c>
      <c r="Q330" s="1" t="s">
        <v>28</v>
      </c>
      <c r="R330" s="1" t="s">
        <v>44</v>
      </c>
      <c r="S330" s="1" t="s">
        <v>38</v>
      </c>
      <c r="T330" s="1" t="s">
        <v>77</v>
      </c>
      <c r="U330" s="1" t="s">
        <v>34</v>
      </c>
      <c r="V330" s="1" t="s">
        <v>251</v>
      </c>
      <c r="W330" s="1" t="s">
        <v>35</v>
      </c>
      <c r="X330" s="25">
        <v>40459</v>
      </c>
      <c r="Y330" s="1" t="s">
        <v>57</v>
      </c>
      <c r="Z330" s="1">
        <v>0</v>
      </c>
      <c r="AA330" s="1" t="s">
        <v>5662</v>
      </c>
      <c r="AB330" s="25">
        <v>38008</v>
      </c>
      <c r="AC330" s="27">
        <v>38076.377083333333</v>
      </c>
      <c r="AD330" s="1" t="s">
        <v>36</v>
      </c>
      <c r="AE330" s="26">
        <v>30000</v>
      </c>
    </row>
    <row r="331" spans="1:31" x14ac:dyDescent="0.25">
      <c r="A331" s="1" t="s">
        <v>2622</v>
      </c>
      <c r="E331" s="1" t="s">
        <v>2623</v>
      </c>
      <c r="F331" s="1">
        <v>0</v>
      </c>
      <c r="G331" s="1">
        <v>0</v>
      </c>
      <c r="H331" s="1">
        <v>0</v>
      </c>
      <c r="J331" s="1">
        <v>0</v>
      </c>
      <c r="K331" s="1">
        <v>0</v>
      </c>
      <c r="L331" s="1" t="s">
        <v>27</v>
      </c>
      <c r="M331" s="1">
        <v>0</v>
      </c>
      <c r="N331" s="1" t="s">
        <v>2629</v>
      </c>
      <c r="O331" s="1" t="s">
        <v>2630</v>
      </c>
      <c r="Q331" s="1" t="s">
        <v>28</v>
      </c>
      <c r="R331" s="1" t="s">
        <v>3164</v>
      </c>
      <c r="S331" s="1" t="s">
        <v>5092</v>
      </c>
      <c r="T331" s="1" t="s">
        <v>39</v>
      </c>
      <c r="U331" s="1" t="s">
        <v>40</v>
      </c>
      <c r="V331" s="1" t="s">
        <v>41</v>
      </c>
      <c r="W331" s="1" t="s">
        <v>35</v>
      </c>
      <c r="X331" s="25">
        <v>40459</v>
      </c>
      <c r="Y331" s="1" t="s">
        <v>2649</v>
      </c>
      <c r="Z331" s="1">
        <v>0</v>
      </c>
      <c r="AA331" s="1" t="s">
        <v>6050</v>
      </c>
      <c r="AB331" s="25">
        <v>40437</v>
      </c>
      <c r="AC331" s="27">
        <v>40452.90347222222</v>
      </c>
      <c r="AE331" s="1">
        <v>0</v>
      </c>
    </row>
    <row r="332" spans="1:31" x14ac:dyDescent="0.25">
      <c r="A332" s="1" t="s">
        <v>2622</v>
      </c>
      <c r="E332" s="1" t="s">
        <v>2623</v>
      </c>
      <c r="F332" s="1">
        <v>0</v>
      </c>
      <c r="G332" s="1">
        <v>0</v>
      </c>
      <c r="H332" s="1">
        <v>0</v>
      </c>
      <c r="J332" s="1">
        <v>0</v>
      </c>
      <c r="K332" s="26">
        <v>66000</v>
      </c>
      <c r="L332" s="1" t="s">
        <v>50</v>
      </c>
      <c r="M332" s="26">
        <v>33000</v>
      </c>
      <c r="Q332" s="1" t="s">
        <v>28</v>
      </c>
      <c r="R332" s="1" t="s">
        <v>135</v>
      </c>
      <c r="S332" s="1" t="s">
        <v>412</v>
      </c>
      <c r="T332" s="1" t="s">
        <v>54</v>
      </c>
      <c r="U332" s="1" t="s">
        <v>55</v>
      </c>
      <c r="V332" s="1" t="s">
        <v>5221</v>
      </c>
      <c r="W332" s="1" t="s">
        <v>35</v>
      </c>
      <c r="X332" s="25">
        <v>40459</v>
      </c>
      <c r="Y332" s="1" t="s">
        <v>2628</v>
      </c>
      <c r="Z332" s="1">
        <v>0</v>
      </c>
      <c r="AA332" s="1" t="s">
        <v>6570</v>
      </c>
      <c r="AB332" s="25">
        <v>38505</v>
      </c>
      <c r="AC332" s="27">
        <v>40164.361111111109</v>
      </c>
      <c r="AE332" s="1">
        <v>0</v>
      </c>
    </row>
    <row r="333" spans="1:31" x14ac:dyDescent="0.25">
      <c r="A333" s="1" t="s">
        <v>2622</v>
      </c>
      <c r="E333" s="1" t="s">
        <v>2623</v>
      </c>
      <c r="F333" s="1">
        <v>0</v>
      </c>
      <c r="G333" s="1">
        <v>0</v>
      </c>
      <c r="H333" s="1">
        <v>0</v>
      </c>
      <c r="J333" s="1">
        <v>0</v>
      </c>
      <c r="K333" s="26">
        <v>85000</v>
      </c>
      <c r="L333" s="1" t="s">
        <v>50</v>
      </c>
      <c r="M333" s="26">
        <v>42500</v>
      </c>
      <c r="Q333" s="1" t="s">
        <v>28</v>
      </c>
      <c r="R333" s="1" t="s">
        <v>135</v>
      </c>
      <c r="S333" s="1" t="s">
        <v>136</v>
      </c>
      <c r="T333" s="1" t="s">
        <v>54</v>
      </c>
      <c r="U333" s="1" t="s">
        <v>55</v>
      </c>
      <c r="V333" s="1" t="s">
        <v>5221</v>
      </c>
      <c r="W333" s="1" t="s">
        <v>35</v>
      </c>
      <c r="X333" s="25">
        <v>40459</v>
      </c>
      <c r="Y333" s="1" t="s">
        <v>2637</v>
      </c>
      <c r="Z333" s="1">
        <v>0</v>
      </c>
      <c r="AA333" s="1" t="s">
        <v>7234</v>
      </c>
      <c r="AB333" s="25">
        <v>38504</v>
      </c>
      <c r="AC333" s="27">
        <v>40164.381249999999</v>
      </c>
      <c r="AE333" s="1">
        <v>0</v>
      </c>
    </row>
    <row r="334" spans="1:31" x14ac:dyDescent="0.25">
      <c r="A334" s="1" t="s">
        <v>2622</v>
      </c>
      <c r="B334" s="1" t="s">
        <v>4925</v>
      </c>
      <c r="C334" s="1" t="s">
        <v>4926</v>
      </c>
      <c r="D334" s="25">
        <v>38096</v>
      </c>
      <c r="E334" s="1" t="s">
        <v>2623</v>
      </c>
      <c r="F334" s="26">
        <v>1000000</v>
      </c>
      <c r="G334" s="26">
        <v>1000000</v>
      </c>
      <c r="H334" s="26">
        <v>1000000</v>
      </c>
      <c r="I334" s="1" t="s">
        <v>26</v>
      </c>
      <c r="J334" s="26">
        <v>1000000</v>
      </c>
      <c r="K334" s="26">
        <v>24000</v>
      </c>
      <c r="L334" s="1" t="s">
        <v>50</v>
      </c>
      <c r="M334" s="1">
        <v>0</v>
      </c>
      <c r="N334" s="1" t="s">
        <v>2624</v>
      </c>
      <c r="O334" s="1" t="s">
        <v>2630</v>
      </c>
      <c r="Q334" s="1" t="s">
        <v>28</v>
      </c>
      <c r="R334" s="1" t="s">
        <v>44</v>
      </c>
      <c r="S334" s="1" t="s">
        <v>38</v>
      </c>
      <c r="T334" s="1" t="s">
        <v>78</v>
      </c>
      <c r="U334" s="1" t="s">
        <v>40</v>
      </c>
      <c r="V334" s="1" t="s">
        <v>41</v>
      </c>
      <c r="W334" s="1" t="s">
        <v>178</v>
      </c>
      <c r="X334" s="25">
        <v>40464</v>
      </c>
      <c r="Y334" s="1" t="s">
        <v>4773</v>
      </c>
      <c r="Z334" s="1">
        <v>0</v>
      </c>
      <c r="AA334" s="1" t="s">
        <v>4927</v>
      </c>
      <c r="AB334" s="25">
        <v>38514</v>
      </c>
      <c r="AC334" s="27">
        <v>38562.397916666669</v>
      </c>
      <c r="AD334" s="1" t="s">
        <v>36</v>
      </c>
      <c r="AE334" s="26">
        <v>1000000</v>
      </c>
    </row>
    <row r="335" spans="1:31" x14ac:dyDescent="0.25">
      <c r="A335" s="1" t="s">
        <v>2622</v>
      </c>
      <c r="B335" s="1" t="s">
        <v>5042</v>
      </c>
      <c r="C335" s="1" t="s">
        <v>115</v>
      </c>
      <c r="E335" s="1" t="s">
        <v>2623</v>
      </c>
      <c r="F335" s="1">
        <v>0</v>
      </c>
      <c r="G335" s="1">
        <v>0</v>
      </c>
      <c r="H335" s="1">
        <v>0</v>
      </c>
      <c r="J335" s="1">
        <v>0</v>
      </c>
      <c r="K335" s="26">
        <v>6000</v>
      </c>
      <c r="L335" s="1" t="s">
        <v>27</v>
      </c>
      <c r="M335" s="1">
        <v>0</v>
      </c>
      <c r="N335" s="1" t="s">
        <v>2624</v>
      </c>
      <c r="O335" s="1" t="s">
        <v>2630</v>
      </c>
      <c r="Q335" s="1" t="s">
        <v>28</v>
      </c>
      <c r="R335" s="1" t="s">
        <v>44</v>
      </c>
      <c r="S335" s="1" t="s">
        <v>38</v>
      </c>
      <c r="T335" s="1" t="s">
        <v>405</v>
      </c>
      <c r="U335" s="1" t="s">
        <v>34</v>
      </c>
      <c r="V335" s="1" t="s">
        <v>46</v>
      </c>
      <c r="W335" s="1" t="s">
        <v>35</v>
      </c>
      <c r="X335" s="25">
        <v>40464</v>
      </c>
      <c r="Y335" s="1" t="s">
        <v>2628</v>
      </c>
      <c r="Z335" s="1">
        <v>0</v>
      </c>
      <c r="AA335" s="1" t="s">
        <v>5043</v>
      </c>
      <c r="AB335" s="25">
        <v>39618</v>
      </c>
      <c r="AC335" s="27">
        <v>39749.425000000003</v>
      </c>
      <c r="AD335" s="1" t="s">
        <v>2657</v>
      </c>
      <c r="AE335" s="1">
        <v>0</v>
      </c>
    </row>
    <row r="336" spans="1:31" x14ac:dyDescent="0.25">
      <c r="A336" s="1" t="s">
        <v>2622</v>
      </c>
      <c r="B336" s="1">
        <v>2002</v>
      </c>
      <c r="C336" s="1" t="s">
        <v>115</v>
      </c>
      <c r="E336" s="1" t="s">
        <v>2623</v>
      </c>
      <c r="F336" s="1">
        <v>0</v>
      </c>
      <c r="G336" s="1">
        <v>0</v>
      </c>
      <c r="H336" s="1">
        <v>0</v>
      </c>
      <c r="I336" s="1" t="s">
        <v>50</v>
      </c>
      <c r="J336" s="1">
        <v>0</v>
      </c>
      <c r="K336" s="26">
        <v>2360.94</v>
      </c>
      <c r="L336" s="1" t="s">
        <v>27</v>
      </c>
      <c r="M336" s="1">
        <v>0</v>
      </c>
      <c r="N336" s="1" t="s">
        <v>2629</v>
      </c>
      <c r="O336" s="1" t="s">
        <v>2672</v>
      </c>
      <c r="Q336" s="1" t="s">
        <v>28</v>
      </c>
      <c r="R336" s="1" t="s">
        <v>44</v>
      </c>
      <c r="S336" s="1" t="s">
        <v>2677</v>
      </c>
      <c r="T336" s="1" t="s">
        <v>337</v>
      </c>
      <c r="U336" s="1" t="s">
        <v>55</v>
      </c>
      <c r="V336" s="1" t="s">
        <v>305</v>
      </c>
      <c r="W336" s="1" t="s">
        <v>35</v>
      </c>
      <c r="X336" s="25">
        <v>40464</v>
      </c>
      <c r="Y336" s="1" t="s">
        <v>43</v>
      </c>
      <c r="Z336" s="1">
        <v>0</v>
      </c>
      <c r="AA336" s="1" t="s">
        <v>5721</v>
      </c>
      <c r="AB336" s="25">
        <v>39595</v>
      </c>
      <c r="AC336" s="27">
        <v>39615.555555555555</v>
      </c>
      <c r="AD336" s="1" t="s">
        <v>2633</v>
      </c>
      <c r="AE336" s="1">
        <v>0</v>
      </c>
    </row>
    <row r="337" spans="1:31" x14ac:dyDescent="0.25">
      <c r="A337" s="1" t="s">
        <v>2622</v>
      </c>
      <c r="B337" s="1" t="s">
        <v>5264</v>
      </c>
      <c r="C337" s="1" t="s">
        <v>115</v>
      </c>
      <c r="D337" s="25">
        <v>39704</v>
      </c>
      <c r="E337" s="1" t="s">
        <v>2623</v>
      </c>
      <c r="F337" s="26">
        <v>20000</v>
      </c>
      <c r="G337" s="26">
        <v>20000</v>
      </c>
      <c r="H337" s="26">
        <v>20000</v>
      </c>
      <c r="I337" s="1" t="s">
        <v>50</v>
      </c>
      <c r="J337" s="26">
        <v>10000</v>
      </c>
      <c r="K337" s="1">
        <v>0</v>
      </c>
      <c r="L337" s="1" t="s">
        <v>27</v>
      </c>
      <c r="M337" s="1">
        <v>0</v>
      </c>
      <c r="N337" s="1" t="s">
        <v>2629</v>
      </c>
      <c r="O337" s="1" t="s">
        <v>2630</v>
      </c>
      <c r="Q337" s="1" t="s">
        <v>28</v>
      </c>
      <c r="R337" s="1" t="s">
        <v>135</v>
      </c>
      <c r="S337" s="1" t="s">
        <v>284</v>
      </c>
      <c r="T337" s="1" t="s">
        <v>4983</v>
      </c>
      <c r="U337" s="1" t="s">
        <v>53</v>
      </c>
      <c r="V337" s="1" t="s">
        <v>399</v>
      </c>
      <c r="W337" s="1" t="s">
        <v>35</v>
      </c>
      <c r="X337" s="25">
        <v>40465</v>
      </c>
      <c r="Y337" s="1" t="s">
        <v>2628</v>
      </c>
      <c r="Z337" s="1">
        <v>0</v>
      </c>
      <c r="AA337" s="1" t="s">
        <v>5265</v>
      </c>
      <c r="AB337" s="25">
        <v>40099</v>
      </c>
      <c r="AC337" s="27">
        <v>40175.388888888891</v>
      </c>
      <c r="AD337" s="1" t="s">
        <v>2633</v>
      </c>
      <c r="AE337" s="26">
        <v>20000</v>
      </c>
    </row>
    <row r="338" spans="1:31" x14ac:dyDescent="0.25">
      <c r="A338" s="1" t="s">
        <v>2622</v>
      </c>
      <c r="B338" s="1">
        <v>6000003</v>
      </c>
      <c r="C338" s="1" t="s">
        <v>5622</v>
      </c>
      <c r="E338" s="1" t="s">
        <v>2623</v>
      </c>
      <c r="F338" s="26">
        <v>640000</v>
      </c>
      <c r="G338" s="26">
        <v>640000</v>
      </c>
      <c r="H338" s="26">
        <v>640000</v>
      </c>
      <c r="I338" s="1" t="s">
        <v>27</v>
      </c>
      <c r="J338" s="1">
        <v>0</v>
      </c>
      <c r="K338" s="26">
        <v>1142.8599999999999</v>
      </c>
      <c r="L338" s="1" t="s">
        <v>27</v>
      </c>
      <c r="M338" s="1">
        <v>0</v>
      </c>
      <c r="N338" s="1" t="s">
        <v>2624</v>
      </c>
      <c r="O338" s="1" t="s">
        <v>2630</v>
      </c>
      <c r="Q338" s="1" t="s">
        <v>28</v>
      </c>
      <c r="R338" s="1" t="s">
        <v>44</v>
      </c>
      <c r="S338" s="1" t="s">
        <v>38</v>
      </c>
      <c r="T338" s="1" t="s">
        <v>5289</v>
      </c>
      <c r="U338" s="1" t="s">
        <v>34</v>
      </c>
      <c r="V338" s="1" t="s">
        <v>66</v>
      </c>
      <c r="W338" s="1" t="s">
        <v>35</v>
      </c>
      <c r="X338" s="25">
        <v>40465</v>
      </c>
      <c r="Y338" s="1" t="s">
        <v>2628</v>
      </c>
      <c r="Z338" s="1">
        <v>0</v>
      </c>
      <c r="AA338" s="1" t="s">
        <v>5623</v>
      </c>
      <c r="AB338" s="25">
        <v>39253</v>
      </c>
      <c r="AC338" s="27">
        <v>39276.457638888889</v>
      </c>
      <c r="AD338" s="1" t="s">
        <v>36</v>
      </c>
      <c r="AE338" s="26">
        <v>640000</v>
      </c>
    </row>
    <row r="339" spans="1:31" x14ac:dyDescent="0.25">
      <c r="A339" s="1" t="s">
        <v>2622</v>
      </c>
      <c r="B339" s="1" t="s">
        <v>173</v>
      </c>
      <c r="C339" s="1" t="s">
        <v>4758</v>
      </c>
      <c r="E339" s="1" t="s">
        <v>2623</v>
      </c>
      <c r="F339" s="1">
        <v>0</v>
      </c>
      <c r="G339" s="1">
        <v>0</v>
      </c>
      <c r="H339" s="1">
        <v>0</v>
      </c>
      <c r="I339" s="1" t="s">
        <v>50</v>
      </c>
      <c r="J339" s="1">
        <v>0</v>
      </c>
      <c r="K339" s="26">
        <v>3000</v>
      </c>
      <c r="L339" s="1" t="s">
        <v>27</v>
      </c>
      <c r="M339" s="1">
        <v>0</v>
      </c>
      <c r="N339" s="1" t="s">
        <v>2629</v>
      </c>
      <c r="O339" s="1" t="s">
        <v>2630</v>
      </c>
      <c r="Q339" s="1" t="s">
        <v>28</v>
      </c>
      <c r="R339" s="1" t="s">
        <v>29</v>
      </c>
      <c r="S339" s="1" t="s">
        <v>38</v>
      </c>
      <c r="T339" s="1" t="s">
        <v>129</v>
      </c>
      <c r="U339" s="1" t="s">
        <v>130</v>
      </c>
      <c r="V339" s="1" t="s">
        <v>5832</v>
      </c>
      <c r="W339" s="1" t="s">
        <v>35</v>
      </c>
      <c r="X339" s="25">
        <v>40465</v>
      </c>
      <c r="Y339" s="1" t="s">
        <v>2628</v>
      </c>
      <c r="Z339" s="1">
        <v>0</v>
      </c>
      <c r="AA339" s="1" t="s">
        <v>5833</v>
      </c>
      <c r="AB339" s="25">
        <v>39882</v>
      </c>
      <c r="AC339" s="27">
        <v>39918.779861111114</v>
      </c>
      <c r="AE339" s="1">
        <v>0</v>
      </c>
    </row>
    <row r="340" spans="1:31" x14ac:dyDescent="0.25">
      <c r="A340" s="1" t="s">
        <v>2622</v>
      </c>
      <c r="B340" s="1">
        <v>670</v>
      </c>
      <c r="C340" s="1" t="s">
        <v>115</v>
      </c>
      <c r="E340" s="1" t="s">
        <v>2623</v>
      </c>
      <c r="F340" s="1">
        <v>0</v>
      </c>
      <c r="G340" s="1">
        <v>0</v>
      </c>
      <c r="H340" s="1">
        <v>0</v>
      </c>
      <c r="I340" s="1" t="s">
        <v>50</v>
      </c>
      <c r="J340" s="1">
        <v>0</v>
      </c>
      <c r="K340" s="1">
        <v>100</v>
      </c>
      <c r="L340" s="1" t="s">
        <v>27</v>
      </c>
      <c r="M340" s="1">
        <v>0</v>
      </c>
      <c r="N340" s="1" t="s">
        <v>2624</v>
      </c>
      <c r="O340" s="1" t="s">
        <v>2630</v>
      </c>
      <c r="Q340" s="1" t="s">
        <v>28</v>
      </c>
      <c r="R340" s="1" t="s">
        <v>44</v>
      </c>
      <c r="S340" s="1" t="s">
        <v>30</v>
      </c>
      <c r="T340" s="1" t="s">
        <v>2183</v>
      </c>
      <c r="U340" s="1" t="s">
        <v>34</v>
      </c>
      <c r="V340" s="1" t="s">
        <v>66</v>
      </c>
      <c r="W340" s="1" t="s">
        <v>35</v>
      </c>
      <c r="X340" s="25">
        <v>40465</v>
      </c>
      <c r="Y340" s="1" t="s">
        <v>2647</v>
      </c>
      <c r="Z340" s="1">
        <v>0</v>
      </c>
      <c r="AA340" s="1" t="s">
        <v>7034</v>
      </c>
      <c r="AB340" s="25">
        <v>39617</v>
      </c>
      <c r="AC340" s="27">
        <v>39637.592361111114</v>
      </c>
      <c r="AD340" s="1" t="s">
        <v>2633</v>
      </c>
      <c r="AE340" s="1">
        <v>0</v>
      </c>
    </row>
    <row r="341" spans="1:31" x14ac:dyDescent="0.25">
      <c r="A341" s="1" t="s">
        <v>2622</v>
      </c>
      <c r="B341" s="1" t="s">
        <v>7043</v>
      </c>
      <c r="C341" s="1" t="s">
        <v>7044</v>
      </c>
      <c r="D341" s="25">
        <v>37963</v>
      </c>
      <c r="E341" s="1" t="s">
        <v>2623</v>
      </c>
      <c r="F341" s="26">
        <v>10000</v>
      </c>
      <c r="G341" s="26">
        <v>10000</v>
      </c>
      <c r="H341" s="26">
        <v>10000</v>
      </c>
      <c r="I341" s="1" t="s">
        <v>50</v>
      </c>
      <c r="J341" s="26">
        <v>5000</v>
      </c>
      <c r="K341" s="26">
        <v>1000</v>
      </c>
      <c r="L341" s="1" t="s">
        <v>27</v>
      </c>
      <c r="M341" s="1">
        <v>0</v>
      </c>
      <c r="N341" s="1" t="s">
        <v>2624</v>
      </c>
      <c r="O341" s="1" t="s">
        <v>2630</v>
      </c>
      <c r="Q341" s="1" t="s">
        <v>28</v>
      </c>
      <c r="R341" s="1" t="s">
        <v>44</v>
      </c>
      <c r="S341" s="1" t="s">
        <v>38</v>
      </c>
      <c r="T341" s="1" t="s">
        <v>113</v>
      </c>
      <c r="U341" s="1" t="s">
        <v>84</v>
      </c>
      <c r="V341" s="1" t="s">
        <v>4837</v>
      </c>
      <c r="W341" s="1" t="s">
        <v>35</v>
      </c>
      <c r="X341" s="25">
        <v>40465</v>
      </c>
      <c r="Y341" s="1" t="s">
        <v>2628</v>
      </c>
      <c r="Z341" s="1">
        <v>0</v>
      </c>
      <c r="AA341" s="1" t="s">
        <v>7045</v>
      </c>
      <c r="AB341" s="25">
        <v>39470</v>
      </c>
      <c r="AC341" s="27">
        <v>39659.605555555558</v>
      </c>
      <c r="AD341" s="1" t="s">
        <v>151</v>
      </c>
      <c r="AE341" s="26">
        <v>10000</v>
      </c>
    </row>
    <row r="342" spans="1:31" x14ac:dyDescent="0.25">
      <c r="A342" s="1" t="s">
        <v>2622</v>
      </c>
      <c r="E342" s="1" t="s">
        <v>2623</v>
      </c>
      <c r="F342" s="1">
        <v>0</v>
      </c>
      <c r="G342" s="1">
        <v>0</v>
      </c>
      <c r="H342" s="1">
        <v>0</v>
      </c>
      <c r="J342" s="1">
        <v>0</v>
      </c>
      <c r="K342" s="1">
        <v>400</v>
      </c>
      <c r="L342" s="1" t="s">
        <v>27</v>
      </c>
      <c r="M342" s="1">
        <v>0</v>
      </c>
      <c r="Q342" s="1" t="s">
        <v>28</v>
      </c>
      <c r="R342" s="1" t="s">
        <v>135</v>
      </c>
      <c r="S342" s="1" t="s">
        <v>136</v>
      </c>
      <c r="T342" s="1" t="s">
        <v>78</v>
      </c>
      <c r="U342" s="1" t="s">
        <v>40</v>
      </c>
      <c r="V342" s="1" t="s">
        <v>5258</v>
      </c>
      <c r="W342" s="1" t="s">
        <v>35</v>
      </c>
      <c r="X342" s="25">
        <v>40466</v>
      </c>
      <c r="Y342" s="1" t="s">
        <v>2628</v>
      </c>
      <c r="Z342" s="1">
        <v>0</v>
      </c>
      <c r="AA342" s="1" t="s">
        <v>5259</v>
      </c>
      <c r="AB342" s="25">
        <v>39821</v>
      </c>
      <c r="AC342" s="27">
        <v>40164.381944444445</v>
      </c>
      <c r="AE342" s="1">
        <v>0</v>
      </c>
    </row>
    <row r="343" spans="1:31" x14ac:dyDescent="0.25">
      <c r="A343" s="1" t="s">
        <v>2622</v>
      </c>
      <c r="B343" s="1" t="s">
        <v>5965</v>
      </c>
      <c r="C343" s="1" t="s">
        <v>5966</v>
      </c>
      <c r="D343" s="25">
        <v>38823</v>
      </c>
      <c r="E343" s="1" t="s">
        <v>2623</v>
      </c>
      <c r="F343" s="26">
        <v>131831.70000000001</v>
      </c>
      <c r="G343" s="26">
        <v>131831.70000000001</v>
      </c>
      <c r="H343" s="26">
        <v>1000</v>
      </c>
      <c r="I343" s="1" t="s">
        <v>50</v>
      </c>
      <c r="J343" s="1">
        <v>500</v>
      </c>
      <c r="K343" s="26">
        <v>10000</v>
      </c>
      <c r="L343" s="1" t="s">
        <v>27</v>
      </c>
      <c r="M343" s="1">
        <v>0</v>
      </c>
      <c r="N343" s="1" t="s">
        <v>2629</v>
      </c>
      <c r="O343" s="1" t="s">
        <v>2630</v>
      </c>
      <c r="Q343" s="1" t="s">
        <v>28</v>
      </c>
      <c r="R343" s="1" t="s">
        <v>44</v>
      </c>
      <c r="S343" s="1" t="s">
        <v>38</v>
      </c>
      <c r="T343" s="1" t="s">
        <v>39</v>
      </c>
      <c r="U343" s="1" t="s">
        <v>40</v>
      </c>
      <c r="V343" s="1" t="s">
        <v>41</v>
      </c>
      <c r="W343" s="1" t="s">
        <v>35</v>
      </c>
      <c r="X343" s="25">
        <v>40466</v>
      </c>
      <c r="Y343" s="1" t="s">
        <v>2628</v>
      </c>
      <c r="Z343" s="1">
        <v>0</v>
      </c>
      <c r="AA343" s="1" t="s">
        <v>5967</v>
      </c>
      <c r="AB343" s="25">
        <v>39171</v>
      </c>
      <c r="AC343" s="27">
        <v>39181.452777777777</v>
      </c>
      <c r="AD343" s="1" t="s">
        <v>36</v>
      </c>
      <c r="AE343" s="26">
        <v>131831.70000000001</v>
      </c>
    </row>
    <row r="344" spans="1:31" x14ac:dyDescent="0.25">
      <c r="A344" s="1" t="s">
        <v>2622</v>
      </c>
      <c r="B344" s="1" t="s">
        <v>4853</v>
      </c>
      <c r="C344" s="1" t="s">
        <v>4854</v>
      </c>
      <c r="D344" s="25">
        <v>37599</v>
      </c>
      <c r="E344" s="1" t="s">
        <v>2623</v>
      </c>
      <c r="F344" s="26">
        <v>69500</v>
      </c>
      <c r="G344" s="26">
        <v>73000</v>
      </c>
      <c r="H344" s="26">
        <v>69500</v>
      </c>
      <c r="I344" s="1" t="s">
        <v>27</v>
      </c>
      <c r="J344" s="1">
        <v>0</v>
      </c>
      <c r="K344" s="26">
        <v>7300</v>
      </c>
      <c r="L344" s="1" t="s">
        <v>27</v>
      </c>
      <c r="M344" s="1">
        <v>0</v>
      </c>
      <c r="N344" s="1" t="s">
        <v>2624</v>
      </c>
      <c r="O344" s="1" t="s">
        <v>2630</v>
      </c>
      <c r="Q344" s="1" t="s">
        <v>28</v>
      </c>
      <c r="R344" s="1" t="s">
        <v>44</v>
      </c>
      <c r="S344" s="1" t="s">
        <v>38</v>
      </c>
      <c r="T344" s="1" t="s">
        <v>350</v>
      </c>
      <c r="U344" s="1" t="s">
        <v>40</v>
      </c>
      <c r="V344" s="1" t="s">
        <v>41</v>
      </c>
      <c r="W344" s="1" t="s">
        <v>35</v>
      </c>
      <c r="X344" s="25">
        <v>40469</v>
      </c>
      <c r="Y344" s="1" t="s">
        <v>2647</v>
      </c>
      <c r="Z344" s="1">
        <v>0</v>
      </c>
      <c r="AA344" s="1" t="s">
        <v>4855</v>
      </c>
      <c r="AB344" s="25">
        <v>38909</v>
      </c>
      <c r="AC344" s="27">
        <v>38931.454861111109</v>
      </c>
      <c r="AD344" s="1" t="s">
        <v>36</v>
      </c>
      <c r="AE344" s="26">
        <v>69500</v>
      </c>
    </row>
    <row r="345" spans="1:31" x14ac:dyDescent="0.25">
      <c r="A345" s="1" t="s">
        <v>2622</v>
      </c>
      <c r="B345" s="1" t="s">
        <v>5819</v>
      </c>
      <c r="C345" s="1">
        <v>9320004520</v>
      </c>
      <c r="D345" s="25">
        <v>36072</v>
      </c>
      <c r="E345" s="1" t="s">
        <v>2623</v>
      </c>
      <c r="F345" s="26">
        <v>8107.21</v>
      </c>
      <c r="G345" s="26">
        <v>11964.58</v>
      </c>
      <c r="H345" s="1">
        <v>0</v>
      </c>
      <c r="J345" s="1">
        <v>0</v>
      </c>
      <c r="K345" s="26">
        <v>10000</v>
      </c>
      <c r="L345" s="1" t="s">
        <v>27</v>
      </c>
      <c r="M345" s="1">
        <v>0</v>
      </c>
      <c r="N345" s="1" t="s">
        <v>2624</v>
      </c>
      <c r="O345" s="1" t="s">
        <v>2630</v>
      </c>
      <c r="Q345" s="1" t="s">
        <v>28</v>
      </c>
      <c r="R345" s="1" t="s">
        <v>44</v>
      </c>
      <c r="S345" s="1" t="s">
        <v>38</v>
      </c>
      <c r="T345" s="1" t="s">
        <v>5820</v>
      </c>
      <c r="U345" s="1" t="s">
        <v>34</v>
      </c>
      <c r="V345" s="1" t="s">
        <v>63</v>
      </c>
      <c r="W345" s="1" t="s">
        <v>35</v>
      </c>
      <c r="X345" s="25">
        <v>40469</v>
      </c>
      <c r="Y345" s="1" t="s">
        <v>2661</v>
      </c>
      <c r="Z345" s="1">
        <v>0</v>
      </c>
      <c r="AA345" s="1" t="s">
        <v>5821</v>
      </c>
      <c r="AB345" s="25">
        <v>39769</v>
      </c>
      <c r="AC345" s="27">
        <v>39903.501388888886</v>
      </c>
      <c r="AD345" s="1" t="s">
        <v>2657</v>
      </c>
      <c r="AE345" s="26">
        <v>8107.21</v>
      </c>
    </row>
    <row r="346" spans="1:31" x14ac:dyDescent="0.25">
      <c r="A346" s="1" t="s">
        <v>2646</v>
      </c>
      <c r="B346" s="1" t="s">
        <v>4754</v>
      </c>
      <c r="C346" s="1" t="s">
        <v>4755</v>
      </c>
      <c r="D346" s="25">
        <v>36193</v>
      </c>
      <c r="E346" s="1" t="s">
        <v>2623</v>
      </c>
      <c r="F346" s="26">
        <v>300000</v>
      </c>
      <c r="G346" s="26">
        <v>300000</v>
      </c>
      <c r="H346" s="26">
        <v>84068.67</v>
      </c>
      <c r="I346" s="1" t="s">
        <v>26</v>
      </c>
      <c r="J346" s="26">
        <v>84068.67</v>
      </c>
      <c r="K346" s="26">
        <v>89958.02</v>
      </c>
      <c r="L346" s="1" t="s">
        <v>27</v>
      </c>
      <c r="M346" s="1">
        <v>0</v>
      </c>
      <c r="N346" s="1" t="s">
        <v>2629</v>
      </c>
      <c r="O346" s="1" t="s">
        <v>2672</v>
      </c>
      <c r="Q346" s="1" t="s">
        <v>28</v>
      </c>
      <c r="R346" s="1" t="s">
        <v>29</v>
      </c>
      <c r="S346" s="1" t="s">
        <v>30</v>
      </c>
      <c r="T346" s="1" t="s">
        <v>33</v>
      </c>
      <c r="U346" s="1" t="s">
        <v>34</v>
      </c>
      <c r="V346" s="1" t="s">
        <v>4756</v>
      </c>
      <c r="W346" s="1" t="s">
        <v>35</v>
      </c>
      <c r="X346" s="25">
        <v>40470</v>
      </c>
      <c r="Y346" s="1" t="s">
        <v>2643</v>
      </c>
      <c r="Z346" s="1">
        <v>0</v>
      </c>
      <c r="AA346" s="1" t="s">
        <v>4757</v>
      </c>
      <c r="AB346" s="25">
        <v>36676</v>
      </c>
      <c r="AC346" s="27">
        <v>37617</v>
      </c>
      <c r="AD346" s="1" t="s">
        <v>36</v>
      </c>
      <c r="AE346" s="26">
        <v>300000</v>
      </c>
    </row>
    <row r="347" spans="1:31" x14ac:dyDescent="0.25">
      <c r="A347" s="1" t="s">
        <v>2622</v>
      </c>
      <c r="B347" s="1" t="s">
        <v>5514</v>
      </c>
      <c r="C347" s="1" t="s">
        <v>5515</v>
      </c>
      <c r="D347" s="25">
        <v>37493</v>
      </c>
      <c r="E347" s="1" t="s">
        <v>2623</v>
      </c>
      <c r="F347" s="26">
        <v>42180</v>
      </c>
      <c r="G347" s="26">
        <v>42180</v>
      </c>
      <c r="H347" s="26">
        <v>42180</v>
      </c>
      <c r="I347" s="1" t="s">
        <v>27</v>
      </c>
      <c r="J347" s="1">
        <v>0</v>
      </c>
      <c r="K347" s="1">
        <v>0</v>
      </c>
      <c r="L347" s="1" t="s">
        <v>27</v>
      </c>
      <c r="M347" s="1">
        <v>0</v>
      </c>
      <c r="N347" s="1" t="s">
        <v>2629</v>
      </c>
      <c r="O347" s="1" t="s">
        <v>2672</v>
      </c>
      <c r="Q347" s="1" t="s">
        <v>28</v>
      </c>
      <c r="R347" s="1" t="s">
        <v>44</v>
      </c>
      <c r="S347" s="1" t="s">
        <v>80</v>
      </c>
      <c r="T347" s="1" t="s">
        <v>39</v>
      </c>
      <c r="U347" s="1" t="s">
        <v>40</v>
      </c>
      <c r="V347" s="1" t="s">
        <v>4779</v>
      </c>
      <c r="W347" s="1" t="s">
        <v>35</v>
      </c>
      <c r="X347" s="25">
        <v>40470</v>
      </c>
      <c r="Y347" s="1" t="s">
        <v>43</v>
      </c>
      <c r="Z347" s="1">
        <v>0</v>
      </c>
      <c r="AA347" s="1" t="s">
        <v>5516</v>
      </c>
      <c r="AB347" s="25">
        <v>37796</v>
      </c>
      <c r="AC347" s="27">
        <v>37830.536111111112</v>
      </c>
      <c r="AD347" s="1" t="s">
        <v>36</v>
      </c>
      <c r="AE347" s="26">
        <v>42180</v>
      </c>
    </row>
    <row r="348" spans="1:31" x14ac:dyDescent="0.25">
      <c r="A348" s="1" t="s">
        <v>2622</v>
      </c>
      <c r="B348" s="1" t="s">
        <v>5827</v>
      </c>
      <c r="C348" s="1" t="s">
        <v>5828</v>
      </c>
      <c r="D348" s="25">
        <v>39296</v>
      </c>
      <c r="E348" s="1" t="s">
        <v>2623</v>
      </c>
      <c r="F348" s="26">
        <v>41719.5</v>
      </c>
      <c r="G348" s="26">
        <v>41719.5</v>
      </c>
      <c r="H348" s="26">
        <v>41719.5</v>
      </c>
      <c r="I348" s="1" t="s">
        <v>50</v>
      </c>
      <c r="J348" s="26">
        <v>20859.75</v>
      </c>
      <c r="K348" s="1">
        <v>100</v>
      </c>
      <c r="L348" s="1" t="s">
        <v>27</v>
      </c>
      <c r="M348" s="1">
        <v>0</v>
      </c>
      <c r="N348" s="1" t="s">
        <v>2624</v>
      </c>
      <c r="O348" s="1" t="s">
        <v>2630</v>
      </c>
      <c r="Q348" s="1" t="s">
        <v>28</v>
      </c>
      <c r="R348" s="1" t="s">
        <v>44</v>
      </c>
      <c r="S348" s="1" t="s">
        <v>443</v>
      </c>
      <c r="T348" s="1" t="s">
        <v>39</v>
      </c>
      <c r="U348" s="1" t="s">
        <v>40</v>
      </c>
      <c r="V348" s="1" t="s">
        <v>41</v>
      </c>
      <c r="W348" s="1" t="s">
        <v>35</v>
      </c>
      <c r="X348" s="25">
        <v>40470</v>
      </c>
      <c r="Y348" s="1" t="s">
        <v>2628</v>
      </c>
      <c r="Z348" s="1">
        <v>0</v>
      </c>
      <c r="AA348" s="1" t="s">
        <v>5829</v>
      </c>
      <c r="AB348" s="25">
        <v>39874</v>
      </c>
      <c r="AC348" s="27">
        <v>39909.397222222222</v>
      </c>
      <c r="AD348" s="1" t="s">
        <v>151</v>
      </c>
      <c r="AE348" s="26">
        <v>41719.5</v>
      </c>
    </row>
    <row r="349" spans="1:31" x14ac:dyDescent="0.25">
      <c r="A349" s="1" t="s">
        <v>2622</v>
      </c>
      <c r="B349" s="1" t="s">
        <v>173</v>
      </c>
      <c r="C349" s="1" t="s">
        <v>212</v>
      </c>
      <c r="E349" s="1" t="s">
        <v>2623</v>
      </c>
      <c r="F349" s="1">
        <v>0</v>
      </c>
      <c r="G349" s="1">
        <v>0</v>
      </c>
      <c r="H349" s="1">
        <v>0</v>
      </c>
      <c r="I349" s="1" t="s">
        <v>50</v>
      </c>
      <c r="J349" s="1">
        <v>0</v>
      </c>
      <c r="K349" s="26">
        <v>2694</v>
      </c>
      <c r="L349" s="1" t="s">
        <v>27</v>
      </c>
      <c r="M349" s="1">
        <v>0</v>
      </c>
      <c r="N349" s="1" t="s">
        <v>2629</v>
      </c>
      <c r="O349" s="1" t="s">
        <v>2625</v>
      </c>
      <c r="P349" s="1" t="s">
        <v>2626</v>
      </c>
      <c r="Q349" s="1" t="s">
        <v>28</v>
      </c>
      <c r="R349" s="1" t="s">
        <v>44</v>
      </c>
      <c r="S349" s="1" t="s">
        <v>3269</v>
      </c>
      <c r="T349" s="1" t="s">
        <v>39</v>
      </c>
      <c r="U349" s="1" t="s">
        <v>40</v>
      </c>
      <c r="V349" s="1" t="s">
        <v>41</v>
      </c>
      <c r="W349" s="1" t="s">
        <v>35</v>
      </c>
      <c r="X349" s="25">
        <v>40470</v>
      </c>
      <c r="Y349" s="1" t="s">
        <v>2661</v>
      </c>
      <c r="Z349" s="1">
        <v>0</v>
      </c>
      <c r="AA349" s="1" t="s">
        <v>6233</v>
      </c>
      <c r="AB349" s="25">
        <v>38551</v>
      </c>
      <c r="AC349" s="27">
        <v>38804.587500000001</v>
      </c>
      <c r="AD349" s="1" t="s">
        <v>2633</v>
      </c>
      <c r="AE349" s="1">
        <v>0</v>
      </c>
    </row>
    <row r="350" spans="1:31" x14ac:dyDescent="0.25">
      <c r="A350" s="1" t="s">
        <v>2622</v>
      </c>
      <c r="B350" s="1" t="s">
        <v>6851</v>
      </c>
      <c r="C350" s="1" t="s">
        <v>6852</v>
      </c>
      <c r="D350" s="25">
        <v>38266</v>
      </c>
      <c r="E350" s="1" t="s">
        <v>2623</v>
      </c>
      <c r="F350" s="1">
        <v>0</v>
      </c>
      <c r="G350" s="26">
        <v>54251</v>
      </c>
      <c r="H350" s="1">
        <v>0</v>
      </c>
      <c r="I350" s="1" t="s">
        <v>26</v>
      </c>
      <c r="J350" s="1">
        <v>0</v>
      </c>
      <c r="K350" s="26">
        <v>5425</v>
      </c>
      <c r="L350" s="1" t="s">
        <v>27</v>
      </c>
      <c r="M350" s="1">
        <v>0</v>
      </c>
      <c r="N350" s="1" t="s">
        <v>2624</v>
      </c>
      <c r="O350" s="1" t="s">
        <v>2630</v>
      </c>
      <c r="Q350" s="1" t="s">
        <v>28</v>
      </c>
      <c r="R350" s="1" t="s">
        <v>44</v>
      </c>
      <c r="S350" s="1" t="s">
        <v>80</v>
      </c>
      <c r="T350" s="1" t="s">
        <v>39</v>
      </c>
      <c r="U350" s="1" t="s">
        <v>40</v>
      </c>
      <c r="V350" s="1" t="s">
        <v>4779</v>
      </c>
      <c r="W350" s="1" t="s">
        <v>35</v>
      </c>
      <c r="X350" s="25">
        <v>40470</v>
      </c>
      <c r="Y350" s="1" t="s">
        <v>43</v>
      </c>
      <c r="Z350" s="1">
        <v>0</v>
      </c>
      <c r="AA350" s="1" t="s">
        <v>6853</v>
      </c>
      <c r="AB350" s="25">
        <v>38038</v>
      </c>
      <c r="AC350" s="27">
        <v>38609.411805555559</v>
      </c>
      <c r="AD350" s="1" t="s">
        <v>2633</v>
      </c>
      <c r="AE350" s="1">
        <v>0</v>
      </c>
    </row>
    <row r="351" spans="1:31" x14ac:dyDescent="0.25">
      <c r="A351" s="1" t="s">
        <v>2622</v>
      </c>
      <c r="B351" s="1" t="s">
        <v>4982</v>
      </c>
      <c r="C351" s="1" t="s">
        <v>115</v>
      </c>
      <c r="E351" s="1" t="s">
        <v>2623</v>
      </c>
      <c r="F351" s="1">
        <v>0</v>
      </c>
      <c r="G351" s="1">
        <v>0</v>
      </c>
      <c r="H351" s="26">
        <v>1959.72</v>
      </c>
      <c r="I351" s="1" t="s">
        <v>50</v>
      </c>
      <c r="J351" s="1">
        <v>979.86</v>
      </c>
      <c r="K351" s="1">
        <v>195.97</v>
      </c>
      <c r="L351" s="1" t="s">
        <v>27</v>
      </c>
      <c r="M351" s="1">
        <v>0</v>
      </c>
      <c r="N351" s="1" t="s">
        <v>2624</v>
      </c>
      <c r="O351" s="1" t="s">
        <v>2630</v>
      </c>
      <c r="Q351" s="1" t="s">
        <v>28</v>
      </c>
      <c r="R351" s="1" t="s">
        <v>44</v>
      </c>
      <c r="S351" s="1" t="s">
        <v>346</v>
      </c>
      <c r="T351" s="1" t="s">
        <v>4983</v>
      </c>
      <c r="U351" s="1" t="s">
        <v>53</v>
      </c>
      <c r="V351" s="1" t="s">
        <v>399</v>
      </c>
      <c r="W351" s="1" t="s">
        <v>35</v>
      </c>
      <c r="X351" s="25">
        <v>40473</v>
      </c>
      <c r="Y351" s="1" t="s">
        <v>43</v>
      </c>
      <c r="Z351" s="1">
        <v>0</v>
      </c>
      <c r="AA351" s="1" t="s">
        <v>4984</v>
      </c>
      <c r="AB351" s="25">
        <v>39477</v>
      </c>
      <c r="AC351" s="27">
        <v>39521.434027777781</v>
      </c>
      <c r="AD351" s="1" t="s">
        <v>2633</v>
      </c>
      <c r="AE351" s="1">
        <v>0</v>
      </c>
    </row>
    <row r="352" spans="1:31" x14ac:dyDescent="0.25">
      <c r="A352" s="1" t="s">
        <v>2622</v>
      </c>
      <c r="B352" s="1" t="s">
        <v>5048</v>
      </c>
      <c r="C352" s="1" t="s">
        <v>5049</v>
      </c>
      <c r="E352" s="1" t="s">
        <v>2623</v>
      </c>
      <c r="F352" s="1">
        <v>0</v>
      </c>
      <c r="G352" s="1">
        <v>0</v>
      </c>
      <c r="H352" s="1">
        <v>0</v>
      </c>
      <c r="J352" s="1">
        <v>0</v>
      </c>
      <c r="K352" s="1">
        <v>100</v>
      </c>
      <c r="L352" s="1" t="s">
        <v>27</v>
      </c>
      <c r="M352" s="1">
        <v>0</v>
      </c>
      <c r="N352" s="1" t="s">
        <v>2624</v>
      </c>
      <c r="O352" s="1" t="s">
        <v>2630</v>
      </c>
      <c r="Q352" s="1" t="s">
        <v>28</v>
      </c>
      <c r="R352" s="1" t="s">
        <v>44</v>
      </c>
      <c r="S352" s="1" t="s">
        <v>38</v>
      </c>
      <c r="T352" s="1" t="s">
        <v>39</v>
      </c>
      <c r="U352" s="1" t="s">
        <v>40</v>
      </c>
      <c r="V352" s="1" t="s">
        <v>41</v>
      </c>
      <c r="W352" s="1" t="s">
        <v>35</v>
      </c>
      <c r="X352" s="25">
        <v>40473</v>
      </c>
      <c r="Y352" s="1" t="s">
        <v>2637</v>
      </c>
      <c r="Z352" s="1">
        <v>0</v>
      </c>
      <c r="AA352" s="1" t="s">
        <v>5050</v>
      </c>
      <c r="AB352" s="25">
        <v>39707</v>
      </c>
      <c r="AC352" s="27">
        <v>39764.710416666669</v>
      </c>
      <c r="AD352" s="1" t="s">
        <v>2633</v>
      </c>
      <c r="AE352" s="1">
        <v>0</v>
      </c>
    </row>
    <row r="353" spans="1:31" x14ac:dyDescent="0.25">
      <c r="A353" s="1" t="s">
        <v>2622</v>
      </c>
      <c r="B353" s="1">
        <v>1334</v>
      </c>
      <c r="C353" s="1" t="s">
        <v>212</v>
      </c>
      <c r="D353" s="25">
        <v>37633</v>
      </c>
      <c r="E353" s="1" t="s">
        <v>2623</v>
      </c>
      <c r="F353" s="26">
        <v>55734.59</v>
      </c>
      <c r="G353" s="26">
        <v>55734.59</v>
      </c>
      <c r="H353" s="26">
        <v>55734.59</v>
      </c>
      <c r="I353" s="1" t="s">
        <v>50</v>
      </c>
      <c r="J353" s="26">
        <v>27867.29</v>
      </c>
      <c r="K353" s="1">
        <v>0</v>
      </c>
      <c r="L353" s="1" t="s">
        <v>27</v>
      </c>
      <c r="M353" s="1">
        <v>0</v>
      </c>
      <c r="N353" s="1" t="s">
        <v>2629</v>
      </c>
      <c r="O353" s="1" t="s">
        <v>2630</v>
      </c>
      <c r="Q353" s="1" t="s">
        <v>28</v>
      </c>
      <c r="R353" s="1" t="s">
        <v>135</v>
      </c>
      <c r="S353" s="1" t="s">
        <v>284</v>
      </c>
      <c r="T353" s="1" t="s">
        <v>145</v>
      </c>
      <c r="U353" s="1" t="s">
        <v>34</v>
      </c>
      <c r="V353" s="1" t="s">
        <v>46</v>
      </c>
      <c r="W353" s="1" t="s">
        <v>35</v>
      </c>
      <c r="X353" s="25">
        <v>40473</v>
      </c>
      <c r="Y353" s="1" t="s">
        <v>2647</v>
      </c>
      <c r="Z353" s="1">
        <v>0</v>
      </c>
      <c r="AA353" s="1" t="s">
        <v>5197</v>
      </c>
      <c r="AB353" s="25">
        <v>40058</v>
      </c>
      <c r="AC353" s="27">
        <v>40087.395833333336</v>
      </c>
      <c r="AD353" s="1" t="s">
        <v>2657</v>
      </c>
      <c r="AE353" s="26">
        <v>55734.59</v>
      </c>
    </row>
    <row r="354" spans="1:31" x14ac:dyDescent="0.25">
      <c r="A354" s="1" t="s">
        <v>2622</v>
      </c>
      <c r="B354" s="1" t="s">
        <v>115</v>
      </c>
      <c r="C354" s="1" t="s">
        <v>212</v>
      </c>
      <c r="E354" s="1" t="s">
        <v>2623</v>
      </c>
      <c r="F354" s="1">
        <v>0</v>
      </c>
      <c r="G354" s="1">
        <v>0</v>
      </c>
      <c r="H354" s="1">
        <v>0</v>
      </c>
      <c r="J354" s="1">
        <v>0</v>
      </c>
      <c r="K354" s="26">
        <v>1000</v>
      </c>
      <c r="L354" s="1" t="s">
        <v>27</v>
      </c>
      <c r="M354" s="1">
        <v>0</v>
      </c>
      <c r="N354" s="1" t="s">
        <v>2624</v>
      </c>
      <c r="O354" s="1" t="s">
        <v>2630</v>
      </c>
      <c r="Q354" s="1" t="s">
        <v>28</v>
      </c>
      <c r="R354" s="1" t="s">
        <v>44</v>
      </c>
      <c r="S354" s="1" t="s">
        <v>30</v>
      </c>
      <c r="T354" s="1" t="s">
        <v>364</v>
      </c>
      <c r="U354" s="1" t="s">
        <v>34</v>
      </c>
      <c r="V354" s="1" t="s">
        <v>4756</v>
      </c>
      <c r="W354" s="1" t="s">
        <v>35</v>
      </c>
      <c r="X354" s="25">
        <v>40473</v>
      </c>
      <c r="Y354" s="1" t="s">
        <v>2628</v>
      </c>
      <c r="Z354" s="1">
        <v>0</v>
      </c>
      <c r="AA354" s="1" t="s">
        <v>5604</v>
      </c>
      <c r="AB354" s="25">
        <v>38104</v>
      </c>
      <c r="AC354" s="27">
        <v>39142.477777777778</v>
      </c>
      <c r="AD354" s="1" t="s">
        <v>36</v>
      </c>
      <c r="AE354" s="1">
        <v>0</v>
      </c>
    </row>
    <row r="355" spans="1:31" x14ac:dyDescent="0.25">
      <c r="A355" s="1" t="s">
        <v>2622</v>
      </c>
      <c r="B355" s="1" t="s">
        <v>5628</v>
      </c>
      <c r="C355" s="1" t="s">
        <v>115</v>
      </c>
      <c r="E355" s="1" t="s">
        <v>2623</v>
      </c>
      <c r="F355" s="1">
        <v>0</v>
      </c>
      <c r="G355" s="1">
        <v>0</v>
      </c>
      <c r="H355" s="1">
        <v>0</v>
      </c>
      <c r="I355" s="1" t="s">
        <v>50</v>
      </c>
      <c r="J355" s="1">
        <v>0</v>
      </c>
      <c r="K355" s="1">
        <v>100</v>
      </c>
      <c r="L355" s="1" t="s">
        <v>27</v>
      </c>
      <c r="M355" s="1">
        <v>0</v>
      </c>
      <c r="N355" s="1" t="s">
        <v>2624</v>
      </c>
      <c r="O355" s="1" t="s">
        <v>2638</v>
      </c>
      <c r="P355" s="1" t="s">
        <v>2642</v>
      </c>
      <c r="Q355" s="1" t="s">
        <v>28</v>
      </c>
      <c r="R355" s="1" t="s">
        <v>44</v>
      </c>
      <c r="S355" s="1" t="s">
        <v>2658</v>
      </c>
      <c r="T355" s="1" t="s">
        <v>5629</v>
      </c>
      <c r="U355" s="1" t="s">
        <v>53</v>
      </c>
      <c r="V355" s="1" t="s">
        <v>399</v>
      </c>
      <c r="W355" s="1" t="s">
        <v>35</v>
      </c>
      <c r="X355" s="25">
        <v>40473</v>
      </c>
      <c r="Y355" s="1" t="s">
        <v>43</v>
      </c>
      <c r="Z355" s="1">
        <v>0</v>
      </c>
      <c r="AA355" s="1" t="s">
        <v>5630</v>
      </c>
      <c r="AB355" s="25">
        <v>39300</v>
      </c>
      <c r="AC355" s="27">
        <v>39314.429861111108</v>
      </c>
      <c r="AD355" s="1" t="s">
        <v>2633</v>
      </c>
      <c r="AE355" s="1">
        <v>0</v>
      </c>
    </row>
    <row r="356" spans="1:31" x14ac:dyDescent="0.25">
      <c r="A356" s="1" t="s">
        <v>2622</v>
      </c>
      <c r="E356" s="1" t="s">
        <v>2623</v>
      </c>
      <c r="F356" s="1">
        <v>0</v>
      </c>
      <c r="G356" s="1">
        <v>0</v>
      </c>
      <c r="H356" s="1">
        <v>0</v>
      </c>
      <c r="J356" s="1">
        <v>0</v>
      </c>
      <c r="K356" s="1">
        <v>0</v>
      </c>
      <c r="L356" s="1" t="s">
        <v>27</v>
      </c>
      <c r="M356" s="1">
        <v>0</v>
      </c>
      <c r="N356" s="1" t="s">
        <v>2629</v>
      </c>
      <c r="O356" s="1" t="s">
        <v>2630</v>
      </c>
      <c r="Q356" s="1" t="s">
        <v>28</v>
      </c>
      <c r="R356" s="1" t="s">
        <v>5185</v>
      </c>
      <c r="S356" s="1" t="s">
        <v>6487</v>
      </c>
      <c r="T356" s="1" t="s">
        <v>77</v>
      </c>
      <c r="U356" s="1" t="s">
        <v>34</v>
      </c>
      <c r="V356" s="1" t="s">
        <v>215</v>
      </c>
      <c r="W356" s="1" t="s">
        <v>35</v>
      </c>
      <c r="X356" s="25">
        <v>40473</v>
      </c>
      <c r="Y356" s="1" t="s">
        <v>43</v>
      </c>
      <c r="Z356" s="1">
        <v>0</v>
      </c>
      <c r="AA356" s="1" t="s">
        <v>6488</v>
      </c>
      <c r="AB356" s="25">
        <v>39983</v>
      </c>
      <c r="AC356" s="27">
        <v>40001.588194444441</v>
      </c>
      <c r="AE356" s="1">
        <v>0</v>
      </c>
    </row>
    <row r="357" spans="1:31" x14ac:dyDescent="0.25">
      <c r="A357" s="1" t="s">
        <v>2622</v>
      </c>
      <c r="B357" s="1" t="s">
        <v>6990</v>
      </c>
      <c r="C357" s="1" t="s">
        <v>6991</v>
      </c>
      <c r="D357" s="25">
        <v>39216</v>
      </c>
      <c r="E357" s="1" t="s">
        <v>2623</v>
      </c>
      <c r="F357" s="26">
        <v>3000</v>
      </c>
      <c r="G357" s="26">
        <v>3000</v>
      </c>
      <c r="H357" s="26">
        <v>3000</v>
      </c>
      <c r="I357" s="1" t="s">
        <v>50</v>
      </c>
      <c r="J357" s="26">
        <v>1500</v>
      </c>
      <c r="K357" s="1">
        <v>300</v>
      </c>
      <c r="L357" s="1" t="s">
        <v>27</v>
      </c>
      <c r="M357" s="1">
        <v>0</v>
      </c>
      <c r="N357" s="1" t="s">
        <v>2629</v>
      </c>
      <c r="O357" s="1" t="s">
        <v>2625</v>
      </c>
      <c r="P357" s="1" t="s">
        <v>2626</v>
      </c>
      <c r="Q357" s="1" t="s">
        <v>28</v>
      </c>
      <c r="R357" s="1" t="s">
        <v>44</v>
      </c>
      <c r="S357" s="1" t="s">
        <v>38</v>
      </c>
      <c r="T357" s="1" t="s">
        <v>2683</v>
      </c>
      <c r="U357" s="1" t="s">
        <v>40</v>
      </c>
      <c r="V357" s="1" t="s">
        <v>41</v>
      </c>
      <c r="W357" s="1" t="s">
        <v>35</v>
      </c>
      <c r="X357" s="25">
        <v>40473</v>
      </c>
      <c r="Y357" s="1" t="s">
        <v>43</v>
      </c>
      <c r="Z357" s="1">
        <v>0</v>
      </c>
      <c r="AA357" s="1" t="s">
        <v>6992</v>
      </c>
      <c r="AB357" s="25">
        <v>39472</v>
      </c>
      <c r="AC357" s="27">
        <v>39505.43472222222</v>
      </c>
      <c r="AD357" s="1" t="s">
        <v>36</v>
      </c>
      <c r="AE357" s="26">
        <v>3000</v>
      </c>
    </row>
    <row r="358" spans="1:31" x14ac:dyDescent="0.25">
      <c r="A358" s="1" t="s">
        <v>2622</v>
      </c>
      <c r="B358" s="1" t="s">
        <v>173</v>
      </c>
      <c r="C358" s="1" t="s">
        <v>212</v>
      </c>
      <c r="D358" s="25">
        <v>37129</v>
      </c>
      <c r="E358" s="1" t="s">
        <v>2623</v>
      </c>
      <c r="F358" s="1">
        <v>0</v>
      </c>
      <c r="G358" s="1">
        <v>0</v>
      </c>
      <c r="H358" s="1">
        <v>0</v>
      </c>
      <c r="I358" s="1" t="s">
        <v>50</v>
      </c>
      <c r="J358" s="1">
        <v>0</v>
      </c>
      <c r="K358" s="26">
        <v>10000</v>
      </c>
      <c r="L358" s="1" t="s">
        <v>27</v>
      </c>
      <c r="M358" s="1">
        <v>0</v>
      </c>
      <c r="N358" s="1" t="s">
        <v>2629</v>
      </c>
      <c r="O358" s="1" t="s">
        <v>2630</v>
      </c>
      <c r="Q358" s="1" t="s">
        <v>28</v>
      </c>
      <c r="R358" s="1" t="s">
        <v>135</v>
      </c>
      <c r="S358" s="1" t="s">
        <v>284</v>
      </c>
      <c r="T358" s="1" t="s">
        <v>217</v>
      </c>
      <c r="U358" s="1" t="s">
        <v>218</v>
      </c>
      <c r="V358" s="1" t="s">
        <v>251</v>
      </c>
      <c r="W358" s="1" t="s">
        <v>35</v>
      </c>
      <c r="X358" s="25">
        <v>40476</v>
      </c>
      <c r="Y358" s="1" t="s">
        <v>2647</v>
      </c>
      <c r="Z358" s="1">
        <v>0</v>
      </c>
      <c r="AA358" s="1" t="s">
        <v>7115</v>
      </c>
      <c r="AB358" s="25">
        <v>37771</v>
      </c>
      <c r="AC358" s="27">
        <v>39940.459722222222</v>
      </c>
      <c r="AD358" s="1" t="s">
        <v>36</v>
      </c>
      <c r="AE358" s="1">
        <v>0</v>
      </c>
    </row>
    <row r="359" spans="1:31" x14ac:dyDescent="0.25">
      <c r="A359" s="1" t="s">
        <v>2622</v>
      </c>
      <c r="B359" s="1">
        <v>1013100001124</v>
      </c>
      <c r="C359" s="1" t="s">
        <v>6173</v>
      </c>
      <c r="D359" s="25">
        <v>36539</v>
      </c>
      <c r="E359" s="1" t="s">
        <v>2623</v>
      </c>
      <c r="F359" s="26">
        <v>11000</v>
      </c>
      <c r="G359" s="26">
        <v>11000</v>
      </c>
      <c r="H359" s="26">
        <v>11000</v>
      </c>
      <c r="I359" s="1" t="s">
        <v>26</v>
      </c>
      <c r="J359" s="26">
        <v>11000</v>
      </c>
      <c r="K359" s="1">
        <v>571</v>
      </c>
      <c r="L359" s="1" t="s">
        <v>27</v>
      </c>
      <c r="M359" s="1">
        <v>0</v>
      </c>
      <c r="N359" s="1" t="s">
        <v>2624</v>
      </c>
      <c r="O359" s="1" t="s">
        <v>2638</v>
      </c>
      <c r="P359" s="1" t="s">
        <v>2651</v>
      </c>
      <c r="Q359" s="1" t="s">
        <v>28</v>
      </c>
      <c r="R359" s="1" t="s">
        <v>29</v>
      </c>
      <c r="S359" s="1" t="s">
        <v>38</v>
      </c>
      <c r="T359" s="1" t="s">
        <v>51</v>
      </c>
      <c r="U359" s="1" t="s">
        <v>40</v>
      </c>
      <c r="V359" s="1" t="s">
        <v>41</v>
      </c>
      <c r="W359" s="1" t="s">
        <v>35</v>
      </c>
      <c r="X359" s="25">
        <v>40477</v>
      </c>
      <c r="Y359" s="1" t="s">
        <v>43</v>
      </c>
      <c r="Z359" s="1">
        <v>0</v>
      </c>
      <c r="AA359" s="1" t="s">
        <v>6174</v>
      </c>
      <c r="AB359" s="25">
        <v>36686</v>
      </c>
      <c r="AC359" s="27">
        <v>37617</v>
      </c>
      <c r="AD359" s="1" t="s">
        <v>36</v>
      </c>
      <c r="AE359" s="26">
        <v>11000</v>
      </c>
    </row>
    <row r="360" spans="1:31" x14ac:dyDescent="0.25">
      <c r="A360" s="1" t="s">
        <v>2622</v>
      </c>
      <c r="B360" s="1">
        <v>1101080</v>
      </c>
      <c r="C360" s="1" t="s">
        <v>212</v>
      </c>
      <c r="E360" s="1" t="s">
        <v>2623</v>
      </c>
      <c r="F360" s="1">
        <v>0</v>
      </c>
      <c r="G360" s="1">
        <v>0</v>
      </c>
      <c r="H360" s="1">
        <v>0</v>
      </c>
      <c r="I360" s="1" t="s">
        <v>50</v>
      </c>
      <c r="J360" s="1">
        <v>0</v>
      </c>
      <c r="K360" s="26">
        <v>10000</v>
      </c>
      <c r="L360" s="1" t="s">
        <v>27</v>
      </c>
      <c r="M360" s="1">
        <v>0</v>
      </c>
      <c r="N360" s="1" t="s">
        <v>2624</v>
      </c>
      <c r="O360" s="1" t="s">
        <v>2625</v>
      </c>
      <c r="P360" s="1" t="s">
        <v>2626</v>
      </c>
      <c r="Q360" s="1" t="s">
        <v>28</v>
      </c>
      <c r="R360" s="1" t="s">
        <v>44</v>
      </c>
      <c r="S360" s="1" t="s">
        <v>38</v>
      </c>
      <c r="T360" s="1" t="s">
        <v>318</v>
      </c>
      <c r="U360" s="1" t="s">
        <v>34</v>
      </c>
      <c r="V360" s="1" t="s">
        <v>46</v>
      </c>
      <c r="W360" s="1" t="s">
        <v>35</v>
      </c>
      <c r="X360" s="25">
        <v>40479</v>
      </c>
      <c r="Y360" s="1" t="s">
        <v>43</v>
      </c>
      <c r="Z360" s="1">
        <v>0</v>
      </c>
      <c r="AA360" s="1" t="s">
        <v>6866</v>
      </c>
      <c r="AB360" s="25">
        <v>38635</v>
      </c>
      <c r="AC360" s="27">
        <v>38779.386111111111</v>
      </c>
      <c r="AD360" s="1" t="s">
        <v>2633</v>
      </c>
      <c r="AE360" s="1">
        <v>0</v>
      </c>
    </row>
    <row r="361" spans="1:31" x14ac:dyDescent="0.25">
      <c r="A361" s="1" t="s">
        <v>2622</v>
      </c>
      <c r="B361" s="1" t="s">
        <v>6535</v>
      </c>
      <c r="C361" s="1" t="s">
        <v>1718</v>
      </c>
      <c r="D361" s="25">
        <v>39905</v>
      </c>
      <c r="E361" s="1" t="s">
        <v>2623</v>
      </c>
      <c r="F361" s="26">
        <v>20000</v>
      </c>
      <c r="G361" s="26">
        <v>20000</v>
      </c>
      <c r="H361" s="26">
        <v>17024.939999999999</v>
      </c>
      <c r="I361" s="1" t="s">
        <v>50</v>
      </c>
      <c r="J361" s="26">
        <v>8512.4699999999993</v>
      </c>
      <c r="K361" s="1">
        <v>0</v>
      </c>
      <c r="L361" s="1" t="s">
        <v>27</v>
      </c>
      <c r="M361" s="1">
        <v>0</v>
      </c>
      <c r="N361" s="1" t="s">
        <v>2629</v>
      </c>
      <c r="O361" s="1" t="s">
        <v>2630</v>
      </c>
      <c r="Q361" s="1" t="s">
        <v>28</v>
      </c>
      <c r="R361" s="1" t="s">
        <v>262</v>
      </c>
      <c r="S361" s="1" t="s">
        <v>276</v>
      </c>
      <c r="T361" s="1" t="s">
        <v>77</v>
      </c>
      <c r="U361" s="1" t="s">
        <v>34</v>
      </c>
      <c r="V361" s="1" t="s">
        <v>215</v>
      </c>
      <c r="W361" s="1" t="s">
        <v>35</v>
      </c>
      <c r="X361" s="25">
        <v>40485</v>
      </c>
      <c r="Y361" s="1" t="s">
        <v>2647</v>
      </c>
      <c r="Z361" s="1">
        <v>0</v>
      </c>
      <c r="AA361" s="1" t="s">
        <v>6536</v>
      </c>
      <c r="AB361" s="25">
        <v>40035</v>
      </c>
      <c r="AC361" s="27">
        <v>40077.538194444445</v>
      </c>
      <c r="AD361" s="1" t="s">
        <v>151</v>
      </c>
      <c r="AE361" s="26">
        <v>20000</v>
      </c>
    </row>
    <row r="362" spans="1:31" x14ac:dyDescent="0.25">
      <c r="A362" s="1" t="s">
        <v>2622</v>
      </c>
      <c r="B362" s="30">
        <v>41278</v>
      </c>
      <c r="C362" s="1" t="s">
        <v>5318</v>
      </c>
      <c r="D362" s="25">
        <v>40148</v>
      </c>
      <c r="E362" s="1" t="s">
        <v>2623</v>
      </c>
      <c r="F362" s="1">
        <v>0</v>
      </c>
      <c r="G362" s="26">
        <v>3913</v>
      </c>
      <c r="H362" s="1">
        <v>0</v>
      </c>
      <c r="I362" s="1" t="s">
        <v>26</v>
      </c>
      <c r="J362" s="1">
        <v>0</v>
      </c>
      <c r="K362" s="26">
        <v>1000</v>
      </c>
      <c r="L362" s="1" t="s">
        <v>50</v>
      </c>
      <c r="M362" s="1">
        <v>500</v>
      </c>
      <c r="N362" s="1" t="s">
        <v>2629</v>
      </c>
      <c r="O362" s="1" t="s">
        <v>2630</v>
      </c>
      <c r="Q362" s="1" t="s">
        <v>28</v>
      </c>
      <c r="R362" s="1" t="s">
        <v>262</v>
      </c>
      <c r="S362" s="1" t="s">
        <v>412</v>
      </c>
      <c r="T362" s="1" t="s">
        <v>338</v>
      </c>
      <c r="U362" s="1" t="s">
        <v>40</v>
      </c>
      <c r="V362" s="1" t="s">
        <v>71</v>
      </c>
      <c r="W362" s="1" t="s">
        <v>35</v>
      </c>
      <c r="X362" s="25">
        <v>40486</v>
      </c>
      <c r="Y362" s="1" t="s">
        <v>2647</v>
      </c>
      <c r="Z362" s="1">
        <v>0</v>
      </c>
      <c r="AA362" s="1" t="s">
        <v>5319</v>
      </c>
      <c r="AB362" s="25">
        <v>40326</v>
      </c>
      <c r="AC362" s="27">
        <v>40347.152777777781</v>
      </c>
      <c r="AD362" s="1" t="s">
        <v>2633</v>
      </c>
      <c r="AE362" s="1">
        <v>0</v>
      </c>
    </row>
    <row r="363" spans="1:31" x14ac:dyDescent="0.25">
      <c r="A363" s="1" t="s">
        <v>2622</v>
      </c>
      <c r="B363" s="1" t="s">
        <v>6628</v>
      </c>
      <c r="C363" s="1" t="s">
        <v>6629</v>
      </c>
      <c r="D363" s="25">
        <v>40038</v>
      </c>
      <c r="E363" s="1" t="s">
        <v>2623</v>
      </c>
      <c r="F363" s="26">
        <v>35000</v>
      </c>
      <c r="G363" s="26">
        <v>35000</v>
      </c>
      <c r="H363" s="26">
        <v>9412.83</v>
      </c>
      <c r="I363" s="1" t="s">
        <v>26</v>
      </c>
      <c r="J363" s="26">
        <v>9412.83</v>
      </c>
      <c r="K363" s="1">
        <v>0</v>
      </c>
      <c r="L363" s="1" t="s">
        <v>27</v>
      </c>
      <c r="M363" s="1">
        <v>0</v>
      </c>
      <c r="N363" s="1" t="s">
        <v>2629</v>
      </c>
      <c r="O363" s="1" t="s">
        <v>2630</v>
      </c>
      <c r="Q363" s="1" t="s">
        <v>28</v>
      </c>
      <c r="R363" s="1" t="s">
        <v>135</v>
      </c>
      <c r="S363" s="1" t="s">
        <v>2677</v>
      </c>
      <c r="T363" s="1" t="s">
        <v>445</v>
      </c>
      <c r="U363" s="1" t="s">
        <v>34</v>
      </c>
      <c r="V363" s="1" t="s">
        <v>71</v>
      </c>
      <c r="W363" s="1" t="s">
        <v>35</v>
      </c>
      <c r="X363" s="25">
        <v>40486</v>
      </c>
      <c r="Y363" s="1" t="s">
        <v>57</v>
      </c>
      <c r="Z363" s="1">
        <v>0</v>
      </c>
      <c r="AA363" s="1" t="s">
        <v>6630</v>
      </c>
      <c r="AB363" s="25">
        <v>40272</v>
      </c>
      <c r="AC363" s="27">
        <v>40317.740277777775</v>
      </c>
      <c r="AD363" s="1" t="s">
        <v>151</v>
      </c>
      <c r="AE363" s="26">
        <v>35000</v>
      </c>
    </row>
    <row r="364" spans="1:31" x14ac:dyDescent="0.25">
      <c r="A364" s="1" t="s">
        <v>2646</v>
      </c>
      <c r="B364" s="1">
        <v>16313590</v>
      </c>
      <c r="E364" s="1" t="s">
        <v>2623</v>
      </c>
      <c r="F364" s="1">
        <v>0</v>
      </c>
      <c r="G364" s="1">
        <v>0</v>
      </c>
      <c r="H364" s="26">
        <v>100000</v>
      </c>
      <c r="I364" s="1" t="s">
        <v>26</v>
      </c>
      <c r="J364" s="26">
        <v>100000</v>
      </c>
      <c r="K364" s="26">
        <v>4000</v>
      </c>
      <c r="L364" s="1" t="s">
        <v>27</v>
      </c>
      <c r="M364" s="1">
        <v>0</v>
      </c>
      <c r="N364" s="1" t="s">
        <v>2624</v>
      </c>
      <c r="O364" s="1" t="s">
        <v>2638</v>
      </c>
      <c r="P364" s="1" t="s">
        <v>2651</v>
      </c>
      <c r="Q364" s="1" t="s">
        <v>28</v>
      </c>
      <c r="R364" s="1" t="s">
        <v>29</v>
      </c>
      <c r="S364" s="1" t="s">
        <v>61</v>
      </c>
      <c r="T364" s="1" t="s">
        <v>121</v>
      </c>
      <c r="U364" s="1" t="s">
        <v>84</v>
      </c>
      <c r="V364" s="1" t="s">
        <v>4837</v>
      </c>
      <c r="W364" s="1" t="s">
        <v>35</v>
      </c>
      <c r="X364" s="25">
        <v>40487</v>
      </c>
      <c r="Y364" s="1" t="s">
        <v>2643</v>
      </c>
      <c r="Z364" s="1">
        <v>0</v>
      </c>
      <c r="AA364" s="1" t="s">
        <v>5486</v>
      </c>
      <c r="AB364" s="25">
        <v>36780</v>
      </c>
      <c r="AC364" s="27">
        <v>37617</v>
      </c>
      <c r="AD364" s="1" t="s">
        <v>36</v>
      </c>
      <c r="AE364" s="1">
        <v>0</v>
      </c>
    </row>
    <row r="365" spans="1:31" x14ac:dyDescent="0.25">
      <c r="A365" s="1" t="s">
        <v>2622</v>
      </c>
      <c r="B365" s="1" t="s">
        <v>6984</v>
      </c>
      <c r="C365" s="1" t="s">
        <v>2656</v>
      </c>
      <c r="D365" s="25">
        <v>39371</v>
      </c>
      <c r="E365" s="1" t="s">
        <v>2623</v>
      </c>
      <c r="F365" s="26">
        <v>26470.28</v>
      </c>
      <c r="G365" s="26">
        <v>26470.28</v>
      </c>
      <c r="H365" s="26">
        <v>26740.28</v>
      </c>
      <c r="I365" s="1" t="s">
        <v>50</v>
      </c>
      <c r="J365" s="26">
        <v>13370.14</v>
      </c>
      <c r="K365" s="26">
        <v>2647.02</v>
      </c>
      <c r="L365" s="1" t="s">
        <v>27</v>
      </c>
      <c r="M365" s="1">
        <v>0</v>
      </c>
      <c r="N365" s="1" t="s">
        <v>2624</v>
      </c>
      <c r="O365" s="1" t="s">
        <v>2630</v>
      </c>
      <c r="Q365" s="1" t="s">
        <v>28</v>
      </c>
      <c r="R365" s="1" t="s">
        <v>44</v>
      </c>
      <c r="S365" s="1" t="s">
        <v>30</v>
      </c>
      <c r="T365" s="1" t="s">
        <v>6985</v>
      </c>
      <c r="U365" s="1" t="s">
        <v>34</v>
      </c>
      <c r="V365" s="1" t="s">
        <v>63</v>
      </c>
      <c r="W365" s="1" t="s">
        <v>35</v>
      </c>
      <c r="X365" s="25">
        <v>40490</v>
      </c>
      <c r="Y365" s="1" t="s">
        <v>2637</v>
      </c>
      <c r="Z365" s="1">
        <v>0</v>
      </c>
      <c r="AA365" s="1" t="s">
        <v>6986</v>
      </c>
      <c r="AB365" s="25">
        <v>39099</v>
      </c>
      <c r="AC365" s="27">
        <v>39498.601388888892</v>
      </c>
      <c r="AD365" s="1" t="s">
        <v>36</v>
      </c>
      <c r="AE365" s="26">
        <v>26470.28</v>
      </c>
    </row>
    <row r="366" spans="1:31" x14ac:dyDescent="0.25">
      <c r="A366" s="1" t="s">
        <v>2622</v>
      </c>
      <c r="B366" s="1" t="s">
        <v>7145</v>
      </c>
      <c r="C366" s="1" t="s">
        <v>7146</v>
      </c>
      <c r="D366" s="25">
        <v>39942</v>
      </c>
      <c r="E366" s="1" t="s">
        <v>2623</v>
      </c>
      <c r="F366" s="26">
        <v>8250</v>
      </c>
      <c r="G366" s="26">
        <v>8250</v>
      </c>
      <c r="H366" s="26">
        <v>8250</v>
      </c>
      <c r="I366" s="1" t="s">
        <v>50</v>
      </c>
      <c r="J366" s="26">
        <v>4125</v>
      </c>
      <c r="K366" s="1">
        <v>0</v>
      </c>
      <c r="L366" s="1" t="s">
        <v>27</v>
      </c>
      <c r="M366" s="1">
        <v>0</v>
      </c>
      <c r="N366" s="1" t="s">
        <v>2629</v>
      </c>
      <c r="O366" s="1" t="s">
        <v>2630</v>
      </c>
      <c r="Q366" s="1" t="s">
        <v>28</v>
      </c>
      <c r="R366" s="1" t="s">
        <v>262</v>
      </c>
      <c r="S366" s="1" t="s">
        <v>151</v>
      </c>
      <c r="T366" s="1" t="s">
        <v>77</v>
      </c>
      <c r="U366" s="1" t="s">
        <v>34</v>
      </c>
      <c r="V366" s="1" t="s">
        <v>215</v>
      </c>
      <c r="W366" s="1" t="s">
        <v>35</v>
      </c>
      <c r="X366" s="25">
        <v>40491</v>
      </c>
      <c r="Y366" s="1" t="s">
        <v>2647</v>
      </c>
      <c r="Z366" s="1">
        <v>0</v>
      </c>
      <c r="AA366" s="1" t="s">
        <v>7147</v>
      </c>
      <c r="AB366" s="25">
        <v>40016</v>
      </c>
      <c r="AC366" s="27">
        <v>40035.727083333331</v>
      </c>
      <c r="AD366" s="1" t="s">
        <v>151</v>
      </c>
      <c r="AE366" s="26">
        <v>8250</v>
      </c>
    </row>
    <row r="367" spans="1:31" x14ac:dyDescent="0.25">
      <c r="A367" s="1" t="s">
        <v>2622</v>
      </c>
      <c r="B367" s="1">
        <v>215002</v>
      </c>
      <c r="C367" s="1" t="s">
        <v>2656</v>
      </c>
      <c r="D367" s="25">
        <v>33107</v>
      </c>
      <c r="E367" s="1" t="s">
        <v>2623</v>
      </c>
      <c r="F367" s="1">
        <v>0</v>
      </c>
      <c r="G367" s="1">
        <v>0</v>
      </c>
      <c r="H367" s="1">
        <v>0</v>
      </c>
      <c r="I367" s="1" t="s">
        <v>27</v>
      </c>
      <c r="J367" s="1">
        <v>0</v>
      </c>
      <c r="K367" s="1">
        <v>100</v>
      </c>
      <c r="L367" s="1" t="s">
        <v>27</v>
      </c>
      <c r="M367" s="1">
        <v>0</v>
      </c>
      <c r="N367" s="1" t="s">
        <v>2624</v>
      </c>
      <c r="O367" s="1" t="s">
        <v>2630</v>
      </c>
      <c r="Q367" s="1" t="s">
        <v>28</v>
      </c>
      <c r="R367" s="1" t="s">
        <v>44</v>
      </c>
      <c r="S367" s="1" t="s">
        <v>30</v>
      </c>
      <c r="T367" s="1" t="s">
        <v>222</v>
      </c>
      <c r="U367" s="1" t="s">
        <v>53</v>
      </c>
      <c r="V367" s="1" t="s">
        <v>349</v>
      </c>
      <c r="W367" s="1" t="s">
        <v>35</v>
      </c>
      <c r="X367" s="25">
        <v>40492</v>
      </c>
      <c r="Y367" s="1" t="s">
        <v>2628</v>
      </c>
      <c r="Z367" s="1">
        <v>0</v>
      </c>
      <c r="AA367" s="1" t="s">
        <v>5747</v>
      </c>
      <c r="AB367" s="25">
        <v>39560</v>
      </c>
      <c r="AC367" s="27">
        <v>39688.458333333336</v>
      </c>
      <c r="AD367" s="1" t="s">
        <v>36</v>
      </c>
      <c r="AE367" s="1">
        <v>0</v>
      </c>
    </row>
    <row r="368" spans="1:31" x14ac:dyDescent="0.25">
      <c r="A368" s="1" t="s">
        <v>2646</v>
      </c>
      <c r="E368" s="1" t="s">
        <v>2623</v>
      </c>
      <c r="F368" s="1">
        <v>0</v>
      </c>
      <c r="G368" s="1">
        <v>0</v>
      </c>
      <c r="H368" s="1">
        <v>0</v>
      </c>
      <c r="I368" s="1" t="s">
        <v>26</v>
      </c>
      <c r="J368" s="1">
        <v>0</v>
      </c>
      <c r="K368" s="26">
        <v>10000</v>
      </c>
      <c r="L368" s="1" t="s">
        <v>27</v>
      </c>
      <c r="M368" s="1">
        <v>0</v>
      </c>
      <c r="N368" s="1" t="s">
        <v>2629</v>
      </c>
      <c r="O368" s="1" t="s">
        <v>2630</v>
      </c>
      <c r="Q368" s="1" t="s">
        <v>28</v>
      </c>
      <c r="R368" s="1" t="s">
        <v>37</v>
      </c>
      <c r="S368" s="1" t="s">
        <v>38</v>
      </c>
      <c r="T368" s="1" t="s">
        <v>5245</v>
      </c>
      <c r="U368" s="1" t="s">
        <v>34</v>
      </c>
      <c r="V368" s="1" t="s">
        <v>46</v>
      </c>
      <c r="W368" s="1" t="s">
        <v>35</v>
      </c>
      <c r="X368" s="25">
        <v>40493</v>
      </c>
      <c r="Y368" s="1" t="s">
        <v>2637</v>
      </c>
      <c r="Z368" s="1">
        <v>0</v>
      </c>
      <c r="AA368" s="1" t="s">
        <v>5842</v>
      </c>
      <c r="AB368" s="25">
        <v>39925</v>
      </c>
      <c r="AC368" s="27">
        <v>39930.619444444441</v>
      </c>
      <c r="AE368" s="1">
        <v>0</v>
      </c>
    </row>
    <row r="369" spans="1:31" x14ac:dyDescent="0.25">
      <c r="A369" s="1" t="s">
        <v>2622</v>
      </c>
      <c r="B369" s="1" t="s">
        <v>6857</v>
      </c>
      <c r="C369" s="1" t="s">
        <v>6858</v>
      </c>
      <c r="D369" s="25">
        <v>38093</v>
      </c>
      <c r="E369" s="1" t="s">
        <v>2623</v>
      </c>
      <c r="F369" s="26">
        <v>17000</v>
      </c>
      <c r="G369" s="26">
        <v>34000</v>
      </c>
      <c r="H369" s="26">
        <v>17000</v>
      </c>
      <c r="I369" s="1" t="s">
        <v>27</v>
      </c>
      <c r="J369" s="1">
        <v>0</v>
      </c>
      <c r="K369" s="26">
        <v>10000</v>
      </c>
      <c r="L369" s="1" t="s">
        <v>27</v>
      </c>
      <c r="M369" s="1">
        <v>0</v>
      </c>
      <c r="N369" s="1" t="s">
        <v>2629</v>
      </c>
      <c r="O369" s="1" t="s">
        <v>2638</v>
      </c>
      <c r="P369" s="1" t="s">
        <v>2639</v>
      </c>
      <c r="Q369" s="1" t="s">
        <v>28</v>
      </c>
      <c r="R369" s="1" t="s">
        <v>44</v>
      </c>
      <c r="S369" s="1" t="s">
        <v>61</v>
      </c>
      <c r="T369" s="1" t="s">
        <v>324</v>
      </c>
      <c r="U369" s="1" t="s">
        <v>84</v>
      </c>
      <c r="V369" s="1" t="s">
        <v>4837</v>
      </c>
      <c r="W369" s="1" t="s">
        <v>35</v>
      </c>
      <c r="X369" s="25">
        <v>40493</v>
      </c>
      <c r="Y369" s="1" t="s">
        <v>2649</v>
      </c>
      <c r="Z369" s="1">
        <v>0</v>
      </c>
      <c r="AA369" s="1" t="s">
        <v>6859</v>
      </c>
      <c r="AB369" s="25">
        <v>38645</v>
      </c>
      <c r="AC369" s="27">
        <v>38720.522916666669</v>
      </c>
      <c r="AD369" s="1" t="s">
        <v>36</v>
      </c>
      <c r="AE369" s="26">
        <v>17000</v>
      </c>
    </row>
    <row r="370" spans="1:31" x14ac:dyDescent="0.25">
      <c r="A370" s="1" t="s">
        <v>2622</v>
      </c>
      <c r="B370" s="1" t="s">
        <v>7168</v>
      </c>
      <c r="C370" s="1" t="s">
        <v>115</v>
      </c>
      <c r="E370" s="1" t="s">
        <v>2623</v>
      </c>
      <c r="F370" s="1">
        <v>0</v>
      </c>
      <c r="G370" s="1">
        <v>0</v>
      </c>
      <c r="H370" s="26">
        <v>18600</v>
      </c>
      <c r="I370" s="1" t="s">
        <v>50</v>
      </c>
      <c r="J370" s="26">
        <v>9300</v>
      </c>
      <c r="K370" s="1">
        <v>0</v>
      </c>
      <c r="L370" s="1" t="s">
        <v>27</v>
      </c>
      <c r="M370" s="1">
        <v>0</v>
      </c>
      <c r="N370" s="1" t="s">
        <v>2629</v>
      </c>
      <c r="O370" s="1" t="s">
        <v>2630</v>
      </c>
      <c r="Q370" s="1" t="s">
        <v>28</v>
      </c>
      <c r="R370" s="1" t="s">
        <v>135</v>
      </c>
      <c r="S370" s="1" t="s">
        <v>284</v>
      </c>
      <c r="T370" s="1" t="s">
        <v>3196</v>
      </c>
      <c r="U370" s="1" t="s">
        <v>84</v>
      </c>
      <c r="V370" s="1" t="s">
        <v>4837</v>
      </c>
      <c r="W370" s="1" t="s">
        <v>35</v>
      </c>
      <c r="X370" s="25">
        <v>40493</v>
      </c>
      <c r="Y370" s="1" t="s">
        <v>2628</v>
      </c>
      <c r="Z370" s="1">
        <v>0</v>
      </c>
      <c r="AA370" s="1" t="s">
        <v>7169</v>
      </c>
      <c r="AB370" s="25">
        <v>40003</v>
      </c>
      <c r="AC370" s="27">
        <v>40073.719444444447</v>
      </c>
      <c r="AD370" s="1" t="s">
        <v>2633</v>
      </c>
      <c r="AE370" s="1">
        <v>0</v>
      </c>
    </row>
    <row r="371" spans="1:31" x14ac:dyDescent="0.25">
      <c r="A371" s="1" t="s">
        <v>2622</v>
      </c>
      <c r="E371" s="1" t="s">
        <v>2623</v>
      </c>
      <c r="F371" s="1">
        <v>0</v>
      </c>
      <c r="G371" s="1">
        <v>0</v>
      </c>
      <c r="H371" s="1">
        <v>0</v>
      </c>
      <c r="J371" s="1">
        <v>0</v>
      </c>
      <c r="K371" s="26">
        <v>5000</v>
      </c>
      <c r="L371" s="1" t="s">
        <v>50</v>
      </c>
      <c r="M371" s="26">
        <v>2500</v>
      </c>
      <c r="Q371" s="1" t="s">
        <v>28</v>
      </c>
      <c r="R371" s="1" t="s">
        <v>596</v>
      </c>
      <c r="S371" s="1" t="s">
        <v>314</v>
      </c>
      <c r="T371" s="1" t="s">
        <v>337</v>
      </c>
      <c r="U371" s="1" t="s">
        <v>55</v>
      </c>
      <c r="V371" s="1" t="s">
        <v>5221</v>
      </c>
      <c r="W371" s="1" t="s">
        <v>35</v>
      </c>
      <c r="X371" s="25">
        <v>40504</v>
      </c>
      <c r="Y371" s="1" t="s">
        <v>2628</v>
      </c>
      <c r="Z371" s="1">
        <v>0</v>
      </c>
      <c r="AA371" s="1" t="s">
        <v>5236</v>
      </c>
      <c r="AB371" s="25">
        <v>38422</v>
      </c>
      <c r="AC371" s="27">
        <v>40164.357638888891</v>
      </c>
      <c r="AE371" s="1">
        <v>0</v>
      </c>
    </row>
    <row r="372" spans="1:31" x14ac:dyDescent="0.25">
      <c r="A372" s="1" t="s">
        <v>2622</v>
      </c>
      <c r="E372" s="1" t="s">
        <v>2623</v>
      </c>
      <c r="F372" s="1">
        <v>0</v>
      </c>
      <c r="G372" s="1">
        <v>0</v>
      </c>
      <c r="H372" s="1">
        <v>0</v>
      </c>
      <c r="J372" s="1">
        <v>0</v>
      </c>
      <c r="K372" s="1">
        <v>0</v>
      </c>
      <c r="L372" s="1" t="s">
        <v>50</v>
      </c>
      <c r="M372" s="1">
        <v>0</v>
      </c>
      <c r="Q372" s="1" t="s">
        <v>28</v>
      </c>
      <c r="R372" s="1" t="s">
        <v>135</v>
      </c>
      <c r="S372" s="1" t="s">
        <v>136</v>
      </c>
      <c r="T372" s="1" t="s">
        <v>54</v>
      </c>
      <c r="U372" s="1" t="s">
        <v>55</v>
      </c>
      <c r="V372" s="1" t="s">
        <v>5221</v>
      </c>
      <c r="W372" s="1" t="s">
        <v>35</v>
      </c>
      <c r="X372" s="25">
        <v>40504</v>
      </c>
      <c r="Y372" s="1" t="s">
        <v>2628</v>
      </c>
      <c r="Z372" s="1">
        <v>0</v>
      </c>
      <c r="AA372" s="1" t="s">
        <v>5254</v>
      </c>
      <c r="AB372" s="25">
        <v>39374</v>
      </c>
      <c r="AC372" s="27">
        <v>40164.381944444445</v>
      </c>
      <c r="AE372" s="1">
        <v>0</v>
      </c>
    </row>
    <row r="373" spans="1:31" x14ac:dyDescent="0.25">
      <c r="A373" s="1" t="s">
        <v>2622</v>
      </c>
      <c r="B373" s="1" t="s">
        <v>5343</v>
      </c>
      <c r="C373" s="1" t="s">
        <v>5344</v>
      </c>
      <c r="D373" s="25">
        <v>40320</v>
      </c>
      <c r="E373" s="1" t="s">
        <v>2623</v>
      </c>
      <c r="F373" s="1">
        <v>0</v>
      </c>
      <c r="G373" s="26">
        <v>16815</v>
      </c>
      <c r="H373" s="1">
        <v>0</v>
      </c>
      <c r="I373" s="1" t="s">
        <v>50</v>
      </c>
      <c r="J373" s="1">
        <v>0</v>
      </c>
      <c r="K373" s="1">
        <v>0</v>
      </c>
      <c r="L373" s="1" t="s">
        <v>50</v>
      </c>
      <c r="M373" s="1">
        <v>0</v>
      </c>
      <c r="N373" s="1" t="s">
        <v>2629</v>
      </c>
      <c r="O373" s="1" t="s">
        <v>2630</v>
      </c>
      <c r="Q373" s="1" t="s">
        <v>28</v>
      </c>
      <c r="R373" s="1" t="s">
        <v>135</v>
      </c>
      <c r="S373" s="1" t="s">
        <v>284</v>
      </c>
      <c r="T373" s="1" t="s">
        <v>39</v>
      </c>
      <c r="U373" s="1" t="s">
        <v>40</v>
      </c>
      <c r="V373" s="1" t="s">
        <v>71</v>
      </c>
      <c r="W373" s="1" t="s">
        <v>35</v>
      </c>
      <c r="X373" s="25">
        <v>40504</v>
      </c>
      <c r="Y373" s="1" t="s">
        <v>2647</v>
      </c>
      <c r="Z373" s="1">
        <v>0</v>
      </c>
      <c r="AA373" s="1" t="s">
        <v>5345</v>
      </c>
      <c r="AB373" s="25">
        <v>40393</v>
      </c>
      <c r="AC373" s="27">
        <v>40410.430555555555</v>
      </c>
      <c r="AD373" s="1" t="s">
        <v>2633</v>
      </c>
      <c r="AE373" s="1">
        <v>0</v>
      </c>
    </row>
    <row r="374" spans="1:31" x14ac:dyDescent="0.25">
      <c r="A374" s="1" t="s">
        <v>2622</v>
      </c>
      <c r="B374" s="1">
        <v>143323</v>
      </c>
      <c r="C374" s="1" t="s">
        <v>115</v>
      </c>
      <c r="D374" s="25">
        <v>36334</v>
      </c>
      <c r="E374" s="1" t="s">
        <v>2623</v>
      </c>
      <c r="F374" s="1">
        <v>0</v>
      </c>
      <c r="G374" s="1">
        <v>0</v>
      </c>
      <c r="H374" s="1">
        <v>0</v>
      </c>
      <c r="I374" s="1" t="s">
        <v>26</v>
      </c>
      <c r="J374" s="1">
        <v>0</v>
      </c>
      <c r="K374" s="1">
        <v>0</v>
      </c>
      <c r="L374" s="1" t="s">
        <v>50</v>
      </c>
      <c r="M374" s="1">
        <v>0</v>
      </c>
      <c r="N374" s="1" t="s">
        <v>2629</v>
      </c>
      <c r="O374" s="1" t="s">
        <v>2630</v>
      </c>
      <c r="Q374" s="1" t="s">
        <v>28</v>
      </c>
      <c r="R374" s="1" t="s">
        <v>135</v>
      </c>
      <c r="S374" s="1" t="s">
        <v>276</v>
      </c>
      <c r="T374" s="1" t="s">
        <v>253</v>
      </c>
      <c r="U374" s="1" t="s">
        <v>40</v>
      </c>
      <c r="V374" s="1" t="s">
        <v>71</v>
      </c>
      <c r="W374" s="1" t="s">
        <v>35</v>
      </c>
      <c r="X374" s="25">
        <v>40504</v>
      </c>
      <c r="Y374" s="1" t="s">
        <v>2628</v>
      </c>
      <c r="Z374" s="1">
        <v>0</v>
      </c>
      <c r="AA374" s="1" t="s">
        <v>6648</v>
      </c>
      <c r="AB374" s="25">
        <v>40333</v>
      </c>
      <c r="AC374" s="27">
        <v>40366.186805555553</v>
      </c>
      <c r="AD374" s="1" t="s">
        <v>2633</v>
      </c>
      <c r="AE374" s="1">
        <v>0</v>
      </c>
    </row>
    <row r="375" spans="1:31" x14ac:dyDescent="0.25">
      <c r="A375" s="1" t="s">
        <v>2622</v>
      </c>
      <c r="B375" s="1" t="s">
        <v>6993</v>
      </c>
      <c r="C375" s="1" t="s">
        <v>2656</v>
      </c>
      <c r="D375" s="25">
        <v>39286</v>
      </c>
      <c r="E375" s="1" t="s">
        <v>2623</v>
      </c>
      <c r="F375" s="26">
        <v>40000</v>
      </c>
      <c r="G375" s="26">
        <v>40000</v>
      </c>
      <c r="H375" s="26">
        <v>40000</v>
      </c>
      <c r="I375" s="1" t="s">
        <v>26</v>
      </c>
      <c r="J375" s="26">
        <v>40000</v>
      </c>
      <c r="K375" s="26">
        <v>4000</v>
      </c>
      <c r="L375" s="1" t="s">
        <v>27</v>
      </c>
      <c r="M375" s="1">
        <v>0</v>
      </c>
      <c r="N375" s="1" t="s">
        <v>2624</v>
      </c>
      <c r="O375" s="1" t="s">
        <v>2630</v>
      </c>
      <c r="Q375" s="1" t="s">
        <v>28</v>
      </c>
      <c r="R375" s="1" t="s">
        <v>44</v>
      </c>
      <c r="S375" s="1" t="s">
        <v>38</v>
      </c>
      <c r="T375" s="1" t="s">
        <v>318</v>
      </c>
      <c r="U375" s="1" t="s">
        <v>34</v>
      </c>
      <c r="V375" s="1" t="s">
        <v>252</v>
      </c>
      <c r="W375" s="1" t="s">
        <v>35</v>
      </c>
      <c r="X375" s="25">
        <v>40504</v>
      </c>
      <c r="Y375" s="1" t="s">
        <v>2660</v>
      </c>
      <c r="Z375" s="1">
        <v>0</v>
      </c>
      <c r="AA375" s="1" t="s">
        <v>6994</v>
      </c>
      <c r="AB375" s="25">
        <v>39454</v>
      </c>
      <c r="AC375" s="27">
        <v>39513.665972222225</v>
      </c>
      <c r="AD375" s="1" t="s">
        <v>36</v>
      </c>
      <c r="AE375" s="26">
        <v>40000</v>
      </c>
    </row>
    <row r="376" spans="1:31" x14ac:dyDescent="0.25">
      <c r="A376" s="1" t="s">
        <v>2622</v>
      </c>
      <c r="E376" s="1" t="s">
        <v>2623</v>
      </c>
      <c r="F376" s="1">
        <v>0</v>
      </c>
      <c r="G376" s="1">
        <v>0</v>
      </c>
      <c r="H376" s="1">
        <v>0</v>
      </c>
      <c r="J376" s="1">
        <v>0</v>
      </c>
      <c r="K376" s="1">
        <v>0</v>
      </c>
      <c r="L376" s="1" t="s">
        <v>50</v>
      </c>
      <c r="M376" s="1">
        <v>0</v>
      </c>
      <c r="Q376" s="1" t="s">
        <v>28</v>
      </c>
      <c r="R376" s="1" t="s">
        <v>135</v>
      </c>
      <c r="S376" s="1" t="s">
        <v>284</v>
      </c>
      <c r="T376" s="1" t="s">
        <v>54</v>
      </c>
      <c r="U376" s="1" t="s">
        <v>55</v>
      </c>
      <c r="V376" s="1" t="s">
        <v>5221</v>
      </c>
      <c r="W376" s="1" t="s">
        <v>35</v>
      </c>
      <c r="X376" s="25">
        <v>40504</v>
      </c>
      <c r="Y376" s="1" t="s">
        <v>2628</v>
      </c>
      <c r="Z376" s="1">
        <v>0</v>
      </c>
      <c r="AA376" s="1" t="s">
        <v>7250</v>
      </c>
      <c r="AB376" s="25">
        <v>39583</v>
      </c>
      <c r="AC376" s="27">
        <v>40164.380555555559</v>
      </c>
      <c r="AE376" s="1">
        <v>0</v>
      </c>
    </row>
    <row r="377" spans="1:31" x14ac:dyDescent="0.25">
      <c r="A377" s="1" t="s">
        <v>2622</v>
      </c>
      <c r="E377" s="1" t="s">
        <v>2623</v>
      </c>
      <c r="F377" s="1">
        <v>0</v>
      </c>
      <c r="G377" s="1">
        <v>0</v>
      </c>
      <c r="H377" s="1">
        <v>0</v>
      </c>
      <c r="J377" s="1">
        <v>0</v>
      </c>
      <c r="K377" s="26">
        <v>6578</v>
      </c>
      <c r="L377" s="1" t="s">
        <v>50</v>
      </c>
      <c r="M377" s="26">
        <v>3289</v>
      </c>
      <c r="Q377" s="1" t="s">
        <v>28</v>
      </c>
      <c r="R377" s="1" t="s">
        <v>596</v>
      </c>
      <c r="S377" s="1" t="s">
        <v>314</v>
      </c>
      <c r="T377" s="1" t="s">
        <v>54</v>
      </c>
      <c r="U377" s="1" t="s">
        <v>55</v>
      </c>
      <c r="V377" s="1" t="s">
        <v>5221</v>
      </c>
      <c r="W377" s="1" t="s">
        <v>35</v>
      </c>
      <c r="X377" s="25">
        <v>40504</v>
      </c>
      <c r="Y377" s="1" t="s">
        <v>2660</v>
      </c>
      <c r="Z377" s="1">
        <v>0</v>
      </c>
      <c r="AA377" s="1" t="s">
        <v>7252</v>
      </c>
      <c r="AB377" s="25">
        <v>39377</v>
      </c>
      <c r="AC377" s="27">
        <v>40164.381249999999</v>
      </c>
      <c r="AE377" s="1">
        <v>0</v>
      </c>
    </row>
    <row r="378" spans="1:31" x14ac:dyDescent="0.25">
      <c r="A378" s="1" t="s">
        <v>2646</v>
      </c>
      <c r="B378" s="1" t="s">
        <v>7317</v>
      </c>
      <c r="C378" s="1" t="s">
        <v>7318</v>
      </c>
      <c r="D378" s="25">
        <v>40176</v>
      </c>
      <c r="E378" s="1" t="s">
        <v>2623</v>
      </c>
      <c r="F378" s="26">
        <v>5167</v>
      </c>
      <c r="G378" s="26">
        <v>10000</v>
      </c>
      <c r="H378" s="26">
        <v>5167</v>
      </c>
      <c r="I378" s="1" t="s">
        <v>26</v>
      </c>
      <c r="J378" s="26">
        <v>5167</v>
      </c>
      <c r="K378" s="1">
        <v>0</v>
      </c>
      <c r="L378" s="1" t="s">
        <v>27</v>
      </c>
      <c r="M378" s="1">
        <v>0</v>
      </c>
      <c r="N378" s="1" t="s">
        <v>2629</v>
      </c>
      <c r="O378" s="1" t="s">
        <v>2630</v>
      </c>
      <c r="Q378" s="1" t="s">
        <v>28</v>
      </c>
      <c r="R378" s="1" t="s">
        <v>262</v>
      </c>
      <c r="S378" s="1" t="s">
        <v>276</v>
      </c>
      <c r="T378" s="1" t="s">
        <v>7319</v>
      </c>
      <c r="U378" s="1" t="s">
        <v>34</v>
      </c>
      <c r="V378" s="1" t="s">
        <v>252</v>
      </c>
      <c r="W378" s="1" t="s">
        <v>35</v>
      </c>
      <c r="X378" s="25">
        <v>40504</v>
      </c>
      <c r="Y378" s="1" t="s">
        <v>2660</v>
      </c>
      <c r="Z378" s="1">
        <v>0</v>
      </c>
      <c r="AA378" s="1" t="s">
        <v>7320</v>
      </c>
      <c r="AB378" s="25">
        <v>40401</v>
      </c>
      <c r="AC378" s="27">
        <v>40430.710416666669</v>
      </c>
      <c r="AD378" s="1" t="s">
        <v>36</v>
      </c>
      <c r="AE378" s="26">
        <v>5167</v>
      </c>
    </row>
    <row r="379" spans="1:31" x14ac:dyDescent="0.25">
      <c r="A379" s="1" t="s">
        <v>2622</v>
      </c>
      <c r="E379" s="1" t="s">
        <v>2623</v>
      </c>
      <c r="F379" s="1">
        <v>0</v>
      </c>
      <c r="G379" s="1">
        <v>0</v>
      </c>
      <c r="H379" s="1">
        <v>0</v>
      </c>
      <c r="J379" s="1">
        <v>0</v>
      </c>
      <c r="K379" s="1">
        <v>0</v>
      </c>
      <c r="L379" s="1" t="s">
        <v>50</v>
      </c>
      <c r="M379" s="1">
        <v>0</v>
      </c>
      <c r="Q379" s="1" t="s">
        <v>28</v>
      </c>
      <c r="R379" s="1" t="s">
        <v>135</v>
      </c>
      <c r="S379" s="1" t="s">
        <v>412</v>
      </c>
      <c r="T379" s="1" t="s">
        <v>54</v>
      </c>
      <c r="U379" s="1" t="s">
        <v>55</v>
      </c>
      <c r="V379" s="1" t="s">
        <v>5221</v>
      </c>
      <c r="W379" s="1" t="s">
        <v>35</v>
      </c>
      <c r="X379" s="25">
        <v>40505</v>
      </c>
      <c r="Y379" s="1" t="s">
        <v>2628</v>
      </c>
      <c r="Z379" s="1">
        <v>0</v>
      </c>
      <c r="AA379" s="1" t="s">
        <v>5222</v>
      </c>
      <c r="AB379" s="25">
        <v>39122</v>
      </c>
      <c r="AC379" s="27">
        <v>40164.35833333333</v>
      </c>
      <c r="AE379" s="1">
        <v>0</v>
      </c>
    </row>
    <row r="380" spans="1:31" x14ac:dyDescent="0.25">
      <c r="A380" s="1" t="s">
        <v>2622</v>
      </c>
      <c r="B380" s="1" t="s">
        <v>5241</v>
      </c>
      <c r="C380" s="1" t="s">
        <v>5242</v>
      </c>
      <c r="D380" s="25">
        <v>38963</v>
      </c>
      <c r="E380" s="1" t="s">
        <v>2623</v>
      </c>
      <c r="F380" s="26">
        <v>27144.93</v>
      </c>
      <c r="G380" s="26">
        <v>27144.93</v>
      </c>
      <c r="H380" s="26">
        <v>27144.93</v>
      </c>
      <c r="I380" s="1" t="s">
        <v>50</v>
      </c>
      <c r="J380" s="26">
        <v>13572.47</v>
      </c>
      <c r="K380" s="26">
        <v>75269</v>
      </c>
      <c r="L380" s="1" t="s">
        <v>50</v>
      </c>
      <c r="M380" s="26">
        <v>37634.5</v>
      </c>
      <c r="Q380" s="1" t="s">
        <v>28</v>
      </c>
      <c r="R380" s="1" t="s">
        <v>135</v>
      </c>
      <c r="S380" s="1" t="s">
        <v>136</v>
      </c>
      <c r="T380" s="1" t="s">
        <v>5243</v>
      </c>
      <c r="U380" s="1" t="s">
        <v>55</v>
      </c>
      <c r="V380" s="1" t="s">
        <v>5221</v>
      </c>
      <c r="W380" s="1" t="s">
        <v>35</v>
      </c>
      <c r="X380" s="25">
        <v>40505</v>
      </c>
      <c r="Y380" s="1" t="s">
        <v>2660</v>
      </c>
      <c r="Z380" s="1">
        <v>0</v>
      </c>
      <c r="AA380" s="1" t="s">
        <v>5244</v>
      </c>
      <c r="AB380" s="25">
        <v>39727</v>
      </c>
      <c r="AC380" s="27">
        <v>40164.357638888891</v>
      </c>
      <c r="AD380" s="1" t="s">
        <v>36</v>
      </c>
      <c r="AE380" s="26">
        <v>27144.93</v>
      </c>
    </row>
    <row r="381" spans="1:31" x14ac:dyDescent="0.25">
      <c r="A381" s="1" t="s">
        <v>2622</v>
      </c>
      <c r="B381" s="28">
        <v>8200000012831</v>
      </c>
      <c r="C381" s="1" t="s">
        <v>5878</v>
      </c>
      <c r="D381" s="25">
        <v>39531</v>
      </c>
      <c r="E381" s="1" t="s">
        <v>2623</v>
      </c>
      <c r="F381" s="1">
        <v>0</v>
      </c>
      <c r="G381" s="1">
        <v>0</v>
      </c>
      <c r="H381" s="1">
        <v>0</v>
      </c>
      <c r="I381" s="1" t="s">
        <v>26</v>
      </c>
      <c r="J381" s="1">
        <v>0</v>
      </c>
      <c r="K381" s="1">
        <v>0</v>
      </c>
      <c r="L381" s="1" t="s">
        <v>27</v>
      </c>
      <c r="M381" s="1">
        <v>0</v>
      </c>
      <c r="N381" s="1" t="s">
        <v>2629</v>
      </c>
      <c r="O381" s="1" t="s">
        <v>2630</v>
      </c>
      <c r="Q381" s="1" t="s">
        <v>28</v>
      </c>
      <c r="R381" s="1" t="s">
        <v>512</v>
      </c>
      <c r="S381" s="1" t="s">
        <v>553</v>
      </c>
      <c r="T381" s="1" t="s">
        <v>272</v>
      </c>
      <c r="U381" s="1" t="s">
        <v>273</v>
      </c>
      <c r="V381" s="1" t="s">
        <v>5879</v>
      </c>
      <c r="W381" s="1" t="s">
        <v>35</v>
      </c>
      <c r="X381" s="25">
        <v>40505</v>
      </c>
      <c r="Y381" s="1" t="s">
        <v>2647</v>
      </c>
      <c r="Z381" s="1">
        <v>0</v>
      </c>
      <c r="AA381" s="1" t="s">
        <v>5880</v>
      </c>
      <c r="AB381" s="25">
        <v>39841</v>
      </c>
      <c r="AC381" s="27">
        <v>40015.481944444444</v>
      </c>
      <c r="AD381" s="1" t="s">
        <v>2657</v>
      </c>
      <c r="AE381" s="1">
        <v>0</v>
      </c>
    </row>
    <row r="382" spans="1:31" x14ac:dyDescent="0.25">
      <c r="A382" s="1" t="s">
        <v>2622</v>
      </c>
      <c r="E382" s="1" t="s">
        <v>2623</v>
      </c>
      <c r="F382" s="1">
        <v>0</v>
      </c>
      <c r="G382" s="1">
        <v>0</v>
      </c>
      <c r="H382" s="1">
        <v>0</v>
      </c>
      <c r="J382" s="1">
        <v>0</v>
      </c>
      <c r="K382" s="1">
        <v>0</v>
      </c>
      <c r="L382" s="1" t="s">
        <v>50</v>
      </c>
      <c r="M382" s="1">
        <v>0</v>
      </c>
      <c r="Q382" s="1" t="s">
        <v>28</v>
      </c>
      <c r="R382" s="1" t="s">
        <v>135</v>
      </c>
      <c r="S382" s="1" t="s">
        <v>136</v>
      </c>
      <c r="T382" s="1" t="s">
        <v>54</v>
      </c>
      <c r="U382" s="1" t="s">
        <v>55</v>
      </c>
      <c r="V382" s="1" t="s">
        <v>5221</v>
      </c>
      <c r="W382" s="1" t="s">
        <v>35</v>
      </c>
      <c r="X382" s="25">
        <v>40505</v>
      </c>
      <c r="Y382" s="1" t="s">
        <v>2628</v>
      </c>
      <c r="Z382" s="1">
        <v>0</v>
      </c>
      <c r="AA382" s="1" t="s">
        <v>6591</v>
      </c>
      <c r="AB382" s="25">
        <v>39664</v>
      </c>
      <c r="AC382" s="27">
        <v>40182.643750000003</v>
      </c>
      <c r="AE382" s="1">
        <v>0</v>
      </c>
    </row>
    <row r="383" spans="1:31" x14ac:dyDescent="0.25">
      <c r="A383" s="1" t="s">
        <v>2622</v>
      </c>
      <c r="B383" s="28">
        <v>5429300000000</v>
      </c>
      <c r="C383" s="1" t="s">
        <v>6807</v>
      </c>
      <c r="D383" s="25">
        <v>35962</v>
      </c>
      <c r="E383" s="1" t="s">
        <v>2623</v>
      </c>
      <c r="F383" s="26">
        <v>23284.799999999999</v>
      </c>
      <c r="G383" s="26">
        <v>32340</v>
      </c>
      <c r="H383" s="26">
        <v>14818.99</v>
      </c>
      <c r="I383" s="1" t="s">
        <v>26</v>
      </c>
      <c r="J383" s="26">
        <v>14818.99</v>
      </c>
      <c r="K383" s="26">
        <v>2716</v>
      </c>
      <c r="L383" s="1" t="s">
        <v>27</v>
      </c>
      <c r="M383" s="1">
        <v>0</v>
      </c>
      <c r="N383" s="1" t="s">
        <v>2624</v>
      </c>
      <c r="O383" s="1" t="s">
        <v>2630</v>
      </c>
      <c r="Q383" s="1" t="s">
        <v>28</v>
      </c>
      <c r="R383" s="1" t="s">
        <v>44</v>
      </c>
      <c r="S383" s="1" t="s">
        <v>61</v>
      </c>
      <c r="T383" s="1" t="s">
        <v>359</v>
      </c>
      <c r="U383" s="1" t="s">
        <v>53</v>
      </c>
      <c r="V383" s="1" t="s">
        <v>349</v>
      </c>
      <c r="W383" s="1" t="s">
        <v>35</v>
      </c>
      <c r="X383" s="25">
        <v>40505</v>
      </c>
      <c r="Y383" s="1" t="s">
        <v>2628</v>
      </c>
      <c r="Z383" s="1">
        <v>0</v>
      </c>
      <c r="AA383" s="1" t="s">
        <v>6808</v>
      </c>
      <c r="AB383" s="25">
        <v>37740</v>
      </c>
      <c r="AC383" s="27">
        <v>37771.67083333333</v>
      </c>
      <c r="AD383" s="1" t="s">
        <v>36</v>
      </c>
      <c r="AE383" s="26">
        <v>23284.799999999999</v>
      </c>
    </row>
    <row r="384" spans="1:31" x14ac:dyDescent="0.25">
      <c r="A384" s="1" t="s">
        <v>2622</v>
      </c>
      <c r="E384" s="1" t="s">
        <v>2623</v>
      </c>
      <c r="F384" s="1">
        <v>0</v>
      </c>
      <c r="G384" s="1">
        <v>0</v>
      </c>
      <c r="H384" s="1">
        <v>0</v>
      </c>
      <c r="J384" s="1">
        <v>0</v>
      </c>
      <c r="K384" s="1">
        <v>0</v>
      </c>
      <c r="L384" s="1" t="s">
        <v>50</v>
      </c>
      <c r="M384" s="1">
        <v>0</v>
      </c>
      <c r="Q384" s="1" t="s">
        <v>28</v>
      </c>
      <c r="R384" s="1" t="s">
        <v>596</v>
      </c>
      <c r="S384" s="1" t="s">
        <v>314</v>
      </c>
      <c r="T384" s="1" t="s">
        <v>7218</v>
      </c>
      <c r="U384" s="1" t="s">
        <v>55</v>
      </c>
      <c r="V384" s="1" t="s">
        <v>5221</v>
      </c>
      <c r="W384" s="1" t="s">
        <v>35</v>
      </c>
      <c r="X384" s="25">
        <v>40505</v>
      </c>
      <c r="Y384" s="1" t="s">
        <v>2628</v>
      </c>
      <c r="Z384" s="1">
        <v>0</v>
      </c>
      <c r="AA384" s="1" t="s">
        <v>7219</v>
      </c>
      <c r="AB384" s="25">
        <v>39700</v>
      </c>
      <c r="AC384" s="27">
        <v>40164.352083333331</v>
      </c>
      <c r="AE384" s="1">
        <v>0</v>
      </c>
    </row>
    <row r="385" spans="1:31" x14ac:dyDescent="0.25">
      <c r="A385" s="1" t="s">
        <v>2622</v>
      </c>
      <c r="B385" s="1" t="s">
        <v>173</v>
      </c>
      <c r="C385" s="1" t="s">
        <v>212</v>
      </c>
      <c r="E385" s="1" t="s">
        <v>2623</v>
      </c>
      <c r="F385" s="1">
        <v>0</v>
      </c>
      <c r="G385" s="1">
        <v>0</v>
      </c>
      <c r="H385" s="1">
        <v>0</v>
      </c>
      <c r="I385" s="1" t="s">
        <v>50</v>
      </c>
      <c r="J385" s="1">
        <v>0</v>
      </c>
      <c r="K385" s="26">
        <v>4000</v>
      </c>
      <c r="L385" s="1" t="s">
        <v>27</v>
      </c>
      <c r="M385" s="1">
        <v>0</v>
      </c>
      <c r="N385" s="1" t="s">
        <v>2624</v>
      </c>
      <c r="O385" s="1" t="s">
        <v>2630</v>
      </c>
      <c r="Q385" s="1" t="s">
        <v>28</v>
      </c>
      <c r="R385" s="1" t="s">
        <v>44</v>
      </c>
      <c r="S385" s="1" t="s">
        <v>108</v>
      </c>
      <c r="T385" s="1" t="s">
        <v>56</v>
      </c>
      <c r="U385" s="1" t="s">
        <v>53</v>
      </c>
      <c r="V385" s="1" t="s">
        <v>349</v>
      </c>
      <c r="W385" s="1" t="s">
        <v>35</v>
      </c>
      <c r="X385" s="25">
        <v>40506</v>
      </c>
      <c r="Y385" s="1" t="s">
        <v>2628</v>
      </c>
      <c r="Z385" s="1">
        <v>0</v>
      </c>
      <c r="AA385" s="1" t="s">
        <v>5054</v>
      </c>
      <c r="AB385" s="25">
        <v>39772</v>
      </c>
      <c r="AC385" s="27">
        <v>39781.580555555556</v>
      </c>
      <c r="AD385" s="1" t="s">
        <v>36</v>
      </c>
      <c r="AE385" s="1">
        <v>0</v>
      </c>
    </row>
    <row r="386" spans="1:31" x14ac:dyDescent="0.25">
      <c r="A386" s="1" t="s">
        <v>2622</v>
      </c>
      <c r="E386" s="1" t="s">
        <v>2623</v>
      </c>
      <c r="F386" s="1">
        <v>0</v>
      </c>
      <c r="G386" s="1">
        <v>0</v>
      </c>
      <c r="H386" s="1">
        <v>0</v>
      </c>
      <c r="J386" s="1">
        <v>0</v>
      </c>
      <c r="K386" s="1">
        <v>0</v>
      </c>
      <c r="L386" s="1" t="s">
        <v>27</v>
      </c>
      <c r="M386" s="1">
        <v>0</v>
      </c>
      <c r="N386" s="1" t="s">
        <v>2629</v>
      </c>
      <c r="O386" s="1" t="s">
        <v>2630</v>
      </c>
      <c r="Q386" s="1" t="s">
        <v>28</v>
      </c>
      <c r="R386" s="1" t="s">
        <v>512</v>
      </c>
      <c r="S386" s="1" t="s">
        <v>553</v>
      </c>
      <c r="T386" s="1" t="s">
        <v>2735</v>
      </c>
      <c r="U386" s="1" t="s">
        <v>34</v>
      </c>
      <c r="V386" s="1" t="s">
        <v>4808</v>
      </c>
      <c r="W386" s="1" t="s">
        <v>35</v>
      </c>
      <c r="X386" s="25">
        <v>40506</v>
      </c>
      <c r="Y386" s="1" t="s">
        <v>2628</v>
      </c>
      <c r="Z386" s="1">
        <v>0</v>
      </c>
      <c r="AA386" s="1" t="s">
        <v>5128</v>
      </c>
      <c r="AB386" s="25">
        <v>39910</v>
      </c>
      <c r="AC386" s="27">
        <v>39959.64166666667</v>
      </c>
      <c r="AE386" s="1">
        <v>0</v>
      </c>
    </row>
    <row r="387" spans="1:31" x14ac:dyDescent="0.25">
      <c r="A387" s="1" t="s">
        <v>2646</v>
      </c>
      <c r="B387" s="1">
        <v>1490320</v>
      </c>
      <c r="C387" s="1" t="s">
        <v>6645</v>
      </c>
      <c r="D387" s="25">
        <v>40045</v>
      </c>
      <c r="E387" s="1" t="s">
        <v>2623</v>
      </c>
      <c r="F387" s="26">
        <v>7500</v>
      </c>
      <c r="G387" s="26">
        <v>7500</v>
      </c>
      <c r="H387" s="26">
        <v>7500</v>
      </c>
      <c r="I387" s="1" t="s">
        <v>50</v>
      </c>
      <c r="J387" s="26">
        <v>3750</v>
      </c>
      <c r="K387" s="26">
        <v>1071.79</v>
      </c>
      <c r="L387" s="1" t="s">
        <v>50</v>
      </c>
      <c r="M387" s="1">
        <v>535.9</v>
      </c>
      <c r="N387" s="1" t="s">
        <v>2629</v>
      </c>
      <c r="O387" s="1" t="s">
        <v>2630</v>
      </c>
      <c r="Q387" s="1" t="s">
        <v>28</v>
      </c>
      <c r="R387" s="1" t="s">
        <v>262</v>
      </c>
      <c r="S387" s="1" t="s">
        <v>284</v>
      </c>
      <c r="T387" s="1" t="s">
        <v>6646</v>
      </c>
      <c r="U387" s="1" t="s">
        <v>34</v>
      </c>
      <c r="V387" s="1" t="s">
        <v>71</v>
      </c>
      <c r="W387" s="1" t="s">
        <v>35</v>
      </c>
      <c r="X387" s="25">
        <v>40506</v>
      </c>
      <c r="Y387" s="1" t="s">
        <v>2660</v>
      </c>
      <c r="Z387" s="1">
        <v>0</v>
      </c>
      <c r="AA387" s="1" t="s">
        <v>6647</v>
      </c>
      <c r="AB387" s="25">
        <v>40360</v>
      </c>
      <c r="AC387" s="27">
        <v>40360.192361111112</v>
      </c>
      <c r="AD387" s="1" t="s">
        <v>151</v>
      </c>
      <c r="AE387" s="26">
        <v>7500</v>
      </c>
    </row>
    <row r="388" spans="1:31" x14ac:dyDescent="0.25">
      <c r="A388" s="1" t="s">
        <v>2622</v>
      </c>
      <c r="E388" s="1" t="s">
        <v>2623</v>
      </c>
      <c r="F388" s="1">
        <v>0</v>
      </c>
      <c r="G388" s="1">
        <v>0</v>
      </c>
      <c r="H388" s="1">
        <v>0</v>
      </c>
      <c r="J388" s="1">
        <v>0</v>
      </c>
      <c r="K388" s="26">
        <v>32830.43</v>
      </c>
      <c r="L388" s="1" t="s">
        <v>50</v>
      </c>
      <c r="M388" s="26">
        <v>16415.22</v>
      </c>
      <c r="Q388" s="1" t="s">
        <v>28</v>
      </c>
      <c r="R388" s="1" t="s">
        <v>135</v>
      </c>
      <c r="S388" s="1" t="s">
        <v>136</v>
      </c>
      <c r="T388" s="1" t="s">
        <v>316</v>
      </c>
      <c r="U388" s="1" t="s">
        <v>34</v>
      </c>
      <c r="V388" s="1" t="s">
        <v>71</v>
      </c>
      <c r="W388" s="1" t="s">
        <v>35</v>
      </c>
      <c r="X388" s="25">
        <v>40506</v>
      </c>
      <c r="Y388" s="1" t="s">
        <v>2647</v>
      </c>
      <c r="Z388" s="1">
        <v>0</v>
      </c>
      <c r="AA388" s="1" t="s">
        <v>7239</v>
      </c>
      <c r="AB388" s="25">
        <v>38265</v>
      </c>
      <c r="AC388" s="27">
        <v>40164.381944444445</v>
      </c>
      <c r="AE388" s="1">
        <v>0</v>
      </c>
    </row>
    <row r="389" spans="1:31" x14ac:dyDescent="0.25">
      <c r="A389" s="1" t="s">
        <v>2622</v>
      </c>
      <c r="B389" s="1" t="s">
        <v>5634</v>
      </c>
      <c r="D389" s="25">
        <v>38617</v>
      </c>
      <c r="E389" s="1" t="s">
        <v>2623</v>
      </c>
      <c r="F389" s="26">
        <v>7458</v>
      </c>
      <c r="G389" s="26">
        <v>7458</v>
      </c>
      <c r="H389" s="26">
        <v>7458</v>
      </c>
      <c r="I389" s="1" t="s">
        <v>27</v>
      </c>
      <c r="J389" s="1">
        <v>0</v>
      </c>
      <c r="K389" s="26">
        <v>5486.23</v>
      </c>
      <c r="L389" s="1" t="s">
        <v>27</v>
      </c>
      <c r="M389" s="1">
        <v>0</v>
      </c>
      <c r="N389" s="1" t="s">
        <v>2624</v>
      </c>
      <c r="O389" s="1" t="s">
        <v>2638</v>
      </c>
      <c r="P389" s="1" t="s">
        <v>2639</v>
      </c>
      <c r="Q389" s="1" t="s">
        <v>28</v>
      </c>
      <c r="R389" s="1" t="s">
        <v>44</v>
      </c>
      <c r="S389" s="1" t="s">
        <v>38</v>
      </c>
      <c r="T389" s="1" t="s">
        <v>555</v>
      </c>
      <c r="U389" s="1" t="s">
        <v>34</v>
      </c>
      <c r="V389" s="1" t="s">
        <v>370</v>
      </c>
      <c r="W389" s="1" t="s">
        <v>35</v>
      </c>
      <c r="X389" s="25">
        <v>40508</v>
      </c>
      <c r="Y389" s="1" t="s">
        <v>2628</v>
      </c>
      <c r="Z389" s="1">
        <v>0</v>
      </c>
      <c r="AA389" s="1" t="s">
        <v>5635</v>
      </c>
      <c r="AB389" s="25">
        <v>39267</v>
      </c>
      <c r="AC389" s="27">
        <v>39339.397916666669</v>
      </c>
      <c r="AD389" s="1" t="s">
        <v>36</v>
      </c>
      <c r="AE389" s="26">
        <v>7458</v>
      </c>
    </row>
    <row r="390" spans="1:31" x14ac:dyDescent="0.25">
      <c r="A390" s="1" t="s">
        <v>2622</v>
      </c>
      <c r="B390" s="1">
        <v>2932</v>
      </c>
      <c r="C390" s="1" t="s">
        <v>5711</v>
      </c>
      <c r="D390" s="25">
        <v>39067</v>
      </c>
      <c r="E390" s="1" t="s">
        <v>2623</v>
      </c>
      <c r="F390" s="26">
        <v>2456.12</v>
      </c>
      <c r="G390" s="26">
        <v>2456.12</v>
      </c>
      <c r="H390" s="1">
        <v>0</v>
      </c>
      <c r="I390" s="1" t="s">
        <v>27</v>
      </c>
      <c r="J390" s="1">
        <v>0</v>
      </c>
      <c r="K390" s="26">
        <v>10000</v>
      </c>
      <c r="L390" s="1" t="s">
        <v>27</v>
      </c>
      <c r="M390" s="1">
        <v>0</v>
      </c>
      <c r="N390" s="1" t="s">
        <v>2624</v>
      </c>
      <c r="O390" s="1" t="s">
        <v>2630</v>
      </c>
      <c r="Q390" s="1" t="s">
        <v>28</v>
      </c>
      <c r="R390" s="1" t="s">
        <v>44</v>
      </c>
      <c r="S390" s="1" t="s">
        <v>298</v>
      </c>
      <c r="T390" s="1" t="s">
        <v>708</v>
      </c>
      <c r="U390" s="1" t="s">
        <v>53</v>
      </c>
      <c r="V390" s="1" t="s">
        <v>399</v>
      </c>
      <c r="W390" s="1" t="s">
        <v>35</v>
      </c>
      <c r="X390" s="25">
        <v>40508</v>
      </c>
      <c r="Y390" s="1" t="s">
        <v>2628</v>
      </c>
      <c r="Z390" s="1">
        <v>0</v>
      </c>
      <c r="AA390" s="1" t="s">
        <v>5712</v>
      </c>
      <c r="AB390" s="25">
        <v>39499</v>
      </c>
      <c r="AC390" s="27">
        <v>39584.388194444444</v>
      </c>
      <c r="AD390" s="1" t="s">
        <v>36</v>
      </c>
      <c r="AE390" s="26">
        <v>2456.12</v>
      </c>
    </row>
    <row r="391" spans="1:31" x14ac:dyDescent="0.25">
      <c r="A391" s="1" t="s">
        <v>2622</v>
      </c>
      <c r="B391" s="1" t="s">
        <v>6615</v>
      </c>
      <c r="C391" s="1" t="s">
        <v>6616</v>
      </c>
      <c r="D391" s="25">
        <v>40018</v>
      </c>
      <c r="E391" s="1" t="s">
        <v>2623</v>
      </c>
      <c r="F391" s="1">
        <v>0</v>
      </c>
      <c r="G391" s="26">
        <v>11528.19</v>
      </c>
      <c r="H391" s="1">
        <v>0</v>
      </c>
      <c r="I391" s="1" t="s">
        <v>26</v>
      </c>
      <c r="J391" s="1">
        <v>0</v>
      </c>
      <c r="K391" s="26">
        <v>1000</v>
      </c>
      <c r="L391" s="1" t="s">
        <v>27</v>
      </c>
      <c r="M391" s="1">
        <v>0</v>
      </c>
      <c r="N391" s="1" t="s">
        <v>2629</v>
      </c>
      <c r="O391" s="1" t="s">
        <v>2630</v>
      </c>
      <c r="Q391" s="1" t="s">
        <v>28</v>
      </c>
      <c r="R391" s="1" t="s">
        <v>135</v>
      </c>
      <c r="S391" s="1" t="s">
        <v>284</v>
      </c>
      <c r="T391" s="1" t="s">
        <v>312</v>
      </c>
      <c r="U391" s="1" t="s">
        <v>84</v>
      </c>
      <c r="V391" s="1" t="s">
        <v>5596</v>
      </c>
      <c r="W391" s="1" t="s">
        <v>42</v>
      </c>
      <c r="X391" s="25">
        <v>40508</v>
      </c>
      <c r="Y391" s="1" t="s">
        <v>43</v>
      </c>
      <c r="Z391" s="1">
        <v>0</v>
      </c>
      <c r="AA391" s="1" t="s">
        <v>6617</v>
      </c>
      <c r="AB391" s="25">
        <v>40219</v>
      </c>
      <c r="AC391" s="27">
        <v>40262.045138888891</v>
      </c>
      <c r="AD391" s="1" t="s">
        <v>2633</v>
      </c>
      <c r="AE391" s="1">
        <v>0</v>
      </c>
    </row>
    <row r="392" spans="1:31" x14ac:dyDescent="0.25">
      <c r="A392" s="1" t="s">
        <v>2622</v>
      </c>
      <c r="B392" s="1" t="s">
        <v>6821</v>
      </c>
      <c r="C392" s="1" t="s">
        <v>4922</v>
      </c>
      <c r="D392" s="25">
        <v>37728</v>
      </c>
      <c r="E392" s="1" t="s">
        <v>2623</v>
      </c>
      <c r="F392" s="1">
        <v>0</v>
      </c>
      <c r="G392" s="1">
        <v>0</v>
      </c>
      <c r="H392" s="1">
        <v>0</v>
      </c>
      <c r="I392" s="1" t="s">
        <v>27</v>
      </c>
      <c r="J392" s="1">
        <v>0</v>
      </c>
      <c r="K392" s="26">
        <v>181000</v>
      </c>
      <c r="L392" s="1" t="s">
        <v>27</v>
      </c>
      <c r="M392" s="1">
        <v>0</v>
      </c>
      <c r="N392" s="1" t="s">
        <v>2629</v>
      </c>
      <c r="O392" s="1" t="s">
        <v>2672</v>
      </c>
      <c r="Q392" s="1" t="s">
        <v>28</v>
      </c>
      <c r="R392" s="1" t="s">
        <v>44</v>
      </c>
      <c r="S392" s="1" t="s">
        <v>80</v>
      </c>
      <c r="T392" s="1" t="s">
        <v>6822</v>
      </c>
      <c r="U392" s="1" t="s">
        <v>40</v>
      </c>
      <c r="V392" s="1" t="s">
        <v>4929</v>
      </c>
      <c r="W392" s="1" t="s">
        <v>35</v>
      </c>
      <c r="X392" s="25">
        <v>40508</v>
      </c>
      <c r="Y392" s="1" t="s">
        <v>2628</v>
      </c>
      <c r="Z392" s="1">
        <v>0</v>
      </c>
      <c r="AA392" s="1" t="s">
        <v>6823</v>
      </c>
      <c r="AB392" s="25">
        <v>37762</v>
      </c>
      <c r="AC392" s="27">
        <v>37956.613888888889</v>
      </c>
      <c r="AD392" s="1" t="s">
        <v>2633</v>
      </c>
      <c r="AE392" s="1">
        <v>0</v>
      </c>
    </row>
    <row r="393" spans="1:31" x14ac:dyDescent="0.25">
      <c r="A393" s="1" t="s">
        <v>2622</v>
      </c>
      <c r="B393" s="1" t="s">
        <v>6877</v>
      </c>
      <c r="C393" s="1" t="s">
        <v>6878</v>
      </c>
      <c r="D393" s="25">
        <v>37138</v>
      </c>
      <c r="E393" s="1" t="s">
        <v>2623</v>
      </c>
      <c r="F393" s="26">
        <v>10257</v>
      </c>
      <c r="G393" s="26">
        <v>10257</v>
      </c>
      <c r="H393" s="26">
        <v>10257</v>
      </c>
      <c r="I393" s="1" t="s">
        <v>26</v>
      </c>
      <c r="J393" s="26">
        <v>10257</v>
      </c>
      <c r="K393" s="26">
        <v>1200</v>
      </c>
      <c r="L393" s="1" t="s">
        <v>27</v>
      </c>
      <c r="M393" s="1">
        <v>0</v>
      </c>
      <c r="N393" s="1" t="s">
        <v>2629</v>
      </c>
      <c r="O393" s="1" t="s">
        <v>2638</v>
      </c>
      <c r="P393" s="1" t="s">
        <v>4766</v>
      </c>
      <c r="Q393" s="1" t="s">
        <v>28</v>
      </c>
      <c r="R393" s="1" t="s">
        <v>44</v>
      </c>
      <c r="S393" s="1" t="s">
        <v>80</v>
      </c>
      <c r="T393" s="1" t="s">
        <v>6879</v>
      </c>
      <c r="U393" s="1" t="s">
        <v>40</v>
      </c>
      <c r="V393" s="1" t="s">
        <v>41</v>
      </c>
      <c r="W393" s="1" t="s">
        <v>35</v>
      </c>
      <c r="X393" s="25">
        <v>40508</v>
      </c>
      <c r="Y393" s="1" t="s">
        <v>2643</v>
      </c>
      <c r="Z393" s="1">
        <v>0</v>
      </c>
      <c r="AA393" s="1" t="s">
        <v>6880</v>
      </c>
      <c r="AB393" s="25">
        <v>38796</v>
      </c>
      <c r="AC393" s="27">
        <v>38841.484722222223</v>
      </c>
      <c r="AD393" s="1" t="s">
        <v>36</v>
      </c>
      <c r="AE393" s="26">
        <v>10257</v>
      </c>
    </row>
    <row r="394" spans="1:31" x14ac:dyDescent="0.25">
      <c r="A394" s="1" t="s">
        <v>2622</v>
      </c>
      <c r="B394" s="1">
        <v>9300283</v>
      </c>
      <c r="C394" s="1" t="s">
        <v>6891</v>
      </c>
      <c r="D394" s="25">
        <v>36742</v>
      </c>
      <c r="E394" s="1" t="s">
        <v>2623</v>
      </c>
      <c r="F394" s="26">
        <v>214168.76</v>
      </c>
      <c r="G394" s="26">
        <v>214168.76</v>
      </c>
      <c r="H394" s="26">
        <v>214168.76</v>
      </c>
      <c r="I394" s="1" t="s">
        <v>26</v>
      </c>
      <c r="J394" s="26">
        <v>214168.76</v>
      </c>
      <c r="K394" s="26">
        <v>101895.6</v>
      </c>
      <c r="L394" s="1" t="s">
        <v>27</v>
      </c>
      <c r="M394" s="1">
        <v>0</v>
      </c>
      <c r="N394" s="1" t="s">
        <v>2629</v>
      </c>
      <c r="O394" s="1" t="s">
        <v>2625</v>
      </c>
      <c r="Q394" s="1" t="s">
        <v>28</v>
      </c>
      <c r="R394" s="1" t="s">
        <v>44</v>
      </c>
      <c r="S394" s="1" t="s">
        <v>30</v>
      </c>
      <c r="T394" s="1" t="s">
        <v>39</v>
      </c>
      <c r="U394" s="1" t="s">
        <v>40</v>
      </c>
      <c r="V394" s="1" t="s">
        <v>41</v>
      </c>
      <c r="W394" s="1" t="s">
        <v>35</v>
      </c>
      <c r="X394" s="25">
        <v>40508</v>
      </c>
      <c r="Y394" s="1" t="s">
        <v>2643</v>
      </c>
      <c r="Z394" s="1">
        <v>0</v>
      </c>
      <c r="AA394" s="1" t="s">
        <v>6892</v>
      </c>
      <c r="AB394" s="25">
        <v>38918</v>
      </c>
      <c r="AC394" s="27">
        <v>38995.486111111109</v>
      </c>
      <c r="AD394" s="1" t="s">
        <v>36</v>
      </c>
      <c r="AE394" s="26">
        <v>214168.76</v>
      </c>
    </row>
    <row r="395" spans="1:31" x14ac:dyDescent="0.25">
      <c r="A395" s="1" t="s">
        <v>2622</v>
      </c>
      <c r="B395" s="1" t="s">
        <v>6987</v>
      </c>
      <c r="C395" s="1" t="s">
        <v>6988</v>
      </c>
      <c r="D395" s="25">
        <v>38915</v>
      </c>
      <c r="E395" s="1" t="s">
        <v>2623</v>
      </c>
      <c r="F395" s="26">
        <v>30000</v>
      </c>
      <c r="G395" s="26">
        <v>30000</v>
      </c>
      <c r="H395" s="26">
        <v>30000</v>
      </c>
      <c r="I395" s="1" t="s">
        <v>26</v>
      </c>
      <c r="J395" s="26">
        <v>30000</v>
      </c>
      <c r="K395" s="26">
        <v>10000</v>
      </c>
      <c r="L395" s="1" t="s">
        <v>27</v>
      </c>
      <c r="M395" s="1">
        <v>0</v>
      </c>
      <c r="N395" s="1" t="s">
        <v>2629</v>
      </c>
      <c r="O395" s="1" t="s">
        <v>2625</v>
      </c>
      <c r="P395" s="1" t="s">
        <v>2626</v>
      </c>
      <c r="Q395" s="1" t="s">
        <v>28</v>
      </c>
      <c r="R395" s="1" t="s">
        <v>44</v>
      </c>
      <c r="S395" s="1" t="s">
        <v>80</v>
      </c>
      <c r="T395" s="1" t="s">
        <v>56</v>
      </c>
      <c r="U395" s="1" t="s">
        <v>53</v>
      </c>
      <c r="V395" s="1" t="s">
        <v>399</v>
      </c>
      <c r="W395" s="1" t="s">
        <v>35</v>
      </c>
      <c r="X395" s="25">
        <v>40508</v>
      </c>
      <c r="Y395" s="1" t="s">
        <v>2637</v>
      </c>
      <c r="Z395" s="1">
        <v>0</v>
      </c>
      <c r="AA395" s="1" t="s">
        <v>6989</v>
      </c>
      <c r="AB395" s="25">
        <v>39469</v>
      </c>
      <c r="AC395" s="27">
        <v>39503.438194444447</v>
      </c>
      <c r="AD395" s="1" t="s">
        <v>151</v>
      </c>
      <c r="AE395" s="26">
        <v>30000</v>
      </c>
    </row>
    <row r="396" spans="1:31" x14ac:dyDescent="0.25">
      <c r="A396" s="1" t="s">
        <v>2622</v>
      </c>
      <c r="B396" s="1">
        <v>3030</v>
      </c>
      <c r="C396" s="1" t="s">
        <v>5559</v>
      </c>
      <c r="D396" s="25">
        <v>37340</v>
      </c>
      <c r="E396" s="1" t="s">
        <v>2623</v>
      </c>
      <c r="F396" s="26">
        <v>27826</v>
      </c>
      <c r="G396" s="26">
        <v>27826</v>
      </c>
      <c r="H396" s="26">
        <v>59037.04</v>
      </c>
      <c r="I396" s="1" t="s">
        <v>26</v>
      </c>
      <c r="J396" s="26">
        <v>59037.04</v>
      </c>
      <c r="K396" s="26">
        <v>35414.43</v>
      </c>
      <c r="L396" s="1" t="s">
        <v>27</v>
      </c>
      <c r="M396" s="1">
        <v>0</v>
      </c>
      <c r="N396" s="1" t="s">
        <v>2624</v>
      </c>
      <c r="O396" s="1" t="s">
        <v>2638</v>
      </c>
      <c r="P396" s="1" t="s">
        <v>2688</v>
      </c>
      <c r="Q396" s="1" t="s">
        <v>28</v>
      </c>
      <c r="R396" s="1" t="s">
        <v>44</v>
      </c>
      <c r="S396" s="1" t="s">
        <v>38</v>
      </c>
      <c r="T396" s="1" t="s">
        <v>310</v>
      </c>
      <c r="U396" s="1" t="s">
        <v>40</v>
      </c>
      <c r="V396" s="1" t="s">
        <v>4929</v>
      </c>
      <c r="W396" s="1" t="s">
        <v>35</v>
      </c>
      <c r="X396" s="25">
        <v>40511</v>
      </c>
      <c r="Y396" s="1" t="s">
        <v>43</v>
      </c>
      <c r="Z396" s="1">
        <v>0</v>
      </c>
      <c r="AA396" s="1" t="s">
        <v>5560</v>
      </c>
      <c r="AB396" s="25">
        <v>38770</v>
      </c>
      <c r="AC396" s="27">
        <v>38799.428472222222</v>
      </c>
      <c r="AD396" s="1" t="s">
        <v>36</v>
      </c>
      <c r="AE396" s="26">
        <v>27826</v>
      </c>
    </row>
    <row r="397" spans="1:31" x14ac:dyDescent="0.25">
      <c r="A397" s="1" t="s">
        <v>2622</v>
      </c>
      <c r="E397" s="1" t="s">
        <v>2623</v>
      </c>
      <c r="F397" s="1">
        <v>0</v>
      </c>
      <c r="G397" s="1">
        <v>0</v>
      </c>
      <c r="H397" s="1">
        <v>0</v>
      </c>
      <c r="J397" s="1">
        <v>0</v>
      </c>
      <c r="K397" s="26">
        <v>1000</v>
      </c>
      <c r="L397" s="1" t="s">
        <v>50</v>
      </c>
      <c r="M397" s="1">
        <v>500</v>
      </c>
      <c r="Q397" s="1" t="s">
        <v>28</v>
      </c>
      <c r="R397" s="1" t="s">
        <v>135</v>
      </c>
      <c r="S397" s="1" t="s">
        <v>136</v>
      </c>
      <c r="T397" s="1" t="s">
        <v>77</v>
      </c>
      <c r="U397" s="1" t="s">
        <v>34</v>
      </c>
      <c r="V397" s="1" t="s">
        <v>71</v>
      </c>
      <c r="W397" s="1" t="s">
        <v>35</v>
      </c>
      <c r="X397" s="25">
        <v>40511</v>
      </c>
      <c r="Y397" s="1" t="s">
        <v>2647</v>
      </c>
      <c r="Z397" s="1">
        <v>0</v>
      </c>
      <c r="AA397" s="1" t="s">
        <v>6574</v>
      </c>
      <c r="AB397" s="25">
        <v>39226</v>
      </c>
      <c r="AC397" s="27">
        <v>40164.379861111112</v>
      </c>
      <c r="AE397" s="1">
        <v>0</v>
      </c>
    </row>
    <row r="398" spans="1:31" x14ac:dyDescent="0.25">
      <c r="A398" s="1" t="s">
        <v>2622</v>
      </c>
      <c r="E398" s="1" t="s">
        <v>2623</v>
      </c>
      <c r="F398" s="1">
        <v>0</v>
      </c>
      <c r="G398" s="1">
        <v>0</v>
      </c>
      <c r="H398" s="1">
        <v>0</v>
      </c>
      <c r="J398" s="1">
        <v>0</v>
      </c>
      <c r="K398" s="26">
        <v>16600</v>
      </c>
      <c r="L398" s="1" t="s">
        <v>50</v>
      </c>
      <c r="M398" s="26">
        <v>8300</v>
      </c>
      <c r="Q398" s="1" t="s">
        <v>28</v>
      </c>
      <c r="R398" s="1" t="s">
        <v>135</v>
      </c>
      <c r="S398" s="1" t="s">
        <v>136</v>
      </c>
      <c r="T398" s="1" t="s">
        <v>275</v>
      </c>
      <c r="U398" s="1" t="s">
        <v>218</v>
      </c>
      <c r="V398" s="1" t="s">
        <v>71</v>
      </c>
      <c r="W398" s="1" t="s">
        <v>35</v>
      </c>
      <c r="X398" s="25">
        <v>40511</v>
      </c>
      <c r="Y398" s="1" t="s">
        <v>2628</v>
      </c>
      <c r="Z398" s="1">
        <v>0</v>
      </c>
      <c r="AA398" s="1" t="s">
        <v>6694</v>
      </c>
      <c r="AB398" s="25">
        <v>39546</v>
      </c>
      <c r="AC398" s="27">
        <v>40164.351388888892</v>
      </c>
      <c r="AE398" s="1">
        <v>0</v>
      </c>
    </row>
    <row r="399" spans="1:31" x14ac:dyDescent="0.25">
      <c r="A399" s="1" t="s">
        <v>2622</v>
      </c>
      <c r="E399" s="1" t="s">
        <v>2623</v>
      </c>
      <c r="F399" s="1">
        <v>0</v>
      </c>
      <c r="G399" s="1">
        <v>0</v>
      </c>
      <c r="H399" s="1">
        <v>0</v>
      </c>
      <c r="J399" s="1">
        <v>0</v>
      </c>
      <c r="K399" s="26">
        <v>12000</v>
      </c>
      <c r="L399" s="1" t="s">
        <v>50</v>
      </c>
      <c r="M399" s="26">
        <v>6000</v>
      </c>
      <c r="Q399" s="1" t="s">
        <v>28</v>
      </c>
      <c r="R399" s="1" t="s">
        <v>135</v>
      </c>
      <c r="S399" s="1" t="s">
        <v>136</v>
      </c>
      <c r="T399" s="1" t="s">
        <v>275</v>
      </c>
      <c r="U399" s="1" t="s">
        <v>218</v>
      </c>
      <c r="V399" s="1" t="s">
        <v>71</v>
      </c>
      <c r="W399" s="1" t="s">
        <v>35</v>
      </c>
      <c r="X399" s="25">
        <v>40511</v>
      </c>
      <c r="Y399" s="1" t="s">
        <v>2628</v>
      </c>
      <c r="Z399" s="1">
        <v>0</v>
      </c>
      <c r="AA399" s="1" t="s">
        <v>7214</v>
      </c>
      <c r="AB399" s="25">
        <v>39546</v>
      </c>
      <c r="AC399" s="27">
        <v>40164.351388888892</v>
      </c>
      <c r="AE399" s="1">
        <v>0</v>
      </c>
    </row>
    <row r="400" spans="1:31" x14ac:dyDescent="0.25">
      <c r="A400" s="1" t="s">
        <v>2622</v>
      </c>
      <c r="E400" s="1" t="s">
        <v>2623</v>
      </c>
      <c r="F400" s="1">
        <v>0</v>
      </c>
      <c r="G400" s="1">
        <v>0</v>
      </c>
      <c r="H400" s="1">
        <v>0</v>
      </c>
      <c r="J400" s="1">
        <v>0</v>
      </c>
      <c r="K400" s="26">
        <v>1179.67</v>
      </c>
      <c r="L400" s="1" t="s">
        <v>50</v>
      </c>
      <c r="M400" s="1">
        <v>589.84</v>
      </c>
      <c r="Q400" s="1" t="s">
        <v>28</v>
      </c>
      <c r="R400" s="1" t="s">
        <v>596</v>
      </c>
      <c r="S400" s="1" t="s">
        <v>5892</v>
      </c>
      <c r="T400" s="1" t="s">
        <v>277</v>
      </c>
      <c r="U400" s="1" t="s">
        <v>55</v>
      </c>
      <c r="V400" s="1" t="s">
        <v>5221</v>
      </c>
      <c r="W400" s="1" t="s">
        <v>35</v>
      </c>
      <c r="X400" s="25">
        <v>40511</v>
      </c>
      <c r="Y400" s="1" t="s">
        <v>2660</v>
      </c>
      <c r="Z400" s="1">
        <v>0</v>
      </c>
      <c r="AA400" s="1" t="s">
        <v>7216</v>
      </c>
      <c r="AB400" s="25">
        <v>39694</v>
      </c>
      <c r="AC400" s="27">
        <v>40164.352083333331</v>
      </c>
      <c r="AE400" s="1">
        <v>0</v>
      </c>
    </row>
    <row r="401" spans="1:31" x14ac:dyDescent="0.25">
      <c r="A401" s="1" t="s">
        <v>2622</v>
      </c>
      <c r="E401" s="1" t="s">
        <v>2623</v>
      </c>
      <c r="F401" s="1">
        <v>0</v>
      </c>
      <c r="G401" s="1">
        <v>0</v>
      </c>
      <c r="H401" s="1">
        <v>0</v>
      </c>
      <c r="J401" s="1">
        <v>0</v>
      </c>
      <c r="K401" s="1">
        <v>0</v>
      </c>
      <c r="L401" s="1" t="s">
        <v>50</v>
      </c>
      <c r="M401" s="1">
        <v>0</v>
      </c>
      <c r="Q401" s="1" t="s">
        <v>28</v>
      </c>
      <c r="R401" s="1" t="s">
        <v>135</v>
      </c>
      <c r="S401" s="1" t="s">
        <v>583</v>
      </c>
      <c r="T401" s="1" t="s">
        <v>199</v>
      </c>
      <c r="U401" s="1" t="s">
        <v>55</v>
      </c>
      <c r="V401" s="1" t="s">
        <v>5221</v>
      </c>
      <c r="W401" s="1" t="s">
        <v>35</v>
      </c>
      <c r="X401" s="25">
        <v>40511</v>
      </c>
      <c r="Y401" s="1" t="s">
        <v>57</v>
      </c>
      <c r="Z401" s="1">
        <v>0</v>
      </c>
      <c r="AA401" s="1" t="s">
        <v>7217</v>
      </c>
      <c r="AB401" s="25">
        <v>39948</v>
      </c>
      <c r="AC401" s="27">
        <v>40164.352083333331</v>
      </c>
      <c r="AE401" s="1">
        <v>0</v>
      </c>
    </row>
    <row r="402" spans="1:31" x14ac:dyDescent="0.25">
      <c r="A402" s="1" t="s">
        <v>2622</v>
      </c>
      <c r="E402" s="1" t="s">
        <v>2623</v>
      </c>
      <c r="F402" s="1">
        <v>0</v>
      </c>
      <c r="G402" s="1">
        <v>0</v>
      </c>
      <c r="H402" s="1">
        <v>0</v>
      </c>
      <c r="J402" s="1">
        <v>0</v>
      </c>
      <c r="K402" s="26">
        <v>53169.2</v>
      </c>
      <c r="L402" s="1" t="s">
        <v>50</v>
      </c>
      <c r="M402" s="26">
        <v>26584.6</v>
      </c>
      <c r="Q402" s="1" t="s">
        <v>28</v>
      </c>
      <c r="R402" s="1" t="s">
        <v>135</v>
      </c>
      <c r="S402" s="1" t="s">
        <v>136</v>
      </c>
      <c r="T402" s="1" t="s">
        <v>292</v>
      </c>
      <c r="U402" s="1" t="s">
        <v>34</v>
      </c>
      <c r="V402" s="1" t="s">
        <v>71</v>
      </c>
      <c r="W402" s="1" t="s">
        <v>35</v>
      </c>
      <c r="X402" s="25">
        <v>40511</v>
      </c>
      <c r="Y402" s="1" t="s">
        <v>2628</v>
      </c>
      <c r="Z402" s="1">
        <v>0</v>
      </c>
      <c r="AA402" s="1" t="s">
        <v>7240</v>
      </c>
      <c r="AB402" s="25">
        <v>38681</v>
      </c>
      <c r="AC402" s="27">
        <v>40164.381944444445</v>
      </c>
      <c r="AE402" s="1">
        <v>0</v>
      </c>
    </row>
    <row r="403" spans="1:31" x14ac:dyDescent="0.25">
      <c r="A403" s="1" t="s">
        <v>2622</v>
      </c>
      <c r="E403" s="1" t="s">
        <v>2623</v>
      </c>
      <c r="F403" s="1">
        <v>0</v>
      </c>
      <c r="G403" s="1">
        <v>0</v>
      </c>
      <c r="H403" s="1">
        <v>0</v>
      </c>
      <c r="J403" s="1">
        <v>0</v>
      </c>
      <c r="K403" s="26">
        <v>22025.99</v>
      </c>
      <c r="L403" s="1" t="s">
        <v>50</v>
      </c>
      <c r="M403" s="26">
        <v>11013</v>
      </c>
      <c r="Q403" s="1" t="s">
        <v>28</v>
      </c>
      <c r="R403" s="1" t="s">
        <v>135</v>
      </c>
      <c r="S403" s="1" t="s">
        <v>136</v>
      </c>
      <c r="T403" s="1" t="s">
        <v>77</v>
      </c>
      <c r="U403" s="1" t="s">
        <v>34</v>
      </c>
      <c r="V403" s="1" t="s">
        <v>71</v>
      </c>
      <c r="W403" s="1" t="s">
        <v>35</v>
      </c>
      <c r="X403" s="25">
        <v>40511</v>
      </c>
      <c r="Y403" s="1" t="s">
        <v>2660</v>
      </c>
      <c r="Z403" s="1">
        <v>0</v>
      </c>
      <c r="AA403" s="1" t="s">
        <v>7246</v>
      </c>
      <c r="AB403" s="25">
        <v>39888</v>
      </c>
      <c r="AC403" s="27">
        <v>40164.380555555559</v>
      </c>
      <c r="AE403" s="1">
        <v>0</v>
      </c>
    </row>
    <row r="404" spans="1:31" x14ac:dyDescent="0.25">
      <c r="A404" s="1" t="s">
        <v>2622</v>
      </c>
      <c r="E404" s="1" t="s">
        <v>2623</v>
      </c>
      <c r="F404" s="1">
        <v>0</v>
      </c>
      <c r="G404" s="1">
        <v>0</v>
      </c>
      <c r="H404" s="1">
        <v>0</v>
      </c>
      <c r="J404" s="1">
        <v>0</v>
      </c>
      <c r="K404" s="1">
        <v>200</v>
      </c>
      <c r="L404" s="1" t="s">
        <v>50</v>
      </c>
      <c r="M404" s="1">
        <v>100</v>
      </c>
      <c r="Q404" s="1" t="s">
        <v>28</v>
      </c>
      <c r="R404" s="1" t="s">
        <v>135</v>
      </c>
      <c r="S404" s="1" t="s">
        <v>136</v>
      </c>
      <c r="T404" s="1" t="s">
        <v>158</v>
      </c>
      <c r="U404" s="1" t="s">
        <v>34</v>
      </c>
      <c r="V404" s="1" t="s">
        <v>71</v>
      </c>
      <c r="W404" s="1" t="s">
        <v>35</v>
      </c>
      <c r="X404" s="25">
        <v>40511</v>
      </c>
      <c r="Y404" s="1" t="s">
        <v>2628</v>
      </c>
      <c r="Z404" s="1">
        <v>0</v>
      </c>
      <c r="AA404" s="1" t="s">
        <v>7249</v>
      </c>
      <c r="AB404" s="25">
        <v>39792</v>
      </c>
      <c r="AC404" s="27">
        <v>40164.380555555559</v>
      </c>
      <c r="AE404" s="1">
        <v>0</v>
      </c>
    </row>
    <row r="405" spans="1:31" x14ac:dyDescent="0.25">
      <c r="A405" s="1" t="s">
        <v>2622</v>
      </c>
      <c r="E405" s="1" t="s">
        <v>2623</v>
      </c>
      <c r="F405" s="1">
        <v>0</v>
      </c>
      <c r="G405" s="1">
        <v>0</v>
      </c>
      <c r="H405" s="1">
        <v>0</v>
      </c>
      <c r="J405" s="1">
        <v>0</v>
      </c>
      <c r="K405" s="1">
        <v>0</v>
      </c>
      <c r="L405" s="1" t="s">
        <v>27</v>
      </c>
      <c r="M405" s="1">
        <v>0</v>
      </c>
      <c r="N405" s="1" t="s">
        <v>2629</v>
      </c>
      <c r="O405" s="1" t="s">
        <v>2630</v>
      </c>
      <c r="Q405" s="1" t="s">
        <v>28</v>
      </c>
      <c r="R405" s="1" t="s">
        <v>135</v>
      </c>
      <c r="S405" s="1" t="s">
        <v>276</v>
      </c>
      <c r="T405" s="1" t="s">
        <v>571</v>
      </c>
      <c r="U405" s="1" t="s">
        <v>34</v>
      </c>
      <c r="V405" s="1" t="s">
        <v>370</v>
      </c>
      <c r="W405" s="1" t="s">
        <v>35</v>
      </c>
      <c r="X405" s="25">
        <v>40512</v>
      </c>
      <c r="Y405" s="1" t="s">
        <v>2647</v>
      </c>
      <c r="Z405" s="1">
        <v>0</v>
      </c>
      <c r="AA405" s="1" t="s">
        <v>7287</v>
      </c>
      <c r="AB405" s="25">
        <v>40262</v>
      </c>
      <c r="AC405" s="27">
        <v>40296.392361111109</v>
      </c>
      <c r="AE405" s="1">
        <v>0</v>
      </c>
    </row>
    <row r="406" spans="1:31" x14ac:dyDescent="0.25">
      <c r="A406" s="1" t="s">
        <v>2622</v>
      </c>
      <c r="B406" s="1" t="s">
        <v>4856</v>
      </c>
      <c r="C406" s="1" t="s">
        <v>4857</v>
      </c>
      <c r="D406" s="25">
        <v>38397</v>
      </c>
      <c r="E406" s="1" t="s">
        <v>2623</v>
      </c>
      <c r="F406" s="26">
        <v>6014</v>
      </c>
      <c r="G406" s="26">
        <v>150000</v>
      </c>
      <c r="H406" s="26">
        <v>6014</v>
      </c>
      <c r="I406" s="1" t="s">
        <v>50</v>
      </c>
      <c r="J406" s="26">
        <v>3007</v>
      </c>
      <c r="K406" s="26">
        <v>1857.77</v>
      </c>
      <c r="L406" s="1" t="s">
        <v>27</v>
      </c>
      <c r="M406" s="1">
        <v>0</v>
      </c>
      <c r="N406" s="1" t="s">
        <v>2624</v>
      </c>
      <c r="O406" s="1" t="s">
        <v>2630</v>
      </c>
      <c r="Q406" s="1" t="s">
        <v>28</v>
      </c>
      <c r="R406" s="1" t="s">
        <v>44</v>
      </c>
      <c r="S406" s="1" t="s">
        <v>38</v>
      </c>
      <c r="T406" s="1" t="s">
        <v>98</v>
      </c>
      <c r="U406" s="1" t="s">
        <v>40</v>
      </c>
      <c r="V406" s="1" t="s">
        <v>41</v>
      </c>
      <c r="W406" s="1" t="s">
        <v>35</v>
      </c>
      <c r="X406" s="25">
        <v>40513</v>
      </c>
      <c r="Y406" s="1" t="s">
        <v>2643</v>
      </c>
      <c r="Z406" s="1">
        <v>0</v>
      </c>
      <c r="AA406" s="1" t="s">
        <v>4858</v>
      </c>
      <c r="AB406" s="25">
        <v>38754</v>
      </c>
      <c r="AC406" s="27">
        <v>38980.65</v>
      </c>
      <c r="AD406" s="1" t="s">
        <v>36</v>
      </c>
      <c r="AE406" s="26">
        <v>6014</v>
      </c>
    </row>
    <row r="407" spans="1:31" x14ac:dyDescent="0.25">
      <c r="A407" s="1" t="s">
        <v>2622</v>
      </c>
      <c r="B407" s="1" t="s">
        <v>7259</v>
      </c>
      <c r="C407" s="1" t="s">
        <v>7260</v>
      </c>
      <c r="D407" s="25">
        <v>39947</v>
      </c>
      <c r="E407" s="1" t="s">
        <v>2623</v>
      </c>
      <c r="F407" s="26">
        <v>4000</v>
      </c>
      <c r="G407" s="26">
        <v>4000</v>
      </c>
      <c r="H407" s="26">
        <v>4000</v>
      </c>
      <c r="I407" s="1" t="s">
        <v>50</v>
      </c>
      <c r="J407" s="26">
        <v>2000</v>
      </c>
      <c r="K407" s="1">
        <v>0</v>
      </c>
      <c r="L407" s="1" t="s">
        <v>27</v>
      </c>
      <c r="M407" s="1">
        <v>0</v>
      </c>
      <c r="N407" s="1" t="s">
        <v>2629</v>
      </c>
      <c r="O407" s="1" t="s">
        <v>2630</v>
      </c>
      <c r="Q407" s="1" t="s">
        <v>28</v>
      </c>
      <c r="R407" s="1" t="s">
        <v>135</v>
      </c>
      <c r="S407" s="1" t="s">
        <v>284</v>
      </c>
      <c r="T407" s="1" t="s">
        <v>1579</v>
      </c>
      <c r="U407" s="1" t="s">
        <v>40</v>
      </c>
      <c r="V407" s="1" t="s">
        <v>5282</v>
      </c>
      <c r="W407" s="1" t="s">
        <v>35</v>
      </c>
      <c r="X407" s="25">
        <v>40513</v>
      </c>
      <c r="Y407" s="1" t="s">
        <v>2660</v>
      </c>
      <c r="Z407" s="1">
        <v>0</v>
      </c>
      <c r="AA407" s="1" t="s">
        <v>7261</v>
      </c>
      <c r="AB407" s="25">
        <v>40186</v>
      </c>
      <c r="AC407" s="27">
        <v>40221.451388888891</v>
      </c>
      <c r="AD407" s="1" t="s">
        <v>36</v>
      </c>
      <c r="AE407" s="26">
        <v>4000</v>
      </c>
    </row>
    <row r="408" spans="1:31" x14ac:dyDescent="0.25">
      <c r="A408" s="1" t="s">
        <v>2622</v>
      </c>
      <c r="C408" s="1" t="s">
        <v>2648</v>
      </c>
      <c r="D408" s="25">
        <v>39477</v>
      </c>
      <c r="E408" s="1" t="s">
        <v>2623</v>
      </c>
      <c r="F408" s="1">
        <v>0</v>
      </c>
      <c r="G408" s="1">
        <v>0</v>
      </c>
      <c r="H408" s="1">
        <v>0</v>
      </c>
      <c r="J408" s="1">
        <v>0</v>
      </c>
      <c r="K408" s="1">
        <v>0</v>
      </c>
      <c r="L408" s="1" t="s">
        <v>27</v>
      </c>
      <c r="M408" s="1">
        <v>0</v>
      </c>
      <c r="N408" s="1" t="s">
        <v>2629</v>
      </c>
      <c r="O408" s="1" t="s">
        <v>2630</v>
      </c>
      <c r="Q408" s="1" t="s">
        <v>28</v>
      </c>
      <c r="R408" s="1" t="s">
        <v>512</v>
      </c>
      <c r="S408" s="1" t="s">
        <v>5122</v>
      </c>
      <c r="T408" s="1" t="s">
        <v>145</v>
      </c>
      <c r="U408" s="1" t="s">
        <v>34</v>
      </c>
      <c r="V408" s="1" t="s">
        <v>46</v>
      </c>
      <c r="W408" s="1" t="s">
        <v>35</v>
      </c>
      <c r="X408" s="25">
        <v>40518</v>
      </c>
      <c r="Y408" s="1" t="s">
        <v>2649</v>
      </c>
      <c r="Z408" s="1">
        <v>0</v>
      </c>
      <c r="AA408" s="1" t="s">
        <v>5854</v>
      </c>
      <c r="AB408" s="25">
        <v>39920</v>
      </c>
      <c r="AC408" s="27">
        <v>39955.459027777775</v>
      </c>
      <c r="AD408" s="1" t="s">
        <v>36</v>
      </c>
      <c r="AE408" s="1">
        <v>0</v>
      </c>
    </row>
    <row r="409" spans="1:31" x14ac:dyDescent="0.25">
      <c r="A409" s="1" t="s">
        <v>2622</v>
      </c>
      <c r="B409" s="1" t="s">
        <v>6502</v>
      </c>
      <c r="C409" s="1" t="s">
        <v>115</v>
      </c>
      <c r="D409" s="25">
        <v>39767</v>
      </c>
      <c r="E409" s="1" t="s">
        <v>2623</v>
      </c>
      <c r="F409" s="1">
        <v>0</v>
      </c>
      <c r="G409" s="1">
        <v>0</v>
      </c>
      <c r="H409" s="1">
        <v>0</v>
      </c>
      <c r="J409" s="1">
        <v>0</v>
      </c>
      <c r="K409" s="1">
        <v>0</v>
      </c>
      <c r="L409" s="1" t="s">
        <v>27</v>
      </c>
      <c r="M409" s="1">
        <v>0</v>
      </c>
      <c r="N409" s="1" t="s">
        <v>2629</v>
      </c>
      <c r="O409" s="1" t="s">
        <v>2630</v>
      </c>
      <c r="Q409" s="1" t="s">
        <v>28</v>
      </c>
      <c r="R409" s="1" t="s">
        <v>135</v>
      </c>
      <c r="S409" s="1" t="s">
        <v>136</v>
      </c>
      <c r="T409" s="1" t="s">
        <v>3055</v>
      </c>
      <c r="U409" s="1" t="s">
        <v>34</v>
      </c>
      <c r="V409" s="1" t="s">
        <v>46</v>
      </c>
      <c r="W409" s="1" t="s">
        <v>35</v>
      </c>
      <c r="X409" s="25">
        <v>40518</v>
      </c>
      <c r="Y409" s="1" t="s">
        <v>43</v>
      </c>
      <c r="Z409" s="1">
        <v>0</v>
      </c>
      <c r="AA409" s="1" t="s">
        <v>6503</v>
      </c>
      <c r="AB409" s="25">
        <v>39927</v>
      </c>
      <c r="AC409" s="27">
        <v>40025.511111111111</v>
      </c>
      <c r="AD409" s="1" t="s">
        <v>2633</v>
      </c>
      <c r="AE409" s="1">
        <v>0</v>
      </c>
    </row>
    <row r="410" spans="1:31" x14ac:dyDescent="0.25">
      <c r="A410" s="1" t="s">
        <v>2622</v>
      </c>
      <c r="B410" s="1" t="s">
        <v>7003</v>
      </c>
      <c r="C410" s="1" t="s">
        <v>115</v>
      </c>
      <c r="D410" s="25">
        <v>38304</v>
      </c>
      <c r="E410" s="1" t="s">
        <v>2623</v>
      </c>
      <c r="F410" s="26">
        <v>25000</v>
      </c>
      <c r="G410" s="26">
        <v>25000</v>
      </c>
      <c r="H410" s="26">
        <v>25000</v>
      </c>
      <c r="I410" s="1" t="s">
        <v>26</v>
      </c>
      <c r="J410" s="26">
        <v>25000</v>
      </c>
      <c r="K410" s="26">
        <v>2500</v>
      </c>
      <c r="L410" s="1" t="s">
        <v>27</v>
      </c>
      <c r="M410" s="1">
        <v>0</v>
      </c>
      <c r="N410" s="1" t="s">
        <v>2624</v>
      </c>
      <c r="O410" s="1" t="s">
        <v>2672</v>
      </c>
      <c r="Q410" s="1" t="s">
        <v>28</v>
      </c>
      <c r="R410" s="1" t="s">
        <v>44</v>
      </c>
      <c r="S410" s="1" t="s">
        <v>30</v>
      </c>
      <c r="T410" s="1" t="s">
        <v>235</v>
      </c>
      <c r="U410" s="1" t="s">
        <v>34</v>
      </c>
      <c r="V410" s="1" t="s">
        <v>370</v>
      </c>
      <c r="W410" s="1" t="s">
        <v>35</v>
      </c>
      <c r="X410" s="25">
        <v>40518</v>
      </c>
      <c r="Y410" s="1" t="s">
        <v>2660</v>
      </c>
      <c r="Z410" s="1">
        <v>0</v>
      </c>
      <c r="AA410" s="1" t="s">
        <v>7004</v>
      </c>
      <c r="AB410" s="25">
        <v>39531</v>
      </c>
      <c r="AC410" s="27">
        <v>39563.568749999999</v>
      </c>
      <c r="AD410" s="1" t="s">
        <v>36</v>
      </c>
      <c r="AE410" s="26">
        <v>25000</v>
      </c>
    </row>
    <row r="411" spans="1:31" x14ac:dyDescent="0.25">
      <c r="A411" s="1" t="s">
        <v>2622</v>
      </c>
      <c r="B411" s="1" t="s">
        <v>6194</v>
      </c>
      <c r="C411" s="1" t="s">
        <v>6195</v>
      </c>
      <c r="D411" s="25">
        <v>36898</v>
      </c>
      <c r="E411" s="1" t="s">
        <v>2623</v>
      </c>
      <c r="F411" s="26">
        <v>100000</v>
      </c>
      <c r="G411" s="26">
        <v>100000</v>
      </c>
      <c r="H411" s="26">
        <v>26235.96</v>
      </c>
      <c r="I411" s="1" t="s">
        <v>27</v>
      </c>
      <c r="J411" s="1">
        <v>0</v>
      </c>
      <c r="K411" s="26">
        <v>26235.96</v>
      </c>
      <c r="L411" s="1" t="s">
        <v>27</v>
      </c>
      <c r="M411" s="1">
        <v>0</v>
      </c>
      <c r="N411" s="1" t="s">
        <v>2629</v>
      </c>
      <c r="O411" s="1" t="s">
        <v>2625</v>
      </c>
      <c r="P411" s="1" t="s">
        <v>2626</v>
      </c>
      <c r="Q411" s="1" t="s">
        <v>28</v>
      </c>
      <c r="R411" s="1" t="s">
        <v>37</v>
      </c>
      <c r="S411" s="1" t="s">
        <v>61</v>
      </c>
      <c r="T411" s="1" t="s">
        <v>121</v>
      </c>
      <c r="U411" s="1" t="s">
        <v>84</v>
      </c>
      <c r="V411" s="1" t="s">
        <v>4837</v>
      </c>
      <c r="W411" s="1" t="s">
        <v>35</v>
      </c>
      <c r="X411" s="25">
        <v>40519</v>
      </c>
      <c r="Y411" s="1" t="s">
        <v>57</v>
      </c>
      <c r="Z411" s="1">
        <v>0</v>
      </c>
      <c r="AA411" s="1" t="s">
        <v>6196</v>
      </c>
      <c r="AB411" s="25">
        <v>37381</v>
      </c>
      <c r="AC411" s="27">
        <v>37618</v>
      </c>
      <c r="AD411" s="1" t="s">
        <v>36</v>
      </c>
      <c r="AE411" s="26">
        <v>100000</v>
      </c>
    </row>
    <row r="412" spans="1:31" x14ac:dyDescent="0.25">
      <c r="A412" s="1" t="s">
        <v>2622</v>
      </c>
      <c r="B412" s="1">
        <v>3019390003450</v>
      </c>
      <c r="C412" s="1" t="s">
        <v>147</v>
      </c>
      <c r="D412" s="25">
        <v>36428</v>
      </c>
      <c r="E412" s="1" t="s">
        <v>2623</v>
      </c>
      <c r="F412" s="26">
        <v>47477</v>
      </c>
      <c r="G412" s="26">
        <v>47477</v>
      </c>
      <c r="H412" s="26">
        <v>47477</v>
      </c>
      <c r="I412" s="1" t="s">
        <v>27</v>
      </c>
      <c r="J412" s="1">
        <v>0</v>
      </c>
      <c r="K412" s="26">
        <v>72000</v>
      </c>
      <c r="L412" s="1" t="s">
        <v>27</v>
      </c>
      <c r="M412" s="1">
        <v>0</v>
      </c>
      <c r="N412" s="1" t="s">
        <v>2629</v>
      </c>
      <c r="O412" s="1" t="s">
        <v>2625</v>
      </c>
      <c r="P412" s="1" t="s">
        <v>2626</v>
      </c>
      <c r="Q412" s="1" t="s">
        <v>28</v>
      </c>
      <c r="R412" s="1" t="s">
        <v>44</v>
      </c>
      <c r="S412" s="1" t="s">
        <v>30</v>
      </c>
      <c r="T412" s="1" t="s">
        <v>39</v>
      </c>
      <c r="U412" s="1" t="s">
        <v>40</v>
      </c>
      <c r="V412" s="1" t="s">
        <v>4779</v>
      </c>
      <c r="W412" s="1" t="s">
        <v>35</v>
      </c>
      <c r="X412" s="25">
        <v>40520</v>
      </c>
      <c r="Y412" s="1" t="s">
        <v>2643</v>
      </c>
      <c r="Z412" s="1">
        <v>0</v>
      </c>
      <c r="AA412" s="1" t="s">
        <v>5082</v>
      </c>
      <c r="AB412" s="25">
        <v>37313</v>
      </c>
      <c r="AC412" s="27">
        <v>38156.513888888891</v>
      </c>
      <c r="AD412" s="1" t="s">
        <v>36</v>
      </c>
      <c r="AE412" s="26">
        <v>47477</v>
      </c>
    </row>
    <row r="413" spans="1:31" x14ac:dyDescent="0.25">
      <c r="A413" s="1" t="s">
        <v>2622</v>
      </c>
      <c r="B413" s="1" t="s">
        <v>5106</v>
      </c>
      <c r="C413" s="1" t="s">
        <v>5107</v>
      </c>
      <c r="D413" s="25">
        <v>39773</v>
      </c>
      <c r="E413" s="1" t="s">
        <v>2623</v>
      </c>
      <c r="F413" s="26">
        <v>27690.48</v>
      </c>
      <c r="G413" s="26">
        <v>27690.48</v>
      </c>
      <c r="H413" s="26">
        <v>30000</v>
      </c>
      <c r="I413" s="1" t="s">
        <v>26</v>
      </c>
      <c r="J413" s="26">
        <v>30000</v>
      </c>
      <c r="K413" s="26">
        <v>3000</v>
      </c>
      <c r="L413" s="1" t="s">
        <v>27</v>
      </c>
      <c r="M413" s="1">
        <v>0</v>
      </c>
      <c r="N413" s="1" t="s">
        <v>2629</v>
      </c>
      <c r="O413" s="1" t="s">
        <v>2625</v>
      </c>
      <c r="P413" s="1" t="s">
        <v>2626</v>
      </c>
      <c r="Q413" s="1" t="s">
        <v>28</v>
      </c>
      <c r="R413" s="1" t="s">
        <v>135</v>
      </c>
      <c r="S413" s="1" t="s">
        <v>136</v>
      </c>
      <c r="T413" s="1" t="s">
        <v>202</v>
      </c>
      <c r="U413" s="1" t="s">
        <v>123</v>
      </c>
      <c r="V413" s="1" t="s">
        <v>185</v>
      </c>
      <c r="W413" s="1" t="s">
        <v>35</v>
      </c>
      <c r="X413" s="25">
        <v>40520</v>
      </c>
      <c r="Y413" s="1" t="s">
        <v>2660</v>
      </c>
      <c r="Z413" s="1">
        <v>0</v>
      </c>
      <c r="AA413" s="1" t="s">
        <v>5108</v>
      </c>
      <c r="AB413" s="25">
        <v>39869</v>
      </c>
      <c r="AC413" s="27">
        <v>39897.388888888891</v>
      </c>
      <c r="AD413" s="1" t="s">
        <v>36</v>
      </c>
      <c r="AE413" s="26">
        <v>27690.48</v>
      </c>
    </row>
    <row r="414" spans="1:31" x14ac:dyDescent="0.25">
      <c r="A414" s="1" t="s">
        <v>2622</v>
      </c>
      <c r="D414" s="25">
        <v>35385</v>
      </c>
      <c r="E414" s="1" t="s">
        <v>2623</v>
      </c>
      <c r="F414" s="1">
        <v>0</v>
      </c>
      <c r="G414" s="1">
        <v>0</v>
      </c>
      <c r="H414" s="1">
        <v>0</v>
      </c>
      <c r="J414" s="1">
        <v>0</v>
      </c>
      <c r="K414" s="26">
        <v>10000</v>
      </c>
      <c r="L414" s="1" t="s">
        <v>27</v>
      </c>
      <c r="M414" s="1">
        <v>0</v>
      </c>
      <c r="N414" s="1" t="s">
        <v>2629</v>
      </c>
      <c r="O414" s="1" t="s">
        <v>2630</v>
      </c>
      <c r="Q414" s="1" t="s">
        <v>28</v>
      </c>
      <c r="R414" s="1" t="s">
        <v>29</v>
      </c>
      <c r="S414" s="1" t="s">
        <v>3352</v>
      </c>
      <c r="T414" s="1" t="s">
        <v>6234</v>
      </c>
      <c r="U414" s="1" t="s">
        <v>84</v>
      </c>
      <c r="V414" s="1" t="s">
        <v>4837</v>
      </c>
      <c r="W414" s="1" t="s">
        <v>35</v>
      </c>
      <c r="X414" s="25">
        <v>40520</v>
      </c>
      <c r="Y414" s="1" t="s">
        <v>2628</v>
      </c>
      <c r="Z414" s="1">
        <v>0</v>
      </c>
      <c r="AA414" s="1" t="s">
        <v>6235</v>
      </c>
      <c r="AB414" s="25">
        <v>38666</v>
      </c>
      <c r="AC414" s="27">
        <v>38812.421527777777</v>
      </c>
      <c r="AE414" s="1">
        <v>0</v>
      </c>
    </row>
    <row r="415" spans="1:31" x14ac:dyDescent="0.25">
      <c r="A415" s="1" t="s">
        <v>2646</v>
      </c>
      <c r="B415" s="1">
        <v>264015675500</v>
      </c>
      <c r="C415" s="1">
        <v>10082009</v>
      </c>
      <c r="D415" s="25">
        <v>36075</v>
      </c>
      <c r="E415" s="1" t="s">
        <v>2623</v>
      </c>
      <c r="F415" s="26">
        <v>67800</v>
      </c>
      <c r="G415" s="26">
        <v>82500</v>
      </c>
      <c r="H415" s="26">
        <v>67800</v>
      </c>
      <c r="I415" s="1" t="s">
        <v>26</v>
      </c>
      <c r="J415" s="26">
        <v>67800</v>
      </c>
      <c r="K415" s="26">
        <v>1900</v>
      </c>
      <c r="L415" s="1" t="s">
        <v>27</v>
      </c>
      <c r="M415" s="1">
        <v>0</v>
      </c>
      <c r="N415" s="1" t="s">
        <v>2624</v>
      </c>
      <c r="O415" s="1" t="s">
        <v>2638</v>
      </c>
      <c r="P415" s="1" t="s">
        <v>2670</v>
      </c>
      <c r="Q415" s="1" t="s">
        <v>28</v>
      </c>
      <c r="R415" s="1" t="s">
        <v>29</v>
      </c>
      <c r="S415" s="1" t="s">
        <v>30</v>
      </c>
      <c r="T415" s="1" t="s">
        <v>77</v>
      </c>
      <c r="U415" s="1" t="s">
        <v>34</v>
      </c>
      <c r="V415" s="1" t="s">
        <v>4808</v>
      </c>
      <c r="W415" s="1" t="s">
        <v>35</v>
      </c>
      <c r="X415" s="25">
        <v>40520</v>
      </c>
      <c r="Y415" s="1" t="s">
        <v>57</v>
      </c>
      <c r="Z415" s="1">
        <v>0</v>
      </c>
      <c r="AA415" s="1" t="s">
        <v>6793</v>
      </c>
      <c r="AB415" s="25">
        <v>36441</v>
      </c>
      <c r="AC415" s="27">
        <v>37618</v>
      </c>
      <c r="AD415" s="1" t="s">
        <v>36</v>
      </c>
      <c r="AE415" s="26">
        <v>67800</v>
      </c>
    </row>
    <row r="416" spans="1:31" x14ac:dyDescent="0.25">
      <c r="A416" s="1" t="s">
        <v>2622</v>
      </c>
      <c r="E416" s="1" t="s">
        <v>2623</v>
      </c>
      <c r="F416" s="1">
        <v>0</v>
      </c>
      <c r="G416" s="1">
        <v>0</v>
      </c>
      <c r="H416" s="1">
        <v>0</v>
      </c>
      <c r="J416" s="1">
        <v>0</v>
      </c>
      <c r="K416" s="1">
        <v>0</v>
      </c>
      <c r="L416" s="1" t="s">
        <v>27</v>
      </c>
      <c r="M416" s="1">
        <v>0</v>
      </c>
      <c r="N416" s="1" t="s">
        <v>2629</v>
      </c>
      <c r="O416" s="1" t="s">
        <v>2630</v>
      </c>
      <c r="Q416" s="1" t="s">
        <v>28</v>
      </c>
      <c r="R416" s="1" t="s">
        <v>135</v>
      </c>
      <c r="S416" s="1" t="s">
        <v>2677</v>
      </c>
      <c r="T416" s="1" t="s">
        <v>258</v>
      </c>
      <c r="U416" s="1" t="s">
        <v>259</v>
      </c>
      <c r="V416" s="1" t="s">
        <v>71</v>
      </c>
      <c r="W416" s="1" t="s">
        <v>35</v>
      </c>
      <c r="X416" s="25">
        <v>40521</v>
      </c>
      <c r="Y416" s="1" t="s">
        <v>2647</v>
      </c>
      <c r="Z416" s="1">
        <v>0</v>
      </c>
      <c r="AA416" s="1" t="s">
        <v>5359</v>
      </c>
      <c r="AB416" s="25">
        <v>40438</v>
      </c>
      <c r="AC416" s="27">
        <v>40459.727083333331</v>
      </c>
      <c r="AE416" s="1">
        <v>0</v>
      </c>
    </row>
    <row r="417" spans="1:31" x14ac:dyDescent="0.25">
      <c r="A417" s="1" t="s">
        <v>2622</v>
      </c>
      <c r="B417" s="1" t="s">
        <v>5792</v>
      </c>
      <c r="C417" s="1" t="s">
        <v>5793</v>
      </c>
      <c r="D417" s="25">
        <v>39347</v>
      </c>
      <c r="E417" s="1" t="s">
        <v>2623</v>
      </c>
      <c r="F417" s="26">
        <v>9989.65</v>
      </c>
      <c r="G417" s="26">
        <v>19979.32</v>
      </c>
      <c r="H417" s="26">
        <v>9989.65</v>
      </c>
      <c r="I417" s="1" t="s">
        <v>271</v>
      </c>
      <c r="J417" s="1">
        <v>0</v>
      </c>
      <c r="K417" s="26">
        <v>3200</v>
      </c>
      <c r="L417" s="1" t="s">
        <v>27</v>
      </c>
      <c r="M417" s="1">
        <v>0</v>
      </c>
      <c r="N417" s="1" t="s">
        <v>2624</v>
      </c>
      <c r="O417" s="1" t="s">
        <v>2630</v>
      </c>
      <c r="Q417" s="1" t="s">
        <v>28</v>
      </c>
      <c r="R417" s="1" t="s">
        <v>44</v>
      </c>
      <c r="S417" s="1" t="s">
        <v>61</v>
      </c>
      <c r="T417" s="1" t="s">
        <v>423</v>
      </c>
      <c r="U417" s="1" t="s">
        <v>123</v>
      </c>
      <c r="V417" s="1" t="s">
        <v>185</v>
      </c>
      <c r="W417" s="1" t="s">
        <v>35</v>
      </c>
      <c r="X417" s="25">
        <v>40521</v>
      </c>
      <c r="Y417" s="1" t="s">
        <v>2637</v>
      </c>
      <c r="Z417" s="1">
        <v>0</v>
      </c>
      <c r="AA417" s="1" t="s">
        <v>5794</v>
      </c>
      <c r="AB417" s="25">
        <v>39794</v>
      </c>
      <c r="AC417" s="27">
        <v>39862.540277777778</v>
      </c>
      <c r="AD417" s="1" t="s">
        <v>36</v>
      </c>
      <c r="AE417" s="26">
        <v>9989.65</v>
      </c>
    </row>
    <row r="418" spans="1:31" x14ac:dyDescent="0.25">
      <c r="A418" s="1" t="s">
        <v>2622</v>
      </c>
      <c r="E418" s="1" t="s">
        <v>2623</v>
      </c>
      <c r="F418" s="1">
        <v>0</v>
      </c>
      <c r="G418" s="1">
        <v>0</v>
      </c>
      <c r="H418" s="1">
        <v>0</v>
      </c>
      <c r="J418" s="1">
        <v>0</v>
      </c>
      <c r="K418" s="26">
        <v>87792.44</v>
      </c>
      <c r="L418" s="1" t="s">
        <v>50</v>
      </c>
      <c r="M418" s="26">
        <v>43896.22</v>
      </c>
      <c r="Q418" s="1" t="s">
        <v>28</v>
      </c>
      <c r="R418" s="1" t="s">
        <v>135</v>
      </c>
      <c r="S418" s="1" t="s">
        <v>136</v>
      </c>
      <c r="T418" s="1" t="s">
        <v>129</v>
      </c>
      <c r="U418" s="1" t="s">
        <v>130</v>
      </c>
      <c r="V418" s="1" t="s">
        <v>71</v>
      </c>
      <c r="W418" s="1" t="s">
        <v>35</v>
      </c>
      <c r="X418" s="25">
        <v>40522</v>
      </c>
      <c r="Y418" s="1" t="s">
        <v>2669</v>
      </c>
      <c r="Z418" s="1">
        <v>0</v>
      </c>
      <c r="AA418" s="1" t="s">
        <v>5231</v>
      </c>
      <c r="AB418" s="25">
        <v>38279</v>
      </c>
      <c r="AC418" s="27">
        <v>40164.35833333333</v>
      </c>
      <c r="AE418" s="1">
        <v>0</v>
      </c>
    </row>
    <row r="419" spans="1:31" x14ac:dyDescent="0.25">
      <c r="A419" s="1" t="s">
        <v>2622</v>
      </c>
      <c r="E419" s="1" t="s">
        <v>2623</v>
      </c>
      <c r="F419" s="1">
        <v>0</v>
      </c>
      <c r="G419" s="1">
        <v>0</v>
      </c>
      <c r="H419" s="1">
        <v>0</v>
      </c>
      <c r="J419" s="1">
        <v>0</v>
      </c>
      <c r="K419" s="26">
        <v>20000</v>
      </c>
      <c r="L419" s="1" t="s">
        <v>50</v>
      </c>
      <c r="M419" s="26">
        <v>10000</v>
      </c>
      <c r="Q419" s="1" t="s">
        <v>28</v>
      </c>
      <c r="R419" s="1" t="s">
        <v>135</v>
      </c>
      <c r="S419" s="1" t="s">
        <v>136</v>
      </c>
      <c r="T419" s="1" t="s">
        <v>275</v>
      </c>
      <c r="U419" s="1" t="s">
        <v>218</v>
      </c>
      <c r="V419" s="1" t="s">
        <v>71</v>
      </c>
      <c r="W419" s="1" t="s">
        <v>35</v>
      </c>
      <c r="X419" s="25">
        <v>40522</v>
      </c>
      <c r="Y419" s="1" t="s">
        <v>2669</v>
      </c>
      <c r="Z419" s="1">
        <v>0</v>
      </c>
      <c r="AA419" s="1" t="s">
        <v>5235</v>
      </c>
      <c r="AB419" s="25">
        <v>37223</v>
      </c>
      <c r="AC419" s="27">
        <v>40164.356944444444</v>
      </c>
      <c r="AE419" s="1">
        <v>0</v>
      </c>
    </row>
    <row r="420" spans="1:31" x14ac:dyDescent="0.25">
      <c r="A420" s="1" t="s">
        <v>2622</v>
      </c>
      <c r="E420" s="1" t="s">
        <v>2623</v>
      </c>
      <c r="F420" s="1">
        <v>0</v>
      </c>
      <c r="G420" s="1">
        <v>0</v>
      </c>
      <c r="H420" s="1">
        <v>0</v>
      </c>
      <c r="J420" s="1">
        <v>0</v>
      </c>
      <c r="K420" s="26">
        <v>10593.98</v>
      </c>
      <c r="L420" s="1" t="s">
        <v>50</v>
      </c>
      <c r="M420" s="26">
        <v>5296.99</v>
      </c>
      <c r="Q420" s="1" t="s">
        <v>28</v>
      </c>
      <c r="R420" s="1" t="s">
        <v>135</v>
      </c>
      <c r="S420" s="1" t="s">
        <v>136</v>
      </c>
      <c r="T420" s="1" t="s">
        <v>77</v>
      </c>
      <c r="U420" s="1" t="s">
        <v>34</v>
      </c>
      <c r="V420" s="1" t="s">
        <v>71</v>
      </c>
      <c r="W420" s="1" t="s">
        <v>35</v>
      </c>
      <c r="X420" s="25">
        <v>40522</v>
      </c>
      <c r="Y420" s="1" t="s">
        <v>2669</v>
      </c>
      <c r="Z420" s="1">
        <v>0</v>
      </c>
      <c r="AA420" s="1" t="s">
        <v>5255</v>
      </c>
      <c r="AB420" s="25">
        <v>39259</v>
      </c>
      <c r="AC420" s="27">
        <v>40164.381944444445</v>
      </c>
      <c r="AE420" s="1">
        <v>0</v>
      </c>
    </row>
    <row r="421" spans="1:31" x14ac:dyDescent="0.25">
      <c r="A421" s="1" t="s">
        <v>2622</v>
      </c>
      <c r="B421" s="1" t="s">
        <v>5326</v>
      </c>
      <c r="C421" s="1" t="s">
        <v>5327</v>
      </c>
      <c r="D421" s="25">
        <v>39987</v>
      </c>
      <c r="E421" s="1" t="s">
        <v>2623</v>
      </c>
      <c r="F421" s="26">
        <v>3000</v>
      </c>
      <c r="G421" s="26">
        <v>3000</v>
      </c>
      <c r="H421" s="1">
        <v>0</v>
      </c>
      <c r="I421" s="1" t="s">
        <v>50</v>
      </c>
      <c r="J421" s="1">
        <v>0</v>
      </c>
      <c r="K421" s="1">
        <v>0</v>
      </c>
      <c r="L421" s="1" t="s">
        <v>50</v>
      </c>
      <c r="M421" s="1">
        <v>0</v>
      </c>
      <c r="N421" s="1" t="s">
        <v>2629</v>
      </c>
      <c r="O421" s="1" t="s">
        <v>2630</v>
      </c>
      <c r="Q421" s="1" t="s">
        <v>28</v>
      </c>
      <c r="R421" s="1" t="s">
        <v>135</v>
      </c>
      <c r="S421" s="1" t="s">
        <v>136</v>
      </c>
      <c r="T421" s="1" t="s">
        <v>113</v>
      </c>
      <c r="U421" s="1" t="s">
        <v>84</v>
      </c>
      <c r="V421" s="1" t="s">
        <v>71</v>
      </c>
      <c r="W421" s="1" t="s">
        <v>35</v>
      </c>
      <c r="X421" s="25">
        <v>40522</v>
      </c>
      <c r="Y421" s="1" t="s">
        <v>2660</v>
      </c>
      <c r="Z421" s="1">
        <v>0</v>
      </c>
      <c r="AA421" s="1" t="s">
        <v>5328</v>
      </c>
      <c r="AB421" s="25">
        <v>40316</v>
      </c>
      <c r="AC421" s="27">
        <v>40382.698611111111</v>
      </c>
      <c r="AD421" s="1" t="s">
        <v>151</v>
      </c>
      <c r="AE421" s="26">
        <v>3000</v>
      </c>
    </row>
    <row r="422" spans="1:31" x14ac:dyDescent="0.25">
      <c r="A422" s="1" t="s">
        <v>2622</v>
      </c>
      <c r="B422" s="1">
        <v>920684</v>
      </c>
      <c r="C422" s="1" t="s">
        <v>5333</v>
      </c>
      <c r="D422" s="25">
        <v>39781</v>
      </c>
      <c r="E422" s="1" t="s">
        <v>2623</v>
      </c>
      <c r="F422" s="26">
        <v>10000</v>
      </c>
      <c r="G422" s="26">
        <v>10000</v>
      </c>
      <c r="H422" s="26">
        <v>10000</v>
      </c>
      <c r="I422" s="1" t="s">
        <v>26</v>
      </c>
      <c r="J422" s="26">
        <v>10000</v>
      </c>
      <c r="K422" s="1">
        <v>0</v>
      </c>
      <c r="L422" s="1" t="s">
        <v>50</v>
      </c>
      <c r="M422" s="1">
        <v>0</v>
      </c>
      <c r="N422" s="1" t="s">
        <v>2629</v>
      </c>
      <c r="O422" s="1" t="s">
        <v>2630</v>
      </c>
      <c r="Q422" s="1" t="s">
        <v>28</v>
      </c>
      <c r="R422" s="1" t="s">
        <v>262</v>
      </c>
      <c r="S422" s="1" t="s">
        <v>151</v>
      </c>
      <c r="T422" s="1" t="s">
        <v>202</v>
      </c>
      <c r="U422" s="1" t="s">
        <v>123</v>
      </c>
      <c r="V422" s="1" t="s">
        <v>71</v>
      </c>
      <c r="W422" s="1" t="s">
        <v>35</v>
      </c>
      <c r="X422" s="25">
        <v>40522</v>
      </c>
      <c r="Y422" s="1" t="s">
        <v>2637</v>
      </c>
      <c r="Z422" s="1">
        <v>0</v>
      </c>
      <c r="AA422" s="1" t="s">
        <v>5334</v>
      </c>
      <c r="AB422" s="25">
        <v>40386</v>
      </c>
      <c r="AC422" s="27">
        <v>40395.878472222219</v>
      </c>
      <c r="AD422" s="1" t="s">
        <v>151</v>
      </c>
      <c r="AE422" s="26">
        <v>10000</v>
      </c>
    </row>
    <row r="423" spans="1:31" x14ac:dyDescent="0.25">
      <c r="A423" s="1" t="s">
        <v>2622</v>
      </c>
      <c r="E423" s="1" t="s">
        <v>2623</v>
      </c>
      <c r="F423" s="1">
        <v>0</v>
      </c>
      <c r="G423" s="1">
        <v>0</v>
      </c>
      <c r="H423" s="1">
        <v>0</v>
      </c>
      <c r="J423" s="1">
        <v>0</v>
      </c>
      <c r="K423" s="26">
        <v>1000</v>
      </c>
      <c r="L423" s="1" t="s">
        <v>50</v>
      </c>
      <c r="M423" s="1">
        <v>500</v>
      </c>
      <c r="Q423" s="1" t="s">
        <v>28</v>
      </c>
      <c r="R423" s="1" t="s">
        <v>135</v>
      </c>
      <c r="S423" s="1" t="s">
        <v>136</v>
      </c>
      <c r="T423" s="1" t="s">
        <v>275</v>
      </c>
      <c r="U423" s="1" t="s">
        <v>218</v>
      </c>
      <c r="V423" s="1" t="s">
        <v>71</v>
      </c>
      <c r="W423" s="1" t="s">
        <v>35</v>
      </c>
      <c r="X423" s="25">
        <v>40522</v>
      </c>
      <c r="Y423" s="1" t="s">
        <v>2669</v>
      </c>
      <c r="Z423" s="1">
        <v>0</v>
      </c>
      <c r="AA423" s="1" t="s">
        <v>5905</v>
      </c>
      <c r="AB423" s="25">
        <v>38510</v>
      </c>
      <c r="AC423" s="27">
        <v>40164.359722222223</v>
      </c>
      <c r="AE423" s="1">
        <v>0</v>
      </c>
    </row>
    <row r="424" spans="1:31" x14ac:dyDescent="0.25">
      <c r="A424" s="1" t="s">
        <v>2622</v>
      </c>
      <c r="B424" s="1">
        <v>7110598</v>
      </c>
      <c r="C424" s="1" t="s">
        <v>5918</v>
      </c>
      <c r="D424" s="25">
        <v>39078</v>
      </c>
      <c r="E424" s="1" t="s">
        <v>2623</v>
      </c>
      <c r="F424" s="26">
        <v>4195.99</v>
      </c>
      <c r="G424" s="26">
        <v>4195.99</v>
      </c>
      <c r="H424" s="26">
        <v>3500</v>
      </c>
      <c r="I424" s="1" t="s">
        <v>50</v>
      </c>
      <c r="J424" s="26">
        <v>1750</v>
      </c>
      <c r="K424" s="26">
        <v>3500</v>
      </c>
      <c r="L424" s="1" t="s">
        <v>50</v>
      </c>
      <c r="M424" s="26">
        <v>1750</v>
      </c>
      <c r="Q424" s="1" t="s">
        <v>28</v>
      </c>
      <c r="R424" s="1" t="s">
        <v>135</v>
      </c>
      <c r="S424" s="1" t="s">
        <v>136</v>
      </c>
      <c r="T424" s="1" t="s">
        <v>5919</v>
      </c>
      <c r="U424" s="1" t="s">
        <v>218</v>
      </c>
      <c r="V424" s="1" t="s">
        <v>71</v>
      </c>
      <c r="W424" s="1" t="s">
        <v>35</v>
      </c>
      <c r="X424" s="25">
        <v>40522</v>
      </c>
      <c r="Y424" s="1" t="s">
        <v>2669</v>
      </c>
      <c r="Z424" s="1">
        <v>0</v>
      </c>
      <c r="AA424" s="1" t="s">
        <v>5920</v>
      </c>
      <c r="AB424" s="25">
        <v>39573</v>
      </c>
      <c r="AC424" s="27">
        <v>40164.36041666667</v>
      </c>
      <c r="AD424" s="1" t="s">
        <v>36</v>
      </c>
      <c r="AE424" s="26">
        <v>4195.99</v>
      </c>
    </row>
    <row r="425" spans="1:31" x14ac:dyDescent="0.25">
      <c r="A425" s="1" t="s">
        <v>2622</v>
      </c>
      <c r="B425" s="1" t="s">
        <v>5923</v>
      </c>
      <c r="C425" s="1" t="s">
        <v>5924</v>
      </c>
      <c r="D425" s="25">
        <v>39870</v>
      </c>
      <c r="E425" s="1" t="s">
        <v>2623</v>
      </c>
      <c r="F425" s="26">
        <v>6841.99</v>
      </c>
      <c r="G425" s="26">
        <v>6841.99</v>
      </c>
      <c r="H425" s="26">
        <v>6841.99</v>
      </c>
      <c r="I425" s="1" t="s">
        <v>50</v>
      </c>
      <c r="J425" s="26">
        <v>3421</v>
      </c>
      <c r="K425" s="26">
        <v>15071.75</v>
      </c>
      <c r="L425" s="1" t="s">
        <v>50</v>
      </c>
      <c r="M425" s="26">
        <v>7535.88</v>
      </c>
      <c r="Q425" s="1" t="s">
        <v>28</v>
      </c>
      <c r="R425" s="1" t="s">
        <v>135</v>
      </c>
      <c r="S425" s="1" t="s">
        <v>284</v>
      </c>
      <c r="T425" s="1" t="s">
        <v>687</v>
      </c>
      <c r="U425" s="1" t="s">
        <v>123</v>
      </c>
      <c r="V425" s="1" t="s">
        <v>71</v>
      </c>
      <c r="W425" s="1" t="s">
        <v>35</v>
      </c>
      <c r="X425" s="25">
        <v>40522</v>
      </c>
      <c r="Y425" s="1" t="s">
        <v>2628</v>
      </c>
      <c r="Z425" s="1">
        <v>0</v>
      </c>
      <c r="AA425" s="1" t="s">
        <v>5925</v>
      </c>
      <c r="AB425" s="25">
        <v>39890</v>
      </c>
      <c r="AC425" s="27">
        <v>40164.359027777777</v>
      </c>
      <c r="AD425" s="1" t="s">
        <v>2657</v>
      </c>
      <c r="AE425" s="26">
        <v>6841.99</v>
      </c>
    </row>
    <row r="426" spans="1:31" x14ac:dyDescent="0.25">
      <c r="A426" s="1" t="s">
        <v>2622</v>
      </c>
      <c r="E426" s="1" t="s">
        <v>2623</v>
      </c>
      <c r="F426" s="1">
        <v>0</v>
      </c>
      <c r="G426" s="1">
        <v>0</v>
      </c>
      <c r="H426" s="1">
        <v>0</v>
      </c>
      <c r="J426" s="1">
        <v>0</v>
      </c>
      <c r="K426" s="26">
        <v>31214.2</v>
      </c>
      <c r="L426" s="1" t="s">
        <v>50</v>
      </c>
      <c r="M426" s="26">
        <v>15607.1</v>
      </c>
      <c r="Q426" s="1" t="s">
        <v>28</v>
      </c>
      <c r="R426" s="1" t="s">
        <v>135</v>
      </c>
      <c r="S426" s="1" t="s">
        <v>136</v>
      </c>
      <c r="T426" s="1" t="s">
        <v>214</v>
      </c>
      <c r="U426" s="1" t="s">
        <v>130</v>
      </c>
      <c r="V426" s="1" t="s">
        <v>71</v>
      </c>
      <c r="W426" s="1" t="s">
        <v>35</v>
      </c>
      <c r="X426" s="25">
        <v>40522</v>
      </c>
      <c r="Y426" s="1" t="s">
        <v>2669</v>
      </c>
      <c r="Z426" s="1">
        <v>0</v>
      </c>
      <c r="AA426" s="1" t="s">
        <v>5938</v>
      </c>
      <c r="AB426" s="25">
        <v>37868</v>
      </c>
      <c r="AC426" s="27">
        <v>40164.359722222223</v>
      </c>
      <c r="AE426" s="1">
        <v>0</v>
      </c>
    </row>
    <row r="427" spans="1:31" x14ac:dyDescent="0.25">
      <c r="A427" s="1" t="s">
        <v>2622</v>
      </c>
      <c r="E427" s="1" t="s">
        <v>2623</v>
      </c>
      <c r="F427" s="1">
        <v>0</v>
      </c>
      <c r="G427" s="1">
        <v>0</v>
      </c>
      <c r="H427" s="1">
        <v>0</v>
      </c>
      <c r="J427" s="1">
        <v>0</v>
      </c>
      <c r="K427" s="26">
        <v>1665.32</v>
      </c>
      <c r="L427" s="1" t="s">
        <v>50</v>
      </c>
      <c r="M427" s="1">
        <v>832.66</v>
      </c>
      <c r="Q427" s="1" t="s">
        <v>28</v>
      </c>
      <c r="R427" s="1" t="s">
        <v>135</v>
      </c>
      <c r="S427" s="1" t="s">
        <v>136</v>
      </c>
      <c r="T427" s="1" t="s">
        <v>214</v>
      </c>
      <c r="U427" s="1" t="s">
        <v>130</v>
      </c>
      <c r="V427" s="1" t="s">
        <v>71</v>
      </c>
      <c r="W427" s="1" t="s">
        <v>35</v>
      </c>
      <c r="X427" s="25">
        <v>40522</v>
      </c>
      <c r="Y427" s="1" t="s">
        <v>2669</v>
      </c>
      <c r="Z427" s="1">
        <v>0</v>
      </c>
      <c r="AA427" s="1" t="s">
        <v>5939</v>
      </c>
      <c r="AB427" s="25">
        <v>37713</v>
      </c>
      <c r="AC427" s="27">
        <v>40164.359722222223</v>
      </c>
      <c r="AE427" s="1">
        <v>0</v>
      </c>
    </row>
    <row r="428" spans="1:31" x14ac:dyDescent="0.25">
      <c r="A428" s="1" t="s">
        <v>2622</v>
      </c>
      <c r="E428" s="1" t="s">
        <v>2623</v>
      </c>
      <c r="F428" s="1">
        <v>0</v>
      </c>
      <c r="G428" s="1">
        <v>0</v>
      </c>
      <c r="H428" s="1">
        <v>0</v>
      </c>
      <c r="J428" s="1">
        <v>0</v>
      </c>
      <c r="K428" s="1">
        <v>0</v>
      </c>
      <c r="L428" s="1" t="s">
        <v>50</v>
      </c>
      <c r="M428" s="1">
        <v>0</v>
      </c>
      <c r="N428" s="1" t="s">
        <v>2629</v>
      </c>
      <c r="O428" s="1" t="s">
        <v>2630</v>
      </c>
      <c r="Q428" s="1" t="s">
        <v>28</v>
      </c>
      <c r="R428" s="1" t="s">
        <v>512</v>
      </c>
      <c r="S428" s="1" t="s">
        <v>664</v>
      </c>
      <c r="T428" s="1" t="s">
        <v>39</v>
      </c>
      <c r="U428" s="1" t="s">
        <v>40</v>
      </c>
      <c r="V428" s="1" t="s">
        <v>71</v>
      </c>
      <c r="W428" s="1" t="s">
        <v>35</v>
      </c>
      <c r="X428" s="25">
        <v>40522</v>
      </c>
      <c r="Y428" s="1" t="s">
        <v>2647</v>
      </c>
      <c r="Z428" s="1">
        <v>0</v>
      </c>
      <c r="AA428" s="1" t="s">
        <v>6035</v>
      </c>
      <c r="AB428" s="25">
        <v>40434</v>
      </c>
      <c r="AC428" s="27">
        <v>40434.378472222219</v>
      </c>
      <c r="AE428" s="1">
        <v>0</v>
      </c>
    </row>
    <row r="429" spans="1:31" x14ac:dyDescent="0.25">
      <c r="A429" s="1" t="s">
        <v>2622</v>
      </c>
      <c r="B429" s="1" t="s">
        <v>6060</v>
      </c>
      <c r="C429" s="1" t="s">
        <v>115</v>
      </c>
      <c r="D429" s="25">
        <v>40189</v>
      </c>
      <c r="E429" s="1" t="s">
        <v>2623</v>
      </c>
      <c r="F429" s="1">
        <v>0</v>
      </c>
      <c r="G429" s="1">
        <v>0</v>
      </c>
      <c r="H429" s="1">
        <v>0</v>
      </c>
      <c r="J429" s="1">
        <v>0</v>
      </c>
      <c r="K429" s="1">
        <v>0</v>
      </c>
      <c r="L429" s="1" t="s">
        <v>50</v>
      </c>
      <c r="M429" s="1">
        <v>0</v>
      </c>
      <c r="N429" s="1" t="s">
        <v>2629</v>
      </c>
      <c r="O429" s="1" t="s">
        <v>2630</v>
      </c>
      <c r="Q429" s="1" t="s">
        <v>28</v>
      </c>
      <c r="R429" s="1" t="s">
        <v>135</v>
      </c>
      <c r="S429" s="1" t="s">
        <v>136</v>
      </c>
      <c r="T429" s="1" t="s">
        <v>219</v>
      </c>
      <c r="U429" s="1" t="s">
        <v>40</v>
      </c>
      <c r="V429" s="1" t="s">
        <v>71</v>
      </c>
      <c r="W429" s="1" t="s">
        <v>35</v>
      </c>
      <c r="X429" s="25">
        <v>40522</v>
      </c>
      <c r="Y429" s="1" t="s">
        <v>2647</v>
      </c>
      <c r="Z429" s="1">
        <v>0</v>
      </c>
      <c r="AA429" s="1" t="s">
        <v>6061</v>
      </c>
      <c r="AB429" s="25">
        <v>40448</v>
      </c>
      <c r="AC429" s="27">
        <v>40462.708333333336</v>
      </c>
      <c r="AD429" s="1" t="s">
        <v>2633</v>
      </c>
      <c r="AE429" s="1">
        <v>0</v>
      </c>
    </row>
    <row r="430" spans="1:31" x14ac:dyDescent="0.25">
      <c r="A430" s="1" t="s">
        <v>2622</v>
      </c>
      <c r="B430" s="1" t="s">
        <v>173</v>
      </c>
      <c r="C430" s="1" t="s">
        <v>212</v>
      </c>
      <c r="E430" s="1" t="s">
        <v>2623</v>
      </c>
      <c r="F430" s="1">
        <v>0</v>
      </c>
      <c r="G430" s="1">
        <v>0</v>
      </c>
      <c r="H430" s="1">
        <v>0</v>
      </c>
      <c r="I430" s="1" t="s">
        <v>50</v>
      </c>
      <c r="J430" s="1">
        <v>0</v>
      </c>
      <c r="K430" s="1">
        <v>500</v>
      </c>
      <c r="L430" s="1" t="s">
        <v>27</v>
      </c>
      <c r="M430" s="1">
        <v>0</v>
      </c>
      <c r="N430" s="1" t="s">
        <v>2629</v>
      </c>
      <c r="O430" s="1" t="s">
        <v>2638</v>
      </c>
      <c r="P430" s="1" t="s">
        <v>4766</v>
      </c>
      <c r="Q430" s="1" t="s">
        <v>28</v>
      </c>
      <c r="R430" s="1" t="s">
        <v>44</v>
      </c>
      <c r="S430" s="1" t="s">
        <v>2677</v>
      </c>
      <c r="T430" s="1" t="s">
        <v>78</v>
      </c>
      <c r="U430" s="1" t="s">
        <v>40</v>
      </c>
      <c r="V430" s="1" t="s">
        <v>41</v>
      </c>
      <c r="W430" s="1" t="s">
        <v>35</v>
      </c>
      <c r="X430" s="25">
        <v>40522</v>
      </c>
      <c r="Y430" s="1" t="s">
        <v>57</v>
      </c>
      <c r="Z430" s="1">
        <v>0</v>
      </c>
      <c r="AA430" s="1" t="s">
        <v>6226</v>
      </c>
      <c r="AB430" s="25">
        <v>38600</v>
      </c>
      <c r="AC430" s="27">
        <v>38630.445138888892</v>
      </c>
      <c r="AD430" s="1" t="s">
        <v>2633</v>
      </c>
      <c r="AE430" s="1">
        <v>0</v>
      </c>
    </row>
    <row r="431" spans="1:31" x14ac:dyDescent="0.25">
      <c r="A431" s="1" t="s">
        <v>2622</v>
      </c>
      <c r="E431" s="1" t="s">
        <v>2623</v>
      </c>
      <c r="F431" s="1">
        <v>0</v>
      </c>
      <c r="G431" s="1">
        <v>0</v>
      </c>
      <c r="H431" s="1">
        <v>0</v>
      </c>
      <c r="J431" s="1">
        <v>0</v>
      </c>
      <c r="K431" s="1">
        <v>0</v>
      </c>
      <c r="L431" s="1" t="s">
        <v>50</v>
      </c>
      <c r="M431" s="1">
        <v>0</v>
      </c>
      <c r="N431" s="1" t="s">
        <v>2629</v>
      </c>
      <c r="O431" s="1" t="s">
        <v>2630</v>
      </c>
      <c r="Q431" s="1" t="s">
        <v>28</v>
      </c>
      <c r="R431" s="1" t="s">
        <v>3164</v>
      </c>
      <c r="S431" s="1" t="s">
        <v>5092</v>
      </c>
      <c r="T431" s="1" t="s">
        <v>6683</v>
      </c>
      <c r="U431" s="1" t="s">
        <v>53</v>
      </c>
      <c r="V431" s="1" t="s">
        <v>71</v>
      </c>
      <c r="W431" s="1" t="s">
        <v>35</v>
      </c>
      <c r="X431" s="25">
        <v>40522</v>
      </c>
      <c r="Y431" s="1" t="s">
        <v>2647</v>
      </c>
      <c r="Z431" s="1">
        <v>0</v>
      </c>
      <c r="AA431" s="1" t="s">
        <v>6684</v>
      </c>
      <c r="AB431" s="25">
        <v>40456</v>
      </c>
      <c r="AC431" s="27">
        <v>40466.847222222219</v>
      </c>
      <c r="AE431" s="1">
        <v>0</v>
      </c>
    </row>
    <row r="432" spans="1:31" x14ac:dyDescent="0.25">
      <c r="A432" s="1" t="s">
        <v>2622</v>
      </c>
      <c r="E432" s="1" t="s">
        <v>2623</v>
      </c>
      <c r="F432" s="1">
        <v>0</v>
      </c>
      <c r="G432" s="1">
        <v>0</v>
      </c>
      <c r="H432" s="1">
        <v>0</v>
      </c>
      <c r="J432" s="1">
        <v>0</v>
      </c>
      <c r="K432" s="26">
        <v>11022.33</v>
      </c>
      <c r="L432" s="1" t="s">
        <v>50</v>
      </c>
      <c r="M432" s="26">
        <v>5511.17</v>
      </c>
      <c r="Q432" s="1" t="s">
        <v>28</v>
      </c>
      <c r="R432" s="1" t="s">
        <v>135</v>
      </c>
      <c r="S432" s="1" t="s">
        <v>136</v>
      </c>
      <c r="T432" s="1" t="s">
        <v>4983</v>
      </c>
      <c r="U432" s="1" t="s">
        <v>53</v>
      </c>
      <c r="V432" s="1" t="s">
        <v>71</v>
      </c>
      <c r="W432" s="1" t="s">
        <v>35</v>
      </c>
      <c r="X432" s="25">
        <v>40522</v>
      </c>
      <c r="Y432" s="1" t="s">
        <v>2637</v>
      </c>
      <c r="Z432" s="1">
        <v>0</v>
      </c>
      <c r="AA432" s="1" t="s">
        <v>6700</v>
      </c>
      <c r="AB432" s="25">
        <v>39598</v>
      </c>
      <c r="AC432" s="27">
        <v>40164.357638888891</v>
      </c>
      <c r="AE432" s="1">
        <v>0</v>
      </c>
    </row>
    <row r="433" spans="1:31" x14ac:dyDescent="0.25">
      <c r="A433" s="1" t="s">
        <v>2622</v>
      </c>
      <c r="E433" s="1" t="s">
        <v>2623</v>
      </c>
      <c r="F433" s="1">
        <v>0</v>
      </c>
      <c r="G433" s="1">
        <v>0</v>
      </c>
      <c r="H433" s="1">
        <v>0</v>
      </c>
      <c r="J433" s="1">
        <v>0</v>
      </c>
      <c r="K433" s="26">
        <v>16600</v>
      </c>
      <c r="L433" s="1" t="s">
        <v>50</v>
      </c>
      <c r="M433" s="26">
        <v>8300</v>
      </c>
      <c r="Q433" s="1" t="s">
        <v>28</v>
      </c>
      <c r="R433" s="1" t="s">
        <v>135</v>
      </c>
      <c r="S433" s="1" t="s">
        <v>136</v>
      </c>
      <c r="T433" s="1" t="s">
        <v>129</v>
      </c>
      <c r="U433" s="1" t="s">
        <v>130</v>
      </c>
      <c r="V433" s="1" t="s">
        <v>71</v>
      </c>
      <c r="W433" s="1" t="s">
        <v>35</v>
      </c>
      <c r="X433" s="25">
        <v>40522</v>
      </c>
      <c r="Y433" s="1" t="s">
        <v>2669</v>
      </c>
      <c r="Z433" s="1">
        <v>0</v>
      </c>
      <c r="AA433" s="1" t="s">
        <v>7227</v>
      </c>
      <c r="AB433" s="25">
        <v>39728</v>
      </c>
      <c r="AC433" s="27">
        <v>40164.356944444444</v>
      </c>
      <c r="AE433" s="1">
        <v>0</v>
      </c>
    </row>
    <row r="434" spans="1:31" x14ac:dyDescent="0.25">
      <c r="A434" s="1" t="s">
        <v>2622</v>
      </c>
      <c r="C434" s="1" t="s">
        <v>7327</v>
      </c>
      <c r="D434" s="25">
        <v>40339</v>
      </c>
      <c r="E434" s="1" t="s">
        <v>2623</v>
      </c>
      <c r="F434" s="1">
        <v>0</v>
      </c>
      <c r="G434" s="1">
        <v>0</v>
      </c>
      <c r="H434" s="1">
        <v>0</v>
      </c>
      <c r="J434" s="1">
        <v>0</v>
      </c>
      <c r="K434" s="1">
        <v>0</v>
      </c>
      <c r="L434" s="1" t="s">
        <v>50</v>
      </c>
      <c r="M434" s="1">
        <v>0</v>
      </c>
      <c r="N434" s="1" t="s">
        <v>2629</v>
      </c>
      <c r="O434" s="1" t="s">
        <v>2630</v>
      </c>
      <c r="Q434" s="1" t="s">
        <v>28</v>
      </c>
      <c r="R434" s="1" t="s">
        <v>512</v>
      </c>
      <c r="S434" s="1" t="s">
        <v>553</v>
      </c>
      <c r="T434" s="1" t="s">
        <v>7328</v>
      </c>
      <c r="U434" s="1" t="s">
        <v>53</v>
      </c>
      <c r="V434" s="1" t="s">
        <v>71</v>
      </c>
      <c r="W434" s="1" t="s">
        <v>35</v>
      </c>
      <c r="X434" s="25">
        <v>40522</v>
      </c>
      <c r="Y434" s="1" t="s">
        <v>2660</v>
      </c>
      <c r="Z434" s="1">
        <v>0</v>
      </c>
      <c r="AA434" s="1" t="s">
        <v>7329</v>
      </c>
      <c r="AB434" s="25">
        <v>40437</v>
      </c>
      <c r="AC434" s="27">
        <v>40448.368750000001</v>
      </c>
      <c r="AD434" s="1" t="s">
        <v>2633</v>
      </c>
      <c r="AE434" s="1">
        <v>0</v>
      </c>
    </row>
    <row r="435" spans="1:31" x14ac:dyDescent="0.25">
      <c r="A435" s="1" t="s">
        <v>2646</v>
      </c>
      <c r="B435" s="1" t="s">
        <v>6188</v>
      </c>
      <c r="C435" s="1" t="s">
        <v>6189</v>
      </c>
      <c r="D435" s="25">
        <v>35900</v>
      </c>
      <c r="E435" s="1" t="s">
        <v>2623</v>
      </c>
      <c r="F435" s="26">
        <v>12000</v>
      </c>
      <c r="G435" s="26">
        <v>12000</v>
      </c>
      <c r="H435" s="26">
        <v>12000</v>
      </c>
      <c r="I435" s="1" t="s">
        <v>27</v>
      </c>
      <c r="J435" s="1">
        <v>0</v>
      </c>
      <c r="K435" s="26">
        <v>1500</v>
      </c>
      <c r="L435" s="1" t="s">
        <v>27</v>
      </c>
      <c r="M435" s="1">
        <v>0</v>
      </c>
      <c r="N435" s="1" t="s">
        <v>2624</v>
      </c>
      <c r="O435" s="1" t="s">
        <v>2638</v>
      </c>
      <c r="P435" s="1" t="s">
        <v>2639</v>
      </c>
      <c r="Q435" s="1" t="s">
        <v>28</v>
      </c>
      <c r="R435" s="1" t="s">
        <v>29</v>
      </c>
      <c r="S435" s="1" t="s">
        <v>30</v>
      </c>
      <c r="T435" s="1" t="s">
        <v>77</v>
      </c>
      <c r="U435" s="1" t="s">
        <v>34</v>
      </c>
      <c r="V435" s="1" t="s">
        <v>4785</v>
      </c>
      <c r="W435" s="1" t="s">
        <v>35</v>
      </c>
      <c r="X435" s="25">
        <v>40525</v>
      </c>
      <c r="Y435" s="1" t="s">
        <v>2628</v>
      </c>
      <c r="Z435" s="1">
        <v>0</v>
      </c>
      <c r="AA435" s="1" t="s">
        <v>6190</v>
      </c>
      <c r="AB435" s="25">
        <v>36286</v>
      </c>
      <c r="AC435" s="27">
        <v>37937.39166666667</v>
      </c>
      <c r="AD435" s="1" t="s">
        <v>36</v>
      </c>
      <c r="AE435" s="26">
        <v>12000</v>
      </c>
    </row>
    <row r="436" spans="1:31" x14ac:dyDescent="0.25">
      <c r="A436" s="1" t="s">
        <v>2622</v>
      </c>
      <c r="B436" s="1" t="s">
        <v>7160</v>
      </c>
      <c r="C436" s="1" t="s">
        <v>7161</v>
      </c>
      <c r="D436" s="25">
        <v>39892</v>
      </c>
      <c r="E436" s="1" t="s">
        <v>2623</v>
      </c>
      <c r="F436" s="26">
        <v>24615</v>
      </c>
      <c r="G436" s="26">
        <v>24615</v>
      </c>
      <c r="H436" s="26">
        <v>20079.740000000002</v>
      </c>
      <c r="I436" s="1" t="s">
        <v>50</v>
      </c>
      <c r="J436" s="26">
        <v>10039.870000000001</v>
      </c>
      <c r="K436" s="1">
        <v>0</v>
      </c>
      <c r="L436" s="1" t="s">
        <v>27</v>
      </c>
      <c r="M436" s="1">
        <v>0</v>
      </c>
      <c r="N436" s="1" t="s">
        <v>2629</v>
      </c>
      <c r="O436" s="1" t="s">
        <v>2630</v>
      </c>
      <c r="Q436" s="1" t="s">
        <v>28</v>
      </c>
      <c r="R436" s="1" t="s">
        <v>135</v>
      </c>
      <c r="S436" s="1" t="s">
        <v>136</v>
      </c>
      <c r="T436" s="1" t="s">
        <v>1145</v>
      </c>
      <c r="U436" s="1" t="s">
        <v>34</v>
      </c>
      <c r="V436" s="1" t="s">
        <v>46</v>
      </c>
      <c r="W436" s="1" t="s">
        <v>35</v>
      </c>
      <c r="X436" s="25">
        <v>40527</v>
      </c>
      <c r="Y436" s="1" t="s">
        <v>2647</v>
      </c>
      <c r="Z436" s="1">
        <v>0</v>
      </c>
      <c r="AA436" s="1" t="s">
        <v>7162</v>
      </c>
      <c r="AB436" s="25">
        <v>40037</v>
      </c>
      <c r="AC436" s="27">
        <v>40065.449999999997</v>
      </c>
      <c r="AD436" s="1" t="s">
        <v>151</v>
      </c>
      <c r="AE436" s="26">
        <v>24615</v>
      </c>
    </row>
    <row r="437" spans="1:31" x14ac:dyDescent="0.25">
      <c r="A437" s="1" t="s">
        <v>2622</v>
      </c>
      <c r="B437" s="1" t="s">
        <v>6351</v>
      </c>
      <c r="C437" s="1" t="s">
        <v>6352</v>
      </c>
      <c r="D437" s="25">
        <v>36489</v>
      </c>
      <c r="E437" s="1" t="s">
        <v>2623</v>
      </c>
      <c r="F437" s="26">
        <v>6428.57</v>
      </c>
      <c r="G437" s="26">
        <v>6428.57</v>
      </c>
      <c r="H437" s="1">
        <v>0</v>
      </c>
      <c r="J437" s="1">
        <v>0</v>
      </c>
      <c r="K437" s="26">
        <v>18500</v>
      </c>
      <c r="L437" s="1" t="s">
        <v>27</v>
      </c>
      <c r="M437" s="1">
        <v>0</v>
      </c>
      <c r="N437" s="1" t="s">
        <v>2629</v>
      </c>
      <c r="O437" s="1" t="s">
        <v>2638</v>
      </c>
      <c r="P437" s="1" t="s">
        <v>2642</v>
      </c>
      <c r="Q437" s="1" t="s">
        <v>28</v>
      </c>
      <c r="R437" s="1" t="s">
        <v>44</v>
      </c>
      <c r="S437" s="1" t="s">
        <v>38</v>
      </c>
      <c r="T437" s="1" t="s">
        <v>167</v>
      </c>
      <c r="U437" s="1" t="s">
        <v>123</v>
      </c>
      <c r="V437" s="1" t="s">
        <v>185</v>
      </c>
      <c r="W437" s="1" t="s">
        <v>35</v>
      </c>
      <c r="X437" s="25">
        <v>40528</v>
      </c>
      <c r="Y437" s="1" t="s">
        <v>2643</v>
      </c>
      <c r="Z437" s="1">
        <v>0</v>
      </c>
      <c r="AA437" s="1" t="s">
        <v>6353</v>
      </c>
      <c r="AB437" s="25">
        <v>37474</v>
      </c>
      <c r="AC437" s="27">
        <v>37497</v>
      </c>
      <c r="AD437" s="1" t="s">
        <v>151</v>
      </c>
      <c r="AE437" s="26">
        <v>6428.57</v>
      </c>
    </row>
    <row r="438" spans="1:31" x14ac:dyDescent="0.25">
      <c r="A438" s="1" t="s">
        <v>2622</v>
      </c>
      <c r="B438" s="1" t="s">
        <v>7140</v>
      </c>
      <c r="C438" s="1" t="s">
        <v>115</v>
      </c>
      <c r="D438" s="25">
        <v>39745</v>
      </c>
      <c r="E438" s="1" t="s">
        <v>2623</v>
      </c>
      <c r="F438" s="1">
        <v>0</v>
      </c>
      <c r="G438" s="1">
        <v>0</v>
      </c>
      <c r="H438" s="1">
        <v>0</v>
      </c>
      <c r="J438" s="1">
        <v>0</v>
      </c>
      <c r="K438" s="1">
        <v>0</v>
      </c>
      <c r="L438" s="1" t="s">
        <v>27</v>
      </c>
      <c r="M438" s="1">
        <v>0</v>
      </c>
      <c r="N438" s="1" t="s">
        <v>2629</v>
      </c>
      <c r="O438" s="1" t="s">
        <v>2630</v>
      </c>
      <c r="Q438" s="1" t="s">
        <v>28</v>
      </c>
      <c r="R438" s="1" t="s">
        <v>135</v>
      </c>
      <c r="S438" s="1" t="s">
        <v>136</v>
      </c>
      <c r="T438" s="1" t="s">
        <v>1076</v>
      </c>
      <c r="U438" s="1" t="s">
        <v>34</v>
      </c>
      <c r="V438" s="1" t="s">
        <v>46</v>
      </c>
      <c r="W438" s="1" t="s">
        <v>35</v>
      </c>
      <c r="X438" s="25">
        <v>40528</v>
      </c>
      <c r="Y438" s="1" t="s">
        <v>43</v>
      </c>
      <c r="Z438" s="1">
        <v>0</v>
      </c>
      <c r="AA438" s="1" t="s">
        <v>7141</v>
      </c>
      <c r="AB438" s="25">
        <v>39961</v>
      </c>
      <c r="AC438" s="27">
        <v>40024.445138888892</v>
      </c>
      <c r="AD438" s="1" t="s">
        <v>2633</v>
      </c>
      <c r="AE438" s="1">
        <v>0</v>
      </c>
    </row>
    <row r="439" spans="1:31" x14ac:dyDescent="0.25">
      <c r="A439" s="1" t="s">
        <v>2622</v>
      </c>
      <c r="B439" s="1" t="s">
        <v>5498</v>
      </c>
      <c r="C439" s="1" t="s">
        <v>5499</v>
      </c>
      <c r="D439" s="25">
        <v>36808</v>
      </c>
      <c r="E439" s="1" t="s">
        <v>2623</v>
      </c>
      <c r="F439" s="26">
        <v>225000</v>
      </c>
      <c r="G439" s="26">
        <v>225000</v>
      </c>
      <c r="H439" s="26">
        <v>225000</v>
      </c>
      <c r="I439" s="1" t="s">
        <v>26</v>
      </c>
      <c r="J439" s="26">
        <v>225000</v>
      </c>
      <c r="K439" s="1">
        <v>500</v>
      </c>
      <c r="L439" s="1" t="s">
        <v>26</v>
      </c>
      <c r="M439" s="1">
        <v>5</v>
      </c>
      <c r="N439" s="1" t="s">
        <v>2624</v>
      </c>
      <c r="O439" s="1" t="s">
        <v>2672</v>
      </c>
      <c r="Q439" s="1" t="s">
        <v>28</v>
      </c>
      <c r="R439" s="1" t="s">
        <v>44</v>
      </c>
      <c r="S439" s="1" t="s">
        <v>38</v>
      </c>
      <c r="T439" s="1" t="s">
        <v>882</v>
      </c>
      <c r="U439" s="1" t="s">
        <v>34</v>
      </c>
      <c r="V439" s="1" t="s">
        <v>4808</v>
      </c>
      <c r="W439" s="1" t="s">
        <v>178</v>
      </c>
      <c r="X439" s="25">
        <v>40529</v>
      </c>
      <c r="Y439" s="1" t="s">
        <v>57</v>
      </c>
      <c r="Z439" s="1">
        <v>0</v>
      </c>
      <c r="AA439" s="1" t="s">
        <v>5500</v>
      </c>
      <c r="AB439" s="25">
        <v>37016</v>
      </c>
      <c r="AC439" s="27">
        <v>37618</v>
      </c>
      <c r="AD439" s="1" t="s">
        <v>151</v>
      </c>
      <c r="AE439" s="26">
        <v>225000</v>
      </c>
    </row>
    <row r="440" spans="1:31" x14ac:dyDescent="0.25">
      <c r="A440" s="1" t="s">
        <v>2622</v>
      </c>
      <c r="B440" s="1">
        <v>1414969</v>
      </c>
      <c r="C440" s="1" t="s">
        <v>5305</v>
      </c>
      <c r="D440" s="25">
        <v>40189</v>
      </c>
      <c r="E440" s="1" t="s">
        <v>2623</v>
      </c>
      <c r="F440" s="26">
        <v>10981</v>
      </c>
      <c r="G440" s="26">
        <v>10981</v>
      </c>
      <c r="H440" s="26">
        <v>10981</v>
      </c>
      <c r="I440" s="1" t="s">
        <v>26</v>
      </c>
      <c r="J440" s="26">
        <v>10981</v>
      </c>
      <c r="K440" s="26">
        <v>1000</v>
      </c>
      <c r="L440" s="1" t="s">
        <v>27</v>
      </c>
      <c r="M440" s="1">
        <v>0</v>
      </c>
      <c r="N440" s="1" t="s">
        <v>2629</v>
      </c>
      <c r="O440" s="1" t="s">
        <v>2630</v>
      </c>
      <c r="Q440" s="1" t="s">
        <v>28</v>
      </c>
      <c r="R440" s="1" t="s">
        <v>262</v>
      </c>
      <c r="S440" s="1" t="s">
        <v>151</v>
      </c>
      <c r="T440" s="1" t="s">
        <v>423</v>
      </c>
      <c r="U440" s="1" t="s">
        <v>123</v>
      </c>
      <c r="V440" s="1" t="s">
        <v>5306</v>
      </c>
      <c r="W440" s="1" t="s">
        <v>35</v>
      </c>
      <c r="X440" s="25">
        <v>40533</v>
      </c>
      <c r="Y440" s="1" t="s">
        <v>2637</v>
      </c>
      <c r="Z440" s="1">
        <v>0</v>
      </c>
      <c r="AA440" s="1" t="s">
        <v>5307</v>
      </c>
      <c r="AB440" s="25">
        <v>40261</v>
      </c>
      <c r="AC440" s="27">
        <v>40304.415972222225</v>
      </c>
      <c r="AD440" s="1" t="s">
        <v>151</v>
      </c>
      <c r="AE440" s="26">
        <v>10981</v>
      </c>
    </row>
    <row r="441" spans="1:31" x14ac:dyDescent="0.25">
      <c r="A441" s="1" t="s">
        <v>2622</v>
      </c>
      <c r="B441" s="1" t="s">
        <v>5204</v>
      </c>
      <c r="C441" s="1" t="s">
        <v>147</v>
      </c>
      <c r="D441" s="25">
        <v>39983</v>
      </c>
      <c r="E441" s="1" t="s">
        <v>2623</v>
      </c>
      <c r="F441" s="26">
        <v>3000</v>
      </c>
      <c r="G441" s="26">
        <v>3000</v>
      </c>
      <c r="H441" s="26">
        <v>3000</v>
      </c>
      <c r="I441" s="1" t="s">
        <v>26</v>
      </c>
      <c r="J441" s="26">
        <v>3000</v>
      </c>
      <c r="K441" s="1">
        <v>0</v>
      </c>
      <c r="L441" s="1" t="s">
        <v>27</v>
      </c>
      <c r="M441" s="1">
        <v>0</v>
      </c>
      <c r="N441" s="1" t="s">
        <v>2629</v>
      </c>
      <c r="O441" s="1" t="s">
        <v>2630</v>
      </c>
      <c r="Q441" s="1" t="s">
        <v>28</v>
      </c>
      <c r="R441" s="1" t="s">
        <v>135</v>
      </c>
      <c r="S441" s="1" t="s">
        <v>284</v>
      </c>
      <c r="T441" s="1" t="s">
        <v>250</v>
      </c>
      <c r="U441" s="1" t="s">
        <v>123</v>
      </c>
      <c r="V441" s="1" t="s">
        <v>185</v>
      </c>
      <c r="W441" s="1" t="s">
        <v>35</v>
      </c>
      <c r="X441" s="25">
        <v>40533</v>
      </c>
      <c r="Y441" s="1" t="s">
        <v>2660</v>
      </c>
      <c r="Z441" s="1">
        <v>0</v>
      </c>
      <c r="AA441" s="1" t="s">
        <v>5342</v>
      </c>
      <c r="AB441" s="25">
        <v>40393</v>
      </c>
      <c r="AC441" s="27">
        <v>40403.769444444442</v>
      </c>
      <c r="AD441" s="1" t="s">
        <v>36</v>
      </c>
      <c r="AE441" s="26">
        <v>3000</v>
      </c>
    </row>
    <row r="442" spans="1:31" x14ac:dyDescent="0.25">
      <c r="A442" s="1" t="s">
        <v>2622</v>
      </c>
      <c r="B442" s="1" t="s">
        <v>6041</v>
      </c>
      <c r="C442" s="1" t="s">
        <v>6042</v>
      </c>
      <c r="D442" s="25">
        <v>38608</v>
      </c>
      <c r="E442" s="1" t="s">
        <v>2623</v>
      </c>
      <c r="F442" s="26">
        <v>150208.51999999999</v>
      </c>
      <c r="G442" s="26">
        <v>150208.51999999999</v>
      </c>
      <c r="H442" s="26">
        <v>150208.51999999999</v>
      </c>
      <c r="I442" s="1" t="s">
        <v>26</v>
      </c>
      <c r="J442" s="26">
        <v>150208.51999999999</v>
      </c>
      <c r="K442" s="1">
        <v>0</v>
      </c>
      <c r="L442" s="1" t="s">
        <v>27</v>
      </c>
      <c r="M442" s="1">
        <v>0</v>
      </c>
      <c r="N442" s="1" t="s">
        <v>2629</v>
      </c>
      <c r="O442" s="1" t="s">
        <v>2630</v>
      </c>
      <c r="Q442" s="1" t="s">
        <v>28</v>
      </c>
      <c r="R442" s="1" t="s">
        <v>512</v>
      </c>
      <c r="S442" s="1" t="s">
        <v>553</v>
      </c>
      <c r="T442" s="1" t="s">
        <v>39</v>
      </c>
      <c r="U442" s="1" t="s">
        <v>40</v>
      </c>
      <c r="V442" s="1" t="s">
        <v>41</v>
      </c>
      <c r="W442" s="1" t="s">
        <v>35</v>
      </c>
      <c r="X442" s="25">
        <v>40533</v>
      </c>
      <c r="Y442" s="1" t="s">
        <v>2628</v>
      </c>
      <c r="Z442" s="1">
        <v>0</v>
      </c>
      <c r="AA442" s="1" t="s">
        <v>6043</v>
      </c>
      <c r="AB442" s="25">
        <v>40372</v>
      </c>
      <c r="AC442" s="27">
        <v>40438.741666666669</v>
      </c>
      <c r="AD442" s="1" t="s">
        <v>151</v>
      </c>
      <c r="AE442" s="26">
        <v>150208.51999999999</v>
      </c>
    </row>
    <row r="443" spans="1:31" x14ac:dyDescent="0.25">
      <c r="A443" s="1" t="s">
        <v>2622</v>
      </c>
      <c r="B443" s="1" t="s">
        <v>6284</v>
      </c>
      <c r="C443" s="1" t="s">
        <v>6285</v>
      </c>
      <c r="D443" s="25">
        <v>38404</v>
      </c>
      <c r="E443" s="1" t="s">
        <v>2623</v>
      </c>
      <c r="F443" s="26">
        <v>15000</v>
      </c>
      <c r="G443" s="26">
        <v>15000</v>
      </c>
      <c r="H443" s="26">
        <v>30000</v>
      </c>
      <c r="I443" s="1" t="s">
        <v>26</v>
      </c>
      <c r="J443" s="26">
        <v>30000</v>
      </c>
      <c r="K443" s="26">
        <v>1915.21</v>
      </c>
      <c r="L443" s="1" t="s">
        <v>27</v>
      </c>
      <c r="M443" s="1">
        <v>0</v>
      </c>
      <c r="N443" s="1" t="s">
        <v>2624</v>
      </c>
      <c r="O443" s="1" t="s">
        <v>2638</v>
      </c>
      <c r="P443" s="1" t="s">
        <v>2639</v>
      </c>
      <c r="Q443" s="1" t="s">
        <v>28</v>
      </c>
      <c r="R443" s="1" t="s">
        <v>44</v>
      </c>
      <c r="S443" s="1" t="s">
        <v>38</v>
      </c>
      <c r="T443" s="1" t="s">
        <v>423</v>
      </c>
      <c r="U443" s="1" t="s">
        <v>123</v>
      </c>
      <c r="V443" s="1" t="s">
        <v>185</v>
      </c>
      <c r="W443" s="1" t="s">
        <v>35</v>
      </c>
      <c r="X443" s="25">
        <v>40533</v>
      </c>
      <c r="Y443" s="1" t="s">
        <v>2643</v>
      </c>
      <c r="Z443" s="1">
        <v>0</v>
      </c>
      <c r="AA443" s="1" t="s">
        <v>6286</v>
      </c>
      <c r="AB443" s="25">
        <v>39062</v>
      </c>
      <c r="AC443" s="27">
        <v>39115.670138888891</v>
      </c>
      <c r="AD443" s="1" t="s">
        <v>36</v>
      </c>
      <c r="AE443" s="26">
        <v>15000</v>
      </c>
    </row>
    <row r="444" spans="1:31" x14ac:dyDescent="0.25">
      <c r="A444" s="1" t="s">
        <v>2622</v>
      </c>
      <c r="B444" s="1" t="s">
        <v>6323</v>
      </c>
      <c r="C444" s="1" t="s">
        <v>6324</v>
      </c>
      <c r="D444" s="25">
        <v>38778</v>
      </c>
      <c r="E444" s="1" t="s">
        <v>2623</v>
      </c>
      <c r="F444" s="26">
        <v>27878.400000000001</v>
      </c>
      <c r="G444" s="26">
        <v>27878.400000000001</v>
      </c>
      <c r="H444" s="26">
        <v>27878.400000000001</v>
      </c>
      <c r="I444" s="1" t="s">
        <v>26</v>
      </c>
      <c r="J444" s="26">
        <v>27878.400000000001</v>
      </c>
      <c r="K444" s="26">
        <v>28699.7</v>
      </c>
      <c r="L444" s="1" t="s">
        <v>26</v>
      </c>
      <c r="M444" s="26">
        <v>28699.7</v>
      </c>
      <c r="N444" s="1" t="s">
        <v>2624</v>
      </c>
      <c r="O444" s="1" t="s">
        <v>2630</v>
      </c>
      <c r="Q444" s="1" t="s">
        <v>28</v>
      </c>
      <c r="R444" s="1" t="s">
        <v>44</v>
      </c>
      <c r="S444" s="1" t="s">
        <v>38</v>
      </c>
      <c r="T444" s="1" t="s">
        <v>355</v>
      </c>
      <c r="U444" s="1" t="s">
        <v>55</v>
      </c>
      <c r="V444" s="1" t="s">
        <v>5903</v>
      </c>
      <c r="W444" s="1" t="s">
        <v>35</v>
      </c>
      <c r="X444" s="25">
        <v>40533</v>
      </c>
      <c r="Y444" s="1" t="s">
        <v>57</v>
      </c>
      <c r="Z444" s="1">
        <v>0</v>
      </c>
      <c r="AA444" s="1" t="s">
        <v>6325</v>
      </c>
      <c r="AB444" s="25">
        <v>39227</v>
      </c>
      <c r="AC444" s="27">
        <v>39393.612500000003</v>
      </c>
      <c r="AD444" s="1" t="s">
        <v>151</v>
      </c>
      <c r="AE444" s="26">
        <v>27878.400000000001</v>
      </c>
    </row>
    <row r="445" spans="1:31" x14ac:dyDescent="0.25">
      <c r="A445" s="1" t="s">
        <v>2622</v>
      </c>
      <c r="B445" s="1" t="s">
        <v>6220</v>
      </c>
      <c r="C445" s="1" t="s">
        <v>6221</v>
      </c>
      <c r="D445" s="25">
        <v>37999</v>
      </c>
      <c r="E445" s="1" t="s">
        <v>2623</v>
      </c>
      <c r="F445" s="26">
        <v>25000</v>
      </c>
      <c r="G445" s="26">
        <v>25000</v>
      </c>
      <c r="H445" s="26">
        <v>25000</v>
      </c>
      <c r="I445" s="1" t="s">
        <v>26</v>
      </c>
      <c r="J445" s="26">
        <v>25000</v>
      </c>
      <c r="K445" s="26">
        <v>1700</v>
      </c>
      <c r="L445" s="1" t="s">
        <v>27</v>
      </c>
      <c r="M445" s="1">
        <v>0</v>
      </c>
      <c r="N445" s="1" t="s">
        <v>2629</v>
      </c>
      <c r="O445" s="1" t="s">
        <v>2638</v>
      </c>
      <c r="P445" s="1" t="s">
        <v>2670</v>
      </c>
      <c r="Q445" s="1" t="s">
        <v>28</v>
      </c>
      <c r="R445" s="1" t="s">
        <v>44</v>
      </c>
      <c r="S445" s="1" t="s">
        <v>38</v>
      </c>
      <c r="T445" s="1" t="s">
        <v>39</v>
      </c>
      <c r="U445" s="1" t="s">
        <v>40</v>
      </c>
      <c r="V445" s="1" t="s">
        <v>4929</v>
      </c>
      <c r="W445" s="1" t="s">
        <v>35</v>
      </c>
      <c r="X445" s="25">
        <v>40535</v>
      </c>
      <c r="Y445" s="1" t="s">
        <v>43</v>
      </c>
      <c r="Z445" s="1">
        <v>0</v>
      </c>
      <c r="AA445" s="1" t="s">
        <v>6222</v>
      </c>
      <c r="AB445" s="25">
        <v>38496</v>
      </c>
      <c r="AC445" s="27">
        <v>38513.535416666666</v>
      </c>
      <c r="AD445" s="1" t="s">
        <v>151</v>
      </c>
      <c r="AE445" s="26">
        <v>25000</v>
      </c>
    </row>
    <row r="446" spans="1:31" x14ac:dyDescent="0.25">
      <c r="A446" s="1" t="s">
        <v>2622</v>
      </c>
      <c r="B446" s="1" t="s">
        <v>6964</v>
      </c>
      <c r="C446" s="1">
        <v>93200004205</v>
      </c>
      <c r="D446" s="25">
        <v>36595</v>
      </c>
      <c r="E446" s="1" t="s">
        <v>2623</v>
      </c>
      <c r="F446" s="26">
        <v>38016.160000000003</v>
      </c>
      <c r="G446" s="26">
        <v>38016.160000000003</v>
      </c>
      <c r="H446" s="1">
        <v>0</v>
      </c>
      <c r="I446" s="1" t="s">
        <v>27</v>
      </c>
      <c r="J446" s="1">
        <v>0</v>
      </c>
      <c r="K446" s="26">
        <v>8200</v>
      </c>
      <c r="L446" s="1" t="s">
        <v>27</v>
      </c>
      <c r="M446" s="1">
        <v>0</v>
      </c>
      <c r="N446" s="1" t="s">
        <v>2624</v>
      </c>
      <c r="O446" s="1" t="s">
        <v>2630</v>
      </c>
      <c r="Q446" s="1" t="s">
        <v>28</v>
      </c>
      <c r="R446" s="1" t="s">
        <v>44</v>
      </c>
      <c r="S446" s="1" t="s">
        <v>38</v>
      </c>
      <c r="T446" s="1" t="s">
        <v>77</v>
      </c>
      <c r="U446" s="1" t="s">
        <v>34</v>
      </c>
      <c r="V446" s="1" t="s">
        <v>215</v>
      </c>
      <c r="W446" s="1" t="s">
        <v>35</v>
      </c>
      <c r="X446" s="25">
        <v>40535</v>
      </c>
      <c r="Y446" s="1" t="s">
        <v>2628</v>
      </c>
      <c r="Z446" s="1">
        <v>0</v>
      </c>
      <c r="AA446" s="1" t="s">
        <v>6965</v>
      </c>
      <c r="AB446" s="25">
        <v>39344</v>
      </c>
      <c r="AC446" s="27">
        <v>39455.4375</v>
      </c>
      <c r="AD446" s="1" t="s">
        <v>2657</v>
      </c>
      <c r="AE446" s="26">
        <v>38016.160000000003</v>
      </c>
    </row>
    <row r="447" spans="1:31" x14ac:dyDescent="0.25">
      <c r="A447" s="1" t="s">
        <v>2622</v>
      </c>
      <c r="B447" s="1" t="s">
        <v>7244</v>
      </c>
      <c r="C447" s="1" t="s">
        <v>147</v>
      </c>
      <c r="D447" s="25">
        <v>39508</v>
      </c>
      <c r="E447" s="1" t="s">
        <v>2623</v>
      </c>
      <c r="F447" s="26">
        <v>6303.21</v>
      </c>
      <c r="G447" s="26">
        <v>6303.21</v>
      </c>
      <c r="H447" s="26">
        <v>6303.21</v>
      </c>
      <c r="I447" s="1" t="s">
        <v>27</v>
      </c>
      <c r="J447" s="1">
        <v>0</v>
      </c>
      <c r="K447" s="26">
        <v>11700</v>
      </c>
      <c r="L447" s="1" t="s">
        <v>27</v>
      </c>
      <c r="M447" s="1">
        <v>0</v>
      </c>
      <c r="Q447" s="1" t="s">
        <v>28</v>
      </c>
      <c r="R447" s="1" t="s">
        <v>135</v>
      </c>
      <c r="S447" s="1" t="s">
        <v>136</v>
      </c>
      <c r="T447" s="1" t="s">
        <v>39</v>
      </c>
      <c r="U447" s="1" t="s">
        <v>40</v>
      </c>
      <c r="V447" s="1" t="s">
        <v>41</v>
      </c>
      <c r="W447" s="1" t="s">
        <v>35</v>
      </c>
      <c r="X447" s="25">
        <v>40535</v>
      </c>
      <c r="Y447" s="1" t="s">
        <v>43</v>
      </c>
      <c r="Z447" s="1">
        <v>0</v>
      </c>
      <c r="AA447" s="1" t="s">
        <v>7245</v>
      </c>
      <c r="AB447" s="25">
        <v>39923</v>
      </c>
      <c r="AC447" s="27">
        <v>40164.380555555559</v>
      </c>
      <c r="AD447" s="1" t="s">
        <v>36</v>
      </c>
      <c r="AE447" s="26">
        <v>6303.21</v>
      </c>
    </row>
    <row r="448" spans="1:31" x14ac:dyDescent="0.25">
      <c r="A448" s="1" t="s">
        <v>2646</v>
      </c>
      <c r="B448" s="1" t="s">
        <v>4758</v>
      </c>
      <c r="C448" s="1" t="s">
        <v>212</v>
      </c>
      <c r="E448" s="1" t="s">
        <v>2623</v>
      </c>
      <c r="F448" s="1">
        <v>0</v>
      </c>
      <c r="G448" s="1">
        <v>0</v>
      </c>
      <c r="H448" s="1">
        <v>0</v>
      </c>
      <c r="J448" s="1">
        <v>0</v>
      </c>
      <c r="K448" s="26">
        <v>14045</v>
      </c>
      <c r="L448" s="1" t="s">
        <v>27</v>
      </c>
      <c r="M448" s="1">
        <v>0</v>
      </c>
      <c r="N448" s="1" t="s">
        <v>2624</v>
      </c>
      <c r="O448" s="1" t="s">
        <v>2630</v>
      </c>
      <c r="Q448" s="1" t="s">
        <v>28</v>
      </c>
      <c r="R448" s="1" t="s">
        <v>29</v>
      </c>
      <c r="S448" s="1" t="s">
        <v>30</v>
      </c>
      <c r="T448" s="1" t="s">
        <v>316</v>
      </c>
      <c r="U448" s="1" t="s">
        <v>34</v>
      </c>
      <c r="V448" s="1" t="s">
        <v>251</v>
      </c>
      <c r="W448" s="1" t="s">
        <v>35</v>
      </c>
      <c r="X448" s="25">
        <v>40539</v>
      </c>
      <c r="Y448" s="1" t="s">
        <v>2661</v>
      </c>
      <c r="Z448" s="1">
        <v>0</v>
      </c>
      <c r="AA448" s="1" t="s">
        <v>5548</v>
      </c>
      <c r="AB448" s="25">
        <v>37438</v>
      </c>
      <c r="AC448" s="27">
        <v>38632.585416666669</v>
      </c>
      <c r="AD448" s="1" t="s">
        <v>2657</v>
      </c>
      <c r="AE448" s="1">
        <v>0</v>
      </c>
    </row>
    <row r="449" spans="1:31" x14ac:dyDescent="0.25">
      <c r="A449" s="1" t="s">
        <v>2622</v>
      </c>
      <c r="E449" s="1" t="s">
        <v>2623</v>
      </c>
      <c r="F449" s="1">
        <v>0</v>
      </c>
      <c r="G449" s="1">
        <v>0</v>
      </c>
      <c r="H449" s="1">
        <v>0</v>
      </c>
      <c r="J449" s="1">
        <v>0</v>
      </c>
      <c r="K449" s="1">
        <v>100</v>
      </c>
      <c r="L449" s="1" t="s">
        <v>27</v>
      </c>
      <c r="M449" s="1">
        <v>0</v>
      </c>
      <c r="N449" s="1" t="s">
        <v>2624</v>
      </c>
      <c r="O449" s="1" t="s">
        <v>2630</v>
      </c>
      <c r="Q449" s="1" t="s">
        <v>28</v>
      </c>
      <c r="R449" s="1" t="s">
        <v>44</v>
      </c>
      <c r="S449" s="1" t="s">
        <v>108</v>
      </c>
      <c r="T449" s="1" t="s">
        <v>157</v>
      </c>
      <c r="U449" s="1" t="s">
        <v>40</v>
      </c>
      <c r="V449" s="1" t="s">
        <v>4929</v>
      </c>
      <c r="W449" s="1" t="s">
        <v>35</v>
      </c>
      <c r="X449" s="25">
        <v>40539</v>
      </c>
      <c r="Y449" s="1" t="s">
        <v>43</v>
      </c>
      <c r="Z449" s="1">
        <v>0</v>
      </c>
      <c r="AA449" s="1" t="s">
        <v>5636</v>
      </c>
      <c r="AB449" s="25">
        <v>39329</v>
      </c>
      <c r="AC449" s="27">
        <v>39344.671527777777</v>
      </c>
      <c r="AD449" s="1" t="s">
        <v>2633</v>
      </c>
      <c r="AE449" s="1">
        <v>0</v>
      </c>
    </row>
    <row r="450" spans="1:31" x14ac:dyDescent="0.25">
      <c r="A450" s="1" t="s">
        <v>2622</v>
      </c>
      <c r="B450" s="1">
        <v>1101080</v>
      </c>
      <c r="C450" s="1" t="s">
        <v>115</v>
      </c>
      <c r="E450" s="1" t="s">
        <v>2623</v>
      </c>
      <c r="F450" s="1">
        <v>0</v>
      </c>
      <c r="G450" s="1">
        <v>0</v>
      </c>
      <c r="H450" s="1">
        <v>0</v>
      </c>
      <c r="J450" s="1">
        <v>0</v>
      </c>
      <c r="K450" s="26">
        <v>10123.14</v>
      </c>
      <c r="L450" s="1" t="s">
        <v>27</v>
      </c>
      <c r="M450" s="1">
        <v>0</v>
      </c>
      <c r="N450" s="1" t="s">
        <v>2629</v>
      </c>
      <c r="O450" s="1" t="s">
        <v>2630</v>
      </c>
      <c r="Q450" s="1" t="s">
        <v>28</v>
      </c>
      <c r="R450" s="1" t="s">
        <v>44</v>
      </c>
      <c r="S450" s="1" t="s">
        <v>2706</v>
      </c>
      <c r="T450" s="1" t="s">
        <v>77</v>
      </c>
      <c r="U450" s="1" t="s">
        <v>34</v>
      </c>
      <c r="V450" s="1" t="s">
        <v>251</v>
      </c>
      <c r="W450" s="1" t="s">
        <v>35</v>
      </c>
      <c r="X450" s="25">
        <v>40539</v>
      </c>
      <c r="Y450" s="1" t="s">
        <v>2661</v>
      </c>
      <c r="Z450" s="1">
        <v>0</v>
      </c>
      <c r="AA450" s="1" t="s">
        <v>5701</v>
      </c>
      <c r="AB450" s="25">
        <v>39433</v>
      </c>
      <c r="AC450" s="27">
        <v>39469.423611111109</v>
      </c>
      <c r="AD450" s="1" t="s">
        <v>2633</v>
      </c>
      <c r="AE450" s="1">
        <v>0</v>
      </c>
    </row>
    <row r="451" spans="1:31" x14ac:dyDescent="0.25">
      <c r="A451" s="1" t="s">
        <v>2646</v>
      </c>
      <c r="B451" s="1">
        <v>10</v>
      </c>
      <c r="C451" s="1" t="s">
        <v>7257</v>
      </c>
      <c r="E451" s="1" t="s">
        <v>2623</v>
      </c>
      <c r="F451" s="1">
        <v>0</v>
      </c>
      <c r="G451" s="1">
        <v>0</v>
      </c>
      <c r="H451" s="1">
        <v>0</v>
      </c>
      <c r="I451" s="1" t="s">
        <v>50</v>
      </c>
      <c r="J451" s="1">
        <v>0</v>
      </c>
      <c r="K451" s="1">
        <v>0</v>
      </c>
      <c r="L451" s="1" t="s">
        <v>50</v>
      </c>
      <c r="M451" s="1">
        <v>0</v>
      </c>
      <c r="N451" s="1" t="s">
        <v>2629</v>
      </c>
      <c r="O451" s="1" t="s">
        <v>2630</v>
      </c>
      <c r="Q451" s="1" t="s">
        <v>28</v>
      </c>
      <c r="R451" s="1" t="s">
        <v>512</v>
      </c>
      <c r="S451" s="1" t="s">
        <v>5143</v>
      </c>
      <c r="T451" s="1" t="s">
        <v>54</v>
      </c>
      <c r="U451" s="1" t="s">
        <v>55</v>
      </c>
      <c r="V451" s="1" t="s">
        <v>305</v>
      </c>
      <c r="W451" s="1" t="s">
        <v>35</v>
      </c>
      <c r="X451" s="25">
        <v>40539</v>
      </c>
      <c r="Y451" s="1" t="s">
        <v>2647</v>
      </c>
      <c r="Z451" s="1">
        <v>0</v>
      </c>
      <c r="AA451" s="1" t="s">
        <v>7258</v>
      </c>
      <c r="AB451" s="25">
        <v>39598</v>
      </c>
      <c r="AC451" s="27">
        <v>40206.550000000003</v>
      </c>
      <c r="AD451" s="1" t="s">
        <v>2657</v>
      </c>
      <c r="AE451" s="1">
        <v>0</v>
      </c>
    </row>
    <row r="452" spans="1:31" x14ac:dyDescent="0.25">
      <c r="A452" s="1" t="s">
        <v>2622</v>
      </c>
      <c r="B452" s="1" t="s">
        <v>6230</v>
      </c>
      <c r="C452" s="1" t="s">
        <v>6231</v>
      </c>
      <c r="D452" s="25">
        <v>37737</v>
      </c>
      <c r="E452" s="1" t="s">
        <v>2623</v>
      </c>
      <c r="F452" s="26">
        <v>103000</v>
      </c>
      <c r="G452" s="26">
        <v>103000</v>
      </c>
      <c r="H452" s="26">
        <v>103000</v>
      </c>
      <c r="I452" s="1" t="s">
        <v>50</v>
      </c>
      <c r="J452" s="26">
        <v>51500</v>
      </c>
      <c r="K452" s="26">
        <v>10300</v>
      </c>
      <c r="L452" s="1" t="s">
        <v>27</v>
      </c>
      <c r="M452" s="1">
        <v>0</v>
      </c>
      <c r="N452" s="1" t="s">
        <v>2624</v>
      </c>
      <c r="O452" s="1" t="s">
        <v>2638</v>
      </c>
      <c r="P452" s="1" t="s">
        <v>2688</v>
      </c>
      <c r="Q452" s="1" t="s">
        <v>28</v>
      </c>
      <c r="R452" s="1" t="s">
        <v>44</v>
      </c>
      <c r="S452" s="1" t="s">
        <v>38</v>
      </c>
      <c r="T452" s="1" t="s">
        <v>2736</v>
      </c>
      <c r="U452" s="1" t="s">
        <v>40</v>
      </c>
      <c r="V452" s="1" t="s">
        <v>41</v>
      </c>
      <c r="W452" s="1" t="s">
        <v>35</v>
      </c>
      <c r="X452" s="25">
        <v>40540</v>
      </c>
      <c r="Y452" s="1" t="s">
        <v>43</v>
      </c>
      <c r="Z452" s="1">
        <v>0</v>
      </c>
      <c r="AA452" s="1" t="s">
        <v>6232</v>
      </c>
      <c r="AB452" s="25">
        <v>38005</v>
      </c>
      <c r="AC452" s="27">
        <v>38659.631249999999</v>
      </c>
      <c r="AD452" s="1" t="s">
        <v>36</v>
      </c>
      <c r="AE452" s="26">
        <v>103000</v>
      </c>
    </row>
    <row r="453" spans="1:31" x14ac:dyDescent="0.25">
      <c r="A453" s="1" t="s">
        <v>2622</v>
      </c>
      <c r="B453" s="1" t="s">
        <v>6348</v>
      </c>
      <c r="C453" s="1" t="s">
        <v>6349</v>
      </c>
      <c r="D453" s="25">
        <v>38487</v>
      </c>
      <c r="E453" s="1" t="s">
        <v>2623</v>
      </c>
      <c r="F453" s="26">
        <v>15317.22</v>
      </c>
      <c r="G453" s="26">
        <v>15317.22</v>
      </c>
      <c r="H453" s="26">
        <v>15317.22</v>
      </c>
      <c r="I453" s="1" t="s">
        <v>26</v>
      </c>
      <c r="J453" s="26">
        <v>15317.22</v>
      </c>
      <c r="K453" s="26">
        <v>16028.98</v>
      </c>
      <c r="L453" s="1" t="s">
        <v>27</v>
      </c>
      <c r="M453" s="1">
        <v>0</v>
      </c>
      <c r="N453" s="1" t="s">
        <v>2624</v>
      </c>
      <c r="O453" s="1" t="s">
        <v>2638</v>
      </c>
      <c r="P453" s="1" t="s">
        <v>2651</v>
      </c>
      <c r="Q453" s="1" t="s">
        <v>28</v>
      </c>
      <c r="R453" s="1" t="s">
        <v>44</v>
      </c>
      <c r="S453" s="1" t="s">
        <v>80</v>
      </c>
      <c r="T453" s="1" t="s">
        <v>122</v>
      </c>
      <c r="U453" s="1" t="s">
        <v>123</v>
      </c>
      <c r="V453" s="1" t="s">
        <v>185</v>
      </c>
      <c r="W453" s="1" t="s">
        <v>35</v>
      </c>
      <c r="X453" s="25">
        <v>40540</v>
      </c>
      <c r="Y453" s="1" t="s">
        <v>2643</v>
      </c>
      <c r="Z453" s="1">
        <v>0</v>
      </c>
      <c r="AA453" s="1" t="s">
        <v>6350</v>
      </c>
      <c r="AB453" s="25">
        <v>38978</v>
      </c>
      <c r="AC453" s="27">
        <v>39022.459027777775</v>
      </c>
      <c r="AD453" s="1" t="s">
        <v>151</v>
      </c>
      <c r="AE453" s="26">
        <v>15317.22</v>
      </c>
    </row>
    <row r="454" spans="1:31" x14ac:dyDescent="0.25">
      <c r="A454" s="1" t="s">
        <v>2622</v>
      </c>
      <c r="B454" s="1" t="s">
        <v>6860</v>
      </c>
      <c r="C454" s="1" t="s">
        <v>6861</v>
      </c>
      <c r="D454" s="25">
        <v>36635</v>
      </c>
      <c r="E454" s="1" t="s">
        <v>2623</v>
      </c>
      <c r="F454" s="26">
        <v>28116</v>
      </c>
      <c r="G454" s="26">
        <v>28116</v>
      </c>
      <c r="H454" s="26">
        <v>28116</v>
      </c>
      <c r="I454" s="1" t="s">
        <v>50</v>
      </c>
      <c r="J454" s="26">
        <v>14058</v>
      </c>
      <c r="K454" s="26">
        <v>5000</v>
      </c>
      <c r="L454" s="1" t="s">
        <v>27</v>
      </c>
      <c r="M454" s="1">
        <v>0</v>
      </c>
      <c r="N454" s="1" t="s">
        <v>2624</v>
      </c>
      <c r="O454" s="1" t="s">
        <v>2630</v>
      </c>
      <c r="Q454" s="1" t="s">
        <v>28</v>
      </c>
      <c r="R454" s="1" t="s">
        <v>44</v>
      </c>
      <c r="S454" s="1" t="s">
        <v>30</v>
      </c>
      <c r="T454" s="1" t="s">
        <v>56</v>
      </c>
      <c r="U454" s="1" t="s">
        <v>53</v>
      </c>
      <c r="V454" s="1" t="s">
        <v>399</v>
      </c>
      <c r="W454" s="1" t="s">
        <v>35</v>
      </c>
      <c r="X454" s="25">
        <v>40542</v>
      </c>
      <c r="Y454" s="1" t="s">
        <v>2628</v>
      </c>
      <c r="Z454" s="1">
        <v>0</v>
      </c>
      <c r="AA454" s="1" t="s">
        <v>6862</v>
      </c>
      <c r="AB454" s="25">
        <v>38650</v>
      </c>
      <c r="AC454" s="27">
        <v>38720.619444444441</v>
      </c>
      <c r="AD454" s="1" t="s">
        <v>36</v>
      </c>
      <c r="AE454" s="26">
        <v>28116</v>
      </c>
    </row>
    <row r="455" spans="1:31" x14ac:dyDescent="0.25">
      <c r="A455" s="1" t="s">
        <v>2622</v>
      </c>
      <c r="B455" s="1" t="s">
        <v>6505</v>
      </c>
      <c r="C455" s="1" t="s">
        <v>6506</v>
      </c>
      <c r="D455" s="25">
        <v>39554</v>
      </c>
      <c r="E455" s="1" t="s">
        <v>2623</v>
      </c>
      <c r="F455" s="26">
        <v>3618.16</v>
      </c>
      <c r="G455" s="26">
        <v>18090.82</v>
      </c>
      <c r="H455" s="26">
        <v>3618.16</v>
      </c>
      <c r="I455" s="1" t="s">
        <v>50</v>
      </c>
      <c r="J455" s="26">
        <v>1809.08</v>
      </c>
      <c r="K455" s="1">
        <v>0</v>
      </c>
      <c r="L455" s="1" t="s">
        <v>27</v>
      </c>
      <c r="M455" s="1">
        <v>0</v>
      </c>
      <c r="N455" s="1" t="s">
        <v>2629</v>
      </c>
      <c r="O455" s="1" t="s">
        <v>2630</v>
      </c>
      <c r="Q455" s="1" t="s">
        <v>28</v>
      </c>
      <c r="R455" s="1" t="s">
        <v>135</v>
      </c>
      <c r="S455" s="1" t="s">
        <v>136</v>
      </c>
      <c r="T455" s="1" t="s">
        <v>4896</v>
      </c>
      <c r="U455" s="1" t="s">
        <v>53</v>
      </c>
      <c r="V455" s="1" t="s">
        <v>349</v>
      </c>
      <c r="W455" s="1" t="s">
        <v>35</v>
      </c>
      <c r="X455" s="25">
        <v>40547</v>
      </c>
      <c r="Y455" s="1" t="s">
        <v>43</v>
      </c>
      <c r="Z455" s="1">
        <v>0</v>
      </c>
      <c r="AA455" s="1" t="s">
        <v>6507</v>
      </c>
      <c r="AB455" s="25">
        <v>40018</v>
      </c>
      <c r="AC455" s="27">
        <v>40029.552777777775</v>
      </c>
      <c r="AD455" s="1" t="s">
        <v>36</v>
      </c>
      <c r="AE455" s="26">
        <v>3618.16</v>
      </c>
    </row>
    <row r="456" spans="1:31" x14ac:dyDescent="0.25">
      <c r="A456" s="1" t="s">
        <v>2622</v>
      </c>
      <c r="B456" s="1" t="s">
        <v>6922</v>
      </c>
      <c r="C456" s="1" t="s">
        <v>6923</v>
      </c>
      <c r="D456" s="25">
        <v>38429</v>
      </c>
      <c r="E456" s="1" t="s">
        <v>2623</v>
      </c>
      <c r="F456" s="26">
        <v>22000</v>
      </c>
      <c r="G456" s="26">
        <v>22000</v>
      </c>
      <c r="H456" s="26">
        <v>22000</v>
      </c>
      <c r="I456" s="1" t="s">
        <v>50</v>
      </c>
      <c r="J456" s="26">
        <v>11000</v>
      </c>
      <c r="K456" s="26">
        <v>10000</v>
      </c>
      <c r="L456" s="1" t="s">
        <v>27</v>
      </c>
      <c r="M456" s="1">
        <v>0</v>
      </c>
      <c r="N456" s="1" t="s">
        <v>2629</v>
      </c>
      <c r="O456" s="1" t="s">
        <v>2630</v>
      </c>
      <c r="Q456" s="1" t="s">
        <v>28</v>
      </c>
      <c r="R456" s="1" t="s">
        <v>44</v>
      </c>
      <c r="S456" s="1" t="s">
        <v>38</v>
      </c>
      <c r="T456" s="1" t="s">
        <v>56</v>
      </c>
      <c r="U456" s="1" t="s">
        <v>53</v>
      </c>
      <c r="V456" s="1" t="s">
        <v>399</v>
      </c>
      <c r="W456" s="1" t="s">
        <v>35</v>
      </c>
      <c r="X456" s="25">
        <v>40547</v>
      </c>
      <c r="Y456" s="1" t="s">
        <v>2647</v>
      </c>
      <c r="Z456" s="1">
        <v>0</v>
      </c>
      <c r="AA456" s="1" t="s">
        <v>6924</v>
      </c>
      <c r="AB456" s="25">
        <v>38901</v>
      </c>
      <c r="AC456" s="27">
        <v>39283.435416666667</v>
      </c>
      <c r="AD456" s="1" t="s">
        <v>36</v>
      </c>
      <c r="AE456" s="26">
        <v>22000</v>
      </c>
    </row>
    <row r="457" spans="1:31" x14ac:dyDescent="0.25">
      <c r="A457" s="1" t="s">
        <v>2622</v>
      </c>
      <c r="C457" s="1" t="s">
        <v>212</v>
      </c>
      <c r="E457" s="1" t="s">
        <v>2623</v>
      </c>
      <c r="F457" s="1">
        <v>0</v>
      </c>
      <c r="G457" s="1">
        <v>0</v>
      </c>
      <c r="H457" s="1">
        <v>0</v>
      </c>
      <c r="J457" s="1">
        <v>0</v>
      </c>
      <c r="K457" s="26">
        <v>3000</v>
      </c>
      <c r="L457" s="1" t="s">
        <v>50</v>
      </c>
      <c r="M457" s="1">
        <v>0</v>
      </c>
      <c r="N457" s="1" t="s">
        <v>2629</v>
      </c>
      <c r="O457" s="1" t="s">
        <v>2630</v>
      </c>
      <c r="Q457" s="1" t="s">
        <v>28</v>
      </c>
      <c r="R457" s="1" t="s">
        <v>44</v>
      </c>
      <c r="S457" s="1" t="s">
        <v>2677</v>
      </c>
      <c r="T457" s="1" t="s">
        <v>873</v>
      </c>
      <c r="U457" s="1" t="s">
        <v>55</v>
      </c>
      <c r="V457" s="1" t="s">
        <v>251</v>
      </c>
      <c r="W457" s="1" t="s">
        <v>35</v>
      </c>
      <c r="X457" s="25">
        <v>40547</v>
      </c>
      <c r="Y457" s="1" t="s">
        <v>43</v>
      </c>
      <c r="Z457" s="1">
        <v>0</v>
      </c>
      <c r="AA457" s="1" t="s">
        <v>6957</v>
      </c>
      <c r="AB457" s="25">
        <v>39398</v>
      </c>
      <c r="AC457" s="27">
        <v>39413.426388888889</v>
      </c>
      <c r="AD457" s="1" t="s">
        <v>2633</v>
      </c>
      <c r="AE457" s="1">
        <v>0</v>
      </c>
    </row>
    <row r="458" spans="1:31" x14ac:dyDescent="0.25">
      <c r="A458" s="1" t="s">
        <v>2622</v>
      </c>
      <c r="B458" s="1" t="s">
        <v>173</v>
      </c>
      <c r="C458" s="1" t="s">
        <v>212</v>
      </c>
      <c r="E458" s="1" t="s">
        <v>2623</v>
      </c>
      <c r="F458" s="1">
        <v>0</v>
      </c>
      <c r="G458" s="1">
        <v>0</v>
      </c>
      <c r="H458" s="1">
        <v>0</v>
      </c>
      <c r="I458" s="1" t="s">
        <v>50</v>
      </c>
      <c r="J458" s="1">
        <v>0</v>
      </c>
      <c r="K458" s="26">
        <v>10000</v>
      </c>
      <c r="L458" s="1" t="s">
        <v>27</v>
      </c>
      <c r="M458" s="1">
        <v>0</v>
      </c>
      <c r="N458" s="1" t="s">
        <v>2629</v>
      </c>
      <c r="O458" s="1" t="s">
        <v>2630</v>
      </c>
      <c r="Q458" s="1" t="s">
        <v>28</v>
      </c>
      <c r="R458" s="1" t="s">
        <v>44</v>
      </c>
      <c r="S458" s="1" t="s">
        <v>2658</v>
      </c>
      <c r="T458" s="1" t="s">
        <v>33</v>
      </c>
      <c r="U458" s="1" t="s">
        <v>34</v>
      </c>
      <c r="V458" s="1" t="s">
        <v>251</v>
      </c>
      <c r="W458" s="1" t="s">
        <v>35</v>
      </c>
      <c r="X458" s="25">
        <v>40548</v>
      </c>
      <c r="Y458" s="1" t="s">
        <v>57</v>
      </c>
      <c r="Z458" s="1">
        <v>0</v>
      </c>
      <c r="AA458" s="1" t="s">
        <v>6414</v>
      </c>
      <c r="AB458" s="25">
        <v>39699</v>
      </c>
      <c r="AC458" s="27">
        <v>39727.574305555558</v>
      </c>
      <c r="AE458" s="1">
        <v>0</v>
      </c>
    </row>
    <row r="459" spans="1:31" x14ac:dyDescent="0.25">
      <c r="A459" s="1" t="s">
        <v>2622</v>
      </c>
      <c r="B459" s="1" t="s">
        <v>7060</v>
      </c>
      <c r="C459" s="1" t="s">
        <v>212</v>
      </c>
      <c r="E459" s="1" t="s">
        <v>2623</v>
      </c>
      <c r="F459" s="1">
        <v>0</v>
      </c>
      <c r="G459" s="1">
        <v>0</v>
      </c>
      <c r="H459" s="1">
        <v>0</v>
      </c>
      <c r="I459" s="1" t="s">
        <v>50</v>
      </c>
      <c r="J459" s="1">
        <v>0</v>
      </c>
      <c r="K459" s="26">
        <v>1782.1</v>
      </c>
      <c r="L459" s="1" t="s">
        <v>27</v>
      </c>
      <c r="M459" s="1">
        <v>0</v>
      </c>
      <c r="N459" s="1" t="s">
        <v>2629</v>
      </c>
      <c r="O459" s="1" t="s">
        <v>2630</v>
      </c>
      <c r="Q459" s="1" t="s">
        <v>28</v>
      </c>
      <c r="R459" s="1" t="s">
        <v>44</v>
      </c>
      <c r="S459" s="1" t="s">
        <v>2658</v>
      </c>
      <c r="T459" s="1" t="s">
        <v>334</v>
      </c>
      <c r="U459" s="1" t="s">
        <v>34</v>
      </c>
      <c r="V459" s="1" t="s">
        <v>251</v>
      </c>
      <c r="W459" s="1" t="s">
        <v>35</v>
      </c>
      <c r="X459" s="25">
        <v>40548</v>
      </c>
      <c r="Y459" s="1" t="s">
        <v>43</v>
      </c>
      <c r="Z459" s="1">
        <v>0</v>
      </c>
      <c r="AA459" s="1" t="s">
        <v>7061</v>
      </c>
      <c r="AB459" s="25">
        <v>39650</v>
      </c>
      <c r="AC459" s="27">
        <v>39737.67083333333</v>
      </c>
      <c r="AD459" s="1" t="s">
        <v>4967</v>
      </c>
      <c r="AE459" s="1">
        <v>0</v>
      </c>
    </row>
    <row r="460" spans="1:31" x14ac:dyDescent="0.25">
      <c r="A460" s="1" t="s">
        <v>2622</v>
      </c>
      <c r="B460" s="1">
        <v>1102080</v>
      </c>
      <c r="E460" s="1" t="s">
        <v>2623</v>
      </c>
      <c r="F460" s="1">
        <v>0</v>
      </c>
      <c r="G460" s="1">
        <v>0</v>
      </c>
      <c r="H460" s="26">
        <v>4469.96</v>
      </c>
      <c r="I460" s="1" t="s">
        <v>26</v>
      </c>
      <c r="J460" s="26">
        <v>4469.96</v>
      </c>
      <c r="K460" s="1">
        <v>100</v>
      </c>
      <c r="L460" s="1" t="s">
        <v>27</v>
      </c>
      <c r="M460" s="1">
        <v>0</v>
      </c>
      <c r="N460" s="1" t="s">
        <v>2624</v>
      </c>
      <c r="O460" s="1" t="s">
        <v>2630</v>
      </c>
      <c r="Q460" s="1" t="s">
        <v>28</v>
      </c>
      <c r="R460" s="1" t="s">
        <v>44</v>
      </c>
      <c r="S460" s="1" t="s">
        <v>38</v>
      </c>
      <c r="T460" s="1" t="s">
        <v>3232</v>
      </c>
      <c r="U460" s="1" t="s">
        <v>227</v>
      </c>
      <c r="V460" s="1" t="s">
        <v>251</v>
      </c>
      <c r="W460" s="1" t="s">
        <v>35</v>
      </c>
      <c r="X460" s="25">
        <v>40550</v>
      </c>
      <c r="Y460" s="1" t="s">
        <v>43</v>
      </c>
      <c r="Z460" s="1">
        <v>0</v>
      </c>
      <c r="AA460" s="1" t="s">
        <v>5624</v>
      </c>
      <c r="AB460" s="25">
        <v>39218</v>
      </c>
      <c r="AC460" s="27">
        <v>39282.386111111111</v>
      </c>
      <c r="AE460" s="1">
        <v>0</v>
      </c>
    </row>
    <row r="461" spans="1:31" x14ac:dyDescent="0.25">
      <c r="A461" s="1" t="s">
        <v>2622</v>
      </c>
      <c r="B461" s="1" t="s">
        <v>6383</v>
      </c>
      <c r="C461" s="1" t="s">
        <v>115</v>
      </c>
      <c r="E461" s="1" t="s">
        <v>2623</v>
      </c>
      <c r="F461" s="1">
        <v>0</v>
      </c>
      <c r="G461" s="1">
        <v>0</v>
      </c>
      <c r="H461" s="26">
        <v>15062.69</v>
      </c>
      <c r="I461" s="1" t="s">
        <v>50</v>
      </c>
      <c r="J461" s="26">
        <v>7531.35</v>
      </c>
      <c r="K461" s="26">
        <v>1506.25</v>
      </c>
      <c r="L461" s="1" t="s">
        <v>27</v>
      </c>
      <c r="M461" s="1">
        <v>0</v>
      </c>
      <c r="N461" s="1" t="s">
        <v>2629</v>
      </c>
      <c r="O461" s="1" t="s">
        <v>2630</v>
      </c>
      <c r="Q461" s="1" t="s">
        <v>28</v>
      </c>
      <c r="R461" s="1" t="s">
        <v>44</v>
      </c>
      <c r="S461" s="1" t="s">
        <v>38</v>
      </c>
      <c r="T461" s="1" t="s">
        <v>1186</v>
      </c>
      <c r="U461" s="1" t="s">
        <v>34</v>
      </c>
      <c r="V461" s="1" t="s">
        <v>66</v>
      </c>
      <c r="W461" s="1" t="s">
        <v>35</v>
      </c>
      <c r="X461" s="25">
        <v>40554</v>
      </c>
      <c r="Y461" s="1" t="s">
        <v>2628</v>
      </c>
      <c r="Z461" s="1">
        <v>0</v>
      </c>
      <c r="AA461" s="1" t="s">
        <v>6384</v>
      </c>
      <c r="AB461" s="25">
        <v>39449</v>
      </c>
      <c r="AC461" s="27">
        <v>39589.306250000001</v>
      </c>
      <c r="AD461" s="1" t="s">
        <v>2633</v>
      </c>
      <c r="AE461" s="1">
        <v>0</v>
      </c>
    </row>
    <row r="462" spans="1:31" x14ac:dyDescent="0.25">
      <c r="A462" s="1" t="s">
        <v>2622</v>
      </c>
      <c r="B462" s="1" t="s">
        <v>6838</v>
      </c>
      <c r="C462" s="1" t="s">
        <v>6839</v>
      </c>
      <c r="D462" s="25">
        <v>38108</v>
      </c>
      <c r="E462" s="1" t="s">
        <v>2623</v>
      </c>
      <c r="F462" s="1">
        <v>0</v>
      </c>
      <c r="G462" s="26">
        <v>53531.79</v>
      </c>
      <c r="H462" s="1">
        <v>0</v>
      </c>
      <c r="I462" s="1" t="s">
        <v>26</v>
      </c>
      <c r="J462" s="1">
        <v>0</v>
      </c>
      <c r="K462" s="26">
        <v>23353.08</v>
      </c>
      <c r="L462" s="1" t="s">
        <v>27</v>
      </c>
      <c r="M462" s="1">
        <v>0</v>
      </c>
      <c r="N462" s="1" t="s">
        <v>2624</v>
      </c>
      <c r="O462" s="1" t="s">
        <v>2625</v>
      </c>
      <c r="P462" s="1" t="s">
        <v>2626</v>
      </c>
      <c r="Q462" s="1" t="s">
        <v>28</v>
      </c>
      <c r="R462" s="1" t="s">
        <v>44</v>
      </c>
      <c r="S462" s="1" t="s">
        <v>80</v>
      </c>
      <c r="T462" s="1" t="s">
        <v>1000</v>
      </c>
      <c r="U462" s="1" t="s">
        <v>40</v>
      </c>
      <c r="V462" s="1" t="s">
        <v>41</v>
      </c>
      <c r="W462" s="1" t="s">
        <v>35</v>
      </c>
      <c r="X462" s="25">
        <v>40554</v>
      </c>
      <c r="Y462" s="1" t="s">
        <v>43</v>
      </c>
      <c r="Z462" s="1">
        <v>0</v>
      </c>
      <c r="AA462" s="1" t="s">
        <v>6840</v>
      </c>
      <c r="AB462" s="25">
        <v>38334</v>
      </c>
      <c r="AC462" s="27">
        <v>38401.431944444441</v>
      </c>
      <c r="AD462" s="1" t="s">
        <v>2633</v>
      </c>
      <c r="AE462" s="1">
        <v>0</v>
      </c>
    </row>
    <row r="463" spans="1:31" x14ac:dyDescent="0.25">
      <c r="A463" s="1" t="s">
        <v>2622</v>
      </c>
      <c r="B463" s="1" t="s">
        <v>6881</v>
      </c>
      <c r="C463" s="1" t="s">
        <v>6882</v>
      </c>
      <c r="D463" s="25">
        <v>38494</v>
      </c>
      <c r="E463" s="1" t="s">
        <v>2623</v>
      </c>
      <c r="F463" s="26">
        <v>177982</v>
      </c>
      <c r="G463" s="26">
        <v>177982</v>
      </c>
      <c r="H463" s="26">
        <v>177982</v>
      </c>
      <c r="I463" s="1" t="s">
        <v>26</v>
      </c>
      <c r="J463" s="26">
        <v>177982</v>
      </c>
      <c r="K463" s="26">
        <v>18098.2</v>
      </c>
      <c r="L463" s="1" t="s">
        <v>27</v>
      </c>
      <c r="M463" s="1">
        <v>0</v>
      </c>
      <c r="N463" s="1" t="s">
        <v>2624</v>
      </c>
      <c r="O463" s="1" t="s">
        <v>2638</v>
      </c>
      <c r="P463" s="1" t="s">
        <v>2642</v>
      </c>
      <c r="Q463" s="1" t="s">
        <v>28</v>
      </c>
      <c r="R463" s="1" t="s">
        <v>44</v>
      </c>
      <c r="S463" s="1" t="s">
        <v>38</v>
      </c>
      <c r="T463" s="1" t="s">
        <v>6883</v>
      </c>
      <c r="U463" s="1" t="s">
        <v>40</v>
      </c>
      <c r="V463" s="1" t="s">
        <v>4929</v>
      </c>
      <c r="W463" s="1" t="s">
        <v>35</v>
      </c>
      <c r="X463" s="25">
        <v>40554</v>
      </c>
      <c r="Y463" s="1" t="s">
        <v>2628</v>
      </c>
      <c r="Z463" s="1">
        <v>0</v>
      </c>
      <c r="AA463" s="1" t="s">
        <v>6884</v>
      </c>
      <c r="AB463" s="25">
        <v>38826</v>
      </c>
      <c r="AC463" s="27">
        <v>38863.532638888886</v>
      </c>
      <c r="AD463" s="1" t="s">
        <v>36</v>
      </c>
      <c r="AE463" s="26">
        <v>177982</v>
      </c>
    </row>
    <row r="464" spans="1:31" x14ac:dyDescent="0.25">
      <c r="A464" s="1" t="s">
        <v>2646</v>
      </c>
      <c r="B464" s="1" t="s">
        <v>4758</v>
      </c>
      <c r="C464" s="1" t="s">
        <v>212</v>
      </c>
      <c r="E464" s="1" t="s">
        <v>2623</v>
      </c>
      <c r="F464" s="1">
        <v>0</v>
      </c>
      <c r="G464" s="1">
        <v>0</v>
      </c>
      <c r="H464" s="1">
        <v>0</v>
      </c>
      <c r="J464" s="1">
        <v>0</v>
      </c>
      <c r="K464" s="1">
        <v>449</v>
      </c>
      <c r="L464" s="1" t="s">
        <v>27</v>
      </c>
      <c r="M464" s="1">
        <v>0</v>
      </c>
      <c r="N464" s="1" t="s">
        <v>2629</v>
      </c>
      <c r="O464" s="1" t="s">
        <v>2630</v>
      </c>
      <c r="Q464" s="1" t="s">
        <v>28</v>
      </c>
      <c r="R464" s="1" t="s">
        <v>29</v>
      </c>
      <c r="S464" s="1" t="s">
        <v>30</v>
      </c>
      <c r="T464" s="1" t="s">
        <v>235</v>
      </c>
      <c r="U464" s="1" t="s">
        <v>34</v>
      </c>
      <c r="V464" s="1" t="s">
        <v>4868</v>
      </c>
      <c r="W464" s="1" t="s">
        <v>35</v>
      </c>
      <c r="X464" s="25">
        <v>40555</v>
      </c>
      <c r="Y464" s="1" t="s">
        <v>2628</v>
      </c>
      <c r="Z464" s="1">
        <v>0</v>
      </c>
      <c r="AA464" s="1" t="s">
        <v>6264</v>
      </c>
      <c r="AB464" s="25">
        <v>36913</v>
      </c>
      <c r="AC464" s="27">
        <v>38959.612500000003</v>
      </c>
      <c r="AD464" s="1" t="s">
        <v>2657</v>
      </c>
      <c r="AE464" s="1">
        <v>0</v>
      </c>
    </row>
    <row r="465" spans="1:31" x14ac:dyDescent="0.25">
      <c r="A465" s="1" t="s">
        <v>2622</v>
      </c>
      <c r="B465" s="1">
        <v>615867</v>
      </c>
      <c r="C465" s="1" t="s">
        <v>6481</v>
      </c>
      <c r="D465" s="25">
        <v>39401</v>
      </c>
      <c r="E465" s="1" t="s">
        <v>2623</v>
      </c>
      <c r="F465" s="26">
        <v>5000</v>
      </c>
      <c r="G465" s="26">
        <v>5000</v>
      </c>
      <c r="H465" s="1">
        <v>0</v>
      </c>
      <c r="J465" s="1">
        <v>0</v>
      </c>
      <c r="K465" s="1">
        <v>0</v>
      </c>
      <c r="L465" s="1" t="s">
        <v>27</v>
      </c>
      <c r="M465" s="1">
        <v>0</v>
      </c>
      <c r="N465" s="1" t="s">
        <v>2629</v>
      </c>
      <c r="O465" s="1" t="s">
        <v>2630</v>
      </c>
      <c r="Q465" s="1" t="s">
        <v>28</v>
      </c>
      <c r="R465" s="1" t="s">
        <v>262</v>
      </c>
      <c r="S465" s="1" t="s">
        <v>151</v>
      </c>
      <c r="T465" s="1" t="s">
        <v>124</v>
      </c>
      <c r="U465" s="1" t="s">
        <v>34</v>
      </c>
      <c r="V465" s="1" t="s">
        <v>252</v>
      </c>
      <c r="W465" s="1" t="s">
        <v>35</v>
      </c>
      <c r="X465" s="25">
        <v>40555</v>
      </c>
      <c r="Y465" s="1" t="s">
        <v>57</v>
      </c>
      <c r="Z465" s="1">
        <v>0</v>
      </c>
      <c r="AA465" s="1" t="s">
        <v>6482</v>
      </c>
      <c r="AB465" s="25">
        <v>39802</v>
      </c>
      <c r="AC465" s="27">
        <v>39997.525694444441</v>
      </c>
      <c r="AD465" s="1" t="s">
        <v>151</v>
      </c>
      <c r="AE465" s="26">
        <v>5000</v>
      </c>
    </row>
    <row r="466" spans="1:31" x14ac:dyDescent="0.25">
      <c r="A466" s="1" t="s">
        <v>2646</v>
      </c>
      <c r="B466" s="1" t="s">
        <v>173</v>
      </c>
      <c r="C466" s="1" t="s">
        <v>212</v>
      </c>
      <c r="E466" s="1" t="s">
        <v>2623</v>
      </c>
      <c r="F466" s="1">
        <v>0</v>
      </c>
      <c r="G466" s="1">
        <v>0</v>
      </c>
      <c r="H466" s="1">
        <v>0</v>
      </c>
      <c r="J466" s="1">
        <v>0</v>
      </c>
      <c r="K466" s="1">
        <v>589.76</v>
      </c>
      <c r="L466" s="1" t="s">
        <v>26</v>
      </c>
      <c r="M466" s="1">
        <v>5.9</v>
      </c>
      <c r="N466" s="1" t="s">
        <v>2629</v>
      </c>
      <c r="O466" s="1" t="s">
        <v>2638</v>
      </c>
      <c r="P466" s="1" t="s">
        <v>2670</v>
      </c>
      <c r="Q466" s="1" t="s">
        <v>28</v>
      </c>
      <c r="R466" s="1" t="s">
        <v>29</v>
      </c>
      <c r="S466" s="1" t="s">
        <v>3269</v>
      </c>
      <c r="T466" s="1" t="s">
        <v>6333</v>
      </c>
      <c r="U466" s="1" t="s">
        <v>55</v>
      </c>
      <c r="V466" s="1" t="s">
        <v>305</v>
      </c>
      <c r="W466" s="1" t="s">
        <v>35</v>
      </c>
      <c r="X466" s="25">
        <v>40556</v>
      </c>
      <c r="Y466" s="1" t="s">
        <v>57</v>
      </c>
      <c r="Z466" s="1">
        <v>0</v>
      </c>
      <c r="AA466" s="1" t="s">
        <v>6334</v>
      </c>
      <c r="AB466" s="25">
        <v>36958</v>
      </c>
      <c r="AC466" s="27">
        <v>37848.602083333331</v>
      </c>
      <c r="AD466" s="1" t="s">
        <v>2633</v>
      </c>
      <c r="AE466" s="1">
        <v>0</v>
      </c>
    </row>
    <row r="467" spans="1:31" x14ac:dyDescent="0.25">
      <c r="A467" s="1" t="s">
        <v>2622</v>
      </c>
      <c r="E467" s="1" t="s">
        <v>2623</v>
      </c>
      <c r="F467" s="1">
        <v>0</v>
      </c>
      <c r="G467" s="1">
        <v>0</v>
      </c>
      <c r="H467" s="1">
        <v>0</v>
      </c>
      <c r="J467" s="1">
        <v>0</v>
      </c>
      <c r="K467" s="26">
        <v>10786.36</v>
      </c>
      <c r="L467" s="1" t="s">
        <v>27</v>
      </c>
      <c r="M467" s="1">
        <v>0</v>
      </c>
      <c r="N467" s="1" t="s">
        <v>2629</v>
      </c>
      <c r="O467" s="1" t="s">
        <v>2638</v>
      </c>
      <c r="P467" s="1" t="s">
        <v>2670</v>
      </c>
      <c r="Q467" s="1" t="s">
        <v>28</v>
      </c>
      <c r="R467" s="1" t="s">
        <v>44</v>
      </c>
      <c r="S467" s="1" t="s">
        <v>38</v>
      </c>
      <c r="T467" s="1" t="s">
        <v>334</v>
      </c>
      <c r="U467" s="1" t="s">
        <v>34</v>
      </c>
      <c r="V467" s="1" t="s">
        <v>307</v>
      </c>
      <c r="W467" s="1" t="s">
        <v>35</v>
      </c>
      <c r="X467" s="25">
        <v>40556</v>
      </c>
      <c r="Y467" s="1" t="s">
        <v>57</v>
      </c>
      <c r="Z467" s="1">
        <v>0</v>
      </c>
      <c r="AA467" s="1" t="s">
        <v>6908</v>
      </c>
      <c r="AB467" s="25">
        <v>39094</v>
      </c>
      <c r="AC467" s="27">
        <v>39127.379861111112</v>
      </c>
      <c r="AE467" s="1">
        <v>0</v>
      </c>
    </row>
    <row r="468" spans="1:31" x14ac:dyDescent="0.25">
      <c r="A468" s="1" t="s">
        <v>2622</v>
      </c>
      <c r="B468" s="1">
        <v>1324025</v>
      </c>
      <c r="C468" s="1" t="s">
        <v>7134</v>
      </c>
      <c r="D468" s="25">
        <v>39878</v>
      </c>
      <c r="E468" s="1" t="s">
        <v>2623</v>
      </c>
      <c r="F468" s="1">
        <v>0</v>
      </c>
      <c r="G468" s="26">
        <v>10000</v>
      </c>
      <c r="H468" s="1">
        <v>0</v>
      </c>
      <c r="I468" s="1" t="s">
        <v>26</v>
      </c>
      <c r="J468" s="1">
        <v>0</v>
      </c>
      <c r="K468" s="1">
        <v>0</v>
      </c>
      <c r="L468" s="1" t="s">
        <v>27</v>
      </c>
      <c r="M468" s="1">
        <v>0</v>
      </c>
      <c r="N468" s="1" t="s">
        <v>2629</v>
      </c>
      <c r="O468" s="1" t="s">
        <v>2630</v>
      </c>
      <c r="Q468" s="1" t="s">
        <v>28</v>
      </c>
      <c r="R468" s="1" t="s">
        <v>512</v>
      </c>
      <c r="S468" s="1" t="s">
        <v>664</v>
      </c>
      <c r="T468" s="1" t="s">
        <v>7135</v>
      </c>
      <c r="U468" s="1" t="s">
        <v>34</v>
      </c>
      <c r="V468" s="1" t="s">
        <v>46</v>
      </c>
      <c r="W468" s="1" t="s">
        <v>35</v>
      </c>
      <c r="X468" s="25">
        <v>40556</v>
      </c>
      <c r="Y468" s="1" t="s">
        <v>43</v>
      </c>
      <c r="Z468" s="1">
        <v>0</v>
      </c>
      <c r="AA468" s="1" t="s">
        <v>7136</v>
      </c>
      <c r="AB468" s="25">
        <v>39899</v>
      </c>
      <c r="AC468" s="27">
        <v>40004.423611111109</v>
      </c>
      <c r="AD468" s="1" t="s">
        <v>2633</v>
      </c>
      <c r="AE468" s="1">
        <v>0</v>
      </c>
    </row>
    <row r="469" spans="1:31" x14ac:dyDescent="0.25">
      <c r="A469" s="1" t="s">
        <v>2622</v>
      </c>
      <c r="E469" s="1" t="s">
        <v>2623</v>
      </c>
      <c r="F469" s="1">
        <v>0</v>
      </c>
      <c r="G469" s="1">
        <v>0</v>
      </c>
      <c r="H469" s="1">
        <v>0</v>
      </c>
      <c r="I469" s="1" t="s">
        <v>26</v>
      </c>
      <c r="J469" s="1">
        <v>0</v>
      </c>
      <c r="K469" s="26">
        <v>23628.400000000001</v>
      </c>
      <c r="L469" s="1" t="s">
        <v>26</v>
      </c>
      <c r="M469" s="26">
        <v>23628.400000000001</v>
      </c>
      <c r="N469" s="1" t="s">
        <v>2629</v>
      </c>
      <c r="Q469" s="1" t="s">
        <v>28</v>
      </c>
      <c r="R469" s="1" t="s">
        <v>512</v>
      </c>
      <c r="S469" s="1" t="s">
        <v>5125</v>
      </c>
      <c r="T469" s="1" t="s">
        <v>551</v>
      </c>
      <c r="U469" s="1" t="s">
        <v>34</v>
      </c>
      <c r="V469" s="1" t="s">
        <v>71</v>
      </c>
      <c r="W469" s="1" t="s">
        <v>35</v>
      </c>
      <c r="X469" s="25">
        <v>40560</v>
      </c>
      <c r="Y469" s="1" t="s">
        <v>2649</v>
      </c>
      <c r="Z469" s="1">
        <v>0</v>
      </c>
      <c r="AA469" s="1" t="s">
        <v>5126</v>
      </c>
      <c r="AB469" s="25">
        <v>39745</v>
      </c>
      <c r="AC469" s="27">
        <v>39745</v>
      </c>
      <c r="AE469" s="1">
        <v>0</v>
      </c>
    </row>
    <row r="470" spans="1:31" x14ac:dyDescent="0.25">
      <c r="A470" s="1" t="s">
        <v>2622</v>
      </c>
      <c r="B470" s="1" t="s">
        <v>5350</v>
      </c>
      <c r="C470" s="1" t="s">
        <v>5351</v>
      </c>
      <c r="D470" s="25">
        <v>40147</v>
      </c>
      <c r="E470" s="1" t="s">
        <v>2623</v>
      </c>
      <c r="F470" s="26">
        <v>10000</v>
      </c>
      <c r="G470" s="26">
        <v>10000</v>
      </c>
      <c r="H470" s="1">
        <v>0</v>
      </c>
      <c r="J470" s="1">
        <v>0</v>
      </c>
      <c r="K470" s="1">
        <v>0</v>
      </c>
      <c r="L470" s="1" t="s">
        <v>50</v>
      </c>
      <c r="M470" s="1">
        <v>0</v>
      </c>
      <c r="N470" s="1" t="s">
        <v>2624</v>
      </c>
      <c r="O470" s="1" t="s">
        <v>2630</v>
      </c>
      <c r="Q470" s="1" t="s">
        <v>28</v>
      </c>
      <c r="R470" s="1" t="s">
        <v>135</v>
      </c>
      <c r="S470" s="1" t="s">
        <v>284</v>
      </c>
      <c r="T470" s="1" t="s">
        <v>5352</v>
      </c>
      <c r="U470" s="1" t="s">
        <v>40</v>
      </c>
      <c r="V470" s="1" t="s">
        <v>71</v>
      </c>
      <c r="W470" s="1" t="s">
        <v>35</v>
      </c>
      <c r="X470" s="25">
        <v>40560</v>
      </c>
      <c r="Y470" s="1" t="s">
        <v>2660</v>
      </c>
      <c r="Z470" s="1">
        <v>0</v>
      </c>
      <c r="AA470" s="1" t="s">
        <v>5353</v>
      </c>
      <c r="AB470" s="25">
        <v>40412</v>
      </c>
      <c r="AC470" s="27">
        <v>40430.42291666667</v>
      </c>
      <c r="AD470" s="1" t="s">
        <v>36</v>
      </c>
      <c r="AE470" s="26">
        <v>10000</v>
      </c>
    </row>
    <row r="471" spans="1:31" x14ac:dyDescent="0.25">
      <c r="A471" s="1" t="s">
        <v>2622</v>
      </c>
      <c r="B471" s="1">
        <v>6000003</v>
      </c>
      <c r="C471" s="1" t="s">
        <v>5575</v>
      </c>
      <c r="D471" s="25">
        <v>37643</v>
      </c>
      <c r="E471" s="1" t="s">
        <v>2623</v>
      </c>
      <c r="F471" s="26">
        <v>820000</v>
      </c>
      <c r="G471" s="26">
        <v>820000</v>
      </c>
      <c r="H471" s="26">
        <v>371725.42</v>
      </c>
      <c r="I471" s="1" t="s">
        <v>50</v>
      </c>
      <c r="J471" s="26">
        <v>185862.71</v>
      </c>
      <c r="K471" s="26">
        <v>87602.71</v>
      </c>
      <c r="L471" s="1" t="s">
        <v>27</v>
      </c>
      <c r="M471" s="1">
        <v>0</v>
      </c>
      <c r="N471" s="1" t="s">
        <v>2624</v>
      </c>
      <c r="O471" s="1" t="s">
        <v>2638</v>
      </c>
      <c r="P471" s="1" t="s">
        <v>2651</v>
      </c>
      <c r="Q471" s="1" t="s">
        <v>28</v>
      </c>
      <c r="R471" s="1" t="s">
        <v>44</v>
      </c>
      <c r="S471" s="1" t="s">
        <v>38</v>
      </c>
      <c r="T471" s="1" t="s">
        <v>157</v>
      </c>
      <c r="U471" s="1" t="s">
        <v>40</v>
      </c>
      <c r="V471" s="1" t="s">
        <v>4929</v>
      </c>
      <c r="W471" s="1" t="s">
        <v>35</v>
      </c>
      <c r="X471" s="25">
        <v>40560</v>
      </c>
      <c r="Y471" s="1" t="s">
        <v>43</v>
      </c>
      <c r="Z471" s="1">
        <v>0</v>
      </c>
      <c r="AA471" s="1" t="s">
        <v>5576</v>
      </c>
      <c r="AB471" s="25">
        <v>38793</v>
      </c>
      <c r="AC471" s="27">
        <v>38917.462500000001</v>
      </c>
      <c r="AD471" s="1" t="s">
        <v>36</v>
      </c>
      <c r="AE471" s="26">
        <v>820000</v>
      </c>
    </row>
    <row r="472" spans="1:31" x14ac:dyDescent="0.25">
      <c r="A472" s="1" t="s">
        <v>2622</v>
      </c>
      <c r="B472" s="1" t="s">
        <v>5810</v>
      </c>
      <c r="C472" s="1" t="s">
        <v>5811</v>
      </c>
      <c r="D472" s="25">
        <v>36987</v>
      </c>
      <c r="E472" s="1" t="s">
        <v>2623</v>
      </c>
      <c r="F472" s="26">
        <v>32982</v>
      </c>
      <c r="G472" s="26">
        <v>32982</v>
      </c>
      <c r="H472" s="26">
        <v>32982</v>
      </c>
      <c r="I472" s="1" t="s">
        <v>26</v>
      </c>
      <c r="J472" s="26">
        <v>32982</v>
      </c>
      <c r="K472" s="26">
        <v>9000</v>
      </c>
      <c r="L472" s="1" t="s">
        <v>50</v>
      </c>
      <c r="M472" s="26">
        <v>4500</v>
      </c>
      <c r="N472" s="1" t="s">
        <v>2624</v>
      </c>
      <c r="O472" s="1" t="s">
        <v>2630</v>
      </c>
      <c r="Q472" s="1" t="s">
        <v>28</v>
      </c>
      <c r="R472" s="1" t="s">
        <v>44</v>
      </c>
      <c r="S472" s="1" t="s">
        <v>30</v>
      </c>
      <c r="T472" s="1" t="s">
        <v>258</v>
      </c>
      <c r="U472" s="1" t="s">
        <v>259</v>
      </c>
      <c r="V472" s="1" t="s">
        <v>71</v>
      </c>
      <c r="W472" s="1" t="s">
        <v>35</v>
      </c>
      <c r="X472" s="25">
        <v>40560</v>
      </c>
      <c r="Y472" s="1" t="s">
        <v>2628</v>
      </c>
      <c r="Z472" s="1">
        <v>0</v>
      </c>
      <c r="AA472" s="1" t="s">
        <v>5812</v>
      </c>
      <c r="AB472" s="25">
        <v>39448</v>
      </c>
      <c r="AC472" s="27">
        <v>39890.734027777777</v>
      </c>
      <c r="AD472" s="1" t="s">
        <v>151</v>
      </c>
      <c r="AE472" s="26">
        <v>32982</v>
      </c>
    </row>
    <row r="473" spans="1:31" x14ac:dyDescent="0.25">
      <c r="A473" s="1" t="s">
        <v>2622</v>
      </c>
      <c r="E473" s="1" t="s">
        <v>2623</v>
      </c>
      <c r="F473" s="1">
        <v>0</v>
      </c>
      <c r="G473" s="1">
        <v>0</v>
      </c>
      <c r="H473" s="1">
        <v>0</v>
      </c>
      <c r="J473" s="1">
        <v>0</v>
      </c>
      <c r="K473" s="1">
        <v>0</v>
      </c>
      <c r="L473" s="1" t="s">
        <v>27</v>
      </c>
      <c r="M473" s="1">
        <v>0</v>
      </c>
      <c r="N473" s="1" t="s">
        <v>2629</v>
      </c>
      <c r="O473" s="1" t="s">
        <v>2630</v>
      </c>
      <c r="Q473" s="1" t="s">
        <v>28</v>
      </c>
      <c r="R473" s="1" t="s">
        <v>262</v>
      </c>
      <c r="S473" s="1" t="s">
        <v>151</v>
      </c>
      <c r="T473" s="1" t="s">
        <v>433</v>
      </c>
      <c r="U473" s="1" t="s">
        <v>34</v>
      </c>
      <c r="V473" s="1" t="s">
        <v>66</v>
      </c>
      <c r="W473" s="1" t="s">
        <v>35</v>
      </c>
      <c r="X473" s="25">
        <v>40560</v>
      </c>
      <c r="Y473" s="1" t="s">
        <v>2628</v>
      </c>
      <c r="Z473" s="1">
        <v>0</v>
      </c>
      <c r="AA473" s="1" t="s">
        <v>5993</v>
      </c>
      <c r="AB473" s="25">
        <v>40245</v>
      </c>
      <c r="AC473" s="27">
        <v>40311.772222222222</v>
      </c>
      <c r="AE473" s="1">
        <v>0</v>
      </c>
    </row>
    <row r="474" spans="1:31" x14ac:dyDescent="0.25">
      <c r="A474" s="1" t="s">
        <v>2622</v>
      </c>
      <c r="B474" s="1" t="s">
        <v>6029</v>
      </c>
      <c r="C474" s="1" t="s">
        <v>6030</v>
      </c>
      <c r="D474" s="25">
        <v>39829</v>
      </c>
      <c r="E474" s="1" t="s">
        <v>2623</v>
      </c>
      <c r="F474" s="26">
        <v>57750</v>
      </c>
      <c r="G474" s="26">
        <v>57750</v>
      </c>
      <c r="H474" s="26">
        <v>7200</v>
      </c>
      <c r="I474" s="1" t="s">
        <v>26</v>
      </c>
      <c r="J474" s="26">
        <v>7200</v>
      </c>
      <c r="K474" s="1">
        <v>0</v>
      </c>
      <c r="L474" s="1" t="s">
        <v>50</v>
      </c>
      <c r="M474" s="1">
        <v>0</v>
      </c>
      <c r="N474" s="1" t="s">
        <v>2629</v>
      </c>
      <c r="O474" s="1" t="s">
        <v>2630</v>
      </c>
      <c r="Q474" s="1" t="s">
        <v>28</v>
      </c>
      <c r="R474" s="1" t="s">
        <v>135</v>
      </c>
      <c r="S474" s="1" t="s">
        <v>136</v>
      </c>
      <c r="T474" s="1" t="s">
        <v>77</v>
      </c>
      <c r="U474" s="1" t="s">
        <v>34</v>
      </c>
      <c r="V474" s="1" t="s">
        <v>71</v>
      </c>
      <c r="W474" s="1" t="s">
        <v>35</v>
      </c>
      <c r="X474" s="25">
        <v>40560</v>
      </c>
      <c r="Y474" s="1" t="s">
        <v>2660</v>
      </c>
      <c r="Z474" s="1">
        <v>0</v>
      </c>
      <c r="AA474" s="1" t="s">
        <v>6031</v>
      </c>
      <c r="AB474" s="25">
        <v>40414</v>
      </c>
      <c r="AC474" s="27">
        <v>40429.55972222222</v>
      </c>
      <c r="AD474" s="1" t="s">
        <v>36</v>
      </c>
      <c r="AE474" s="26">
        <v>57750</v>
      </c>
    </row>
    <row r="475" spans="1:31" x14ac:dyDescent="0.25">
      <c r="A475" s="1" t="s">
        <v>2622</v>
      </c>
      <c r="B475" s="1">
        <v>1102080</v>
      </c>
      <c r="C475" s="1" t="s">
        <v>6900</v>
      </c>
      <c r="D475" s="25">
        <v>38657</v>
      </c>
      <c r="E475" s="1" t="s">
        <v>2623</v>
      </c>
      <c r="F475" s="26">
        <v>67041.8</v>
      </c>
      <c r="G475" s="26">
        <v>67041.8</v>
      </c>
      <c r="H475" s="26">
        <v>53210</v>
      </c>
      <c r="I475" s="1" t="s">
        <v>50</v>
      </c>
      <c r="J475" s="26">
        <v>26605</v>
      </c>
      <c r="K475" s="26">
        <v>10000</v>
      </c>
      <c r="L475" s="1" t="s">
        <v>27</v>
      </c>
      <c r="M475" s="1">
        <v>0</v>
      </c>
      <c r="N475" s="1" t="s">
        <v>2629</v>
      </c>
      <c r="O475" s="1" t="s">
        <v>2625</v>
      </c>
      <c r="P475" s="1" t="s">
        <v>2626</v>
      </c>
      <c r="Q475" s="1" t="s">
        <v>28</v>
      </c>
      <c r="R475" s="1" t="s">
        <v>44</v>
      </c>
      <c r="S475" s="1" t="s">
        <v>38</v>
      </c>
      <c r="T475" s="1" t="s">
        <v>235</v>
      </c>
      <c r="U475" s="1" t="s">
        <v>34</v>
      </c>
      <c r="V475" s="1" t="s">
        <v>5541</v>
      </c>
      <c r="W475" s="1" t="s">
        <v>35</v>
      </c>
      <c r="X475" s="25">
        <v>40560</v>
      </c>
      <c r="Y475" s="1" t="s">
        <v>2628</v>
      </c>
      <c r="Z475" s="1">
        <v>0</v>
      </c>
      <c r="AA475" s="1" t="s">
        <v>6901</v>
      </c>
      <c r="AB475" s="25">
        <v>38981</v>
      </c>
      <c r="AC475" s="27">
        <v>39042.581250000003</v>
      </c>
      <c r="AD475" s="1" t="s">
        <v>36</v>
      </c>
      <c r="AE475" s="26">
        <v>67041.8</v>
      </c>
    </row>
    <row r="476" spans="1:31" x14ac:dyDescent="0.25">
      <c r="A476" s="1" t="s">
        <v>2622</v>
      </c>
      <c r="E476" s="1" t="s">
        <v>2623</v>
      </c>
      <c r="F476" s="1">
        <v>0</v>
      </c>
      <c r="G476" s="1">
        <v>0</v>
      </c>
      <c r="H476" s="1">
        <v>0</v>
      </c>
      <c r="J476" s="1">
        <v>0</v>
      </c>
      <c r="K476" s="26">
        <v>15836.68</v>
      </c>
      <c r="L476" s="1" t="s">
        <v>50</v>
      </c>
      <c r="M476" s="26">
        <v>7918.34</v>
      </c>
      <c r="Q476" s="1" t="s">
        <v>28</v>
      </c>
      <c r="R476" s="1" t="s">
        <v>135</v>
      </c>
      <c r="S476" s="1" t="s">
        <v>284</v>
      </c>
      <c r="T476" s="1" t="s">
        <v>555</v>
      </c>
      <c r="U476" s="1" t="s">
        <v>34</v>
      </c>
      <c r="V476" s="1" t="s">
        <v>71</v>
      </c>
      <c r="W476" s="1" t="s">
        <v>35</v>
      </c>
      <c r="X476" s="25">
        <v>40560</v>
      </c>
      <c r="Y476" s="1" t="s">
        <v>2660</v>
      </c>
      <c r="Z476" s="1">
        <v>0</v>
      </c>
      <c r="AA476" s="1" t="s">
        <v>7213</v>
      </c>
      <c r="AB476" s="25">
        <v>39485</v>
      </c>
      <c r="AC476" s="27">
        <v>40164.351388888892</v>
      </c>
      <c r="AE476" s="1">
        <v>0</v>
      </c>
    </row>
    <row r="477" spans="1:31" x14ac:dyDescent="0.25">
      <c r="A477" s="1" t="s">
        <v>2622</v>
      </c>
      <c r="B477" s="1" t="s">
        <v>1267</v>
      </c>
      <c r="C477" s="1" t="s">
        <v>7220</v>
      </c>
      <c r="D477" s="25">
        <v>39280</v>
      </c>
      <c r="E477" s="1" t="s">
        <v>2623</v>
      </c>
      <c r="F477" s="26">
        <v>25000</v>
      </c>
      <c r="G477" s="26">
        <v>25000</v>
      </c>
      <c r="H477" s="1">
        <v>0</v>
      </c>
      <c r="I477" s="1" t="s">
        <v>26</v>
      </c>
      <c r="J477" s="1">
        <v>0</v>
      </c>
      <c r="K477" s="26">
        <v>27000</v>
      </c>
      <c r="L477" s="1" t="s">
        <v>50</v>
      </c>
      <c r="M477" s="26">
        <v>13500</v>
      </c>
      <c r="Q477" s="1" t="s">
        <v>28</v>
      </c>
      <c r="R477" s="1" t="s">
        <v>135</v>
      </c>
      <c r="S477" s="1" t="s">
        <v>136</v>
      </c>
      <c r="T477" s="1" t="s">
        <v>7221</v>
      </c>
      <c r="U477" s="1" t="s">
        <v>53</v>
      </c>
      <c r="V477" s="1" t="s">
        <v>71</v>
      </c>
      <c r="W477" s="1" t="s">
        <v>35</v>
      </c>
      <c r="X477" s="25">
        <v>40560</v>
      </c>
      <c r="Y477" s="1" t="s">
        <v>2660</v>
      </c>
      <c r="Z477" s="1">
        <v>0</v>
      </c>
      <c r="AA477" s="1" t="s">
        <v>7222</v>
      </c>
      <c r="AB477" s="25">
        <v>39429</v>
      </c>
      <c r="AC477" s="27">
        <v>40164.352083333331</v>
      </c>
      <c r="AD477" s="1" t="s">
        <v>2657</v>
      </c>
      <c r="AE477" s="26">
        <v>25000</v>
      </c>
    </row>
    <row r="478" spans="1:31" x14ac:dyDescent="0.25">
      <c r="A478" s="1" t="s">
        <v>2622</v>
      </c>
      <c r="B478" s="1">
        <v>1359959</v>
      </c>
      <c r="C478" s="1" t="s">
        <v>7302</v>
      </c>
      <c r="D478" s="25">
        <v>40168</v>
      </c>
      <c r="E478" s="1" t="s">
        <v>2623</v>
      </c>
      <c r="F478" s="26">
        <v>2845</v>
      </c>
      <c r="G478" s="26">
        <v>3500</v>
      </c>
      <c r="H478" s="1">
        <v>0</v>
      </c>
      <c r="I478" s="1" t="s">
        <v>26</v>
      </c>
      <c r="J478" s="1">
        <v>0</v>
      </c>
      <c r="K478" s="1">
        <v>0</v>
      </c>
      <c r="L478" s="1" t="s">
        <v>50</v>
      </c>
      <c r="M478" s="1">
        <v>0</v>
      </c>
      <c r="N478" s="1" t="s">
        <v>2629</v>
      </c>
      <c r="O478" s="1" t="s">
        <v>2630</v>
      </c>
      <c r="Q478" s="1" t="s">
        <v>28</v>
      </c>
      <c r="R478" s="1" t="s">
        <v>262</v>
      </c>
      <c r="S478" s="1" t="s">
        <v>151</v>
      </c>
      <c r="T478" s="1" t="s">
        <v>3196</v>
      </c>
      <c r="U478" s="1" t="s">
        <v>84</v>
      </c>
      <c r="V478" s="1" t="s">
        <v>71</v>
      </c>
      <c r="W478" s="1" t="s">
        <v>35</v>
      </c>
      <c r="X478" s="25">
        <v>40560</v>
      </c>
      <c r="Y478" s="1" t="s">
        <v>2660</v>
      </c>
      <c r="Z478" s="1">
        <v>0</v>
      </c>
      <c r="AA478" s="1" t="s">
        <v>7303</v>
      </c>
      <c r="AB478" s="25">
        <v>40339</v>
      </c>
      <c r="AC478" s="27">
        <v>40371.466666666667</v>
      </c>
      <c r="AD478" s="1" t="s">
        <v>36</v>
      </c>
      <c r="AE478" s="26">
        <v>2845</v>
      </c>
    </row>
    <row r="479" spans="1:31" x14ac:dyDescent="0.25">
      <c r="A479" s="1" t="s">
        <v>2622</v>
      </c>
      <c r="E479" s="1" t="s">
        <v>2623</v>
      </c>
      <c r="F479" s="1">
        <v>0</v>
      </c>
      <c r="G479" s="1">
        <v>0</v>
      </c>
      <c r="H479" s="1">
        <v>0</v>
      </c>
      <c r="J479" s="1">
        <v>0</v>
      </c>
      <c r="K479" s="1">
        <v>0</v>
      </c>
      <c r="L479" s="1" t="s">
        <v>50</v>
      </c>
      <c r="M479" s="1">
        <v>0</v>
      </c>
      <c r="N479" s="1" t="s">
        <v>2629</v>
      </c>
      <c r="O479" s="1" t="s">
        <v>2630</v>
      </c>
      <c r="Q479" s="1" t="s">
        <v>28</v>
      </c>
      <c r="R479" s="1" t="s">
        <v>512</v>
      </c>
      <c r="S479" s="1" t="s">
        <v>664</v>
      </c>
      <c r="T479" s="1" t="s">
        <v>7309</v>
      </c>
      <c r="U479" s="1" t="s">
        <v>34</v>
      </c>
      <c r="V479" s="1" t="s">
        <v>71</v>
      </c>
      <c r="W479" s="1" t="s">
        <v>35</v>
      </c>
      <c r="X479" s="25">
        <v>40560</v>
      </c>
      <c r="Y479" s="1" t="s">
        <v>2628</v>
      </c>
      <c r="Z479" s="1">
        <v>0</v>
      </c>
      <c r="AA479" s="1" t="s">
        <v>7310</v>
      </c>
      <c r="AB479" s="25">
        <v>40414</v>
      </c>
      <c r="AC479" s="27">
        <v>40414.661111111112</v>
      </c>
      <c r="AE479" s="1">
        <v>0</v>
      </c>
    </row>
    <row r="480" spans="1:31" x14ac:dyDescent="0.25">
      <c r="A480" s="1" t="s">
        <v>2622</v>
      </c>
      <c r="B480" s="1" t="s">
        <v>6398</v>
      </c>
      <c r="C480" s="1" t="s">
        <v>6399</v>
      </c>
      <c r="D480" s="25">
        <v>39226</v>
      </c>
      <c r="E480" s="1" t="s">
        <v>2623</v>
      </c>
      <c r="F480" s="26">
        <v>15471.96</v>
      </c>
      <c r="G480" s="26">
        <v>15471.96</v>
      </c>
      <c r="H480" s="26">
        <v>15471.96</v>
      </c>
      <c r="I480" s="1" t="s">
        <v>27</v>
      </c>
      <c r="J480" s="1">
        <v>0</v>
      </c>
      <c r="K480" s="26">
        <v>1600</v>
      </c>
      <c r="L480" s="1" t="s">
        <v>27</v>
      </c>
      <c r="M480" s="1">
        <v>0</v>
      </c>
      <c r="N480" s="1" t="s">
        <v>2624</v>
      </c>
      <c r="O480" s="1" t="s">
        <v>2630</v>
      </c>
      <c r="Q480" s="1" t="s">
        <v>28</v>
      </c>
      <c r="R480" s="1" t="s">
        <v>44</v>
      </c>
      <c r="S480" s="1" t="s">
        <v>443</v>
      </c>
      <c r="T480" s="1" t="s">
        <v>616</v>
      </c>
      <c r="U480" s="1" t="s">
        <v>34</v>
      </c>
      <c r="V480" s="1" t="s">
        <v>46</v>
      </c>
      <c r="W480" s="1" t="s">
        <v>35</v>
      </c>
      <c r="X480" s="25">
        <v>40570</v>
      </c>
      <c r="Y480" s="1" t="s">
        <v>2647</v>
      </c>
      <c r="Z480" s="1">
        <v>0</v>
      </c>
      <c r="AA480" s="1" t="s">
        <v>6400</v>
      </c>
      <c r="AB480" s="25">
        <v>39623</v>
      </c>
      <c r="AC480" s="27">
        <v>39664.581250000003</v>
      </c>
      <c r="AD480" s="1" t="s">
        <v>151</v>
      </c>
      <c r="AE480" s="26">
        <v>15471.96</v>
      </c>
    </row>
    <row r="481" spans="1:31" x14ac:dyDescent="0.25">
      <c r="A481" s="1" t="s">
        <v>2622</v>
      </c>
      <c r="B481" s="1" t="s">
        <v>5182</v>
      </c>
      <c r="C481" s="1" t="s">
        <v>5183</v>
      </c>
      <c r="D481" s="25">
        <v>39950</v>
      </c>
      <c r="E481" s="1" t="s">
        <v>2623</v>
      </c>
      <c r="F481" s="26">
        <v>11589.5</v>
      </c>
      <c r="G481" s="26">
        <v>12000</v>
      </c>
      <c r="H481" s="26">
        <v>11589.5</v>
      </c>
      <c r="I481" s="1" t="s">
        <v>50</v>
      </c>
      <c r="J481" s="26">
        <v>5794.75</v>
      </c>
      <c r="K481" s="1">
        <v>0</v>
      </c>
      <c r="L481" s="1" t="s">
        <v>27</v>
      </c>
      <c r="M481" s="1">
        <v>0</v>
      </c>
      <c r="N481" s="1" t="s">
        <v>2629</v>
      </c>
      <c r="O481" s="1" t="s">
        <v>2630</v>
      </c>
      <c r="Q481" s="1" t="s">
        <v>28</v>
      </c>
      <c r="R481" s="1" t="s">
        <v>262</v>
      </c>
      <c r="S481" s="1" t="s">
        <v>284</v>
      </c>
      <c r="T481" s="1" t="s">
        <v>4919</v>
      </c>
      <c r="U481" s="1" t="s">
        <v>34</v>
      </c>
      <c r="V481" s="1" t="s">
        <v>370</v>
      </c>
      <c r="W481" s="1" t="s">
        <v>35</v>
      </c>
      <c r="X481" s="25">
        <v>40571</v>
      </c>
      <c r="Y481" s="1" t="s">
        <v>57</v>
      </c>
      <c r="Z481" s="1">
        <v>0</v>
      </c>
      <c r="AA481" s="1" t="s">
        <v>5184</v>
      </c>
      <c r="AB481" s="25">
        <v>40022</v>
      </c>
      <c r="AC481" s="27">
        <v>40072.652777777781</v>
      </c>
      <c r="AD481" s="1" t="s">
        <v>36</v>
      </c>
      <c r="AE481" s="26">
        <v>11589.5</v>
      </c>
    </row>
    <row r="482" spans="1:31" x14ac:dyDescent="0.25">
      <c r="A482" s="1" t="s">
        <v>2622</v>
      </c>
      <c r="E482" s="1" t="s">
        <v>2623</v>
      </c>
      <c r="F482" s="1">
        <v>0</v>
      </c>
      <c r="G482" s="1">
        <v>0</v>
      </c>
      <c r="H482" s="1">
        <v>0</v>
      </c>
      <c r="J482" s="1">
        <v>0</v>
      </c>
      <c r="K482" s="1">
        <v>0</v>
      </c>
      <c r="L482" s="1" t="s">
        <v>50</v>
      </c>
      <c r="M482" s="1">
        <v>0</v>
      </c>
      <c r="N482" s="1" t="s">
        <v>2629</v>
      </c>
      <c r="O482" s="1" t="s">
        <v>2630</v>
      </c>
      <c r="Q482" s="1" t="s">
        <v>28</v>
      </c>
      <c r="R482" s="1" t="s">
        <v>6051</v>
      </c>
      <c r="S482" s="1" t="s">
        <v>6052</v>
      </c>
      <c r="T482" s="1" t="s">
        <v>54</v>
      </c>
      <c r="U482" s="1" t="s">
        <v>55</v>
      </c>
      <c r="V482" s="1" t="s">
        <v>6053</v>
      </c>
      <c r="W482" s="1" t="s">
        <v>35</v>
      </c>
      <c r="X482" s="25">
        <v>40571</v>
      </c>
      <c r="Y482" s="1" t="s">
        <v>2647</v>
      </c>
      <c r="Z482" s="1">
        <v>0</v>
      </c>
      <c r="AA482" s="1" t="s">
        <v>6054</v>
      </c>
      <c r="AB482" s="25">
        <v>40422</v>
      </c>
      <c r="AC482" s="27">
        <v>40456.568055555559</v>
      </c>
      <c r="AE482" s="1">
        <v>0</v>
      </c>
    </row>
    <row r="483" spans="1:31" x14ac:dyDescent="0.25">
      <c r="A483" s="1" t="s">
        <v>2622</v>
      </c>
      <c r="B483" s="1" t="s">
        <v>4950</v>
      </c>
      <c r="C483" s="1" t="s">
        <v>4951</v>
      </c>
      <c r="D483" s="25">
        <v>39245</v>
      </c>
      <c r="E483" s="1" t="s">
        <v>2623</v>
      </c>
      <c r="F483" s="26">
        <v>23136.01</v>
      </c>
      <c r="G483" s="26">
        <v>23136.01</v>
      </c>
      <c r="H483" s="26">
        <v>23136.01</v>
      </c>
      <c r="I483" s="1" t="s">
        <v>50</v>
      </c>
      <c r="J483" s="26">
        <v>11568.01</v>
      </c>
      <c r="K483" s="26">
        <v>2313.6</v>
      </c>
      <c r="L483" s="1" t="s">
        <v>27</v>
      </c>
      <c r="M483" s="1">
        <v>0</v>
      </c>
      <c r="N483" s="1" t="s">
        <v>2624</v>
      </c>
      <c r="O483" s="1" t="s">
        <v>2630</v>
      </c>
      <c r="Q483" s="1" t="s">
        <v>28</v>
      </c>
      <c r="R483" s="1" t="s">
        <v>44</v>
      </c>
      <c r="S483" s="1" t="s">
        <v>38</v>
      </c>
      <c r="T483" s="1" t="s">
        <v>4952</v>
      </c>
      <c r="U483" s="1" t="s">
        <v>34</v>
      </c>
      <c r="V483" s="1" t="s">
        <v>63</v>
      </c>
      <c r="W483" s="1" t="s">
        <v>35</v>
      </c>
      <c r="X483" s="25">
        <v>40574</v>
      </c>
      <c r="Y483" s="1" t="s">
        <v>2628</v>
      </c>
      <c r="Z483" s="1">
        <v>0</v>
      </c>
      <c r="AA483" s="1" t="s">
        <v>4953</v>
      </c>
      <c r="AB483" s="25">
        <v>39411</v>
      </c>
      <c r="AC483" s="27">
        <v>39443.480555555558</v>
      </c>
      <c r="AD483" s="1" t="s">
        <v>151</v>
      </c>
      <c r="AE483" s="26">
        <v>23136.01</v>
      </c>
    </row>
    <row r="484" spans="1:31" x14ac:dyDescent="0.25">
      <c r="A484" s="1" t="s">
        <v>2622</v>
      </c>
      <c r="B484" s="1" t="s">
        <v>5605</v>
      </c>
      <c r="C484" s="1" t="s">
        <v>5606</v>
      </c>
      <c r="D484" s="25">
        <v>39054</v>
      </c>
      <c r="E484" s="1" t="s">
        <v>2623</v>
      </c>
      <c r="F484" s="26">
        <v>11974.98</v>
      </c>
      <c r="G484" s="26">
        <v>11974.98</v>
      </c>
      <c r="H484" s="26">
        <v>11974.98</v>
      </c>
      <c r="I484" s="1" t="s">
        <v>26</v>
      </c>
      <c r="J484" s="26">
        <v>11974.98</v>
      </c>
      <c r="K484" s="26">
        <v>1477.4</v>
      </c>
      <c r="L484" s="1" t="s">
        <v>27</v>
      </c>
      <c r="M484" s="1">
        <v>0</v>
      </c>
      <c r="N484" s="1" t="s">
        <v>2624</v>
      </c>
      <c r="Q484" s="1" t="s">
        <v>28</v>
      </c>
      <c r="R484" s="1" t="s">
        <v>44</v>
      </c>
      <c r="S484" s="1" t="s">
        <v>80</v>
      </c>
      <c r="T484" s="1" t="s">
        <v>39</v>
      </c>
      <c r="U484" s="1" t="s">
        <v>40</v>
      </c>
      <c r="V484" s="1" t="s">
        <v>4929</v>
      </c>
      <c r="W484" s="1" t="s">
        <v>35</v>
      </c>
      <c r="X484" s="25">
        <v>40575</v>
      </c>
      <c r="Y484" s="1" t="s">
        <v>57</v>
      </c>
      <c r="Z484" s="1">
        <v>0</v>
      </c>
      <c r="AA484" s="1" t="s">
        <v>5607</v>
      </c>
      <c r="AB484" s="25">
        <v>39139</v>
      </c>
      <c r="AC484" s="27">
        <v>39162.697916666664</v>
      </c>
      <c r="AD484" s="1" t="s">
        <v>151</v>
      </c>
      <c r="AE484" s="26">
        <v>11974.98</v>
      </c>
    </row>
    <row r="485" spans="1:31" x14ac:dyDescent="0.25">
      <c r="A485" s="1" t="s">
        <v>2622</v>
      </c>
      <c r="E485" s="1" t="s">
        <v>2623</v>
      </c>
      <c r="F485" s="1">
        <v>0</v>
      </c>
      <c r="G485" s="1">
        <v>0</v>
      </c>
      <c r="H485" s="1">
        <v>0</v>
      </c>
      <c r="J485" s="1">
        <v>0</v>
      </c>
      <c r="K485" s="26">
        <v>10000</v>
      </c>
      <c r="L485" s="1" t="s">
        <v>27</v>
      </c>
      <c r="M485" s="1">
        <v>0</v>
      </c>
      <c r="N485" s="1" t="s">
        <v>2629</v>
      </c>
      <c r="O485" s="1" t="s">
        <v>2630</v>
      </c>
      <c r="Q485" s="1" t="s">
        <v>28</v>
      </c>
      <c r="R485" s="1" t="s">
        <v>2991</v>
      </c>
      <c r="S485" s="1" t="s">
        <v>5708</v>
      </c>
      <c r="T485" s="1" t="s">
        <v>337</v>
      </c>
      <c r="U485" s="1" t="s">
        <v>55</v>
      </c>
      <c r="V485" s="1" t="s">
        <v>305</v>
      </c>
      <c r="W485" s="1" t="s">
        <v>35</v>
      </c>
      <c r="X485" s="25">
        <v>40575</v>
      </c>
      <c r="Y485" s="1" t="s">
        <v>57</v>
      </c>
      <c r="Z485" s="1">
        <v>0</v>
      </c>
      <c r="AA485" s="1" t="s">
        <v>5709</v>
      </c>
      <c r="AB485" s="25">
        <v>39513</v>
      </c>
      <c r="AC485" s="27">
        <v>39546.651388888888</v>
      </c>
      <c r="AE485" s="1">
        <v>0</v>
      </c>
    </row>
    <row r="486" spans="1:31" x14ac:dyDescent="0.25">
      <c r="A486" s="1" t="s">
        <v>2622</v>
      </c>
      <c r="E486" s="1" t="s">
        <v>2623</v>
      </c>
      <c r="F486" s="1">
        <v>0</v>
      </c>
      <c r="G486" s="1">
        <v>0</v>
      </c>
      <c r="H486" s="1">
        <v>0</v>
      </c>
      <c r="J486" s="1">
        <v>0</v>
      </c>
      <c r="K486" s="1">
        <v>0</v>
      </c>
      <c r="L486" s="1" t="s">
        <v>50</v>
      </c>
      <c r="M486" s="1">
        <v>0</v>
      </c>
      <c r="N486" s="1" t="s">
        <v>2629</v>
      </c>
      <c r="O486" s="1" t="s">
        <v>2630</v>
      </c>
      <c r="Q486" s="1" t="s">
        <v>28</v>
      </c>
      <c r="R486" s="1" t="s">
        <v>5185</v>
      </c>
      <c r="S486" s="1" t="s">
        <v>5320</v>
      </c>
      <c r="T486" s="1" t="s">
        <v>176</v>
      </c>
      <c r="U486" s="1" t="s">
        <v>55</v>
      </c>
      <c r="V486" s="1" t="s">
        <v>305</v>
      </c>
      <c r="W486" s="1" t="s">
        <v>35</v>
      </c>
      <c r="X486" s="25">
        <v>40575</v>
      </c>
      <c r="Y486" s="1" t="s">
        <v>57</v>
      </c>
      <c r="Z486" s="1">
        <v>0</v>
      </c>
      <c r="AA486" s="1" t="s">
        <v>6514</v>
      </c>
      <c r="AB486" s="25">
        <v>40036</v>
      </c>
      <c r="AC486" s="27">
        <v>40052.489583333336</v>
      </c>
      <c r="AE486" s="1">
        <v>0</v>
      </c>
    </row>
    <row r="487" spans="1:31" x14ac:dyDescent="0.25">
      <c r="A487" s="1" t="s">
        <v>2622</v>
      </c>
      <c r="B487" s="1" t="s">
        <v>6673</v>
      </c>
      <c r="C487" s="1" t="s">
        <v>762</v>
      </c>
      <c r="D487" s="25">
        <v>39890</v>
      </c>
      <c r="E487" s="1" t="s">
        <v>2623</v>
      </c>
      <c r="F487" s="26">
        <v>60845.11</v>
      </c>
      <c r="G487" s="26">
        <v>60845.11</v>
      </c>
      <c r="H487" s="26">
        <v>20400</v>
      </c>
      <c r="I487" s="1" t="s">
        <v>26</v>
      </c>
      <c r="J487" s="26">
        <v>20400</v>
      </c>
      <c r="K487" s="1">
        <v>0</v>
      </c>
      <c r="L487" s="1" t="s">
        <v>27</v>
      </c>
      <c r="M487" s="1">
        <v>0</v>
      </c>
      <c r="N487" s="1" t="s">
        <v>2629</v>
      </c>
      <c r="O487" s="1" t="s">
        <v>2630</v>
      </c>
      <c r="Q487" s="1" t="s">
        <v>28</v>
      </c>
      <c r="R487" s="1" t="s">
        <v>135</v>
      </c>
      <c r="S487" s="1" t="s">
        <v>284</v>
      </c>
      <c r="T487" s="1" t="s">
        <v>2737</v>
      </c>
      <c r="U487" s="1" t="s">
        <v>40</v>
      </c>
      <c r="V487" s="1" t="s">
        <v>5282</v>
      </c>
      <c r="W487" s="1" t="s">
        <v>35</v>
      </c>
      <c r="X487" s="25">
        <v>40575</v>
      </c>
      <c r="Y487" s="1" t="s">
        <v>2637</v>
      </c>
      <c r="Z487" s="1">
        <v>0</v>
      </c>
      <c r="AA487" s="1" t="s">
        <v>6674</v>
      </c>
      <c r="AB487" s="25">
        <v>40415</v>
      </c>
      <c r="AC487" s="27">
        <v>40435.44027777778</v>
      </c>
      <c r="AD487" s="1" t="s">
        <v>151</v>
      </c>
      <c r="AE487" s="26">
        <v>60845.11</v>
      </c>
    </row>
    <row r="488" spans="1:31" x14ac:dyDescent="0.25">
      <c r="A488" s="1" t="s">
        <v>2622</v>
      </c>
      <c r="B488" s="1" t="s">
        <v>4962</v>
      </c>
      <c r="C488" s="1" t="s">
        <v>4963</v>
      </c>
      <c r="D488" s="25">
        <v>38645</v>
      </c>
      <c r="E488" s="1" t="s">
        <v>2623</v>
      </c>
      <c r="F488" s="26">
        <v>56118</v>
      </c>
      <c r="G488" s="26">
        <v>56118</v>
      </c>
      <c r="H488" s="26">
        <v>56118</v>
      </c>
      <c r="I488" s="1" t="s">
        <v>26</v>
      </c>
      <c r="J488" s="26">
        <v>56118</v>
      </c>
      <c r="K488" s="26">
        <v>5310.5</v>
      </c>
      <c r="L488" s="1" t="s">
        <v>27</v>
      </c>
      <c r="M488" s="1">
        <v>0</v>
      </c>
      <c r="N488" s="1" t="s">
        <v>2624</v>
      </c>
      <c r="O488" s="1" t="s">
        <v>2630</v>
      </c>
      <c r="Q488" s="1" t="s">
        <v>28</v>
      </c>
      <c r="R488" s="1" t="s">
        <v>44</v>
      </c>
      <c r="S488" s="1" t="s">
        <v>38</v>
      </c>
      <c r="T488" s="1" t="s">
        <v>445</v>
      </c>
      <c r="U488" s="1" t="s">
        <v>34</v>
      </c>
      <c r="V488" s="1" t="s">
        <v>46</v>
      </c>
      <c r="W488" s="1" t="s">
        <v>35</v>
      </c>
      <c r="X488" s="25">
        <v>40576</v>
      </c>
      <c r="Y488" s="1" t="s">
        <v>2628</v>
      </c>
      <c r="Z488" s="1">
        <v>0</v>
      </c>
      <c r="AA488" s="1" t="s">
        <v>4964</v>
      </c>
      <c r="AB488" s="25">
        <v>39410</v>
      </c>
      <c r="AC488" s="27">
        <v>39457.445138888892</v>
      </c>
      <c r="AD488" s="1" t="s">
        <v>151</v>
      </c>
      <c r="AE488" s="26">
        <v>56118</v>
      </c>
    </row>
    <row r="489" spans="1:31" x14ac:dyDescent="0.25">
      <c r="A489" s="1" t="s">
        <v>2622</v>
      </c>
      <c r="B489" s="1" t="s">
        <v>5774</v>
      </c>
      <c r="C489" s="1" t="s">
        <v>5775</v>
      </c>
      <c r="D489" s="25">
        <v>32133</v>
      </c>
      <c r="E489" s="1" t="s">
        <v>2623</v>
      </c>
      <c r="F489" s="1">
        <v>0</v>
      </c>
      <c r="G489" s="1">
        <v>0</v>
      </c>
      <c r="H489" s="1">
        <v>0</v>
      </c>
      <c r="I489" s="1" t="s">
        <v>50</v>
      </c>
      <c r="J489" s="1">
        <v>0</v>
      </c>
      <c r="K489" s="26">
        <v>10000</v>
      </c>
      <c r="L489" s="1" t="s">
        <v>27</v>
      </c>
      <c r="M489" s="1">
        <v>0</v>
      </c>
      <c r="N489" s="1" t="s">
        <v>2629</v>
      </c>
      <c r="O489" s="1" t="s">
        <v>2630</v>
      </c>
      <c r="Q489" s="1" t="s">
        <v>28</v>
      </c>
      <c r="R489" s="1" t="s">
        <v>44</v>
      </c>
      <c r="S489" s="1" t="s">
        <v>30</v>
      </c>
      <c r="T489" s="1" t="s">
        <v>222</v>
      </c>
      <c r="U489" s="1" t="s">
        <v>53</v>
      </c>
      <c r="V489" s="1" t="s">
        <v>399</v>
      </c>
      <c r="W489" s="1" t="s">
        <v>35</v>
      </c>
      <c r="X489" s="25">
        <v>40577</v>
      </c>
      <c r="Y489" s="1" t="s">
        <v>2628</v>
      </c>
      <c r="Z489" s="1">
        <v>0</v>
      </c>
      <c r="AA489" s="1" t="s">
        <v>5776</v>
      </c>
      <c r="AB489" s="25">
        <v>39588</v>
      </c>
      <c r="AC489" s="27">
        <v>39784.598611111112</v>
      </c>
      <c r="AD489" s="1" t="s">
        <v>2633</v>
      </c>
      <c r="AE489" s="1">
        <v>0</v>
      </c>
    </row>
    <row r="490" spans="1:31" x14ac:dyDescent="0.25">
      <c r="A490" s="1" t="s">
        <v>2622</v>
      </c>
      <c r="B490" s="1">
        <v>1101080</v>
      </c>
      <c r="C490" s="1" t="s">
        <v>5860</v>
      </c>
      <c r="D490" s="25">
        <v>39562</v>
      </c>
      <c r="E490" s="1" t="s">
        <v>2623</v>
      </c>
      <c r="F490" s="26">
        <v>25000</v>
      </c>
      <c r="G490" s="26">
        <v>25000</v>
      </c>
      <c r="H490" s="26">
        <v>18600</v>
      </c>
      <c r="I490" s="1" t="s">
        <v>50</v>
      </c>
      <c r="J490" s="26">
        <v>9300</v>
      </c>
      <c r="K490" s="1">
        <v>0</v>
      </c>
      <c r="L490" s="1" t="s">
        <v>27</v>
      </c>
      <c r="M490" s="1">
        <v>0</v>
      </c>
      <c r="N490" s="1" t="s">
        <v>2629</v>
      </c>
      <c r="O490" s="1" t="s">
        <v>2630</v>
      </c>
      <c r="Q490" s="1" t="s">
        <v>28</v>
      </c>
      <c r="R490" s="1" t="s">
        <v>135</v>
      </c>
      <c r="S490" s="1" t="s">
        <v>136</v>
      </c>
      <c r="T490" s="1" t="s">
        <v>5549</v>
      </c>
      <c r="U490" s="1" t="s">
        <v>34</v>
      </c>
      <c r="V490" s="1" t="s">
        <v>46</v>
      </c>
      <c r="W490" s="1" t="s">
        <v>35</v>
      </c>
      <c r="X490" s="25">
        <v>40577</v>
      </c>
      <c r="Y490" s="1" t="s">
        <v>57</v>
      </c>
      <c r="Z490" s="1">
        <v>0</v>
      </c>
      <c r="AA490" s="1" t="s">
        <v>5861</v>
      </c>
      <c r="AB490" s="25">
        <v>39928</v>
      </c>
      <c r="AC490" s="27">
        <v>39969.433333333334</v>
      </c>
      <c r="AD490" s="1" t="s">
        <v>36</v>
      </c>
      <c r="AE490" s="26">
        <v>25000</v>
      </c>
    </row>
    <row r="491" spans="1:31" x14ac:dyDescent="0.25">
      <c r="A491" s="1" t="s">
        <v>2622</v>
      </c>
      <c r="B491" s="1" t="s">
        <v>5954</v>
      </c>
      <c r="C491" s="1" t="s">
        <v>5955</v>
      </c>
      <c r="D491" s="25">
        <v>39975</v>
      </c>
      <c r="E491" s="1" t="s">
        <v>2623</v>
      </c>
      <c r="F491" s="26">
        <v>3000</v>
      </c>
      <c r="G491" s="26">
        <v>3000</v>
      </c>
      <c r="H491" s="26">
        <v>3000</v>
      </c>
      <c r="I491" s="1" t="s">
        <v>26</v>
      </c>
      <c r="J491" s="26">
        <v>3000</v>
      </c>
      <c r="K491" s="26">
        <v>1000</v>
      </c>
      <c r="L491" s="1" t="s">
        <v>50</v>
      </c>
      <c r="M491" s="1">
        <v>500</v>
      </c>
      <c r="N491" s="1" t="s">
        <v>2629</v>
      </c>
      <c r="O491" s="1" t="s">
        <v>2630</v>
      </c>
      <c r="Q491" s="1" t="s">
        <v>28</v>
      </c>
      <c r="R491" s="1" t="s">
        <v>601</v>
      </c>
      <c r="S491" s="1" t="s">
        <v>151</v>
      </c>
      <c r="T491" s="1" t="s">
        <v>320</v>
      </c>
      <c r="U491" s="1" t="s">
        <v>55</v>
      </c>
      <c r="V491" s="1" t="s">
        <v>305</v>
      </c>
      <c r="W491" s="1" t="s">
        <v>35</v>
      </c>
      <c r="X491" s="25">
        <v>40577</v>
      </c>
      <c r="Y491" s="1" t="s">
        <v>2628</v>
      </c>
      <c r="Z491" s="1">
        <v>0</v>
      </c>
      <c r="AA491" s="1" t="s">
        <v>5956</v>
      </c>
      <c r="AB491" s="25">
        <v>40119</v>
      </c>
      <c r="AC491" s="27">
        <v>40229.556944444441</v>
      </c>
      <c r="AD491" s="1" t="s">
        <v>151</v>
      </c>
      <c r="AE491" s="26">
        <v>3000</v>
      </c>
    </row>
    <row r="492" spans="1:31" x14ac:dyDescent="0.25">
      <c r="A492" s="1" t="s">
        <v>2622</v>
      </c>
      <c r="E492" s="1" t="s">
        <v>2623</v>
      </c>
      <c r="F492" s="1">
        <v>0</v>
      </c>
      <c r="G492" s="1">
        <v>0</v>
      </c>
      <c r="H492" s="1">
        <v>0</v>
      </c>
      <c r="I492" s="1" t="s">
        <v>26</v>
      </c>
      <c r="J492" s="1">
        <v>0</v>
      </c>
      <c r="K492" s="1">
        <v>0</v>
      </c>
      <c r="L492" s="1" t="s">
        <v>50</v>
      </c>
      <c r="M492" s="1">
        <v>0</v>
      </c>
      <c r="N492" s="1" t="s">
        <v>2629</v>
      </c>
      <c r="O492" s="1" t="s">
        <v>2630</v>
      </c>
      <c r="Q492" s="1" t="s">
        <v>28</v>
      </c>
      <c r="R492" s="1" t="s">
        <v>135</v>
      </c>
      <c r="S492" s="1" t="s">
        <v>284</v>
      </c>
      <c r="T492" s="1" t="s">
        <v>54</v>
      </c>
      <c r="U492" s="1" t="s">
        <v>55</v>
      </c>
      <c r="V492" s="1" t="s">
        <v>305</v>
      </c>
      <c r="W492" s="1" t="s">
        <v>35</v>
      </c>
      <c r="X492" s="25">
        <v>40577</v>
      </c>
      <c r="Y492" s="1" t="s">
        <v>2647</v>
      </c>
      <c r="Z492" s="1">
        <v>0</v>
      </c>
      <c r="AA492" s="1" t="s">
        <v>6046</v>
      </c>
      <c r="AB492" s="25">
        <v>40420</v>
      </c>
      <c r="AC492" s="27">
        <v>40448.838194444441</v>
      </c>
      <c r="AE492" s="1">
        <v>0</v>
      </c>
    </row>
    <row r="493" spans="1:31" x14ac:dyDescent="0.25">
      <c r="A493" s="1" t="s">
        <v>2622</v>
      </c>
      <c r="B493" s="1" t="s">
        <v>6090</v>
      </c>
      <c r="C493" s="1" t="s">
        <v>6091</v>
      </c>
      <c r="D493" s="25">
        <v>37289</v>
      </c>
      <c r="E493" s="1" t="s">
        <v>2623</v>
      </c>
      <c r="F493" s="1">
        <v>0</v>
      </c>
      <c r="G493" s="1">
        <v>0</v>
      </c>
      <c r="H493" s="1">
        <v>0</v>
      </c>
      <c r="I493" s="1" t="s">
        <v>50</v>
      </c>
      <c r="J493" s="1">
        <v>0</v>
      </c>
      <c r="K493" s="1">
        <v>0</v>
      </c>
      <c r="L493" s="1" t="s">
        <v>27</v>
      </c>
      <c r="M493" s="1">
        <v>0</v>
      </c>
      <c r="Q493" s="1" t="s">
        <v>28</v>
      </c>
      <c r="R493" s="1" t="s">
        <v>135</v>
      </c>
      <c r="S493" s="1" t="s">
        <v>276</v>
      </c>
      <c r="T493" s="1" t="s">
        <v>4983</v>
      </c>
      <c r="U493" s="1" t="s">
        <v>53</v>
      </c>
      <c r="V493" s="1" t="s">
        <v>71</v>
      </c>
      <c r="W493" s="1" t="s">
        <v>35</v>
      </c>
      <c r="X493" s="25">
        <v>40577</v>
      </c>
      <c r="Y493" s="1" t="s">
        <v>57</v>
      </c>
      <c r="Z493" s="1">
        <v>0</v>
      </c>
      <c r="AA493" s="1" t="s">
        <v>6092</v>
      </c>
      <c r="AB493" s="25">
        <v>38432</v>
      </c>
      <c r="AC493" s="27">
        <v>40164.357638888891</v>
      </c>
      <c r="AD493" s="1" t="s">
        <v>36</v>
      </c>
      <c r="AE493" s="1">
        <v>0</v>
      </c>
    </row>
    <row r="494" spans="1:31" x14ac:dyDescent="0.25">
      <c r="A494" s="1" t="s">
        <v>2622</v>
      </c>
      <c r="B494" s="1" t="s">
        <v>6276</v>
      </c>
      <c r="C494" s="1" t="s">
        <v>6277</v>
      </c>
      <c r="D494" s="25">
        <v>37630</v>
      </c>
      <c r="E494" s="1" t="s">
        <v>2623</v>
      </c>
      <c r="F494" s="26">
        <v>74218.38</v>
      </c>
      <c r="G494" s="26">
        <v>74218.38</v>
      </c>
      <c r="H494" s="26">
        <v>74218.38</v>
      </c>
      <c r="I494" s="1" t="s">
        <v>26</v>
      </c>
      <c r="J494" s="26">
        <v>74218.38</v>
      </c>
      <c r="K494" s="26">
        <v>7421.8</v>
      </c>
      <c r="L494" s="1" t="s">
        <v>27</v>
      </c>
      <c r="M494" s="1">
        <v>0</v>
      </c>
      <c r="N494" s="1" t="s">
        <v>2624</v>
      </c>
      <c r="O494" s="1" t="s">
        <v>2638</v>
      </c>
      <c r="P494" s="1" t="s">
        <v>2642</v>
      </c>
      <c r="Q494" s="1" t="s">
        <v>28</v>
      </c>
      <c r="R494" s="1" t="s">
        <v>44</v>
      </c>
      <c r="S494" s="1" t="s">
        <v>80</v>
      </c>
      <c r="T494" s="1" t="s">
        <v>6278</v>
      </c>
      <c r="U494" s="1" t="s">
        <v>84</v>
      </c>
      <c r="V494" s="1" t="s">
        <v>4837</v>
      </c>
      <c r="W494" s="1" t="s">
        <v>35</v>
      </c>
      <c r="X494" s="25">
        <v>40577</v>
      </c>
      <c r="Y494" s="1" t="s">
        <v>43</v>
      </c>
      <c r="Z494" s="1">
        <v>0</v>
      </c>
      <c r="AA494" s="1" t="s">
        <v>6279</v>
      </c>
      <c r="AB494" s="25">
        <v>38027</v>
      </c>
      <c r="AC494" s="27">
        <v>38048.672222222223</v>
      </c>
      <c r="AD494" s="1" t="s">
        <v>36</v>
      </c>
      <c r="AE494" s="26">
        <v>74218.38</v>
      </c>
    </row>
    <row r="495" spans="1:31" x14ac:dyDescent="0.25">
      <c r="A495" s="1" t="s">
        <v>2622</v>
      </c>
      <c r="E495" s="1" t="s">
        <v>2623</v>
      </c>
      <c r="F495" s="1">
        <v>0</v>
      </c>
      <c r="G495" s="1">
        <v>0</v>
      </c>
      <c r="H495" s="1">
        <v>0</v>
      </c>
      <c r="I495" s="1" t="s">
        <v>26</v>
      </c>
      <c r="J495" s="1">
        <v>0</v>
      </c>
      <c r="K495" s="26">
        <v>1000</v>
      </c>
      <c r="L495" s="1" t="s">
        <v>50</v>
      </c>
      <c r="M495" s="1">
        <v>500</v>
      </c>
      <c r="N495" s="1" t="s">
        <v>2629</v>
      </c>
      <c r="O495" s="1" t="s">
        <v>2630</v>
      </c>
      <c r="Q495" s="1" t="s">
        <v>28</v>
      </c>
      <c r="R495" s="1" t="s">
        <v>262</v>
      </c>
      <c r="S495" s="1" t="s">
        <v>276</v>
      </c>
      <c r="T495" s="1" t="s">
        <v>160</v>
      </c>
      <c r="U495" s="1" t="s">
        <v>55</v>
      </c>
      <c r="V495" s="1" t="s">
        <v>305</v>
      </c>
      <c r="W495" s="1" t="s">
        <v>35</v>
      </c>
      <c r="X495" s="25">
        <v>40577</v>
      </c>
      <c r="Y495" s="1" t="s">
        <v>2647</v>
      </c>
      <c r="Z495" s="1">
        <v>0</v>
      </c>
      <c r="AA495" s="1" t="s">
        <v>6643</v>
      </c>
      <c r="AB495" s="25">
        <v>40336</v>
      </c>
      <c r="AC495" s="27">
        <v>40348.071527777778</v>
      </c>
      <c r="AD495" s="1" t="s">
        <v>2633</v>
      </c>
      <c r="AE495" s="1">
        <v>0</v>
      </c>
    </row>
    <row r="496" spans="1:31" x14ac:dyDescent="0.25">
      <c r="A496" s="1" t="s">
        <v>2622</v>
      </c>
      <c r="E496" s="1" t="s">
        <v>2623</v>
      </c>
      <c r="F496" s="1">
        <v>0</v>
      </c>
      <c r="G496" s="1">
        <v>0</v>
      </c>
      <c r="H496" s="1">
        <v>0</v>
      </c>
      <c r="J496" s="1">
        <v>0</v>
      </c>
      <c r="K496" s="1">
        <v>0</v>
      </c>
      <c r="L496" s="1" t="s">
        <v>50</v>
      </c>
      <c r="M496" s="1">
        <v>0</v>
      </c>
      <c r="N496" s="1" t="s">
        <v>2629</v>
      </c>
      <c r="O496" s="1" t="s">
        <v>2630</v>
      </c>
      <c r="Q496" s="1" t="s">
        <v>28</v>
      </c>
      <c r="R496" s="1" t="s">
        <v>512</v>
      </c>
      <c r="S496" s="1" t="s">
        <v>664</v>
      </c>
      <c r="T496" s="1" t="s">
        <v>176</v>
      </c>
      <c r="U496" s="1" t="s">
        <v>55</v>
      </c>
      <c r="V496" s="1" t="s">
        <v>305</v>
      </c>
      <c r="W496" s="1" t="s">
        <v>35</v>
      </c>
      <c r="X496" s="25">
        <v>40577</v>
      </c>
      <c r="Y496" s="1" t="s">
        <v>2647</v>
      </c>
      <c r="Z496" s="1">
        <v>0</v>
      </c>
      <c r="AA496" s="1" t="s">
        <v>6685</v>
      </c>
      <c r="AB496" s="25">
        <v>40452</v>
      </c>
      <c r="AC496" s="27">
        <v>40470.926388888889</v>
      </c>
      <c r="AE496" s="1">
        <v>0</v>
      </c>
    </row>
    <row r="497" spans="1:31" x14ac:dyDescent="0.25">
      <c r="A497" s="1" t="s">
        <v>2622</v>
      </c>
      <c r="B497" s="1" t="s">
        <v>7270</v>
      </c>
      <c r="C497" s="1" t="s">
        <v>7271</v>
      </c>
      <c r="E497" s="1" t="s">
        <v>2623</v>
      </c>
      <c r="F497" s="1">
        <v>0</v>
      </c>
      <c r="G497" s="1">
        <v>0</v>
      </c>
      <c r="H497" s="1">
        <v>0</v>
      </c>
      <c r="I497" s="1" t="s">
        <v>26</v>
      </c>
      <c r="J497" s="1">
        <v>0</v>
      </c>
      <c r="K497" s="1">
        <v>0</v>
      </c>
      <c r="L497" s="1" t="s">
        <v>50</v>
      </c>
      <c r="M497" s="1">
        <v>0</v>
      </c>
      <c r="N497" s="1" t="s">
        <v>2629</v>
      </c>
      <c r="O497" s="1" t="s">
        <v>2630</v>
      </c>
      <c r="Q497" s="1" t="s">
        <v>28</v>
      </c>
      <c r="R497" s="1" t="s">
        <v>596</v>
      </c>
      <c r="S497" s="1" t="s">
        <v>314</v>
      </c>
      <c r="T497" s="1" t="s">
        <v>263</v>
      </c>
      <c r="U497" s="1" t="s">
        <v>55</v>
      </c>
      <c r="V497" s="1" t="s">
        <v>71</v>
      </c>
      <c r="W497" s="1" t="s">
        <v>42</v>
      </c>
      <c r="X497" s="25">
        <v>40577</v>
      </c>
      <c r="Y497" s="1" t="s">
        <v>2647</v>
      </c>
      <c r="Z497" s="1">
        <v>0</v>
      </c>
      <c r="AA497" s="1" t="s">
        <v>7272</v>
      </c>
      <c r="AB497" s="25">
        <v>40168</v>
      </c>
      <c r="AC497" s="27">
        <v>40243.508333333331</v>
      </c>
      <c r="AD497" s="1" t="s">
        <v>2633</v>
      </c>
      <c r="AE497" s="1">
        <v>0</v>
      </c>
    </row>
    <row r="498" spans="1:31" x14ac:dyDescent="0.25">
      <c r="A498" s="1" t="s">
        <v>2622</v>
      </c>
      <c r="B498" s="1" t="s">
        <v>6997</v>
      </c>
      <c r="C498" s="1" t="s">
        <v>6998</v>
      </c>
      <c r="D498" s="25">
        <v>39117</v>
      </c>
      <c r="E498" s="1" t="s">
        <v>2623</v>
      </c>
      <c r="F498" s="1">
        <v>0</v>
      </c>
      <c r="G498" s="1">
        <v>0</v>
      </c>
      <c r="H498" s="26">
        <v>42055.49</v>
      </c>
      <c r="I498" s="1" t="s">
        <v>26</v>
      </c>
      <c r="J498" s="26">
        <v>42055.49</v>
      </c>
      <c r="K498" s="26">
        <v>10000</v>
      </c>
      <c r="L498" s="1" t="s">
        <v>27</v>
      </c>
      <c r="M498" s="1">
        <v>0</v>
      </c>
      <c r="N498" s="1" t="s">
        <v>2624</v>
      </c>
      <c r="O498" s="1" t="s">
        <v>2630</v>
      </c>
      <c r="Q498" s="1" t="s">
        <v>28</v>
      </c>
      <c r="R498" s="1" t="s">
        <v>44</v>
      </c>
      <c r="S498" s="1" t="s">
        <v>30</v>
      </c>
      <c r="T498" s="1" t="s">
        <v>113</v>
      </c>
      <c r="U498" s="1" t="s">
        <v>84</v>
      </c>
      <c r="V498" s="1" t="s">
        <v>5596</v>
      </c>
      <c r="W498" s="1" t="s">
        <v>35</v>
      </c>
      <c r="X498" s="25">
        <v>40578</v>
      </c>
      <c r="Y498" s="1" t="s">
        <v>57</v>
      </c>
      <c r="Z498" s="1">
        <v>0</v>
      </c>
      <c r="AA498" s="1" t="s">
        <v>6999</v>
      </c>
      <c r="AB498" s="25">
        <v>39295</v>
      </c>
      <c r="AC498" s="27">
        <v>39535.595833333333</v>
      </c>
      <c r="AD498" s="1" t="s">
        <v>2633</v>
      </c>
      <c r="AE498" s="1">
        <v>0</v>
      </c>
    </row>
    <row r="499" spans="1:31" x14ac:dyDescent="0.25">
      <c r="A499" s="1" t="s">
        <v>2622</v>
      </c>
      <c r="B499" s="1" t="s">
        <v>4928</v>
      </c>
      <c r="C499" s="1" t="s">
        <v>115</v>
      </c>
      <c r="D499" s="25">
        <v>37983</v>
      </c>
      <c r="E499" s="1" t="s">
        <v>2623</v>
      </c>
      <c r="F499" s="1">
        <v>0</v>
      </c>
      <c r="G499" s="1">
        <v>0</v>
      </c>
      <c r="H499" s="1">
        <v>0</v>
      </c>
      <c r="I499" s="1" t="s">
        <v>50</v>
      </c>
      <c r="J499" s="1">
        <v>0</v>
      </c>
      <c r="K499" s="1">
        <v>560</v>
      </c>
      <c r="L499" s="1" t="s">
        <v>27</v>
      </c>
      <c r="M499" s="1">
        <v>0</v>
      </c>
      <c r="N499" s="1" t="s">
        <v>2624</v>
      </c>
      <c r="O499" s="1" t="s">
        <v>2638</v>
      </c>
      <c r="P499" s="1" t="s">
        <v>2651</v>
      </c>
      <c r="Q499" s="1" t="s">
        <v>28</v>
      </c>
      <c r="R499" s="1" t="s">
        <v>44</v>
      </c>
      <c r="S499" s="1" t="s">
        <v>108</v>
      </c>
      <c r="T499" s="1" t="s">
        <v>354</v>
      </c>
      <c r="U499" s="1" t="s">
        <v>40</v>
      </c>
      <c r="V499" s="1" t="s">
        <v>4929</v>
      </c>
      <c r="W499" s="1" t="s">
        <v>42</v>
      </c>
      <c r="X499" s="25">
        <v>40582</v>
      </c>
      <c r="Y499" s="1" t="s">
        <v>43</v>
      </c>
      <c r="Z499" s="1">
        <v>0</v>
      </c>
      <c r="AA499" s="1" t="s">
        <v>4930</v>
      </c>
      <c r="AB499" s="25">
        <v>38196</v>
      </c>
      <c r="AC499" s="27">
        <v>38205.654861111114</v>
      </c>
      <c r="AD499" s="1" t="s">
        <v>2633</v>
      </c>
      <c r="AE499" s="1">
        <v>0</v>
      </c>
    </row>
    <row r="500" spans="1:31" x14ac:dyDescent="0.25">
      <c r="A500" s="1" t="s">
        <v>2622</v>
      </c>
      <c r="B500" s="1" t="s">
        <v>5261</v>
      </c>
      <c r="C500" s="1" t="s">
        <v>5262</v>
      </c>
      <c r="D500" s="25">
        <v>38018</v>
      </c>
      <c r="E500" s="1" t="s">
        <v>2623</v>
      </c>
      <c r="F500" s="26">
        <v>53260</v>
      </c>
      <c r="G500" s="26">
        <v>53260</v>
      </c>
      <c r="H500" s="26">
        <v>53260</v>
      </c>
      <c r="I500" s="1" t="s">
        <v>50</v>
      </c>
      <c r="J500" s="26">
        <v>26630</v>
      </c>
      <c r="K500" s="1">
        <v>0</v>
      </c>
      <c r="L500" s="1" t="s">
        <v>50</v>
      </c>
      <c r="M500" s="1">
        <v>0</v>
      </c>
      <c r="N500" s="1" t="s">
        <v>2629</v>
      </c>
      <c r="O500" s="1" t="s">
        <v>2630</v>
      </c>
      <c r="Q500" s="1" t="s">
        <v>28</v>
      </c>
      <c r="R500" s="1" t="s">
        <v>135</v>
      </c>
      <c r="S500" s="1" t="s">
        <v>284</v>
      </c>
      <c r="T500" s="1" t="s">
        <v>54</v>
      </c>
      <c r="U500" s="1" t="s">
        <v>55</v>
      </c>
      <c r="V500" s="1" t="s">
        <v>194</v>
      </c>
      <c r="W500" s="1" t="s">
        <v>42</v>
      </c>
      <c r="X500" s="25">
        <v>40584</v>
      </c>
      <c r="Y500" s="1" t="s">
        <v>2628</v>
      </c>
      <c r="Z500" s="1">
        <v>0</v>
      </c>
      <c r="AA500" s="1" t="s">
        <v>5263</v>
      </c>
      <c r="AB500" s="25">
        <v>39896</v>
      </c>
      <c r="AC500" s="27">
        <v>40170.508333333331</v>
      </c>
      <c r="AD500" s="1" t="s">
        <v>151</v>
      </c>
      <c r="AE500" s="26">
        <v>53260</v>
      </c>
    </row>
    <row r="501" spans="1:31" x14ac:dyDescent="0.25">
      <c r="A501" s="1" t="s">
        <v>2622</v>
      </c>
      <c r="E501" s="1" t="s">
        <v>2623</v>
      </c>
      <c r="F501" s="1">
        <v>0</v>
      </c>
      <c r="G501" s="1">
        <v>0</v>
      </c>
      <c r="H501" s="1">
        <v>0</v>
      </c>
      <c r="J501" s="1">
        <v>0</v>
      </c>
      <c r="K501" s="26">
        <v>100000</v>
      </c>
      <c r="L501" s="1" t="s">
        <v>27</v>
      </c>
      <c r="M501" s="1">
        <v>0</v>
      </c>
      <c r="N501" s="1" t="s">
        <v>2629</v>
      </c>
      <c r="Q501" s="1" t="s">
        <v>28</v>
      </c>
      <c r="R501" s="1" t="s">
        <v>135</v>
      </c>
      <c r="S501" s="1" t="s">
        <v>2990</v>
      </c>
      <c r="T501" s="1" t="s">
        <v>214</v>
      </c>
      <c r="U501" s="1" t="s">
        <v>130</v>
      </c>
      <c r="V501" s="1" t="s">
        <v>1685</v>
      </c>
      <c r="W501" s="1" t="s">
        <v>42</v>
      </c>
      <c r="X501" s="25">
        <v>40584</v>
      </c>
      <c r="Y501" s="1" t="s">
        <v>2660</v>
      </c>
      <c r="Z501" s="1">
        <v>0</v>
      </c>
      <c r="AA501" s="1" t="s">
        <v>6462</v>
      </c>
      <c r="AB501" s="25">
        <v>39358</v>
      </c>
      <c r="AC501" s="27">
        <v>39358</v>
      </c>
      <c r="AE501" s="1">
        <v>0</v>
      </c>
    </row>
    <row r="502" spans="1:31" x14ac:dyDescent="0.25">
      <c r="A502" s="1" t="s">
        <v>2622</v>
      </c>
      <c r="B502" s="1" t="s">
        <v>5001</v>
      </c>
      <c r="C502" s="1" t="s">
        <v>5002</v>
      </c>
      <c r="D502" s="25">
        <v>39400</v>
      </c>
      <c r="E502" s="1" t="s">
        <v>2623</v>
      </c>
      <c r="F502" s="26">
        <v>3000</v>
      </c>
      <c r="G502" s="26">
        <v>3000</v>
      </c>
      <c r="H502" s="26">
        <v>1640</v>
      </c>
      <c r="I502" s="1" t="s">
        <v>26</v>
      </c>
      <c r="J502" s="26">
        <v>1640</v>
      </c>
      <c r="K502" s="26">
        <v>2439.94</v>
      </c>
      <c r="L502" s="1" t="s">
        <v>27</v>
      </c>
      <c r="M502" s="1">
        <v>0</v>
      </c>
      <c r="N502" s="1" t="s">
        <v>2624</v>
      </c>
      <c r="O502" s="1" t="s">
        <v>2630</v>
      </c>
      <c r="Q502" s="1" t="s">
        <v>28</v>
      </c>
      <c r="R502" s="1" t="s">
        <v>44</v>
      </c>
      <c r="S502" s="1" t="s">
        <v>5003</v>
      </c>
      <c r="T502" s="1" t="s">
        <v>98</v>
      </c>
      <c r="U502" s="1" t="s">
        <v>40</v>
      </c>
      <c r="V502" s="1" t="s">
        <v>41</v>
      </c>
      <c r="W502" s="1" t="s">
        <v>42</v>
      </c>
      <c r="X502" s="25">
        <v>40585</v>
      </c>
      <c r="Y502" s="1" t="s">
        <v>43</v>
      </c>
      <c r="Z502" s="1">
        <v>0</v>
      </c>
      <c r="AA502" s="1" t="s">
        <v>5004</v>
      </c>
      <c r="AB502" s="25">
        <v>39580</v>
      </c>
      <c r="AC502" s="27">
        <v>39601.40625</v>
      </c>
      <c r="AD502" s="1" t="s">
        <v>151</v>
      </c>
      <c r="AE502" s="26">
        <v>3000</v>
      </c>
    </row>
    <row r="503" spans="1:31" x14ac:dyDescent="0.25">
      <c r="A503" s="1" t="s">
        <v>2622</v>
      </c>
      <c r="B503" s="1" t="s">
        <v>6905</v>
      </c>
      <c r="C503" s="1" t="s">
        <v>6906</v>
      </c>
      <c r="D503" s="25">
        <v>38514</v>
      </c>
      <c r="E503" s="1" t="s">
        <v>2623</v>
      </c>
      <c r="F503" s="26">
        <v>39358.550000000003</v>
      </c>
      <c r="G503" s="26">
        <v>39358.550000000003</v>
      </c>
      <c r="H503" s="26">
        <v>42358.55</v>
      </c>
      <c r="I503" s="1" t="s">
        <v>50</v>
      </c>
      <c r="J503" s="26">
        <v>21179.279999999999</v>
      </c>
      <c r="K503" s="26">
        <v>4235.8500000000004</v>
      </c>
      <c r="L503" s="1" t="s">
        <v>27</v>
      </c>
      <c r="M503" s="1">
        <v>0</v>
      </c>
      <c r="N503" s="1" t="s">
        <v>2624</v>
      </c>
      <c r="O503" s="1" t="s">
        <v>2638</v>
      </c>
      <c r="P503" s="1" t="s">
        <v>2639</v>
      </c>
      <c r="Q503" s="1" t="s">
        <v>28</v>
      </c>
      <c r="R503" s="1" t="s">
        <v>44</v>
      </c>
      <c r="S503" s="1" t="s">
        <v>38</v>
      </c>
      <c r="T503" s="1" t="s">
        <v>145</v>
      </c>
      <c r="U503" s="1" t="s">
        <v>34</v>
      </c>
      <c r="V503" s="1" t="s">
        <v>46</v>
      </c>
      <c r="W503" s="1" t="s">
        <v>42</v>
      </c>
      <c r="X503" s="25">
        <v>40588</v>
      </c>
      <c r="Y503" s="1" t="s">
        <v>2628</v>
      </c>
      <c r="Z503" s="1">
        <v>0</v>
      </c>
      <c r="AA503" s="1" t="s">
        <v>6907</v>
      </c>
      <c r="AB503" s="25">
        <v>39093</v>
      </c>
      <c r="AC503" s="27">
        <v>39101.449305555558</v>
      </c>
      <c r="AD503" s="1" t="s">
        <v>151</v>
      </c>
      <c r="AE503" s="26">
        <v>39358.550000000003</v>
      </c>
    </row>
    <row r="504" spans="1:31" x14ac:dyDescent="0.25">
      <c r="A504" s="1" t="s">
        <v>2622</v>
      </c>
      <c r="B504" s="1" t="s">
        <v>6361</v>
      </c>
      <c r="C504" s="1" t="s">
        <v>147</v>
      </c>
      <c r="D504" s="25">
        <v>39035</v>
      </c>
      <c r="E504" s="1" t="s">
        <v>2623</v>
      </c>
      <c r="F504" s="26">
        <v>70000</v>
      </c>
      <c r="G504" s="26">
        <v>70000</v>
      </c>
      <c r="H504" s="26">
        <v>70000</v>
      </c>
      <c r="I504" s="1" t="s">
        <v>27</v>
      </c>
      <c r="J504" s="1">
        <v>0</v>
      </c>
      <c r="K504" s="26">
        <v>7000</v>
      </c>
      <c r="L504" s="1" t="s">
        <v>27</v>
      </c>
      <c r="M504" s="1">
        <v>0</v>
      </c>
      <c r="N504" s="1" t="s">
        <v>2624</v>
      </c>
      <c r="O504" s="1" t="s">
        <v>2630</v>
      </c>
      <c r="Q504" s="1" t="s">
        <v>28</v>
      </c>
      <c r="R504" s="1" t="s">
        <v>44</v>
      </c>
      <c r="S504" s="1" t="s">
        <v>30</v>
      </c>
      <c r="T504" s="1" t="s">
        <v>39</v>
      </c>
      <c r="U504" s="1" t="s">
        <v>40</v>
      </c>
      <c r="V504" s="1" t="s">
        <v>4843</v>
      </c>
      <c r="W504" s="1" t="s">
        <v>42</v>
      </c>
      <c r="X504" s="25">
        <v>40589</v>
      </c>
      <c r="Y504" s="1" t="s">
        <v>43</v>
      </c>
      <c r="Z504" s="1">
        <v>0</v>
      </c>
      <c r="AA504" s="1" t="s">
        <v>6362</v>
      </c>
      <c r="AB504" s="25">
        <v>39273</v>
      </c>
      <c r="AC504" s="27">
        <v>39449.630555555559</v>
      </c>
      <c r="AD504" s="1" t="s">
        <v>36</v>
      </c>
      <c r="AE504" s="26">
        <v>70000</v>
      </c>
    </row>
    <row r="505" spans="1:31" x14ac:dyDescent="0.25">
      <c r="A505" s="1" t="s">
        <v>2646</v>
      </c>
      <c r="B505" s="1" t="s">
        <v>5665</v>
      </c>
      <c r="C505" s="1" t="s">
        <v>212</v>
      </c>
      <c r="E505" s="1" t="s">
        <v>2623</v>
      </c>
      <c r="F505" s="1">
        <v>0</v>
      </c>
      <c r="G505" s="1">
        <v>0</v>
      </c>
      <c r="H505" s="1">
        <v>0</v>
      </c>
      <c r="J505" s="1">
        <v>0</v>
      </c>
      <c r="K505" s="26">
        <v>10000</v>
      </c>
      <c r="L505" s="1" t="s">
        <v>27</v>
      </c>
      <c r="M505" s="1">
        <v>0</v>
      </c>
      <c r="N505" s="1" t="s">
        <v>2629</v>
      </c>
      <c r="O505" s="1" t="s">
        <v>2630</v>
      </c>
      <c r="Q505" s="1" t="s">
        <v>28</v>
      </c>
      <c r="R505" s="1" t="s">
        <v>37</v>
      </c>
      <c r="S505" s="1" t="s">
        <v>2677</v>
      </c>
      <c r="T505" s="1" t="s">
        <v>198</v>
      </c>
      <c r="U505" s="1" t="s">
        <v>34</v>
      </c>
      <c r="V505" s="1" t="s">
        <v>252</v>
      </c>
      <c r="W505" s="1" t="s">
        <v>42</v>
      </c>
      <c r="X505" s="25">
        <v>40590</v>
      </c>
      <c r="Y505" s="1" t="s">
        <v>43</v>
      </c>
      <c r="Z505" s="1">
        <v>0</v>
      </c>
      <c r="AA505" s="1" t="s">
        <v>5666</v>
      </c>
      <c r="AB505" s="25">
        <v>39399</v>
      </c>
      <c r="AC505" s="27">
        <v>39416.696527777778</v>
      </c>
      <c r="AD505" s="1" t="s">
        <v>2633</v>
      </c>
      <c r="AE505" s="1">
        <v>0</v>
      </c>
    </row>
    <row r="506" spans="1:31" x14ac:dyDescent="0.25">
      <c r="A506" s="1" t="s">
        <v>2622</v>
      </c>
      <c r="B506" s="1" t="s">
        <v>6396</v>
      </c>
      <c r="C506" s="1" t="s">
        <v>115</v>
      </c>
      <c r="E506" s="1" t="s">
        <v>2623</v>
      </c>
      <c r="F506" s="1">
        <v>0</v>
      </c>
      <c r="G506" s="1">
        <v>0</v>
      </c>
      <c r="H506" s="1">
        <v>415.25</v>
      </c>
      <c r="I506" s="1" t="s">
        <v>50</v>
      </c>
      <c r="J506" s="1">
        <v>207.63</v>
      </c>
      <c r="K506" s="1">
        <v>100</v>
      </c>
      <c r="L506" s="1" t="s">
        <v>27</v>
      </c>
      <c r="M506" s="1">
        <v>0</v>
      </c>
      <c r="N506" s="1" t="s">
        <v>2624</v>
      </c>
      <c r="O506" s="1" t="s">
        <v>2630</v>
      </c>
      <c r="Q506" s="1" t="s">
        <v>28</v>
      </c>
      <c r="R506" s="1" t="s">
        <v>44</v>
      </c>
      <c r="S506" s="1" t="s">
        <v>346</v>
      </c>
      <c r="T506" s="1" t="s">
        <v>292</v>
      </c>
      <c r="U506" s="1" t="s">
        <v>34</v>
      </c>
      <c r="V506" s="1" t="s">
        <v>215</v>
      </c>
      <c r="W506" s="1" t="s">
        <v>42</v>
      </c>
      <c r="X506" s="25">
        <v>40592</v>
      </c>
      <c r="Y506" s="1" t="s">
        <v>2660</v>
      </c>
      <c r="Z506" s="1">
        <v>0</v>
      </c>
      <c r="AA506" s="1" t="s">
        <v>6397</v>
      </c>
      <c r="AB506" s="25">
        <v>39587</v>
      </c>
      <c r="AC506" s="27">
        <v>39661.583333333336</v>
      </c>
      <c r="AD506" s="1" t="s">
        <v>2633</v>
      </c>
      <c r="AE506" s="1">
        <v>0</v>
      </c>
    </row>
    <row r="507" spans="1:31" x14ac:dyDescent="0.25">
      <c r="A507" s="1" t="s">
        <v>2622</v>
      </c>
      <c r="B507" s="1" t="s">
        <v>6804</v>
      </c>
      <c r="C507" s="1" t="s">
        <v>6805</v>
      </c>
      <c r="D507" s="25">
        <v>37391</v>
      </c>
      <c r="E507" s="1" t="s">
        <v>2623</v>
      </c>
      <c r="F507" s="1">
        <v>0</v>
      </c>
      <c r="G507" s="26">
        <v>82797</v>
      </c>
      <c r="H507" s="1">
        <v>0</v>
      </c>
      <c r="I507" s="1" t="s">
        <v>50</v>
      </c>
      <c r="J507" s="1">
        <v>0</v>
      </c>
      <c r="K507" s="26">
        <v>1000</v>
      </c>
      <c r="L507" s="1" t="s">
        <v>27</v>
      </c>
      <c r="M507" s="1">
        <v>0</v>
      </c>
      <c r="N507" s="1" t="s">
        <v>2624</v>
      </c>
      <c r="O507" s="1" t="s">
        <v>2625</v>
      </c>
      <c r="Q507" s="1" t="s">
        <v>28</v>
      </c>
      <c r="R507" s="1" t="s">
        <v>44</v>
      </c>
      <c r="S507" s="1" t="s">
        <v>108</v>
      </c>
      <c r="T507" s="1" t="s">
        <v>187</v>
      </c>
      <c r="U507" s="1" t="s">
        <v>123</v>
      </c>
      <c r="V507" s="1" t="s">
        <v>185</v>
      </c>
      <c r="W507" s="1" t="s">
        <v>42</v>
      </c>
      <c r="X507" s="25">
        <v>40592</v>
      </c>
      <c r="Y507" s="1" t="s">
        <v>2637</v>
      </c>
      <c r="Z507" s="1">
        <v>0</v>
      </c>
      <c r="AA507" s="1" t="s">
        <v>6806</v>
      </c>
      <c r="AB507" s="25">
        <v>37687</v>
      </c>
      <c r="AC507" s="27">
        <v>37756.447222222225</v>
      </c>
      <c r="AD507" s="1" t="s">
        <v>2633</v>
      </c>
      <c r="AE507" s="1">
        <v>0</v>
      </c>
    </row>
    <row r="508" spans="1:31" x14ac:dyDescent="0.25">
      <c r="A508" s="1" t="s">
        <v>2622</v>
      </c>
      <c r="B508" s="1">
        <v>1353</v>
      </c>
      <c r="C508" s="1" t="s">
        <v>4842</v>
      </c>
      <c r="D508" s="25">
        <v>37814</v>
      </c>
      <c r="E508" s="1" t="s">
        <v>2623</v>
      </c>
      <c r="F508" s="26">
        <v>26771.69</v>
      </c>
      <c r="G508" s="26">
        <v>53543.38</v>
      </c>
      <c r="H508" s="26">
        <v>26771.69</v>
      </c>
      <c r="I508" s="1" t="s">
        <v>26</v>
      </c>
      <c r="J508" s="26">
        <v>26771.69</v>
      </c>
      <c r="K508" s="1">
        <v>267.70999999999998</v>
      </c>
      <c r="L508" s="1" t="s">
        <v>27</v>
      </c>
      <c r="M508" s="1">
        <v>0</v>
      </c>
      <c r="N508" s="1" t="s">
        <v>2629</v>
      </c>
      <c r="O508" s="1" t="s">
        <v>2630</v>
      </c>
      <c r="Q508" s="1" t="s">
        <v>28</v>
      </c>
      <c r="R508" s="1" t="s">
        <v>44</v>
      </c>
      <c r="S508" s="1" t="s">
        <v>61</v>
      </c>
      <c r="T508" s="1" t="s">
        <v>39</v>
      </c>
      <c r="U508" s="1" t="s">
        <v>40</v>
      </c>
      <c r="V508" s="1" t="s">
        <v>4843</v>
      </c>
      <c r="W508" s="1" t="s">
        <v>42</v>
      </c>
      <c r="X508" s="25">
        <v>40595</v>
      </c>
      <c r="Y508" s="1" t="s">
        <v>43</v>
      </c>
      <c r="Z508" s="1">
        <v>0</v>
      </c>
      <c r="AA508" s="1" t="s">
        <v>4844</v>
      </c>
      <c r="AB508" s="25">
        <v>38849</v>
      </c>
      <c r="AC508" s="27">
        <v>38880.676388888889</v>
      </c>
      <c r="AD508" s="1" t="s">
        <v>36</v>
      </c>
      <c r="AE508" s="26">
        <v>26771.69</v>
      </c>
    </row>
    <row r="509" spans="1:31" x14ac:dyDescent="0.25">
      <c r="A509" s="1" t="s">
        <v>2622</v>
      </c>
      <c r="B509" s="1" t="s">
        <v>5129</v>
      </c>
      <c r="C509" s="1" t="s">
        <v>115</v>
      </c>
      <c r="E509" s="1" t="s">
        <v>2623</v>
      </c>
      <c r="F509" s="1">
        <v>0</v>
      </c>
      <c r="G509" s="1">
        <v>0</v>
      </c>
      <c r="H509" s="1">
        <v>0</v>
      </c>
      <c r="I509" s="1" t="s">
        <v>50</v>
      </c>
      <c r="J509" s="1">
        <v>0</v>
      </c>
      <c r="K509" s="1">
        <v>0</v>
      </c>
      <c r="L509" s="1" t="s">
        <v>27</v>
      </c>
      <c r="M509" s="1">
        <v>0</v>
      </c>
      <c r="N509" s="1" t="s">
        <v>2629</v>
      </c>
      <c r="O509" s="1" t="s">
        <v>2630</v>
      </c>
      <c r="Q509" s="1" t="s">
        <v>28</v>
      </c>
      <c r="R509" s="1" t="s">
        <v>135</v>
      </c>
      <c r="S509" s="1" t="s">
        <v>136</v>
      </c>
      <c r="T509" s="1" t="s">
        <v>554</v>
      </c>
      <c r="U509" s="1" t="s">
        <v>34</v>
      </c>
      <c r="V509" s="1" t="s">
        <v>252</v>
      </c>
      <c r="W509" s="1" t="s">
        <v>42</v>
      </c>
      <c r="X509" s="25">
        <v>40595</v>
      </c>
      <c r="Y509" s="1" t="s">
        <v>43</v>
      </c>
      <c r="Z509" s="1">
        <v>0</v>
      </c>
      <c r="AA509" s="1" t="s">
        <v>5130</v>
      </c>
      <c r="AB509" s="25">
        <v>39769</v>
      </c>
      <c r="AC509" s="27">
        <v>39965.603472222225</v>
      </c>
      <c r="AD509" s="1" t="s">
        <v>2657</v>
      </c>
      <c r="AE509" s="1">
        <v>0</v>
      </c>
    </row>
    <row r="510" spans="1:31" x14ac:dyDescent="0.25">
      <c r="A510" s="1" t="s">
        <v>2622</v>
      </c>
      <c r="B510" s="1">
        <v>724848</v>
      </c>
      <c r="C510" s="1" t="s">
        <v>7116</v>
      </c>
      <c r="D510" s="25">
        <v>39612</v>
      </c>
      <c r="E510" s="1" t="s">
        <v>2623</v>
      </c>
      <c r="F510" s="26">
        <v>4000</v>
      </c>
      <c r="G510" s="26">
        <v>4000</v>
      </c>
      <c r="H510" s="26">
        <v>4000</v>
      </c>
      <c r="I510" s="1" t="s">
        <v>50</v>
      </c>
      <c r="J510" s="26">
        <v>2000</v>
      </c>
      <c r="K510" s="1">
        <v>0</v>
      </c>
      <c r="L510" s="1" t="s">
        <v>27</v>
      </c>
      <c r="M510" s="1">
        <v>0</v>
      </c>
      <c r="N510" s="1" t="s">
        <v>2629</v>
      </c>
      <c r="O510" s="1" t="s">
        <v>2630</v>
      </c>
      <c r="Q510" s="1" t="s">
        <v>28</v>
      </c>
      <c r="R510" s="1" t="s">
        <v>135</v>
      </c>
      <c r="S510" s="1" t="s">
        <v>136</v>
      </c>
      <c r="T510" s="1" t="s">
        <v>1419</v>
      </c>
      <c r="U510" s="1" t="s">
        <v>34</v>
      </c>
      <c r="V510" s="1" t="s">
        <v>251</v>
      </c>
      <c r="W510" s="1" t="s">
        <v>42</v>
      </c>
      <c r="X510" s="25">
        <v>40595</v>
      </c>
      <c r="Y510" s="1" t="s">
        <v>43</v>
      </c>
      <c r="Z510" s="1">
        <v>0</v>
      </c>
      <c r="AA510" s="1" t="s">
        <v>7117</v>
      </c>
      <c r="AB510" s="25">
        <v>39926</v>
      </c>
      <c r="AC510" s="27">
        <v>39942.393750000003</v>
      </c>
      <c r="AD510" s="1" t="s">
        <v>151</v>
      </c>
      <c r="AE510" s="26">
        <v>4000</v>
      </c>
    </row>
    <row r="511" spans="1:31" x14ac:dyDescent="0.25">
      <c r="A511" s="1" t="s">
        <v>2622</v>
      </c>
      <c r="E511" s="1" t="s">
        <v>2623</v>
      </c>
      <c r="F511" s="1">
        <v>0</v>
      </c>
      <c r="G511" s="1">
        <v>0</v>
      </c>
      <c r="H511" s="1">
        <v>0</v>
      </c>
      <c r="I511" s="1" t="s">
        <v>27</v>
      </c>
      <c r="J511" s="1">
        <v>0</v>
      </c>
      <c r="K511" s="1">
        <v>895.16</v>
      </c>
      <c r="L511" s="1" t="s">
        <v>27</v>
      </c>
      <c r="M511" s="1">
        <v>0</v>
      </c>
      <c r="N511" s="1" t="s">
        <v>2624</v>
      </c>
      <c r="O511" s="1" t="s">
        <v>2630</v>
      </c>
      <c r="Q511" s="1" t="s">
        <v>28</v>
      </c>
      <c r="R511" s="1" t="s">
        <v>29</v>
      </c>
      <c r="S511" s="1" t="s">
        <v>5055</v>
      </c>
      <c r="T511" s="1" t="s">
        <v>5056</v>
      </c>
      <c r="U511" s="1" t="s">
        <v>34</v>
      </c>
      <c r="V511" s="1" t="s">
        <v>46</v>
      </c>
      <c r="W511" s="1" t="s">
        <v>42</v>
      </c>
      <c r="X511" s="25">
        <v>40596</v>
      </c>
      <c r="Y511" s="1" t="s">
        <v>2628</v>
      </c>
      <c r="Z511" s="1">
        <v>0</v>
      </c>
      <c r="AA511" s="1" t="s">
        <v>5057</v>
      </c>
      <c r="AB511" s="25">
        <v>39755</v>
      </c>
      <c r="AC511" s="27">
        <v>39790.71875</v>
      </c>
      <c r="AE511" s="1">
        <v>0</v>
      </c>
    </row>
    <row r="512" spans="1:31" x14ac:dyDescent="0.25">
      <c r="A512" s="1" t="s">
        <v>2622</v>
      </c>
      <c r="B512" s="1" t="s">
        <v>5684</v>
      </c>
      <c r="C512" s="1" t="s">
        <v>5685</v>
      </c>
      <c r="D512" s="25">
        <v>38617</v>
      </c>
      <c r="E512" s="1" t="s">
        <v>2623</v>
      </c>
      <c r="F512" s="26">
        <v>14500</v>
      </c>
      <c r="G512" s="26">
        <v>14500</v>
      </c>
      <c r="H512" s="26">
        <v>14500</v>
      </c>
      <c r="I512" s="1" t="s">
        <v>26</v>
      </c>
      <c r="J512" s="26">
        <v>14500</v>
      </c>
      <c r="K512" s="26">
        <v>1450</v>
      </c>
      <c r="L512" s="1" t="s">
        <v>27</v>
      </c>
      <c r="M512" s="1">
        <v>0</v>
      </c>
      <c r="N512" s="1" t="s">
        <v>2624</v>
      </c>
      <c r="O512" s="1" t="s">
        <v>2630</v>
      </c>
      <c r="Q512" s="1" t="s">
        <v>28</v>
      </c>
      <c r="R512" s="1" t="s">
        <v>44</v>
      </c>
      <c r="S512" s="1" t="s">
        <v>38</v>
      </c>
      <c r="T512" s="1" t="s">
        <v>77</v>
      </c>
      <c r="U512" s="1" t="s">
        <v>34</v>
      </c>
      <c r="V512" s="1" t="s">
        <v>307</v>
      </c>
      <c r="W512" s="1" t="s">
        <v>42</v>
      </c>
      <c r="X512" s="25">
        <v>40596</v>
      </c>
      <c r="Y512" s="1" t="s">
        <v>43</v>
      </c>
      <c r="Z512" s="1">
        <v>0</v>
      </c>
      <c r="AA512" s="1" t="s">
        <v>5686</v>
      </c>
      <c r="AB512" s="25">
        <v>39114</v>
      </c>
      <c r="AC512" s="27">
        <v>39120.425000000003</v>
      </c>
      <c r="AD512" s="1" t="s">
        <v>36</v>
      </c>
      <c r="AE512" s="26">
        <v>14500</v>
      </c>
    </row>
    <row r="513" spans="1:31" x14ac:dyDescent="0.25">
      <c r="A513" s="1" t="s">
        <v>2622</v>
      </c>
      <c r="B513" s="1" t="s">
        <v>6791</v>
      </c>
      <c r="D513" s="25">
        <v>36425</v>
      </c>
      <c r="E513" s="1" t="s">
        <v>2623</v>
      </c>
      <c r="F513" s="26">
        <v>650000</v>
      </c>
      <c r="G513" s="26">
        <v>650000</v>
      </c>
      <c r="H513" s="26">
        <v>650000</v>
      </c>
      <c r="I513" s="1" t="s">
        <v>27</v>
      </c>
      <c r="J513" s="1">
        <v>0</v>
      </c>
      <c r="K513" s="26">
        <v>7000</v>
      </c>
      <c r="L513" s="1" t="s">
        <v>27</v>
      </c>
      <c r="M513" s="1">
        <v>0</v>
      </c>
      <c r="N513" s="1" t="s">
        <v>2624</v>
      </c>
      <c r="O513" s="1" t="s">
        <v>2638</v>
      </c>
      <c r="P513" s="1" t="s">
        <v>2639</v>
      </c>
      <c r="Q513" s="1" t="s">
        <v>28</v>
      </c>
      <c r="R513" s="1" t="s">
        <v>44</v>
      </c>
      <c r="S513" s="1" t="s">
        <v>30</v>
      </c>
      <c r="T513" s="1" t="s">
        <v>316</v>
      </c>
      <c r="U513" s="1" t="s">
        <v>34</v>
      </c>
      <c r="V513" s="1" t="s">
        <v>4808</v>
      </c>
      <c r="W513" s="1" t="s">
        <v>42</v>
      </c>
      <c r="X513" s="25">
        <v>40597</v>
      </c>
      <c r="Y513" s="1" t="s">
        <v>2628</v>
      </c>
      <c r="Z513" s="1">
        <v>0</v>
      </c>
      <c r="AA513" s="1" t="s">
        <v>6792</v>
      </c>
      <c r="AB513" s="25">
        <v>37133</v>
      </c>
      <c r="AC513" s="27">
        <v>37618</v>
      </c>
      <c r="AD513" s="1" t="s">
        <v>36</v>
      </c>
      <c r="AE513" s="26">
        <v>650000</v>
      </c>
    </row>
    <row r="514" spans="1:31" x14ac:dyDescent="0.25">
      <c r="A514" s="1" t="s">
        <v>2622</v>
      </c>
      <c r="B514" s="1" t="s">
        <v>115</v>
      </c>
      <c r="C514" s="1" t="s">
        <v>212</v>
      </c>
      <c r="E514" s="1" t="s">
        <v>2623</v>
      </c>
      <c r="F514" s="1">
        <v>0</v>
      </c>
      <c r="G514" s="1">
        <v>0</v>
      </c>
      <c r="H514" s="1">
        <v>0</v>
      </c>
      <c r="I514" s="1" t="s">
        <v>50</v>
      </c>
      <c r="J514" s="1">
        <v>0</v>
      </c>
      <c r="K514" s="26">
        <v>6000</v>
      </c>
      <c r="L514" s="1" t="s">
        <v>27</v>
      </c>
      <c r="M514" s="1">
        <v>0</v>
      </c>
      <c r="N514" s="1" t="s">
        <v>2629</v>
      </c>
      <c r="O514" s="1" t="s">
        <v>2630</v>
      </c>
      <c r="Q514" s="1" t="s">
        <v>28</v>
      </c>
      <c r="R514" s="1" t="s">
        <v>44</v>
      </c>
      <c r="S514" s="1" t="s">
        <v>3436</v>
      </c>
      <c r="T514" s="1" t="s">
        <v>422</v>
      </c>
      <c r="U514" s="1" t="s">
        <v>53</v>
      </c>
      <c r="V514" s="1" t="s">
        <v>4764</v>
      </c>
      <c r="W514" s="1" t="s">
        <v>42</v>
      </c>
      <c r="X514" s="25">
        <v>40598</v>
      </c>
      <c r="Y514" s="1" t="s">
        <v>43</v>
      </c>
      <c r="Z514" s="1">
        <v>0</v>
      </c>
      <c r="AA514" s="1" t="s">
        <v>5758</v>
      </c>
      <c r="AB514" s="25">
        <v>39699</v>
      </c>
      <c r="AC514" s="27">
        <v>39738.627083333333</v>
      </c>
      <c r="AD514" s="1" t="s">
        <v>2633</v>
      </c>
      <c r="AE514" s="1">
        <v>0</v>
      </c>
    </row>
    <row r="515" spans="1:31" x14ac:dyDescent="0.25">
      <c r="A515" s="1" t="s">
        <v>2646</v>
      </c>
      <c r="C515" s="1" t="s">
        <v>75</v>
      </c>
      <c r="E515" s="1" t="s">
        <v>2623</v>
      </c>
      <c r="F515" s="1">
        <v>0</v>
      </c>
      <c r="G515" s="1">
        <v>0</v>
      </c>
      <c r="H515" s="1">
        <v>0</v>
      </c>
      <c r="I515" s="1" t="s">
        <v>26</v>
      </c>
      <c r="J515" s="1">
        <v>0</v>
      </c>
      <c r="K515" s="1">
        <v>0</v>
      </c>
      <c r="L515" s="1" t="s">
        <v>27</v>
      </c>
      <c r="M515" s="1">
        <v>0</v>
      </c>
      <c r="N515" s="1" t="s">
        <v>2629</v>
      </c>
      <c r="O515" s="1" t="s">
        <v>2630</v>
      </c>
      <c r="Q515" s="1" t="s">
        <v>28</v>
      </c>
      <c r="R515" s="1" t="s">
        <v>596</v>
      </c>
      <c r="S515" s="1" t="s">
        <v>314</v>
      </c>
      <c r="T515" s="1" t="s">
        <v>124</v>
      </c>
      <c r="U515" s="1" t="s">
        <v>34</v>
      </c>
      <c r="V515" s="1" t="s">
        <v>252</v>
      </c>
      <c r="W515" s="1" t="s">
        <v>42</v>
      </c>
      <c r="X515" s="25">
        <v>40599</v>
      </c>
      <c r="Y515" s="1" t="s">
        <v>2637</v>
      </c>
      <c r="Z515" s="1">
        <v>0</v>
      </c>
      <c r="AA515" s="1" t="s">
        <v>6479</v>
      </c>
      <c r="AB515" s="25">
        <v>39839</v>
      </c>
      <c r="AC515" s="27">
        <v>39987.542361111111</v>
      </c>
      <c r="AD515" s="1" t="s">
        <v>2633</v>
      </c>
      <c r="AE515" s="1">
        <v>0</v>
      </c>
    </row>
    <row r="516" spans="1:31" x14ac:dyDescent="0.25">
      <c r="A516" s="1" t="s">
        <v>2622</v>
      </c>
      <c r="B516" s="1" t="s">
        <v>5589</v>
      </c>
      <c r="C516" s="1" t="s">
        <v>5590</v>
      </c>
      <c r="D516" s="25">
        <v>38875</v>
      </c>
      <c r="E516" s="1" t="s">
        <v>2623</v>
      </c>
      <c r="F516" s="26">
        <v>10657.59</v>
      </c>
      <c r="G516" s="26">
        <v>11887.59</v>
      </c>
      <c r="H516" s="26">
        <v>10657.59</v>
      </c>
      <c r="I516" s="1" t="s">
        <v>26</v>
      </c>
      <c r="J516" s="26">
        <v>10657.59</v>
      </c>
      <c r="K516" s="26">
        <v>1702.84</v>
      </c>
      <c r="L516" s="1" t="s">
        <v>27</v>
      </c>
      <c r="M516" s="1">
        <v>0</v>
      </c>
      <c r="N516" s="1" t="s">
        <v>2624</v>
      </c>
      <c r="O516" s="1" t="s">
        <v>2638</v>
      </c>
      <c r="P516" s="1" t="s">
        <v>2651</v>
      </c>
      <c r="Q516" s="1" t="s">
        <v>28</v>
      </c>
      <c r="R516" s="1" t="s">
        <v>44</v>
      </c>
      <c r="S516" s="1" t="s">
        <v>298</v>
      </c>
      <c r="T516" s="1" t="s">
        <v>972</v>
      </c>
      <c r="U516" s="1" t="s">
        <v>34</v>
      </c>
      <c r="V516" s="1" t="s">
        <v>5195</v>
      </c>
      <c r="W516" s="1" t="s">
        <v>42</v>
      </c>
      <c r="X516" s="25">
        <v>40602</v>
      </c>
      <c r="Y516" s="1" t="s">
        <v>43</v>
      </c>
      <c r="Z516" s="1">
        <v>0</v>
      </c>
      <c r="AA516" s="1" t="s">
        <v>5591</v>
      </c>
      <c r="AB516" s="25">
        <v>39006</v>
      </c>
      <c r="AC516" s="27">
        <v>39035.583333333336</v>
      </c>
      <c r="AD516" s="1" t="s">
        <v>36</v>
      </c>
      <c r="AE516" s="26">
        <v>10657.59</v>
      </c>
    </row>
    <row r="517" spans="1:31" x14ac:dyDescent="0.25">
      <c r="A517" s="1" t="s">
        <v>2622</v>
      </c>
      <c r="B517" s="1" t="s">
        <v>5280</v>
      </c>
      <c r="C517" s="1" t="s">
        <v>5281</v>
      </c>
      <c r="D517" s="25">
        <v>40006</v>
      </c>
      <c r="E517" s="1" t="s">
        <v>2623</v>
      </c>
      <c r="F517" s="26">
        <v>106500</v>
      </c>
      <c r="G517" s="26">
        <v>109500</v>
      </c>
      <c r="H517" s="26">
        <v>4800</v>
      </c>
      <c r="I517" s="1" t="s">
        <v>26</v>
      </c>
      <c r="J517" s="26">
        <v>4800</v>
      </c>
      <c r="K517" s="26">
        <v>1000</v>
      </c>
      <c r="L517" s="1" t="s">
        <v>27</v>
      </c>
      <c r="M517" s="1">
        <v>0</v>
      </c>
      <c r="N517" s="1" t="s">
        <v>2629</v>
      </c>
      <c r="O517" s="1" t="s">
        <v>2630</v>
      </c>
      <c r="Q517" s="1" t="s">
        <v>28</v>
      </c>
      <c r="R517" s="1" t="s">
        <v>512</v>
      </c>
      <c r="S517" s="1" t="s">
        <v>553</v>
      </c>
      <c r="T517" s="1" t="s">
        <v>2737</v>
      </c>
      <c r="U517" s="1" t="s">
        <v>40</v>
      </c>
      <c r="V517" s="1" t="s">
        <v>5282</v>
      </c>
      <c r="W517" s="1" t="s">
        <v>42</v>
      </c>
      <c r="X517" s="25">
        <v>40603</v>
      </c>
      <c r="Y517" s="1" t="s">
        <v>57</v>
      </c>
      <c r="Z517" s="1">
        <v>0</v>
      </c>
      <c r="AA517" s="1" t="s">
        <v>5283</v>
      </c>
      <c r="AB517" s="25">
        <v>40192</v>
      </c>
      <c r="AC517" s="27">
        <v>40243.180555555555</v>
      </c>
      <c r="AD517" s="1" t="s">
        <v>36</v>
      </c>
      <c r="AE517" s="26">
        <v>106500</v>
      </c>
    </row>
    <row r="518" spans="1:31" x14ac:dyDescent="0.25">
      <c r="A518" s="1" t="s">
        <v>2622</v>
      </c>
      <c r="B518" s="1" t="s">
        <v>5012</v>
      </c>
      <c r="C518" s="1" t="s">
        <v>5013</v>
      </c>
      <c r="D518" s="25">
        <v>38990</v>
      </c>
      <c r="E518" s="1" t="s">
        <v>2623</v>
      </c>
      <c r="F518" s="26">
        <v>18000</v>
      </c>
      <c r="G518" s="26">
        <v>18000</v>
      </c>
      <c r="H518" s="26">
        <v>18000</v>
      </c>
      <c r="I518" s="1" t="s">
        <v>26</v>
      </c>
      <c r="J518" s="26">
        <v>18000</v>
      </c>
      <c r="K518" s="26">
        <v>1800</v>
      </c>
      <c r="L518" s="1" t="s">
        <v>27</v>
      </c>
      <c r="M518" s="1">
        <v>0</v>
      </c>
      <c r="N518" s="1" t="s">
        <v>2624</v>
      </c>
      <c r="O518" s="1" t="s">
        <v>2630</v>
      </c>
      <c r="Q518" s="1" t="s">
        <v>28</v>
      </c>
      <c r="R518" s="1" t="s">
        <v>44</v>
      </c>
      <c r="S518" s="1" t="s">
        <v>298</v>
      </c>
      <c r="T518" s="1" t="s">
        <v>422</v>
      </c>
      <c r="U518" s="1" t="s">
        <v>53</v>
      </c>
      <c r="V518" s="1" t="s">
        <v>349</v>
      </c>
      <c r="W518" s="1" t="s">
        <v>42</v>
      </c>
      <c r="X518" s="25">
        <v>40604</v>
      </c>
      <c r="Y518" s="1" t="s">
        <v>43</v>
      </c>
      <c r="Z518" s="1">
        <v>0</v>
      </c>
      <c r="AA518" s="1" t="s">
        <v>5014</v>
      </c>
      <c r="AB518" s="25">
        <v>39563</v>
      </c>
      <c r="AC518" s="27">
        <v>39640.692361111112</v>
      </c>
      <c r="AD518" s="1" t="s">
        <v>151</v>
      </c>
      <c r="AE518" s="26">
        <v>18000</v>
      </c>
    </row>
    <row r="519" spans="1:31" x14ac:dyDescent="0.25">
      <c r="A519" s="1" t="s">
        <v>2622</v>
      </c>
      <c r="E519" s="1" t="s">
        <v>2623</v>
      </c>
      <c r="F519" s="1">
        <v>0</v>
      </c>
      <c r="G519" s="1">
        <v>0</v>
      </c>
      <c r="H519" s="1">
        <v>0</v>
      </c>
      <c r="J519" s="1">
        <v>0</v>
      </c>
      <c r="K519" s="1">
        <v>0</v>
      </c>
      <c r="L519" s="1" t="s">
        <v>50</v>
      </c>
      <c r="M519" s="1">
        <v>0</v>
      </c>
      <c r="N519" s="1" t="s">
        <v>2629</v>
      </c>
      <c r="O519" s="1" t="s">
        <v>2630</v>
      </c>
      <c r="Q519" s="1" t="s">
        <v>28</v>
      </c>
      <c r="R519" s="1" t="s">
        <v>5357</v>
      </c>
      <c r="S519" s="1" t="s">
        <v>5092</v>
      </c>
      <c r="T519" s="1" t="s">
        <v>54</v>
      </c>
      <c r="U519" s="1" t="s">
        <v>55</v>
      </c>
      <c r="V519" s="1" t="s">
        <v>305</v>
      </c>
      <c r="W519" s="1" t="s">
        <v>42</v>
      </c>
      <c r="X519" s="25">
        <v>40604</v>
      </c>
      <c r="Y519" s="1" t="s">
        <v>2647</v>
      </c>
      <c r="Z519" s="1">
        <v>0</v>
      </c>
      <c r="AA519" s="1" t="s">
        <v>5358</v>
      </c>
      <c r="AB519" s="25">
        <v>40400</v>
      </c>
      <c r="AC519" s="27">
        <v>40435.604861111111</v>
      </c>
      <c r="AE519" s="1">
        <v>0</v>
      </c>
    </row>
    <row r="520" spans="1:31" x14ac:dyDescent="0.25">
      <c r="A520" s="1" t="s">
        <v>2622</v>
      </c>
      <c r="B520" s="1">
        <v>3030</v>
      </c>
      <c r="C520" s="1" t="s">
        <v>5538</v>
      </c>
      <c r="D520" s="25">
        <v>35775</v>
      </c>
      <c r="E520" s="1" t="s">
        <v>2623</v>
      </c>
      <c r="F520" s="26">
        <v>55783</v>
      </c>
      <c r="G520" s="26">
        <v>55783</v>
      </c>
      <c r="H520" s="26">
        <v>10000</v>
      </c>
      <c r="I520" s="1" t="s">
        <v>27</v>
      </c>
      <c r="J520" s="1">
        <v>0</v>
      </c>
      <c r="K520" s="26">
        <v>1000</v>
      </c>
      <c r="L520" s="1" t="s">
        <v>27</v>
      </c>
      <c r="M520" s="1">
        <v>0</v>
      </c>
      <c r="N520" s="1" t="s">
        <v>2624</v>
      </c>
      <c r="O520" s="1" t="s">
        <v>2638</v>
      </c>
      <c r="P520" s="1" t="s">
        <v>2639</v>
      </c>
      <c r="Q520" s="1" t="s">
        <v>28</v>
      </c>
      <c r="R520" s="1" t="s">
        <v>44</v>
      </c>
      <c r="S520" s="1" t="s">
        <v>38</v>
      </c>
      <c r="T520" s="1" t="s">
        <v>3351</v>
      </c>
      <c r="U520" s="1" t="s">
        <v>40</v>
      </c>
      <c r="V520" s="1" t="s">
        <v>4929</v>
      </c>
      <c r="W520" s="1" t="s">
        <v>42</v>
      </c>
      <c r="X520" s="25">
        <v>40604</v>
      </c>
      <c r="Y520" s="1" t="s">
        <v>2628</v>
      </c>
      <c r="Z520" s="1">
        <v>0</v>
      </c>
      <c r="AA520" s="1" t="s">
        <v>5539</v>
      </c>
      <c r="AB520" s="25">
        <v>38316</v>
      </c>
      <c r="AC520" s="27">
        <v>38338.63958333333</v>
      </c>
      <c r="AD520" s="1" t="s">
        <v>36</v>
      </c>
      <c r="AE520" s="26">
        <v>55783</v>
      </c>
    </row>
    <row r="521" spans="1:31" x14ac:dyDescent="0.25">
      <c r="A521" s="1" t="s">
        <v>2646</v>
      </c>
      <c r="B521" s="1" t="s">
        <v>5679</v>
      </c>
      <c r="D521" s="25">
        <v>38147</v>
      </c>
      <c r="E521" s="1" t="s">
        <v>2623</v>
      </c>
      <c r="F521" s="1">
        <v>0</v>
      </c>
      <c r="G521" s="1">
        <v>0</v>
      </c>
      <c r="H521" s="1">
        <v>0</v>
      </c>
      <c r="I521" s="1" t="s">
        <v>27</v>
      </c>
      <c r="J521" s="1">
        <v>0</v>
      </c>
      <c r="K521" s="26">
        <v>10000</v>
      </c>
      <c r="L521" s="1" t="s">
        <v>27</v>
      </c>
      <c r="M521" s="1">
        <v>0</v>
      </c>
      <c r="N521" s="1" t="s">
        <v>2629</v>
      </c>
      <c r="O521" s="1" t="s">
        <v>2630</v>
      </c>
      <c r="Q521" s="1" t="s">
        <v>28</v>
      </c>
      <c r="R521" s="1" t="s">
        <v>29</v>
      </c>
      <c r="S521" s="1" t="s">
        <v>61</v>
      </c>
      <c r="T521" s="1" t="s">
        <v>39</v>
      </c>
      <c r="U521" s="1" t="s">
        <v>40</v>
      </c>
      <c r="V521" s="1" t="s">
        <v>4843</v>
      </c>
      <c r="W521" s="1" t="s">
        <v>42</v>
      </c>
      <c r="X521" s="25">
        <v>40604</v>
      </c>
      <c r="Y521" s="1" t="s">
        <v>57</v>
      </c>
      <c r="Z521" s="1">
        <v>0</v>
      </c>
      <c r="AA521" s="1" t="s">
        <v>5680</v>
      </c>
      <c r="AB521" s="25">
        <v>38336</v>
      </c>
      <c r="AC521" s="27">
        <v>38799.439583333333</v>
      </c>
      <c r="AE521" s="1">
        <v>0</v>
      </c>
    </row>
    <row r="522" spans="1:31" x14ac:dyDescent="0.25">
      <c r="A522" s="1" t="s">
        <v>2622</v>
      </c>
      <c r="E522" s="1" t="s">
        <v>2623</v>
      </c>
      <c r="F522" s="1">
        <v>0</v>
      </c>
      <c r="G522" s="1">
        <v>0</v>
      </c>
      <c r="H522" s="1">
        <v>0</v>
      </c>
      <c r="J522" s="1">
        <v>0</v>
      </c>
      <c r="K522" s="1">
        <v>0</v>
      </c>
      <c r="L522" s="1" t="s">
        <v>50</v>
      </c>
      <c r="M522" s="1">
        <v>0</v>
      </c>
      <c r="N522" s="1" t="s">
        <v>2629</v>
      </c>
      <c r="O522" s="1" t="s">
        <v>2630</v>
      </c>
      <c r="Q522" s="1" t="s">
        <v>28</v>
      </c>
      <c r="R522" s="1" t="s">
        <v>512</v>
      </c>
      <c r="S522" s="1" t="s">
        <v>3316</v>
      </c>
      <c r="T522" s="1" t="s">
        <v>54</v>
      </c>
      <c r="U522" s="1" t="s">
        <v>55</v>
      </c>
      <c r="V522" s="1" t="s">
        <v>305</v>
      </c>
      <c r="W522" s="1" t="s">
        <v>42</v>
      </c>
      <c r="X522" s="25">
        <v>40604</v>
      </c>
      <c r="Y522" s="1" t="s">
        <v>2647</v>
      </c>
      <c r="Z522" s="1">
        <v>0</v>
      </c>
      <c r="AA522" s="1" t="s">
        <v>5968</v>
      </c>
      <c r="AB522" s="25">
        <v>40167</v>
      </c>
      <c r="AC522" s="27">
        <v>40252.78402777778</v>
      </c>
      <c r="AE522" s="1">
        <v>0</v>
      </c>
    </row>
    <row r="523" spans="1:31" x14ac:dyDescent="0.25">
      <c r="A523" s="1" t="s">
        <v>2622</v>
      </c>
      <c r="B523" s="1">
        <v>9300633</v>
      </c>
      <c r="C523" s="1" t="s">
        <v>7083</v>
      </c>
      <c r="D523" s="25">
        <v>39518</v>
      </c>
      <c r="E523" s="1" t="s">
        <v>2623</v>
      </c>
      <c r="F523" s="26">
        <v>50000</v>
      </c>
      <c r="G523" s="26">
        <v>50000</v>
      </c>
      <c r="H523" s="26">
        <v>16600</v>
      </c>
      <c r="I523" s="1" t="s">
        <v>50</v>
      </c>
      <c r="J523" s="26">
        <v>8300</v>
      </c>
      <c r="K523" s="26">
        <v>6000</v>
      </c>
      <c r="L523" s="1" t="s">
        <v>27</v>
      </c>
      <c r="M523" s="1">
        <v>0</v>
      </c>
      <c r="N523" s="1" t="s">
        <v>2629</v>
      </c>
      <c r="O523" s="1" t="s">
        <v>2630</v>
      </c>
      <c r="Q523" s="1" t="s">
        <v>28</v>
      </c>
      <c r="R523" s="1" t="s">
        <v>37</v>
      </c>
      <c r="S523" s="1" t="s">
        <v>30</v>
      </c>
      <c r="T523" s="1" t="s">
        <v>6583</v>
      </c>
      <c r="U523" s="1" t="s">
        <v>53</v>
      </c>
      <c r="V523" s="1" t="s">
        <v>399</v>
      </c>
      <c r="W523" s="1" t="s">
        <v>42</v>
      </c>
      <c r="X523" s="25">
        <v>40605</v>
      </c>
      <c r="Y523" s="1" t="s">
        <v>2647</v>
      </c>
      <c r="Z523" s="1">
        <v>0</v>
      </c>
      <c r="AA523" s="1" t="s">
        <v>7084</v>
      </c>
      <c r="AB523" s="25">
        <v>39784</v>
      </c>
      <c r="AC523" s="27">
        <v>39825.618750000001</v>
      </c>
      <c r="AD523" s="1" t="s">
        <v>151</v>
      </c>
      <c r="AE523" s="26">
        <v>50000</v>
      </c>
    </row>
    <row r="524" spans="1:31" x14ac:dyDescent="0.25">
      <c r="A524" s="1" t="s">
        <v>2622</v>
      </c>
      <c r="B524" s="1" t="s">
        <v>6832</v>
      </c>
      <c r="C524" s="1" t="s">
        <v>6833</v>
      </c>
      <c r="D524" s="25">
        <v>37754</v>
      </c>
      <c r="E524" s="1" t="s">
        <v>2623</v>
      </c>
      <c r="F524" s="1">
        <v>0</v>
      </c>
      <c r="G524" s="26">
        <v>17303.7</v>
      </c>
      <c r="H524" s="1">
        <v>0</v>
      </c>
      <c r="I524" s="1" t="s">
        <v>26</v>
      </c>
      <c r="J524" s="1">
        <v>0</v>
      </c>
      <c r="K524" s="26">
        <v>4000</v>
      </c>
      <c r="L524" s="1" t="s">
        <v>27</v>
      </c>
      <c r="M524" s="1">
        <v>0</v>
      </c>
      <c r="N524" s="1" t="s">
        <v>2624</v>
      </c>
      <c r="O524" s="1" t="s">
        <v>2638</v>
      </c>
      <c r="P524" s="1" t="s">
        <v>2688</v>
      </c>
      <c r="Q524" s="1" t="s">
        <v>28</v>
      </c>
      <c r="R524" s="1" t="s">
        <v>44</v>
      </c>
      <c r="S524" s="1" t="s">
        <v>38</v>
      </c>
      <c r="T524" s="1" t="s">
        <v>39</v>
      </c>
      <c r="U524" s="1" t="s">
        <v>40</v>
      </c>
      <c r="V524" s="1" t="s">
        <v>41</v>
      </c>
      <c r="W524" s="1" t="s">
        <v>42</v>
      </c>
      <c r="X524" s="25">
        <v>40606</v>
      </c>
      <c r="Y524" s="1" t="s">
        <v>43</v>
      </c>
      <c r="Z524" s="1">
        <v>0</v>
      </c>
      <c r="AA524" s="1" t="s">
        <v>6834</v>
      </c>
      <c r="AB524" s="25">
        <v>38273</v>
      </c>
      <c r="AC524" s="27">
        <v>38300.665972222225</v>
      </c>
      <c r="AD524" s="1" t="s">
        <v>36</v>
      </c>
      <c r="AE524" s="1">
        <v>0</v>
      </c>
    </row>
    <row r="525" spans="1:31" x14ac:dyDescent="0.25">
      <c r="A525" s="1" t="s">
        <v>2622</v>
      </c>
      <c r="B525" s="1">
        <v>15138760</v>
      </c>
      <c r="C525" s="1" t="s">
        <v>4795</v>
      </c>
      <c r="D525" s="25">
        <v>36013</v>
      </c>
      <c r="E525" s="1" t="s">
        <v>2623</v>
      </c>
      <c r="F525" s="26">
        <v>800000</v>
      </c>
      <c r="G525" s="26">
        <v>800000</v>
      </c>
      <c r="H525" s="26">
        <v>800000</v>
      </c>
      <c r="I525" s="1" t="s">
        <v>27</v>
      </c>
      <c r="J525" s="1">
        <v>0</v>
      </c>
      <c r="K525" s="26">
        <v>7000</v>
      </c>
      <c r="L525" s="1" t="s">
        <v>27</v>
      </c>
      <c r="M525" s="1">
        <v>0</v>
      </c>
      <c r="N525" s="1" t="s">
        <v>2624</v>
      </c>
      <c r="O525" s="1" t="s">
        <v>2638</v>
      </c>
      <c r="P525" s="1" t="s">
        <v>2651</v>
      </c>
      <c r="Q525" s="1" t="s">
        <v>28</v>
      </c>
      <c r="R525" s="1" t="s">
        <v>44</v>
      </c>
      <c r="S525" s="1" t="s">
        <v>30</v>
      </c>
      <c r="T525" s="1" t="s">
        <v>145</v>
      </c>
      <c r="U525" s="1" t="s">
        <v>34</v>
      </c>
      <c r="V525" s="1" t="s">
        <v>46</v>
      </c>
      <c r="W525" s="1" t="s">
        <v>42</v>
      </c>
      <c r="X525" s="25">
        <v>40611</v>
      </c>
      <c r="Y525" s="1" t="s">
        <v>2628</v>
      </c>
      <c r="Z525" s="1">
        <v>0</v>
      </c>
      <c r="AA525" s="1" t="s">
        <v>4796</v>
      </c>
      <c r="AB525" s="25">
        <v>37362</v>
      </c>
      <c r="AC525" s="27">
        <v>37679</v>
      </c>
      <c r="AD525" s="1" t="s">
        <v>36</v>
      </c>
      <c r="AE525" s="26">
        <v>800000</v>
      </c>
    </row>
    <row r="526" spans="1:31" x14ac:dyDescent="0.25">
      <c r="A526" s="1" t="s">
        <v>2622</v>
      </c>
      <c r="B526" s="1" t="s">
        <v>5869</v>
      </c>
      <c r="C526" s="1" t="s">
        <v>5870</v>
      </c>
      <c r="D526" s="25">
        <v>39861</v>
      </c>
      <c r="E526" s="1" t="s">
        <v>2623</v>
      </c>
      <c r="F526" s="26">
        <v>6750</v>
      </c>
      <c r="G526" s="26">
        <v>7500</v>
      </c>
      <c r="H526" s="26">
        <v>6750</v>
      </c>
      <c r="I526" s="1" t="s">
        <v>50</v>
      </c>
      <c r="J526" s="26">
        <v>3375</v>
      </c>
      <c r="K526" s="1">
        <v>0</v>
      </c>
      <c r="L526" s="1" t="s">
        <v>27</v>
      </c>
      <c r="M526" s="1">
        <v>0</v>
      </c>
      <c r="N526" s="1" t="s">
        <v>2629</v>
      </c>
      <c r="O526" s="1" t="s">
        <v>2630</v>
      </c>
      <c r="Q526" s="1" t="s">
        <v>28</v>
      </c>
      <c r="R526" s="1" t="s">
        <v>262</v>
      </c>
      <c r="S526" s="1" t="s">
        <v>276</v>
      </c>
      <c r="T526" s="1" t="s">
        <v>559</v>
      </c>
      <c r="U526" s="1" t="s">
        <v>34</v>
      </c>
      <c r="V526" s="1" t="s">
        <v>46</v>
      </c>
      <c r="W526" s="1" t="s">
        <v>42</v>
      </c>
      <c r="X526" s="25">
        <v>40611</v>
      </c>
      <c r="Y526" s="1" t="s">
        <v>2628</v>
      </c>
      <c r="Z526" s="1">
        <v>0</v>
      </c>
      <c r="AA526" s="1" t="s">
        <v>5871</v>
      </c>
      <c r="AB526" s="25">
        <v>39917</v>
      </c>
      <c r="AC526" s="27">
        <v>39998.669444444444</v>
      </c>
      <c r="AD526" s="1" t="s">
        <v>36</v>
      </c>
      <c r="AE526" s="26">
        <v>6750</v>
      </c>
    </row>
    <row r="527" spans="1:31" x14ac:dyDescent="0.25">
      <c r="A527" s="1" t="s">
        <v>2622</v>
      </c>
      <c r="B527" s="1">
        <v>31262</v>
      </c>
      <c r="E527" s="1" t="s">
        <v>2623</v>
      </c>
      <c r="F527" s="26">
        <v>3995.12</v>
      </c>
      <c r="G527" s="26">
        <v>3995.12</v>
      </c>
      <c r="H527" s="26">
        <v>3995.12</v>
      </c>
      <c r="I527" s="1" t="s">
        <v>26</v>
      </c>
      <c r="J527" s="26">
        <v>3995.12</v>
      </c>
      <c r="K527" s="26">
        <v>4968.07</v>
      </c>
      <c r="L527" s="1" t="s">
        <v>27</v>
      </c>
      <c r="M527" s="1">
        <v>0</v>
      </c>
      <c r="N527" s="1" t="s">
        <v>2624</v>
      </c>
      <c r="O527" s="1" t="s">
        <v>2638</v>
      </c>
      <c r="P527" s="1" t="s">
        <v>2642</v>
      </c>
      <c r="Q527" s="1" t="s">
        <v>28</v>
      </c>
      <c r="R527" s="1" t="s">
        <v>44</v>
      </c>
      <c r="S527" s="1" t="s">
        <v>38</v>
      </c>
      <c r="T527" s="1" t="s">
        <v>708</v>
      </c>
      <c r="U527" s="1" t="s">
        <v>53</v>
      </c>
      <c r="V527" s="1" t="s">
        <v>349</v>
      </c>
      <c r="W527" s="1" t="s">
        <v>42</v>
      </c>
      <c r="X527" s="25">
        <v>40612</v>
      </c>
      <c r="Y527" s="1" t="s">
        <v>43</v>
      </c>
      <c r="Z527" s="1">
        <v>0</v>
      </c>
      <c r="AA527" s="1" t="s">
        <v>6227</v>
      </c>
      <c r="AB527" s="25">
        <v>38618</v>
      </c>
      <c r="AC527" s="27">
        <v>38635.553472222222</v>
      </c>
      <c r="AD527" s="1" t="s">
        <v>151</v>
      </c>
      <c r="AE527" s="26">
        <v>3995.12</v>
      </c>
    </row>
    <row r="528" spans="1:31" x14ac:dyDescent="0.25">
      <c r="A528" s="1" t="s">
        <v>2622</v>
      </c>
      <c r="B528" s="1" t="s">
        <v>173</v>
      </c>
      <c r="C528" s="1" t="s">
        <v>212</v>
      </c>
      <c r="E528" s="1" t="s">
        <v>2623</v>
      </c>
      <c r="F528" s="1">
        <v>0</v>
      </c>
      <c r="G528" s="1">
        <v>0</v>
      </c>
      <c r="H528" s="1">
        <v>0</v>
      </c>
      <c r="I528" s="1" t="s">
        <v>50</v>
      </c>
      <c r="J528" s="1">
        <v>0</v>
      </c>
      <c r="K528" s="1">
        <v>0</v>
      </c>
      <c r="L528" s="1" t="s">
        <v>50</v>
      </c>
      <c r="M528" s="1">
        <v>0</v>
      </c>
      <c r="N528" s="1" t="s">
        <v>2629</v>
      </c>
      <c r="O528" s="1" t="s">
        <v>2630</v>
      </c>
      <c r="Q528" s="1" t="s">
        <v>28</v>
      </c>
      <c r="R528" s="1" t="s">
        <v>135</v>
      </c>
      <c r="S528" s="1" t="s">
        <v>276</v>
      </c>
      <c r="T528" s="1" t="s">
        <v>54</v>
      </c>
      <c r="U528" s="1" t="s">
        <v>55</v>
      </c>
      <c r="V528" s="1" t="s">
        <v>305</v>
      </c>
      <c r="W528" s="1" t="s">
        <v>42</v>
      </c>
      <c r="X528" s="25">
        <v>40613</v>
      </c>
      <c r="Y528" s="1" t="s">
        <v>2628</v>
      </c>
      <c r="Z528" s="1">
        <v>0</v>
      </c>
      <c r="AA528" s="1" t="s">
        <v>7170</v>
      </c>
      <c r="AB528" s="25">
        <v>40071</v>
      </c>
      <c r="AC528" s="27">
        <v>40073.720833333333</v>
      </c>
      <c r="AD528" s="1" t="s">
        <v>36</v>
      </c>
      <c r="AE528" s="1">
        <v>0</v>
      </c>
    </row>
    <row r="529" spans="1:31" x14ac:dyDescent="0.25">
      <c r="A529" s="1" t="s">
        <v>2646</v>
      </c>
      <c r="B529" s="1" t="s">
        <v>6075</v>
      </c>
      <c r="C529" s="1" t="s">
        <v>6076</v>
      </c>
      <c r="D529" s="25">
        <v>40083</v>
      </c>
      <c r="E529" s="1" t="s">
        <v>2623</v>
      </c>
      <c r="F529" s="1">
        <v>0</v>
      </c>
      <c r="G529" s="1">
        <v>0</v>
      </c>
      <c r="H529" s="1">
        <v>0</v>
      </c>
      <c r="I529" s="1" t="s">
        <v>50</v>
      </c>
      <c r="J529" s="1">
        <v>0</v>
      </c>
      <c r="K529" s="1">
        <v>0</v>
      </c>
      <c r="L529" s="1" t="s">
        <v>27</v>
      </c>
      <c r="M529" s="1">
        <v>0</v>
      </c>
      <c r="N529" s="1" t="s">
        <v>2629</v>
      </c>
      <c r="O529" s="1" t="s">
        <v>2630</v>
      </c>
      <c r="Q529" s="1" t="s">
        <v>28</v>
      </c>
      <c r="R529" s="1" t="s">
        <v>262</v>
      </c>
      <c r="S529" s="1" t="s">
        <v>284</v>
      </c>
      <c r="T529" s="1" t="s">
        <v>225</v>
      </c>
      <c r="U529" s="1" t="s">
        <v>40</v>
      </c>
      <c r="V529" s="1" t="s">
        <v>71</v>
      </c>
      <c r="W529" s="1" t="s">
        <v>42</v>
      </c>
      <c r="X529" s="25">
        <v>40616</v>
      </c>
      <c r="Y529" s="1" t="s">
        <v>2647</v>
      </c>
      <c r="Z529" s="1">
        <v>0</v>
      </c>
      <c r="AA529" s="1" t="s">
        <v>6077</v>
      </c>
      <c r="AB529" s="25">
        <v>40505</v>
      </c>
      <c r="AC529" s="27">
        <v>40515.525000000001</v>
      </c>
      <c r="AD529" s="1" t="s">
        <v>2633</v>
      </c>
      <c r="AE529" s="1">
        <v>0</v>
      </c>
    </row>
    <row r="530" spans="1:31" x14ac:dyDescent="0.25">
      <c r="A530" s="1" t="s">
        <v>2622</v>
      </c>
      <c r="B530" s="1" t="s">
        <v>7151</v>
      </c>
      <c r="C530" s="1" t="s">
        <v>7152</v>
      </c>
      <c r="D530" s="25">
        <v>39662</v>
      </c>
      <c r="E530" s="1" t="s">
        <v>2623</v>
      </c>
      <c r="F530" s="26">
        <v>4423.08</v>
      </c>
      <c r="G530" s="26">
        <v>8846.15</v>
      </c>
      <c r="H530" s="26">
        <v>4423.08</v>
      </c>
      <c r="I530" s="1" t="s">
        <v>26</v>
      </c>
      <c r="J530" s="26">
        <v>4423.08</v>
      </c>
      <c r="K530" s="1">
        <v>0</v>
      </c>
      <c r="L530" s="1" t="s">
        <v>50</v>
      </c>
      <c r="M530" s="1">
        <v>0</v>
      </c>
      <c r="N530" s="1" t="s">
        <v>2629</v>
      </c>
      <c r="O530" s="1" t="s">
        <v>2630</v>
      </c>
      <c r="Q530" s="1" t="s">
        <v>28</v>
      </c>
      <c r="R530" s="1" t="s">
        <v>135</v>
      </c>
      <c r="S530" s="1" t="s">
        <v>284</v>
      </c>
      <c r="T530" s="1" t="s">
        <v>2738</v>
      </c>
      <c r="U530" s="1" t="s">
        <v>55</v>
      </c>
      <c r="V530" s="1" t="s">
        <v>305</v>
      </c>
      <c r="W530" s="1" t="s">
        <v>42</v>
      </c>
      <c r="X530" s="25">
        <v>40616</v>
      </c>
      <c r="Y530" s="1" t="s">
        <v>57</v>
      </c>
      <c r="Z530" s="1">
        <v>0</v>
      </c>
      <c r="AA530" s="1" t="s">
        <v>7153</v>
      </c>
      <c r="AB530" s="25">
        <v>40028</v>
      </c>
      <c r="AC530" s="27">
        <v>40048.758333333331</v>
      </c>
      <c r="AD530" s="1" t="s">
        <v>36</v>
      </c>
      <c r="AE530" s="26">
        <v>4423.08</v>
      </c>
    </row>
    <row r="531" spans="1:31" x14ac:dyDescent="0.25">
      <c r="A531" s="1" t="s">
        <v>2622</v>
      </c>
      <c r="B531" s="1" t="s">
        <v>5377</v>
      </c>
      <c r="C531" s="1" t="s">
        <v>5378</v>
      </c>
      <c r="D531" s="25">
        <v>40481</v>
      </c>
      <c r="E531" s="1" t="s">
        <v>2623</v>
      </c>
      <c r="F531" s="26">
        <v>20000</v>
      </c>
      <c r="G531" s="26">
        <v>20000</v>
      </c>
      <c r="H531" s="26">
        <v>20000</v>
      </c>
      <c r="I531" s="1" t="s">
        <v>50</v>
      </c>
      <c r="J531" s="26">
        <v>10000</v>
      </c>
      <c r="K531" s="1">
        <v>0</v>
      </c>
      <c r="L531" s="1" t="s">
        <v>27</v>
      </c>
      <c r="M531" s="1">
        <v>0</v>
      </c>
      <c r="N531" s="1" t="s">
        <v>2629</v>
      </c>
      <c r="O531" s="1" t="s">
        <v>2630</v>
      </c>
      <c r="Q531" s="1" t="s">
        <v>28</v>
      </c>
      <c r="R531" s="1" t="s">
        <v>135</v>
      </c>
      <c r="S531" s="1" t="s">
        <v>284</v>
      </c>
      <c r="T531" s="1" t="s">
        <v>363</v>
      </c>
      <c r="U531" s="1" t="s">
        <v>34</v>
      </c>
      <c r="V531" s="1" t="s">
        <v>71</v>
      </c>
      <c r="W531" s="1" t="s">
        <v>42</v>
      </c>
      <c r="X531" s="25">
        <v>40617</v>
      </c>
      <c r="Y531" s="1" t="s">
        <v>2628</v>
      </c>
      <c r="Z531" s="1">
        <v>0</v>
      </c>
      <c r="AA531" s="1" t="s">
        <v>5379</v>
      </c>
      <c r="AB531" s="25">
        <v>40500</v>
      </c>
      <c r="AC531" s="27">
        <v>40511.577777777777</v>
      </c>
      <c r="AD531" s="1" t="s">
        <v>36</v>
      </c>
      <c r="AE531" s="26">
        <v>20000</v>
      </c>
    </row>
    <row r="532" spans="1:31" x14ac:dyDescent="0.25">
      <c r="A532" s="1" t="s">
        <v>2622</v>
      </c>
      <c r="B532" s="1" t="s">
        <v>5511</v>
      </c>
      <c r="C532" s="1" t="s">
        <v>5512</v>
      </c>
      <c r="D532" s="25">
        <v>36280</v>
      </c>
      <c r="E532" s="1" t="s">
        <v>2623</v>
      </c>
      <c r="F532" s="26">
        <v>98000</v>
      </c>
      <c r="G532" s="26">
        <v>108865</v>
      </c>
      <c r="H532" s="26">
        <v>98000</v>
      </c>
      <c r="I532" s="1" t="s">
        <v>26</v>
      </c>
      <c r="J532" s="26">
        <v>98000</v>
      </c>
      <c r="K532" s="26">
        <v>760000</v>
      </c>
      <c r="L532" s="1" t="s">
        <v>27</v>
      </c>
      <c r="M532" s="1">
        <v>0</v>
      </c>
      <c r="N532" s="1" t="s">
        <v>2624</v>
      </c>
      <c r="O532" s="1" t="s">
        <v>2672</v>
      </c>
      <c r="Q532" s="1" t="s">
        <v>28</v>
      </c>
      <c r="R532" s="1" t="s">
        <v>44</v>
      </c>
      <c r="S532" s="1" t="s">
        <v>61</v>
      </c>
      <c r="T532" s="1" t="s">
        <v>193</v>
      </c>
      <c r="U532" s="1" t="s">
        <v>40</v>
      </c>
      <c r="V532" s="1" t="s">
        <v>41</v>
      </c>
      <c r="W532" s="1" t="s">
        <v>178</v>
      </c>
      <c r="X532" s="25">
        <v>40617</v>
      </c>
      <c r="Y532" s="1" t="s">
        <v>4773</v>
      </c>
      <c r="Z532" s="1">
        <v>0</v>
      </c>
      <c r="AA532" s="1" t="s">
        <v>5513</v>
      </c>
      <c r="AB532" s="25">
        <v>37733</v>
      </c>
      <c r="AC532" s="27">
        <v>37748.468055555553</v>
      </c>
      <c r="AD532" s="1" t="s">
        <v>36</v>
      </c>
      <c r="AE532" s="26">
        <v>98000</v>
      </c>
    </row>
    <row r="533" spans="1:31" x14ac:dyDescent="0.25">
      <c r="A533" s="1" t="s">
        <v>2622</v>
      </c>
      <c r="B533" s="1" t="s">
        <v>6002</v>
      </c>
      <c r="C533" s="1" t="s">
        <v>6003</v>
      </c>
      <c r="D533" s="25">
        <v>39553</v>
      </c>
      <c r="E533" s="1" t="s">
        <v>2623</v>
      </c>
      <c r="F533" s="26">
        <v>44224.73</v>
      </c>
      <c r="G533" s="26">
        <v>44224.73</v>
      </c>
      <c r="H533" s="26">
        <v>44224.73</v>
      </c>
      <c r="I533" s="1" t="s">
        <v>26</v>
      </c>
      <c r="J533" s="26">
        <v>44224.73</v>
      </c>
      <c r="K533" s="26">
        <v>4948</v>
      </c>
      <c r="L533" s="1" t="s">
        <v>50</v>
      </c>
      <c r="M533" s="26">
        <v>2474</v>
      </c>
      <c r="N533" s="1" t="s">
        <v>2629</v>
      </c>
      <c r="O533" s="1" t="s">
        <v>2630</v>
      </c>
      <c r="Q533" s="1" t="s">
        <v>28</v>
      </c>
      <c r="R533" s="1" t="s">
        <v>135</v>
      </c>
      <c r="S533" s="1" t="s">
        <v>284</v>
      </c>
      <c r="T533" s="1" t="s">
        <v>77</v>
      </c>
      <c r="U533" s="1" t="s">
        <v>34</v>
      </c>
      <c r="V533" s="1" t="s">
        <v>71</v>
      </c>
      <c r="W533" s="1" t="s">
        <v>42</v>
      </c>
      <c r="X533" s="25">
        <v>40617</v>
      </c>
      <c r="Y533" s="1" t="s">
        <v>2637</v>
      </c>
      <c r="Z533" s="1">
        <v>0</v>
      </c>
      <c r="AA533" s="1" t="s">
        <v>6004</v>
      </c>
      <c r="AB533" s="25">
        <v>39990</v>
      </c>
      <c r="AC533" s="27">
        <v>40347.238194444442</v>
      </c>
      <c r="AD533" s="1" t="s">
        <v>151</v>
      </c>
      <c r="AE533" s="26">
        <v>44224.73</v>
      </c>
    </row>
    <row r="534" spans="1:31" x14ac:dyDescent="0.25">
      <c r="A534" s="1" t="s">
        <v>2646</v>
      </c>
      <c r="E534" s="1" t="s">
        <v>2623</v>
      </c>
      <c r="F534" s="1">
        <v>0</v>
      </c>
      <c r="G534" s="1">
        <v>0</v>
      </c>
      <c r="H534" s="1">
        <v>0</v>
      </c>
      <c r="J534" s="1">
        <v>0</v>
      </c>
      <c r="K534" s="1">
        <v>0</v>
      </c>
      <c r="L534" s="1" t="s">
        <v>27</v>
      </c>
      <c r="M534" s="1">
        <v>0</v>
      </c>
      <c r="N534" s="1" t="s">
        <v>2629</v>
      </c>
      <c r="O534" s="1" t="s">
        <v>2630</v>
      </c>
      <c r="Q534" s="1" t="s">
        <v>28</v>
      </c>
      <c r="R534" s="1" t="s">
        <v>135</v>
      </c>
      <c r="S534" s="1" t="s">
        <v>721</v>
      </c>
      <c r="T534" s="1" t="s">
        <v>292</v>
      </c>
      <c r="U534" s="1" t="s">
        <v>34</v>
      </c>
      <c r="V534" s="1" t="s">
        <v>5947</v>
      </c>
      <c r="W534" s="1" t="s">
        <v>42</v>
      </c>
      <c r="X534" s="25">
        <v>40617</v>
      </c>
      <c r="Y534" s="1" t="s">
        <v>2628</v>
      </c>
      <c r="Z534" s="1">
        <v>0</v>
      </c>
      <c r="AA534" s="1" t="s">
        <v>6631</v>
      </c>
      <c r="AB534" s="25">
        <v>40305</v>
      </c>
      <c r="AC534" s="27">
        <v>40318.413888888892</v>
      </c>
      <c r="AE534" s="1">
        <v>0</v>
      </c>
    </row>
    <row r="535" spans="1:31" x14ac:dyDescent="0.25">
      <c r="A535" s="1" t="s">
        <v>2622</v>
      </c>
      <c r="B535" s="1">
        <v>1490320</v>
      </c>
      <c r="C535" s="1" t="s">
        <v>6639</v>
      </c>
      <c r="D535" s="25">
        <v>40089</v>
      </c>
      <c r="E535" s="1" t="s">
        <v>2623</v>
      </c>
      <c r="F535" s="26">
        <v>24717.87</v>
      </c>
      <c r="G535" s="26">
        <v>29755</v>
      </c>
      <c r="H535" s="26">
        <v>10000</v>
      </c>
      <c r="I535" s="1" t="s">
        <v>26</v>
      </c>
      <c r="J535" s="26">
        <v>10000</v>
      </c>
      <c r="K535" s="26">
        <v>1000</v>
      </c>
      <c r="L535" s="1" t="s">
        <v>50</v>
      </c>
      <c r="M535" s="1">
        <v>500</v>
      </c>
      <c r="N535" s="1" t="s">
        <v>2629</v>
      </c>
      <c r="O535" s="1" t="s">
        <v>2630</v>
      </c>
      <c r="Q535" s="1" t="s">
        <v>28</v>
      </c>
      <c r="R535" s="1" t="s">
        <v>262</v>
      </c>
      <c r="S535" s="1" t="s">
        <v>412</v>
      </c>
      <c r="T535" s="1" t="s">
        <v>3088</v>
      </c>
      <c r="U535" s="1" t="s">
        <v>34</v>
      </c>
      <c r="V535" s="1" t="s">
        <v>71</v>
      </c>
      <c r="W535" s="1" t="s">
        <v>42</v>
      </c>
      <c r="X535" s="25">
        <v>40617</v>
      </c>
      <c r="Y535" s="1" t="s">
        <v>57</v>
      </c>
      <c r="Z535" s="1">
        <v>0</v>
      </c>
      <c r="AA535" s="1" t="s">
        <v>6640</v>
      </c>
      <c r="AB535" s="25">
        <v>40277</v>
      </c>
      <c r="AC535" s="27">
        <v>40338.019444444442</v>
      </c>
      <c r="AD535" s="1" t="s">
        <v>36</v>
      </c>
      <c r="AE535" s="26">
        <v>24717.87</v>
      </c>
    </row>
    <row r="536" spans="1:31" x14ac:dyDescent="0.25">
      <c r="A536" s="1" t="s">
        <v>2622</v>
      </c>
      <c r="B536" s="31">
        <v>1843746</v>
      </c>
      <c r="C536" s="1" t="s">
        <v>6678</v>
      </c>
      <c r="D536" s="25">
        <v>39983</v>
      </c>
      <c r="E536" s="1" t="s">
        <v>2623</v>
      </c>
      <c r="F536" s="26">
        <v>10950</v>
      </c>
      <c r="G536" s="26">
        <v>10950</v>
      </c>
      <c r="H536" s="1">
        <v>180</v>
      </c>
      <c r="I536" s="1" t="s">
        <v>50</v>
      </c>
      <c r="J536" s="1">
        <v>90</v>
      </c>
      <c r="K536" s="1">
        <v>0</v>
      </c>
      <c r="L536" s="1" t="s">
        <v>50</v>
      </c>
      <c r="M536" s="1">
        <v>0</v>
      </c>
      <c r="N536" s="1" t="s">
        <v>2629</v>
      </c>
      <c r="O536" s="1" t="s">
        <v>2630</v>
      </c>
      <c r="Q536" s="1" t="s">
        <v>28</v>
      </c>
      <c r="R536" s="1" t="s">
        <v>512</v>
      </c>
      <c r="S536" s="1" t="s">
        <v>664</v>
      </c>
      <c r="T536" s="1" t="s">
        <v>126</v>
      </c>
      <c r="U536" s="1" t="s">
        <v>34</v>
      </c>
      <c r="V536" s="1" t="s">
        <v>71</v>
      </c>
      <c r="W536" s="1" t="s">
        <v>42</v>
      </c>
      <c r="X536" s="25">
        <v>40617</v>
      </c>
      <c r="Y536" s="1" t="s">
        <v>2660</v>
      </c>
      <c r="Z536" s="1">
        <v>0</v>
      </c>
      <c r="AA536" s="1" t="s">
        <v>6679</v>
      </c>
      <c r="AB536" s="25">
        <v>40449</v>
      </c>
      <c r="AC536" s="27">
        <v>40460.520833333336</v>
      </c>
      <c r="AD536" s="1" t="s">
        <v>36</v>
      </c>
      <c r="AE536" s="26">
        <v>10950</v>
      </c>
    </row>
    <row r="537" spans="1:31" x14ac:dyDescent="0.25">
      <c r="A537" s="1" t="s">
        <v>2622</v>
      </c>
      <c r="E537" s="1" t="s">
        <v>2623</v>
      </c>
      <c r="F537" s="1">
        <v>0</v>
      </c>
      <c r="G537" s="1">
        <v>0</v>
      </c>
      <c r="H537" s="1">
        <v>0</v>
      </c>
      <c r="J537" s="1">
        <v>0</v>
      </c>
      <c r="K537" s="26">
        <v>1000</v>
      </c>
      <c r="L537" s="1" t="s">
        <v>50</v>
      </c>
      <c r="M537" s="1">
        <v>500</v>
      </c>
      <c r="Q537" s="1" t="s">
        <v>28</v>
      </c>
      <c r="R537" s="1" t="s">
        <v>135</v>
      </c>
      <c r="S537" s="1" t="s">
        <v>583</v>
      </c>
      <c r="T537" s="1" t="s">
        <v>188</v>
      </c>
      <c r="U537" s="1" t="s">
        <v>34</v>
      </c>
      <c r="V537" s="1" t="s">
        <v>71</v>
      </c>
      <c r="W537" s="1" t="s">
        <v>42</v>
      </c>
      <c r="X537" s="25">
        <v>40617</v>
      </c>
      <c r="Y537" s="1" t="s">
        <v>2628</v>
      </c>
      <c r="Z537" s="1">
        <v>0</v>
      </c>
      <c r="AA537" s="1" t="s">
        <v>7236</v>
      </c>
      <c r="AB537" s="25">
        <v>39484</v>
      </c>
      <c r="AC537" s="27">
        <v>40164.381249999999</v>
      </c>
      <c r="AE537" s="1">
        <v>0</v>
      </c>
    </row>
    <row r="538" spans="1:31" x14ac:dyDescent="0.25">
      <c r="A538" s="1" t="s">
        <v>2622</v>
      </c>
      <c r="B538" s="1">
        <v>9301679</v>
      </c>
      <c r="C538" s="1" t="s">
        <v>6073</v>
      </c>
      <c r="D538" s="25">
        <v>38577</v>
      </c>
      <c r="E538" s="1" t="s">
        <v>2623</v>
      </c>
      <c r="F538" s="26">
        <v>80339.73</v>
      </c>
      <c r="G538" s="26">
        <v>80339.73</v>
      </c>
      <c r="H538" s="1">
        <v>0</v>
      </c>
      <c r="J538" s="1">
        <v>0</v>
      </c>
      <c r="K538" s="1">
        <v>0</v>
      </c>
      <c r="L538" s="1" t="s">
        <v>27</v>
      </c>
      <c r="M538" s="1">
        <v>0</v>
      </c>
      <c r="N538" s="1" t="s">
        <v>2629</v>
      </c>
      <c r="O538" s="1" t="s">
        <v>2630</v>
      </c>
      <c r="Q538" s="1" t="s">
        <v>28</v>
      </c>
      <c r="R538" s="1" t="s">
        <v>135</v>
      </c>
      <c r="S538" s="1" t="s">
        <v>136</v>
      </c>
      <c r="T538" s="1" t="s">
        <v>88</v>
      </c>
      <c r="U538" s="1" t="s">
        <v>89</v>
      </c>
      <c r="V538" s="1" t="s">
        <v>71</v>
      </c>
      <c r="W538" s="1" t="s">
        <v>42</v>
      </c>
      <c r="X538" s="25">
        <v>40618</v>
      </c>
      <c r="Y538" s="1" t="s">
        <v>2660</v>
      </c>
      <c r="Z538" s="1">
        <v>0</v>
      </c>
      <c r="AA538" s="1" t="s">
        <v>6074</v>
      </c>
      <c r="AB538" s="25">
        <v>39700</v>
      </c>
      <c r="AC538" s="27">
        <v>40512.896527777775</v>
      </c>
      <c r="AD538" s="1" t="s">
        <v>36</v>
      </c>
      <c r="AE538" s="26">
        <v>80339.73</v>
      </c>
    </row>
    <row r="539" spans="1:31" x14ac:dyDescent="0.25">
      <c r="A539" s="1" t="s">
        <v>2622</v>
      </c>
      <c r="B539" s="1" t="s">
        <v>7284</v>
      </c>
      <c r="C539" s="1" t="s">
        <v>7285</v>
      </c>
      <c r="D539" s="25">
        <v>39651</v>
      </c>
      <c r="E539" s="1" t="s">
        <v>2623</v>
      </c>
      <c r="F539" s="26">
        <v>11000</v>
      </c>
      <c r="G539" s="26">
        <v>25000</v>
      </c>
      <c r="H539" s="26">
        <v>11000</v>
      </c>
      <c r="I539" s="1" t="s">
        <v>26</v>
      </c>
      <c r="J539" s="26">
        <v>11000</v>
      </c>
      <c r="K539" s="26">
        <v>1574</v>
      </c>
      <c r="L539" s="1" t="s">
        <v>27</v>
      </c>
      <c r="M539" s="1">
        <v>0</v>
      </c>
      <c r="N539" s="1" t="s">
        <v>2629</v>
      </c>
      <c r="O539" s="1" t="s">
        <v>2630</v>
      </c>
      <c r="Q539" s="1" t="s">
        <v>28</v>
      </c>
      <c r="R539" s="1" t="s">
        <v>135</v>
      </c>
      <c r="S539" s="1" t="s">
        <v>284</v>
      </c>
      <c r="T539" s="1" t="s">
        <v>124</v>
      </c>
      <c r="U539" s="1" t="s">
        <v>34</v>
      </c>
      <c r="V539" s="1" t="s">
        <v>252</v>
      </c>
      <c r="W539" s="1" t="s">
        <v>42</v>
      </c>
      <c r="X539" s="25">
        <v>40618</v>
      </c>
      <c r="Y539" s="1" t="s">
        <v>2637</v>
      </c>
      <c r="Z539" s="1">
        <v>0</v>
      </c>
      <c r="AA539" s="1" t="s">
        <v>7286</v>
      </c>
      <c r="AB539" s="25">
        <v>40259</v>
      </c>
      <c r="AC539" s="27">
        <v>40290.384722222225</v>
      </c>
      <c r="AD539" s="1" t="s">
        <v>36</v>
      </c>
      <c r="AE539" s="26">
        <v>11000</v>
      </c>
    </row>
    <row r="540" spans="1:31" x14ac:dyDescent="0.25">
      <c r="A540" s="1" t="s">
        <v>2622</v>
      </c>
      <c r="B540" s="1" t="s">
        <v>4806</v>
      </c>
      <c r="C540" s="1" t="s">
        <v>4807</v>
      </c>
      <c r="D540" s="25">
        <v>36395</v>
      </c>
      <c r="E540" s="1" t="s">
        <v>2623</v>
      </c>
      <c r="F540" s="26">
        <v>45560.98</v>
      </c>
      <c r="G540" s="26">
        <v>45560.98</v>
      </c>
      <c r="H540" s="26">
        <v>45560.98</v>
      </c>
      <c r="I540" s="1" t="s">
        <v>26</v>
      </c>
      <c r="J540" s="26">
        <v>45560.98</v>
      </c>
      <c r="K540" s="26">
        <v>2000</v>
      </c>
      <c r="L540" s="1" t="s">
        <v>27</v>
      </c>
      <c r="M540" s="1">
        <v>0</v>
      </c>
      <c r="N540" s="1" t="s">
        <v>2624</v>
      </c>
      <c r="O540" s="1" t="s">
        <v>2638</v>
      </c>
      <c r="P540" s="1" t="s">
        <v>2639</v>
      </c>
      <c r="Q540" s="1" t="s">
        <v>28</v>
      </c>
      <c r="R540" s="1" t="s">
        <v>44</v>
      </c>
      <c r="S540" s="1" t="s">
        <v>61</v>
      </c>
      <c r="T540" s="1" t="s">
        <v>77</v>
      </c>
      <c r="U540" s="1" t="s">
        <v>34</v>
      </c>
      <c r="V540" s="1" t="s">
        <v>4808</v>
      </c>
      <c r="W540" s="1" t="s">
        <v>42</v>
      </c>
      <c r="X540" s="25">
        <v>40620</v>
      </c>
      <c r="Y540" s="1" t="s">
        <v>43</v>
      </c>
      <c r="Z540" s="1">
        <v>0</v>
      </c>
      <c r="AA540" s="1" t="s">
        <v>4809</v>
      </c>
      <c r="AB540" s="25">
        <v>37748</v>
      </c>
      <c r="AC540" s="27">
        <v>37949.469444444447</v>
      </c>
      <c r="AD540" s="1" t="s">
        <v>36</v>
      </c>
      <c r="AE540" s="26">
        <v>45560.98</v>
      </c>
    </row>
    <row r="541" spans="1:31" x14ac:dyDescent="0.25">
      <c r="A541" s="1" t="s">
        <v>2622</v>
      </c>
      <c r="B541" s="1">
        <v>52484</v>
      </c>
      <c r="C541" s="1" t="s">
        <v>5546</v>
      </c>
      <c r="D541" s="25">
        <v>38195</v>
      </c>
      <c r="E541" s="1" t="s">
        <v>2623</v>
      </c>
      <c r="F541" s="26">
        <v>40000</v>
      </c>
      <c r="G541" s="26">
        <v>40000</v>
      </c>
      <c r="H541" s="26">
        <v>40000</v>
      </c>
      <c r="I541" s="1" t="s">
        <v>26</v>
      </c>
      <c r="J541" s="26">
        <v>40000</v>
      </c>
      <c r="K541" s="26">
        <v>4000</v>
      </c>
      <c r="L541" s="1" t="s">
        <v>27</v>
      </c>
      <c r="M541" s="1">
        <v>0</v>
      </c>
      <c r="N541" s="1" t="s">
        <v>2624</v>
      </c>
      <c r="O541" s="1" t="s">
        <v>2638</v>
      </c>
      <c r="P541" s="1" t="s">
        <v>2670</v>
      </c>
      <c r="Q541" s="1" t="s">
        <v>28</v>
      </c>
      <c r="R541" s="1" t="s">
        <v>37</v>
      </c>
      <c r="S541" s="1" t="s">
        <v>38</v>
      </c>
      <c r="T541" s="1" t="s">
        <v>250</v>
      </c>
      <c r="U541" s="1" t="s">
        <v>123</v>
      </c>
      <c r="V541" s="1" t="s">
        <v>185</v>
      </c>
      <c r="W541" s="1" t="s">
        <v>42</v>
      </c>
      <c r="X541" s="25">
        <v>40620</v>
      </c>
      <c r="Y541" s="1" t="s">
        <v>57</v>
      </c>
      <c r="Z541" s="1">
        <v>0</v>
      </c>
      <c r="AA541" s="1" t="s">
        <v>5547</v>
      </c>
      <c r="AB541" s="25">
        <v>38537</v>
      </c>
      <c r="AC541" s="27">
        <v>38587.613194444442</v>
      </c>
      <c r="AD541" s="1" t="s">
        <v>36</v>
      </c>
      <c r="AE541" s="26">
        <v>40000</v>
      </c>
    </row>
    <row r="542" spans="1:31" x14ac:dyDescent="0.25">
      <c r="A542" s="1" t="s">
        <v>2646</v>
      </c>
      <c r="B542" s="1" t="s">
        <v>115</v>
      </c>
      <c r="C542" s="1" t="s">
        <v>212</v>
      </c>
      <c r="E542" s="1" t="s">
        <v>2623</v>
      </c>
      <c r="F542" s="1">
        <v>0</v>
      </c>
      <c r="G542" s="1">
        <v>0</v>
      </c>
      <c r="H542" s="1">
        <v>0</v>
      </c>
      <c r="I542" s="1" t="s">
        <v>50</v>
      </c>
      <c r="J542" s="1">
        <v>0</v>
      </c>
      <c r="K542" s="1">
        <v>100</v>
      </c>
      <c r="L542" s="1" t="s">
        <v>27</v>
      </c>
      <c r="M542" s="1">
        <v>0</v>
      </c>
      <c r="N542" s="1" t="s">
        <v>2624</v>
      </c>
      <c r="O542" s="1" t="s">
        <v>2630</v>
      </c>
      <c r="Q542" s="1" t="s">
        <v>28</v>
      </c>
      <c r="R542" s="1" t="s">
        <v>37</v>
      </c>
      <c r="S542" s="1" t="s">
        <v>38</v>
      </c>
      <c r="T542" s="1" t="s">
        <v>250</v>
      </c>
      <c r="U542" s="1" t="s">
        <v>123</v>
      </c>
      <c r="V542" s="1" t="s">
        <v>185</v>
      </c>
      <c r="W542" s="1" t="s">
        <v>42</v>
      </c>
      <c r="X542" s="25">
        <v>40620</v>
      </c>
      <c r="Y542" s="1" t="s">
        <v>43</v>
      </c>
      <c r="Z542" s="1">
        <v>0</v>
      </c>
      <c r="AA542" s="1" t="s">
        <v>6835</v>
      </c>
      <c r="AB542" s="25">
        <v>38097</v>
      </c>
      <c r="AC542" s="27">
        <v>38314.355555555558</v>
      </c>
      <c r="AD542" s="1" t="s">
        <v>36</v>
      </c>
      <c r="AE542" s="1">
        <v>0</v>
      </c>
    </row>
    <row r="543" spans="1:31" x14ac:dyDescent="0.25">
      <c r="A543" s="1" t="s">
        <v>2622</v>
      </c>
      <c r="E543" s="1" t="s">
        <v>2623</v>
      </c>
      <c r="F543" s="1">
        <v>0</v>
      </c>
      <c r="G543" s="1">
        <v>0</v>
      </c>
      <c r="H543" s="1">
        <v>0</v>
      </c>
      <c r="J543" s="1">
        <v>0</v>
      </c>
      <c r="K543" s="26">
        <v>10000</v>
      </c>
      <c r="L543" s="1" t="s">
        <v>27</v>
      </c>
      <c r="M543" s="1">
        <v>0</v>
      </c>
      <c r="N543" s="1" t="s">
        <v>2629</v>
      </c>
      <c r="O543" s="1" t="s">
        <v>2630</v>
      </c>
      <c r="Q543" s="1" t="s">
        <v>28</v>
      </c>
      <c r="R543" s="1" t="s">
        <v>4939</v>
      </c>
      <c r="S543" s="1" t="s">
        <v>4940</v>
      </c>
      <c r="T543" s="1" t="s">
        <v>4941</v>
      </c>
      <c r="U543" s="1" t="s">
        <v>34</v>
      </c>
      <c r="V543" s="1" t="s">
        <v>251</v>
      </c>
      <c r="W543" s="1" t="s">
        <v>42</v>
      </c>
      <c r="X543" s="25">
        <v>40623</v>
      </c>
      <c r="Y543" s="1" t="s">
        <v>57</v>
      </c>
      <c r="Z543" s="1">
        <v>0</v>
      </c>
      <c r="AA543" s="1" t="s">
        <v>4942</v>
      </c>
      <c r="AB543" s="25">
        <v>39379</v>
      </c>
      <c r="AC543" s="27">
        <v>39430.713194444441</v>
      </c>
      <c r="AE543" s="1">
        <v>0</v>
      </c>
    </row>
    <row r="544" spans="1:31" x14ac:dyDescent="0.25">
      <c r="A544" s="1" t="s">
        <v>2622</v>
      </c>
      <c r="B544" s="1">
        <v>1427</v>
      </c>
      <c r="C544" s="1" t="s">
        <v>2687</v>
      </c>
      <c r="E544" s="1" t="s">
        <v>2623</v>
      </c>
      <c r="F544" s="1">
        <v>0</v>
      </c>
      <c r="G544" s="1">
        <v>0</v>
      </c>
      <c r="H544" s="1">
        <v>0</v>
      </c>
      <c r="I544" s="1" t="s">
        <v>50</v>
      </c>
      <c r="J544" s="1">
        <v>0</v>
      </c>
      <c r="K544" s="1">
        <v>0</v>
      </c>
      <c r="L544" s="1" t="s">
        <v>50</v>
      </c>
      <c r="M544" s="1">
        <v>0</v>
      </c>
      <c r="N544" s="1" t="s">
        <v>2629</v>
      </c>
      <c r="O544" s="1" t="s">
        <v>2630</v>
      </c>
      <c r="Q544" s="1" t="s">
        <v>28</v>
      </c>
      <c r="R544" s="1" t="s">
        <v>135</v>
      </c>
      <c r="S544" s="1" t="s">
        <v>284</v>
      </c>
      <c r="T544" s="1" t="s">
        <v>409</v>
      </c>
      <c r="U544" s="1" t="s">
        <v>34</v>
      </c>
      <c r="V544" s="1" t="s">
        <v>4756</v>
      </c>
      <c r="W544" s="1" t="s">
        <v>42</v>
      </c>
      <c r="X544" s="25">
        <v>40623</v>
      </c>
      <c r="Y544" s="1" t="s">
        <v>2635</v>
      </c>
      <c r="Z544" s="1">
        <v>0</v>
      </c>
      <c r="AA544" s="1" t="s">
        <v>5288</v>
      </c>
      <c r="AB544" s="25">
        <v>40220</v>
      </c>
      <c r="AC544" s="27">
        <v>40247.717361111114</v>
      </c>
      <c r="AD544" s="1" t="s">
        <v>2657</v>
      </c>
      <c r="AE544" s="1">
        <v>0</v>
      </c>
    </row>
    <row r="545" spans="1:31" x14ac:dyDescent="0.25">
      <c r="A545" s="1" t="s">
        <v>2646</v>
      </c>
      <c r="B545" s="1">
        <v>10251976</v>
      </c>
      <c r="C545" s="1" t="s">
        <v>7052</v>
      </c>
      <c r="E545" s="1" t="s">
        <v>2623</v>
      </c>
      <c r="F545" s="1">
        <v>0</v>
      </c>
      <c r="G545" s="1">
        <v>0</v>
      </c>
      <c r="H545" s="1">
        <v>0</v>
      </c>
      <c r="I545" s="1" t="s">
        <v>50</v>
      </c>
      <c r="J545" s="1">
        <v>0</v>
      </c>
      <c r="K545" s="26">
        <v>10000</v>
      </c>
      <c r="L545" s="1" t="s">
        <v>27</v>
      </c>
      <c r="M545" s="1">
        <v>0</v>
      </c>
      <c r="N545" s="1" t="s">
        <v>2629</v>
      </c>
      <c r="O545" s="1" t="s">
        <v>2630</v>
      </c>
      <c r="Q545" s="1" t="s">
        <v>28</v>
      </c>
      <c r="R545" s="1" t="s">
        <v>29</v>
      </c>
      <c r="S545" s="1" t="s">
        <v>38</v>
      </c>
      <c r="T545" s="1" t="s">
        <v>77</v>
      </c>
      <c r="U545" s="1" t="s">
        <v>34</v>
      </c>
      <c r="V545" s="1" t="s">
        <v>251</v>
      </c>
      <c r="W545" s="1" t="s">
        <v>42</v>
      </c>
      <c r="X545" s="25">
        <v>40623</v>
      </c>
      <c r="Y545" s="1" t="s">
        <v>2628</v>
      </c>
      <c r="Z545" s="1">
        <v>0</v>
      </c>
      <c r="AA545" s="1" t="s">
        <v>7053</v>
      </c>
      <c r="AB545" s="25">
        <v>39616</v>
      </c>
      <c r="AC545" s="27">
        <v>39713.397916666669</v>
      </c>
      <c r="AD545" s="1" t="s">
        <v>2657</v>
      </c>
      <c r="AE545" s="1">
        <v>0</v>
      </c>
    </row>
    <row r="546" spans="1:31" x14ac:dyDescent="0.25">
      <c r="A546" s="1" t="s">
        <v>2622</v>
      </c>
      <c r="B546" s="1" t="s">
        <v>5930</v>
      </c>
      <c r="C546" s="1" t="s">
        <v>5931</v>
      </c>
      <c r="D546" s="25">
        <v>37613</v>
      </c>
      <c r="E546" s="1" t="s">
        <v>2623</v>
      </c>
      <c r="F546" s="26">
        <v>7000</v>
      </c>
      <c r="G546" s="26">
        <v>7000</v>
      </c>
      <c r="H546" s="26">
        <v>7000</v>
      </c>
      <c r="I546" s="1" t="s">
        <v>50</v>
      </c>
      <c r="J546" s="26">
        <v>3500</v>
      </c>
      <c r="K546" s="1">
        <v>0</v>
      </c>
      <c r="L546" s="1" t="s">
        <v>27</v>
      </c>
      <c r="M546" s="1">
        <v>0</v>
      </c>
      <c r="Q546" s="1" t="s">
        <v>28</v>
      </c>
      <c r="R546" s="1" t="s">
        <v>135</v>
      </c>
      <c r="S546" s="1" t="s">
        <v>136</v>
      </c>
      <c r="T546" s="1" t="s">
        <v>1099</v>
      </c>
      <c r="U546" s="1" t="s">
        <v>53</v>
      </c>
      <c r="V546" s="1" t="s">
        <v>71</v>
      </c>
      <c r="W546" s="1" t="s">
        <v>42</v>
      </c>
      <c r="X546" s="25">
        <v>40624</v>
      </c>
      <c r="Y546" s="1" t="s">
        <v>2628</v>
      </c>
      <c r="Z546" s="1">
        <v>0</v>
      </c>
      <c r="AA546" s="1" t="s">
        <v>5932</v>
      </c>
      <c r="AB546" s="25">
        <v>39307</v>
      </c>
      <c r="AC546" s="27">
        <v>40164.359027777777</v>
      </c>
      <c r="AD546" s="1" t="s">
        <v>36</v>
      </c>
      <c r="AE546" s="26">
        <v>7000</v>
      </c>
    </row>
    <row r="547" spans="1:31" x14ac:dyDescent="0.25">
      <c r="A547" s="1" t="s">
        <v>2622</v>
      </c>
      <c r="B547" s="1">
        <v>955098</v>
      </c>
      <c r="C547" s="1" t="s">
        <v>5073</v>
      </c>
      <c r="D547" s="25">
        <v>39495</v>
      </c>
      <c r="E547" s="1" t="s">
        <v>2623</v>
      </c>
      <c r="F547" s="26">
        <v>5313.5</v>
      </c>
      <c r="G547" s="26">
        <v>10000</v>
      </c>
      <c r="H547" s="26">
        <v>6193</v>
      </c>
      <c r="I547" s="1" t="s">
        <v>50</v>
      </c>
      <c r="J547" s="26">
        <v>3096.5</v>
      </c>
      <c r="K547" s="1">
        <v>619.35</v>
      </c>
      <c r="L547" s="1" t="s">
        <v>27</v>
      </c>
      <c r="M547" s="1">
        <v>0</v>
      </c>
      <c r="N547" s="1" t="s">
        <v>2624</v>
      </c>
      <c r="O547" s="1" t="s">
        <v>2630</v>
      </c>
      <c r="Q547" s="1" t="s">
        <v>28</v>
      </c>
      <c r="R547" s="1" t="s">
        <v>37</v>
      </c>
      <c r="S547" s="1" t="s">
        <v>61</v>
      </c>
      <c r="T547" s="1" t="s">
        <v>122</v>
      </c>
      <c r="U547" s="1" t="s">
        <v>123</v>
      </c>
      <c r="V547" s="1" t="s">
        <v>185</v>
      </c>
      <c r="W547" s="1" t="s">
        <v>42</v>
      </c>
      <c r="X547" s="25">
        <v>40625</v>
      </c>
      <c r="Y547" s="1" t="s">
        <v>2660</v>
      </c>
      <c r="Z547" s="1">
        <v>0</v>
      </c>
      <c r="AA547" s="1" t="s">
        <v>5074</v>
      </c>
      <c r="AB547" s="25">
        <v>39778</v>
      </c>
      <c r="AC547" s="27">
        <v>39829.668749999997</v>
      </c>
      <c r="AD547" s="1" t="s">
        <v>36</v>
      </c>
      <c r="AE547" s="26">
        <v>5313.5</v>
      </c>
    </row>
    <row r="548" spans="1:31" x14ac:dyDescent="0.25">
      <c r="A548" s="1" t="s">
        <v>2622</v>
      </c>
      <c r="B548" s="1" t="s">
        <v>7299</v>
      </c>
      <c r="C548" s="1" t="s">
        <v>7300</v>
      </c>
      <c r="D548" s="25">
        <v>39840</v>
      </c>
      <c r="E548" s="1" t="s">
        <v>2623</v>
      </c>
      <c r="F548" s="26">
        <v>35000</v>
      </c>
      <c r="G548" s="26">
        <v>35000</v>
      </c>
      <c r="H548" s="26">
        <v>20400</v>
      </c>
      <c r="I548" s="1" t="s">
        <v>50</v>
      </c>
      <c r="J548" s="26">
        <v>10200</v>
      </c>
      <c r="K548" s="1">
        <v>0</v>
      </c>
      <c r="L548" s="1" t="s">
        <v>50</v>
      </c>
      <c r="M548" s="1">
        <v>0</v>
      </c>
      <c r="N548" s="1" t="s">
        <v>2629</v>
      </c>
      <c r="O548" s="1" t="s">
        <v>2630</v>
      </c>
      <c r="Q548" s="1" t="s">
        <v>28</v>
      </c>
      <c r="R548" s="1" t="s">
        <v>135</v>
      </c>
      <c r="S548" s="1" t="s">
        <v>136</v>
      </c>
      <c r="T548" s="1" t="s">
        <v>54</v>
      </c>
      <c r="U548" s="1" t="s">
        <v>55</v>
      </c>
      <c r="V548" s="1" t="s">
        <v>305</v>
      </c>
      <c r="W548" s="1" t="s">
        <v>42</v>
      </c>
      <c r="X548" s="25">
        <v>40625</v>
      </c>
      <c r="Y548" s="1" t="s">
        <v>2647</v>
      </c>
      <c r="Z548" s="1">
        <v>0</v>
      </c>
      <c r="AA548" s="1" t="s">
        <v>7301</v>
      </c>
      <c r="AB548" s="25">
        <v>40357</v>
      </c>
      <c r="AC548" s="27">
        <v>40371.524305555555</v>
      </c>
      <c r="AD548" s="1" t="s">
        <v>36</v>
      </c>
      <c r="AE548" s="26">
        <v>35000</v>
      </c>
    </row>
    <row r="549" spans="1:31" x14ac:dyDescent="0.25">
      <c r="A549" s="1" t="s">
        <v>2622</v>
      </c>
      <c r="B549" s="1">
        <v>1101080</v>
      </c>
      <c r="C549" s="1" t="s">
        <v>5272</v>
      </c>
      <c r="D549" s="25">
        <v>39738</v>
      </c>
      <c r="E549" s="1" t="s">
        <v>2623</v>
      </c>
      <c r="F549" s="26">
        <v>109802</v>
      </c>
      <c r="G549" s="26">
        <v>109802</v>
      </c>
      <c r="H549" s="26">
        <v>109802</v>
      </c>
      <c r="I549" s="1" t="s">
        <v>50</v>
      </c>
      <c r="J549" s="26">
        <v>54901</v>
      </c>
      <c r="K549" s="1">
        <v>0</v>
      </c>
      <c r="L549" s="1" t="s">
        <v>27</v>
      </c>
      <c r="M549" s="1">
        <v>0</v>
      </c>
      <c r="N549" s="1" t="s">
        <v>2629</v>
      </c>
      <c r="O549" s="1" t="s">
        <v>2630</v>
      </c>
      <c r="Q549" s="1" t="s">
        <v>28</v>
      </c>
      <c r="R549" s="1" t="s">
        <v>135</v>
      </c>
      <c r="S549" s="1" t="s">
        <v>136</v>
      </c>
      <c r="T549" s="1" t="s">
        <v>405</v>
      </c>
      <c r="U549" s="1" t="s">
        <v>34</v>
      </c>
      <c r="V549" s="1" t="s">
        <v>652</v>
      </c>
      <c r="W549" s="1" t="s">
        <v>42</v>
      </c>
      <c r="X549" s="25">
        <v>40627</v>
      </c>
      <c r="Y549" s="1" t="s">
        <v>2628</v>
      </c>
      <c r="Z549" s="1">
        <v>0</v>
      </c>
      <c r="AA549" s="1" t="s">
        <v>5273</v>
      </c>
      <c r="AB549" s="25">
        <v>40112</v>
      </c>
      <c r="AC549" s="27">
        <v>40200.710416666669</v>
      </c>
      <c r="AD549" s="1" t="s">
        <v>36</v>
      </c>
      <c r="AE549" s="26">
        <v>109802</v>
      </c>
    </row>
    <row r="550" spans="1:31" x14ac:dyDescent="0.25">
      <c r="A550" s="1" t="s">
        <v>2622</v>
      </c>
      <c r="B550" s="1" t="s">
        <v>5552</v>
      </c>
      <c r="C550" s="1" t="s">
        <v>5553</v>
      </c>
      <c r="D550" s="25">
        <v>36683</v>
      </c>
      <c r="E550" s="1" t="s">
        <v>2623</v>
      </c>
      <c r="F550" s="26">
        <v>8000</v>
      </c>
      <c r="G550" s="26">
        <v>9000</v>
      </c>
      <c r="H550" s="26">
        <v>8000</v>
      </c>
      <c r="I550" s="1" t="s">
        <v>26</v>
      </c>
      <c r="J550" s="26">
        <v>8000</v>
      </c>
      <c r="K550" s="1">
        <v>800</v>
      </c>
      <c r="L550" s="1" t="s">
        <v>27</v>
      </c>
      <c r="M550" s="1">
        <v>0</v>
      </c>
      <c r="N550" s="1" t="s">
        <v>2629</v>
      </c>
      <c r="O550" s="1" t="s">
        <v>2638</v>
      </c>
      <c r="P550" s="1" t="s">
        <v>2642</v>
      </c>
      <c r="Q550" s="1" t="s">
        <v>28</v>
      </c>
      <c r="R550" s="1" t="s">
        <v>44</v>
      </c>
      <c r="S550" s="1" t="s">
        <v>80</v>
      </c>
      <c r="T550" s="1" t="s">
        <v>5554</v>
      </c>
      <c r="U550" s="1" t="s">
        <v>123</v>
      </c>
      <c r="V550" s="1" t="s">
        <v>185</v>
      </c>
      <c r="W550" s="1" t="s">
        <v>42</v>
      </c>
      <c r="X550" s="25">
        <v>40627</v>
      </c>
      <c r="Y550" s="1" t="s">
        <v>43</v>
      </c>
      <c r="Z550" s="1">
        <v>0</v>
      </c>
      <c r="AA550" s="1" t="s">
        <v>5555</v>
      </c>
      <c r="AB550" s="25">
        <v>38584</v>
      </c>
      <c r="AC550" s="27">
        <v>38733.478472222225</v>
      </c>
      <c r="AD550" s="1" t="s">
        <v>36</v>
      </c>
      <c r="AE550" s="26">
        <v>8000</v>
      </c>
    </row>
    <row r="551" spans="1:31" x14ac:dyDescent="0.25">
      <c r="A551" s="1" t="s">
        <v>2646</v>
      </c>
      <c r="B551" s="1" t="s">
        <v>5750</v>
      </c>
      <c r="C551" s="1" t="s">
        <v>5751</v>
      </c>
      <c r="D551" s="25">
        <v>38168</v>
      </c>
      <c r="E551" s="1" t="s">
        <v>2623</v>
      </c>
      <c r="F551" s="26">
        <v>75333.899999999994</v>
      </c>
      <c r="G551" s="26">
        <v>91592.61</v>
      </c>
      <c r="H551" s="1">
        <v>0</v>
      </c>
      <c r="J551" s="1">
        <v>0</v>
      </c>
      <c r="K551" s="26">
        <v>10000</v>
      </c>
      <c r="L551" s="1" t="s">
        <v>27</v>
      </c>
      <c r="M551" s="1">
        <v>0</v>
      </c>
      <c r="N551" s="1" t="s">
        <v>2629</v>
      </c>
      <c r="O551" s="1" t="s">
        <v>2630</v>
      </c>
      <c r="Q551" s="1" t="s">
        <v>28</v>
      </c>
      <c r="R551" s="1" t="s">
        <v>44</v>
      </c>
      <c r="S551" s="1" t="s">
        <v>38</v>
      </c>
      <c r="T551" s="1" t="s">
        <v>77</v>
      </c>
      <c r="U551" s="1" t="s">
        <v>34</v>
      </c>
      <c r="V551" s="1" t="s">
        <v>4808</v>
      </c>
      <c r="W551" s="1" t="s">
        <v>42</v>
      </c>
      <c r="X551" s="25">
        <v>40627</v>
      </c>
      <c r="Y551" s="1" t="s">
        <v>2661</v>
      </c>
      <c r="Z551" s="1">
        <v>0</v>
      </c>
      <c r="AA551" s="1" t="s">
        <v>5752</v>
      </c>
      <c r="AB551" s="25">
        <v>39475</v>
      </c>
      <c r="AC551" s="27">
        <v>39713.693749999999</v>
      </c>
      <c r="AD551" s="1" t="s">
        <v>2657</v>
      </c>
      <c r="AE551" s="26">
        <v>75333.899999999994</v>
      </c>
    </row>
    <row r="552" spans="1:31" x14ac:dyDescent="0.25">
      <c r="A552" s="1" t="s">
        <v>2622</v>
      </c>
      <c r="E552" s="1" t="s">
        <v>2623</v>
      </c>
      <c r="F552" s="1">
        <v>0</v>
      </c>
      <c r="G552" s="1">
        <v>0</v>
      </c>
      <c r="H552" s="1">
        <v>0</v>
      </c>
      <c r="J552" s="1">
        <v>0</v>
      </c>
      <c r="K552" s="1">
        <v>0</v>
      </c>
      <c r="L552" s="1" t="s">
        <v>27</v>
      </c>
      <c r="M552" s="1">
        <v>0</v>
      </c>
      <c r="N552" s="1" t="s">
        <v>2629</v>
      </c>
      <c r="O552" s="1" t="s">
        <v>2630</v>
      </c>
      <c r="Q552" s="1" t="s">
        <v>28</v>
      </c>
      <c r="R552" s="1" t="s">
        <v>512</v>
      </c>
      <c r="S552" s="1" t="s">
        <v>538</v>
      </c>
      <c r="T552" s="1" t="s">
        <v>692</v>
      </c>
      <c r="U552" s="1" t="s">
        <v>34</v>
      </c>
      <c r="V552" s="1" t="s">
        <v>5195</v>
      </c>
      <c r="W552" s="1" t="s">
        <v>42</v>
      </c>
      <c r="X552" s="25">
        <v>40627</v>
      </c>
      <c r="Y552" s="1" t="s">
        <v>2628</v>
      </c>
      <c r="Z552" s="1">
        <v>0</v>
      </c>
      <c r="AA552" s="1" t="s">
        <v>6702</v>
      </c>
      <c r="AB552" s="25">
        <v>40535</v>
      </c>
      <c r="AC552" s="27">
        <v>40549.874305555553</v>
      </c>
      <c r="AE552" s="1">
        <v>0</v>
      </c>
    </row>
    <row r="553" spans="1:31" x14ac:dyDescent="0.25">
      <c r="A553" s="1" t="s">
        <v>2622</v>
      </c>
      <c r="B553" s="1" t="s">
        <v>5798</v>
      </c>
      <c r="C553" s="1" t="s">
        <v>6885</v>
      </c>
      <c r="D553" s="25">
        <v>37868</v>
      </c>
      <c r="E553" s="1" t="s">
        <v>2623</v>
      </c>
      <c r="F553" s="26">
        <v>92500</v>
      </c>
      <c r="G553" s="26">
        <v>100000</v>
      </c>
      <c r="H553" s="26">
        <v>92500</v>
      </c>
      <c r="I553" s="1" t="s">
        <v>27</v>
      </c>
      <c r="J553" s="1">
        <v>0</v>
      </c>
      <c r="K553" s="26">
        <v>9250</v>
      </c>
      <c r="L553" s="1" t="s">
        <v>27</v>
      </c>
      <c r="M553" s="1">
        <v>0</v>
      </c>
      <c r="N553" s="1" t="s">
        <v>2624</v>
      </c>
      <c r="O553" s="1" t="s">
        <v>2625</v>
      </c>
      <c r="P553" s="1" t="s">
        <v>2700</v>
      </c>
      <c r="Q553" s="1" t="s">
        <v>28</v>
      </c>
      <c r="R553" s="1" t="s">
        <v>44</v>
      </c>
      <c r="S553" s="1" t="s">
        <v>61</v>
      </c>
      <c r="T553" s="1" t="s">
        <v>4991</v>
      </c>
      <c r="U553" s="1" t="s">
        <v>34</v>
      </c>
      <c r="V553" s="1" t="s">
        <v>252</v>
      </c>
      <c r="W553" s="1" t="s">
        <v>42</v>
      </c>
      <c r="X553" s="25">
        <v>40627</v>
      </c>
      <c r="Y553" s="1" t="s">
        <v>2637</v>
      </c>
      <c r="Z553" s="1">
        <v>0</v>
      </c>
      <c r="AA553" s="1" t="s">
        <v>6886</v>
      </c>
      <c r="AB553" s="25">
        <v>38841</v>
      </c>
      <c r="AC553" s="27">
        <v>38882.599305555559</v>
      </c>
      <c r="AD553" s="1" t="s">
        <v>36</v>
      </c>
      <c r="AE553" s="26">
        <v>92500</v>
      </c>
    </row>
    <row r="554" spans="1:31" x14ac:dyDescent="0.25">
      <c r="A554" s="1" t="s">
        <v>2622</v>
      </c>
      <c r="B554" s="1" t="s">
        <v>1602</v>
      </c>
      <c r="C554" s="1" t="s">
        <v>7288</v>
      </c>
      <c r="D554" s="25">
        <v>40110</v>
      </c>
      <c r="E554" s="1" t="s">
        <v>2623</v>
      </c>
      <c r="F554" s="26">
        <v>29377.14</v>
      </c>
      <c r="G554" s="26">
        <v>29377.14</v>
      </c>
      <c r="H554" s="26">
        <v>20400</v>
      </c>
      <c r="I554" s="1" t="s">
        <v>26</v>
      </c>
      <c r="J554" s="26">
        <v>20400</v>
      </c>
      <c r="K554" s="26">
        <v>2040</v>
      </c>
      <c r="L554" s="1" t="s">
        <v>50</v>
      </c>
      <c r="M554" s="26">
        <v>1020</v>
      </c>
      <c r="N554" s="1" t="s">
        <v>2629</v>
      </c>
      <c r="O554" s="1" t="s">
        <v>2630</v>
      </c>
      <c r="Q554" s="1" t="s">
        <v>28</v>
      </c>
      <c r="R554" s="1" t="s">
        <v>135</v>
      </c>
      <c r="S554" s="1" t="s">
        <v>721</v>
      </c>
      <c r="T554" s="1" t="s">
        <v>160</v>
      </c>
      <c r="U554" s="1" t="s">
        <v>55</v>
      </c>
      <c r="V554" s="1" t="s">
        <v>6466</v>
      </c>
      <c r="W554" s="1" t="s">
        <v>42</v>
      </c>
      <c r="X554" s="25">
        <v>40627</v>
      </c>
      <c r="Y554" s="1" t="s">
        <v>57</v>
      </c>
      <c r="Z554" s="1">
        <v>0</v>
      </c>
      <c r="AA554" s="1" t="s">
        <v>7289</v>
      </c>
      <c r="AB554" s="25">
        <v>40247</v>
      </c>
      <c r="AC554" s="27">
        <v>40326.071527777778</v>
      </c>
      <c r="AD554" s="1" t="s">
        <v>36</v>
      </c>
      <c r="AE554" s="26">
        <v>29377.14</v>
      </c>
    </row>
    <row r="555" spans="1:31" x14ac:dyDescent="0.25">
      <c r="A555" s="1" t="s">
        <v>2622</v>
      </c>
      <c r="B555" s="1" t="s">
        <v>5822</v>
      </c>
      <c r="C555" s="1" t="s">
        <v>115</v>
      </c>
      <c r="E555" s="1" t="s">
        <v>2623</v>
      </c>
      <c r="F555" s="1">
        <v>0</v>
      </c>
      <c r="G555" s="1">
        <v>0</v>
      </c>
      <c r="H555" s="1">
        <v>0</v>
      </c>
      <c r="I555" s="1" t="s">
        <v>50</v>
      </c>
      <c r="J555" s="1">
        <v>0</v>
      </c>
      <c r="K555" s="26">
        <v>10000</v>
      </c>
      <c r="L555" s="1" t="s">
        <v>27</v>
      </c>
      <c r="M555" s="1">
        <v>0</v>
      </c>
      <c r="N555" s="1" t="s">
        <v>2629</v>
      </c>
      <c r="O555" s="1" t="s">
        <v>2630</v>
      </c>
      <c r="Q555" s="1" t="s">
        <v>28</v>
      </c>
      <c r="R555" s="1" t="s">
        <v>44</v>
      </c>
      <c r="S555" s="1" t="s">
        <v>30</v>
      </c>
      <c r="T555" s="1" t="s">
        <v>5823</v>
      </c>
      <c r="U555" s="1" t="s">
        <v>34</v>
      </c>
      <c r="V555" s="1" t="s">
        <v>370</v>
      </c>
      <c r="W555" s="1" t="s">
        <v>42</v>
      </c>
      <c r="X555" s="25">
        <v>40630</v>
      </c>
      <c r="Y555" s="1" t="s">
        <v>2661</v>
      </c>
      <c r="Z555" s="1">
        <v>0</v>
      </c>
      <c r="AA555" s="1" t="s">
        <v>5824</v>
      </c>
      <c r="AB555" s="25">
        <v>39773</v>
      </c>
      <c r="AC555" s="27">
        <v>39905.454861111109</v>
      </c>
      <c r="AD555" s="1" t="s">
        <v>2657</v>
      </c>
      <c r="AE555" s="1">
        <v>0</v>
      </c>
    </row>
    <row r="556" spans="1:31" x14ac:dyDescent="0.25">
      <c r="A556" s="1" t="s">
        <v>2622</v>
      </c>
      <c r="B556" s="1" t="s">
        <v>5825</v>
      </c>
      <c r="C556" s="1">
        <v>93200004168</v>
      </c>
      <c r="D556" s="25">
        <v>36272</v>
      </c>
      <c r="E556" s="1" t="s">
        <v>2623</v>
      </c>
      <c r="F556" s="26">
        <v>14343.46</v>
      </c>
      <c r="G556" s="26">
        <v>14343.46</v>
      </c>
      <c r="H556" s="1">
        <v>0</v>
      </c>
      <c r="I556" s="1" t="s">
        <v>50</v>
      </c>
      <c r="J556" s="1">
        <v>0</v>
      </c>
      <c r="K556" s="26">
        <v>10000</v>
      </c>
      <c r="L556" s="1" t="s">
        <v>27</v>
      </c>
      <c r="M556" s="1">
        <v>0</v>
      </c>
      <c r="N556" s="1" t="s">
        <v>2629</v>
      </c>
      <c r="O556" s="1" t="s">
        <v>2630</v>
      </c>
      <c r="Q556" s="1" t="s">
        <v>28</v>
      </c>
      <c r="R556" s="1" t="s">
        <v>44</v>
      </c>
      <c r="S556" s="1" t="s">
        <v>38</v>
      </c>
      <c r="T556" s="1" t="s">
        <v>5823</v>
      </c>
      <c r="U556" s="1" t="s">
        <v>34</v>
      </c>
      <c r="V556" s="1" t="s">
        <v>370</v>
      </c>
      <c r="W556" s="1" t="s">
        <v>42</v>
      </c>
      <c r="X556" s="25">
        <v>40630</v>
      </c>
      <c r="Y556" s="1" t="s">
        <v>2661</v>
      </c>
      <c r="Z556" s="1">
        <v>0</v>
      </c>
      <c r="AA556" s="1" t="s">
        <v>5826</v>
      </c>
      <c r="AB556" s="25">
        <v>39773</v>
      </c>
      <c r="AC556" s="27">
        <v>39905.447916666664</v>
      </c>
      <c r="AD556" s="1" t="s">
        <v>2657</v>
      </c>
      <c r="AE556" s="26">
        <v>14343.46</v>
      </c>
    </row>
    <row r="557" spans="1:31" x14ac:dyDescent="0.25">
      <c r="A557" s="1" t="s">
        <v>2622</v>
      </c>
      <c r="B557" s="1">
        <v>1385163</v>
      </c>
      <c r="C557" s="1" t="s">
        <v>5850</v>
      </c>
      <c r="D557" s="25">
        <v>39858</v>
      </c>
      <c r="E557" s="1" t="s">
        <v>2623</v>
      </c>
      <c r="F557" s="26">
        <v>83913</v>
      </c>
      <c r="G557" s="26">
        <v>83913</v>
      </c>
      <c r="H557" s="26">
        <v>1508.39</v>
      </c>
      <c r="I557" s="1" t="s">
        <v>50</v>
      </c>
      <c r="J557" s="1">
        <v>754.2</v>
      </c>
      <c r="K557" s="1">
        <v>150.83000000000001</v>
      </c>
      <c r="L557" s="1" t="s">
        <v>27</v>
      </c>
      <c r="M557" s="1">
        <v>0</v>
      </c>
      <c r="N557" s="1" t="s">
        <v>2624</v>
      </c>
      <c r="O557" s="1" t="s">
        <v>2630</v>
      </c>
      <c r="Q557" s="1" t="s">
        <v>28</v>
      </c>
      <c r="R557" s="1" t="s">
        <v>262</v>
      </c>
      <c r="S557" s="1" t="s">
        <v>284</v>
      </c>
      <c r="T557" s="1" t="s">
        <v>5851</v>
      </c>
      <c r="U557" s="1" t="s">
        <v>34</v>
      </c>
      <c r="V557" s="1" t="s">
        <v>370</v>
      </c>
      <c r="W557" s="1" t="s">
        <v>42</v>
      </c>
      <c r="X557" s="25">
        <v>40630</v>
      </c>
      <c r="Y557" s="1" t="s">
        <v>2628</v>
      </c>
      <c r="Z557" s="1">
        <v>0</v>
      </c>
      <c r="AA557" s="1" t="s">
        <v>5852</v>
      </c>
      <c r="AB557" s="25">
        <v>39926</v>
      </c>
      <c r="AC557" s="27">
        <v>39954.399305555555</v>
      </c>
      <c r="AD557" s="1" t="s">
        <v>151</v>
      </c>
      <c r="AE557" s="26">
        <v>83913</v>
      </c>
    </row>
    <row r="558" spans="1:31" x14ac:dyDescent="0.25">
      <c r="A558" s="1" t="s">
        <v>2622</v>
      </c>
      <c r="B558" s="1" t="s">
        <v>6429</v>
      </c>
      <c r="C558" s="1" t="s">
        <v>6430</v>
      </c>
      <c r="D558" s="25">
        <v>37767</v>
      </c>
      <c r="E558" s="1" t="s">
        <v>2623</v>
      </c>
      <c r="F558" s="26">
        <v>43902.11</v>
      </c>
      <c r="G558" s="26">
        <v>43902.11</v>
      </c>
      <c r="H558" s="26">
        <v>43902.11</v>
      </c>
      <c r="I558" s="1" t="s">
        <v>26</v>
      </c>
      <c r="J558" s="26">
        <v>43902.11</v>
      </c>
      <c r="K558" s="26">
        <v>4390.21</v>
      </c>
      <c r="L558" s="1" t="s">
        <v>27</v>
      </c>
      <c r="M558" s="1">
        <v>0</v>
      </c>
      <c r="N558" s="1" t="s">
        <v>2624</v>
      </c>
      <c r="O558" s="1" t="s">
        <v>2638</v>
      </c>
      <c r="P558" s="1" t="s">
        <v>2670</v>
      </c>
      <c r="Q558" s="1" t="s">
        <v>28</v>
      </c>
      <c r="R558" s="1" t="s">
        <v>44</v>
      </c>
      <c r="S558" s="1" t="s">
        <v>38</v>
      </c>
      <c r="T558" s="1" t="s">
        <v>290</v>
      </c>
      <c r="U558" s="1" t="s">
        <v>40</v>
      </c>
      <c r="V558" s="1" t="s">
        <v>4843</v>
      </c>
      <c r="W558" s="1" t="s">
        <v>42</v>
      </c>
      <c r="X558" s="25">
        <v>40630</v>
      </c>
      <c r="Y558" s="1" t="s">
        <v>57</v>
      </c>
      <c r="Z558" s="1">
        <v>0</v>
      </c>
      <c r="AA558" s="1" t="s">
        <v>6431</v>
      </c>
      <c r="AB558" s="25">
        <v>38253</v>
      </c>
      <c r="AC558" s="27">
        <v>38530.681944444441</v>
      </c>
      <c r="AD558" s="1" t="s">
        <v>36</v>
      </c>
      <c r="AE558" s="26">
        <v>43902.11</v>
      </c>
    </row>
    <row r="559" spans="1:31" x14ac:dyDescent="0.25">
      <c r="A559" s="1" t="s">
        <v>2622</v>
      </c>
      <c r="B559" s="1" t="s">
        <v>115</v>
      </c>
      <c r="C559" s="1" t="s">
        <v>5077</v>
      </c>
      <c r="D559" s="25">
        <v>39698</v>
      </c>
      <c r="E559" s="1" t="s">
        <v>2623</v>
      </c>
      <c r="F559" s="1">
        <v>0</v>
      </c>
      <c r="G559" s="1">
        <v>0</v>
      </c>
      <c r="H559" s="1">
        <v>0</v>
      </c>
      <c r="I559" s="1" t="s">
        <v>26</v>
      </c>
      <c r="J559" s="1">
        <v>0</v>
      </c>
      <c r="K559" s="1">
        <v>100</v>
      </c>
      <c r="L559" s="1" t="s">
        <v>27</v>
      </c>
      <c r="M559" s="1">
        <v>0</v>
      </c>
      <c r="N559" s="1" t="s">
        <v>2624</v>
      </c>
      <c r="O559" s="1" t="s">
        <v>2630</v>
      </c>
      <c r="Q559" s="1" t="s">
        <v>28</v>
      </c>
      <c r="R559" s="1" t="s">
        <v>29</v>
      </c>
      <c r="S559" s="1" t="s">
        <v>38</v>
      </c>
      <c r="T559" s="1" t="s">
        <v>67</v>
      </c>
      <c r="U559" s="1" t="s">
        <v>34</v>
      </c>
      <c r="V559" s="1" t="s">
        <v>370</v>
      </c>
      <c r="W559" s="1" t="s">
        <v>42</v>
      </c>
      <c r="X559" s="25">
        <v>40632</v>
      </c>
      <c r="Y559" s="1" t="s">
        <v>2661</v>
      </c>
      <c r="Z559" s="1">
        <v>0</v>
      </c>
      <c r="AA559" s="1" t="s">
        <v>5078</v>
      </c>
      <c r="AB559" s="25">
        <v>39736</v>
      </c>
      <c r="AC559" s="27">
        <v>39841.459722222222</v>
      </c>
      <c r="AD559" s="1" t="s">
        <v>2633</v>
      </c>
      <c r="AE559" s="1">
        <v>0</v>
      </c>
    </row>
    <row r="560" spans="1:31" x14ac:dyDescent="0.25">
      <c r="A560" s="1" t="s">
        <v>2622</v>
      </c>
      <c r="B560" s="1" t="s">
        <v>5174</v>
      </c>
      <c r="C560" s="1" t="s">
        <v>5175</v>
      </c>
      <c r="D560" s="25">
        <v>39800</v>
      </c>
      <c r="E560" s="1" t="s">
        <v>2623</v>
      </c>
      <c r="F560" s="26">
        <v>73000</v>
      </c>
      <c r="G560" s="26">
        <v>73000</v>
      </c>
      <c r="H560" s="26">
        <v>12750</v>
      </c>
      <c r="I560" s="1" t="s">
        <v>50</v>
      </c>
      <c r="J560" s="26">
        <v>6375</v>
      </c>
      <c r="K560" s="1">
        <v>0</v>
      </c>
      <c r="L560" s="1" t="s">
        <v>27</v>
      </c>
      <c r="M560" s="1">
        <v>0</v>
      </c>
      <c r="N560" s="1" t="s">
        <v>2629</v>
      </c>
      <c r="O560" s="1" t="s">
        <v>2630</v>
      </c>
      <c r="Q560" s="1" t="s">
        <v>28</v>
      </c>
      <c r="R560" s="1" t="s">
        <v>135</v>
      </c>
      <c r="S560" s="1" t="s">
        <v>136</v>
      </c>
      <c r="T560" s="1" t="s">
        <v>5176</v>
      </c>
      <c r="U560" s="1" t="s">
        <v>34</v>
      </c>
      <c r="V560" s="1" t="s">
        <v>46</v>
      </c>
      <c r="W560" s="1" t="s">
        <v>42</v>
      </c>
      <c r="X560" s="25">
        <v>40632</v>
      </c>
      <c r="Y560" s="1" t="s">
        <v>57</v>
      </c>
      <c r="Z560" s="1">
        <v>0</v>
      </c>
      <c r="AA560" s="1" t="s">
        <v>5177</v>
      </c>
      <c r="AB560" s="25">
        <v>40049</v>
      </c>
      <c r="AC560" s="27">
        <v>40065.808333333334</v>
      </c>
      <c r="AD560" s="1" t="s">
        <v>151</v>
      </c>
      <c r="AE560" s="26">
        <v>73000</v>
      </c>
    </row>
    <row r="561" spans="1:31" x14ac:dyDescent="0.25">
      <c r="A561" s="1" t="s">
        <v>2622</v>
      </c>
      <c r="B561" s="1" t="s">
        <v>6811</v>
      </c>
      <c r="C561" s="1" t="s">
        <v>6812</v>
      </c>
      <c r="D561" s="25">
        <v>36890</v>
      </c>
      <c r="E561" s="1" t="s">
        <v>2623</v>
      </c>
      <c r="F561" s="26">
        <v>102029</v>
      </c>
      <c r="G561" s="26">
        <v>102029</v>
      </c>
      <c r="H561" s="26">
        <v>102029</v>
      </c>
      <c r="I561" s="1" t="s">
        <v>26</v>
      </c>
      <c r="J561" s="26">
        <v>102029</v>
      </c>
      <c r="K561" s="26">
        <v>14956.53</v>
      </c>
      <c r="L561" s="1" t="s">
        <v>27</v>
      </c>
      <c r="M561" s="1">
        <v>0</v>
      </c>
      <c r="N561" s="1" t="s">
        <v>2624</v>
      </c>
      <c r="O561" s="1" t="s">
        <v>2625</v>
      </c>
      <c r="P561" s="1" t="s">
        <v>2626</v>
      </c>
      <c r="Q561" s="1" t="s">
        <v>28</v>
      </c>
      <c r="R561" s="1" t="s">
        <v>44</v>
      </c>
      <c r="S561" s="1" t="s">
        <v>38</v>
      </c>
      <c r="T561" s="1" t="s">
        <v>56</v>
      </c>
      <c r="U561" s="1" t="s">
        <v>53</v>
      </c>
      <c r="V561" s="1" t="s">
        <v>399</v>
      </c>
      <c r="W561" s="1" t="s">
        <v>42</v>
      </c>
      <c r="X561" s="25">
        <v>40632</v>
      </c>
      <c r="Y561" s="1" t="s">
        <v>43</v>
      </c>
      <c r="Z561" s="1">
        <v>0</v>
      </c>
      <c r="AA561" s="1" t="s">
        <v>6813</v>
      </c>
      <c r="AB561" s="25">
        <v>37767</v>
      </c>
      <c r="AC561" s="27">
        <v>37805.654166666667</v>
      </c>
      <c r="AD561" s="1" t="s">
        <v>36</v>
      </c>
      <c r="AE561" s="26">
        <v>102029</v>
      </c>
    </row>
    <row r="562" spans="1:31" x14ac:dyDescent="0.25">
      <c r="A562" s="1" t="s">
        <v>2622</v>
      </c>
      <c r="B562" s="1" t="s">
        <v>7148</v>
      </c>
      <c r="C562" s="1" t="s">
        <v>7149</v>
      </c>
      <c r="D562" s="25">
        <v>39501</v>
      </c>
      <c r="E562" s="1" t="s">
        <v>2623</v>
      </c>
      <c r="F562" s="26">
        <v>4000</v>
      </c>
      <c r="G562" s="26">
        <v>4000</v>
      </c>
      <c r="H562" s="26">
        <v>4000</v>
      </c>
      <c r="I562" s="1" t="s">
        <v>50</v>
      </c>
      <c r="J562" s="26">
        <v>2000</v>
      </c>
      <c r="K562" s="1">
        <v>0</v>
      </c>
      <c r="L562" s="1" t="s">
        <v>27</v>
      </c>
      <c r="M562" s="1">
        <v>0</v>
      </c>
      <c r="N562" s="1" t="s">
        <v>2629</v>
      </c>
      <c r="O562" s="1" t="s">
        <v>2630</v>
      </c>
      <c r="Q562" s="1" t="s">
        <v>28</v>
      </c>
      <c r="R562" s="1" t="s">
        <v>262</v>
      </c>
      <c r="S562" s="1" t="s">
        <v>151</v>
      </c>
      <c r="T562" s="1" t="s">
        <v>958</v>
      </c>
      <c r="U562" s="1" t="s">
        <v>34</v>
      </c>
      <c r="V562" s="1" t="s">
        <v>252</v>
      </c>
      <c r="W562" s="1" t="s">
        <v>42</v>
      </c>
      <c r="X562" s="25">
        <v>40632</v>
      </c>
      <c r="Y562" s="1" t="s">
        <v>2661</v>
      </c>
      <c r="Z562" s="1">
        <v>0</v>
      </c>
      <c r="AA562" s="1" t="s">
        <v>7150</v>
      </c>
      <c r="AB562" s="25">
        <v>39981</v>
      </c>
      <c r="AC562" s="27">
        <v>40046.674305555556</v>
      </c>
      <c r="AD562" s="1" t="s">
        <v>151</v>
      </c>
      <c r="AE562" s="26">
        <v>4000</v>
      </c>
    </row>
    <row r="563" spans="1:31" x14ac:dyDescent="0.25">
      <c r="A563" s="1" t="s">
        <v>2622</v>
      </c>
      <c r="B563" s="1" t="s">
        <v>5067</v>
      </c>
      <c r="C563" s="1" t="s">
        <v>5068</v>
      </c>
      <c r="D563" s="25">
        <v>37601</v>
      </c>
      <c r="E563" s="1" t="s">
        <v>2623</v>
      </c>
      <c r="F563" s="26">
        <v>7575.73</v>
      </c>
      <c r="G563" s="26">
        <v>7575.73</v>
      </c>
      <c r="H563" s="26">
        <v>15151.46</v>
      </c>
      <c r="I563" s="1" t="s">
        <v>50</v>
      </c>
      <c r="J563" s="26">
        <v>7575.73</v>
      </c>
      <c r="K563" s="26">
        <v>12500.21</v>
      </c>
      <c r="L563" s="1" t="s">
        <v>27</v>
      </c>
      <c r="M563" s="1">
        <v>0</v>
      </c>
      <c r="N563" s="1" t="s">
        <v>2624</v>
      </c>
      <c r="O563" s="1" t="s">
        <v>2638</v>
      </c>
      <c r="P563" s="1" t="s">
        <v>2642</v>
      </c>
      <c r="Q563" s="1" t="s">
        <v>28</v>
      </c>
      <c r="R563" s="1" t="s">
        <v>44</v>
      </c>
      <c r="S563" s="1" t="s">
        <v>30</v>
      </c>
      <c r="T563" s="1" t="s">
        <v>317</v>
      </c>
      <c r="U563" s="1" t="s">
        <v>273</v>
      </c>
      <c r="V563" s="1" t="s">
        <v>2768</v>
      </c>
      <c r="W563" s="1" t="s">
        <v>42</v>
      </c>
      <c r="X563" s="25">
        <v>40634</v>
      </c>
      <c r="Y563" s="1" t="s">
        <v>43</v>
      </c>
      <c r="Z563" s="1">
        <v>0</v>
      </c>
      <c r="AA563" s="1" t="s">
        <v>5069</v>
      </c>
      <c r="AB563" s="25">
        <v>39778</v>
      </c>
      <c r="AC563" s="27">
        <v>39822.401388888888</v>
      </c>
      <c r="AD563" s="1" t="s">
        <v>151</v>
      </c>
      <c r="AE563" s="26">
        <v>7575.73</v>
      </c>
    </row>
    <row r="564" spans="1:31" x14ac:dyDescent="0.25">
      <c r="A564" s="1" t="s">
        <v>2622</v>
      </c>
      <c r="B564" s="1" t="s">
        <v>7154</v>
      </c>
      <c r="C564" s="1" t="s">
        <v>7155</v>
      </c>
      <c r="D564" s="25">
        <v>39435</v>
      </c>
      <c r="E564" s="1" t="s">
        <v>2623</v>
      </c>
      <c r="F564" s="1">
        <v>0</v>
      </c>
      <c r="G564" s="26">
        <v>62313.49</v>
      </c>
      <c r="H564" s="1">
        <v>0</v>
      </c>
      <c r="I564" s="1" t="s">
        <v>26</v>
      </c>
      <c r="J564" s="1">
        <v>0</v>
      </c>
      <c r="K564" s="1">
        <v>0</v>
      </c>
      <c r="L564" s="1" t="s">
        <v>27</v>
      </c>
      <c r="M564" s="1">
        <v>0</v>
      </c>
      <c r="N564" s="1" t="s">
        <v>2629</v>
      </c>
      <c r="O564" s="1" t="s">
        <v>2630</v>
      </c>
      <c r="Q564" s="1" t="s">
        <v>28</v>
      </c>
      <c r="R564" s="1" t="s">
        <v>135</v>
      </c>
      <c r="S564" s="1" t="s">
        <v>136</v>
      </c>
      <c r="T564" s="1" t="s">
        <v>7156</v>
      </c>
      <c r="U564" s="1" t="s">
        <v>34</v>
      </c>
      <c r="V564" s="1" t="s">
        <v>46</v>
      </c>
      <c r="W564" s="1" t="s">
        <v>42</v>
      </c>
      <c r="X564" s="25">
        <v>40634</v>
      </c>
      <c r="Y564" s="1" t="s">
        <v>43</v>
      </c>
      <c r="Z564" s="1">
        <v>0</v>
      </c>
      <c r="AA564" s="1" t="s">
        <v>7157</v>
      </c>
      <c r="AB564" s="25">
        <v>40037</v>
      </c>
      <c r="AC564" s="27">
        <v>40058.609027777777</v>
      </c>
      <c r="AD564" s="1" t="s">
        <v>36</v>
      </c>
      <c r="AE564" s="1">
        <v>0</v>
      </c>
    </row>
    <row r="565" spans="1:31" x14ac:dyDescent="0.25">
      <c r="A565" s="1" t="s">
        <v>2622</v>
      </c>
      <c r="B565" s="1" t="s">
        <v>4889</v>
      </c>
      <c r="C565" s="1" t="s">
        <v>4890</v>
      </c>
      <c r="D565" s="25">
        <v>38918</v>
      </c>
      <c r="E565" s="1" t="s">
        <v>2623</v>
      </c>
      <c r="F565" s="26">
        <v>9590.7000000000007</v>
      </c>
      <c r="G565" s="26">
        <v>10500</v>
      </c>
      <c r="H565" s="26">
        <v>5266.7</v>
      </c>
      <c r="I565" s="1" t="s">
        <v>27</v>
      </c>
      <c r="J565" s="1">
        <v>0</v>
      </c>
      <c r="K565" s="1">
        <v>526.66999999999996</v>
      </c>
      <c r="L565" s="1" t="s">
        <v>27</v>
      </c>
      <c r="M565" s="1">
        <v>0</v>
      </c>
      <c r="N565" s="1" t="s">
        <v>2624</v>
      </c>
      <c r="O565" s="1" t="s">
        <v>2630</v>
      </c>
      <c r="Q565" s="1" t="s">
        <v>28</v>
      </c>
      <c r="R565" s="1" t="s">
        <v>44</v>
      </c>
      <c r="S565" s="1" t="s">
        <v>61</v>
      </c>
      <c r="T565" s="1" t="s">
        <v>88</v>
      </c>
      <c r="U565" s="1" t="s">
        <v>89</v>
      </c>
      <c r="V565" s="1" t="s">
        <v>171</v>
      </c>
      <c r="W565" s="1" t="s">
        <v>42</v>
      </c>
      <c r="X565" s="25">
        <v>40637</v>
      </c>
      <c r="Y565" s="1" t="s">
        <v>43</v>
      </c>
      <c r="Z565" s="1">
        <v>0</v>
      </c>
      <c r="AA565" s="1" t="s">
        <v>4891</v>
      </c>
      <c r="AB565" s="25">
        <v>39359</v>
      </c>
      <c r="AC565" s="27">
        <v>39371.479166666664</v>
      </c>
      <c r="AD565" s="1" t="s">
        <v>36</v>
      </c>
      <c r="AE565" s="26">
        <v>9590.7000000000007</v>
      </c>
    </row>
    <row r="566" spans="1:31" x14ac:dyDescent="0.25">
      <c r="A566" s="1" t="s">
        <v>2622</v>
      </c>
      <c r="E566" s="1" t="s">
        <v>2623</v>
      </c>
      <c r="F566" s="1">
        <v>0</v>
      </c>
      <c r="G566" s="1">
        <v>0</v>
      </c>
      <c r="H566" s="1">
        <v>0</v>
      </c>
      <c r="J566" s="1">
        <v>0</v>
      </c>
      <c r="K566" s="26">
        <v>126816.11</v>
      </c>
      <c r="L566" s="1" t="s">
        <v>27</v>
      </c>
      <c r="M566" s="1">
        <v>0</v>
      </c>
      <c r="Q566" s="1" t="s">
        <v>28</v>
      </c>
      <c r="R566" s="1" t="s">
        <v>135</v>
      </c>
      <c r="S566" s="1" t="s">
        <v>136</v>
      </c>
      <c r="T566" s="1" t="s">
        <v>3024</v>
      </c>
      <c r="U566" s="1" t="s">
        <v>130</v>
      </c>
      <c r="V566" s="1" t="s">
        <v>71</v>
      </c>
      <c r="W566" s="1" t="s">
        <v>42</v>
      </c>
      <c r="X566" s="25">
        <v>40637</v>
      </c>
      <c r="Y566" s="1" t="s">
        <v>2660</v>
      </c>
      <c r="Z566" s="1">
        <v>0</v>
      </c>
      <c r="AA566" s="1" t="s">
        <v>5230</v>
      </c>
      <c r="AB566" s="25">
        <v>38335</v>
      </c>
      <c r="AC566" s="27">
        <v>40164.35833333333</v>
      </c>
      <c r="AE566" s="1">
        <v>0</v>
      </c>
    </row>
    <row r="567" spans="1:31" x14ac:dyDescent="0.25">
      <c r="A567" s="1" t="s">
        <v>2622</v>
      </c>
      <c r="B567" s="1" t="s">
        <v>5737</v>
      </c>
      <c r="C567" s="1" t="s">
        <v>5738</v>
      </c>
      <c r="D567" s="25">
        <v>39549</v>
      </c>
      <c r="E567" s="1" t="s">
        <v>2623</v>
      </c>
      <c r="F567" s="26">
        <v>10956.42</v>
      </c>
      <c r="G567" s="26">
        <v>10956.42</v>
      </c>
      <c r="H567" s="26">
        <v>10956.42</v>
      </c>
      <c r="I567" s="1" t="s">
        <v>50</v>
      </c>
      <c r="J567" s="26">
        <v>5478.21</v>
      </c>
      <c r="K567" s="26">
        <v>8300</v>
      </c>
      <c r="L567" s="1" t="s">
        <v>27</v>
      </c>
      <c r="M567" s="1">
        <v>0</v>
      </c>
      <c r="N567" s="1" t="s">
        <v>2629</v>
      </c>
      <c r="O567" s="1" t="s">
        <v>2630</v>
      </c>
      <c r="Q567" s="1" t="s">
        <v>28</v>
      </c>
      <c r="R567" s="1" t="s">
        <v>44</v>
      </c>
      <c r="S567" s="1" t="s">
        <v>38</v>
      </c>
      <c r="T567" s="1" t="s">
        <v>5739</v>
      </c>
      <c r="U567" s="1" t="s">
        <v>34</v>
      </c>
      <c r="V567" s="1" t="s">
        <v>63</v>
      </c>
      <c r="W567" s="1" t="s">
        <v>42</v>
      </c>
      <c r="X567" s="25">
        <v>40637</v>
      </c>
      <c r="Y567" s="1" t="s">
        <v>2637</v>
      </c>
      <c r="Z567" s="1">
        <v>0</v>
      </c>
      <c r="AA567" s="1" t="s">
        <v>5740</v>
      </c>
      <c r="AB567" s="25">
        <v>39633</v>
      </c>
      <c r="AC567" s="27">
        <v>39665.493055555555</v>
      </c>
      <c r="AD567" s="1" t="s">
        <v>36</v>
      </c>
      <c r="AE567" s="26">
        <v>10956.42</v>
      </c>
    </row>
    <row r="568" spans="1:31" x14ac:dyDescent="0.25">
      <c r="A568" s="1" t="s">
        <v>2622</v>
      </c>
      <c r="E568" s="1" t="s">
        <v>2623</v>
      </c>
      <c r="F568" s="1">
        <v>0</v>
      </c>
      <c r="G568" s="1">
        <v>0</v>
      </c>
      <c r="H568" s="1">
        <v>0</v>
      </c>
      <c r="J568" s="1">
        <v>0</v>
      </c>
      <c r="K568" s="26">
        <v>3000</v>
      </c>
      <c r="L568" s="1" t="s">
        <v>50</v>
      </c>
      <c r="M568" s="1">
        <v>0</v>
      </c>
      <c r="N568" s="1" t="s">
        <v>2629</v>
      </c>
      <c r="O568" s="1" t="s">
        <v>2630</v>
      </c>
      <c r="Q568" s="1" t="s">
        <v>28</v>
      </c>
      <c r="R568" s="1" t="s">
        <v>44</v>
      </c>
      <c r="S568" s="1" t="s">
        <v>2658</v>
      </c>
      <c r="T568" s="1" t="s">
        <v>54</v>
      </c>
      <c r="U568" s="1" t="s">
        <v>55</v>
      </c>
      <c r="V568" s="1" t="s">
        <v>251</v>
      </c>
      <c r="W568" s="1" t="s">
        <v>42</v>
      </c>
      <c r="X568" s="25">
        <v>40637</v>
      </c>
      <c r="Y568" s="1" t="s">
        <v>57</v>
      </c>
      <c r="Z568" s="1">
        <v>0</v>
      </c>
      <c r="AA568" s="1" t="s">
        <v>7070</v>
      </c>
      <c r="AB568" s="25">
        <v>39699</v>
      </c>
      <c r="AC568" s="27">
        <v>39777.431944444441</v>
      </c>
      <c r="AE568" s="1">
        <v>0</v>
      </c>
    </row>
    <row r="569" spans="1:31" x14ac:dyDescent="0.25">
      <c r="A569" s="1" t="s">
        <v>2622</v>
      </c>
      <c r="B569" s="1" t="s">
        <v>3588</v>
      </c>
      <c r="C569" s="1" t="s">
        <v>5957</v>
      </c>
      <c r="D569" s="25">
        <v>39872</v>
      </c>
      <c r="E569" s="1" t="s">
        <v>2623</v>
      </c>
      <c r="F569" s="26">
        <v>69746</v>
      </c>
      <c r="G569" s="26">
        <v>69746</v>
      </c>
      <c r="H569" s="26">
        <v>69746</v>
      </c>
      <c r="I569" s="1" t="s">
        <v>50</v>
      </c>
      <c r="J569" s="26">
        <v>34873</v>
      </c>
      <c r="K569" s="1">
        <v>0</v>
      </c>
      <c r="L569" s="1" t="s">
        <v>27</v>
      </c>
      <c r="M569" s="1">
        <v>0</v>
      </c>
      <c r="N569" s="1" t="s">
        <v>2629</v>
      </c>
      <c r="O569" s="1" t="s">
        <v>2630</v>
      </c>
      <c r="Q569" s="1" t="s">
        <v>28</v>
      </c>
      <c r="R569" s="1" t="s">
        <v>135</v>
      </c>
      <c r="S569" s="1" t="s">
        <v>284</v>
      </c>
      <c r="T569" s="1" t="s">
        <v>336</v>
      </c>
      <c r="U569" s="1" t="s">
        <v>34</v>
      </c>
      <c r="V569" s="1" t="s">
        <v>71</v>
      </c>
      <c r="W569" s="1" t="s">
        <v>42</v>
      </c>
      <c r="X569" s="25">
        <v>40638</v>
      </c>
      <c r="Y569" s="1" t="s">
        <v>2661</v>
      </c>
      <c r="Z569" s="1">
        <v>0</v>
      </c>
      <c r="AA569" s="1" t="s">
        <v>5958</v>
      </c>
      <c r="AB569" s="25">
        <v>40212</v>
      </c>
      <c r="AC569" s="27">
        <v>40238.413194444445</v>
      </c>
      <c r="AD569" s="1" t="s">
        <v>36</v>
      </c>
      <c r="AE569" s="26">
        <v>69746</v>
      </c>
    </row>
    <row r="570" spans="1:31" x14ac:dyDescent="0.25">
      <c r="A570" s="1" t="s">
        <v>2622</v>
      </c>
      <c r="B570" s="1" t="s">
        <v>4823</v>
      </c>
      <c r="C570" s="1" t="s">
        <v>4824</v>
      </c>
      <c r="D570" s="25">
        <v>37139</v>
      </c>
      <c r="E570" s="1" t="s">
        <v>2623</v>
      </c>
      <c r="F570" s="1">
        <v>0</v>
      </c>
      <c r="G570" s="26">
        <v>75000</v>
      </c>
      <c r="H570" s="1">
        <v>0</v>
      </c>
      <c r="I570" s="1" t="s">
        <v>27</v>
      </c>
      <c r="J570" s="1">
        <v>0</v>
      </c>
      <c r="K570" s="26">
        <v>7500</v>
      </c>
      <c r="L570" s="1" t="s">
        <v>27</v>
      </c>
      <c r="M570" s="1">
        <v>0</v>
      </c>
      <c r="N570" s="1" t="s">
        <v>2624</v>
      </c>
      <c r="O570" s="1" t="s">
        <v>2638</v>
      </c>
      <c r="P570" s="1" t="s">
        <v>2651</v>
      </c>
      <c r="Q570" s="1" t="s">
        <v>28</v>
      </c>
      <c r="R570" s="1" t="s">
        <v>44</v>
      </c>
      <c r="S570" s="1" t="s">
        <v>80</v>
      </c>
      <c r="T570" s="1" t="s">
        <v>54</v>
      </c>
      <c r="U570" s="1" t="s">
        <v>55</v>
      </c>
      <c r="V570" s="1" t="s">
        <v>305</v>
      </c>
      <c r="W570" s="1" t="s">
        <v>42</v>
      </c>
      <c r="X570" s="25">
        <v>40639</v>
      </c>
      <c r="Y570" s="1" t="s">
        <v>2669</v>
      </c>
      <c r="Z570" s="1">
        <v>0</v>
      </c>
      <c r="AA570" s="1" t="s">
        <v>4825</v>
      </c>
      <c r="AB570" s="25">
        <v>37785</v>
      </c>
      <c r="AC570" s="27">
        <v>38230.384027777778</v>
      </c>
      <c r="AD570" s="1" t="s">
        <v>2633</v>
      </c>
      <c r="AE570" s="1">
        <v>0</v>
      </c>
    </row>
    <row r="571" spans="1:31" x14ac:dyDescent="0.25">
      <c r="A571" s="1" t="s">
        <v>2622</v>
      </c>
      <c r="B571" s="1" t="s">
        <v>6624</v>
      </c>
      <c r="C571" s="1" t="s">
        <v>6625</v>
      </c>
      <c r="D571" s="25">
        <v>39894</v>
      </c>
      <c r="E571" s="1" t="s">
        <v>2623</v>
      </c>
      <c r="F571" s="1">
        <v>112.96</v>
      </c>
      <c r="G571" s="1">
        <v>112.96</v>
      </c>
      <c r="H571" s="1">
        <v>0</v>
      </c>
      <c r="I571" s="1" t="s">
        <v>26</v>
      </c>
      <c r="J571" s="1">
        <v>0</v>
      </c>
      <c r="K571" s="26">
        <v>6000</v>
      </c>
      <c r="L571" s="1" t="s">
        <v>27</v>
      </c>
      <c r="M571" s="1">
        <v>0</v>
      </c>
      <c r="N571" s="1" t="s">
        <v>2629</v>
      </c>
      <c r="O571" s="1" t="s">
        <v>2630</v>
      </c>
      <c r="Q571" s="1" t="s">
        <v>28</v>
      </c>
      <c r="R571" s="1" t="s">
        <v>135</v>
      </c>
      <c r="S571" s="1" t="s">
        <v>136</v>
      </c>
      <c r="T571" s="1" t="s">
        <v>319</v>
      </c>
      <c r="U571" s="1" t="s">
        <v>34</v>
      </c>
      <c r="V571" s="1" t="s">
        <v>46</v>
      </c>
      <c r="W571" s="1" t="s">
        <v>42</v>
      </c>
      <c r="X571" s="25">
        <v>40641</v>
      </c>
      <c r="Y571" s="1" t="s">
        <v>2661</v>
      </c>
      <c r="Z571" s="1">
        <v>0</v>
      </c>
      <c r="AA571" s="1" t="s">
        <v>6626</v>
      </c>
      <c r="AB571" s="25">
        <v>40280</v>
      </c>
      <c r="AC571" s="27">
        <v>40308.594444444447</v>
      </c>
      <c r="AD571" s="1" t="s">
        <v>2633</v>
      </c>
      <c r="AE571" s="1">
        <v>112.96</v>
      </c>
    </row>
    <row r="572" spans="1:31" x14ac:dyDescent="0.25">
      <c r="A572" s="1" t="s">
        <v>2622</v>
      </c>
      <c r="B572" s="1">
        <v>10010350</v>
      </c>
      <c r="C572" s="1" t="s">
        <v>4918</v>
      </c>
      <c r="D572" s="25">
        <v>36776</v>
      </c>
      <c r="E572" s="1" t="s">
        <v>2623</v>
      </c>
      <c r="F572" s="26">
        <v>55800</v>
      </c>
      <c r="G572" s="26">
        <v>55800</v>
      </c>
      <c r="H572" s="26">
        <v>55800</v>
      </c>
      <c r="I572" s="1" t="s">
        <v>26</v>
      </c>
      <c r="J572" s="26">
        <v>55800</v>
      </c>
      <c r="K572" s="26">
        <v>6000</v>
      </c>
      <c r="L572" s="1" t="s">
        <v>27</v>
      </c>
      <c r="M572" s="1">
        <v>0</v>
      </c>
      <c r="N572" s="1" t="s">
        <v>2624</v>
      </c>
      <c r="O572" s="1" t="s">
        <v>2638</v>
      </c>
      <c r="P572" s="1" t="s">
        <v>2642</v>
      </c>
      <c r="Q572" s="1" t="s">
        <v>28</v>
      </c>
      <c r="R572" s="1" t="s">
        <v>44</v>
      </c>
      <c r="S572" s="1" t="s">
        <v>30</v>
      </c>
      <c r="T572" s="1" t="s">
        <v>4919</v>
      </c>
      <c r="U572" s="1" t="s">
        <v>34</v>
      </c>
      <c r="V572" s="1" t="s">
        <v>71</v>
      </c>
      <c r="W572" s="1" t="s">
        <v>42</v>
      </c>
      <c r="X572" s="25">
        <v>40646</v>
      </c>
      <c r="Y572" s="1" t="s">
        <v>2643</v>
      </c>
      <c r="Z572" s="1">
        <v>0</v>
      </c>
      <c r="AA572" s="1" t="s">
        <v>4920</v>
      </c>
      <c r="AB572" s="25">
        <v>37679</v>
      </c>
      <c r="AC572" s="27">
        <v>37764.447916666664</v>
      </c>
      <c r="AD572" s="1" t="s">
        <v>36</v>
      </c>
      <c r="AE572" s="26">
        <v>55800</v>
      </c>
    </row>
    <row r="573" spans="1:31" x14ac:dyDescent="0.25">
      <c r="A573" s="1" t="s">
        <v>2622</v>
      </c>
      <c r="B573" s="1" t="s">
        <v>5109</v>
      </c>
      <c r="C573" s="1" t="s">
        <v>5110</v>
      </c>
      <c r="D573" s="25">
        <v>39405</v>
      </c>
      <c r="E573" s="1" t="s">
        <v>2623</v>
      </c>
      <c r="F573" s="1">
        <v>0</v>
      </c>
      <c r="G573" s="1">
        <v>0</v>
      </c>
      <c r="H573" s="1">
        <v>0</v>
      </c>
      <c r="I573" s="1" t="s">
        <v>50</v>
      </c>
      <c r="J573" s="1">
        <v>0</v>
      </c>
      <c r="K573" s="26">
        <v>1698.11</v>
      </c>
      <c r="L573" s="1" t="s">
        <v>27</v>
      </c>
      <c r="M573" s="1">
        <v>0</v>
      </c>
      <c r="N573" s="1" t="s">
        <v>2624</v>
      </c>
      <c r="O573" s="1" t="s">
        <v>2630</v>
      </c>
      <c r="Q573" s="1" t="s">
        <v>28</v>
      </c>
      <c r="R573" s="1" t="s">
        <v>44</v>
      </c>
      <c r="S573" s="1" t="s">
        <v>38</v>
      </c>
      <c r="T573" s="1" t="s">
        <v>235</v>
      </c>
      <c r="U573" s="1" t="s">
        <v>34</v>
      </c>
      <c r="V573" s="1" t="s">
        <v>71</v>
      </c>
      <c r="W573" s="1" t="s">
        <v>42</v>
      </c>
      <c r="X573" s="25">
        <v>40647</v>
      </c>
      <c r="Y573" s="1" t="s">
        <v>2628</v>
      </c>
      <c r="Z573" s="1">
        <v>0</v>
      </c>
      <c r="AA573" s="1" t="s">
        <v>5111</v>
      </c>
      <c r="AB573" s="25">
        <v>39659</v>
      </c>
      <c r="AC573" s="27">
        <v>39902.618055555555</v>
      </c>
      <c r="AD573" s="1" t="s">
        <v>2633</v>
      </c>
      <c r="AE573" s="1">
        <v>0</v>
      </c>
    </row>
    <row r="574" spans="1:31" x14ac:dyDescent="0.25">
      <c r="A574" s="1" t="s">
        <v>2622</v>
      </c>
      <c r="B574" s="1" t="s">
        <v>115</v>
      </c>
      <c r="C574" s="1" t="s">
        <v>212</v>
      </c>
      <c r="E574" s="1" t="s">
        <v>2623</v>
      </c>
      <c r="F574" s="1">
        <v>0</v>
      </c>
      <c r="G574" s="1">
        <v>0</v>
      </c>
      <c r="H574" s="26">
        <v>17453.349999999999</v>
      </c>
      <c r="I574" s="1" t="s">
        <v>26</v>
      </c>
      <c r="J574" s="26">
        <v>17453.349999999999</v>
      </c>
      <c r="K574" s="1">
        <v>0</v>
      </c>
      <c r="L574" s="1" t="s">
        <v>27</v>
      </c>
      <c r="M574" s="1">
        <v>0</v>
      </c>
      <c r="N574" s="1" t="s">
        <v>2629</v>
      </c>
      <c r="O574" s="1" t="s">
        <v>2630</v>
      </c>
      <c r="Q574" s="1" t="s">
        <v>28</v>
      </c>
      <c r="R574" s="1" t="s">
        <v>135</v>
      </c>
      <c r="S574" s="1" t="s">
        <v>276</v>
      </c>
      <c r="T574" s="1" t="s">
        <v>445</v>
      </c>
      <c r="U574" s="1" t="s">
        <v>34</v>
      </c>
      <c r="V574" s="1" t="s">
        <v>252</v>
      </c>
      <c r="W574" s="1" t="s">
        <v>42</v>
      </c>
      <c r="X574" s="25">
        <v>40647</v>
      </c>
      <c r="Y574" s="1" t="s">
        <v>43</v>
      </c>
      <c r="Z574" s="1">
        <v>0</v>
      </c>
      <c r="AA574" s="1" t="s">
        <v>5279</v>
      </c>
      <c r="AB574" s="25">
        <v>40206</v>
      </c>
      <c r="AC574" s="27">
        <v>40240.532638888886</v>
      </c>
      <c r="AD574" s="1" t="s">
        <v>36</v>
      </c>
      <c r="AE574" s="1">
        <v>0</v>
      </c>
    </row>
    <row r="575" spans="1:31" x14ac:dyDescent="0.25">
      <c r="A575" s="1" t="s">
        <v>2622</v>
      </c>
      <c r="B575" s="1" t="s">
        <v>7092</v>
      </c>
      <c r="C575" s="1" t="s">
        <v>5049</v>
      </c>
      <c r="E575" s="1" t="s">
        <v>2623</v>
      </c>
      <c r="F575" s="26">
        <v>21818.6</v>
      </c>
      <c r="G575" s="26">
        <v>21818.6</v>
      </c>
      <c r="H575" s="1">
        <v>0</v>
      </c>
      <c r="J575" s="1">
        <v>0</v>
      </c>
      <c r="K575" s="26">
        <v>6000</v>
      </c>
      <c r="L575" s="1" t="s">
        <v>27</v>
      </c>
      <c r="M575" s="1">
        <v>0</v>
      </c>
      <c r="N575" s="1" t="s">
        <v>2629</v>
      </c>
      <c r="O575" s="1" t="s">
        <v>2630</v>
      </c>
      <c r="Q575" s="1" t="s">
        <v>28</v>
      </c>
      <c r="R575" s="1" t="s">
        <v>135</v>
      </c>
      <c r="S575" s="1" t="s">
        <v>2631</v>
      </c>
      <c r="T575" s="1" t="s">
        <v>167</v>
      </c>
      <c r="U575" s="1" t="s">
        <v>123</v>
      </c>
      <c r="V575" s="1" t="s">
        <v>185</v>
      </c>
      <c r="W575" s="1" t="s">
        <v>42</v>
      </c>
      <c r="X575" s="25">
        <v>40648</v>
      </c>
      <c r="Y575" s="1" t="s">
        <v>2637</v>
      </c>
      <c r="Z575" s="1">
        <v>0</v>
      </c>
      <c r="AA575" s="1" t="s">
        <v>7093</v>
      </c>
      <c r="AB575" s="25">
        <v>39736</v>
      </c>
      <c r="AC575" s="27">
        <v>39879.512499999997</v>
      </c>
      <c r="AD575" s="1" t="s">
        <v>2633</v>
      </c>
      <c r="AE575" s="26">
        <v>21818.6</v>
      </c>
    </row>
    <row r="576" spans="1:31" x14ac:dyDescent="0.25">
      <c r="A576" s="1" t="s">
        <v>2622</v>
      </c>
      <c r="B576" s="1" t="s">
        <v>651</v>
      </c>
      <c r="C576" s="1" t="s">
        <v>5843</v>
      </c>
      <c r="D576" s="25">
        <v>39731</v>
      </c>
      <c r="E576" s="1" t="s">
        <v>2623</v>
      </c>
      <c r="F576" s="26">
        <v>56282.03</v>
      </c>
      <c r="G576" s="26">
        <v>56282.03</v>
      </c>
      <c r="H576" s="26">
        <v>56282.03</v>
      </c>
      <c r="I576" s="1" t="s">
        <v>50</v>
      </c>
      <c r="J576" s="26">
        <v>28141.02</v>
      </c>
      <c r="K576" s="26">
        <v>6161.93</v>
      </c>
      <c r="L576" s="1" t="s">
        <v>27</v>
      </c>
      <c r="M576" s="1">
        <v>0</v>
      </c>
      <c r="N576" s="1" t="s">
        <v>2629</v>
      </c>
      <c r="O576" s="1" t="s">
        <v>2630</v>
      </c>
      <c r="Q576" s="1" t="s">
        <v>28</v>
      </c>
      <c r="R576" s="1" t="s">
        <v>135</v>
      </c>
      <c r="S576" s="1" t="s">
        <v>136</v>
      </c>
      <c r="T576" s="1" t="s">
        <v>65</v>
      </c>
      <c r="U576" s="1" t="s">
        <v>34</v>
      </c>
      <c r="V576" s="1" t="s">
        <v>71</v>
      </c>
      <c r="W576" s="1" t="s">
        <v>42</v>
      </c>
      <c r="X576" s="25">
        <v>40651</v>
      </c>
      <c r="Y576" s="1" t="s">
        <v>57</v>
      </c>
      <c r="Z576" s="1">
        <v>0</v>
      </c>
      <c r="AA576" s="1" t="s">
        <v>5844</v>
      </c>
      <c r="AB576" s="25">
        <v>39904</v>
      </c>
      <c r="AC576" s="27">
        <v>39939.320138888892</v>
      </c>
      <c r="AD576" s="1" t="s">
        <v>151</v>
      </c>
      <c r="AE576" s="26">
        <v>56282.03</v>
      </c>
    </row>
    <row r="577" spans="1:31" x14ac:dyDescent="0.25">
      <c r="A577" s="1" t="s">
        <v>2622</v>
      </c>
      <c r="B577" s="1">
        <v>1289484</v>
      </c>
      <c r="C577" s="1" t="s">
        <v>6557</v>
      </c>
      <c r="D577" s="25">
        <v>39936</v>
      </c>
      <c r="E577" s="1" t="s">
        <v>2623</v>
      </c>
      <c r="F577" s="26">
        <v>7500</v>
      </c>
      <c r="G577" s="26">
        <v>7500</v>
      </c>
      <c r="H577" s="26">
        <v>7500</v>
      </c>
      <c r="I577" s="1" t="s">
        <v>26</v>
      </c>
      <c r="J577" s="26">
        <v>7500</v>
      </c>
      <c r="K577" s="26">
        <v>1000</v>
      </c>
      <c r="L577" s="1" t="s">
        <v>27</v>
      </c>
      <c r="M577" s="1">
        <v>0</v>
      </c>
      <c r="N577" s="1" t="s">
        <v>2629</v>
      </c>
      <c r="O577" s="1" t="s">
        <v>2630</v>
      </c>
      <c r="Q577" s="1" t="s">
        <v>28</v>
      </c>
      <c r="R577" s="1" t="s">
        <v>512</v>
      </c>
      <c r="S577" s="1" t="s">
        <v>5122</v>
      </c>
      <c r="T577" s="1" t="s">
        <v>6558</v>
      </c>
      <c r="U577" s="1" t="s">
        <v>34</v>
      </c>
      <c r="V577" s="1" t="s">
        <v>71</v>
      </c>
      <c r="W577" s="1" t="s">
        <v>42</v>
      </c>
      <c r="X577" s="25">
        <v>40651</v>
      </c>
      <c r="Y577" s="1" t="s">
        <v>2637</v>
      </c>
      <c r="Z577" s="1">
        <v>0</v>
      </c>
      <c r="AA577" s="1" t="s">
        <v>6559</v>
      </c>
      <c r="AB577" s="25">
        <v>40107</v>
      </c>
      <c r="AC577" s="27">
        <v>40143.872916666667</v>
      </c>
      <c r="AD577" s="1" t="s">
        <v>151</v>
      </c>
      <c r="AE577" s="26">
        <v>7500</v>
      </c>
    </row>
    <row r="578" spans="1:31" x14ac:dyDescent="0.25">
      <c r="A578" s="1" t="s">
        <v>2622</v>
      </c>
      <c r="B578" s="1" t="s">
        <v>5048</v>
      </c>
      <c r="C578" s="1" t="s">
        <v>5648</v>
      </c>
      <c r="D578" s="25">
        <v>35119</v>
      </c>
      <c r="E578" s="1" t="s">
        <v>2623</v>
      </c>
      <c r="F578" s="1">
        <v>0</v>
      </c>
      <c r="G578" s="26">
        <v>2006.84</v>
      </c>
      <c r="H578" s="1">
        <v>0</v>
      </c>
      <c r="I578" s="1" t="s">
        <v>50</v>
      </c>
      <c r="J578" s="1">
        <v>0</v>
      </c>
      <c r="K578" s="26">
        <v>1000</v>
      </c>
      <c r="L578" s="1" t="s">
        <v>27</v>
      </c>
      <c r="M578" s="1">
        <v>0</v>
      </c>
      <c r="N578" s="1" t="s">
        <v>2629</v>
      </c>
      <c r="O578" s="1" t="s">
        <v>2625</v>
      </c>
      <c r="P578" s="1" t="s">
        <v>2626</v>
      </c>
      <c r="Q578" s="1" t="s">
        <v>28</v>
      </c>
      <c r="R578" s="1" t="s">
        <v>44</v>
      </c>
      <c r="S578" s="1" t="s">
        <v>38</v>
      </c>
      <c r="T578" s="1" t="s">
        <v>921</v>
      </c>
      <c r="U578" s="1" t="s">
        <v>40</v>
      </c>
      <c r="V578" s="1" t="s">
        <v>41</v>
      </c>
      <c r="W578" s="1" t="s">
        <v>42</v>
      </c>
      <c r="X578" s="25">
        <v>40652</v>
      </c>
      <c r="Y578" s="1" t="s">
        <v>2647</v>
      </c>
      <c r="Z578" s="1">
        <v>0</v>
      </c>
      <c r="AA578" s="1" t="s">
        <v>5649</v>
      </c>
      <c r="AB578" s="25">
        <v>39182</v>
      </c>
      <c r="AC578" s="27">
        <v>39190.486111111109</v>
      </c>
      <c r="AD578" s="1" t="s">
        <v>2633</v>
      </c>
      <c r="AE578" s="1">
        <v>0</v>
      </c>
    </row>
    <row r="579" spans="1:31" x14ac:dyDescent="0.25">
      <c r="A579" s="1" t="s">
        <v>2622</v>
      </c>
      <c r="B579" s="1" t="s">
        <v>5798</v>
      </c>
      <c r="C579" s="1" t="s">
        <v>5799</v>
      </c>
      <c r="D579" s="25">
        <v>39468</v>
      </c>
      <c r="E579" s="1" t="s">
        <v>2623</v>
      </c>
      <c r="F579" s="26">
        <v>39858.94</v>
      </c>
      <c r="G579" s="26">
        <v>42403.13</v>
      </c>
      <c r="H579" s="26">
        <v>1000</v>
      </c>
      <c r="I579" s="1" t="s">
        <v>50</v>
      </c>
      <c r="J579" s="1">
        <v>500</v>
      </c>
      <c r="K579" s="1">
        <v>0</v>
      </c>
      <c r="L579" s="1" t="s">
        <v>27</v>
      </c>
      <c r="M579" s="1">
        <v>0</v>
      </c>
      <c r="N579" s="1" t="s">
        <v>2629</v>
      </c>
      <c r="O579" s="1" t="s">
        <v>2630</v>
      </c>
      <c r="Q579" s="1" t="s">
        <v>28</v>
      </c>
      <c r="R579" s="1" t="s">
        <v>135</v>
      </c>
      <c r="S579" s="1" t="s">
        <v>136</v>
      </c>
      <c r="T579" s="1" t="s">
        <v>5800</v>
      </c>
      <c r="U579" s="1" t="s">
        <v>34</v>
      </c>
      <c r="V579" s="1" t="s">
        <v>46</v>
      </c>
      <c r="W579" s="1" t="s">
        <v>42</v>
      </c>
      <c r="X579" s="25">
        <v>40652</v>
      </c>
      <c r="Y579" s="1" t="s">
        <v>2628</v>
      </c>
      <c r="Z579" s="1">
        <v>0</v>
      </c>
      <c r="AA579" s="1" t="s">
        <v>5801</v>
      </c>
      <c r="AB579" s="25">
        <v>39751</v>
      </c>
      <c r="AC579" s="27">
        <v>39878.436805555553</v>
      </c>
      <c r="AD579" s="1" t="s">
        <v>36</v>
      </c>
      <c r="AE579" s="26">
        <v>39858.94</v>
      </c>
    </row>
    <row r="580" spans="1:31" x14ac:dyDescent="0.25">
      <c r="A580" s="1" t="s">
        <v>2622</v>
      </c>
      <c r="E580" s="1" t="s">
        <v>2623</v>
      </c>
      <c r="F580" s="1">
        <v>0</v>
      </c>
      <c r="G580" s="1">
        <v>0</v>
      </c>
      <c r="H580" s="1">
        <v>0</v>
      </c>
      <c r="J580" s="1">
        <v>0</v>
      </c>
      <c r="K580" s="1">
        <v>0</v>
      </c>
      <c r="L580" s="1" t="s">
        <v>27</v>
      </c>
      <c r="M580" s="1">
        <v>0</v>
      </c>
      <c r="N580" s="1" t="s">
        <v>2629</v>
      </c>
      <c r="O580" s="1" t="s">
        <v>2630</v>
      </c>
      <c r="Q580" s="1" t="s">
        <v>28</v>
      </c>
      <c r="R580" s="1" t="s">
        <v>135</v>
      </c>
      <c r="S580" s="1" t="s">
        <v>2659</v>
      </c>
      <c r="T580" s="1" t="s">
        <v>492</v>
      </c>
      <c r="U580" s="1" t="s">
        <v>34</v>
      </c>
      <c r="V580" s="1" t="s">
        <v>71</v>
      </c>
      <c r="W580" s="1" t="s">
        <v>42</v>
      </c>
      <c r="X580" s="25">
        <v>40652</v>
      </c>
      <c r="Y580" s="1" t="s">
        <v>43</v>
      </c>
      <c r="Z580" s="1">
        <v>0</v>
      </c>
      <c r="AA580" s="1" t="s">
        <v>6089</v>
      </c>
      <c r="AB580" s="25">
        <v>40346</v>
      </c>
      <c r="AC580" s="27">
        <v>40563.509027777778</v>
      </c>
      <c r="AE580" s="1">
        <v>0</v>
      </c>
    </row>
    <row r="581" spans="1:31" x14ac:dyDescent="0.25">
      <c r="A581" s="1" t="s">
        <v>2622</v>
      </c>
      <c r="B581" s="1" t="s">
        <v>5601</v>
      </c>
      <c r="C581" s="1" t="s">
        <v>5602</v>
      </c>
      <c r="D581" s="25">
        <v>38320</v>
      </c>
      <c r="E581" s="1" t="s">
        <v>2623</v>
      </c>
      <c r="F581" s="26">
        <v>10000</v>
      </c>
      <c r="G581" s="26">
        <v>10000</v>
      </c>
      <c r="H581" s="26">
        <v>10000</v>
      </c>
      <c r="I581" s="1" t="s">
        <v>26</v>
      </c>
      <c r="J581" s="26">
        <v>10000</v>
      </c>
      <c r="K581" s="26">
        <v>1331.26</v>
      </c>
      <c r="L581" s="1" t="s">
        <v>27</v>
      </c>
      <c r="M581" s="1">
        <v>0</v>
      </c>
      <c r="N581" s="1" t="s">
        <v>2624</v>
      </c>
      <c r="O581" s="1" t="s">
        <v>2625</v>
      </c>
      <c r="P581" s="1" t="s">
        <v>2700</v>
      </c>
      <c r="Q581" s="1" t="s">
        <v>28</v>
      </c>
      <c r="R581" s="1" t="s">
        <v>44</v>
      </c>
      <c r="S581" s="1" t="s">
        <v>91</v>
      </c>
      <c r="T581" s="1" t="s">
        <v>5569</v>
      </c>
      <c r="U581" s="1" t="s">
        <v>40</v>
      </c>
      <c r="V581" s="1" t="s">
        <v>41</v>
      </c>
      <c r="W581" s="1" t="s">
        <v>42</v>
      </c>
      <c r="X581" s="25">
        <v>40653</v>
      </c>
      <c r="Y581" s="1" t="s">
        <v>2628</v>
      </c>
      <c r="Z581" s="1">
        <v>0</v>
      </c>
      <c r="AA581" s="1" t="s">
        <v>5603</v>
      </c>
      <c r="AB581" s="25">
        <v>39135</v>
      </c>
      <c r="AC581" s="27">
        <v>39140.5</v>
      </c>
      <c r="AD581" s="1" t="s">
        <v>36</v>
      </c>
      <c r="AE581" s="26">
        <v>10000</v>
      </c>
    </row>
    <row r="582" spans="1:31" x14ac:dyDescent="0.25">
      <c r="A582" s="1" t="s">
        <v>2622</v>
      </c>
      <c r="B582" s="1" t="s">
        <v>4936</v>
      </c>
      <c r="C582" s="1" t="s">
        <v>4937</v>
      </c>
      <c r="D582" s="25">
        <v>36892</v>
      </c>
      <c r="E582" s="1" t="s">
        <v>2623</v>
      </c>
      <c r="F582" s="26">
        <v>12000</v>
      </c>
      <c r="G582" s="26">
        <v>12000</v>
      </c>
      <c r="H582" s="26">
        <v>12000</v>
      </c>
      <c r="I582" s="1" t="s">
        <v>26</v>
      </c>
      <c r="J582" s="26">
        <v>12000</v>
      </c>
      <c r="K582" s="26">
        <v>1200</v>
      </c>
      <c r="L582" s="1" t="s">
        <v>27</v>
      </c>
      <c r="M582" s="1">
        <v>0</v>
      </c>
      <c r="N582" s="1" t="s">
        <v>2624</v>
      </c>
      <c r="O582" s="1" t="s">
        <v>2638</v>
      </c>
      <c r="P582" s="1" t="s">
        <v>2639</v>
      </c>
      <c r="Q582" s="1" t="s">
        <v>28</v>
      </c>
      <c r="R582" s="1" t="s">
        <v>44</v>
      </c>
      <c r="S582" s="1" t="s">
        <v>38</v>
      </c>
      <c r="T582" s="1" t="s">
        <v>4762</v>
      </c>
      <c r="U582" s="1" t="s">
        <v>34</v>
      </c>
      <c r="V582" s="1" t="s">
        <v>46</v>
      </c>
      <c r="W582" s="1" t="s">
        <v>42</v>
      </c>
      <c r="X582" s="25">
        <v>40658</v>
      </c>
      <c r="Y582" s="1" t="s">
        <v>2628</v>
      </c>
      <c r="Z582" s="1">
        <v>0</v>
      </c>
      <c r="AA582" s="1" t="s">
        <v>4938</v>
      </c>
      <c r="AB582" s="25">
        <v>37077</v>
      </c>
      <c r="AC582" s="27">
        <v>37618</v>
      </c>
      <c r="AD582" s="1" t="s">
        <v>36</v>
      </c>
      <c r="AE582" s="26">
        <v>12000</v>
      </c>
    </row>
    <row r="583" spans="1:31" x14ac:dyDescent="0.25">
      <c r="A583" s="1" t="s">
        <v>2622</v>
      </c>
      <c r="B583" s="1" t="s">
        <v>5714</v>
      </c>
      <c r="C583" s="1" t="s">
        <v>5715</v>
      </c>
      <c r="D583" s="25">
        <v>39226</v>
      </c>
      <c r="E583" s="1" t="s">
        <v>2623</v>
      </c>
      <c r="F583" s="26">
        <v>37483.019999999997</v>
      </c>
      <c r="G583" s="26">
        <v>37483.019999999997</v>
      </c>
      <c r="H583" s="26">
        <v>37483.019999999997</v>
      </c>
      <c r="I583" s="1" t="s">
        <v>26</v>
      </c>
      <c r="J583" s="26">
        <v>37483.019999999997</v>
      </c>
      <c r="K583" s="26">
        <v>3748.3</v>
      </c>
      <c r="L583" s="1" t="s">
        <v>27</v>
      </c>
      <c r="M583" s="1">
        <v>0</v>
      </c>
      <c r="N583" s="1" t="s">
        <v>2624</v>
      </c>
      <c r="O583" s="1" t="s">
        <v>2630</v>
      </c>
      <c r="Q583" s="1" t="s">
        <v>28</v>
      </c>
      <c r="R583" s="1" t="s">
        <v>44</v>
      </c>
      <c r="S583" s="1" t="s">
        <v>443</v>
      </c>
      <c r="T583" s="1" t="s">
        <v>97</v>
      </c>
      <c r="U583" s="1" t="s">
        <v>34</v>
      </c>
      <c r="V583" s="1" t="s">
        <v>251</v>
      </c>
      <c r="W583" s="1" t="s">
        <v>42</v>
      </c>
      <c r="X583" s="25">
        <v>40658</v>
      </c>
      <c r="Y583" s="1" t="s">
        <v>2637</v>
      </c>
      <c r="Z583" s="1">
        <v>0</v>
      </c>
      <c r="AA583" s="1" t="s">
        <v>5716</v>
      </c>
      <c r="AB583" s="25">
        <v>39548</v>
      </c>
      <c r="AC583" s="27">
        <v>39604.448611111111</v>
      </c>
      <c r="AD583" s="1" t="s">
        <v>151</v>
      </c>
      <c r="AE583" s="26">
        <v>37483.019999999997</v>
      </c>
    </row>
    <row r="584" spans="1:31" x14ac:dyDescent="0.25">
      <c r="A584" s="1" t="s">
        <v>2646</v>
      </c>
      <c r="B584" s="1" t="s">
        <v>6529</v>
      </c>
      <c r="C584" s="1" t="s">
        <v>6530</v>
      </c>
      <c r="D584" s="25">
        <v>38970</v>
      </c>
      <c r="E584" s="1" t="s">
        <v>2623</v>
      </c>
      <c r="F584" s="1">
        <v>0</v>
      </c>
      <c r="G584" s="26">
        <v>26146</v>
      </c>
      <c r="H584" s="1">
        <v>0</v>
      </c>
      <c r="I584" s="1" t="s">
        <v>50</v>
      </c>
      <c r="J584" s="1">
        <v>0</v>
      </c>
      <c r="K584" s="1">
        <v>0</v>
      </c>
      <c r="L584" s="1" t="s">
        <v>27</v>
      </c>
      <c r="M584" s="1">
        <v>0</v>
      </c>
      <c r="N584" s="1" t="s">
        <v>2629</v>
      </c>
      <c r="O584" s="1" t="s">
        <v>2630</v>
      </c>
      <c r="Q584" s="1" t="s">
        <v>28</v>
      </c>
      <c r="R584" s="1" t="s">
        <v>135</v>
      </c>
      <c r="S584" s="1" t="s">
        <v>136</v>
      </c>
      <c r="T584" s="1" t="s">
        <v>39</v>
      </c>
      <c r="U584" s="1" t="s">
        <v>40</v>
      </c>
      <c r="V584" s="1" t="s">
        <v>4843</v>
      </c>
      <c r="W584" s="1" t="s">
        <v>42</v>
      </c>
      <c r="X584" s="25">
        <v>40659</v>
      </c>
      <c r="Y584" s="1" t="s">
        <v>2628</v>
      </c>
      <c r="Z584" s="1">
        <v>0</v>
      </c>
      <c r="AA584" s="1" t="s">
        <v>6531</v>
      </c>
      <c r="AB584" s="25">
        <v>40035</v>
      </c>
      <c r="AC584" s="27">
        <v>40064.57708333333</v>
      </c>
      <c r="AD584" s="1" t="s">
        <v>2633</v>
      </c>
      <c r="AE584" s="1">
        <v>0</v>
      </c>
    </row>
    <row r="585" spans="1:31" x14ac:dyDescent="0.25">
      <c r="A585" s="1" t="s">
        <v>2622</v>
      </c>
      <c r="B585" s="1" t="s">
        <v>5631</v>
      </c>
      <c r="C585" s="1" t="s">
        <v>5632</v>
      </c>
      <c r="D585" s="25">
        <v>39153</v>
      </c>
      <c r="E585" s="1" t="s">
        <v>2623</v>
      </c>
      <c r="F585" s="26">
        <v>3000</v>
      </c>
      <c r="G585" s="26">
        <v>3000</v>
      </c>
      <c r="H585" s="26">
        <v>3000</v>
      </c>
      <c r="I585" s="1" t="s">
        <v>27</v>
      </c>
      <c r="J585" s="1">
        <v>0</v>
      </c>
      <c r="K585" s="26">
        <v>20300</v>
      </c>
      <c r="L585" s="1" t="s">
        <v>27</v>
      </c>
      <c r="M585" s="1">
        <v>0</v>
      </c>
      <c r="N585" s="1" t="s">
        <v>2624</v>
      </c>
      <c r="O585" s="1" t="s">
        <v>2630</v>
      </c>
      <c r="Q585" s="1" t="s">
        <v>28</v>
      </c>
      <c r="R585" s="1" t="s">
        <v>44</v>
      </c>
      <c r="S585" s="1" t="s">
        <v>38</v>
      </c>
      <c r="T585" s="1" t="s">
        <v>216</v>
      </c>
      <c r="U585" s="1" t="s">
        <v>34</v>
      </c>
      <c r="V585" s="1" t="s">
        <v>252</v>
      </c>
      <c r="W585" s="1" t="s">
        <v>42</v>
      </c>
      <c r="X585" s="25">
        <v>40660</v>
      </c>
      <c r="Y585" s="1" t="s">
        <v>57</v>
      </c>
      <c r="Z585" s="1">
        <v>0</v>
      </c>
      <c r="AA585" s="1" t="s">
        <v>5633</v>
      </c>
      <c r="AB585" s="25">
        <v>39296</v>
      </c>
      <c r="AC585" s="27">
        <v>39314.413888888892</v>
      </c>
      <c r="AD585" s="1" t="s">
        <v>151</v>
      </c>
      <c r="AE585" s="26">
        <v>3000</v>
      </c>
    </row>
    <row r="586" spans="1:31" x14ac:dyDescent="0.25">
      <c r="A586" s="1" t="s">
        <v>2622</v>
      </c>
      <c r="B586" s="1" t="s">
        <v>4915</v>
      </c>
      <c r="C586" s="1" t="s">
        <v>4916</v>
      </c>
      <c r="D586" s="25">
        <v>38354</v>
      </c>
      <c r="E586" s="1" t="s">
        <v>2623</v>
      </c>
      <c r="F586" s="26">
        <v>18000</v>
      </c>
      <c r="G586" s="26">
        <v>18000</v>
      </c>
      <c r="H586" s="26">
        <v>18000</v>
      </c>
      <c r="I586" s="1" t="s">
        <v>27</v>
      </c>
      <c r="J586" s="1">
        <v>0</v>
      </c>
      <c r="K586" s="26">
        <v>1500</v>
      </c>
      <c r="L586" s="1" t="s">
        <v>27</v>
      </c>
      <c r="M586" s="1">
        <v>0</v>
      </c>
      <c r="N586" s="1" t="s">
        <v>2624</v>
      </c>
      <c r="O586" s="1" t="s">
        <v>2638</v>
      </c>
      <c r="P586" s="1" t="s">
        <v>2639</v>
      </c>
      <c r="Q586" s="1" t="s">
        <v>28</v>
      </c>
      <c r="R586" s="1" t="s">
        <v>44</v>
      </c>
      <c r="S586" s="1" t="s">
        <v>38</v>
      </c>
      <c r="T586" s="1" t="s">
        <v>426</v>
      </c>
      <c r="U586" s="1" t="s">
        <v>34</v>
      </c>
      <c r="V586" s="1" t="s">
        <v>46</v>
      </c>
      <c r="W586" s="1" t="s">
        <v>42</v>
      </c>
      <c r="X586" s="25">
        <v>40661</v>
      </c>
      <c r="Y586" s="1" t="s">
        <v>2628</v>
      </c>
      <c r="Z586" s="1">
        <v>0</v>
      </c>
      <c r="AA586" s="1" t="s">
        <v>4917</v>
      </c>
      <c r="AB586" s="25">
        <v>38685</v>
      </c>
      <c r="AC586" s="27">
        <v>38699.665277777778</v>
      </c>
      <c r="AD586" s="1" t="s">
        <v>36</v>
      </c>
      <c r="AE586" s="26">
        <v>18000</v>
      </c>
    </row>
    <row r="587" spans="1:31" x14ac:dyDescent="0.25">
      <c r="A587" s="1" t="s">
        <v>2622</v>
      </c>
      <c r="E587" s="1" t="s">
        <v>2623</v>
      </c>
      <c r="F587" s="1">
        <v>0</v>
      </c>
      <c r="G587" s="1">
        <v>0</v>
      </c>
      <c r="H587" s="1">
        <v>0</v>
      </c>
      <c r="J587" s="1">
        <v>0</v>
      </c>
      <c r="K587" s="1">
        <v>0</v>
      </c>
      <c r="L587" s="1" t="s">
        <v>27</v>
      </c>
      <c r="M587" s="1">
        <v>0</v>
      </c>
      <c r="N587" s="1" t="s">
        <v>2629</v>
      </c>
      <c r="O587" s="1" t="s">
        <v>2630</v>
      </c>
      <c r="Q587" s="1" t="s">
        <v>28</v>
      </c>
      <c r="R587" s="1" t="s">
        <v>262</v>
      </c>
      <c r="S587" s="1" t="s">
        <v>284</v>
      </c>
      <c r="T587" s="1" t="s">
        <v>5529</v>
      </c>
      <c r="U587" s="1" t="s">
        <v>34</v>
      </c>
      <c r="V587" s="1" t="s">
        <v>215</v>
      </c>
      <c r="W587" s="1" t="s">
        <v>42</v>
      </c>
      <c r="X587" s="25">
        <v>40661</v>
      </c>
      <c r="Y587" s="1" t="s">
        <v>2647</v>
      </c>
      <c r="Z587" s="1">
        <v>0</v>
      </c>
      <c r="AA587" s="1" t="s">
        <v>6088</v>
      </c>
      <c r="AB587" s="25">
        <v>40549</v>
      </c>
      <c r="AC587" s="27">
        <v>40557.741666666669</v>
      </c>
      <c r="AE587" s="1">
        <v>0</v>
      </c>
    </row>
    <row r="588" spans="1:31" x14ac:dyDescent="0.25">
      <c r="A588" s="1" t="s">
        <v>2622</v>
      </c>
      <c r="E588" s="1" t="s">
        <v>2623</v>
      </c>
      <c r="F588" s="1">
        <v>0</v>
      </c>
      <c r="G588" s="1">
        <v>0</v>
      </c>
      <c r="H588" s="1">
        <v>0</v>
      </c>
      <c r="I588" s="1" t="s">
        <v>26</v>
      </c>
      <c r="J588" s="1">
        <v>0</v>
      </c>
      <c r="K588" s="26">
        <v>1000</v>
      </c>
      <c r="L588" s="1" t="s">
        <v>27</v>
      </c>
      <c r="M588" s="1">
        <v>0</v>
      </c>
      <c r="N588" s="1" t="s">
        <v>2629</v>
      </c>
      <c r="O588" s="1" t="s">
        <v>2630</v>
      </c>
      <c r="Q588" s="1" t="s">
        <v>28</v>
      </c>
      <c r="R588" s="1" t="s">
        <v>135</v>
      </c>
      <c r="S588" s="1" t="s">
        <v>136</v>
      </c>
      <c r="T588" s="1" t="s">
        <v>482</v>
      </c>
      <c r="U588" s="1" t="s">
        <v>34</v>
      </c>
      <c r="V588" s="1" t="s">
        <v>370</v>
      </c>
      <c r="W588" s="1" t="s">
        <v>42</v>
      </c>
      <c r="X588" s="25">
        <v>40661</v>
      </c>
      <c r="Y588" s="1" t="s">
        <v>2628</v>
      </c>
      <c r="Z588" s="1">
        <v>0</v>
      </c>
      <c r="AA588" s="1" t="s">
        <v>7281</v>
      </c>
      <c r="AB588" s="25">
        <v>39833</v>
      </c>
      <c r="AC588" s="27">
        <v>40275.480555555558</v>
      </c>
      <c r="AE588" s="1">
        <v>0</v>
      </c>
    </row>
    <row r="589" spans="1:31" x14ac:dyDescent="0.25">
      <c r="A589" s="1" t="s">
        <v>2646</v>
      </c>
      <c r="B589" s="1" t="s">
        <v>5323</v>
      </c>
      <c r="C589" s="1" t="s">
        <v>5324</v>
      </c>
      <c r="D589" s="25">
        <v>40164</v>
      </c>
      <c r="E589" s="1" t="s">
        <v>2623</v>
      </c>
      <c r="F589" s="26">
        <v>10044.86</v>
      </c>
      <c r="G589" s="26">
        <v>11000</v>
      </c>
      <c r="H589" s="26">
        <v>10044.86</v>
      </c>
      <c r="I589" s="1" t="s">
        <v>26</v>
      </c>
      <c r="J589" s="26">
        <v>10044.86</v>
      </c>
      <c r="K589" s="1">
        <v>0</v>
      </c>
      <c r="L589" s="1" t="s">
        <v>27</v>
      </c>
      <c r="M589" s="1">
        <v>0</v>
      </c>
      <c r="N589" s="1" t="s">
        <v>2629</v>
      </c>
      <c r="O589" s="1" t="s">
        <v>2630</v>
      </c>
      <c r="Q589" s="1" t="s">
        <v>28</v>
      </c>
      <c r="R589" s="1" t="s">
        <v>262</v>
      </c>
      <c r="S589" s="1" t="s">
        <v>284</v>
      </c>
      <c r="T589" s="1" t="s">
        <v>482</v>
      </c>
      <c r="U589" s="1" t="s">
        <v>34</v>
      </c>
      <c r="V589" s="1" t="s">
        <v>71</v>
      </c>
      <c r="W589" s="1" t="s">
        <v>42</v>
      </c>
      <c r="X589" s="25">
        <v>40662</v>
      </c>
      <c r="Y589" s="1" t="s">
        <v>2637</v>
      </c>
      <c r="Z589" s="1">
        <v>0</v>
      </c>
      <c r="AA589" s="1" t="s">
        <v>5325</v>
      </c>
      <c r="AB589" s="25">
        <v>40358</v>
      </c>
      <c r="AC589" s="27">
        <v>40376.074999999997</v>
      </c>
      <c r="AD589" s="1" t="s">
        <v>36</v>
      </c>
      <c r="AE589" s="26">
        <v>10044.86</v>
      </c>
    </row>
    <row r="590" spans="1:31" x14ac:dyDescent="0.25">
      <c r="A590" s="1" t="s">
        <v>2646</v>
      </c>
      <c r="B590" s="1">
        <v>1448910</v>
      </c>
      <c r="C590" s="1" t="s">
        <v>6008</v>
      </c>
      <c r="D590" s="25">
        <v>39950</v>
      </c>
      <c r="E590" s="1" t="s">
        <v>2623</v>
      </c>
      <c r="F590" s="26">
        <v>10221</v>
      </c>
      <c r="G590" s="26">
        <v>11000</v>
      </c>
      <c r="H590" s="26">
        <v>10221</v>
      </c>
      <c r="I590" s="1" t="s">
        <v>26</v>
      </c>
      <c r="J590" s="26">
        <v>10221</v>
      </c>
      <c r="K590" s="26">
        <v>1100</v>
      </c>
      <c r="L590" s="1" t="s">
        <v>27</v>
      </c>
      <c r="M590" s="1">
        <v>0</v>
      </c>
      <c r="N590" s="1" t="s">
        <v>2629</v>
      </c>
      <c r="O590" s="1" t="s">
        <v>2630</v>
      </c>
      <c r="Q590" s="1" t="s">
        <v>28</v>
      </c>
      <c r="R590" s="1" t="s">
        <v>262</v>
      </c>
      <c r="S590" s="1" t="s">
        <v>151</v>
      </c>
      <c r="T590" s="1" t="s">
        <v>5739</v>
      </c>
      <c r="U590" s="1" t="s">
        <v>34</v>
      </c>
      <c r="V590" s="1" t="s">
        <v>71</v>
      </c>
      <c r="W590" s="1" t="s">
        <v>42</v>
      </c>
      <c r="X590" s="25">
        <v>40662</v>
      </c>
      <c r="Y590" s="1" t="s">
        <v>43</v>
      </c>
      <c r="Z590" s="1">
        <v>0</v>
      </c>
      <c r="AA590" s="1" t="s">
        <v>6009</v>
      </c>
      <c r="AB590" s="25">
        <v>40344</v>
      </c>
      <c r="AC590" s="27">
        <v>40359.236805555556</v>
      </c>
      <c r="AD590" s="1" t="s">
        <v>36</v>
      </c>
      <c r="AE590" s="26">
        <v>10221</v>
      </c>
    </row>
    <row r="591" spans="1:31" x14ac:dyDescent="0.25">
      <c r="A591" s="1" t="s">
        <v>2622</v>
      </c>
      <c r="B591" s="1">
        <v>3030</v>
      </c>
      <c r="C591" s="1" t="s">
        <v>4826</v>
      </c>
      <c r="D591" s="25">
        <v>36943</v>
      </c>
      <c r="E591" s="1" t="s">
        <v>2623</v>
      </c>
      <c r="F591" s="26">
        <v>103498</v>
      </c>
      <c r="G591" s="26">
        <v>103498</v>
      </c>
      <c r="H591" s="26">
        <v>113744.3</v>
      </c>
      <c r="I591" s="1" t="s">
        <v>26</v>
      </c>
      <c r="J591" s="26">
        <v>113744.3</v>
      </c>
      <c r="K591" s="26">
        <v>11374.43</v>
      </c>
      <c r="L591" s="1" t="s">
        <v>27</v>
      </c>
      <c r="M591" s="1">
        <v>0</v>
      </c>
      <c r="N591" s="1" t="s">
        <v>2624</v>
      </c>
      <c r="O591" s="1" t="s">
        <v>2625</v>
      </c>
      <c r="P591" s="1" t="s">
        <v>2626</v>
      </c>
      <c r="Q591" s="1" t="s">
        <v>28</v>
      </c>
      <c r="R591" s="1" t="s">
        <v>44</v>
      </c>
      <c r="S591" s="1" t="s">
        <v>38</v>
      </c>
      <c r="T591" s="1" t="s">
        <v>77</v>
      </c>
      <c r="U591" s="1" t="s">
        <v>34</v>
      </c>
      <c r="V591" s="1" t="s">
        <v>4808</v>
      </c>
      <c r="W591" s="1" t="s">
        <v>42</v>
      </c>
      <c r="X591" s="25">
        <v>40665</v>
      </c>
      <c r="Y591" s="1" t="s">
        <v>2637</v>
      </c>
      <c r="Z591" s="1">
        <v>0</v>
      </c>
      <c r="AA591" s="1" t="s">
        <v>4827</v>
      </c>
      <c r="AB591" s="25">
        <v>38300</v>
      </c>
      <c r="AC591" s="27">
        <v>38322.495833333334</v>
      </c>
      <c r="AD591" s="1" t="s">
        <v>36</v>
      </c>
      <c r="AE591" s="26">
        <v>103498</v>
      </c>
    </row>
    <row r="592" spans="1:31" x14ac:dyDescent="0.25">
      <c r="A592" s="1" t="s">
        <v>2646</v>
      </c>
      <c r="B592" s="1" t="s">
        <v>173</v>
      </c>
      <c r="C592" s="1" t="s">
        <v>212</v>
      </c>
      <c r="D592" s="25">
        <v>36013</v>
      </c>
      <c r="E592" s="1" t="s">
        <v>2623</v>
      </c>
      <c r="F592" s="1">
        <v>0</v>
      </c>
      <c r="G592" s="1">
        <v>0</v>
      </c>
      <c r="H592" s="1">
        <v>0</v>
      </c>
      <c r="J592" s="1">
        <v>0</v>
      </c>
      <c r="K592" s="26">
        <v>10000</v>
      </c>
      <c r="L592" s="1" t="s">
        <v>27</v>
      </c>
      <c r="M592" s="1">
        <v>0</v>
      </c>
      <c r="N592" s="1" t="s">
        <v>2629</v>
      </c>
      <c r="O592" s="1" t="s">
        <v>2630</v>
      </c>
      <c r="Q592" s="1" t="s">
        <v>28</v>
      </c>
      <c r="R592" s="1" t="s">
        <v>29</v>
      </c>
      <c r="S592" s="1" t="s">
        <v>30</v>
      </c>
      <c r="T592" s="1" t="s">
        <v>559</v>
      </c>
      <c r="U592" s="1" t="s">
        <v>34</v>
      </c>
      <c r="V592" s="1" t="s">
        <v>46</v>
      </c>
      <c r="W592" s="1" t="s">
        <v>42</v>
      </c>
      <c r="X592" s="25">
        <v>40665</v>
      </c>
      <c r="Y592" s="1" t="s">
        <v>43</v>
      </c>
      <c r="Z592" s="1">
        <v>0</v>
      </c>
      <c r="AA592" s="1" t="s">
        <v>6358</v>
      </c>
      <c r="AB592" s="25">
        <v>37540</v>
      </c>
      <c r="AC592" s="27">
        <v>38855.449999999997</v>
      </c>
      <c r="AD592" s="1" t="s">
        <v>2633</v>
      </c>
      <c r="AE592" s="1">
        <v>0</v>
      </c>
    </row>
    <row r="593" spans="1:31" x14ac:dyDescent="0.25">
      <c r="A593" s="1" t="s">
        <v>2622</v>
      </c>
      <c r="B593" s="1" t="s">
        <v>6662</v>
      </c>
      <c r="C593" s="1" t="s">
        <v>6663</v>
      </c>
      <c r="D593" s="25">
        <v>39094</v>
      </c>
      <c r="E593" s="1" t="s">
        <v>2623</v>
      </c>
      <c r="F593" s="26">
        <v>44695.96</v>
      </c>
      <c r="G593" s="26">
        <v>47675.69</v>
      </c>
      <c r="H593" s="26">
        <v>37400.79</v>
      </c>
      <c r="I593" s="1" t="s">
        <v>50</v>
      </c>
      <c r="J593" s="26">
        <v>18700.400000000001</v>
      </c>
      <c r="K593" s="1">
        <v>0</v>
      </c>
      <c r="L593" s="1" t="s">
        <v>27</v>
      </c>
      <c r="M593" s="1">
        <v>0</v>
      </c>
      <c r="N593" s="1" t="s">
        <v>2629</v>
      </c>
      <c r="O593" s="1" t="s">
        <v>2630</v>
      </c>
      <c r="Q593" s="1" t="s">
        <v>28</v>
      </c>
      <c r="R593" s="1" t="s">
        <v>135</v>
      </c>
      <c r="S593" s="1" t="s">
        <v>284</v>
      </c>
      <c r="T593" s="1" t="s">
        <v>156</v>
      </c>
      <c r="U593" s="1" t="s">
        <v>34</v>
      </c>
      <c r="V593" s="1" t="s">
        <v>71</v>
      </c>
      <c r="W593" s="1" t="s">
        <v>42</v>
      </c>
      <c r="X593" s="25">
        <v>40665</v>
      </c>
      <c r="Y593" s="1" t="s">
        <v>2661</v>
      </c>
      <c r="Z593" s="1">
        <v>0</v>
      </c>
      <c r="AA593" s="1" t="s">
        <v>6664</v>
      </c>
      <c r="AB593" s="25">
        <v>40357</v>
      </c>
      <c r="AC593" s="27">
        <v>40427.748611111114</v>
      </c>
      <c r="AD593" s="1" t="s">
        <v>36</v>
      </c>
      <c r="AE593" s="26">
        <v>44695.96</v>
      </c>
    </row>
    <row r="594" spans="1:31" x14ac:dyDescent="0.25">
      <c r="A594" s="1" t="s">
        <v>2622</v>
      </c>
      <c r="B594" s="1" t="s">
        <v>5986</v>
      </c>
      <c r="C594" s="1" t="s">
        <v>7332</v>
      </c>
      <c r="D594" s="25">
        <v>40379</v>
      </c>
      <c r="E594" s="1" t="s">
        <v>2623</v>
      </c>
      <c r="F594" s="26">
        <v>58132</v>
      </c>
      <c r="G594" s="26">
        <v>58132</v>
      </c>
      <c r="H594" s="26">
        <v>10200</v>
      </c>
      <c r="I594" s="1" t="s">
        <v>50</v>
      </c>
      <c r="J594" s="26">
        <v>5100</v>
      </c>
      <c r="K594" s="1">
        <v>0</v>
      </c>
      <c r="L594" s="1" t="s">
        <v>27</v>
      </c>
      <c r="M594" s="1">
        <v>0</v>
      </c>
      <c r="N594" s="1" t="s">
        <v>2629</v>
      </c>
      <c r="O594" s="1" t="s">
        <v>2630</v>
      </c>
      <c r="Q594" s="1" t="s">
        <v>28</v>
      </c>
      <c r="R594" s="1" t="s">
        <v>135</v>
      </c>
      <c r="S594" s="1" t="s">
        <v>136</v>
      </c>
      <c r="T594" s="1" t="s">
        <v>77</v>
      </c>
      <c r="U594" s="1" t="s">
        <v>34</v>
      </c>
      <c r="V594" s="1" t="s">
        <v>71</v>
      </c>
      <c r="W594" s="1" t="s">
        <v>42</v>
      </c>
      <c r="X594" s="25">
        <v>40665</v>
      </c>
      <c r="Y594" s="1" t="s">
        <v>2660</v>
      </c>
      <c r="Z594" s="1">
        <v>0</v>
      </c>
      <c r="AA594" s="1" t="s">
        <v>7333</v>
      </c>
      <c r="AB594" s="25">
        <v>40476</v>
      </c>
      <c r="AC594" s="27">
        <v>40476.361805555556</v>
      </c>
      <c r="AD594" s="1" t="s">
        <v>36</v>
      </c>
      <c r="AE594" s="26">
        <v>58132</v>
      </c>
    </row>
    <row r="595" spans="1:31" x14ac:dyDescent="0.25">
      <c r="A595" s="1" t="s">
        <v>2622</v>
      </c>
      <c r="B595" s="1" t="s">
        <v>5899</v>
      </c>
      <c r="C595" s="1" t="s">
        <v>5900</v>
      </c>
      <c r="D595" s="25">
        <v>38688</v>
      </c>
      <c r="E595" s="1" t="s">
        <v>2623</v>
      </c>
      <c r="F595" s="26">
        <v>16781.099999999999</v>
      </c>
      <c r="G595" s="26">
        <v>16781.099999999999</v>
      </c>
      <c r="H595" s="26">
        <v>16781.099999999999</v>
      </c>
      <c r="I595" s="1" t="s">
        <v>26</v>
      </c>
      <c r="J595" s="26">
        <v>16781.099999999999</v>
      </c>
      <c r="K595" s="26">
        <v>1800</v>
      </c>
      <c r="L595" s="1" t="s">
        <v>27</v>
      </c>
      <c r="M595" s="1">
        <v>0</v>
      </c>
      <c r="N595" s="1" t="s">
        <v>2629</v>
      </c>
      <c r="O595" s="1" t="s">
        <v>2630</v>
      </c>
      <c r="Q595" s="1" t="s">
        <v>28</v>
      </c>
      <c r="R595" s="1" t="s">
        <v>512</v>
      </c>
      <c r="S595" s="1" t="s">
        <v>5122</v>
      </c>
      <c r="T595" s="1" t="s">
        <v>5901</v>
      </c>
      <c r="U595" s="1" t="s">
        <v>53</v>
      </c>
      <c r="V595" s="1" t="s">
        <v>349</v>
      </c>
      <c r="W595" s="1" t="s">
        <v>42</v>
      </c>
      <c r="X595" s="25">
        <v>40666</v>
      </c>
      <c r="Y595" s="1" t="s">
        <v>2637</v>
      </c>
      <c r="Z595" s="1">
        <v>0</v>
      </c>
      <c r="AA595" s="1" t="s">
        <v>5902</v>
      </c>
      <c r="AB595" s="25">
        <v>40105</v>
      </c>
      <c r="AC595" s="27">
        <v>40133.576388888891</v>
      </c>
      <c r="AD595" s="1" t="s">
        <v>151</v>
      </c>
      <c r="AE595" s="26">
        <v>16781.099999999999</v>
      </c>
    </row>
    <row r="596" spans="1:31" x14ac:dyDescent="0.25">
      <c r="A596" s="1" t="s">
        <v>2622</v>
      </c>
      <c r="B596" s="1" t="s">
        <v>5387</v>
      </c>
      <c r="C596" s="1" t="s">
        <v>212</v>
      </c>
      <c r="D596" s="25">
        <v>40424</v>
      </c>
      <c r="E596" s="1" t="s">
        <v>2623</v>
      </c>
      <c r="F596" s="1">
        <v>0</v>
      </c>
      <c r="G596" s="1">
        <v>0</v>
      </c>
      <c r="H596" s="1">
        <v>0</v>
      </c>
      <c r="J596" s="1">
        <v>0</v>
      </c>
      <c r="K596" s="1">
        <v>0</v>
      </c>
      <c r="L596" s="1" t="s">
        <v>50</v>
      </c>
      <c r="M596" s="1">
        <v>0</v>
      </c>
      <c r="N596" s="1" t="s">
        <v>2629</v>
      </c>
      <c r="O596" s="1" t="s">
        <v>2630</v>
      </c>
      <c r="Q596" s="1" t="s">
        <v>28</v>
      </c>
      <c r="R596" s="1" t="s">
        <v>135</v>
      </c>
      <c r="S596" s="1" t="s">
        <v>136</v>
      </c>
      <c r="T596" s="1" t="s">
        <v>433</v>
      </c>
      <c r="U596" s="1" t="s">
        <v>34</v>
      </c>
      <c r="V596" s="1" t="s">
        <v>71</v>
      </c>
      <c r="W596" s="1" t="s">
        <v>42</v>
      </c>
      <c r="X596" s="25">
        <v>40667</v>
      </c>
      <c r="Y596" s="1" t="s">
        <v>2660</v>
      </c>
      <c r="Z596" s="1">
        <v>0</v>
      </c>
      <c r="AA596" s="1" t="s">
        <v>5388</v>
      </c>
      <c r="AB596" s="25">
        <v>40500</v>
      </c>
      <c r="AC596" s="27">
        <v>40518.765277777777</v>
      </c>
      <c r="AD596" s="1" t="s">
        <v>2633</v>
      </c>
      <c r="AE596" s="1">
        <v>0</v>
      </c>
    </row>
    <row r="597" spans="1:31" x14ac:dyDescent="0.25">
      <c r="A597" s="1" t="s">
        <v>2622</v>
      </c>
      <c r="B597" s="1" t="s">
        <v>7321</v>
      </c>
      <c r="C597" s="1" t="s">
        <v>7322</v>
      </c>
      <c r="D597" s="25">
        <v>37193</v>
      </c>
      <c r="E597" s="1" t="s">
        <v>2623</v>
      </c>
      <c r="F597" s="26">
        <v>30000</v>
      </c>
      <c r="G597" s="26">
        <v>30000</v>
      </c>
      <c r="H597" s="26">
        <v>30000</v>
      </c>
      <c r="I597" s="1" t="s">
        <v>26</v>
      </c>
      <c r="J597" s="26">
        <v>30000</v>
      </c>
      <c r="K597" s="1">
        <v>100</v>
      </c>
      <c r="L597" s="1" t="s">
        <v>27</v>
      </c>
      <c r="M597" s="1">
        <v>0</v>
      </c>
      <c r="N597" s="1" t="s">
        <v>2624</v>
      </c>
      <c r="O597" s="1" t="s">
        <v>2625</v>
      </c>
      <c r="P597" s="1" t="s">
        <v>2626</v>
      </c>
      <c r="Q597" s="1" t="s">
        <v>28</v>
      </c>
      <c r="R597" s="1" t="s">
        <v>44</v>
      </c>
      <c r="S597" s="1" t="s">
        <v>80</v>
      </c>
      <c r="T597" s="1" t="s">
        <v>77</v>
      </c>
      <c r="U597" s="1" t="s">
        <v>34</v>
      </c>
      <c r="V597" s="1" t="s">
        <v>4808</v>
      </c>
      <c r="W597" s="1" t="s">
        <v>42</v>
      </c>
      <c r="X597" s="25">
        <v>40667</v>
      </c>
      <c r="Y597" s="1" t="s">
        <v>43</v>
      </c>
      <c r="Z597" s="1">
        <v>0</v>
      </c>
      <c r="AA597" s="1" t="s">
        <v>7323</v>
      </c>
      <c r="AB597" s="25">
        <v>37634</v>
      </c>
      <c r="AC597" s="27">
        <v>37874.466666666667</v>
      </c>
      <c r="AD597" s="1" t="s">
        <v>36</v>
      </c>
      <c r="AE597" s="26">
        <v>30000</v>
      </c>
    </row>
    <row r="598" spans="1:31" x14ac:dyDescent="0.25">
      <c r="A598" s="1" t="s">
        <v>2622</v>
      </c>
      <c r="B598" s="1">
        <v>1466307</v>
      </c>
      <c r="C598" s="1" t="s">
        <v>5190</v>
      </c>
      <c r="D598" s="25">
        <v>40033</v>
      </c>
      <c r="E598" s="1" t="s">
        <v>2623</v>
      </c>
      <c r="F598" s="26">
        <v>53927</v>
      </c>
      <c r="G598" s="26">
        <v>53927</v>
      </c>
      <c r="H598" s="26">
        <v>9600</v>
      </c>
      <c r="I598" s="1" t="s">
        <v>50</v>
      </c>
      <c r="J598" s="26">
        <v>4800</v>
      </c>
      <c r="K598" s="1">
        <v>0</v>
      </c>
      <c r="L598" s="1" t="s">
        <v>27</v>
      </c>
      <c r="M598" s="1">
        <v>0</v>
      </c>
      <c r="N598" s="1" t="s">
        <v>2629</v>
      </c>
      <c r="O598" s="1" t="s">
        <v>2630</v>
      </c>
      <c r="Q598" s="1" t="s">
        <v>28</v>
      </c>
      <c r="R598" s="1" t="s">
        <v>262</v>
      </c>
      <c r="S598" s="1" t="s">
        <v>284</v>
      </c>
      <c r="T598" s="1" t="s">
        <v>3225</v>
      </c>
      <c r="U598" s="1" t="s">
        <v>40</v>
      </c>
      <c r="V598" s="1" t="s">
        <v>41</v>
      </c>
      <c r="W598" s="1" t="s">
        <v>42</v>
      </c>
      <c r="X598" s="25">
        <v>40668</v>
      </c>
      <c r="Y598" s="1" t="s">
        <v>57</v>
      </c>
      <c r="Z598" s="1">
        <v>0</v>
      </c>
      <c r="AA598" s="1" t="s">
        <v>5191</v>
      </c>
      <c r="AB598" s="25">
        <v>40064</v>
      </c>
      <c r="AC598" s="27">
        <v>40079.591666666667</v>
      </c>
      <c r="AD598" s="1" t="s">
        <v>151</v>
      </c>
      <c r="AE598" s="26">
        <v>53927</v>
      </c>
    </row>
    <row r="599" spans="1:31" x14ac:dyDescent="0.25">
      <c r="A599" s="1" t="s">
        <v>2622</v>
      </c>
      <c r="B599" s="1" t="s">
        <v>6265</v>
      </c>
      <c r="C599" s="1" t="s">
        <v>6266</v>
      </c>
      <c r="D599" s="25">
        <v>37809</v>
      </c>
      <c r="E599" s="1" t="s">
        <v>2623</v>
      </c>
      <c r="F599" s="26">
        <v>48437.99</v>
      </c>
      <c r="G599" s="26">
        <v>48437.99</v>
      </c>
      <c r="H599" s="26">
        <v>5000</v>
      </c>
      <c r="I599" s="1" t="s">
        <v>27</v>
      </c>
      <c r="J599" s="1">
        <v>0</v>
      </c>
      <c r="K599" s="26">
        <v>5000</v>
      </c>
      <c r="L599" s="1" t="s">
        <v>27</v>
      </c>
      <c r="M599" s="1">
        <v>0</v>
      </c>
      <c r="N599" s="1" t="s">
        <v>2629</v>
      </c>
      <c r="O599" s="1" t="s">
        <v>2630</v>
      </c>
      <c r="Q599" s="1" t="s">
        <v>28</v>
      </c>
      <c r="R599" s="1" t="s">
        <v>44</v>
      </c>
      <c r="S599" s="1" t="s">
        <v>3436</v>
      </c>
      <c r="T599" s="1" t="s">
        <v>421</v>
      </c>
      <c r="U599" s="1" t="s">
        <v>40</v>
      </c>
      <c r="V599" s="1" t="s">
        <v>41</v>
      </c>
      <c r="W599" s="1" t="s">
        <v>42</v>
      </c>
      <c r="X599" s="25">
        <v>40668</v>
      </c>
      <c r="Y599" s="1" t="s">
        <v>2628</v>
      </c>
      <c r="Z599" s="1">
        <v>0</v>
      </c>
      <c r="AA599" s="1" t="s">
        <v>6267</v>
      </c>
      <c r="AB599" s="25">
        <v>38700</v>
      </c>
      <c r="AC599" s="27">
        <v>38959.643750000003</v>
      </c>
      <c r="AD599" s="1" t="s">
        <v>36</v>
      </c>
      <c r="AE599" s="26">
        <v>48437.99</v>
      </c>
    </row>
    <row r="600" spans="1:31" x14ac:dyDescent="0.25">
      <c r="A600" s="1" t="s">
        <v>2622</v>
      </c>
      <c r="B600" s="1" t="s">
        <v>6786</v>
      </c>
      <c r="C600" s="1" t="s">
        <v>6787</v>
      </c>
      <c r="D600" s="25">
        <v>35285</v>
      </c>
      <c r="E600" s="1" t="s">
        <v>2623</v>
      </c>
      <c r="F600" s="26">
        <v>57643</v>
      </c>
      <c r="G600" s="26">
        <v>57643</v>
      </c>
      <c r="H600" s="26">
        <v>52398</v>
      </c>
      <c r="I600" s="1" t="s">
        <v>50</v>
      </c>
      <c r="J600" s="26">
        <v>26199</v>
      </c>
      <c r="K600" s="26">
        <v>28013.56</v>
      </c>
      <c r="L600" s="1" t="s">
        <v>27</v>
      </c>
      <c r="M600" s="1">
        <v>0</v>
      </c>
      <c r="N600" s="1" t="s">
        <v>2624</v>
      </c>
      <c r="O600" s="1" t="s">
        <v>2625</v>
      </c>
      <c r="P600" s="1" t="s">
        <v>2700</v>
      </c>
      <c r="Q600" s="1" t="s">
        <v>28</v>
      </c>
      <c r="R600" s="1" t="s">
        <v>44</v>
      </c>
      <c r="S600" s="1" t="s">
        <v>38</v>
      </c>
      <c r="T600" s="1" t="s">
        <v>39</v>
      </c>
      <c r="U600" s="1" t="s">
        <v>40</v>
      </c>
      <c r="V600" s="1" t="s">
        <v>41</v>
      </c>
      <c r="W600" s="1" t="s">
        <v>42</v>
      </c>
      <c r="X600" s="25">
        <v>40668</v>
      </c>
      <c r="Y600" s="1" t="s">
        <v>2628</v>
      </c>
      <c r="Z600" s="1">
        <v>0</v>
      </c>
      <c r="AA600" s="1" t="s">
        <v>6788</v>
      </c>
      <c r="AB600" s="25">
        <v>37110</v>
      </c>
      <c r="AC600" s="27">
        <v>37618</v>
      </c>
      <c r="AD600" s="1" t="s">
        <v>36</v>
      </c>
      <c r="AE600" s="26">
        <v>57643</v>
      </c>
    </row>
    <row r="601" spans="1:31" x14ac:dyDescent="0.25">
      <c r="A601" s="1" t="s">
        <v>2622</v>
      </c>
      <c r="E601" s="1" t="s">
        <v>2623</v>
      </c>
      <c r="F601" s="1">
        <v>0</v>
      </c>
      <c r="G601" s="1">
        <v>0</v>
      </c>
      <c r="H601" s="1">
        <v>0</v>
      </c>
      <c r="J601" s="1">
        <v>0</v>
      </c>
      <c r="K601" s="1">
        <v>0</v>
      </c>
      <c r="L601" s="1" t="s">
        <v>50</v>
      </c>
      <c r="M601" s="1">
        <v>0</v>
      </c>
      <c r="N601" s="1" t="s">
        <v>2629</v>
      </c>
      <c r="O601" s="1" t="s">
        <v>2630</v>
      </c>
      <c r="Q601" s="1" t="s">
        <v>28</v>
      </c>
      <c r="R601" s="1" t="s">
        <v>135</v>
      </c>
      <c r="S601" s="1" t="s">
        <v>2631</v>
      </c>
      <c r="T601" s="1" t="s">
        <v>6126</v>
      </c>
      <c r="U601" s="1" t="s">
        <v>34</v>
      </c>
      <c r="V601" s="1" t="s">
        <v>71</v>
      </c>
      <c r="W601" s="1" t="s">
        <v>42</v>
      </c>
      <c r="X601" s="25">
        <v>40669</v>
      </c>
      <c r="Y601" s="1" t="s">
        <v>2635</v>
      </c>
      <c r="Z601" s="1">
        <v>0</v>
      </c>
      <c r="AA601" s="1" t="s">
        <v>6127</v>
      </c>
      <c r="AB601" s="25">
        <v>40638</v>
      </c>
      <c r="AC601" s="27">
        <v>40652.584027777775</v>
      </c>
      <c r="AE601" s="1">
        <v>0</v>
      </c>
    </row>
    <row r="602" spans="1:31" x14ac:dyDescent="0.25">
      <c r="A602" s="1" t="s">
        <v>2622</v>
      </c>
      <c r="B602" s="1" t="s">
        <v>7005</v>
      </c>
      <c r="C602" s="1" t="s">
        <v>7006</v>
      </c>
      <c r="D602" s="25">
        <v>39256</v>
      </c>
      <c r="E602" s="1" t="s">
        <v>2623</v>
      </c>
      <c r="F602" s="26">
        <v>29032.97</v>
      </c>
      <c r="G602" s="26">
        <v>29032.97</v>
      </c>
      <c r="H602" s="26">
        <v>50000</v>
      </c>
      <c r="I602" s="1" t="s">
        <v>50</v>
      </c>
      <c r="J602" s="26">
        <v>25000</v>
      </c>
      <c r="K602" s="26">
        <v>5000</v>
      </c>
      <c r="L602" s="1" t="s">
        <v>27</v>
      </c>
      <c r="M602" s="1">
        <v>0</v>
      </c>
      <c r="N602" s="1" t="s">
        <v>2624</v>
      </c>
      <c r="O602" s="1" t="s">
        <v>2625</v>
      </c>
      <c r="P602" s="1" t="s">
        <v>2626</v>
      </c>
      <c r="Q602" s="1" t="s">
        <v>28</v>
      </c>
      <c r="R602" s="1" t="s">
        <v>44</v>
      </c>
      <c r="S602" s="1" t="s">
        <v>80</v>
      </c>
      <c r="T602" s="1" t="s">
        <v>559</v>
      </c>
      <c r="U602" s="1" t="s">
        <v>34</v>
      </c>
      <c r="V602" s="1" t="s">
        <v>46</v>
      </c>
      <c r="W602" s="1" t="s">
        <v>42</v>
      </c>
      <c r="X602" s="25">
        <v>40669</v>
      </c>
      <c r="Y602" s="1" t="s">
        <v>2628</v>
      </c>
      <c r="Z602" s="1">
        <v>0</v>
      </c>
      <c r="AA602" s="1" t="s">
        <v>7007</v>
      </c>
      <c r="AB602" s="25">
        <v>39473</v>
      </c>
      <c r="AC602" s="27">
        <v>39563.563888888886</v>
      </c>
      <c r="AD602" s="1" t="s">
        <v>151</v>
      </c>
      <c r="AE602" s="26">
        <v>29032.97</v>
      </c>
    </row>
    <row r="603" spans="1:31" x14ac:dyDescent="0.25">
      <c r="A603" s="1" t="s">
        <v>2622</v>
      </c>
      <c r="B603" s="1">
        <v>10</v>
      </c>
      <c r="C603" s="1" t="s">
        <v>115</v>
      </c>
      <c r="E603" s="1" t="s">
        <v>2623</v>
      </c>
      <c r="F603" s="1">
        <v>0</v>
      </c>
      <c r="G603" s="1">
        <v>0</v>
      </c>
      <c r="H603" s="1">
        <v>0</v>
      </c>
      <c r="J603" s="1">
        <v>0</v>
      </c>
      <c r="K603" s="1">
        <v>0</v>
      </c>
      <c r="L603" s="1" t="s">
        <v>50</v>
      </c>
      <c r="M603" s="1">
        <v>0</v>
      </c>
      <c r="N603" s="1" t="s">
        <v>2629</v>
      </c>
      <c r="O603" s="1" t="s">
        <v>2630</v>
      </c>
      <c r="Q603" s="1" t="s">
        <v>28</v>
      </c>
      <c r="R603" s="1" t="s">
        <v>135</v>
      </c>
      <c r="S603" s="1" t="s">
        <v>2659</v>
      </c>
      <c r="T603" s="1" t="s">
        <v>54</v>
      </c>
      <c r="U603" s="1" t="s">
        <v>55</v>
      </c>
      <c r="V603" s="1" t="s">
        <v>71</v>
      </c>
      <c r="W603" s="1" t="s">
        <v>42</v>
      </c>
      <c r="X603" s="25">
        <v>40673</v>
      </c>
      <c r="Y603" s="1" t="s">
        <v>2628</v>
      </c>
      <c r="Z603" s="1">
        <v>0</v>
      </c>
      <c r="AA603" s="1" t="s">
        <v>6010</v>
      </c>
      <c r="AB603" s="25">
        <v>40326</v>
      </c>
      <c r="AC603" s="27">
        <v>40362.073611111111</v>
      </c>
      <c r="AD603" s="1" t="s">
        <v>2633</v>
      </c>
      <c r="AE603" s="1">
        <v>0</v>
      </c>
    </row>
    <row r="604" spans="1:31" x14ac:dyDescent="0.25">
      <c r="A604" s="1" t="s">
        <v>2622</v>
      </c>
      <c r="B604" s="1">
        <v>1427</v>
      </c>
      <c r="C604" s="1">
        <v>800688</v>
      </c>
      <c r="D604" s="25">
        <v>39707</v>
      </c>
      <c r="E604" s="1" t="s">
        <v>2623</v>
      </c>
      <c r="F604" s="1">
        <v>0</v>
      </c>
      <c r="G604" s="1">
        <v>0</v>
      </c>
      <c r="H604" s="1">
        <v>0</v>
      </c>
      <c r="I604" s="1" t="s">
        <v>50</v>
      </c>
      <c r="J604" s="1">
        <v>0</v>
      </c>
      <c r="K604" s="1">
        <v>0</v>
      </c>
      <c r="L604" s="1" t="s">
        <v>27</v>
      </c>
      <c r="M604" s="1">
        <v>0</v>
      </c>
      <c r="N604" s="1" t="s">
        <v>2629</v>
      </c>
      <c r="O604" s="1" t="s">
        <v>2630</v>
      </c>
      <c r="Q604" s="1" t="s">
        <v>28</v>
      </c>
      <c r="R604" s="1" t="s">
        <v>135</v>
      </c>
      <c r="S604" s="1" t="s">
        <v>284</v>
      </c>
      <c r="T604" s="1" t="s">
        <v>409</v>
      </c>
      <c r="U604" s="1" t="s">
        <v>34</v>
      </c>
      <c r="V604" s="1" t="s">
        <v>4756</v>
      </c>
      <c r="W604" s="1" t="s">
        <v>42</v>
      </c>
      <c r="X604" s="25">
        <v>40673</v>
      </c>
      <c r="Y604" s="1" t="s">
        <v>2647</v>
      </c>
      <c r="Z604" s="1">
        <v>0</v>
      </c>
      <c r="AA604" s="1" t="s">
        <v>7273</v>
      </c>
      <c r="AB604" s="25">
        <v>40220</v>
      </c>
      <c r="AC604" s="27">
        <v>40247.699305555558</v>
      </c>
      <c r="AD604" s="1" t="s">
        <v>2657</v>
      </c>
      <c r="AE604" s="1">
        <v>0</v>
      </c>
    </row>
    <row r="605" spans="1:31" x14ac:dyDescent="0.25">
      <c r="A605" s="1" t="s">
        <v>2622</v>
      </c>
      <c r="B605" s="1">
        <v>1053</v>
      </c>
      <c r="C605" s="1" t="s">
        <v>6228</v>
      </c>
      <c r="D605" s="25">
        <v>38345</v>
      </c>
      <c r="E605" s="1" t="s">
        <v>2623</v>
      </c>
      <c r="F605" s="26">
        <v>13500</v>
      </c>
      <c r="G605" s="26">
        <v>13500</v>
      </c>
      <c r="H605" s="26">
        <v>13500</v>
      </c>
      <c r="I605" s="1" t="s">
        <v>50</v>
      </c>
      <c r="J605" s="1">
        <v>0</v>
      </c>
      <c r="K605" s="1">
        <v>100</v>
      </c>
      <c r="L605" s="1" t="s">
        <v>27</v>
      </c>
      <c r="M605" s="1">
        <v>0</v>
      </c>
      <c r="N605" s="1" t="s">
        <v>2624</v>
      </c>
      <c r="O605" s="1" t="s">
        <v>2630</v>
      </c>
      <c r="Q605" s="1" t="s">
        <v>28</v>
      </c>
      <c r="R605" s="1" t="s">
        <v>44</v>
      </c>
      <c r="S605" s="1" t="s">
        <v>38</v>
      </c>
      <c r="T605" s="1" t="s">
        <v>39</v>
      </c>
      <c r="U605" s="1" t="s">
        <v>40</v>
      </c>
      <c r="V605" s="1" t="s">
        <v>4929</v>
      </c>
      <c r="W605" s="1" t="s">
        <v>42</v>
      </c>
      <c r="X605" s="25">
        <v>40674</v>
      </c>
      <c r="Y605" s="1" t="s">
        <v>2628</v>
      </c>
      <c r="Z605" s="1">
        <v>0</v>
      </c>
      <c r="AA605" s="1" t="s">
        <v>6229</v>
      </c>
      <c r="AB605" s="25">
        <v>38618</v>
      </c>
      <c r="AC605" s="27">
        <v>38652.606944444444</v>
      </c>
      <c r="AD605" s="1" t="s">
        <v>36</v>
      </c>
      <c r="AE605" s="26">
        <v>13500</v>
      </c>
    </row>
    <row r="606" spans="1:31" x14ac:dyDescent="0.25">
      <c r="A606" s="1" t="s">
        <v>2646</v>
      </c>
      <c r="E606" s="1" t="s">
        <v>2623</v>
      </c>
      <c r="F606" s="1">
        <v>0</v>
      </c>
      <c r="G606" s="1">
        <v>0</v>
      </c>
      <c r="H606" s="1">
        <v>0</v>
      </c>
      <c r="J606" s="1">
        <v>0</v>
      </c>
      <c r="K606" s="1">
        <v>0</v>
      </c>
      <c r="L606" s="1" t="s">
        <v>27</v>
      </c>
      <c r="M606" s="1">
        <v>0</v>
      </c>
      <c r="N606" s="1" t="s">
        <v>2629</v>
      </c>
      <c r="O606" s="1" t="s">
        <v>2630</v>
      </c>
      <c r="Q606" s="1" t="s">
        <v>28</v>
      </c>
      <c r="R606" s="1" t="s">
        <v>262</v>
      </c>
      <c r="S606" s="1" t="s">
        <v>151</v>
      </c>
      <c r="T606" s="1" t="s">
        <v>216</v>
      </c>
      <c r="U606" s="1" t="s">
        <v>34</v>
      </c>
      <c r="V606" s="1" t="s">
        <v>46</v>
      </c>
      <c r="W606" s="1" t="s">
        <v>42</v>
      </c>
      <c r="X606" s="25">
        <v>40675</v>
      </c>
      <c r="Y606" s="1" t="s">
        <v>2628</v>
      </c>
      <c r="Z606" s="1">
        <v>0</v>
      </c>
      <c r="AA606" s="1" t="s">
        <v>5295</v>
      </c>
      <c r="AB606" s="25">
        <v>40228</v>
      </c>
      <c r="AC606" s="27">
        <v>40273.5625</v>
      </c>
      <c r="AE606" s="1">
        <v>0</v>
      </c>
    </row>
    <row r="607" spans="1:31" x14ac:dyDescent="0.25">
      <c r="A607" s="1" t="s">
        <v>2622</v>
      </c>
      <c r="B607" s="1" t="s">
        <v>6668</v>
      </c>
      <c r="C607" s="1" t="s">
        <v>6669</v>
      </c>
      <c r="D607" s="25">
        <v>34278</v>
      </c>
      <c r="E607" s="1" t="s">
        <v>2623</v>
      </c>
      <c r="F607" s="26">
        <v>3437.89</v>
      </c>
      <c r="G607" s="26">
        <v>3437.89</v>
      </c>
      <c r="H607" s="26">
        <v>3437.89</v>
      </c>
      <c r="I607" s="1" t="s">
        <v>26</v>
      </c>
      <c r="J607" s="26">
        <v>3437.89</v>
      </c>
      <c r="K607" s="26">
        <v>27792.65</v>
      </c>
      <c r="L607" s="1" t="s">
        <v>27</v>
      </c>
      <c r="M607" s="1">
        <v>0</v>
      </c>
      <c r="N607" s="1" t="s">
        <v>2629</v>
      </c>
      <c r="O607" s="1" t="s">
        <v>2630</v>
      </c>
      <c r="Q607" s="1" t="s">
        <v>28</v>
      </c>
      <c r="R607" s="1" t="s">
        <v>29</v>
      </c>
      <c r="S607" s="1" t="s">
        <v>30</v>
      </c>
      <c r="T607" s="1" t="s">
        <v>6301</v>
      </c>
      <c r="U607" s="1" t="s">
        <v>175</v>
      </c>
      <c r="V607" s="1" t="s">
        <v>2768</v>
      </c>
      <c r="W607" s="1" t="s">
        <v>42</v>
      </c>
      <c r="X607" s="25">
        <v>40675</v>
      </c>
      <c r="Y607" s="1" t="s">
        <v>43</v>
      </c>
      <c r="Z607" s="1">
        <v>0</v>
      </c>
      <c r="AA607" s="1" t="s">
        <v>6670</v>
      </c>
      <c r="AB607" s="25">
        <v>37289</v>
      </c>
      <c r="AC607" s="27">
        <v>37623</v>
      </c>
      <c r="AD607" s="1" t="s">
        <v>36</v>
      </c>
      <c r="AE607" s="26">
        <v>3437.89</v>
      </c>
    </row>
    <row r="608" spans="1:31" x14ac:dyDescent="0.25">
      <c r="A608" s="1" t="s">
        <v>2646</v>
      </c>
      <c r="B608" s="1" t="s">
        <v>5619</v>
      </c>
      <c r="C608" s="1" t="s">
        <v>5620</v>
      </c>
      <c r="D608" s="25">
        <v>36462</v>
      </c>
      <c r="E608" s="1" t="s">
        <v>2623</v>
      </c>
      <c r="F608" s="26">
        <v>14000</v>
      </c>
      <c r="G608" s="26">
        <v>14000</v>
      </c>
      <c r="H608" s="26">
        <v>14000</v>
      </c>
      <c r="I608" s="1" t="s">
        <v>50</v>
      </c>
      <c r="J608" s="26">
        <v>7000</v>
      </c>
      <c r="K608" s="1">
        <v>491.42</v>
      </c>
      <c r="L608" s="1" t="s">
        <v>27</v>
      </c>
      <c r="M608" s="1">
        <v>0</v>
      </c>
      <c r="N608" s="1" t="s">
        <v>2624</v>
      </c>
      <c r="O608" s="1" t="s">
        <v>2630</v>
      </c>
      <c r="Q608" s="1" t="s">
        <v>28</v>
      </c>
      <c r="R608" s="1" t="s">
        <v>29</v>
      </c>
      <c r="S608" s="1" t="s">
        <v>38</v>
      </c>
      <c r="T608" s="1" t="s">
        <v>56</v>
      </c>
      <c r="U608" s="1" t="s">
        <v>53</v>
      </c>
      <c r="V608" s="1" t="s">
        <v>399</v>
      </c>
      <c r="W608" s="1" t="s">
        <v>42</v>
      </c>
      <c r="X608" s="25">
        <v>40676</v>
      </c>
      <c r="Y608" s="1" t="s">
        <v>2637</v>
      </c>
      <c r="Z608" s="1">
        <v>0</v>
      </c>
      <c r="AA608" s="1" t="s">
        <v>5621</v>
      </c>
      <c r="AB608" s="25">
        <v>39246</v>
      </c>
      <c r="AC608" s="27">
        <v>39273.601388888892</v>
      </c>
      <c r="AD608" s="1" t="s">
        <v>36</v>
      </c>
      <c r="AE608" s="26">
        <v>14000</v>
      </c>
    </row>
    <row r="609" spans="1:31" x14ac:dyDescent="0.25">
      <c r="A609" s="1" t="s">
        <v>2622</v>
      </c>
      <c r="B609" s="1" t="s">
        <v>1331</v>
      </c>
      <c r="C609" s="1" t="s">
        <v>1332</v>
      </c>
      <c r="D609" s="25">
        <v>40210</v>
      </c>
      <c r="E609" s="1" t="s">
        <v>2623</v>
      </c>
      <c r="F609" s="26">
        <v>25000</v>
      </c>
      <c r="G609" s="26">
        <v>25000</v>
      </c>
      <c r="H609" s="26">
        <v>25000</v>
      </c>
      <c r="I609" s="1" t="s">
        <v>50</v>
      </c>
      <c r="J609" s="26">
        <v>12500</v>
      </c>
      <c r="K609" s="1">
        <v>0</v>
      </c>
      <c r="L609" s="1" t="s">
        <v>50</v>
      </c>
      <c r="M609" s="1">
        <v>0</v>
      </c>
      <c r="N609" s="1" t="s">
        <v>2629</v>
      </c>
      <c r="O609" s="1" t="s">
        <v>2630</v>
      </c>
      <c r="Q609" s="1" t="s">
        <v>28</v>
      </c>
      <c r="R609" s="1" t="s">
        <v>135</v>
      </c>
      <c r="S609" s="1" t="s">
        <v>136</v>
      </c>
      <c r="T609" s="1" t="s">
        <v>958</v>
      </c>
      <c r="U609" s="1" t="s">
        <v>34</v>
      </c>
      <c r="V609" s="1" t="s">
        <v>71</v>
      </c>
      <c r="W609" s="1" t="s">
        <v>42</v>
      </c>
      <c r="X609" s="25">
        <v>40676</v>
      </c>
      <c r="Y609" s="1" t="s">
        <v>2647</v>
      </c>
      <c r="Z609" s="1">
        <v>0</v>
      </c>
      <c r="AA609" s="1" t="s">
        <v>6032</v>
      </c>
      <c r="AB609" s="25">
        <v>40416</v>
      </c>
      <c r="AC609" s="27">
        <v>40430.880555555559</v>
      </c>
      <c r="AD609" s="1" t="s">
        <v>151</v>
      </c>
      <c r="AE609" s="26">
        <v>25000</v>
      </c>
    </row>
    <row r="610" spans="1:31" x14ac:dyDescent="0.25">
      <c r="A610" s="1" t="s">
        <v>2622</v>
      </c>
      <c r="B610" s="1" t="s">
        <v>173</v>
      </c>
      <c r="C610" s="1" t="s">
        <v>212</v>
      </c>
      <c r="E610" s="1" t="s">
        <v>2623</v>
      </c>
      <c r="F610" s="1">
        <v>0</v>
      </c>
      <c r="G610" s="1">
        <v>0</v>
      </c>
      <c r="H610" s="1">
        <v>0</v>
      </c>
      <c r="I610" s="1" t="s">
        <v>50</v>
      </c>
      <c r="J610" s="1">
        <v>0</v>
      </c>
      <c r="K610" s="26">
        <v>2344.89</v>
      </c>
      <c r="L610" s="1" t="s">
        <v>27</v>
      </c>
      <c r="M610" s="1">
        <v>0</v>
      </c>
      <c r="N610" s="1" t="s">
        <v>2624</v>
      </c>
      <c r="O610" s="1" t="s">
        <v>2630</v>
      </c>
      <c r="Q610" s="1" t="s">
        <v>28</v>
      </c>
      <c r="R610" s="1" t="s">
        <v>29</v>
      </c>
      <c r="S610" s="1" t="s">
        <v>61</v>
      </c>
      <c r="T610" s="1" t="s">
        <v>77</v>
      </c>
      <c r="U610" s="1" t="s">
        <v>34</v>
      </c>
      <c r="V610" s="1" t="s">
        <v>71</v>
      </c>
      <c r="W610" s="1" t="s">
        <v>42</v>
      </c>
      <c r="X610" s="25">
        <v>40676</v>
      </c>
      <c r="Y610" s="1" t="s">
        <v>2661</v>
      </c>
      <c r="Z610" s="1">
        <v>0</v>
      </c>
      <c r="AA610" s="1" t="s">
        <v>6983</v>
      </c>
      <c r="AB610" s="25">
        <v>37846</v>
      </c>
      <c r="AC610" s="27">
        <v>39498.604861111111</v>
      </c>
      <c r="AD610" s="1" t="s">
        <v>36</v>
      </c>
      <c r="AE610" s="1">
        <v>0</v>
      </c>
    </row>
    <row r="611" spans="1:31" x14ac:dyDescent="0.25">
      <c r="A611" s="1" t="s">
        <v>2622</v>
      </c>
      <c r="B611" s="1">
        <v>1101080</v>
      </c>
      <c r="C611" s="1" t="s">
        <v>6415</v>
      </c>
      <c r="D611" s="25">
        <v>39384</v>
      </c>
      <c r="E611" s="1" t="s">
        <v>2623</v>
      </c>
      <c r="F611" s="1">
        <v>0</v>
      </c>
      <c r="G611" s="1">
        <v>0</v>
      </c>
      <c r="H611" s="1">
        <v>0</v>
      </c>
      <c r="I611" s="1" t="s">
        <v>50</v>
      </c>
      <c r="J611" s="1">
        <v>0</v>
      </c>
      <c r="K611" s="26">
        <v>10000</v>
      </c>
      <c r="L611" s="1" t="s">
        <v>27</v>
      </c>
      <c r="M611" s="1">
        <v>0</v>
      </c>
      <c r="N611" s="1" t="s">
        <v>2629</v>
      </c>
      <c r="O611" s="1" t="s">
        <v>2630</v>
      </c>
      <c r="Q611" s="1" t="s">
        <v>28</v>
      </c>
      <c r="R611" s="1" t="s">
        <v>44</v>
      </c>
      <c r="S611" s="1" t="s">
        <v>38</v>
      </c>
      <c r="T611" s="1" t="s">
        <v>5549</v>
      </c>
      <c r="U611" s="1" t="s">
        <v>34</v>
      </c>
      <c r="V611" s="1" t="s">
        <v>46</v>
      </c>
      <c r="W611" s="1" t="s">
        <v>42</v>
      </c>
      <c r="X611" s="25">
        <v>40679</v>
      </c>
      <c r="Y611" s="1" t="s">
        <v>2628</v>
      </c>
      <c r="Z611" s="1">
        <v>0</v>
      </c>
      <c r="AA611" s="1" t="s">
        <v>6416</v>
      </c>
      <c r="AB611" s="25">
        <v>39701</v>
      </c>
      <c r="AC611" s="27">
        <v>39734.627083333333</v>
      </c>
      <c r="AD611" s="1" t="s">
        <v>36</v>
      </c>
      <c r="AE611" s="1">
        <v>0</v>
      </c>
    </row>
    <row r="612" spans="1:31" x14ac:dyDescent="0.25">
      <c r="A612" s="1" t="s">
        <v>2622</v>
      </c>
      <c r="B612" s="1" t="s">
        <v>6458</v>
      </c>
      <c r="C612" s="1">
        <v>93200800164</v>
      </c>
      <c r="D612" s="25">
        <v>36787</v>
      </c>
      <c r="E612" s="1" t="s">
        <v>2623</v>
      </c>
      <c r="F612" s="26">
        <v>5900.44</v>
      </c>
      <c r="G612" s="26">
        <v>11347</v>
      </c>
      <c r="H612" s="1">
        <v>0</v>
      </c>
      <c r="I612" s="1" t="s">
        <v>50</v>
      </c>
      <c r="J612" s="1">
        <v>0</v>
      </c>
      <c r="K612" s="26">
        <v>10000</v>
      </c>
      <c r="L612" s="1" t="s">
        <v>27</v>
      </c>
      <c r="M612" s="1">
        <v>0</v>
      </c>
      <c r="N612" s="1" t="s">
        <v>2629</v>
      </c>
      <c r="O612" s="1" t="s">
        <v>2630</v>
      </c>
      <c r="Q612" s="1" t="s">
        <v>28</v>
      </c>
      <c r="R612" s="1" t="s">
        <v>135</v>
      </c>
      <c r="S612" s="1" t="s">
        <v>721</v>
      </c>
      <c r="T612" s="1" t="s">
        <v>6459</v>
      </c>
      <c r="U612" s="1" t="s">
        <v>34</v>
      </c>
      <c r="V612" s="1" t="s">
        <v>370</v>
      </c>
      <c r="W612" s="1" t="s">
        <v>42</v>
      </c>
      <c r="X612" s="25">
        <v>40679</v>
      </c>
      <c r="Y612" s="1" t="s">
        <v>43</v>
      </c>
      <c r="Z612" s="1">
        <v>0</v>
      </c>
      <c r="AA612" s="1" t="s">
        <v>6460</v>
      </c>
      <c r="AB612" s="25">
        <v>39918</v>
      </c>
      <c r="AC612" s="27">
        <v>39942.324305555558</v>
      </c>
      <c r="AD612" s="1" t="s">
        <v>2657</v>
      </c>
      <c r="AE612" s="26">
        <v>5900.44</v>
      </c>
    </row>
    <row r="613" spans="1:31" x14ac:dyDescent="0.25">
      <c r="A613" s="1" t="s">
        <v>2622</v>
      </c>
      <c r="E613" s="1" t="s">
        <v>2623</v>
      </c>
      <c r="F613" s="1">
        <v>0</v>
      </c>
      <c r="G613" s="1">
        <v>0</v>
      </c>
      <c r="H613" s="1">
        <v>0</v>
      </c>
      <c r="I613" s="1" t="s">
        <v>27</v>
      </c>
      <c r="J613" s="1">
        <v>0</v>
      </c>
      <c r="K613" s="26">
        <v>5000</v>
      </c>
      <c r="L613" s="1" t="s">
        <v>27</v>
      </c>
      <c r="M613" s="1">
        <v>0</v>
      </c>
      <c r="N613" s="1" t="s">
        <v>2624</v>
      </c>
      <c r="O613" s="1" t="s">
        <v>2638</v>
      </c>
      <c r="P613" s="1" t="s">
        <v>2639</v>
      </c>
      <c r="Q613" s="1" t="s">
        <v>28</v>
      </c>
      <c r="R613" s="1" t="s">
        <v>44</v>
      </c>
      <c r="S613" s="1" t="s">
        <v>38</v>
      </c>
      <c r="T613" s="1" t="s">
        <v>77</v>
      </c>
      <c r="U613" s="1" t="s">
        <v>34</v>
      </c>
      <c r="V613" s="1" t="s">
        <v>71</v>
      </c>
      <c r="W613" s="1" t="s">
        <v>42</v>
      </c>
      <c r="X613" s="25">
        <v>40680</v>
      </c>
      <c r="Y613" s="1" t="s">
        <v>2628</v>
      </c>
      <c r="Z613" s="1">
        <v>0</v>
      </c>
      <c r="AA613" s="1" t="s">
        <v>4760</v>
      </c>
      <c r="AB613" s="25">
        <v>37383</v>
      </c>
      <c r="AC613" s="27">
        <v>37617</v>
      </c>
      <c r="AE613" s="1">
        <v>0</v>
      </c>
    </row>
    <row r="614" spans="1:31" x14ac:dyDescent="0.25">
      <c r="A614" s="1" t="s">
        <v>2622</v>
      </c>
      <c r="E614" s="1" t="s">
        <v>2623</v>
      </c>
      <c r="F614" s="1">
        <v>0</v>
      </c>
      <c r="G614" s="1">
        <v>0</v>
      </c>
      <c r="H614" s="1">
        <v>0</v>
      </c>
      <c r="J614" s="1">
        <v>0</v>
      </c>
      <c r="K614" s="1">
        <v>0</v>
      </c>
      <c r="L614" s="1" t="s">
        <v>27</v>
      </c>
      <c r="M614" s="1">
        <v>0</v>
      </c>
      <c r="N614" s="1" t="s">
        <v>2629</v>
      </c>
      <c r="O614" s="1" t="s">
        <v>2630</v>
      </c>
      <c r="Q614" s="1" t="s">
        <v>28</v>
      </c>
      <c r="R614" s="1" t="s">
        <v>135</v>
      </c>
      <c r="S614" s="1" t="s">
        <v>2659</v>
      </c>
      <c r="T614" s="1" t="s">
        <v>873</v>
      </c>
      <c r="U614" s="1" t="s">
        <v>55</v>
      </c>
      <c r="V614" s="1" t="s">
        <v>194</v>
      </c>
      <c r="W614" s="1" t="s">
        <v>42</v>
      </c>
      <c r="X614" s="25">
        <v>40681</v>
      </c>
      <c r="Y614" s="1" t="s">
        <v>57</v>
      </c>
      <c r="Z614" s="1">
        <v>0</v>
      </c>
      <c r="AA614" s="1" t="s">
        <v>5884</v>
      </c>
      <c r="AB614" s="25">
        <v>40000</v>
      </c>
      <c r="AC614" s="27">
        <v>40028.816666666666</v>
      </c>
      <c r="AE614" s="1">
        <v>0</v>
      </c>
    </row>
    <row r="615" spans="1:31" x14ac:dyDescent="0.25">
      <c r="A615" s="1" t="s">
        <v>2622</v>
      </c>
      <c r="B615" s="1" t="s">
        <v>7126</v>
      </c>
      <c r="C615" s="1" t="s">
        <v>7127</v>
      </c>
      <c r="D615" s="25">
        <v>39350</v>
      </c>
      <c r="E615" s="1" t="s">
        <v>2623</v>
      </c>
      <c r="F615" s="26">
        <v>10000</v>
      </c>
      <c r="G615" s="26">
        <v>10000</v>
      </c>
      <c r="H615" s="26">
        <v>10000</v>
      </c>
      <c r="I615" s="1" t="s">
        <v>27</v>
      </c>
      <c r="J615" s="1">
        <v>0</v>
      </c>
      <c r="K615" s="1">
        <v>0</v>
      </c>
      <c r="L615" s="1" t="s">
        <v>27</v>
      </c>
      <c r="M615" s="1">
        <v>0</v>
      </c>
      <c r="N615" s="1" t="s">
        <v>2629</v>
      </c>
      <c r="O615" s="1" t="s">
        <v>2630</v>
      </c>
      <c r="Q615" s="1" t="s">
        <v>28</v>
      </c>
      <c r="R615" s="1" t="s">
        <v>135</v>
      </c>
      <c r="S615" s="1" t="s">
        <v>136</v>
      </c>
      <c r="T615" s="1" t="s">
        <v>265</v>
      </c>
      <c r="U615" s="1" t="s">
        <v>34</v>
      </c>
      <c r="V615" s="1" t="s">
        <v>370</v>
      </c>
      <c r="W615" s="1" t="s">
        <v>42</v>
      </c>
      <c r="X615" s="25">
        <v>40681</v>
      </c>
      <c r="Y615" s="1" t="s">
        <v>43</v>
      </c>
      <c r="Z615" s="1">
        <v>0</v>
      </c>
      <c r="AA615" s="1" t="s">
        <v>7128</v>
      </c>
      <c r="AB615" s="25">
        <v>39939</v>
      </c>
      <c r="AC615" s="27">
        <v>39988.37222222222</v>
      </c>
      <c r="AD615" s="1" t="s">
        <v>36</v>
      </c>
      <c r="AE615" s="26">
        <v>10000</v>
      </c>
    </row>
    <row r="616" spans="1:31" x14ac:dyDescent="0.25">
      <c r="A616" s="1" t="s">
        <v>2622</v>
      </c>
      <c r="B616" s="1" t="s">
        <v>5017</v>
      </c>
      <c r="C616" s="1" t="s">
        <v>5018</v>
      </c>
      <c r="D616" s="25">
        <v>39196</v>
      </c>
      <c r="E616" s="1" t="s">
        <v>2623</v>
      </c>
      <c r="F616" s="26">
        <v>8709.69</v>
      </c>
      <c r="G616" s="26">
        <v>8709.69</v>
      </c>
      <c r="H616" s="26">
        <v>2612.9</v>
      </c>
      <c r="I616" s="1" t="s">
        <v>50</v>
      </c>
      <c r="J616" s="26">
        <v>1306.45</v>
      </c>
      <c r="K616" s="1">
        <v>261.29000000000002</v>
      </c>
      <c r="L616" s="1" t="s">
        <v>27</v>
      </c>
      <c r="M616" s="1">
        <v>0</v>
      </c>
      <c r="N616" s="1" t="s">
        <v>2624</v>
      </c>
      <c r="O616" s="1" t="s">
        <v>2630</v>
      </c>
      <c r="Q616" s="1" t="s">
        <v>28</v>
      </c>
      <c r="R616" s="1" t="s">
        <v>44</v>
      </c>
      <c r="S616" s="1" t="s">
        <v>298</v>
      </c>
      <c r="T616" s="1" t="s">
        <v>150</v>
      </c>
      <c r="U616" s="1" t="s">
        <v>34</v>
      </c>
      <c r="V616" s="1" t="s">
        <v>63</v>
      </c>
      <c r="W616" s="1" t="s">
        <v>42</v>
      </c>
      <c r="X616" s="25">
        <v>40682</v>
      </c>
      <c r="Y616" s="1" t="s">
        <v>43</v>
      </c>
      <c r="Z616" s="1">
        <v>0</v>
      </c>
      <c r="AA616" s="1" t="s">
        <v>5019</v>
      </c>
      <c r="AB616" s="25">
        <v>39621</v>
      </c>
      <c r="AC616" s="27">
        <v>39652.461111111108</v>
      </c>
      <c r="AD616" s="1" t="s">
        <v>151</v>
      </c>
      <c r="AE616" s="26">
        <v>8709.69</v>
      </c>
    </row>
    <row r="617" spans="1:31" x14ac:dyDescent="0.25">
      <c r="A617" s="1" t="s">
        <v>2622</v>
      </c>
      <c r="B617" s="1" t="s">
        <v>5580</v>
      </c>
      <c r="C617" s="1" t="s">
        <v>5581</v>
      </c>
      <c r="D617" s="25">
        <v>38467</v>
      </c>
      <c r="E617" s="1" t="s">
        <v>2623</v>
      </c>
      <c r="F617" s="26">
        <v>33885.379999999997</v>
      </c>
      <c r="G617" s="26">
        <v>39401.599999999999</v>
      </c>
      <c r="H617" s="26">
        <v>33885</v>
      </c>
      <c r="I617" s="1" t="s">
        <v>50</v>
      </c>
      <c r="J617" s="26">
        <v>16942.5</v>
      </c>
      <c r="K617" s="26">
        <v>3388.5</v>
      </c>
      <c r="L617" s="1" t="s">
        <v>27</v>
      </c>
      <c r="M617" s="1">
        <v>0</v>
      </c>
      <c r="N617" s="1" t="s">
        <v>2624</v>
      </c>
      <c r="O617" s="1" t="s">
        <v>2630</v>
      </c>
      <c r="Q617" s="1" t="s">
        <v>28</v>
      </c>
      <c r="R617" s="1" t="s">
        <v>44</v>
      </c>
      <c r="S617" s="1" t="s">
        <v>61</v>
      </c>
      <c r="T617" s="1" t="s">
        <v>114</v>
      </c>
      <c r="U617" s="1" t="s">
        <v>40</v>
      </c>
      <c r="V617" s="1" t="s">
        <v>41</v>
      </c>
      <c r="W617" s="1" t="s">
        <v>42</v>
      </c>
      <c r="X617" s="25">
        <v>40682</v>
      </c>
      <c r="Y617" s="1" t="s">
        <v>2628</v>
      </c>
      <c r="Z617" s="1">
        <v>0</v>
      </c>
      <c r="AA617" s="1" t="s">
        <v>5582</v>
      </c>
      <c r="AB617" s="25">
        <v>38792</v>
      </c>
      <c r="AC617" s="27">
        <v>38922.494444444441</v>
      </c>
      <c r="AE617" s="26">
        <v>33885.379999999997</v>
      </c>
    </row>
    <row r="618" spans="1:31" x14ac:dyDescent="0.25">
      <c r="A618" s="1" t="s">
        <v>2622</v>
      </c>
      <c r="C618" s="1" t="s">
        <v>75</v>
      </c>
      <c r="E618" s="1" t="s">
        <v>2623</v>
      </c>
      <c r="F618" s="1">
        <v>0</v>
      </c>
      <c r="G618" s="1">
        <v>0</v>
      </c>
      <c r="H618" s="1">
        <v>0</v>
      </c>
      <c r="J618" s="1">
        <v>0</v>
      </c>
      <c r="K618" s="1">
        <v>0</v>
      </c>
      <c r="L618" s="1" t="s">
        <v>50</v>
      </c>
      <c r="M618" s="1">
        <v>0</v>
      </c>
      <c r="N618" s="1" t="s">
        <v>2629</v>
      </c>
      <c r="O618" s="1" t="s">
        <v>2630</v>
      </c>
      <c r="Q618" s="1" t="s">
        <v>28</v>
      </c>
      <c r="R618" s="1" t="s">
        <v>583</v>
      </c>
      <c r="S618" s="1" t="s">
        <v>5092</v>
      </c>
      <c r="T618" s="1" t="s">
        <v>77</v>
      </c>
      <c r="U618" s="1" t="s">
        <v>34</v>
      </c>
      <c r="V618" s="1" t="s">
        <v>71</v>
      </c>
      <c r="W618" s="1" t="s">
        <v>42</v>
      </c>
      <c r="X618" s="25">
        <v>40682</v>
      </c>
      <c r="Y618" s="1" t="s">
        <v>57</v>
      </c>
      <c r="Z618" s="1">
        <v>0</v>
      </c>
      <c r="AA618" s="1" t="s">
        <v>6047</v>
      </c>
      <c r="AB618" s="25">
        <v>40413</v>
      </c>
      <c r="AC618" s="27">
        <v>40448.85</v>
      </c>
      <c r="AD618" s="1" t="s">
        <v>2633</v>
      </c>
      <c r="AE618" s="1">
        <v>0</v>
      </c>
    </row>
    <row r="619" spans="1:31" x14ac:dyDescent="0.25">
      <c r="A619" s="1" t="s">
        <v>2622</v>
      </c>
      <c r="B619" s="1" t="s">
        <v>6499</v>
      </c>
      <c r="C619" s="1" t="s">
        <v>6500</v>
      </c>
      <c r="D619" s="25">
        <v>39781</v>
      </c>
      <c r="E619" s="1" t="s">
        <v>2623</v>
      </c>
      <c r="F619" s="26">
        <v>36500</v>
      </c>
      <c r="G619" s="26">
        <v>36500</v>
      </c>
      <c r="H619" s="26">
        <v>36500</v>
      </c>
      <c r="I619" s="1" t="s">
        <v>50</v>
      </c>
      <c r="J619" s="26">
        <v>18250</v>
      </c>
      <c r="K619" s="26">
        <v>10000</v>
      </c>
      <c r="L619" s="1" t="s">
        <v>27</v>
      </c>
      <c r="M619" s="1">
        <v>0</v>
      </c>
      <c r="N619" s="1" t="s">
        <v>2629</v>
      </c>
      <c r="O619" s="1" t="s">
        <v>2630</v>
      </c>
      <c r="Q619" s="1" t="s">
        <v>28</v>
      </c>
      <c r="R619" s="1" t="s">
        <v>135</v>
      </c>
      <c r="S619" s="1" t="s">
        <v>276</v>
      </c>
      <c r="T619" s="1" t="s">
        <v>812</v>
      </c>
      <c r="U619" s="1" t="s">
        <v>34</v>
      </c>
      <c r="V619" s="1" t="s">
        <v>252</v>
      </c>
      <c r="W619" s="1" t="s">
        <v>42</v>
      </c>
      <c r="X619" s="25">
        <v>40682</v>
      </c>
      <c r="Y619" s="1" t="s">
        <v>57</v>
      </c>
      <c r="Z619" s="1">
        <v>0</v>
      </c>
      <c r="AA619" s="1" t="s">
        <v>6501</v>
      </c>
      <c r="AB619" s="25">
        <v>39946</v>
      </c>
      <c r="AC619" s="27">
        <v>40023.627083333333</v>
      </c>
      <c r="AD619" s="1" t="s">
        <v>151</v>
      </c>
      <c r="AE619" s="26">
        <v>36500</v>
      </c>
    </row>
    <row r="620" spans="1:31" x14ac:dyDescent="0.25">
      <c r="A620" s="1" t="s">
        <v>2622</v>
      </c>
      <c r="B620" s="1" t="s">
        <v>6612</v>
      </c>
      <c r="C620" s="1" t="s">
        <v>6613</v>
      </c>
      <c r="D620" s="25">
        <v>39822</v>
      </c>
      <c r="E620" s="1" t="s">
        <v>2623</v>
      </c>
      <c r="F620" s="1">
        <v>0</v>
      </c>
      <c r="G620" s="26">
        <v>20722</v>
      </c>
      <c r="H620" s="1">
        <v>0</v>
      </c>
      <c r="I620" s="1" t="s">
        <v>26</v>
      </c>
      <c r="J620" s="1">
        <v>0</v>
      </c>
      <c r="K620" s="1">
        <v>0</v>
      </c>
      <c r="L620" s="1" t="s">
        <v>27</v>
      </c>
      <c r="M620" s="1">
        <v>0</v>
      </c>
      <c r="N620" s="1" t="s">
        <v>2629</v>
      </c>
      <c r="O620" s="1" t="s">
        <v>2630</v>
      </c>
      <c r="Q620" s="1" t="s">
        <v>28</v>
      </c>
      <c r="R620" s="1" t="s">
        <v>135</v>
      </c>
      <c r="S620" s="1" t="s">
        <v>136</v>
      </c>
      <c r="T620" s="1" t="s">
        <v>354</v>
      </c>
      <c r="U620" s="1" t="s">
        <v>40</v>
      </c>
      <c r="V620" s="1" t="s">
        <v>41</v>
      </c>
      <c r="W620" s="1" t="s">
        <v>42</v>
      </c>
      <c r="X620" s="25">
        <v>40682</v>
      </c>
      <c r="Y620" s="1" t="s">
        <v>2637</v>
      </c>
      <c r="Z620" s="1">
        <v>0</v>
      </c>
      <c r="AA620" s="1" t="s">
        <v>6614</v>
      </c>
      <c r="AB620" s="25">
        <v>40190</v>
      </c>
      <c r="AC620" s="27">
        <v>40254.65347222222</v>
      </c>
      <c r="AD620" s="1" t="s">
        <v>2633</v>
      </c>
      <c r="AE620" s="1">
        <v>0</v>
      </c>
    </row>
    <row r="621" spans="1:31" x14ac:dyDescent="0.25">
      <c r="A621" s="1" t="s">
        <v>2622</v>
      </c>
      <c r="B621" s="1" t="s">
        <v>173</v>
      </c>
      <c r="C621" s="1" t="s">
        <v>212</v>
      </c>
      <c r="D621" s="25">
        <v>37429</v>
      </c>
      <c r="E621" s="1" t="s">
        <v>2623</v>
      </c>
      <c r="F621" s="26">
        <v>28164.639999999999</v>
      </c>
      <c r="G621" s="26">
        <v>28164.639999999999</v>
      </c>
      <c r="H621" s="26">
        <v>28164.639999999999</v>
      </c>
      <c r="I621" s="1" t="s">
        <v>26</v>
      </c>
      <c r="J621" s="26">
        <v>28164.639999999999</v>
      </c>
      <c r="K621" s="26">
        <v>2816.46</v>
      </c>
      <c r="L621" s="1" t="s">
        <v>27</v>
      </c>
      <c r="M621" s="1">
        <v>0</v>
      </c>
      <c r="N621" s="1" t="s">
        <v>2624</v>
      </c>
      <c r="O621" s="1" t="s">
        <v>2630</v>
      </c>
      <c r="Q621" s="1" t="s">
        <v>28</v>
      </c>
      <c r="R621" s="1" t="s">
        <v>44</v>
      </c>
      <c r="S621" s="1" t="s">
        <v>80</v>
      </c>
      <c r="T621" s="1" t="s">
        <v>3353</v>
      </c>
      <c r="U621" s="1" t="s">
        <v>40</v>
      </c>
      <c r="V621" s="1" t="s">
        <v>4843</v>
      </c>
      <c r="W621" s="1" t="s">
        <v>42</v>
      </c>
      <c r="X621" s="25">
        <v>40683</v>
      </c>
      <c r="Y621" s="1" t="s">
        <v>43</v>
      </c>
      <c r="Z621" s="1">
        <v>0</v>
      </c>
      <c r="AA621" s="1" t="s">
        <v>4874</v>
      </c>
      <c r="AB621" s="25">
        <v>38894</v>
      </c>
      <c r="AC621" s="27">
        <v>39231.386111111111</v>
      </c>
      <c r="AD621" s="1" t="s">
        <v>2657</v>
      </c>
      <c r="AE621" s="26">
        <v>28164.639999999999</v>
      </c>
    </row>
    <row r="622" spans="1:31" x14ac:dyDescent="0.25">
      <c r="A622" s="1" t="s">
        <v>2646</v>
      </c>
      <c r="B622" s="1" t="s">
        <v>5492</v>
      </c>
      <c r="C622" s="1" t="s">
        <v>5493</v>
      </c>
      <c r="D622" s="25">
        <v>36947</v>
      </c>
      <c r="E622" s="1" t="s">
        <v>2623</v>
      </c>
      <c r="F622" s="26">
        <v>337000</v>
      </c>
      <c r="G622" s="26">
        <v>337000</v>
      </c>
      <c r="H622" s="26">
        <v>337000</v>
      </c>
      <c r="I622" s="1" t="s">
        <v>50</v>
      </c>
      <c r="J622" s="26">
        <v>168500</v>
      </c>
      <c r="K622" s="26">
        <v>10000</v>
      </c>
      <c r="L622" s="1" t="s">
        <v>26</v>
      </c>
      <c r="M622" s="1">
        <v>100</v>
      </c>
      <c r="N622" s="1" t="s">
        <v>2629</v>
      </c>
      <c r="O622" s="1" t="s">
        <v>2638</v>
      </c>
      <c r="P622" s="1" t="s">
        <v>2639</v>
      </c>
      <c r="Q622" s="1" t="s">
        <v>28</v>
      </c>
      <c r="R622" s="1" t="s">
        <v>52</v>
      </c>
      <c r="S622" s="1" t="s">
        <v>38</v>
      </c>
      <c r="T622" s="1" t="s">
        <v>68</v>
      </c>
      <c r="U622" s="1" t="s">
        <v>34</v>
      </c>
      <c r="V622" s="1" t="s">
        <v>71</v>
      </c>
      <c r="W622" s="1" t="s">
        <v>42</v>
      </c>
      <c r="X622" s="25">
        <v>40686</v>
      </c>
      <c r="Y622" s="1" t="s">
        <v>2637</v>
      </c>
      <c r="Z622" s="1">
        <v>0</v>
      </c>
      <c r="AA622" s="1" t="s">
        <v>5494</v>
      </c>
      <c r="AB622" s="25">
        <v>37082</v>
      </c>
      <c r="AC622" s="27">
        <v>37618</v>
      </c>
      <c r="AD622" s="1" t="s">
        <v>36</v>
      </c>
      <c r="AE622" s="26">
        <v>337000</v>
      </c>
    </row>
    <row r="623" spans="1:31" x14ac:dyDescent="0.25">
      <c r="A623" s="1" t="s">
        <v>2622</v>
      </c>
      <c r="E623" s="1" t="s">
        <v>2623</v>
      </c>
      <c r="F623" s="1">
        <v>0</v>
      </c>
      <c r="G623" s="1">
        <v>0</v>
      </c>
      <c r="H623" s="1">
        <v>0</v>
      </c>
      <c r="J623" s="1">
        <v>0</v>
      </c>
      <c r="K623" s="1">
        <v>0</v>
      </c>
      <c r="L623" s="1" t="s">
        <v>50</v>
      </c>
      <c r="M623" s="1">
        <v>0</v>
      </c>
      <c r="N623" s="1" t="s">
        <v>2624</v>
      </c>
      <c r="O623" s="1" t="s">
        <v>2630</v>
      </c>
      <c r="Q623" s="1" t="s">
        <v>28</v>
      </c>
      <c r="R623" s="1" t="s">
        <v>135</v>
      </c>
      <c r="S623" s="1" t="s">
        <v>136</v>
      </c>
      <c r="T623" s="1" t="s">
        <v>337</v>
      </c>
      <c r="U623" s="1" t="s">
        <v>55</v>
      </c>
      <c r="V623" s="1" t="s">
        <v>2675</v>
      </c>
      <c r="W623" s="1" t="s">
        <v>42</v>
      </c>
      <c r="X623" s="25">
        <v>40688</v>
      </c>
      <c r="Y623" s="1" t="s">
        <v>2649</v>
      </c>
      <c r="Z623" s="1">
        <v>0</v>
      </c>
      <c r="AA623" s="1" t="s">
        <v>5141</v>
      </c>
      <c r="AB623" s="25">
        <v>39777</v>
      </c>
      <c r="AC623" s="27">
        <v>39989.756944444445</v>
      </c>
      <c r="AE623" s="1">
        <v>0</v>
      </c>
    </row>
    <row r="624" spans="1:31" x14ac:dyDescent="0.25">
      <c r="A624" s="1" t="s">
        <v>2622</v>
      </c>
      <c r="B624" s="1" t="s">
        <v>173</v>
      </c>
      <c r="C624" s="1" t="s">
        <v>2648</v>
      </c>
      <c r="E624" s="1" t="s">
        <v>2623</v>
      </c>
      <c r="F624" s="1">
        <v>0</v>
      </c>
      <c r="G624" s="1">
        <v>0</v>
      </c>
      <c r="H624" s="1">
        <v>0</v>
      </c>
      <c r="I624" s="1" t="s">
        <v>50</v>
      </c>
      <c r="J624" s="1">
        <v>0</v>
      </c>
      <c r="K624" s="1">
        <v>0</v>
      </c>
      <c r="L624" s="1" t="s">
        <v>50</v>
      </c>
      <c r="M624" s="1">
        <v>0</v>
      </c>
      <c r="N624" s="1" t="s">
        <v>2629</v>
      </c>
      <c r="O624" s="1" t="s">
        <v>2630</v>
      </c>
      <c r="Q624" s="1" t="s">
        <v>28</v>
      </c>
      <c r="R624" s="1" t="s">
        <v>135</v>
      </c>
      <c r="S624" s="1" t="s">
        <v>284</v>
      </c>
      <c r="T624" s="1" t="s">
        <v>144</v>
      </c>
      <c r="U624" s="1" t="s">
        <v>138</v>
      </c>
      <c r="V624" s="1" t="s">
        <v>2675</v>
      </c>
      <c r="W624" s="1" t="s">
        <v>42</v>
      </c>
      <c r="X624" s="25">
        <v>40688</v>
      </c>
      <c r="Y624" s="1" t="s">
        <v>2649</v>
      </c>
      <c r="Z624" s="1">
        <v>0</v>
      </c>
      <c r="AA624" s="1" t="s">
        <v>5173</v>
      </c>
      <c r="AB624" s="25">
        <v>39898</v>
      </c>
      <c r="AC624" s="27">
        <v>40060.620138888888</v>
      </c>
      <c r="AD624" s="1" t="s">
        <v>36</v>
      </c>
      <c r="AE624" s="1">
        <v>0</v>
      </c>
    </row>
    <row r="625" spans="1:31" x14ac:dyDescent="0.25">
      <c r="A625" s="1" t="s">
        <v>2622</v>
      </c>
      <c r="B625" s="1" t="s">
        <v>173</v>
      </c>
      <c r="C625" s="1" t="s">
        <v>2684</v>
      </c>
      <c r="E625" s="1" t="s">
        <v>2623</v>
      </c>
      <c r="F625" s="1">
        <v>0</v>
      </c>
      <c r="G625" s="1">
        <v>0</v>
      </c>
      <c r="H625" s="1">
        <v>0</v>
      </c>
      <c r="I625" s="1" t="s">
        <v>50</v>
      </c>
      <c r="J625" s="1">
        <v>0</v>
      </c>
      <c r="K625" s="1">
        <v>0</v>
      </c>
      <c r="L625" s="1" t="s">
        <v>50</v>
      </c>
      <c r="M625" s="1">
        <v>0</v>
      </c>
      <c r="N625" s="1" t="s">
        <v>2629</v>
      </c>
      <c r="O625" s="1" t="s">
        <v>2630</v>
      </c>
      <c r="Q625" s="1" t="s">
        <v>28</v>
      </c>
      <c r="R625" s="1" t="s">
        <v>135</v>
      </c>
      <c r="S625" s="1" t="s">
        <v>136</v>
      </c>
      <c r="T625" s="1" t="s">
        <v>577</v>
      </c>
      <c r="U625" s="1" t="s">
        <v>34</v>
      </c>
      <c r="V625" s="1" t="s">
        <v>4808</v>
      </c>
      <c r="W625" s="1" t="s">
        <v>42</v>
      </c>
      <c r="X625" s="25">
        <v>40688</v>
      </c>
      <c r="Y625" s="1" t="s">
        <v>2649</v>
      </c>
      <c r="Z625" s="1">
        <v>0</v>
      </c>
      <c r="AA625" s="1" t="s">
        <v>5215</v>
      </c>
      <c r="AB625" s="25">
        <v>40058</v>
      </c>
      <c r="AC625" s="27">
        <v>40156.381249999999</v>
      </c>
      <c r="AD625" s="1" t="s">
        <v>2633</v>
      </c>
      <c r="AE625" s="1">
        <v>0</v>
      </c>
    </row>
    <row r="626" spans="1:31" x14ac:dyDescent="0.25">
      <c r="A626" s="1" t="s">
        <v>2622</v>
      </c>
      <c r="E626" s="1" t="s">
        <v>2623</v>
      </c>
      <c r="F626" s="1">
        <v>0</v>
      </c>
      <c r="G626" s="1">
        <v>0</v>
      </c>
      <c r="H626" s="1">
        <v>0</v>
      </c>
      <c r="J626" s="1">
        <v>0</v>
      </c>
      <c r="K626" s="1">
        <v>0</v>
      </c>
      <c r="L626" s="1" t="s">
        <v>50</v>
      </c>
      <c r="M626" s="1">
        <v>0</v>
      </c>
      <c r="N626" s="1" t="s">
        <v>2629</v>
      </c>
      <c r="O626" s="1" t="s">
        <v>2630</v>
      </c>
      <c r="Q626" s="1" t="s">
        <v>28</v>
      </c>
      <c r="R626" s="1" t="s">
        <v>135</v>
      </c>
      <c r="S626" s="1" t="s">
        <v>136</v>
      </c>
      <c r="T626" s="1" t="s">
        <v>2666</v>
      </c>
      <c r="U626" s="1" t="s">
        <v>40</v>
      </c>
      <c r="V626" s="1" t="s">
        <v>2654</v>
      </c>
      <c r="W626" s="1" t="s">
        <v>42</v>
      </c>
      <c r="X626" s="25">
        <v>40688</v>
      </c>
      <c r="Y626" s="1" t="s">
        <v>2649</v>
      </c>
      <c r="Z626" s="1">
        <v>0</v>
      </c>
      <c r="AA626" s="1" t="s">
        <v>5308</v>
      </c>
      <c r="AB626" s="25">
        <v>40246</v>
      </c>
      <c r="AC626" s="27">
        <v>40308.700694444444</v>
      </c>
      <c r="AE626" s="1">
        <v>0</v>
      </c>
    </row>
    <row r="627" spans="1:31" x14ac:dyDescent="0.25">
      <c r="A627" s="1" t="s">
        <v>2622</v>
      </c>
      <c r="E627" s="1" t="s">
        <v>2623</v>
      </c>
      <c r="F627" s="1">
        <v>0</v>
      </c>
      <c r="G627" s="1">
        <v>0</v>
      </c>
      <c r="H627" s="1">
        <v>0</v>
      </c>
      <c r="J627" s="1">
        <v>0</v>
      </c>
      <c r="K627" s="1">
        <v>0</v>
      </c>
      <c r="L627" s="1" t="s">
        <v>50</v>
      </c>
      <c r="M627" s="1">
        <v>0</v>
      </c>
      <c r="N627" s="1" t="s">
        <v>2629</v>
      </c>
      <c r="O627" s="1" t="s">
        <v>2630</v>
      </c>
      <c r="Q627" s="1" t="s">
        <v>28</v>
      </c>
      <c r="R627" s="1" t="s">
        <v>512</v>
      </c>
      <c r="S627" s="1" t="s">
        <v>664</v>
      </c>
      <c r="T627" s="1" t="s">
        <v>145</v>
      </c>
      <c r="U627" s="1" t="s">
        <v>34</v>
      </c>
      <c r="V627" s="1" t="s">
        <v>2675</v>
      </c>
      <c r="W627" s="1" t="s">
        <v>42</v>
      </c>
      <c r="X627" s="25">
        <v>40688</v>
      </c>
      <c r="Y627" s="1" t="s">
        <v>2649</v>
      </c>
      <c r="Z627" s="1">
        <v>0</v>
      </c>
      <c r="AA627" s="1" t="s">
        <v>5317</v>
      </c>
      <c r="AB627" s="25">
        <v>40276</v>
      </c>
      <c r="AC627" s="27">
        <v>40345.195138888892</v>
      </c>
      <c r="AE627" s="1">
        <v>0</v>
      </c>
    </row>
    <row r="628" spans="1:31" x14ac:dyDescent="0.25">
      <c r="A628" s="1" t="s">
        <v>2622</v>
      </c>
      <c r="E628" s="1" t="s">
        <v>2623</v>
      </c>
      <c r="F628" s="1">
        <v>0</v>
      </c>
      <c r="G628" s="1">
        <v>0</v>
      </c>
      <c r="H628" s="1">
        <v>0</v>
      </c>
      <c r="J628" s="1">
        <v>0</v>
      </c>
      <c r="K628" s="1">
        <v>0</v>
      </c>
      <c r="L628" s="1" t="s">
        <v>50</v>
      </c>
      <c r="M628" s="1">
        <v>0</v>
      </c>
      <c r="N628" s="1" t="s">
        <v>2629</v>
      </c>
      <c r="O628" s="1" t="s">
        <v>2630</v>
      </c>
      <c r="Q628" s="1" t="s">
        <v>28</v>
      </c>
      <c r="R628" s="1" t="s">
        <v>3164</v>
      </c>
      <c r="S628" s="1" t="s">
        <v>5092</v>
      </c>
      <c r="T628" s="1" t="s">
        <v>167</v>
      </c>
      <c r="U628" s="1" t="s">
        <v>123</v>
      </c>
      <c r="V628" s="1" t="s">
        <v>2675</v>
      </c>
      <c r="W628" s="1" t="s">
        <v>42</v>
      </c>
      <c r="X628" s="25">
        <v>40688</v>
      </c>
      <c r="Y628" s="1" t="s">
        <v>2649</v>
      </c>
      <c r="Z628" s="1">
        <v>0</v>
      </c>
      <c r="AA628" s="1" t="s">
        <v>5362</v>
      </c>
      <c r="AB628" s="25">
        <v>40436</v>
      </c>
      <c r="AC628" s="27">
        <v>40465.584722222222</v>
      </c>
      <c r="AE628" s="1">
        <v>0</v>
      </c>
    </row>
    <row r="629" spans="1:31" x14ac:dyDescent="0.25">
      <c r="A629" s="1" t="s">
        <v>2622</v>
      </c>
      <c r="E629" s="1" t="s">
        <v>2623</v>
      </c>
      <c r="F629" s="1">
        <v>0</v>
      </c>
      <c r="G629" s="1">
        <v>0</v>
      </c>
      <c r="H629" s="1">
        <v>0</v>
      </c>
      <c r="J629" s="1">
        <v>0</v>
      </c>
      <c r="K629" s="1">
        <v>0</v>
      </c>
      <c r="L629" s="1" t="s">
        <v>50</v>
      </c>
      <c r="M629" s="1">
        <v>0</v>
      </c>
      <c r="N629" s="1" t="s">
        <v>2629</v>
      </c>
      <c r="O629" s="1" t="s">
        <v>2630</v>
      </c>
      <c r="Q629" s="1" t="s">
        <v>28</v>
      </c>
      <c r="R629" s="1" t="s">
        <v>3164</v>
      </c>
      <c r="S629" s="1" t="s">
        <v>5092</v>
      </c>
      <c r="T629" s="1" t="s">
        <v>5435</v>
      </c>
      <c r="U629" s="1" t="s">
        <v>89</v>
      </c>
      <c r="V629" s="1" t="s">
        <v>2675</v>
      </c>
      <c r="W629" s="1" t="s">
        <v>42</v>
      </c>
      <c r="X629" s="25">
        <v>40688</v>
      </c>
      <c r="Y629" s="1" t="s">
        <v>2649</v>
      </c>
      <c r="Z629" s="1">
        <v>0</v>
      </c>
      <c r="AA629" s="1" t="s">
        <v>5436</v>
      </c>
      <c r="AB629" s="25">
        <v>40595</v>
      </c>
      <c r="AC629" s="27">
        <v>40626.686111111114</v>
      </c>
      <c r="AE629" s="1">
        <v>0</v>
      </c>
    </row>
    <row r="630" spans="1:31" x14ac:dyDescent="0.25">
      <c r="A630" s="1" t="s">
        <v>2622</v>
      </c>
      <c r="B630" s="1" t="s">
        <v>5657</v>
      </c>
      <c r="C630" s="1" t="s">
        <v>5658</v>
      </c>
      <c r="D630" s="25">
        <v>38252</v>
      </c>
      <c r="E630" s="1" t="s">
        <v>2623</v>
      </c>
      <c r="F630" s="26">
        <v>10000</v>
      </c>
      <c r="G630" s="26">
        <v>10000</v>
      </c>
      <c r="H630" s="26">
        <v>10000</v>
      </c>
      <c r="I630" s="1" t="s">
        <v>26</v>
      </c>
      <c r="J630" s="26">
        <v>10000</v>
      </c>
      <c r="K630" s="26">
        <v>10000</v>
      </c>
      <c r="L630" s="1" t="s">
        <v>27</v>
      </c>
      <c r="M630" s="1">
        <v>0</v>
      </c>
      <c r="N630" s="1" t="s">
        <v>2629</v>
      </c>
      <c r="O630" s="1" t="s">
        <v>2630</v>
      </c>
      <c r="Q630" s="1" t="s">
        <v>28</v>
      </c>
      <c r="R630" s="1" t="s">
        <v>44</v>
      </c>
      <c r="S630" s="1" t="s">
        <v>38</v>
      </c>
      <c r="T630" s="1" t="s">
        <v>3353</v>
      </c>
      <c r="U630" s="1" t="s">
        <v>40</v>
      </c>
      <c r="V630" s="1" t="s">
        <v>4929</v>
      </c>
      <c r="W630" s="1" t="s">
        <v>42</v>
      </c>
      <c r="X630" s="25">
        <v>40688</v>
      </c>
      <c r="Y630" s="1" t="s">
        <v>57</v>
      </c>
      <c r="Z630" s="1">
        <v>0</v>
      </c>
      <c r="AA630" s="1" t="s">
        <v>5659</v>
      </c>
      <c r="AB630" s="25">
        <v>38449</v>
      </c>
      <c r="AC630" s="27">
        <v>38468.618055555555</v>
      </c>
      <c r="AD630" s="1" t="s">
        <v>36</v>
      </c>
      <c r="AE630" s="26">
        <v>10000</v>
      </c>
    </row>
    <row r="631" spans="1:31" x14ac:dyDescent="0.25">
      <c r="A631" s="1" t="s">
        <v>2622</v>
      </c>
      <c r="B631" s="1" t="s">
        <v>173</v>
      </c>
      <c r="C631" s="1" t="s">
        <v>5872</v>
      </c>
      <c r="E631" s="1" t="s">
        <v>2623</v>
      </c>
      <c r="F631" s="1">
        <v>0</v>
      </c>
      <c r="G631" s="1">
        <v>0</v>
      </c>
      <c r="H631" s="26">
        <v>17135.52</v>
      </c>
      <c r="I631" s="1" t="s">
        <v>50</v>
      </c>
      <c r="J631" s="26">
        <v>8567.76</v>
      </c>
      <c r="K631" s="1">
        <v>0</v>
      </c>
      <c r="L631" s="1" t="s">
        <v>50</v>
      </c>
      <c r="M631" s="1">
        <v>0</v>
      </c>
      <c r="N631" s="1" t="s">
        <v>2629</v>
      </c>
      <c r="O631" s="1" t="s">
        <v>2630</v>
      </c>
      <c r="Q631" s="1" t="s">
        <v>28</v>
      </c>
      <c r="R631" s="1" t="s">
        <v>512</v>
      </c>
      <c r="S631" s="1" t="s">
        <v>664</v>
      </c>
      <c r="T631" s="1" t="s">
        <v>144</v>
      </c>
      <c r="U631" s="1" t="s">
        <v>138</v>
      </c>
      <c r="V631" s="1" t="s">
        <v>2675</v>
      </c>
      <c r="W631" s="1" t="s">
        <v>42</v>
      </c>
      <c r="X631" s="25">
        <v>40688</v>
      </c>
      <c r="Y631" s="1" t="s">
        <v>2649</v>
      </c>
      <c r="Z631" s="1">
        <v>0</v>
      </c>
      <c r="AA631" s="1" t="s">
        <v>5873</v>
      </c>
      <c r="AB631" s="25">
        <v>39903</v>
      </c>
      <c r="AC631" s="27">
        <v>40001.37777777778</v>
      </c>
      <c r="AD631" s="1" t="s">
        <v>2633</v>
      </c>
      <c r="AE631" s="1">
        <v>0</v>
      </c>
    </row>
    <row r="632" spans="1:31" x14ac:dyDescent="0.25">
      <c r="A632" s="1" t="s">
        <v>2622</v>
      </c>
      <c r="B632" s="1" t="s">
        <v>115</v>
      </c>
      <c r="C632" s="1" t="s">
        <v>2648</v>
      </c>
      <c r="D632" s="25">
        <v>38398</v>
      </c>
      <c r="E632" s="1" t="s">
        <v>2623</v>
      </c>
      <c r="F632" s="1">
        <v>0</v>
      </c>
      <c r="G632" s="1">
        <v>0</v>
      </c>
      <c r="H632" s="1">
        <v>0</v>
      </c>
      <c r="I632" s="1" t="s">
        <v>50</v>
      </c>
      <c r="J632" s="1">
        <v>0</v>
      </c>
      <c r="K632" s="1">
        <v>0</v>
      </c>
      <c r="L632" s="1" t="s">
        <v>50</v>
      </c>
      <c r="M632" s="1">
        <v>0</v>
      </c>
      <c r="N632" s="1" t="s">
        <v>2629</v>
      </c>
      <c r="O632" s="1" t="s">
        <v>2630</v>
      </c>
      <c r="Q632" s="1" t="s">
        <v>28</v>
      </c>
      <c r="R632" s="1" t="s">
        <v>135</v>
      </c>
      <c r="S632" s="1" t="s">
        <v>284</v>
      </c>
      <c r="T632" s="1" t="s">
        <v>144</v>
      </c>
      <c r="U632" s="1" t="s">
        <v>138</v>
      </c>
      <c r="V632" s="1" t="s">
        <v>2675</v>
      </c>
      <c r="W632" s="1" t="s">
        <v>42</v>
      </c>
      <c r="X632" s="25">
        <v>40688</v>
      </c>
      <c r="Y632" s="1" t="s">
        <v>2649</v>
      </c>
      <c r="Z632" s="1">
        <v>0</v>
      </c>
      <c r="AA632" s="1" t="s">
        <v>5889</v>
      </c>
      <c r="AB632" s="25">
        <v>39778</v>
      </c>
      <c r="AC632" s="27">
        <v>40060.486805555556</v>
      </c>
      <c r="AD632" s="1" t="s">
        <v>2633</v>
      </c>
      <c r="AE632" s="1">
        <v>0</v>
      </c>
    </row>
    <row r="633" spans="1:31" x14ac:dyDescent="0.25">
      <c r="A633" s="1" t="s">
        <v>2622</v>
      </c>
      <c r="B633" s="1" t="s">
        <v>5933</v>
      </c>
      <c r="C633" s="1" t="s">
        <v>5934</v>
      </c>
      <c r="D633" s="25">
        <v>38222</v>
      </c>
      <c r="E633" s="1" t="s">
        <v>2623</v>
      </c>
      <c r="F633" s="26">
        <v>58702.89</v>
      </c>
      <c r="G633" s="26">
        <v>58702.89</v>
      </c>
      <c r="H633" s="26">
        <v>58702.89</v>
      </c>
      <c r="I633" s="1" t="s">
        <v>26</v>
      </c>
      <c r="J633" s="26">
        <v>58702.89</v>
      </c>
      <c r="K633" s="26">
        <v>60750</v>
      </c>
      <c r="L633" s="1" t="s">
        <v>27</v>
      </c>
      <c r="M633" s="1">
        <v>0</v>
      </c>
      <c r="Q633" s="1" t="s">
        <v>28</v>
      </c>
      <c r="R633" s="1" t="s">
        <v>135</v>
      </c>
      <c r="S633" s="1" t="s">
        <v>136</v>
      </c>
      <c r="T633" s="1" t="s">
        <v>772</v>
      </c>
      <c r="U633" s="1" t="s">
        <v>53</v>
      </c>
      <c r="V633" s="1" t="s">
        <v>71</v>
      </c>
      <c r="W633" s="1" t="s">
        <v>42</v>
      </c>
      <c r="X633" s="25">
        <v>40688</v>
      </c>
      <c r="Y633" s="1" t="s">
        <v>2660</v>
      </c>
      <c r="Z633" s="1">
        <v>0</v>
      </c>
      <c r="AA633" s="1" t="s">
        <v>5935</v>
      </c>
      <c r="AB633" s="25">
        <v>38314</v>
      </c>
      <c r="AC633" s="27">
        <v>40164.359722222223</v>
      </c>
      <c r="AD633" s="1" t="s">
        <v>151</v>
      </c>
      <c r="AE633" s="26">
        <v>58702.89</v>
      </c>
    </row>
    <row r="634" spans="1:31" x14ac:dyDescent="0.25">
      <c r="A634" s="1" t="s">
        <v>2622</v>
      </c>
      <c r="E634" s="1" t="s">
        <v>2623</v>
      </c>
      <c r="F634" s="1">
        <v>0</v>
      </c>
      <c r="G634" s="1">
        <v>0</v>
      </c>
      <c r="H634" s="1">
        <v>0</v>
      </c>
      <c r="J634" s="1">
        <v>0</v>
      </c>
      <c r="K634" s="1">
        <v>0</v>
      </c>
      <c r="L634" s="1" t="s">
        <v>50</v>
      </c>
      <c r="M634" s="1">
        <v>0</v>
      </c>
      <c r="N634" s="1" t="s">
        <v>2629</v>
      </c>
      <c r="O634" s="1" t="s">
        <v>2630</v>
      </c>
      <c r="Q634" s="1" t="s">
        <v>28</v>
      </c>
      <c r="R634" s="1" t="s">
        <v>512</v>
      </c>
      <c r="S634" s="1" t="s">
        <v>5375</v>
      </c>
      <c r="T634" s="1" t="s">
        <v>2725</v>
      </c>
      <c r="U634" s="1" t="s">
        <v>89</v>
      </c>
      <c r="V634" s="1" t="s">
        <v>2654</v>
      </c>
      <c r="W634" s="1" t="s">
        <v>42</v>
      </c>
      <c r="X634" s="25">
        <v>40688</v>
      </c>
      <c r="Y634" s="1" t="s">
        <v>2649</v>
      </c>
      <c r="Z634" s="1">
        <v>0</v>
      </c>
      <c r="AA634" s="1" t="s">
        <v>5964</v>
      </c>
      <c r="AB634" s="25">
        <v>40128</v>
      </c>
      <c r="AC634" s="27">
        <v>40248.743055555555</v>
      </c>
      <c r="AE634" s="1">
        <v>0</v>
      </c>
    </row>
    <row r="635" spans="1:31" x14ac:dyDescent="0.25">
      <c r="A635" s="1" t="s">
        <v>2646</v>
      </c>
      <c r="E635" s="1" t="s">
        <v>2623</v>
      </c>
      <c r="F635" s="1">
        <v>0</v>
      </c>
      <c r="G635" s="1">
        <v>0</v>
      </c>
      <c r="H635" s="1">
        <v>0</v>
      </c>
      <c r="J635" s="1">
        <v>0</v>
      </c>
      <c r="K635" s="1">
        <v>0</v>
      </c>
      <c r="L635" s="1" t="s">
        <v>50</v>
      </c>
      <c r="M635" s="1">
        <v>0</v>
      </c>
      <c r="N635" s="1" t="s">
        <v>2629</v>
      </c>
      <c r="O635" s="1" t="s">
        <v>2630</v>
      </c>
      <c r="Q635" s="1" t="s">
        <v>28</v>
      </c>
      <c r="R635" s="1" t="s">
        <v>135</v>
      </c>
      <c r="S635" s="1" t="s">
        <v>136</v>
      </c>
      <c r="T635" s="1" t="s">
        <v>5978</v>
      </c>
      <c r="U635" s="1" t="s">
        <v>138</v>
      </c>
      <c r="V635" s="1" t="s">
        <v>2654</v>
      </c>
      <c r="W635" s="1" t="s">
        <v>42</v>
      </c>
      <c r="X635" s="25">
        <v>40688</v>
      </c>
      <c r="Y635" s="1" t="s">
        <v>2649</v>
      </c>
      <c r="Z635" s="1">
        <v>0</v>
      </c>
      <c r="AA635" s="1" t="s">
        <v>5979</v>
      </c>
      <c r="AB635" s="25">
        <v>40226</v>
      </c>
      <c r="AC635" s="27">
        <v>40273.643750000003</v>
      </c>
      <c r="AE635" s="1">
        <v>0</v>
      </c>
    </row>
    <row r="636" spans="1:31" x14ac:dyDescent="0.25">
      <c r="A636" s="1" t="s">
        <v>2622</v>
      </c>
      <c r="E636" s="1" t="s">
        <v>2623</v>
      </c>
      <c r="F636" s="1">
        <v>0</v>
      </c>
      <c r="G636" s="1">
        <v>0</v>
      </c>
      <c r="H636" s="1">
        <v>0</v>
      </c>
      <c r="J636" s="1">
        <v>0</v>
      </c>
      <c r="K636" s="1">
        <v>0</v>
      </c>
      <c r="L636" s="1" t="s">
        <v>50</v>
      </c>
      <c r="M636" s="1">
        <v>0</v>
      </c>
      <c r="N636" s="1" t="s">
        <v>2629</v>
      </c>
      <c r="O636" s="1" t="s">
        <v>2630</v>
      </c>
      <c r="Q636" s="1" t="s">
        <v>28</v>
      </c>
      <c r="R636" s="1" t="s">
        <v>135</v>
      </c>
      <c r="S636" s="1" t="s">
        <v>136</v>
      </c>
      <c r="T636" s="1" t="s">
        <v>140</v>
      </c>
      <c r="U636" s="1" t="s">
        <v>141</v>
      </c>
      <c r="V636" s="1" t="s">
        <v>2675</v>
      </c>
      <c r="W636" s="1" t="s">
        <v>42</v>
      </c>
      <c r="X636" s="25">
        <v>40688</v>
      </c>
      <c r="Y636" s="1" t="s">
        <v>2649</v>
      </c>
      <c r="Z636" s="1">
        <v>0</v>
      </c>
      <c r="AA636" s="1" t="s">
        <v>6001</v>
      </c>
      <c r="AB636" s="25">
        <v>40308</v>
      </c>
      <c r="AC636" s="27">
        <v>40333.541666666664</v>
      </c>
      <c r="AE636" s="1">
        <v>0</v>
      </c>
    </row>
    <row r="637" spans="1:31" x14ac:dyDescent="0.25">
      <c r="A637" s="1" t="s">
        <v>2622</v>
      </c>
      <c r="E637" s="1" t="s">
        <v>2623</v>
      </c>
      <c r="F637" s="1">
        <v>0</v>
      </c>
      <c r="G637" s="1">
        <v>0</v>
      </c>
      <c r="H637" s="1">
        <v>0</v>
      </c>
      <c r="J637" s="1">
        <v>0</v>
      </c>
      <c r="K637" s="1">
        <v>0</v>
      </c>
      <c r="L637" s="1" t="s">
        <v>50</v>
      </c>
      <c r="M637" s="1">
        <v>0</v>
      </c>
      <c r="N637" s="1" t="s">
        <v>2629</v>
      </c>
      <c r="O637" s="1" t="s">
        <v>2630</v>
      </c>
      <c r="Q637" s="1" t="s">
        <v>28</v>
      </c>
      <c r="R637" s="1" t="s">
        <v>135</v>
      </c>
      <c r="S637" s="1" t="s">
        <v>284</v>
      </c>
      <c r="T637" s="1" t="s">
        <v>88</v>
      </c>
      <c r="U637" s="1" t="s">
        <v>89</v>
      </c>
      <c r="V637" s="1" t="s">
        <v>2675</v>
      </c>
      <c r="W637" s="1" t="s">
        <v>42</v>
      </c>
      <c r="X637" s="25">
        <v>40688</v>
      </c>
      <c r="Y637" s="1" t="s">
        <v>2649</v>
      </c>
      <c r="Z637" s="1">
        <v>0</v>
      </c>
      <c r="AA637" s="1" t="s">
        <v>6011</v>
      </c>
      <c r="AB637" s="25">
        <v>40254</v>
      </c>
      <c r="AC637" s="27">
        <v>40374.957638888889</v>
      </c>
      <c r="AE637" s="1">
        <v>0</v>
      </c>
    </row>
    <row r="638" spans="1:31" x14ac:dyDescent="0.25">
      <c r="A638" s="1" t="s">
        <v>2622</v>
      </c>
      <c r="E638" s="1" t="s">
        <v>2623</v>
      </c>
      <c r="F638" s="1">
        <v>0</v>
      </c>
      <c r="G638" s="1">
        <v>0</v>
      </c>
      <c r="H638" s="1">
        <v>0</v>
      </c>
      <c r="J638" s="1">
        <v>0</v>
      </c>
      <c r="K638" s="1">
        <v>0</v>
      </c>
      <c r="L638" s="1" t="s">
        <v>50</v>
      </c>
      <c r="M638" s="1">
        <v>0</v>
      </c>
      <c r="N638" s="1" t="s">
        <v>2629</v>
      </c>
      <c r="O638" s="1" t="s">
        <v>2630</v>
      </c>
      <c r="Q638" s="1" t="s">
        <v>28</v>
      </c>
      <c r="R638" s="1" t="s">
        <v>135</v>
      </c>
      <c r="S638" s="1" t="s">
        <v>136</v>
      </c>
      <c r="T638" s="1" t="s">
        <v>54</v>
      </c>
      <c r="U638" s="1" t="s">
        <v>55</v>
      </c>
      <c r="V638" s="1" t="s">
        <v>2675</v>
      </c>
      <c r="W638" s="1" t="s">
        <v>42</v>
      </c>
      <c r="X638" s="25">
        <v>40688</v>
      </c>
      <c r="Y638" s="1" t="s">
        <v>2649</v>
      </c>
      <c r="Z638" s="1">
        <v>0</v>
      </c>
      <c r="AA638" s="1" t="s">
        <v>6021</v>
      </c>
      <c r="AB638" s="25">
        <v>40330</v>
      </c>
      <c r="AC638" s="27">
        <v>40403.533333333333</v>
      </c>
      <c r="AE638" s="1">
        <v>0</v>
      </c>
    </row>
    <row r="639" spans="1:31" x14ac:dyDescent="0.25">
      <c r="A639" s="1" t="s">
        <v>2622</v>
      </c>
      <c r="B639" s="1" t="s">
        <v>115</v>
      </c>
      <c r="C639" s="1" t="s">
        <v>2648</v>
      </c>
      <c r="D639" s="25">
        <v>38954</v>
      </c>
      <c r="E639" s="1" t="s">
        <v>2623</v>
      </c>
      <c r="F639" s="1">
        <v>0</v>
      </c>
      <c r="G639" s="1">
        <v>0</v>
      </c>
      <c r="H639" s="1">
        <v>0</v>
      </c>
      <c r="I639" s="1" t="s">
        <v>50</v>
      </c>
      <c r="J639" s="1">
        <v>0</v>
      </c>
      <c r="K639" s="1">
        <v>0</v>
      </c>
      <c r="L639" s="1" t="s">
        <v>27</v>
      </c>
      <c r="M639" s="1">
        <v>0</v>
      </c>
      <c r="N639" s="1" t="s">
        <v>2624</v>
      </c>
      <c r="O639" s="1" t="s">
        <v>2630</v>
      </c>
      <c r="Q639" s="1" t="s">
        <v>28</v>
      </c>
      <c r="R639" s="1" t="s">
        <v>135</v>
      </c>
      <c r="S639" s="1" t="s">
        <v>136</v>
      </c>
      <c r="T639" s="1" t="s">
        <v>145</v>
      </c>
      <c r="U639" s="1" t="s">
        <v>34</v>
      </c>
      <c r="V639" s="1" t="s">
        <v>2675</v>
      </c>
      <c r="W639" s="1" t="s">
        <v>42</v>
      </c>
      <c r="X639" s="25">
        <v>40688</v>
      </c>
      <c r="Y639" s="1" t="s">
        <v>2649</v>
      </c>
      <c r="Z639" s="1">
        <v>0</v>
      </c>
      <c r="AA639" s="1" t="s">
        <v>6465</v>
      </c>
      <c r="AB639" s="25">
        <v>39939</v>
      </c>
      <c r="AC639" s="27">
        <v>39961.547222222223</v>
      </c>
      <c r="AD639" s="1" t="s">
        <v>2633</v>
      </c>
      <c r="AE639" s="1">
        <v>0</v>
      </c>
    </row>
    <row r="640" spans="1:31" x14ac:dyDescent="0.25">
      <c r="A640" s="1" t="s">
        <v>2622</v>
      </c>
      <c r="B640" s="1" t="s">
        <v>173</v>
      </c>
      <c r="C640" s="1" t="s">
        <v>6522</v>
      </c>
      <c r="E640" s="1" t="s">
        <v>2623</v>
      </c>
      <c r="F640" s="1">
        <v>0</v>
      </c>
      <c r="G640" s="1">
        <v>0</v>
      </c>
      <c r="H640" s="1">
        <v>0</v>
      </c>
      <c r="I640" s="1" t="s">
        <v>50</v>
      </c>
      <c r="J640" s="1">
        <v>0</v>
      </c>
      <c r="K640" s="1">
        <v>0</v>
      </c>
      <c r="L640" s="1" t="s">
        <v>50</v>
      </c>
      <c r="M640" s="1">
        <v>0</v>
      </c>
      <c r="N640" s="1" t="s">
        <v>2629</v>
      </c>
      <c r="O640" s="1" t="s">
        <v>2630</v>
      </c>
      <c r="Q640" s="1" t="s">
        <v>28</v>
      </c>
      <c r="R640" s="1" t="s">
        <v>135</v>
      </c>
      <c r="S640" s="1" t="s">
        <v>284</v>
      </c>
      <c r="T640" s="1" t="s">
        <v>6523</v>
      </c>
      <c r="U640" s="1" t="s">
        <v>138</v>
      </c>
      <c r="V640" s="1" t="s">
        <v>2654</v>
      </c>
      <c r="W640" s="1" t="s">
        <v>42</v>
      </c>
      <c r="X640" s="25">
        <v>40688</v>
      </c>
      <c r="Y640" s="1" t="s">
        <v>2649</v>
      </c>
      <c r="Z640" s="1">
        <v>0</v>
      </c>
      <c r="AA640" s="1" t="s">
        <v>6524</v>
      </c>
      <c r="AB640" s="25">
        <v>39806</v>
      </c>
      <c r="AC640" s="27">
        <v>40058.534722222219</v>
      </c>
      <c r="AD640" s="1" t="s">
        <v>36</v>
      </c>
      <c r="AE640" s="1">
        <v>0</v>
      </c>
    </row>
    <row r="641" spans="1:31" x14ac:dyDescent="0.25">
      <c r="A641" s="1" t="s">
        <v>2622</v>
      </c>
      <c r="E641" s="1" t="s">
        <v>2623</v>
      </c>
      <c r="F641" s="1">
        <v>0</v>
      </c>
      <c r="G641" s="1">
        <v>0</v>
      </c>
      <c r="H641" s="1">
        <v>0</v>
      </c>
      <c r="J641" s="1">
        <v>0</v>
      </c>
      <c r="K641" s="1">
        <v>0</v>
      </c>
      <c r="L641" s="1" t="s">
        <v>50</v>
      </c>
      <c r="M641" s="1">
        <v>0</v>
      </c>
      <c r="N641" s="1" t="s">
        <v>2629</v>
      </c>
      <c r="O641" s="1" t="s">
        <v>2630</v>
      </c>
      <c r="Q641" s="1" t="s">
        <v>28</v>
      </c>
      <c r="R641" s="1" t="s">
        <v>135</v>
      </c>
      <c r="S641" s="1" t="s">
        <v>136</v>
      </c>
      <c r="T641" s="1" t="s">
        <v>140</v>
      </c>
      <c r="U641" s="1" t="s">
        <v>141</v>
      </c>
      <c r="V641" s="1" t="s">
        <v>2675</v>
      </c>
      <c r="W641" s="1" t="s">
        <v>42</v>
      </c>
      <c r="X641" s="25">
        <v>40688</v>
      </c>
      <c r="Y641" s="1" t="s">
        <v>2649</v>
      </c>
      <c r="Z641" s="1">
        <v>0</v>
      </c>
      <c r="AA641" s="1" t="s">
        <v>6661</v>
      </c>
      <c r="AB641" s="25">
        <v>40409</v>
      </c>
      <c r="AC641" s="27">
        <v>40420.674305555556</v>
      </c>
      <c r="AE641" s="1">
        <v>0</v>
      </c>
    </row>
    <row r="642" spans="1:31" x14ac:dyDescent="0.25">
      <c r="A642" s="1" t="s">
        <v>2622</v>
      </c>
      <c r="E642" s="1" t="s">
        <v>2623</v>
      </c>
      <c r="F642" s="1">
        <v>0</v>
      </c>
      <c r="G642" s="1">
        <v>0</v>
      </c>
      <c r="H642" s="1">
        <v>0</v>
      </c>
      <c r="J642" s="1">
        <v>0</v>
      </c>
      <c r="K642" s="1">
        <v>0</v>
      </c>
      <c r="L642" s="1" t="s">
        <v>50</v>
      </c>
      <c r="M642" s="1">
        <v>0</v>
      </c>
      <c r="N642" s="1" t="s">
        <v>2629</v>
      </c>
      <c r="O642" s="1" t="s">
        <v>2630</v>
      </c>
      <c r="Q642" s="1" t="s">
        <v>28</v>
      </c>
      <c r="R642" s="1" t="s">
        <v>512</v>
      </c>
      <c r="S642" s="1" t="s">
        <v>664</v>
      </c>
      <c r="T642" s="1" t="s">
        <v>184</v>
      </c>
      <c r="U642" s="1" t="s">
        <v>123</v>
      </c>
      <c r="V642" s="1" t="s">
        <v>2675</v>
      </c>
      <c r="W642" s="1" t="s">
        <v>42</v>
      </c>
      <c r="X642" s="25">
        <v>40688</v>
      </c>
      <c r="Y642" s="1" t="s">
        <v>2649</v>
      </c>
      <c r="Z642" s="1">
        <v>0</v>
      </c>
      <c r="AA642" s="1" t="s">
        <v>6688</v>
      </c>
      <c r="AB642" s="25">
        <v>40479</v>
      </c>
      <c r="AC642" s="27">
        <v>40495.441666666666</v>
      </c>
      <c r="AE642" s="1">
        <v>0</v>
      </c>
    </row>
    <row r="643" spans="1:31" x14ac:dyDescent="0.25">
      <c r="A643" s="1" t="s">
        <v>2622</v>
      </c>
      <c r="B643" s="1" t="s">
        <v>2648</v>
      </c>
      <c r="C643" s="1">
        <v>2010043880</v>
      </c>
      <c r="D643" s="25">
        <v>39635</v>
      </c>
      <c r="E643" s="1" t="s">
        <v>2623</v>
      </c>
      <c r="F643" s="1">
        <v>0</v>
      </c>
      <c r="G643" s="1">
        <v>0</v>
      </c>
      <c r="H643" s="1">
        <v>0</v>
      </c>
      <c r="J643" s="1">
        <v>0</v>
      </c>
      <c r="K643" s="1">
        <v>0</v>
      </c>
      <c r="L643" s="1" t="s">
        <v>50</v>
      </c>
      <c r="M643" s="1">
        <v>0</v>
      </c>
      <c r="N643" s="1" t="s">
        <v>2629</v>
      </c>
      <c r="O643" s="1" t="s">
        <v>2630</v>
      </c>
      <c r="Q643" s="1" t="s">
        <v>28</v>
      </c>
      <c r="R643" s="1" t="s">
        <v>135</v>
      </c>
      <c r="S643" s="1" t="s">
        <v>284</v>
      </c>
      <c r="T643" s="1" t="s">
        <v>6692</v>
      </c>
      <c r="U643" s="1" t="s">
        <v>141</v>
      </c>
      <c r="V643" s="1" t="s">
        <v>2675</v>
      </c>
      <c r="W643" s="1" t="s">
        <v>42</v>
      </c>
      <c r="X643" s="25">
        <v>40688</v>
      </c>
      <c r="Y643" s="1" t="s">
        <v>2649</v>
      </c>
      <c r="Z643" s="1">
        <v>0</v>
      </c>
      <c r="AA643" s="1" t="s">
        <v>6693</v>
      </c>
      <c r="AB643" s="25">
        <v>40491</v>
      </c>
      <c r="AC643" s="27">
        <v>40506.604861111111</v>
      </c>
      <c r="AD643" s="1" t="s">
        <v>2633</v>
      </c>
      <c r="AE643" s="1">
        <v>0</v>
      </c>
    </row>
    <row r="644" spans="1:31" x14ac:dyDescent="0.25">
      <c r="A644" s="1" t="s">
        <v>2622</v>
      </c>
      <c r="E644" s="1" t="s">
        <v>2623</v>
      </c>
      <c r="F644" s="1">
        <v>0</v>
      </c>
      <c r="G644" s="1">
        <v>0</v>
      </c>
      <c r="H644" s="1">
        <v>0</v>
      </c>
      <c r="J644" s="1">
        <v>0</v>
      </c>
      <c r="K644" s="1">
        <v>0</v>
      </c>
      <c r="L644" s="1" t="s">
        <v>50</v>
      </c>
      <c r="M644" s="1">
        <v>0</v>
      </c>
      <c r="N644" s="1" t="s">
        <v>2624</v>
      </c>
      <c r="O644" s="1" t="s">
        <v>2630</v>
      </c>
      <c r="Q644" s="1" t="s">
        <v>28</v>
      </c>
      <c r="R644" s="1" t="s">
        <v>512</v>
      </c>
      <c r="S644" s="1" t="s">
        <v>664</v>
      </c>
      <c r="T644" s="1" t="s">
        <v>2989</v>
      </c>
      <c r="U644" s="1" t="s">
        <v>138</v>
      </c>
      <c r="V644" s="1" t="s">
        <v>2654</v>
      </c>
      <c r="W644" s="1" t="s">
        <v>42</v>
      </c>
      <c r="X644" s="25">
        <v>40688</v>
      </c>
      <c r="Y644" s="1" t="s">
        <v>2649</v>
      </c>
      <c r="Z644" s="1">
        <v>0</v>
      </c>
      <c r="AA644" s="1" t="s">
        <v>7167</v>
      </c>
      <c r="AB644" s="25">
        <v>40071</v>
      </c>
      <c r="AC644" s="27">
        <v>40072.636111111111</v>
      </c>
      <c r="AE644" s="1">
        <v>0</v>
      </c>
    </row>
    <row r="645" spans="1:31" x14ac:dyDescent="0.25">
      <c r="A645" s="1" t="s">
        <v>2622</v>
      </c>
      <c r="B645" s="1" t="s">
        <v>115</v>
      </c>
      <c r="C645" s="1" t="s">
        <v>2648</v>
      </c>
      <c r="D645" s="25">
        <v>37374</v>
      </c>
      <c r="E645" s="1" t="s">
        <v>2623</v>
      </c>
      <c r="F645" s="1">
        <v>0</v>
      </c>
      <c r="G645" s="1">
        <v>0</v>
      </c>
      <c r="H645" s="1">
        <v>0</v>
      </c>
      <c r="I645" s="1" t="s">
        <v>50</v>
      </c>
      <c r="J645" s="1">
        <v>0</v>
      </c>
      <c r="K645" s="1">
        <v>0</v>
      </c>
      <c r="L645" s="1" t="s">
        <v>50</v>
      </c>
      <c r="M645" s="1">
        <v>0</v>
      </c>
      <c r="N645" s="1" t="s">
        <v>2629</v>
      </c>
      <c r="O645" s="1" t="s">
        <v>2630</v>
      </c>
      <c r="Q645" s="1" t="s">
        <v>28</v>
      </c>
      <c r="R645" s="1" t="s">
        <v>135</v>
      </c>
      <c r="S645" s="1" t="s">
        <v>136</v>
      </c>
      <c r="T645" s="1" t="s">
        <v>144</v>
      </c>
      <c r="U645" s="1" t="s">
        <v>138</v>
      </c>
      <c r="V645" s="1" t="s">
        <v>2654</v>
      </c>
      <c r="W645" s="1" t="s">
        <v>42</v>
      </c>
      <c r="X645" s="25">
        <v>40688</v>
      </c>
      <c r="Y645" s="1" t="s">
        <v>2649</v>
      </c>
      <c r="Z645" s="1">
        <v>0</v>
      </c>
      <c r="AA645" s="1" t="s">
        <v>7200</v>
      </c>
      <c r="AB645" s="25">
        <v>39919</v>
      </c>
      <c r="AC645" s="27">
        <v>40143.65902777778</v>
      </c>
      <c r="AD645" s="1" t="s">
        <v>2633</v>
      </c>
      <c r="AE645" s="1">
        <v>0</v>
      </c>
    </row>
    <row r="646" spans="1:31" x14ac:dyDescent="0.25">
      <c r="A646" s="1" t="s">
        <v>2622</v>
      </c>
      <c r="B646" s="1" t="s">
        <v>115</v>
      </c>
      <c r="C646" s="1" t="s">
        <v>2648</v>
      </c>
      <c r="D646" s="25">
        <v>39892</v>
      </c>
      <c r="E646" s="1" t="s">
        <v>2623</v>
      </c>
      <c r="F646" s="1">
        <v>0</v>
      </c>
      <c r="G646" s="1">
        <v>0</v>
      </c>
      <c r="H646" s="1">
        <v>0</v>
      </c>
      <c r="I646" s="1" t="s">
        <v>50</v>
      </c>
      <c r="J646" s="1">
        <v>0</v>
      </c>
      <c r="K646" s="1">
        <v>0</v>
      </c>
      <c r="L646" s="1" t="s">
        <v>50</v>
      </c>
      <c r="M646" s="1">
        <v>0</v>
      </c>
      <c r="N646" s="1" t="s">
        <v>2629</v>
      </c>
      <c r="O646" s="1" t="s">
        <v>2630</v>
      </c>
      <c r="Q646" s="1" t="s">
        <v>28</v>
      </c>
      <c r="R646" s="1" t="s">
        <v>512</v>
      </c>
      <c r="S646" s="1" t="s">
        <v>664</v>
      </c>
      <c r="T646" s="1" t="s">
        <v>88</v>
      </c>
      <c r="U646" s="1" t="s">
        <v>89</v>
      </c>
      <c r="V646" s="1" t="s">
        <v>2654</v>
      </c>
      <c r="W646" s="1" t="s">
        <v>42</v>
      </c>
      <c r="X646" s="25">
        <v>40688</v>
      </c>
      <c r="Y646" s="1" t="s">
        <v>2649</v>
      </c>
      <c r="Z646" s="1">
        <v>0</v>
      </c>
      <c r="AA646" s="1" t="s">
        <v>7208</v>
      </c>
      <c r="AB646" s="25">
        <v>40155</v>
      </c>
      <c r="AC646" s="27">
        <v>40157.580555555556</v>
      </c>
      <c r="AD646" s="1" t="s">
        <v>2633</v>
      </c>
      <c r="AE646" s="1">
        <v>0</v>
      </c>
    </row>
    <row r="647" spans="1:31" x14ac:dyDescent="0.25">
      <c r="A647" s="1" t="s">
        <v>2622</v>
      </c>
      <c r="B647" s="1">
        <v>0</v>
      </c>
      <c r="C647" s="1" t="s">
        <v>2648</v>
      </c>
      <c r="D647" s="25">
        <v>39937</v>
      </c>
      <c r="E647" s="1" t="s">
        <v>2623</v>
      </c>
      <c r="F647" s="1">
        <v>0</v>
      </c>
      <c r="G647" s="1">
        <v>0</v>
      </c>
      <c r="H647" s="1">
        <v>0</v>
      </c>
      <c r="I647" s="1" t="s">
        <v>50</v>
      </c>
      <c r="J647" s="1">
        <v>0</v>
      </c>
      <c r="K647" s="1">
        <v>0</v>
      </c>
      <c r="L647" s="1" t="s">
        <v>50</v>
      </c>
      <c r="M647" s="1">
        <v>0</v>
      </c>
      <c r="N647" s="1" t="s">
        <v>2629</v>
      </c>
      <c r="O647" s="1" t="s">
        <v>2630</v>
      </c>
      <c r="Q647" s="1" t="s">
        <v>28</v>
      </c>
      <c r="R647" s="1" t="s">
        <v>512</v>
      </c>
      <c r="S647" s="1" t="s">
        <v>664</v>
      </c>
      <c r="T647" s="1" t="s">
        <v>88</v>
      </c>
      <c r="U647" s="1" t="s">
        <v>89</v>
      </c>
      <c r="V647" s="1" t="s">
        <v>2654</v>
      </c>
      <c r="W647" s="1" t="s">
        <v>42</v>
      </c>
      <c r="X647" s="25">
        <v>40688</v>
      </c>
      <c r="Y647" s="1" t="s">
        <v>2649</v>
      </c>
      <c r="Z647" s="1">
        <v>0</v>
      </c>
      <c r="AA647" s="1" t="s">
        <v>7209</v>
      </c>
      <c r="AB647" s="25">
        <v>40155</v>
      </c>
      <c r="AC647" s="27">
        <v>40157.59375</v>
      </c>
      <c r="AD647" s="1" t="s">
        <v>2633</v>
      </c>
      <c r="AE647" s="1">
        <v>0</v>
      </c>
    </row>
    <row r="648" spans="1:31" x14ac:dyDescent="0.25">
      <c r="A648" s="1" t="s">
        <v>2622</v>
      </c>
      <c r="B648" s="1" t="s">
        <v>115</v>
      </c>
      <c r="C648" s="1" t="s">
        <v>115</v>
      </c>
      <c r="E648" s="1" t="s">
        <v>2623</v>
      </c>
      <c r="F648" s="1">
        <v>0</v>
      </c>
      <c r="G648" s="1">
        <v>0</v>
      </c>
      <c r="H648" s="1">
        <v>0</v>
      </c>
      <c r="I648" s="1" t="s">
        <v>50</v>
      </c>
      <c r="J648" s="1">
        <v>0</v>
      </c>
      <c r="K648" s="1">
        <v>0</v>
      </c>
      <c r="L648" s="1" t="s">
        <v>50</v>
      </c>
      <c r="M648" s="1">
        <v>0</v>
      </c>
      <c r="N648" s="1" t="s">
        <v>2629</v>
      </c>
      <c r="O648" s="1" t="s">
        <v>2630</v>
      </c>
      <c r="Q648" s="1" t="s">
        <v>28</v>
      </c>
      <c r="R648" s="1" t="s">
        <v>135</v>
      </c>
      <c r="S648" s="1" t="s">
        <v>136</v>
      </c>
      <c r="T648" s="1" t="s">
        <v>54</v>
      </c>
      <c r="U648" s="1" t="s">
        <v>55</v>
      </c>
      <c r="V648" s="1" t="s">
        <v>2654</v>
      </c>
      <c r="W648" s="1" t="s">
        <v>42</v>
      </c>
      <c r="X648" s="25">
        <v>40688</v>
      </c>
      <c r="Y648" s="1" t="s">
        <v>2649</v>
      </c>
      <c r="Z648" s="1">
        <v>0</v>
      </c>
      <c r="AA648" s="1" t="s">
        <v>7268</v>
      </c>
      <c r="AB648" s="25">
        <v>40213</v>
      </c>
      <c r="AC648" s="27">
        <v>40241.660416666666</v>
      </c>
      <c r="AD648" s="1" t="s">
        <v>2633</v>
      </c>
      <c r="AE648" s="1">
        <v>0</v>
      </c>
    </row>
    <row r="649" spans="1:31" x14ac:dyDescent="0.25">
      <c r="A649" s="1" t="s">
        <v>2622</v>
      </c>
      <c r="E649" s="1" t="s">
        <v>2623</v>
      </c>
      <c r="F649" s="1">
        <v>0</v>
      </c>
      <c r="G649" s="1">
        <v>0</v>
      </c>
      <c r="H649" s="1">
        <v>0</v>
      </c>
      <c r="J649" s="1">
        <v>0</v>
      </c>
      <c r="K649" s="1">
        <v>0</v>
      </c>
      <c r="L649" s="1" t="s">
        <v>50</v>
      </c>
      <c r="M649" s="1">
        <v>0</v>
      </c>
      <c r="N649" s="1" t="s">
        <v>2629</v>
      </c>
      <c r="O649" s="1" t="s">
        <v>2630</v>
      </c>
      <c r="Q649" s="1" t="s">
        <v>28</v>
      </c>
      <c r="R649" s="1" t="s">
        <v>135</v>
      </c>
      <c r="S649" s="1" t="s">
        <v>284</v>
      </c>
      <c r="T649" s="1" t="s">
        <v>140</v>
      </c>
      <c r="U649" s="1" t="s">
        <v>141</v>
      </c>
      <c r="V649" s="1" t="s">
        <v>2675</v>
      </c>
      <c r="W649" s="1" t="s">
        <v>42</v>
      </c>
      <c r="X649" s="25">
        <v>40688</v>
      </c>
      <c r="Y649" s="1" t="s">
        <v>2649</v>
      </c>
      <c r="Z649" s="1">
        <v>0</v>
      </c>
      <c r="AA649" s="1" t="s">
        <v>7314</v>
      </c>
      <c r="AB649" s="25">
        <v>40410</v>
      </c>
      <c r="AC649" s="27">
        <v>40420.701388888891</v>
      </c>
      <c r="AE649" s="1">
        <v>0</v>
      </c>
    </row>
    <row r="650" spans="1:31" x14ac:dyDescent="0.25">
      <c r="A650" s="1" t="s">
        <v>2622</v>
      </c>
      <c r="E650" s="1" t="s">
        <v>2623</v>
      </c>
      <c r="F650" s="1">
        <v>0</v>
      </c>
      <c r="G650" s="1">
        <v>0</v>
      </c>
      <c r="H650" s="1">
        <v>0</v>
      </c>
      <c r="J650" s="1">
        <v>0</v>
      </c>
      <c r="K650" s="1">
        <v>0</v>
      </c>
      <c r="L650" s="1" t="s">
        <v>50</v>
      </c>
      <c r="M650" s="1">
        <v>0</v>
      </c>
      <c r="N650" s="1" t="s">
        <v>2629</v>
      </c>
      <c r="O650" s="1" t="s">
        <v>2630</v>
      </c>
      <c r="Q650" s="1" t="s">
        <v>28</v>
      </c>
      <c r="R650" s="1" t="s">
        <v>3164</v>
      </c>
      <c r="S650" s="1" t="s">
        <v>5092</v>
      </c>
      <c r="T650" s="1" t="s">
        <v>167</v>
      </c>
      <c r="U650" s="1" t="s">
        <v>123</v>
      </c>
      <c r="V650" s="1" t="s">
        <v>2675</v>
      </c>
      <c r="W650" s="1" t="s">
        <v>42</v>
      </c>
      <c r="X650" s="25">
        <v>40688</v>
      </c>
      <c r="Y650" s="1" t="s">
        <v>2649</v>
      </c>
      <c r="Z650" s="1">
        <v>0</v>
      </c>
      <c r="AA650" s="1" t="s">
        <v>7330</v>
      </c>
      <c r="AB650" s="25">
        <v>40444</v>
      </c>
      <c r="AC650" s="27">
        <v>40459.690972222219</v>
      </c>
      <c r="AE650" s="1">
        <v>0</v>
      </c>
    </row>
    <row r="651" spans="1:31" x14ac:dyDescent="0.25">
      <c r="A651" s="1" t="s">
        <v>2622</v>
      </c>
      <c r="E651" s="1" t="s">
        <v>2623</v>
      </c>
      <c r="F651" s="1">
        <v>0</v>
      </c>
      <c r="G651" s="1">
        <v>0</v>
      </c>
      <c r="H651" s="1">
        <v>0</v>
      </c>
      <c r="J651" s="1">
        <v>0</v>
      </c>
      <c r="K651" s="1">
        <v>0</v>
      </c>
      <c r="L651" s="1" t="s">
        <v>50</v>
      </c>
      <c r="M651" s="1">
        <v>0</v>
      </c>
      <c r="N651" s="1" t="s">
        <v>2629</v>
      </c>
      <c r="O651" s="1" t="s">
        <v>2630</v>
      </c>
      <c r="Q651" s="1" t="s">
        <v>28</v>
      </c>
      <c r="R651" s="1" t="s">
        <v>3164</v>
      </c>
      <c r="S651" s="1" t="s">
        <v>5092</v>
      </c>
      <c r="T651" s="1" t="s">
        <v>140</v>
      </c>
      <c r="U651" s="1" t="s">
        <v>141</v>
      </c>
      <c r="V651" s="1" t="s">
        <v>2654</v>
      </c>
      <c r="W651" s="1" t="s">
        <v>42</v>
      </c>
      <c r="X651" s="25">
        <v>40688</v>
      </c>
      <c r="Y651" s="1" t="s">
        <v>2649</v>
      </c>
      <c r="Z651" s="1">
        <v>0</v>
      </c>
      <c r="AA651" s="1" t="s">
        <v>7372</v>
      </c>
      <c r="AB651" s="25">
        <v>40569</v>
      </c>
      <c r="AC651" s="27">
        <v>40613.724999999999</v>
      </c>
      <c r="AE651" s="1">
        <v>0</v>
      </c>
    </row>
    <row r="652" spans="1:31" x14ac:dyDescent="0.25">
      <c r="A652" s="1" t="s">
        <v>2646</v>
      </c>
      <c r="B652" s="1">
        <v>124092</v>
      </c>
      <c r="C652" s="1" t="s">
        <v>4910</v>
      </c>
      <c r="D652" s="25">
        <v>38565</v>
      </c>
      <c r="E652" s="1" t="s">
        <v>2623</v>
      </c>
      <c r="F652" s="26">
        <v>10000</v>
      </c>
      <c r="G652" s="26">
        <v>10000</v>
      </c>
      <c r="H652" s="26">
        <v>10000</v>
      </c>
      <c r="I652" s="1" t="s">
        <v>26</v>
      </c>
      <c r="J652" s="26">
        <v>10000</v>
      </c>
      <c r="K652" s="26">
        <v>1000</v>
      </c>
      <c r="L652" s="1" t="s">
        <v>27</v>
      </c>
      <c r="M652" s="1">
        <v>0</v>
      </c>
      <c r="N652" s="1" t="s">
        <v>2624</v>
      </c>
      <c r="O652" s="1" t="s">
        <v>2638</v>
      </c>
      <c r="P652" s="1" t="s">
        <v>2670</v>
      </c>
      <c r="Q652" s="1" t="s">
        <v>28</v>
      </c>
      <c r="R652" s="1" t="s">
        <v>37</v>
      </c>
      <c r="S652" s="1" t="s">
        <v>38</v>
      </c>
      <c r="T652" s="1" t="s">
        <v>77</v>
      </c>
      <c r="U652" s="1" t="s">
        <v>34</v>
      </c>
      <c r="V652" s="1" t="s">
        <v>215</v>
      </c>
      <c r="W652" s="1" t="s">
        <v>42</v>
      </c>
      <c r="X652" s="25">
        <v>40690</v>
      </c>
      <c r="Y652" s="1" t="s">
        <v>2637</v>
      </c>
      <c r="Z652" s="1">
        <v>0</v>
      </c>
      <c r="AA652" s="1" t="s">
        <v>4911</v>
      </c>
      <c r="AB652" s="25">
        <v>38958</v>
      </c>
      <c r="AC652" s="27">
        <v>39048.436805555553</v>
      </c>
      <c r="AD652" s="1" t="s">
        <v>151</v>
      </c>
      <c r="AE652" s="26">
        <v>10000</v>
      </c>
    </row>
    <row r="653" spans="1:31" x14ac:dyDescent="0.25">
      <c r="A653" s="1" t="s">
        <v>2622</v>
      </c>
      <c r="B653" s="1" t="s">
        <v>7163</v>
      </c>
      <c r="C653" s="1" t="s">
        <v>7164</v>
      </c>
      <c r="D653" s="25">
        <v>39657</v>
      </c>
      <c r="E653" s="1" t="s">
        <v>2623</v>
      </c>
      <c r="F653" s="26">
        <v>18460.310000000001</v>
      </c>
      <c r="G653" s="26">
        <v>18460.310000000001</v>
      </c>
      <c r="H653" s="26">
        <v>18460.310000000001</v>
      </c>
      <c r="I653" s="1" t="s">
        <v>26</v>
      </c>
      <c r="J653" s="26">
        <v>18460.310000000001</v>
      </c>
      <c r="K653" s="1">
        <v>0</v>
      </c>
      <c r="L653" s="1" t="s">
        <v>27</v>
      </c>
      <c r="M653" s="1">
        <v>0</v>
      </c>
      <c r="N653" s="1" t="s">
        <v>2629</v>
      </c>
      <c r="O653" s="1" t="s">
        <v>2630</v>
      </c>
      <c r="Q653" s="1" t="s">
        <v>28</v>
      </c>
      <c r="R653" s="1" t="s">
        <v>135</v>
      </c>
      <c r="S653" s="1" t="s">
        <v>284</v>
      </c>
      <c r="T653" s="1" t="s">
        <v>5245</v>
      </c>
      <c r="U653" s="1" t="s">
        <v>34</v>
      </c>
      <c r="V653" s="1" t="s">
        <v>46</v>
      </c>
      <c r="W653" s="1" t="s">
        <v>42</v>
      </c>
      <c r="X653" s="25">
        <v>40690</v>
      </c>
      <c r="Y653" s="1" t="s">
        <v>2643</v>
      </c>
      <c r="Z653" s="1">
        <v>0</v>
      </c>
      <c r="AA653" s="1" t="s">
        <v>7165</v>
      </c>
      <c r="AB653" s="25">
        <v>40009</v>
      </c>
      <c r="AC653" s="27">
        <v>40067.65625</v>
      </c>
      <c r="AD653" s="1" t="s">
        <v>151</v>
      </c>
      <c r="AE653" s="26">
        <v>18460.310000000001</v>
      </c>
    </row>
    <row r="654" spans="1:31" x14ac:dyDescent="0.25">
      <c r="A654" s="1" t="s">
        <v>2622</v>
      </c>
      <c r="B654" s="1" t="s">
        <v>6265</v>
      </c>
      <c r="C654" s="1" t="s">
        <v>6266</v>
      </c>
      <c r="D654" s="25">
        <v>37809</v>
      </c>
      <c r="E654" s="1" t="s">
        <v>2623</v>
      </c>
      <c r="F654" s="1">
        <v>0</v>
      </c>
      <c r="G654" s="1">
        <v>0</v>
      </c>
      <c r="H654" s="1">
        <v>0</v>
      </c>
      <c r="I654" s="1" t="s">
        <v>26</v>
      </c>
      <c r="J654" s="1">
        <v>0</v>
      </c>
      <c r="K654" s="1">
        <v>0</v>
      </c>
      <c r="L654" s="1" t="s">
        <v>50</v>
      </c>
      <c r="M654" s="1">
        <v>0</v>
      </c>
      <c r="N654" s="1" t="s">
        <v>2629</v>
      </c>
      <c r="O654" s="1" t="s">
        <v>2630</v>
      </c>
      <c r="Q654" s="1" t="s">
        <v>28</v>
      </c>
      <c r="R654" s="1" t="s">
        <v>196</v>
      </c>
      <c r="S654" s="1" t="s">
        <v>136</v>
      </c>
      <c r="T654" s="1" t="s">
        <v>421</v>
      </c>
      <c r="U654" s="1" t="s">
        <v>40</v>
      </c>
      <c r="V654" s="1" t="s">
        <v>71</v>
      </c>
      <c r="W654" s="1" t="s">
        <v>42</v>
      </c>
      <c r="X654" s="25">
        <v>40694</v>
      </c>
      <c r="Y654" s="1" t="s">
        <v>2635</v>
      </c>
      <c r="Z654" s="1">
        <v>0</v>
      </c>
      <c r="AA654" s="1" t="s">
        <v>7386</v>
      </c>
      <c r="AB654" s="25">
        <v>40527</v>
      </c>
      <c r="AC654" s="27">
        <v>40632.908333333333</v>
      </c>
      <c r="AD654" s="1" t="s">
        <v>36</v>
      </c>
      <c r="AE654" s="1">
        <v>0</v>
      </c>
    </row>
    <row r="655" spans="1:31" x14ac:dyDescent="0.25">
      <c r="A655" s="1" t="s">
        <v>2622</v>
      </c>
      <c r="B655" s="1" t="s">
        <v>5961</v>
      </c>
      <c r="C655" s="1">
        <v>93200900177</v>
      </c>
      <c r="D655" s="25">
        <v>37112</v>
      </c>
      <c r="E655" s="1" t="s">
        <v>2623</v>
      </c>
      <c r="F655" s="26">
        <v>9864.6299999999992</v>
      </c>
      <c r="G655" s="26">
        <v>13108.28</v>
      </c>
      <c r="H655" s="1">
        <v>0</v>
      </c>
      <c r="I655" s="1" t="s">
        <v>50</v>
      </c>
      <c r="J655" s="1">
        <v>0</v>
      </c>
      <c r="K655" s="1">
        <v>0</v>
      </c>
      <c r="L655" s="1" t="s">
        <v>27</v>
      </c>
      <c r="M655" s="1">
        <v>0</v>
      </c>
      <c r="N655" s="1" t="s">
        <v>2629</v>
      </c>
      <c r="O655" s="1" t="s">
        <v>2630</v>
      </c>
      <c r="Q655" s="1" t="s">
        <v>28</v>
      </c>
      <c r="R655" s="1" t="s">
        <v>135</v>
      </c>
      <c r="S655" s="1" t="s">
        <v>284</v>
      </c>
      <c r="T655" s="1" t="s">
        <v>5962</v>
      </c>
      <c r="U655" s="1" t="s">
        <v>34</v>
      </c>
      <c r="V655" s="1" t="s">
        <v>71</v>
      </c>
      <c r="W655" s="1" t="s">
        <v>42</v>
      </c>
      <c r="X655" s="25">
        <v>40696</v>
      </c>
      <c r="Y655" s="1" t="s">
        <v>2647</v>
      </c>
      <c r="Z655" s="1">
        <v>0</v>
      </c>
      <c r="AA655" s="1" t="s">
        <v>5963</v>
      </c>
      <c r="AB655" s="25">
        <v>40198</v>
      </c>
      <c r="AC655" s="27">
        <v>40245.359027777777</v>
      </c>
      <c r="AD655" s="1" t="s">
        <v>2657</v>
      </c>
      <c r="AE655" s="26">
        <v>9864.6299999999992</v>
      </c>
    </row>
    <row r="656" spans="1:31" x14ac:dyDescent="0.25">
      <c r="A656" s="1" t="s">
        <v>2622</v>
      </c>
      <c r="B656" s="28">
        <v>3019390016384</v>
      </c>
      <c r="C656" s="1" t="s">
        <v>6186</v>
      </c>
      <c r="D656" s="25">
        <v>37640</v>
      </c>
      <c r="E656" s="1" t="s">
        <v>2623</v>
      </c>
      <c r="F656" s="26">
        <v>34618</v>
      </c>
      <c r="G656" s="26">
        <v>34618</v>
      </c>
      <c r="H656" s="26">
        <v>34618</v>
      </c>
      <c r="I656" s="1" t="s">
        <v>26</v>
      </c>
      <c r="J656" s="26">
        <v>34618</v>
      </c>
      <c r="K656" s="26">
        <v>96108.89</v>
      </c>
      <c r="L656" s="1" t="s">
        <v>27</v>
      </c>
      <c r="M656" s="1">
        <v>0</v>
      </c>
      <c r="N656" s="1" t="s">
        <v>2624</v>
      </c>
      <c r="O656" s="1" t="s">
        <v>2638</v>
      </c>
      <c r="P656" s="1" t="s">
        <v>2670</v>
      </c>
      <c r="Q656" s="1" t="s">
        <v>28</v>
      </c>
      <c r="R656" s="1" t="s">
        <v>44</v>
      </c>
      <c r="S656" s="1" t="s">
        <v>38</v>
      </c>
      <c r="T656" s="1" t="s">
        <v>241</v>
      </c>
      <c r="U656" s="1" t="s">
        <v>40</v>
      </c>
      <c r="V656" s="1" t="s">
        <v>41</v>
      </c>
      <c r="W656" s="1" t="s">
        <v>42</v>
      </c>
      <c r="X656" s="25">
        <v>40696</v>
      </c>
      <c r="Y656" s="1" t="s">
        <v>2643</v>
      </c>
      <c r="Z656" s="1">
        <v>0</v>
      </c>
      <c r="AA656" s="1" t="s">
        <v>6187</v>
      </c>
      <c r="AB656" s="25">
        <v>37797</v>
      </c>
      <c r="AC656" s="27">
        <v>37874.473611111112</v>
      </c>
      <c r="AD656" s="1" t="s">
        <v>36</v>
      </c>
      <c r="AE656" s="26">
        <v>34618</v>
      </c>
    </row>
    <row r="657" spans="1:31" x14ac:dyDescent="0.25">
      <c r="A657" s="1" t="s">
        <v>2622</v>
      </c>
      <c r="E657" s="1" t="s">
        <v>2623</v>
      </c>
      <c r="F657" s="1">
        <v>0</v>
      </c>
      <c r="G657" s="1">
        <v>0</v>
      </c>
      <c r="H657" s="1">
        <v>0</v>
      </c>
      <c r="I657" s="1" t="s">
        <v>26</v>
      </c>
      <c r="J657" s="1">
        <v>0</v>
      </c>
      <c r="K657" s="1">
        <v>0</v>
      </c>
      <c r="L657" s="1" t="s">
        <v>27</v>
      </c>
      <c r="M657" s="1">
        <v>0</v>
      </c>
      <c r="N657" s="1" t="s">
        <v>2629</v>
      </c>
      <c r="O657" s="1" t="s">
        <v>2630</v>
      </c>
      <c r="Q657" s="1" t="s">
        <v>28</v>
      </c>
      <c r="R657" s="1" t="s">
        <v>135</v>
      </c>
      <c r="S657" s="1" t="s">
        <v>284</v>
      </c>
      <c r="T657" s="1" t="s">
        <v>77</v>
      </c>
      <c r="U657" s="1" t="s">
        <v>34</v>
      </c>
      <c r="V657" s="1" t="s">
        <v>71</v>
      </c>
      <c r="W657" s="1" t="s">
        <v>42</v>
      </c>
      <c r="X657" s="25">
        <v>40697</v>
      </c>
      <c r="Y657" s="1" t="s">
        <v>2660</v>
      </c>
      <c r="Z657" s="1">
        <v>0</v>
      </c>
      <c r="AA657" s="1" t="s">
        <v>6078</v>
      </c>
      <c r="AB657" s="25">
        <v>40505</v>
      </c>
      <c r="AC657" s="27">
        <v>40520.656944444447</v>
      </c>
      <c r="AE657" s="1">
        <v>0</v>
      </c>
    </row>
    <row r="658" spans="1:31" x14ac:dyDescent="0.25">
      <c r="A658" s="1" t="s">
        <v>2622</v>
      </c>
      <c r="E658" s="1" t="s">
        <v>2623</v>
      </c>
      <c r="F658" s="1">
        <v>0</v>
      </c>
      <c r="G658" s="1">
        <v>0</v>
      </c>
      <c r="H658" s="1">
        <v>0</v>
      </c>
      <c r="J658" s="1">
        <v>0</v>
      </c>
      <c r="K658" s="26">
        <v>30000</v>
      </c>
      <c r="L658" s="1" t="s">
        <v>27</v>
      </c>
      <c r="M658" s="1">
        <v>0</v>
      </c>
      <c r="Q658" s="1" t="s">
        <v>28</v>
      </c>
      <c r="R658" s="1" t="s">
        <v>135</v>
      </c>
      <c r="S658" s="1" t="s">
        <v>136</v>
      </c>
      <c r="T658" s="1" t="s">
        <v>113</v>
      </c>
      <c r="U658" s="1" t="s">
        <v>84</v>
      </c>
      <c r="V658" s="1" t="s">
        <v>85</v>
      </c>
      <c r="W658" s="1" t="s">
        <v>42</v>
      </c>
      <c r="X658" s="25">
        <v>40700</v>
      </c>
      <c r="Y658" s="1" t="s">
        <v>2628</v>
      </c>
      <c r="Z658" s="1">
        <v>0</v>
      </c>
      <c r="AA658" s="1" t="s">
        <v>5227</v>
      </c>
      <c r="AB658" s="25">
        <v>39484</v>
      </c>
      <c r="AC658" s="27">
        <v>40164.35833333333</v>
      </c>
      <c r="AE658" s="1">
        <v>0</v>
      </c>
    </row>
    <row r="659" spans="1:31" x14ac:dyDescent="0.25">
      <c r="A659" s="1" t="s">
        <v>2622</v>
      </c>
      <c r="E659" s="1" t="s">
        <v>2623</v>
      </c>
      <c r="F659" s="1">
        <v>0</v>
      </c>
      <c r="G659" s="1">
        <v>0</v>
      </c>
      <c r="H659" s="1">
        <v>0</v>
      </c>
      <c r="J659" s="1">
        <v>0</v>
      </c>
      <c r="K659" s="1">
        <v>0</v>
      </c>
      <c r="L659" s="1" t="s">
        <v>27</v>
      </c>
      <c r="M659" s="1">
        <v>0</v>
      </c>
      <c r="N659" s="1" t="s">
        <v>2624</v>
      </c>
      <c r="O659" s="1" t="s">
        <v>2630</v>
      </c>
      <c r="Q659" s="1" t="s">
        <v>28</v>
      </c>
      <c r="R659" s="1" t="s">
        <v>135</v>
      </c>
      <c r="S659" s="1" t="s">
        <v>583</v>
      </c>
      <c r="T659" s="1" t="s">
        <v>241</v>
      </c>
      <c r="U659" s="1" t="s">
        <v>40</v>
      </c>
      <c r="V659" s="1" t="s">
        <v>2654</v>
      </c>
      <c r="W659" s="1" t="s">
        <v>42</v>
      </c>
      <c r="X659" s="25">
        <v>40700</v>
      </c>
      <c r="Y659" s="1" t="s">
        <v>2647</v>
      </c>
      <c r="Z659" s="1">
        <v>0</v>
      </c>
      <c r="AA659" s="1" t="s">
        <v>7185</v>
      </c>
      <c r="AB659" s="25">
        <v>40070</v>
      </c>
      <c r="AC659" s="27">
        <v>40094.568055555559</v>
      </c>
      <c r="AE659" s="1">
        <v>0</v>
      </c>
    </row>
    <row r="660" spans="1:31" x14ac:dyDescent="0.25">
      <c r="A660" s="1" t="s">
        <v>2622</v>
      </c>
      <c r="C660" s="1" t="s">
        <v>212</v>
      </c>
      <c r="E660" s="1" t="s">
        <v>2623</v>
      </c>
      <c r="F660" s="1">
        <v>0</v>
      </c>
      <c r="G660" s="1">
        <v>0</v>
      </c>
      <c r="H660" s="1">
        <v>0</v>
      </c>
      <c r="I660" s="1" t="s">
        <v>27</v>
      </c>
      <c r="J660" s="1">
        <v>0</v>
      </c>
      <c r="K660" s="26">
        <v>10000</v>
      </c>
      <c r="L660" s="1" t="s">
        <v>27</v>
      </c>
      <c r="M660" s="1">
        <v>0</v>
      </c>
      <c r="N660" s="1" t="s">
        <v>2629</v>
      </c>
      <c r="O660" s="1" t="s">
        <v>2638</v>
      </c>
      <c r="P660" s="1" t="s">
        <v>2651</v>
      </c>
      <c r="Q660" s="1" t="s">
        <v>28</v>
      </c>
      <c r="R660" s="1" t="s">
        <v>44</v>
      </c>
      <c r="S660" s="1" t="s">
        <v>38</v>
      </c>
      <c r="T660" s="1" t="s">
        <v>4848</v>
      </c>
      <c r="U660" s="1" t="s">
        <v>53</v>
      </c>
      <c r="V660" s="1" t="s">
        <v>349</v>
      </c>
      <c r="W660" s="1" t="s">
        <v>42</v>
      </c>
      <c r="X660" s="25">
        <v>40701</v>
      </c>
      <c r="Y660" s="1" t="s">
        <v>2647</v>
      </c>
      <c r="Z660" s="1">
        <v>0</v>
      </c>
      <c r="AA660" s="1" t="s">
        <v>4849</v>
      </c>
      <c r="AB660" s="25">
        <v>38870</v>
      </c>
      <c r="AC660" s="27">
        <v>38908.404861111114</v>
      </c>
      <c r="AD660" s="1" t="s">
        <v>36</v>
      </c>
      <c r="AE660" s="1">
        <v>0</v>
      </c>
    </row>
    <row r="661" spans="1:31" x14ac:dyDescent="0.25">
      <c r="A661" s="1" t="s">
        <v>2622</v>
      </c>
      <c r="B661" s="1" t="s">
        <v>7075</v>
      </c>
      <c r="C661" s="1" t="s">
        <v>115</v>
      </c>
      <c r="D661" s="25">
        <v>39648</v>
      </c>
      <c r="E661" s="1" t="s">
        <v>2623</v>
      </c>
      <c r="F661" s="26">
        <v>42455.64</v>
      </c>
      <c r="G661" s="26">
        <v>42455.64</v>
      </c>
      <c r="H661" s="1">
        <v>0</v>
      </c>
      <c r="J661" s="1">
        <v>0</v>
      </c>
      <c r="K661" s="26">
        <v>4245.5600000000004</v>
      </c>
      <c r="L661" s="1" t="s">
        <v>27</v>
      </c>
      <c r="M661" s="1">
        <v>0</v>
      </c>
      <c r="N661" s="1" t="s">
        <v>2624</v>
      </c>
      <c r="O661" s="1" t="s">
        <v>2630</v>
      </c>
      <c r="Q661" s="1" t="s">
        <v>28</v>
      </c>
      <c r="R661" s="1" t="s">
        <v>44</v>
      </c>
      <c r="S661" s="1" t="s">
        <v>30</v>
      </c>
      <c r="T661" s="1" t="s">
        <v>39</v>
      </c>
      <c r="U661" s="1" t="s">
        <v>40</v>
      </c>
      <c r="V661" s="1" t="s">
        <v>41</v>
      </c>
      <c r="W661" s="1" t="s">
        <v>42</v>
      </c>
      <c r="X661" s="25">
        <v>40701</v>
      </c>
      <c r="Y661" s="1" t="s">
        <v>2628</v>
      </c>
      <c r="Z661" s="1">
        <v>0</v>
      </c>
      <c r="AA661" s="1" t="s">
        <v>7076</v>
      </c>
      <c r="AB661" s="25">
        <v>39764</v>
      </c>
      <c r="AC661" s="27">
        <v>39798.601388888892</v>
      </c>
      <c r="AD661" s="1" t="s">
        <v>2633</v>
      </c>
      <c r="AE661" s="26">
        <v>42455.64</v>
      </c>
    </row>
    <row r="662" spans="1:31" x14ac:dyDescent="0.25">
      <c r="A662" s="1" t="s">
        <v>2622</v>
      </c>
      <c r="B662" s="1" t="s">
        <v>173</v>
      </c>
      <c r="C662" s="1" t="s">
        <v>5959</v>
      </c>
      <c r="E662" s="1" t="s">
        <v>2623</v>
      </c>
      <c r="F662" s="1">
        <v>0</v>
      </c>
      <c r="G662" s="1">
        <v>0</v>
      </c>
      <c r="H662" s="26">
        <v>15000</v>
      </c>
      <c r="I662" s="1" t="s">
        <v>50</v>
      </c>
      <c r="J662" s="26">
        <v>7500</v>
      </c>
      <c r="K662" s="1">
        <v>0</v>
      </c>
      <c r="L662" s="1" t="s">
        <v>27</v>
      </c>
      <c r="M662" s="1">
        <v>0</v>
      </c>
      <c r="N662" s="1" t="s">
        <v>2629</v>
      </c>
      <c r="O662" s="1" t="s">
        <v>2630</v>
      </c>
      <c r="Q662" s="1" t="s">
        <v>28</v>
      </c>
      <c r="R662" s="1" t="s">
        <v>135</v>
      </c>
      <c r="S662" s="1" t="s">
        <v>136</v>
      </c>
      <c r="T662" s="1" t="s">
        <v>88</v>
      </c>
      <c r="U662" s="1" t="s">
        <v>89</v>
      </c>
      <c r="V662" s="1" t="s">
        <v>2675</v>
      </c>
      <c r="W662" s="1" t="s">
        <v>42</v>
      </c>
      <c r="X662" s="25">
        <v>40702</v>
      </c>
      <c r="Y662" s="1" t="s">
        <v>2649</v>
      </c>
      <c r="Z662" s="1">
        <v>0</v>
      </c>
      <c r="AA662" s="1" t="s">
        <v>5960</v>
      </c>
      <c r="AB662" s="25">
        <v>40227</v>
      </c>
      <c r="AC662" s="27">
        <v>40240.415277777778</v>
      </c>
      <c r="AD662" s="1" t="s">
        <v>2633</v>
      </c>
      <c r="AE662" s="1">
        <v>0</v>
      </c>
    </row>
    <row r="663" spans="1:31" x14ac:dyDescent="0.25">
      <c r="A663" s="1" t="s">
        <v>2622</v>
      </c>
      <c r="B663" s="1" t="s">
        <v>5973</v>
      </c>
      <c r="C663" s="1" t="s">
        <v>5974</v>
      </c>
      <c r="D663" s="25">
        <v>39304</v>
      </c>
      <c r="E663" s="1" t="s">
        <v>2623</v>
      </c>
      <c r="F663" s="26">
        <v>100000</v>
      </c>
      <c r="G663" s="26">
        <v>100000</v>
      </c>
      <c r="H663" s="26">
        <v>100000</v>
      </c>
      <c r="I663" s="1" t="s">
        <v>26</v>
      </c>
      <c r="J663" s="26">
        <v>100000</v>
      </c>
      <c r="K663" s="1">
        <v>0</v>
      </c>
      <c r="L663" s="1" t="s">
        <v>50</v>
      </c>
      <c r="M663" s="1">
        <v>0</v>
      </c>
      <c r="N663" s="1" t="s">
        <v>2629</v>
      </c>
      <c r="O663" s="1" t="s">
        <v>2630</v>
      </c>
      <c r="Q663" s="1" t="s">
        <v>28</v>
      </c>
      <c r="R663" s="1" t="s">
        <v>512</v>
      </c>
      <c r="S663" s="1" t="s">
        <v>553</v>
      </c>
      <c r="T663" s="1" t="s">
        <v>2739</v>
      </c>
      <c r="U663" s="1" t="s">
        <v>40</v>
      </c>
      <c r="V663" s="1" t="s">
        <v>41</v>
      </c>
      <c r="W663" s="1" t="s">
        <v>42</v>
      </c>
      <c r="X663" s="25">
        <v>40702</v>
      </c>
      <c r="Y663" s="1" t="s">
        <v>2635</v>
      </c>
      <c r="Z663" s="1">
        <v>0</v>
      </c>
      <c r="AA663" s="1" t="s">
        <v>5975</v>
      </c>
      <c r="AB663" s="25">
        <v>40249</v>
      </c>
      <c r="AC663" s="27">
        <v>40261.73333333333</v>
      </c>
      <c r="AD663" s="1" t="s">
        <v>36</v>
      </c>
      <c r="AE663" s="26">
        <v>100000</v>
      </c>
    </row>
    <row r="664" spans="1:31" x14ac:dyDescent="0.25">
      <c r="A664" s="1" t="s">
        <v>2622</v>
      </c>
      <c r="E664" s="1" t="s">
        <v>2623</v>
      </c>
      <c r="F664" s="1">
        <v>0</v>
      </c>
      <c r="G664" s="1">
        <v>0</v>
      </c>
      <c r="H664" s="1">
        <v>0</v>
      </c>
      <c r="J664" s="1">
        <v>0</v>
      </c>
      <c r="K664" s="1">
        <v>101.88</v>
      </c>
      <c r="L664" s="1" t="s">
        <v>27</v>
      </c>
      <c r="M664" s="1">
        <v>0</v>
      </c>
      <c r="N664" s="1" t="s">
        <v>2624</v>
      </c>
      <c r="O664" s="1" t="s">
        <v>2630</v>
      </c>
      <c r="Q664" s="1" t="s">
        <v>28</v>
      </c>
      <c r="R664" s="1" t="s">
        <v>6335</v>
      </c>
      <c r="S664" s="1" t="s">
        <v>6424</v>
      </c>
      <c r="T664" s="1" t="s">
        <v>100</v>
      </c>
      <c r="U664" s="1" t="s">
        <v>101</v>
      </c>
      <c r="W664" s="1" t="s">
        <v>42</v>
      </c>
      <c r="X664" s="25">
        <v>40702</v>
      </c>
      <c r="Y664" s="1" t="s">
        <v>2649</v>
      </c>
      <c r="Z664" s="1">
        <v>0</v>
      </c>
      <c r="AA664" s="1" t="s">
        <v>6425</v>
      </c>
      <c r="AB664" s="25">
        <v>39753</v>
      </c>
      <c r="AC664" s="27">
        <v>39756.723611111112</v>
      </c>
      <c r="AE664" s="1">
        <v>0</v>
      </c>
    </row>
    <row r="665" spans="1:31" x14ac:dyDescent="0.25">
      <c r="A665" s="1" t="s">
        <v>2622</v>
      </c>
      <c r="B665" s="1" t="s">
        <v>1688</v>
      </c>
      <c r="C665" s="1" t="s">
        <v>1689</v>
      </c>
      <c r="D665" s="25">
        <v>39702</v>
      </c>
      <c r="E665" s="1" t="s">
        <v>2623</v>
      </c>
      <c r="F665" s="26">
        <v>12168.97</v>
      </c>
      <c r="G665" s="26">
        <v>12168.97</v>
      </c>
      <c r="H665" s="1">
        <v>0</v>
      </c>
      <c r="J665" s="1">
        <v>0</v>
      </c>
      <c r="K665" s="1">
        <v>0</v>
      </c>
      <c r="L665" s="1" t="s">
        <v>50</v>
      </c>
      <c r="M665" s="1">
        <v>0</v>
      </c>
      <c r="N665" s="1" t="s">
        <v>2629</v>
      </c>
      <c r="O665" s="1" t="s">
        <v>2630</v>
      </c>
      <c r="Q665" s="1" t="s">
        <v>28</v>
      </c>
      <c r="R665" s="1" t="s">
        <v>135</v>
      </c>
      <c r="S665" s="1" t="s">
        <v>136</v>
      </c>
      <c r="T665" s="1" t="s">
        <v>39</v>
      </c>
      <c r="U665" s="1" t="s">
        <v>40</v>
      </c>
      <c r="V665" s="1" t="s">
        <v>41</v>
      </c>
      <c r="W665" s="1" t="s">
        <v>42</v>
      </c>
      <c r="X665" s="25">
        <v>40702</v>
      </c>
      <c r="Y665" s="1" t="s">
        <v>2635</v>
      </c>
      <c r="Z665" s="1">
        <v>0</v>
      </c>
      <c r="AA665" s="1" t="s">
        <v>6473</v>
      </c>
      <c r="AB665" s="25">
        <v>39943</v>
      </c>
      <c r="AC665" s="27">
        <v>39979.629861111112</v>
      </c>
      <c r="AD665" s="1" t="s">
        <v>151</v>
      </c>
      <c r="AE665" s="26">
        <v>12168.97</v>
      </c>
    </row>
    <row r="666" spans="1:31" x14ac:dyDescent="0.25">
      <c r="A666" s="1" t="s">
        <v>2622</v>
      </c>
      <c r="E666" s="1" t="s">
        <v>2623</v>
      </c>
      <c r="F666" s="1">
        <v>0</v>
      </c>
      <c r="G666" s="1">
        <v>0</v>
      </c>
      <c r="H666" s="1">
        <v>0</v>
      </c>
      <c r="I666" s="1" t="s">
        <v>26</v>
      </c>
      <c r="J666" s="1">
        <v>0</v>
      </c>
      <c r="K666" s="1">
        <v>0</v>
      </c>
      <c r="L666" s="1" t="s">
        <v>50</v>
      </c>
      <c r="M666" s="1">
        <v>0</v>
      </c>
      <c r="N666" s="1" t="s">
        <v>2629</v>
      </c>
      <c r="O666" s="1" t="s">
        <v>2630</v>
      </c>
      <c r="Q666" s="1" t="s">
        <v>28</v>
      </c>
      <c r="R666" s="1" t="s">
        <v>596</v>
      </c>
      <c r="S666" s="1" t="s">
        <v>314</v>
      </c>
      <c r="T666" s="1" t="s">
        <v>423</v>
      </c>
      <c r="U666" s="1" t="s">
        <v>123</v>
      </c>
      <c r="V666" s="1" t="s">
        <v>5306</v>
      </c>
      <c r="W666" s="1" t="s">
        <v>42</v>
      </c>
      <c r="X666" s="25">
        <v>40702</v>
      </c>
      <c r="Y666" s="1" t="s">
        <v>2635</v>
      </c>
      <c r="Z666" s="1">
        <v>0</v>
      </c>
      <c r="AA666" s="1" t="s">
        <v>6618</v>
      </c>
      <c r="AB666" s="25">
        <v>40245</v>
      </c>
      <c r="AC666" s="27">
        <v>40262.606944444444</v>
      </c>
      <c r="AE666" s="1">
        <v>0</v>
      </c>
    </row>
    <row r="667" spans="1:31" x14ac:dyDescent="0.25">
      <c r="A667" s="1" t="s">
        <v>2622</v>
      </c>
      <c r="E667" s="1" t="s">
        <v>2623</v>
      </c>
      <c r="F667" s="1">
        <v>0</v>
      </c>
      <c r="G667" s="1">
        <v>0</v>
      </c>
      <c r="H667" s="1">
        <v>0</v>
      </c>
      <c r="J667" s="1">
        <v>0</v>
      </c>
      <c r="K667" s="1">
        <v>0</v>
      </c>
      <c r="L667" s="1" t="s">
        <v>27</v>
      </c>
      <c r="M667" s="1">
        <v>0</v>
      </c>
      <c r="N667" s="1" t="s">
        <v>2624</v>
      </c>
      <c r="O667" s="1" t="s">
        <v>2630</v>
      </c>
      <c r="Q667" s="1" t="s">
        <v>28</v>
      </c>
      <c r="R667" s="1" t="s">
        <v>135</v>
      </c>
      <c r="S667" s="1" t="s">
        <v>136</v>
      </c>
      <c r="T667" s="1" t="s">
        <v>100</v>
      </c>
      <c r="U667" s="1" t="s">
        <v>101</v>
      </c>
      <c r="V667" s="1" t="s">
        <v>71</v>
      </c>
      <c r="W667" s="1" t="s">
        <v>42</v>
      </c>
      <c r="X667" s="25">
        <v>40702</v>
      </c>
      <c r="Y667" s="1" t="s">
        <v>2647</v>
      </c>
      <c r="Z667" s="1">
        <v>0</v>
      </c>
      <c r="AA667" s="1" t="s">
        <v>6709</v>
      </c>
      <c r="AB667" s="25">
        <v>40387</v>
      </c>
      <c r="AC667" s="27">
        <v>40598.46597222222</v>
      </c>
      <c r="AE667" s="1">
        <v>0</v>
      </c>
    </row>
    <row r="668" spans="1:31" x14ac:dyDescent="0.25">
      <c r="A668" s="1" t="s">
        <v>2622</v>
      </c>
      <c r="B668" s="1" t="s">
        <v>1267</v>
      </c>
      <c r="E668" s="1" t="s">
        <v>2623</v>
      </c>
      <c r="F668" s="1">
        <v>0</v>
      </c>
      <c r="G668" s="1">
        <v>0</v>
      </c>
      <c r="H668" s="1">
        <v>0</v>
      </c>
      <c r="I668" s="1" t="s">
        <v>26</v>
      </c>
      <c r="J668" s="1">
        <v>0</v>
      </c>
      <c r="K668" s="26">
        <v>3162.84</v>
      </c>
      <c r="L668" s="1" t="s">
        <v>27</v>
      </c>
      <c r="M668" s="1">
        <v>0</v>
      </c>
      <c r="N668" s="1" t="s">
        <v>2629</v>
      </c>
      <c r="O668" s="1" t="s">
        <v>2630</v>
      </c>
      <c r="Q668" s="1" t="s">
        <v>28</v>
      </c>
      <c r="R668" s="1" t="s">
        <v>5969</v>
      </c>
      <c r="S668" s="1" t="s">
        <v>314</v>
      </c>
      <c r="T668" s="1" t="s">
        <v>423</v>
      </c>
      <c r="U668" s="1" t="s">
        <v>123</v>
      </c>
      <c r="V668" s="1" t="s">
        <v>5306</v>
      </c>
      <c r="W668" s="1" t="s">
        <v>42</v>
      </c>
      <c r="X668" s="25">
        <v>40703</v>
      </c>
      <c r="Y668" s="1" t="s">
        <v>2643</v>
      </c>
      <c r="Z668" s="1">
        <v>0</v>
      </c>
      <c r="AA668" s="1" t="s">
        <v>5970</v>
      </c>
      <c r="AB668" s="25">
        <v>40210</v>
      </c>
      <c r="AC668" s="27">
        <v>40256.579861111109</v>
      </c>
      <c r="AD668" s="1" t="s">
        <v>2633</v>
      </c>
      <c r="AE668" s="1">
        <v>0</v>
      </c>
    </row>
    <row r="669" spans="1:31" x14ac:dyDescent="0.25">
      <c r="A669" s="1" t="s">
        <v>2622</v>
      </c>
      <c r="B669" s="1" t="s">
        <v>173</v>
      </c>
      <c r="C669" s="1" t="s">
        <v>2684</v>
      </c>
      <c r="D669" s="25">
        <v>38994</v>
      </c>
      <c r="E669" s="1" t="s">
        <v>2623</v>
      </c>
      <c r="F669" s="1">
        <v>0</v>
      </c>
      <c r="G669" s="1">
        <v>0</v>
      </c>
      <c r="H669" s="1">
        <v>0</v>
      </c>
      <c r="I669" s="1" t="s">
        <v>26</v>
      </c>
      <c r="J669" s="1">
        <v>0</v>
      </c>
      <c r="K669" s="26">
        <v>1660</v>
      </c>
      <c r="L669" s="1" t="s">
        <v>27</v>
      </c>
      <c r="M669" s="1">
        <v>0</v>
      </c>
      <c r="N669" s="1" t="s">
        <v>2629</v>
      </c>
      <c r="O669" s="1" t="s">
        <v>2630</v>
      </c>
      <c r="Q669" s="1" t="s">
        <v>28</v>
      </c>
      <c r="R669" s="1" t="s">
        <v>135</v>
      </c>
      <c r="S669" s="1" t="s">
        <v>5092</v>
      </c>
      <c r="T669" s="1" t="s">
        <v>275</v>
      </c>
      <c r="U669" s="1" t="s">
        <v>218</v>
      </c>
      <c r="V669" s="1" t="s">
        <v>251</v>
      </c>
      <c r="W669" s="1" t="s">
        <v>42</v>
      </c>
      <c r="X669" s="25">
        <v>40704</v>
      </c>
      <c r="Y669" s="1" t="s">
        <v>2647</v>
      </c>
      <c r="Z669" s="1">
        <v>0</v>
      </c>
      <c r="AA669" s="1" t="s">
        <v>5093</v>
      </c>
      <c r="AB669" s="25">
        <v>39829</v>
      </c>
      <c r="AC669" s="27">
        <v>39883.579861111109</v>
      </c>
      <c r="AD669" s="1" t="s">
        <v>2633</v>
      </c>
      <c r="AE669" s="1">
        <v>0</v>
      </c>
    </row>
    <row r="670" spans="1:31" x14ac:dyDescent="0.25">
      <c r="A670" s="1" t="s">
        <v>2622</v>
      </c>
      <c r="E670" s="1" t="s">
        <v>2623</v>
      </c>
      <c r="F670" s="1">
        <v>0</v>
      </c>
      <c r="G670" s="1">
        <v>0</v>
      </c>
      <c r="H670" s="1">
        <v>0</v>
      </c>
      <c r="J670" s="1">
        <v>0</v>
      </c>
      <c r="K670" s="1">
        <v>0</v>
      </c>
      <c r="L670" s="1" t="s">
        <v>50</v>
      </c>
      <c r="M670" s="1">
        <v>0</v>
      </c>
      <c r="N670" s="1" t="s">
        <v>2629</v>
      </c>
      <c r="O670" s="1" t="s">
        <v>2630</v>
      </c>
      <c r="Q670" s="1" t="s">
        <v>28</v>
      </c>
      <c r="R670" s="1" t="s">
        <v>1322</v>
      </c>
      <c r="S670" s="1" t="s">
        <v>681</v>
      </c>
      <c r="T670" s="1" t="s">
        <v>54</v>
      </c>
      <c r="U670" s="1" t="s">
        <v>55</v>
      </c>
      <c r="V670" s="1" t="s">
        <v>194</v>
      </c>
      <c r="W670" s="1" t="s">
        <v>42</v>
      </c>
      <c r="X670" s="25">
        <v>40704</v>
      </c>
      <c r="Y670" s="1" t="s">
        <v>2647</v>
      </c>
      <c r="Z670" s="1">
        <v>0</v>
      </c>
      <c r="AA670" s="1" t="s">
        <v>6028</v>
      </c>
      <c r="AB670" s="25">
        <v>40403</v>
      </c>
      <c r="AC670" s="27">
        <v>40421.601388888892</v>
      </c>
      <c r="AE670" s="1">
        <v>0</v>
      </c>
    </row>
    <row r="671" spans="1:31" x14ac:dyDescent="0.25">
      <c r="A671" s="1" t="s">
        <v>2622</v>
      </c>
      <c r="B671" s="1" t="s">
        <v>5670</v>
      </c>
      <c r="C671" s="1" t="s">
        <v>5671</v>
      </c>
      <c r="D671" s="25">
        <v>39155</v>
      </c>
      <c r="E671" s="1" t="s">
        <v>2623</v>
      </c>
      <c r="F671" s="26">
        <v>8870.76</v>
      </c>
      <c r="G671" s="26">
        <v>8870.76</v>
      </c>
      <c r="H671" s="26">
        <v>8870.76</v>
      </c>
      <c r="I671" s="1" t="s">
        <v>50</v>
      </c>
      <c r="J671" s="26">
        <v>4435.38</v>
      </c>
      <c r="K671" s="1">
        <v>887.07</v>
      </c>
      <c r="L671" s="1" t="s">
        <v>27</v>
      </c>
      <c r="M671" s="1">
        <v>0</v>
      </c>
      <c r="N671" s="1" t="s">
        <v>2624</v>
      </c>
      <c r="O671" s="1" t="s">
        <v>2630</v>
      </c>
      <c r="Q671" s="1" t="s">
        <v>28</v>
      </c>
      <c r="R671" s="1" t="s">
        <v>44</v>
      </c>
      <c r="S671" s="1" t="s">
        <v>38</v>
      </c>
      <c r="T671" s="1" t="s">
        <v>519</v>
      </c>
      <c r="U671" s="1" t="s">
        <v>34</v>
      </c>
      <c r="V671" s="1" t="s">
        <v>71</v>
      </c>
      <c r="W671" s="1" t="s">
        <v>42</v>
      </c>
      <c r="X671" s="25">
        <v>40707</v>
      </c>
      <c r="Y671" s="1" t="s">
        <v>43</v>
      </c>
      <c r="Z671" s="1">
        <v>0</v>
      </c>
      <c r="AA671" s="1" t="s">
        <v>5672</v>
      </c>
      <c r="AB671" s="25">
        <v>39409</v>
      </c>
      <c r="AC671" s="27">
        <v>39433.427083333336</v>
      </c>
      <c r="AD671" s="1" t="s">
        <v>151</v>
      </c>
      <c r="AE671" s="26">
        <v>8870.76</v>
      </c>
    </row>
    <row r="672" spans="1:31" x14ac:dyDescent="0.25">
      <c r="A672" s="1" t="s">
        <v>2622</v>
      </c>
      <c r="B672" s="1" t="s">
        <v>5381</v>
      </c>
      <c r="C672" s="1" t="s">
        <v>5382</v>
      </c>
      <c r="D672" s="25">
        <v>40059</v>
      </c>
      <c r="E672" s="1" t="s">
        <v>2623</v>
      </c>
      <c r="F672" s="26">
        <v>5407.17</v>
      </c>
      <c r="G672" s="26">
        <v>5407.17</v>
      </c>
      <c r="H672" s="26">
        <v>5407.17</v>
      </c>
      <c r="I672" s="1" t="s">
        <v>50</v>
      </c>
      <c r="J672" s="26">
        <v>2703.59</v>
      </c>
      <c r="K672" s="1">
        <v>0</v>
      </c>
      <c r="L672" s="1" t="s">
        <v>27</v>
      </c>
      <c r="M672" s="1">
        <v>0</v>
      </c>
      <c r="N672" s="1" t="s">
        <v>2629</v>
      </c>
      <c r="O672" s="1" t="s">
        <v>2630</v>
      </c>
      <c r="Q672" s="1" t="s">
        <v>28</v>
      </c>
      <c r="R672" s="1" t="s">
        <v>135</v>
      </c>
      <c r="S672" s="1" t="s">
        <v>136</v>
      </c>
      <c r="T672" s="1" t="s">
        <v>316</v>
      </c>
      <c r="U672" s="1" t="s">
        <v>34</v>
      </c>
      <c r="V672" s="1" t="s">
        <v>71</v>
      </c>
      <c r="W672" s="1" t="s">
        <v>42</v>
      </c>
      <c r="X672" s="25">
        <v>40708</v>
      </c>
      <c r="Y672" s="1" t="s">
        <v>2647</v>
      </c>
      <c r="Z672" s="1">
        <v>0</v>
      </c>
      <c r="AA672" s="1" t="s">
        <v>5383</v>
      </c>
      <c r="AB672" s="25">
        <v>40490</v>
      </c>
      <c r="AC672" s="27">
        <v>40511.909722222219</v>
      </c>
      <c r="AD672" s="1" t="s">
        <v>36</v>
      </c>
      <c r="AE672" s="26">
        <v>5407.17</v>
      </c>
    </row>
    <row r="673" spans="1:31" x14ac:dyDescent="0.25">
      <c r="A673" s="1" t="s">
        <v>2622</v>
      </c>
      <c r="B673" s="1" t="s">
        <v>7311</v>
      </c>
      <c r="C673" s="1" t="s">
        <v>7312</v>
      </c>
      <c r="D673" s="25">
        <v>40017</v>
      </c>
      <c r="E673" s="1" t="s">
        <v>2623</v>
      </c>
      <c r="F673" s="26">
        <v>12645.8</v>
      </c>
      <c r="G673" s="26">
        <v>12645.8</v>
      </c>
      <c r="H673" s="26">
        <v>12645.8</v>
      </c>
      <c r="I673" s="1" t="s">
        <v>50</v>
      </c>
      <c r="J673" s="26">
        <v>6322.9</v>
      </c>
      <c r="K673" s="1">
        <v>0</v>
      </c>
      <c r="L673" s="1" t="s">
        <v>27</v>
      </c>
      <c r="M673" s="1">
        <v>0</v>
      </c>
      <c r="N673" s="1" t="s">
        <v>2629</v>
      </c>
      <c r="O673" s="1" t="s">
        <v>2630</v>
      </c>
      <c r="Q673" s="1" t="s">
        <v>28</v>
      </c>
      <c r="R673" s="1" t="s">
        <v>135</v>
      </c>
      <c r="S673" s="1" t="s">
        <v>136</v>
      </c>
      <c r="T673" s="1" t="s">
        <v>156</v>
      </c>
      <c r="U673" s="1" t="s">
        <v>34</v>
      </c>
      <c r="V673" s="1" t="s">
        <v>71</v>
      </c>
      <c r="W673" s="1" t="s">
        <v>42</v>
      </c>
      <c r="X673" s="25">
        <v>40708</v>
      </c>
      <c r="Y673" s="1" t="s">
        <v>57</v>
      </c>
      <c r="Z673" s="1">
        <v>0</v>
      </c>
      <c r="AA673" s="1" t="s">
        <v>7313</v>
      </c>
      <c r="AB673" s="25">
        <v>40400</v>
      </c>
      <c r="AC673" s="27">
        <v>40420.461111111108</v>
      </c>
      <c r="AD673" s="1" t="s">
        <v>151</v>
      </c>
      <c r="AE673" s="26">
        <v>12645.8</v>
      </c>
    </row>
    <row r="674" spans="1:31" x14ac:dyDescent="0.25">
      <c r="A674" s="1" t="s">
        <v>2622</v>
      </c>
      <c r="B674" s="1">
        <v>1001002</v>
      </c>
      <c r="C674" s="1" t="s">
        <v>4829</v>
      </c>
      <c r="D674" s="25">
        <v>38069</v>
      </c>
      <c r="E674" s="1" t="s">
        <v>2623</v>
      </c>
      <c r="F674" s="26">
        <v>70000</v>
      </c>
      <c r="G674" s="26">
        <v>70000</v>
      </c>
      <c r="H674" s="26">
        <v>70000</v>
      </c>
      <c r="I674" s="1" t="s">
        <v>50</v>
      </c>
      <c r="J674" s="26">
        <v>35000</v>
      </c>
      <c r="K674" s="26">
        <v>7000</v>
      </c>
      <c r="L674" s="1" t="s">
        <v>27</v>
      </c>
      <c r="M674" s="1">
        <v>0</v>
      </c>
      <c r="N674" s="1" t="s">
        <v>2624</v>
      </c>
      <c r="O674" s="1" t="s">
        <v>2625</v>
      </c>
      <c r="P674" s="1" t="s">
        <v>2626</v>
      </c>
      <c r="Q674" s="1" t="s">
        <v>28</v>
      </c>
      <c r="R674" s="1" t="s">
        <v>44</v>
      </c>
      <c r="S674" s="1" t="s">
        <v>38</v>
      </c>
      <c r="T674" s="1" t="s">
        <v>225</v>
      </c>
      <c r="U674" s="1" t="s">
        <v>40</v>
      </c>
      <c r="V674" s="1" t="s">
        <v>41</v>
      </c>
      <c r="W674" s="1" t="s">
        <v>35</v>
      </c>
      <c r="X674" s="25">
        <v>40709</v>
      </c>
      <c r="Y674" s="1" t="s">
        <v>2643</v>
      </c>
      <c r="Z674" s="1">
        <v>0</v>
      </c>
      <c r="AA674" s="1" t="s">
        <v>4830</v>
      </c>
      <c r="AB674" s="25">
        <v>38447</v>
      </c>
      <c r="AC674" s="27">
        <v>38476.728472222225</v>
      </c>
      <c r="AD674" s="1" t="s">
        <v>36</v>
      </c>
      <c r="AE674" s="26">
        <v>70000</v>
      </c>
    </row>
    <row r="675" spans="1:31" x14ac:dyDescent="0.25">
      <c r="A675" s="1" t="s">
        <v>2622</v>
      </c>
      <c r="B675" s="1" t="s">
        <v>115</v>
      </c>
      <c r="C675" s="1" t="s">
        <v>212</v>
      </c>
      <c r="D675" s="25">
        <v>39332</v>
      </c>
      <c r="E675" s="1" t="s">
        <v>2623</v>
      </c>
      <c r="F675" s="1">
        <v>0</v>
      </c>
      <c r="G675" s="1">
        <v>0</v>
      </c>
      <c r="H675" s="1">
        <v>0</v>
      </c>
      <c r="I675" s="1" t="s">
        <v>50</v>
      </c>
      <c r="J675" s="1">
        <v>0</v>
      </c>
      <c r="K675" s="26">
        <v>43562.2</v>
      </c>
      <c r="L675" s="1" t="s">
        <v>27</v>
      </c>
      <c r="M675" s="1">
        <v>0</v>
      </c>
      <c r="N675" s="1" t="s">
        <v>2629</v>
      </c>
      <c r="O675" s="1" t="s">
        <v>2630</v>
      </c>
      <c r="Q675" s="1" t="s">
        <v>28</v>
      </c>
      <c r="R675" s="1" t="s">
        <v>44</v>
      </c>
      <c r="S675" s="1" t="s">
        <v>38</v>
      </c>
      <c r="T675" s="1" t="s">
        <v>39</v>
      </c>
      <c r="U675" s="1" t="s">
        <v>40</v>
      </c>
      <c r="V675" s="1" t="s">
        <v>41</v>
      </c>
      <c r="W675" s="1" t="s">
        <v>42</v>
      </c>
      <c r="X675" s="25">
        <v>40710</v>
      </c>
      <c r="Y675" s="1" t="s">
        <v>2628</v>
      </c>
      <c r="Z675" s="1">
        <v>0</v>
      </c>
      <c r="AA675" s="1" t="s">
        <v>5756</v>
      </c>
      <c r="AB675" s="25">
        <v>39484</v>
      </c>
      <c r="AC675" s="27">
        <v>39730.591666666667</v>
      </c>
      <c r="AD675" s="1" t="s">
        <v>36</v>
      </c>
      <c r="AE675" s="1">
        <v>0</v>
      </c>
    </row>
    <row r="676" spans="1:31" x14ac:dyDescent="0.25">
      <c r="A676" s="1" t="s">
        <v>2646</v>
      </c>
      <c r="E676" s="1" t="s">
        <v>2623</v>
      </c>
      <c r="F676" s="1">
        <v>0</v>
      </c>
      <c r="G676" s="1">
        <v>0</v>
      </c>
      <c r="H676" s="1">
        <v>0</v>
      </c>
      <c r="J676" s="1">
        <v>0</v>
      </c>
      <c r="K676" s="1">
        <v>0</v>
      </c>
      <c r="L676" s="1" t="s">
        <v>27</v>
      </c>
      <c r="M676" s="1">
        <v>0</v>
      </c>
      <c r="N676" s="1" t="s">
        <v>2629</v>
      </c>
      <c r="O676" s="1" t="s">
        <v>2630</v>
      </c>
      <c r="Q676" s="1" t="s">
        <v>28</v>
      </c>
      <c r="R676" s="1" t="s">
        <v>262</v>
      </c>
      <c r="S676" s="1" t="s">
        <v>2677</v>
      </c>
      <c r="T676" s="1" t="s">
        <v>54</v>
      </c>
      <c r="U676" s="1" t="s">
        <v>55</v>
      </c>
      <c r="W676" s="1" t="s">
        <v>5321</v>
      </c>
      <c r="X676" s="25">
        <v>40711</v>
      </c>
      <c r="Y676" s="1" t="s">
        <v>4773</v>
      </c>
      <c r="Z676" s="1">
        <v>0</v>
      </c>
      <c r="AA676" s="1" t="s">
        <v>5440</v>
      </c>
      <c r="AB676" s="25">
        <v>40630</v>
      </c>
      <c r="AC676" s="27">
        <v>40645.765972222223</v>
      </c>
      <c r="AE676" s="1">
        <v>0</v>
      </c>
    </row>
    <row r="677" spans="1:31" x14ac:dyDescent="0.25">
      <c r="A677" s="1" t="s">
        <v>2622</v>
      </c>
      <c r="E677" s="1" t="s">
        <v>2623</v>
      </c>
      <c r="F677" s="1">
        <v>0</v>
      </c>
      <c r="G677" s="1">
        <v>0</v>
      </c>
      <c r="H677" s="1">
        <v>0</v>
      </c>
      <c r="J677" s="1">
        <v>0</v>
      </c>
      <c r="K677" s="1">
        <v>0</v>
      </c>
      <c r="L677" s="1" t="s">
        <v>50</v>
      </c>
      <c r="M677" s="1">
        <v>0</v>
      </c>
      <c r="N677" s="1" t="s">
        <v>2629</v>
      </c>
      <c r="O677" s="1" t="s">
        <v>2630</v>
      </c>
      <c r="Q677" s="1" t="s">
        <v>28</v>
      </c>
      <c r="R677" s="1" t="s">
        <v>128</v>
      </c>
      <c r="S677" s="1" t="s">
        <v>398</v>
      </c>
      <c r="T677" s="1" t="s">
        <v>5919</v>
      </c>
      <c r="U677" s="1" t="s">
        <v>218</v>
      </c>
      <c r="V677" s="1" t="s">
        <v>6742</v>
      </c>
      <c r="W677" s="1" t="s">
        <v>35</v>
      </c>
      <c r="X677" s="25">
        <v>40711</v>
      </c>
      <c r="Y677" s="1" t="s">
        <v>2635</v>
      </c>
      <c r="Z677" s="1">
        <v>0</v>
      </c>
      <c r="AA677" s="1" t="s">
        <v>6743</v>
      </c>
      <c r="AB677" s="25">
        <v>40673</v>
      </c>
      <c r="AC677" s="27">
        <v>40709.675000000003</v>
      </c>
      <c r="AE677" s="1">
        <v>0</v>
      </c>
    </row>
    <row r="678" spans="1:31" x14ac:dyDescent="0.25">
      <c r="A678" s="1" t="s">
        <v>2646</v>
      </c>
      <c r="B678" s="1">
        <v>1399462</v>
      </c>
      <c r="C678" s="1" t="s">
        <v>6475</v>
      </c>
      <c r="D678" s="25">
        <v>39868</v>
      </c>
      <c r="E678" s="1" t="s">
        <v>2623</v>
      </c>
      <c r="F678" s="26">
        <v>12859.68</v>
      </c>
      <c r="G678" s="26">
        <v>13000</v>
      </c>
      <c r="H678" s="26">
        <v>12859.68</v>
      </c>
      <c r="I678" s="1" t="s">
        <v>26</v>
      </c>
      <c r="J678" s="26">
        <v>12859.68</v>
      </c>
      <c r="K678" s="1">
        <v>0</v>
      </c>
      <c r="L678" s="1" t="s">
        <v>27</v>
      </c>
      <c r="M678" s="1">
        <v>0</v>
      </c>
      <c r="N678" s="1" t="s">
        <v>2629</v>
      </c>
      <c r="O678" s="1" t="s">
        <v>2630</v>
      </c>
      <c r="Q678" s="1" t="s">
        <v>28</v>
      </c>
      <c r="R678" s="1" t="s">
        <v>512</v>
      </c>
      <c r="S678" s="1" t="s">
        <v>664</v>
      </c>
      <c r="T678" s="1" t="s">
        <v>157</v>
      </c>
      <c r="U678" s="1" t="s">
        <v>40</v>
      </c>
      <c r="V678" s="1" t="s">
        <v>4843</v>
      </c>
      <c r="W678" s="1" t="s">
        <v>42</v>
      </c>
      <c r="X678" s="25">
        <v>40716</v>
      </c>
      <c r="Y678" s="1" t="s">
        <v>2643</v>
      </c>
      <c r="Z678" s="1">
        <v>0</v>
      </c>
      <c r="AA678" s="1" t="s">
        <v>6476</v>
      </c>
      <c r="AB678" s="25">
        <v>39930</v>
      </c>
      <c r="AC678" s="27">
        <v>39982.561805555553</v>
      </c>
      <c r="AD678" s="1" t="s">
        <v>36</v>
      </c>
      <c r="AE678" s="26">
        <v>12859.68</v>
      </c>
    </row>
    <row r="679" spans="1:31" x14ac:dyDescent="0.25">
      <c r="A679" s="1" t="s">
        <v>2622</v>
      </c>
      <c r="E679" s="1" t="s">
        <v>2623</v>
      </c>
      <c r="F679" s="1">
        <v>0</v>
      </c>
      <c r="G679" s="1">
        <v>0</v>
      </c>
      <c r="H679" s="1">
        <v>0</v>
      </c>
      <c r="J679" s="1">
        <v>0</v>
      </c>
      <c r="K679" s="26">
        <v>62445.84</v>
      </c>
      <c r="L679" s="1" t="s">
        <v>50</v>
      </c>
      <c r="M679" s="26">
        <v>31222.92</v>
      </c>
      <c r="Q679" s="1" t="s">
        <v>28</v>
      </c>
      <c r="R679" s="1" t="s">
        <v>135</v>
      </c>
      <c r="S679" s="1" t="s">
        <v>136</v>
      </c>
      <c r="T679" s="1" t="s">
        <v>198</v>
      </c>
      <c r="U679" s="1" t="s">
        <v>34</v>
      </c>
      <c r="V679" s="1" t="s">
        <v>71</v>
      </c>
      <c r="W679" s="1" t="s">
        <v>42</v>
      </c>
      <c r="X679" s="25">
        <v>40718</v>
      </c>
      <c r="Y679" s="1" t="s">
        <v>2628</v>
      </c>
      <c r="Z679" s="1">
        <v>0</v>
      </c>
      <c r="AA679" s="1" t="s">
        <v>5233</v>
      </c>
      <c r="AB679" s="25">
        <v>38819</v>
      </c>
      <c r="AC679" s="27">
        <v>40164.359027777777</v>
      </c>
      <c r="AE679" s="1">
        <v>0</v>
      </c>
    </row>
    <row r="680" spans="1:31" x14ac:dyDescent="0.25">
      <c r="A680" s="1" t="s">
        <v>2622</v>
      </c>
      <c r="E680" s="1" t="s">
        <v>2623</v>
      </c>
      <c r="F680" s="1">
        <v>0</v>
      </c>
      <c r="G680" s="1">
        <v>0</v>
      </c>
      <c r="H680" s="1">
        <v>0</v>
      </c>
      <c r="J680" s="1">
        <v>0</v>
      </c>
      <c r="K680" s="1">
        <v>0</v>
      </c>
      <c r="L680" s="1" t="s">
        <v>50</v>
      </c>
      <c r="M680" s="1">
        <v>0</v>
      </c>
      <c r="N680" s="1" t="s">
        <v>2629</v>
      </c>
      <c r="O680" s="1" t="s">
        <v>2630</v>
      </c>
      <c r="Q680" s="1" t="s">
        <v>28</v>
      </c>
      <c r="R680" s="1" t="s">
        <v>135</v>
      </c>
      <c r="S680" s="1" t="s">
        <v>136</v>
      </c>
      <c r="T680" s="1" t="s">
        <v>56</v>
      </c>
      <c r="U680" s="1" t="s">
        <v>53</v>
      </c>
      <c r="V680" s="1" t="s">
        <v>71</v>
      </c>
      <c r="W680" s="1" t="s">
        <v>42</v>
      </c>
      <c r="X680" s="25">
        <v>40722</v>
      </c>
      <c r="Y680" s="1" t="s">
        <v>2635</v>
      </c>
      <c r="Z680" s="1">
        <v>0</v>
      </c>
      <c r="AA680" s="1" t="s">
        <v>7396</v>
      </c>
      <c r="AB680" s="25">
        <v>40673</v>
      </c>
      <c r="AC680" s="27">
        <v>40690.40347222222</v>
      </c>
      <c r="AE680" s="1">
        <v>0</v>
      </c>
    </row>
    <row r="681" spans="1:31" x14ac:dyDescent="0.25">
      <c r="A681" s="1" t="s">
        <v>2622</v>
      </c>
      <c r="B681" s="1" t="s">
        <v>4968</v>
      </c>
      <c r="C681" s="1" t="s">
        <v>4969</v>
      </c>
      <c r="D681" s="25">
        <v>39062</v>
      </c>
      <c r="E681" s="1" t="s">
        <v>2623</v>
      </c>
      <c r="F681" s="26">
        <v>15000</v>
      </c>
      <c r="G681" s="26">
        <v>15000</v>
      </c>
      <c r="H681" s="26">
        <v>15000</v>
      </c>
      <c r="I681" s="1" t="s">
        <v>26</v>
      </c>
      <c r="J681" s="26">
        <v>15000</v>
      </c>
      <c r="K681" s="26">
        <v>1520</v>
      </c>
      <c r="L681" s="1" t="s">
        <v>27</v>
      </c>
      <c r="M681" s="1">
        <v>0</v>
      </c>
      <c r="N681" s="1" t="s">
        <v>2624</v>
      </c>
      <c r="O681" s="1" t="s">
        <v>2630</v>
      </c>
      <c r="Q681" s="1" t="s">
        <v>28</v>
      </c>
      <c r="R681" s="1" t="s">
        <v>44</v>
      </c>
      <c r="S681" s="1" t="s">
        <v>80</v>
      </c>
      <c r="T681" s="1" t="s">
        <v>261</v>
      </c>
      <c r="U681" s="1" t="s">
        <v>40</v>
      </c>
      <c r="V681" s="1" t="s">
        <v>4843</v>
      </c>
      <c r="W681" s="1" t="s">
        <v>42</v>
      </c>
      <c r="X681" s="25">
        <v>40723</v>
      </c>
      <c r="Y681" s="1" t="s">
        <v>43</v>
      </c>
      <c r="Z681" s="1">
        <v>0</v>
      </c>
      <c r="AA681" s="1" t="s">
        <v>4970</v>
      </c>
      <c r="AB681" s="25">
        <v>39386</v>
      </c>
      <c r="AC681" s="27">
        <v>39471.620833333334</v>
      </c>
      <c r="AD681" s="1" t="s">
        <v>151</v>
      </c>
      <c r="AE681" s="26">
        <v>15000</v>
      </c>
    </row>
    <row r="682" spans="1:31" x14ac:dyDescent="0.25">
      <c r="A682" s="1" t="s">
        <v>2622</v>
      </c>
      <c r="B682" s="1" t="s">
        <v>5138</v>
      </c>
      <c r="C682" s="1" t="s">
        <v>5139</v>
      </c>
      <c r="D682" s="25">
        <v>39580</v>
      </c>
      <c r="E682" s="1" t="s">
        <v>2623</v>
      </c>
      <c r="F682" s="26">
        <v>50000</v>
      </c>
      <c r="G682" s="26">
        <v>50000</v>
      </c>
      <c r="H682" s="26">
        <v>50000</v>
      </c>
      <c r="I682" s="1" t="s">
        <v>26</v>
      </c>
      <c r="J682" s="26">
        <v>50000</v>
      </c>
      <c r="K682" s="1">
        <v>0</v>
      </c>
      <c r="L682" s="1" t="s">
        <v>27</v>
      </c>
      <c r="M682" s="1">
        <v>0</v>
      </c>
      <c r="N682" s="1" t="s">
        <v>2629</v>
      </c>
      <c r="O682" s="1" t="s">
        <v>2630</v>
      </c>
      <c r="Q682" s="1" t="s">
        <v>28</v>
      </c>
      <c r="R682" s="1" t="s">
        <v>135</v>
      </c>
      <c r="S682" s="1" t="s">
        <v>284</v>
      </c>
      <c r="T682" s="1" t="s">
        <v>39</v>
      </c>
      <c r="U682" s="1" t="s">
        <v>40</v>
      </c>
      <c r="V682" s="1" t="s">
        <v>4843</v>
      </c>
      <c r="W682" s="1" t="s">
        <v>42</v>
      </c>
      <c r="X682" s="25">
        <v>40723</v>
      </c>
      <c r="Y682" s="1" t="s">
        <v>43</v>
      </c>
      <c r="Z682" s="1">
        <v>0</v>
      </c>
      <c r="AA682" s="1" t="s">
        <v>5140</v>
      </c>
      <c r="AB682" s="25">
        <v>39944</v>
      </c>
      <c r="AC682" s="27">
        <v>39989.568055555559</v>
      </c>
      <c r="AD682" s="1" t="s">
        <v>36</v>
      </c>
      <c r="AE682" s="26">
        <v>50000</v>
      </c>
    </row>
    <row r="683" spans="1:31" x14ac:dyDescent="0.25">
      <c r="A683" s="1" t="s">
        <v>2622</v>
      </c>
      <c r="B683" s="1" t="s">
        <v>5882</v>
      </c>
      <c r="C683" s="1" t="s">
        <v>115</v>
      </c>
      <c r="D683" s="25">
        <v>38981</v>
      </c>
      <c r="E683" s="1" t="s">
        <v>2623</v>
      </c>
      <c r="F683" s="1">
        <v>0</v>
      </c>
      <c r="G683" s="1">
        <v>0</v>
      </c>
      <c r="H683" s="1">
        <v>0</v>
      </c>
      <c r="I683" s="1" t="s">
        <v>50</v>
      </c>
      <c r="J683" s="1">
        <v>0</v>
      </c>
      <c r="K683" s="1">
        <v>0</v>
      </c>
      <c r="L683" s="1" t="s">
        <v>27</v>
      </c>
      <c r="M683" s="1">
        <v>0</v>
      </c>
      <c r="N683" s="1" t="s">
        <v>2629</v>
      </c>
      <c r="O683" s="1" t="s">
        <v>2630</v>
      </c>
      <c r="Q683" s="1" t="s">
        <v>28</v>
      </c>
      <c r="R683" s="1" t="s">
        <v>512</v>
      </c>
      <c r="S683" s="1" t="s">
        <v>664</v>
      </c>
      <c r="T683" s="1" t="s">
        <v>39</v>
      </c>
      <c r="U683" s="1" t="s">
        <v>40</v>
      </c>
      <c r="V683" s="1" t="s">
        <v>4843</v>
      </c>
      <c r="W683" s="1" t="s">
        <v>42</v>
      </c>
      <c r="X683" s="25">
        <v>40723</v>
      </c>
      <c r="Y683" s="1" t="s">
        <v>2628</v>
      </c>
      <c r="Z683" s="1">
        <v>0</v>
      </c>
      <c r="AA683" s="1" t="s">
        <v>5883</v>
      </c>
      <c r="AB683" s="25">
        <v>39952</v>
      </c>
      <c r="AC683" s="27">
        <v>40025.470138888886</v>
      </c>
      <c r="AD683" s="1" t="s">
        <v>2633</v>
      </c>
      <c r="AE683" s="1">
        <v>0</v>
      </c>
    </row>
    <row r="684" spans="1:31" x14ac:dyDescent="0.25">
      <c r="A684" s="1" t="s">
        <v>2622</v>
      </c>
      <c r="B684" s="1" t="s">
        <v>6316</v>
      </c>
      <c r="C684" s="1" t="s">
        <v>212</v>
      </c>
      <c r="E684" s="1" t="s">
        <v>2623</v>
      </c>
      <c r="F684" s="1">
        <v>0</v>
      </c>
      <c r="G684" s="1">
        <v>0</v>
      </c>
      <c r="H684" s="1">
        <v>0</v>
      </c>
      <c r="I684" s="1" t="s">
        <v>50</v>
      </c>
      <c r="J684" s="1">
        <v>0</v>
      </c>
      <c r="K684" s="26">
        <v>10000</v>
      </c>
      <c r="L684" s="1" t="s">
        <v>27</v>
      </c>
      <c r="M684" s="1">
        <v>0</v>
      </c>
      <c r="N684" s="1" t="s">
        <v>2629</v>
      </c>
      <c r="O684" s="1" t="s">
        <v>2630</v>
      </c>
      <c r="Q684" s="1" t="s">
        <v>28</v>
      </c>
      <c r="R684" s="1" t="s">
        <v>44</v>
      </c>
      <c r="S684" s="1" t="s">
        <v>2677</v>
      </c>
      <c r="T684" s="1" t="s">
        <v>1579</v>
      </c>
      <c r="U684" s="1" t="s">
        <v>40</v>
      </c>
      <c r="V684" s="1" t="s">
        <v>41</v>
      </c>
      <c r="W684" s="1" t="s">
        <v>42</v>
      </c>
      <c r="X684" s="25">
        <v>40723</v>
      </c>
      <c r="Y684" s="1" t="s">
        <v>57</v>
      </c>
      <c r="Z684" s="1">
        <v>0</v>
      </c>
      <c r="AA684" s="1" t="s">
        <v>6317</v>
      </c>
      <c r="AB684" s="25">
        <v>39315</v>
      </c>
      <c r="AC684" s="27">
        <v>39323.477777777778</v>
      </c>
      <c r="AD684" s="1" t="s">
        <v>2633</v>
      </c>
      <c r="AE684" s="1">
        <v>0</v>
      </c>
    </row>
    <row r="685" spans="1:31" x14ac:dyDescent="0.25">
      <c r="A685" s="1" t="s">
        <v>2622</v>
      </c>
      <c r="B685" s="1" t="s">
        <v>6354</v>
      </c>
      <c r="C685" s="1" t="s">
        <v>6355</v>
      </c>
      <c r="D685" s="25">
        <v>37697</v>
      </c>
      <c r="E685" s="1" t="s">
        <v>2623</v>
      </c>
      <c r="F685" s="26">
        <v>11240.77</v>
      </c>
      <c r="G685" s="26">
        <v>11240.77</v>
      </c>
      <c r="H685" s="26">
        <v>16089.07</v>
      </c>
      <c r="I685" s="1" t="s">
        <v>26</v>
      </c>
      <c r="J685" s="26">
        <v>16089.07</v>
      </c>
      <c r="K685" s="26">
        <v>1608.9</v>
      </c>
      <c r="L685" s="1" t="s">
        <v>27</v>
      </c>
      <c r="M685" s="1">
        <v>0</v>
      </c>
      <c r="N685" s="1" t="s">
        <v>2624</v>
      </c>
      <c r="O685" s="1" t="s">
        <v>2630</v>
      </c>
      <c r="Q685" s="1" t="s">
        <v>28</v>
      </c>
      <c r="R685" s="1" t="s">
        <v>44</v>
      </c>
      <c r="S685" s="1" t="s">
        <v>38</v>
      </c>
      <c r="T685" s="1" t="s">
        <v>51</v>
      </c>
      <c r="U685" s="1" t="s">
        <v>40</v>
      </c>
      <c r="V685" s="1" t="s">
        <v>4843</v>
      </c>
      <c r="W685" s="1" t="s">
        <v>42</v>
      </c>
      <c r="X685" s="25">
        <v>40723</v>
      </c>
      <c r="Y685" s="1" t="s">
        <v>43</v>
      </c>
      <c r="Z685" s="1">
        <v>0</v>
      </c>
      <c r="AA685" s="1" t="s">
        <v>6356</v>
      </c>
      <c r="AB685" s="25">
        <v>39406</v>
      </c>
      <c r="AC685" s="27">
        <v>39428.464583333334</v>
      </c>
      <c r="AD685" s="1" t="s">
        <v>36</v>
      </c>
      <c r="AE685" s="26">
        <v>11240.77</v>
      </c>
    </row>
    <row r="686" spans="1:31" x14ac:dyDescent="0.25">
      <c r="A686" s="1" t="s">
        <v>2622</v>
      </c>
      <c r="B686" s="1" t="s">
        <v>7085</v>
      </c>
      <c r="C686" s="1" t="s">
        <v>7086</v>
      </c>
      <c r="D686" s="25">
        <v>39059</v>
      </c>
      <c r="E686" s="1" t="s">
        <v>2623</v>
      </c>
      <c r="F686" s="1">
        <v>0</v>
      </c>
      <c r="G686" s="1">
        <v>0</v>
      </c>
      <c r="H686" s="26">
        <v>15000</v>
      </c>
      <c r="I686" s="1" t="s">
        <v>26</v>
      </c>
      <c r="J686" s="26">
        <v>15000</v>
      </c>
      <c r="K686" s="26">
        <v>1500</v>
      </c>
      <c r="L686" s="1" t="s">
        <v>27</v>
      </c>
      <c r="M686" s="1">
        <v>0</v>
      </c>
      <c r="N686" s="1" t="s">
        <v>2624</v>
      </c>
      <c r="O686" s="1" t="s">
        <v>2630</v>
      </c>
      <c r="Q686" s="1" t="s">
        <v>28</v>
      </c>
      <c r="R686" s="1" t="s">
        <v>44</v>
      </c>
      <c r="S686" s="1" t="s">
        <v>38</v>
      </c>
      <c r="T686" s="1" t="s">
        <v>39</v>
      </c>
      <c r="U686" s="1" t="s">
        <v>40</v>
      </c>
      <c r="V686" s="1" t="s">
        <v>4843</v>
      </c>
      <c r="W686" s="1" t="s">
        <v>42</v>
      </c>
      <c r="X686" s="25">
        <v>40723</v>
      </c>
      <c r="Y686" s="1" t="s">
        <v>2643</v>
      </c>
      <c r="Z686" s="1">
        <v>0</v>
      </c>
      <c r="AA686" s="1" t="s">
        <v>7087</v>
      </c>
      <c r="AB686" s="25">
        <v>39757</v>
      </c>
      <c r="AC686" s="27">
        <v>39829.593055555553</v>
      </c>
      <c r="AD686" s="1" t="s">
        <v>2633</v>
      </c>
      <c r="AE686" s="1">
        <v>0</v>
      </c>
    </row>
    <row r="687" spans="1:31" x14ac:dyDescent="0.25">
      <c r="A687" s="1" t="s">
        <v>2622</v>
      </c>
      <c r="B687" s="1">
        <v>3197</v>
      </c>
      <c r="C687" s="1" t="s">
        <v>115</v>
      </c>
      <c r="E687" s="1" t="s">
        <v>2623</v>
      </c>
      <c r="F687" s="1">
        <v>0</v>
      </c>
      <c r="G687" s="1">
        <v>0</v>
      </c>
      <c r="H687" s="1">
        <v>0</v>
      </c>
      <c r="I687" s="1" t="s">
        <v>50</v>
      </c>
      <c r="J687" s="1">
        <v>0</v>
      </c>
      <c r="K687" s="26">
        <v>4000</v>
      </c>
      <c r="L687" s="1" t="s">
        <v>27</v>
      </c>
      <c r="M687" s="1">
        <v>0</v>
      </c>
      <c r="N687" s="1" t="s">
        <v>2629</v>
      </c>
      <c r="O687" s="1" t="s">
        <v>2625</v>
      </c>
      <c r="P687" s="1" t="s">
        <v>2700</v>
      </c>
      <c r="Q687" s="1" t="s">
        <v>28</v>
      </c>
      <c r="R687" s="1" t="s">
        <v>44</v>
      </c>
      <c r="S687" s="1" t="s">
        <v>2658</v>
      </c>
      <c r="T687" s="1" t="s">
        <v>68</v>
      </c>
      <c r="U687" s="1" t="s">
        <v>34</v>
      </c>
      <c r="V687" s="1" t="s">
        <v>370</v>
      </c>
      <c r="W687" s="1" t="s">
        <v>42</v>
      </c>
      <c r="X687" s="25">
        <v>40725</v>
      </c>
      <c r="Y687" s="1" t="s">
        <v>57</v>
      </c>
      <c r="Z687" s="1">
        <v>0</v>
      </c>
      <c r="AA687" s="1" t="s">
        <v>5713</v>
      </c>
      <c r="AB687" s="25">
        <v>39531</v>
      </c>
      <c r="AC687" s="27">
        <v>39584.40902777778</v>
      </c>
      <c r="AD687" s="1" t="s">
        <v>2633</v>
      </c>
      <c r="AE687" s="1">
        <v>0</v>
      </c>
    </row>
    <row r="688" spans="1:31" x14ac:dyDescent="0.25">
      <c r="A688" s="1" t="s">
        <v>2622</v>
      </c>
      <c r="B688" s="1" t="s">
        <v>6401</v>
      </c>
      <c r="C688" s="1" t="s">
        <v>6402</v>
      </c>
      <c r="D688" s="25">
        <v>39192</v>
      </c>
      <c r="E688" s="1" t="s">
        <v>2623</v>
      </c>
      <c r="F688" s="26">
        <v>24672.38</v>
      </c>
      <c r="G688" s="26">
        <v>24672.38</v>
      </c>
      <c r="H688" s="26">
        <v>24672.38</v>
      </c>
      <c r="I688" s="1" t="s">
        <v>27</v>
      </c>
      <c r="J688" s="1">
        <v>0</v>
      </c>
      <c r="K688" s="26">
        <v>2467.1999999999998</v>
      </c>
      <c r="L688" s="1" t="s">
        <v>27</v>
      </c>
      <c r="M688" s="1">
        <v>0</v>
      </c>
      <c r="N688" s="1" t="s">
        <v>2624</v>
      </c>
      <c r="O688" s="1" t="s">
        <v>2630</v>
      </c>
      <c r="Q688" s="1" t="s">
        <v>28</v>
      </c>
      <c r="R688" s="1" t="s">
        <v>44</v>
      </c>
      <c r="S688" s="1" t="s">
        <v>443</v>
      </c>
      <c r="T688" s="1" t="s">
        <v>33</v>
      </c>
      <c r="U688" s="1" t="s">
        <v>34</v>
      </c>
      <c r="V688" s="1" t="s">
        <v>71</v>
      </c>
      <c r="W688" s="1" t="s">
        <v>42</v>
      </c>
      <c r="X688" s="25">
        <v>40725</v>
      </c>
      <c r="Y688" s="1" t="s">
        <v>2628</v>
      </c>
      <c r="Z688" s="1">
        <v>0</v>
      </c>
      <c r="AA688" s="1" t="s">
        <v>6403</v>
      </c>
      <c r="AB688" s="25">
        <v>39563</v>
      </c>
      <c r="AC688" s="27">
        <v>39665.570138888892</v>
      </c>
      <c r="AD688" s="1" t="s">
        <v>151</v>
      </c>
      <c r="AE688" s="26">
        <v>24672.38</v>
      </c>
    </row>
    <row r="689" spans="1:31" x14ac:dyDescent="0.25">
      <c r="A689" s="1" t="s">
        <v>2622</v>
      </c>
      <c r="E689" s="1" t="s">
        <v>2623</v>
      </c>
      <c r="F689" s="1">
        <v>0</v>
      </c>
      <c r="G689" s="1">
        <v>0</v>
      </c>
      <c r="H689" s="1">
        <v>0</v>
      </c>
      <c r="J689" s="1">
        <v>0</v>
      </c>
      <c r="K689" s="1">
        <v>0</v>
      </c>
      <c r="L689" s="1" t="s">
        <v>27</v>
      </c>
      <c r="M689" s="1">
        <v>0</v>
      </c>
      <c r="N689" s="1" t="s">
        <v>2629</v>
      </c>
      <c r="O689" s="1" t="s">
        <v>2630</v>
      </c>
      <c r="Q689" s="1" t="s">
        <v>28</v>
      </c>
      <c r="R689" s="1" t="s">
        <v>135</v>
      </c>
      <c r="S689" s="1" t="s">
        <v>136</v>
      </c>
      <c r="T689" s="1" t="s">
        <v>77</v>
      </c>
      <c r="U689" s="1" t="s">
        <v>34</v>
      </c>
      <c r="V689" s="1" t="s">
        <v>71</v>
      </c>
      <c r="W689" s="1" t="s">
        <v>42</v>
      </c>
      <c r="X689" s="25">
        <v>40725</v>
      </c>
      <c r="Y689" s="1" t="s">
        <v>2628</v>
      </c>
      <c r="Z689" s="1">
        <v>0</v>
      </c>
      <c r="AA689" s="1" t="s">
        <v>6512</v>
      </c>
      <c r="AB689" s="25">
        <v>39988</v>
      </c>
      <c r="AC689" s="27">
        <v>40038.65625</v>
      </c>
      <c r="AE689" s="1">
        <v>0</v>
      </c>
    </row>
    <row r="690" spans="1:31" x14ac:dyDescent="0.25">
      <c r="A690" s="1" t="s">
        <v>2622</v>
      </c>
      <c r="B690" s="1" t="s">
        <v>4850</v>
      </c>
      <c r="C690" s="1" t="s">
        <v>4851</v>
      </c>
      <c r="D690" s="25">
        <v>38364</v>
      </c>
      <c r="E690" s="1" t="s">
        <v>2623</v>
      </c>
      <c r="F690" s="1">
        <v>0</v>
      </c>
      <c r="G690" s="26">
        <v>28579.16</v>
      </c>
      <c r="H690" s="1">
        <v>0</v>
      </c>
      <c r="I690" s="1" t="s">
        <v>27</v>
      </c>
      <c r="J690" s="1">
        <v>0</v>
      </c>
      <c r="K690" s="26">
        <v>8282.7999999999993</v>
      </c>
      <c r="L690" s="1" t="s">
        <v>27</v>
      </c>
      <c r="M690" s="1">
        <v>0</v>
      </c>
      <c r="N690" s="1" t="s">
        <v>2624</v>
      </c>
      <c r="O690" s="1" t="s">
        <v>2630</v>
      </c>
      <c r="Q690" s="1" t="s">
        <v>28</v>
      </c>
      <c r="R690" s="1" t="s">
        <v>44</v>
      </c>
      <c r="S690" s="1" t="s">
        <v>61</v>
      </c>
      <c r="T690" s="1" t="s">
        <v>39</v>
      </c>
      <c r="U690" s="1" t="s">
        <v>40</v>
      </c>
      <c r="V690" s="1" t="s">
        <v>41</v>
      </c>
      <c r="W690" s="1" t="s">
        <v>42</v>
      </c>
      <c r="X690" s="25">
        <v>40728</v>
      </c>
      <c r="Y690" s="1" t="s">
        <v>2628</v>
      </c>
      <c r="Z690" s="1">
        <v>0</v>
      </c>
      <c r="AA690" s="1" t="s">
        <v>4852</v>
      </c>
      <c r="AB690" s="25">
        <v>38792</v>
      </c>
      <c r="AC690" s="27">
        <v>38926.619444444441</v>
      </c>
      <c r="AD690" s="1" t="s">
        <v>2633</v>
      </c>
      <c r="AE690" s="1">
        <v>0</v>
      </c>
    </row>
    <row r="691" spans="1:31" x14ac:dyDescent="0.25">
      <c r="A691" s="1" t="s">
        <v>2622</v>
      </c>
      <c r="B691" s="1" t="s">
        <v>4943</v>
      </c>
      <c r="C691" s="1" t="s">
        <v>4944</v>
      </c>
      <c r="D691" s="25">
        <v>38018</v>
      </c>
      <c r="E691" s="1" t="s">
        <v>2623</v>
      </c>
      <c r="F691" s="26">
        <v>100000</v>
      </c>
      <c r="G691" s="26">
        <v>100000</v>
      </c>
      <c r="H691" s="26">
        <v>100000</v>
      </c>
      <c r="I691" s="1" t="s">
        <v>26</v>
      </c>
      <c r="J691" s="26">
        <v>100000</v>
      </c>
      <c r="K691" s="26">
        <v>7910.07</v>
      </c>
      <c r="L691" s="1" t="s">
        <v>27</v>
      </c>
      <c r="M691" s="1">
        <v>0</v>
      </c>
      <c r="N691" s="1" t="s">
        <v>2624</v>
      </c>
      <c r="O691" s="1" t="s">
        <v>2630</v>
      </c>
      <c r="Q691" s="1" t="s">
        <v>28</v>
      </c>
      <c r="R691" s="1" t="s">
        <v>44</v>
      </c>
      <c r="S691" s="1" t="s">
        <v>38</v>
      </c>
      <c r="T691" s="1" t="s">
        <v>4945</v>
      </c>
      <c r="U691" s="1" t="s">
        <v>34</v>
      </c>
      <c r="V691" s="1" t="s">
        <v>307</v>
      </c>
      <c r="W691" s="1" t="s">
        <v>42</v>
      </c>
      <c r="X691" s="25">
        <v>40731</v>
      </c>
      <c r="Y691" s="1" t="s">
        <v>2637</v>
      </c>
      <c r="Z691" s="1">
        <v>0</v>
      </c>
      <c r="AA691" s="1" t="s">
        <v>4946</v>
      </c>
      <c r="AB691" s="25">
        <v>39361</v>
      </c>
      <c r="AC691" s="27">
        <v>39434.642361111109</v>
      </c>
      <c r="AD691" s="1" t="s">
        <v>151</v>
      </c>
      <c r="AE691" s="26">
        <v>100000</v>
      </c>
    </row>
    <row r="692" spans="1:31" x14ac:dyDescent="0.25">
      <c r="A692" s="1" t="s">
        <v>2622</v>
      </c>
      <c r="B692" s="1" t="s">
        <v>6426</v>
      </c>
      <c r="C692" s="1" t="s">
        <v>6427</v>
      </c>
      <c r="D692" s="25">
        <v>39549</v>
      </c>
      <c r="E692" s="1" t="s">
        <v>2623</v>
      </c>
      <c r="F692" s="26">
        <v>24549.21</v>
      </c>
      <c r="G692" s="26">
        <v>24549.21</v>
      </c>
      <c r="H692" s="26">
        <v>25000</v>
      </c>
      <c r="I692" s="1" t="s">
        <v>27</v>
      </c>
      <c r="J692" s="1">
        <v>0</v>
      </c>
      <c r="K692" s="26">
        <v>2500</v>
      </c>
      <c r="L692" s="1" t="s">
        <v>27</v>
      </c>
      <c r="M692" s="1">
        <v>0</v>
      </c>
      <c r="N692" s="1" t="s">
        <v>2624</v>
      </c>
      <c r="O692" s="1" t="s">
        <v>2630</v>
      </c>
      <c r="Q692" s="1" t="s">
        <v>28</v>
      </c>
      <c r="R692" s="1" t="s">
        <v>44</v>
      </c>
      <c r="S692" s="1" t="s">
        <v>503</v>
      </c>
      <c r="T692" s="1" t="s">
        <v>2906</v>
      </c>
      <c r="U692" s="1" t="s">
        <v>34</v>
      </c>
      <c r="V692" s="1" t="s">
        <v>307</v>
      </c>
      <c r="W692" s="1" t="s">
        <v>42</v>
      </c>
      <c r="X692" s="25">
        <v>40731</v>
      </c>
      <c r="Y692" s="1" t="s">
        <v>2661</v>
      </c>
      <c r="Z692" s="1">
        <v>0</v>
      </c>
      <c r="AA692" s="1" t="s">
        <v>6428</v>
      </c>
      <c r="AB692" s="25">
        <v>39649</v>
      </c>
      <c r="AC692" s="27">
        <v>39780.622916666667</v>
      </c>
      <c r="AD692" s="1" t="s">
        <v>151</v>
      </c>
      <c r="AE692" s="26">
        <v>24549.21</v>
      </c>
    </row>
    <row r="693" spans="1:31" x14ac:dyDescent="0.25">
      <c r="A693" s="1" t="s">
        <v>2622</v>
      </c>
      <c r="E693" s="1" t="s">
        <v>2623</v>
      </c>
      <c r="F693" s="1">
        <v>0</v>
      </c>
      <c r="G693" s="1">
        <v>0</v>
      </c>
      <c r="H693" s="1">
        <v>0</v>
      </c>
      <c r="I693" s="1" t="s">
        <v>50</v>
      </c>
      <c r="J693" s="1">
        <v>0</v>
      </c>
      <c r="K693" s="1">
        <v>0</v>
      </c>
      <c r="L693" s="1" t="s">
        <v>27</v>
      </c>
      <c r="M693" s="1">
        <v>0</v>
      </c>
      <c r="N693" s="1" t="s">
        <v>2629</v>
      </c>
      <c r="O693" s="1" t="s">
        <v>2630</v>
      </c>
      <c r="Q693" s="1" t="s">
        <v>28</v>
      </c>
      <c r="R693" s="1" t="s">
        <v>135</v>
      </c>
      <c r="S693" s="1" t="s">
        <v>136</v>
      </c>
      <c r="T693" s="1" t="s">
        <v>6603</v>
      </c>
      <c r="U693" s="1" t="s">
        <v>34</v>
      </c>
      <c r="V693" s="1" t="s">
        <v>46</v>
      </c>
      <c r="W693" s="1" t="s">
        <v>42</v>
      </c>
      <c r="X693" s="25">
        <v>40731</v>
      </c>
      <c r="Y693" s="1" t="s">
        <v>2628</v>
      </c>
      <c r="Z693" s="1">
        <v>0</v>
      </c>
      <c r="AA693" s="1" t="s">
        <v>6604</v>
      </c>
      <c r="AB693" s="25">
        <v>40064</v>
      </c>
      <c r="AC693" s="27">
        <v>40151.589583333334</v>
      </c>
      <c r="AE693" s="1">
        <v>0</v>
      </c>
    </row>
    <row r="694" spans="1:31" x14ac:dyDescent="0.25">
      <c r="A694" s="1" t="s">
        <v>2622</v>
      </c>
      <c r="B694" s="1" t="s">
        <v>6380</v>
      </c>
      <c r="C694" s="1" t="s">
        <v>6381</v>
      </c>
      <c r="D694" s="25">
        <v>39209</v>
      </c>
      <c r="E694" s="1" t="s">
        <v>2623</v>
      </c>
      <c r="F694" s="26">
        <v>19706.64</v>
      </c>
      <c r="G694" s="26">
        <v>19706.64</v>
      </c>
      <c r="H694" s="26">
        <v>19706.64</v>
      </c>
      <c r="I694" s="1" t="s">
        <v>26</v>
      </c>
      <c r="J694" s="26">
        <v>19706.64</v>
      </c>
      <c r="K694" s="1">
        <v>100</v>
      </c>
      <c r="L694" s="1" t="s">
        <v>27</v>
      </c>
      <c r="M694" s="1">
        <v>0</v>
      </c>
      <c r="N694" s="1" t="s">
        <v>2624</v>
      </c>
      <c r="O694" s="1" t="s">
        <v>2630</v>
      </c>
      <c r="Q694" s="1" t="s">
        <v>28</v>
      </c>
      <c r="R694" s="1" t="s">
        <v>44</v>
      </c>
      <c r="S694" s="1" t="s">
        <v>443</v>
      </c>
      <c r="T694" s="1" t="s">
        <v>958</v>
      </c>
      <c r="U694" s="1" t="s">
        <v>34</v>
      </c>
      <c r="V694" s="1" t="s">
        <v>46</v>
      </c>
      <c r="W694" s="1" t="s">
        <v>42</v>
      </c>
      <c r="X694" s="25">
        <v>40735</v>
      </c>
      <c r="Y694" s="1" t="s">
        <v>2660</v>
      </c>
      <c r="Z694" s="1">
        <v>0</v>
      </c>
      <c r="AA694" s="1" t="s">
        <v>6382</v>
      </c>
      <c r="AB694" s="25">
        <v>39573</v>
      </c>
      <c r="AC694" s="27">
        <v>39584.5</v>
      </c>
      <c r="AD694" s="1" t="s">
        <v>151</v>
      </c>
      <c r="AE694" s="26">
        <v>19706.64</v>
      </c>
    </row>
    <row r="695" spans="1:31" x14ac:dyDescent="0.25">
      <c r="A695" s="1" t="s">
        <v>2622</v>
      </c>
      <c r="B695" s="1" t="s">
        <v>5782</v>
      </c>
      <c r="C695" s="1" t="s">
        <v>5783</v>
      </c>
      <c r="D695" s="25">
        <v>39600</v>
      </c>
      <c r="E695" s="1" t="s">
        <v>2623</v>
      </c>
      <c r="F695" s="26">
        <v>27165</v>
      </c>
      <c r="G695" s="26">
        <v>27165</v>
      </c>
      <c r="H695" s="26">
        <v>27165</v>
      </c>
      <c r="I695" s="1" t="s">
        <v>26</v>
      </c>
      <c r="J695" s="26">
        <v>27165</v>
      </c>
      <c r="K695" s="26">
        <v>2716.5</v>
      </c>
      <c r="L695" s="1" t="s">
        <v>27</v>
      </c>
      <c r="M695" s="1">
        <v>0</v>
      </c>
      <c r="N695" s="1" t="s">
        <v>2624</v>
      </c>
      <c r="O695" s="1" t="s">
        <v>2630</v>
      </c>
      <c r="Q695" s="1" t="s">
        <v>28</v>
      </c>
      <c r="R695" s="1" t="s">
        <v>44</v>
      </c>
      <c r="S695" s="1" t="s">
        <v>3151</v>
      </c>
      <c r="T695" s="1" t="s">
        <v>3538</v>
      </c>
      <c r="U695" s="1" t="s">
        <v>34</v>
      </c>
      <c r="V695" s="1" t="s">
        <v>252</v>
      </c>
      <c r="W695" s="1" t="s">
        <v>42</v>
      </c>
      <c r="X695" s="25">
        <v>40737</v>
      </c>
      <c r="Y695" s="1" t="s">
        <v>2637</v>
      </c>
      <c r="Z695" s="1">
        <v>0</v>
      </c>
      <c r="AA695" s="1" t="s">
        <v>5784</v>
      </c>
      <c r="AB695" s="25">
        <v>39797</v>
      </c>
      <c r="AC695" s="27">
        <v>39818.723611111112</v>
      </c>
      <c r="AD695" s="1" t="s">
        <v>36</v>
      </c>
      <c r="AE695" s="26">
        <v>27165</v>
      </c>
    </row>
    <row r="696" spans="1:31" x14ac:dyDescent="0.25">
      <c r="A696" s="1" t="s">
        <v>2622</v>
      </c>
      <c r="B696" s="1" t="s">
        <v>7381</v>
      </c>
      <c r="C696" s="1" t="s">
        <v>7382</v>
      </c>
      <c r="D696" s="25">
        <v>40365</v>
      </c>
      <c r="E696" s="1" t="s">
        <v>2623</v>
      </c>
      <c r="F696" s="26">
        <v>19164</v>
      </c>
      <c r="G696" s="26">
        <v>19164</v>
      </c>
      <c r="H696" s="1">
        <v>0</v>
      </c>
      <c r="J696" s="1">
        <v>0</v>
      </c>
      <c r="K696" s="1">
        <v>0</v>
      </c>
      <c r="L696" s="1" t="s">
        <v>27</v>
      </c>
      <c r="M696" s="1">
        <v>0</v>
      </c>
      <c r="N696" s="1" t="s">
        <v>2629</v>
      </c>
      <c r="O696" s="1" t="s">
        <v>2630</v>
      </c>
      <c r="Q696" s="1" t="s">
        <v>28</v>
      </c>
      <c r="R696" s="1" t="s">
        <v>135</v>
      </c>
      <c r="S696" s="1" t="s">
        <v>136</v>
      </c>
      <c r="T696" s="1" t="s">
        <v>122</v>
      </c>
      <c r="U696" s="1" t="s">
        <v>123</v>
      </c>
      <c r="V696" s="1" t="s">
        <v>71</v>
      </c>
      <c r="W696" s="1" t="s">
        <v>42</v>
      </c>
      <c r="X696" s="25">
        <v>40737</v>
      </c>
      <c r="Y696" s="1" t="s">
        <v>2647</v>
      </c>
      <c r="Z696" s="1">
        <v>0</v>
      </c>
      <c r="AA696" s="1" t="s">
        <v>7383</v>
      </c>
      <c r="AB696" s="25">
        <v>40592</v>
      </c>
      <c r="AC696" s="27">
        <v>40638.647222222222</v>
      </c>
      <c r="AD696" s="1" t="s">
        <v>151</v>
      </c>
      <c r="AE696" s="26">
        <v>19164</v>
      </c>
    </row>
    <row r="697" spans="1:31" x14ac:dyDescent="0.25">
      <c r="A697" s="1" t="s">
        <v>2622</v>
      </c>
      <c r="B697" s="1" t="s">
        <v>5269</v>
      </c>
      <c r="C697" s="1" t="s">
        <v>5270</v>
      </c>
      <c r="D697" s="25">
        <v>39991</v>
      </c>
      <c r="E697" s="1" t="s">
        <v>2623</v>
      </c>
      <c r="F697" s="1">
        <v>0</v>
      </c>
      <c r="G697" s="26">
        <v>11873</v>
      </c>
      <c r="H697" s="1">
        <v>0</v>
      </c>
      <c r="I697" s="1" t="s">
        <v>50</v>
      </c>
      <c r="J697" s="1">
        <v>0</v>
      </c>
      <c r="K697" s="1">
        <v>0</v>
      </c>
      <c r="L697" s="1" t="s">
        <v>27</v>
      </c>
      <c r="M697" s="1">
        <v>0</v>
      </c>
      <c r="N697" s="1" t="s">
        <v>2629</v>
      </c>
      <c r="O697" s="1" t="s">
        <v>2630</v>
      </c>
      <c r="Q697" s="1" t="s">
        <v>28</v>
      </c>
      <c r="R697" s="1" t="s">
        <v>135</v>
      </c>
      <c r="S697" s="1" t="s">
        <v>276</v>
      </c>
      <c r="T697" s="1" t="s">
        <v>121</v>
      </c>
      <c r="U697" s="1" t="s">
        <v>84</v>
      </c>
      <c r="V697" s="1" t="s">
        <v>85</v>
      </c>
      <c r="W697" s="1" t="s">
        <v>42</v>
      </c>
      <c r="X697" s="25">
        <v>40738</v>
      </c>
      <c r="Y697" s="1" t="s">
        <v>57</v>
      </c>
      <c r="Z697" s="1">
        <v>0</v>
      </c>
      <c r="AA697" s="1" t="s">
        <v>5271</v>
      </c>
      <c r="AB697" s="25">
        <v>40130</v>
      </c>
      <c r="AC697" s="27">
        <v>40193.470833333333</v>
      </c>
      <c r="AD697" s="1" t="s">
        <v>2633</v>
      </c>
      <c r="AE697" s="1">
        <v>0</v>
      </c>
    </row>
    <row r="698" spans="1:31" x14ac:dyDescent="0.25">
      <c r="A698" s="1" t="s">
        <v>2622</v>
      </c>
      <c r="E698" s="1" t="s">
        <v>2623</v>
      </c>
      <c r="F698" s="1">
        <v>0</v>
      </c>
      <c r="G698" s="1">
        <v>0</v>
      </c>
      <c r="H698" s="1">
        <v>0</v>
      </c>
      <c r="J698" s="1">
        <v>0</v>
      </c>
      <c r="K698" s="1">
        <v>0</v>
      </c>
      <c r="L698" s="1" t="s">
        <v>50</v>
      </c>
      <c r="M698" s="1">
        <v>0</v>
      </c>
      <c r="N698" s="1" t="s">
        <v>2629</v>
      </c>
      <c r="O698" s="1" t="s">
        <v>2630</v>
      </c>
      <c r="Q698" s="1" t="s">
        <v>28</v>
      </c>
      <c r="R698" s="1" t="s">
        <v>3164</v>
      </c>
      <c r="S698" s="1" t="s">
        <v>5092</v>
      </c>
      <c r="T698" s="1" t="s">
        <v>125</v>
      </c>
      <c r="U698" s="1" t="s">
        <v>34</v>
      </c>
      <c r="V698" s="1" t="s">
        <v>71</v>
      </c>
      <c r="W698" s="1" t="s">
        <v>42</v>
      </c>
      <c r="X698" s="25">
        <v>40738</v>
      </c>
      <c r="Y698" s="1" t="s">
        <v>2635</v>
      </c>
      <c r="Z698" s="1">
        <v>0</v>
      </c>
      <c r="AA698" s="1" t="s">
        <v>6141</v>
      </c>
      <c r="AB698" s="25">
        <v>40703</v>
      </c>
      <c r="AC698" s="27">
        <v>40716.648611111108</v>
      </c>
      <c r="AE698" s="1">
        <v>0</v>
      </c>
    </row>
    <row r="699" spans="1:31" x14ac:dyDescent="0.25">
      <c r="A699" s="1" t="s">
        <v>2646</v>
      </c>
      <c r="E699" s="1" t="s">
        <v>2623</v>
      </c>
      <c r="F699" s="1">
        <v>0</v>
      </c>
      <c r="G699" s="1">
        <v>0</v>
      </c>
      <c r="H699" s="1">
        <v>0</v>
      </c>
      <c r="J699" s="1">
        <v>0</v>
      </c>
      <c r="K699" s="1">
        <v>0</v>
      </c>
      <c r="L699" s="1" t="s">
        <v>27</v>
      </c>
      <c r="M699" s="1">
        <v>0</v>
      </c>
      <c r="N699" s="1" t="s">
        <v>2629</v>
      </c>
      <c r="O699" s="1" t="s">
        <v>2630</v>
      </c>
      <c r="Q699" s="1" t="s">
        <v>28</v>
      </c>
      <c r="R699" s="1" t="s">
        <v>262</v>
      </c>
      <c r="S699" s="1" t="s">
        <v>2677</v>
      </c>
      <c r="T699" s="1" t="s">
        <v>54</v>
      </c>
      <c r="U699" s="1" t="s">
        <v>55</v>
      </c>
      <c r="W699" s="1" t="s">
        <v>5321</v>
      </c>
      <c r="X699" s="25">
        <v>40739</v>
      </c>
      <c r="Y699" s="1" t="s">
        <v>4773</v>
      </c>
      <c r="Z699" s="1">
        <v>0</v>
      </c>
      <c r="AA699" s="1" t="s">
        <v>6731</v>
      </c>
      <c r="AB699" s="25">
        <v>40630</v>
      </c>
      <c r="AC699" s="27">
        <v>40652.833333333336</v>
      </c>
      <c r="AE699" s="1">
        <v>0</v>
      </c>
    </row>
    <row r="700" spans="1:31" x14ac:dyDescent="0.25">
      <c r="A700" s="1" t="s">
        <v>2622</v>
      </c>
      <c r="B700" s="1" t="s">
        <v>5160</v>
      </c>
      <c r="C700" s="1" t="s">
        <v>5161</v>
      </c>
      <c r="D700" s="25">
        <v>39862</v>
      </c>
      <c r="E700" s="1" t="s">
        <v>2623</v>
      </c>
      <c r="F700" s="1">
        <v>0</v>
      </c>
      <c r="G700" s="1">
        <v>0</v>
      </c>
      <c r="H700" s="1">
        <v>0</v>
      </c>
      <c r="I700" s="1" t="s">
        <v>50</v>
      </c>
      <c r="J700" s="1">
        <v>0</v>
      </c>
      <c r="K700" s="1">
        <v>0</v>
      </c>
      <c r="L700" s="1" t="s">
        <v>27</v>
      </c>
      <c r="M700" s="1">
        <v>0</v>
      </c>
      <c r="N700" s="1" t="s">
        <v>2629</v>
      </c>
      <c r="O700" s="1" t="s">
        <v>2630</v>
      </c>
      <c r="Q700" s="1" t="s">
        <v>28</v>
      </c>
      <c r="R700" s="1" t="s">
        <v>135</v>
      </c>
      <c r="S700" s="1" t="s">
        <v>136</v>
      </c>
      <c r="T700" s="1" t="s">
        <v>231</v>
      </c>
      <c r="U700" s="1" t="s">
        <v>34</v>
      </c>
      <c r="V700" s="1" t="s">
        <v>46</v>
      </c>
      <c r="W700" s="1" t="s">
        <v>42</v>
      </c>
      <c r="X700" s="25">
        <v>40742</v>
      </c>
      <c r="Y700" s="1" t="s">
        <v>2628</v>
      </c>
      <c r="Z700" s="1">
        <v>0</v>
      </c>
      <c r="AA700" s="1" t="s">
        <v>5162</v>
      </c>
      <c r="AB700" s="25">
        <v>39982</v>
      </c>
      <c r="AC700" s="27">
        <v>40014.449999999997</v>
      </c>
      <c r="AD700" s="1" t="s">
        <v>151</v>
      </c>
      <c r="AE700" s="1">
        <v>0</v>
      </c>
    </row>
    <row r="701" spans="1:31" x14ac:dyDescent="0.25">
      <c r="A701" s="1" t="s">
        <v>2622</v>
      </c>
      <c r="E701" s="1" t="s">
        <v>2623</v>
      </c>
      <c r="F701" s="1">
        <v>0</v>
      </c>
      <c r="G701" s="1">
        <v>0</v>
      </c>
      <c r="H701" s="1">
        <v>0</v>
      </c>
      <c r="I701" s="1" t="s">
        <v>26</v>
      </c>
      <c r="J701" s="1">
        <v>0</v>
      </c>
      <c r="K701" s="26">
        <v>33500</v>
      </c>
      <c r="L701" s="1" t="s">
        <v>27</v>
      </c>
      <c r="M701" s="1">
        <v>0</v>
      </c>
      <c r="N701" s="1" t="s">
        <v>2629</v>
      </c>
      <c r="O701" s="1" t="s">
        <v>2630</v>
      </c>
      <c r="Q701" s="1" t="s">
        <v>28</v>
      </c>
      <c r="R701" s="1" t="s">
        <v>135</v>
      </c>
      <c r="S701" s="1" t="s">
        <v>136</v>
      </c>
      <c r="T701" s="1" t="s">
        <v>6600</v>
      </c>
      <c r="U701" s="1" t="s">
        <v>40</v>
      </c>
      <c r="V701" s="1" t="s">
        <v>41</v>
      </c>
      <c r="W701" s="1" t="s">
        <v>42</v>
      </c>
      <c r="X701" s="25">
        <v>40742</v>
      </c>
      <c r="Y701" s="1" t="s">
        <v>2637</v>
      </c>
      <c r="Z701" s="1">
        <v>0</v>
      </c>
      <c r="AA701" s="1" t="s">
        <v>6601</v>
      </c>
      <c r="AB701" s="25">
        <v>40189</v>
      </c>
      <c r="AC701" s="27">
        <v>40217.635416666664</v>
      </c>
      <c r="AD701" s="1" t="s">
        <v>2633</v>
      </c>
      <c r="AE701" s="1">
        <v>0</v>
      </c>
    </row>
    <row r="702" spans="1:31" x14ac:dyDescent="0.25">
      <c r="A702" s="1" t="s">
        <v>2622</v>
      </c>
      <c r="E702" s="1" t="s">
        <v>2623</v>
      </c>
      <c r="F702" s="1">
        <v>0</v>
      </c>
      <c r="G702" s="1">
        <v>0</v>
      </c>
      <c r="H702" s="1">
        <v>0</v>
      </c>
      <c r="J702" s="1">
        <v>0</v>
      </c>
      <c r="K702" s="1">
        <v>0</v>
      </c>
      <c r="L702" s="1" t="s">
        <v>50</v>
      </c>
      <c r="M702" s="1">
        <v>0</v>
      </c>
      <c r="N702" s="1" t="s">
        <v>2629</v>
      </c>
      <c r="O702" s="1" t="s">
        <v>2630</v>
      </c>
      <c r="Q702" s="1" t="s">
        <v>28</v>
      </c>
      <c r="R702" s="1" t="s">
        <v>135</v>
      </c>
      <c r="S702" s="1" t="s">
        <v>136</v>
      </c>
      <c r="T702" s="1" t="s">
        <v>77</v>
      </c>
      <c r="U702" s="1" t="s">
        <v>34</v>
      </c>
      <c r="V702" s="1" t="s">
        <v>71</v>
      </c>
      <c r="W702" s="1" t="s">
        <v>42</v>
      </c>
      <c r="X702" s="25">
        <v>40744</v>
      </c>
      <c r="Y702" s="1" t="s">
        <v>2635</v>
      </c>
      <c r="Z702" s="1">
        <v>0</v>
      </c>
      <c r="AA702" s="1" t="s">
        <v>6142</v>
      </c>
      <c r="AB702" s="25">
        <v>40694</v>
      </c>
      <c r="AC702" s="27">
        <v>40718.879166666666</v>
      </c>
      <c r="AE702" s="1">
        <v>0</v>
      </c>
    </row>
    <row r="703" spans="1:31" x14ac:dyDescent="0.25">
      <c r="A703" s="1" t="s">
        <v>2622</v>
      </c>
      <c r="B703" s="1">
        <v>1032</v>
      </c>
      <c r="C703" s="1" t="s">
        <v>4761</v>
      </c>
      <c r="D703" s="25">
        <v>36761</v>
      </c>
      <c r="E703" s="1" t="s">
        <v>2623</v>
      </c>
      <c r="F703" s="26">
        <v>12000</v>
      </c>
      <c r="G703" s="26">
        <v>12000</v>
      </c>
      <c r="H703" s="26">
        <v>12000</v>
      </c>
      <c r="I703" s="1" t="s">
        <v>26</v>
      </c>
      <c r="J703" s="26">
        <v>12000</v>
      </c>
      <c r="K703" s="26">
        <v>1200</v>
      </c>
      <c r="L703" s="1" t="s">
        <v>27</v>
      </c>
      <c r="M703" s="1">
        <v>0</v>
      </c>
      <c r="N703" s="1" t="s">
        <v>2624</v>
      </c>
      <c r="O703" s="1" t="s">
        <v>2638</v>
      </c>
      <c r="P703" s="1" t="s">
        <v>2642</v>
      </c>
      <c r="Q703" s="1" t="s">
        <v>28</v>
      </c>
      <c r="R703" s="1" t="s">
        <v>44</v>
      </c>
      <c r="S703" s="1" t="s">
        <v>38</v>
      </c>
      <c r="T703" s="1" t="s">
        <v>4762</v>
      </c>
      <c r="U703" s="1" t="s">
        <v>34</v>
      </c>
      <c r="V703" s="1" t="s">
        <v>46</v>
      </c>
      <c r="W703" s="1" t="s">
        <v>42</v>
      </c>
      <c r="X703" s="25">
        <v>40745</v>
      </c>
      <c r="Y703" s="1" t="s">
        <v>43</v>
      </c>
      <c r="Z703" s="1">
        <v>0</v>
      </c>
      <c r="AA703" s="1" t="s">
        <v>4763</v>
      </c>
      <c r="AB703" s="25">
        <v>37109</v>
      </c>
      <c r="AC703" s="27">
        <v>37618</v>
      </c>
      <c r="AD703" s="1" t="s">
        <v>36</v>
      </c>
      <c r="AE703" s="26">
        <v>12000</v>
      </c>
    </row>
    <row r="704" spans="1:31" x14ac:dyDescent="0.25">
      <c r="A704" s="1" t="s">
        <v>2622</v>
      </c>
      <c r="B704" s="1" t="s">
        <v>5640</v>
      </c>
      <c r="C704" s="1" t="s">
        <v>5641</v>
      </c>
      <c r="D704" s="25">
        <v>38718</v>
      </c>
      <c r="E704" s="1" t="s">
        <v>2623</v>
      </c>
      <c r="F704" s="1">
        <v>0</v>
      </c>
      <c r="G704" s="1">
        <v>0</v>
      </c>
      <c r="H704" s="1">
        <v>0</v>
      </c>
      <c r="I704" s="1" t="s">
        <v>50</v>
      </c>
      <c r="J704" s="1">
        <v>0</v>
      </c>
      <c r="K704" s="26">
        <v>8000</v>
      </c>
      <c r="L704" s="1" t="s">
        <v>27</v>
      </c>
      <c r="M704" s="1">
        <v>0</v>
      </c>
      <c r="N704" s="1" t="s">
        <v>2624</v>
      </c>
      <c r="O704" s="1" t="s">
        <v>2630</v>
      </c>
      <c r="Q704" s="1" t="s">
        <v>28</v>
      </c>
      <c r="R704" s="1" t="s">
        <v>44</v>
      </c>
      <c r="S704" s="1" t="s">
        <v>80</v>
      </c>
      <c r="T704" s="1" t="s">
        <v>179</v>
      </c>
      <c r="U704" s="1" t="s">
        <v>123</v>
      </c>
      <c r="V704" s="1" t="s">
        <v>185</v>
      </c>
      <c r="W704" s="1" t="s">
        <v>42</v>
      </c>
      <c r="X704" s="25">
        <v>40745</v>
      </c>
      <c r="Y704" s="1" t="s">
        <v>2661</v>
      </c>
      <c r="Z704" s="1">
        <v>0</v>
      </c>
      <c r="AA704" s="1" t="s">
        <v>5642</v>
      </c>
      <c r="AB704" s="25">
        <v>39349</v>
      </c>
      <c r="AC704" s="27">
        <v>39366.561805555553</v>
      </c>
      <c r="AD704" s="1" t="s">
        <v>151</v>
      </c>
      <c r="AE704" s="1">
        <v>0</v>
      </c>
    </row>
    <row r="705" spans="1:31" x14ac:dyDescent="0.25">
      <c r="A705" s="1" t="s">
        <v>2622</v>
      </c>
      <c r="B705" s="1" t="s">
        <v>7175</v>
      </c>
      <c r="C705" s="1" t="s">
        <v>7176</v>
      </c>
      <c r="D705" s="25">
        <v>38991</v>
      </c>
      <c r="E705" s="1" t="s">
        <v>2623</v>
      </c>
      <c r="F705" s="26">
        <v>19200</v>
      </c>
      <c r="G705" s="26">
        <v>19200</v>
      </c>
      <c r="H705" s="26">
        <v>1000</v>
      </c>
      <c r="I705" s="1" t="s">
        <v>50</v>
      </c>
      <c r="J705" s="1">
        <v>500</v>
      </c>
      <c r="K705" s="1">
        <v>0</v>
      </c>
      <c r="L705" s="1" t="s">
        <v>27</v>
      </c>
      <c r="M705" s="1">
        <v>0</v>
      </c>
      <c r="N705" s="1" t="s">
        <v>2629</v>
      </c>
      <c r="O705" s="1" t="s">
        <v>2630</v>
      </c>
      <c r="Q705" s="1" t="s">
        <v>28</v>
      </c>
      <c r="R705" s="1" t="s">
        <v>135</v>
      </c>
      <c r="S705" s="1" t="s">
        <v>284</v>
      </c>
      <c r="T705" s="1" t="s">
        <v>339</v>
      </c>
      <c r="U705" s="1" t="s">
        <v>123</v>
      </c>
      <c r="V705" s="1" t="s">
        <v>185</v>
      </c>
      <c r="W705" s="1" t="s">
        <v>42</v>
      </c>
      <c r="X705" s="25">
        <v>40745</v>
      </c>
      <c r="Y705" s="1" t="s">
        <v>2628</v>
      </c>
      <c r="Z705" s="1">
        <v>0</v>
      </c>
      <c r="AA705" s="1" t="s">
        <v>7177</v>
      </c>
      <c r="AB705" s="25">
        <v>39933</v>
      </c>
      <c r="AC705" s="27">
        <v>40080.53125</v>
      </c>
      <c r="AD705" s="1" t="s">
        <v>151</v>
      </c>
      <c r="AE705" s="26">
        <v>19200</v>
      </c>
    </row>
    <row r="706" spans="1:31" x14ac:dyDescent="0.25">
      <c r="A706" s="1" t="s">
        <v>2622</v>
      </c>
      <c r="B706" s="1" t="s">
        <v>7291</v>
      </c>
      <c r="C706" s="1" t="s">
        <v>7292</v>
      </c>
      <c r="D706" s="25">
        <v>40101</v>
      </c>
      <c r="E706" s="1" t="s">
        <v>2623</v>
      </c>
      <c r="F706" s="26">
        <v>36500</v>
      </c>
      <c r="G706" s="26">
        <v>36500</v>
      </c>
      <c r="H706" s="1">
        <v>0</v>
      </c>
      <c r="J706" s="1">
        <v>0</v>
      </c>
      <c r="K706" s="1">
        <v>0</v>
      </c>
      <c r="L706" s="1" t="s">
        <v>27</v>
      </c>
      <c r="M706" s="1">
        <v>0</v>
      </c>
      <c r="N706" s="1" t="s">
        <v>2629</v>
      </c>
      <c r="O706" s="1" t="s">
        <v>2630</v>
      </c>
      <c r="Q706" s="1" t="s">
        <v>28</v>
      </c>
      <c r="R706" s="1" t="s">
        <v>135</v>
      </c>
      <c r="S706" s="1" t="s">
        <v>276</v>
      </c>
      <c r="T706" s="1" t="s">
        <v>77</v>
      </c>
      <c r="U706" s="1" t="s">
        <v>34</v>
      </c>
      <c r="V706" s="1" t="s">
        <v>655</v>
      </c>
      <c r="W706" s="1" t="s">
        <v>42</v>
      </c>
      <c r="X706" s="25">
        <v>40745</v>
      </c>
      <c r="Y706" s="1" t="s">
        <v>2647</v>
      </c>
      <c r="Z706" s="1">
        <v>0</v>
      </c>
      <c r="AA706" s="1" t="s">
        <v>7293</v>
      </c>
      <c r="AB706" s="25">
        <v>40332</v>
      </c>
      <c r="AC706" s="27">
        <v>40332.181944444441</v>
      </c>
      <c r="AD706" s="1" t="s">
        <v>151</v>
      </c>
      <c r="AE706" s="26">
        <v>36500</v>
      </c>
    </row>
    <row r="707" spans="1:31" x14ac:dyDescent="0.25">
      <c r="A707" s="1" t="s">
        <v>2646</v>
      </c>
      <c r="B707" s="1">
        <v>549197</v>
      </c>
      <c r="C707" s="1" t="s">
        <v>6975</v>
      </c>
      <c r="D707" s="25">
        <v>39040</v>
      </c>
      <c r="E707" s="1" t="s">
        <v>2623</v>
      </c>
      <c r="F707" s="26">
        <v>15000</v>
      </c>
      <c r="G707" s="26">
        <v>15000</v>
      </c>
      <c r="H707" s="26">
        <v>15000</v>
      </c>
      <c r="I707" s="1" t="s">
        <v>26</v>
      </c>
      <c r="J707" s="26">
        <v>15000</v>
      </c>
      <c r="K707" s="26">
        <v>1538.59</v>
      </c>
      <c r="L707" s="1" t="s">
        <v>27</v>
      </c>
      <c r="M707" s="1">
        <v>0</v>
      </c>
      <c r="N707" s="1" t="s">
        <v>2624</v>
      </c>
      <c r="O707" s="1" t="s">
        <v>2630</v>
      </c>
      <c r="Q707" s="1" t="s">
        <v>28</v>
      </c>
      <c r="R707" s="1" t="s">
        <v>37</v>
      </c>
      <c r="S707" s="1" t="s">
        <v>69</v>
      </c>
      <c r="T707" s="1" t="s">
        <v>409</v>
      </c>
      <c r="U707" s="1" t="s">
        <v>34</v>
      </c>
      <c r="V707" s="1" t="s">
        <v>370</v>
      </c>
      <c r="W707" s="1" t="s">
        <v>42</v>
      </c>
      <c r="X707" s="25">
        <v>40746</v>
      </c>
      <c r="Y707" s="1" t="s">
        <v>57</v>
      </c>
      <c r="Z707" s="1">
        <v>0</v>
      </c>
      <c r="AA707" s="1" t="s">
        <v>6976</v>
      </c>
      <c r="AB707" s="25">
        <v>39423</v>
      </c>
      <c r="AC707" s="27">
        <v>39472.474305555559</v>
      </c>
      <c r="AD707" s="1" t="s">
        <v>151</v>
      </c>
      <c r="AE707" s="26">
        <v>15000</v>
      </c>
    </row>
    <row r="708" spans="1:31" x14ac:dyDescent="0.25">
      <c r="A708" s="1" t="s">
        <v>2622</v>
      </c>
      <c r="B708" s="1" t="s">
        <v>7336</v>
      </c>
      <c r="C708" s="1" t="s">
        <v>7337</v>
      </c>
      <c r="D708" s="25">
        <v>40088</v>
      </c>
      <c r="E708" s="1" t="s">
        <v>2623</v>
      </c>
      <c r="F708" s="26">
        <v>35000</v>
      </c>
      <c r="G708" s="26">
        <v>35000</v>
      </c>
      <c r="H708" s="26">
        <v>10653.43</v>
      </c>
      <c r="I708" s="1" t="s">
        <v>50</v>
      </c>
      <c r="J708" s="26">
        <v>5326.72</v>
      </c>
      <c r="K708" s="1">
        <v>0</v>
      </c>
      <c r="L708" s="1" t="s">
        <v>27</v>
      </c>
      <c r="M708" s="1">
        <v>0</v>
      </c>
      <c r="N708" s="1" t="s">
        <v>2629</v>
      </c>
      <c r="O708" s="1" t="s">
        <v>2630</v>
      </c>
      <c r="Q708" s="1" t="s">
        <v>28</v>
      </c>
      <c r="R708" s="1" t="s">
        <v>135</v>
      </c>
      <c r="S708" s="1" t="s">
        <v>284</v>
      </c>
      <c r="T708" s="1" t="s">
        <v>7338</v>
      </c>
      <c r="U708" s="1" t="s">
        <v>40</v>
      </c>
      <c r="V708" s="1" t="s">
        <v>71</v>
      </c>
      <c r="W708" s="1" t="s">
        <v>42</v>
      </c>
      <c r="X708" s="25">
        <v>40746</v>
      </c>
      <c r="Y708" s="1" t="s">
        <v>43</v>
      </c>
      <c r="Z708" s="1">
        <v>0</v>
      </c>
      <c r="AA708" s="1" t="s">
        <v>7339</v>
      </c>
      <c r="AB708" s="25">
        <v>40465</v>
      </c>
      <c r="AC708" s="27">
        <v>40492.496527777781</v>
      </c>
      <c r="AD708" s="1" t="s">
        <v>151</v>
      </c>
      <c r="AE708" s="26">
        <v>35000</v>
      </c>
    </row>
    <row r="709" spans="1:31" x14ac:dyDescent="0.25">
      <c r="A709" s="1" t="s">
        <v>2622</v>
      </c>
      <c r="E709" s="1" t="s">
        <v>2623</v>
      </c>
      <c r="F709" s="1">
        <v>0</v>
      </c>
      <c r="G709" s="1">
        <v>0</v>
      </c>
      <c r="H709" s="1">
        <v>0</v>
      </c>
      <c r="I709" s="1" t="s">
        <v>26</v>
      </c>
      <c r="J709" s="1">
        <v>0</v>
      </c>
      <c r="K709" s="26">
        <v>1660</v>
      </c>
      <c r="L709" s="1" t="s">
        <v>50</v>
      </c>
      <c r="M709" s="1">
        <v>830</v>
      </c>
      <c r="N709" s="1" t="s">
        <v>2629</v>
      </c>
      <c r="O709" s="1" t="s">
        <v>2630</v>
      </c>
      <c r="Q709" s="1" t="s">
        <v>28</v>
      </c>
      <c r="R709" s="1" t="s">
        <v>512</v>
      </c>
      <c r="S709" s="1" t="s">
        <v>553</v>
      </c>
      <c r="T709" s="1" t="s">
        <v>54</v>
      </c>
      <c r="U709" s="1" t="s">
        <v>55</v>
      </c>
      <c r="V709" s="1" t="s">
        <v>71</v>
      </c>
      <c r="W709" s="1" t="s">
        <v>42</v>
      </c>
      <c r="X709" s="25">
        <v>40749</v>
      </c>
      <c r="Y709" s="1" t="s">
        <v>2628</v>
      </c>
      <c r="Z709" s="1">
        <v>0</v>
      </c>
      <c r="AA709" s="1" t="s">
        <v>5214</v>
      </c>
      <c r="AB709" s="25">
        <v>40150</v>
      </c>
      <c r="AC709" s="27">
        <v>40175.522916666669</v>
      </c>
      <c r="AE709" s="1">
        <v>0</v>
      </c>
    </row>
    <row r="710" spans="1:31" x14ac:dyDescent="0.25">
      <c r="A710" s="1" t="s">
        <v>2622</v>
      </c>
      <c r="E710" s="1" t="s">
        <v>2623</v>
      </c>
      <c r="F710" s="1">
        <v>0</v>
      </c>
      <c r="G710" s="1">
        <v>0</v>
      </c>
      <c r="H710" s="1">
        <v>0</v>
      </c>
      <c r="J710" s="1">
        <v>0</v>
      </c>
      <c r="K710" s="1">
        <v>0</v>
      </c>
      <c r="L710" s="1" t="s">
        <v>50</v>
      </c>
      <c r="M710" s="1">
        <v>0</v>
      </c>
      <c r="N710" s="1" t="s">
        <v>2629</v>
      </c>
      <c r="O710" s="1" t="s">
        <v>2630</v>
      </c>
      <c r="Q710" s="1" t="s">
        <v>28</v>
      </c>
      <c r="R710" s="1" t="s">
        <v>512</v>
      </c>
      <c r="S710" s="1" t="s">
        <v>553</v>
      </c>
      <c r="T710" s="1" t="s">
        <v>160</v>
      </c>
      <c r="U710" s="1" t="s">
        <v>55</v>
      </c>
      <c r="V710" s="1" t="s">
        <v>71</v>
      </c>
      <c r="W710" s="1" t="s">
        <v>42</v>
      </c>
      <c r="X710" s="25">
        <v>40749</v>
      </c>
      <c r="Y710" s="1" t="s">
        <v>57</v>
      </c>
      <c r="Z710" s="1">
        <v>0</v>
      </c>
      <c r="AA710" s="1" t="s">
        <v>5335</v>
      </c>
      <c r="AB710" s="25">
        <v>40220</v>
      </c>
      <c r="AC710" s="27">
        <v>40400.349305555559</v>
      </c>
      <c r="AE710" s="1">
        <v>0</v>
      </c>
    </row>
    <row r="711" spans="1:31" x14ac:dyDescent="0.25">
      <c r="A711" s="1" t="s">
        <v>2622</v>
      </c>
      <c r="C711" s="1" t="s">
        <v>6025</v>
      </c>
      <c r="D711" s="25">
        <v>40398</v>
      </c>
      <c r="E711" s="1" t="s">
        <v>2623</v>
      </c>
      <c r="F711" s="1">
        <v>0</v>
      </c>
      <c r="G711" s="1">
        <v>0</v>
      </c>
      <c r="H711" s="1">
        <v>0</v>
      </c>
      <c r="J711" s="1">
        <v>0</v>
      </c>
      <c r="K711" s="1">
        <v>0</v>
      </c>
      <c r="L711" s="1" t="s">
        <v>50</v>
      </c>
      <c r="M711" s="1">
        <v>0</v>
      </c>
      <c r="N711" s="1" t="s">
        <v>2629</v>
      </c>
      <c r="O711" s="1" t="s">
        <v>2630</v>
      </c>
      <c r="Q711" s="1" t="s">
        <v>28</v>
      </c>
      <c r="R711" s="1" t="s">
        <v>262</v>
      </c>
      <c r="S711" s="1" t="s">
        <v>151</v>
      </c>
      <c r="T711" s="1" t="s">
        <v>54</v>
      </c>
      <c r="U711" s="1" t="s">
        <v>55</v>
      </c>
      <c r="V711" s="1" t="s">
        <v>71</v>
      </c>
      <c r="W711" s="1" t="s">
        <v>42</v>
      </c>
      <c r="X711" s="25">
        <v>40749</v>
      </c>
      <c r="Y711" s="1" t="s">
        <v>2628</v>
      </c>
      <c r="Z711" s="1">
        <v>0</v>
      </c>
      <c r="AA711" s="1" t="s">
        <v>6026</v>
      </c>
      <c r="AB711" s="25">
        <v>40401</v>
      </c>
      <c r="AC711" s="27">
        <v>40417.538888888892</v>
      </c>
      <c r="AD711" s="1" t="s">
        <v>2633</v>
      </c>
      <c r="AE711" s="1">
        <v>0</v>
      </c>
    </row>
    <row r="712" spans="1:31" x14ac:dyDescent="0.25">
      <c r="A712" s="1" t="s">
        <v>2622</v>
      </c>
      <c r="B712" s="1" t="s">
        <v>6104</v>
      </c>
      <c r="C712" s="1" t="s">
        <v>6105</v>
      </c>
      <c r="D712" s="25">
        <v>40206</v>
      </c>
      <c r="E712" s="1" t="s">
        <v>2623</v>
      </c>
      <c r="F712" s="26">
        <v>19676</v>
      </c>
      <c r="G712" s="26">
        <v>19676</v>
      </c>
      <c r="H712" s="26">
        <v>19676</v>
      </c>
      <c r="I712" s="1" t="s">
        <v>50</v>
      </c>
      <c r="J712" s="26">
        <v>9838</v>
      </c>
      <c r="K712" s="1">
        <v>0</v>
      </c>
      <c r="L712" s="1" t="s">
        <v>50</v>
      </c>
      <c r="M712" s="1">
        <v>0</v>
      </c>
      <c r="N712" s="1" t="s">
        <v>2629</v>
      </c>
      <c r="O712" s="1" t="s">
        <v>2630</v>
      </c>
      <c r="Q712" s="1" t="s">
        <v>28</v>
      </c>
      <c r="R712" s="1" t="s">
        <v>135</v>
      </c>
      <c r="S712" s="1" t="s">
        <v>136</v>
      </c>
      <c r="T712" s="1" t="s">
        <v>320</v>
      </c>
      <c r="U712" s="1" t="s">
        <v>55</v>
      </c>
      <c r="V712" s="1" t="s">
        <v>71</v>
      </c>
      <c r="W712" s="1" t="s">
        <v>42</v>
      </c>
      <c r="X712" s="25">
        <v>40749</v>
      </c>
      <c r="Y712" s="1" t="s">
        <v>2647</v>
      </c>
      <c r="Z712" s="1">
        <v>0</v>
      </c>
      <c r="AA712" s="1" t="s">
        <v>6106</v>
      </c>
      <c r="AB712" s="25">
        <v>40597</v>
      </c>
      <c r="AC712" s="27">
        <v>40618.677777777775</v>
      </c>
      <c r="AD712" s="1" t="s">
        <v>151</v>
      </c>
      <c r="AE712" s="26">
        <v>19676</v>
      </c>
    </row>
    <row r="713" spans="1:31" x14ac:dyDescent="0.25">
      <c r="A713" s="1" t="s">
        <v>2622</v>
      </c>
      <c r="E713" s="1" t="s">
        <v>2623</v>
      </c>
      <c r="F713" s="1">
        <v>0</v>
      </c>
      <c r="G713" s="1">
        <v>0</v>
      </c>
      <c r="H713" s="1">
        <v>0</v>
      </c>
      <c r="I713" s="1" t="s">
        <v>26</v>
      </c>
      <c r="J713" s="1">
        <v>0</v>
      </c>
      <c r="K713" s="26">
        <v>1575.13</v>
      </c>
      <c r="L713" s="1" t="s">
        <v>50</v>
      </c>
      <c r="M713" s="1">
        <v>787.57</v>
      </c>
      <c r="N713" s="1" t="s">
        <v>2629</v>
      </c>
      <c r="O713" s="1" t="s">
        <v>2630</v>
      </c>
      <c r="Q713" s="1" t="s">
        <v>28</v>
      </c>
      <c r="R713" s="1" t="s">
        <v>6051</v>
      </c>
      <c r="S713" s="1" t="s">
        <v>6641</v>
      </c>
      <c r="T713" s="1" t="s">
        <v>337</v>
      </c>
      <c r="U713" s="1" t="s">
        <v>55</v>
      </c>
      <c r="V713" s="1" t="s">
        <v>71</v>
      </c>
      <c r="W713" s="1" t="s">
        <v>42</v>
      </c>
      <c r="X713" s="25">
        <v>40749</v>
      </c>
      <c r="Y713" s="1" t="s">
        <v>2660</v>
      </c>
      <c r="Z713" s="1">
        <v>0</v>
      </c>
      <c r="AA713" s="1" t="s">
        <v>6642</v>
      </c>
      <c r="AB713" s="25">
        <v>40309</v>
      </c>
      <c r="AC713" s="27">
        <v>40341.172222222223</v>
      </c>
      <c r="AE713" s="1">
        <v>0</v>
      </c>
    </row>
    <row r="714" spans="1:31" x14ac:dyDescent="0.25">
      <c r="A714" s="1" t="s">
        <v>2622</v>
      </c>
      <c r="B714" s="1" t="s">
        <v>5885</v>
      </c>
      <c r="C714" s="1" t="s">
        <v>5886</v>
      </c>
      <c r="D714" s="25">
        <v>39765</v>
      </c>
      <c r="E714" s="1" t="s">
        <v>2623</v>
      </c>
      <c r="F714" s="26">
        <v>10000</v>
      </c>
      <c r="G714" s="26">
        <v>10000</v>
      </c>
      <c r="H714" s="26">
        <v>7000</v>
      </c>
      <c r="I714" s="1" t="s">
        <v>50</v>
      </c>
      <c r="J714" s="26">
        <v>3500</v>
      </c>
      <c r="K714" s="1">
        <v>0</v>
      </c>
      <c r="L714" s="1" t="s">
        <v>27</v>
      </c>
      <c r="M714" s="1">
        <v>0</v>
      </c>
      <c r="N714" s="1" t="s">
        <v>2629</v>
      </c>
      <c r="O714" s="1" t="s">
        <v>2630</v>
      </c>
      <c r="Q714" s="1" t="s">
        <v>28</v>
      </c>
      <c r="R714" s="1" t="s">
        <v>262</v>
      </c>
      <c r="S714" s="1" t="s">
        <v>151</v>
      </c>
      <c r="T714" s="1" t="s">
        <v>77</v>
      </c>
      <c r="U714" s="1" t="s">
        <v>34</v>
      </c>
      <c r="V714" s="1" t="s">
        <v>215</v>
      </c>
      <c r="W714" s="1" t="s">
        <v>42</v>
      </c>
      <c r="X714" s="25">
        <v>40751</v>
      </c>
      <c r="Y714" s="1" t="s">
        <v>2628</v>
      </c>
      <c r="Z714" s="1">
        <v>0</v>
      </c>
      <c r="AA714" s="1" t="s">
        <v>5887</v>
      </c>
      <c r="AB714" s="25">
        <v>39940</v>
      </c>
      <c r="AC714" s="27">
        <v>40030.385416666664</v>
      </c>
      <c r="AD714" s="1" t="s">
        <v>2633</v>
      </c>
      <c r="AE714" s="26">
        <v>10000</v>
      </c>
    </row>
    <row r="715" spans="1:31" x14ac:dyDescent="0.25">
      <c r="A715" s="1" t="s">
        <v>2622</v>
      </c>
      <c r="B715" s="1" t="s">
        <v>5704</v>
      </c>
      <c r="C715" s="1" t="s">
        <v>6477</v>
      </c>
      <c r="D715" s="25">
        <v>36337</v>
      </c>
      <c r="E715" s="1" t="s">
        <v>2623</v>
      </c>
      <c r="F715" s="1">
        <v>0</v>
      </c>
      <c r="G715" s="26">
        <v>5710</v>
      </c>
      <c r="H715" s="1">
        <v>0</v>
      </c>
      <c r="J715" s="1">
        <v>0</v>
      </c>
      <c r="K715" s="1">
        <v>100</v>
      </c>
      <c r="L715" s="1" t="s">
        <v>27</v>
      </c>
      <c r="M715" s="1">
        <v>0</v>
      </c>
      <c r="N715" s="1" t="s">
        <v>2629</v>
      </c>
      <c r="O715" s="1" t="s">
        <v>2630</v>
      </c>
      <c r="Q715" s="1" t="s">
        <v>28</v>
      </c>
      <c r="R715" s="1" t="s">
        <v>135</v>
      </c>
      <c r="S715" s="1" t="s">
        <v>276</v>
      </c>
      <c r="T715" s="1" t="s">
        <v>157</v>
      </c>
      <c r="U715" s="1" t="s">
        <v>40</v>
      </c>
      <c r="V715" s="1" t="s">
        <v>41</v>
      </c>
      <c r="W715" s="1" t="s">
        <v>42</v>
      </c>
      <c r="X715" s="25">
        <v>40751</v>
      </c>
      <c r="Y715" s="1" t="s">
        <v>57</v>
      </c>
      <c r="Z715" s="1">
        <v>0</v>
      </c>
      <c r="AA715" s="1" t="s">
        <v>6478</v>
      </c>
      <c r="AB715" s="25">
        <v>39945</v>
      </c>
      <c r="AC715" s="27">
        <v>39982.535416666666</v>
      </c>
      <c r="AD715" s="1" t="s">
        <v>36</v>
      </c>
      <c r="AE715" s="1">
        <v>0</v>
      </c>
    </row>
    <row r="716" spans="1:31" x14ac:dyDescent="0.25">
      <c r="A716" s="1" t="s">
        <v>2622</v>
      </c>
      <c r="E716" s="1" t="s">
        <v>2623</v>
      </c>
      <c r="F716" s="1">
        <v>0</v>
      </c>
      <c r="G716" s="1">
        <v>0</v>
      </c>
      <c r="H716" s="1">
        <v>0</v>
      </c>
      <c r="J716" s="1">
        <v>0</v>
      </c>
      <c r="K716" s="26">
        <v>50000</v>
      </c>
      <c r="L716" s="1" t="s">
        <v>27</v>
      </c>
      <c r="M716" s="1">
        <v>0</v>
      </c>
      <c r="Q716" s="1" t="s">
        <v>28</v>
      </c>
      <c r="R716" s="1" t="s">
        <v>135</v>
      </c>
      <c r="S716" s="1" t="s">
        <v>136</v>
      </c>
      <c r="T716" s="1" t="s">
        <v>1243</v>
      </c>
      <c r="U716" s="1" t="s">
        <v>53</v>
      </c>
      <c r="V716" s="1" t="s">
        <v>71</v>
      </c>
      <c r="W716" s="1" t="s">
        <v>42</v>
      </c>
      <c r="X716" s="25">
        <v>40752</v>
      </c>
      <c r="Y716" s="1" t="s">
        <v>2628</v>
      </c>
      <c r="Z716" s="1">
        <v>0</v>
      </c>
      <c r="AA716" s="1" t="s">
        <v>5926</v>
      </c>
      <c r="AB716" s="25">
        <v>39608</v>
      </c>
      <c r="AC716" s="27">
        <v>40164.359027777777</v>
      </c>
      <c r="AE716" s="1">
        <v>0</v>
      </c>
    </row>
    <row r="717" spans="1:31" x14ac:dyDescent="0.25">
      <c r="A717" s="1" t="s">
        <v>2622</v>
      </c>
      <c r="B717" s="1" t="s">
        <v>5762</v>
      </c>
      <c r="C717" s="1" t="s">
        <v>5763</v>
      </c>
      <c r="D717" s="25">
        <v>39413</v>
      </c>
      <c r="E717" s="1" t="s">
        <v>2623</v>
      </c>
      <c r="F717" s="26">
        <v>20000</v>
      </c>
      <c r="G717" s="26">
        <v>20000</v>
      </c>
      <c r="H717" s="26">
        <v>20000</v>
      </c>
      <c r="I717" s="1" t="s">
        <v>26</v>
      </c>
      <c r="J717" s="26">
        <v>20000</v>
      </c>
      <c r="K717" s="26">
        <v>10000</v>
      </c>
      <c r="L717" s="1" t="s">
        <v>27</v>
      </c>
      <c r="M717" s="1">
        <v>0</v>
      </c>
      <c r="N717" s="1" t="s">
        <v>2629</v>
      </c>
      <c r="O717" s="1" t="s">
        <v>2630</v>
      </c>
      <c r="Q717" s="1" t="s">
        <v>28</v>
      </c>
      <c r="R717" s="1" t="s">
        <v>44</v>
      </c>
      <c r="S717" s="1" t="s">
        <v>38</v>
      </c>
      <c r="T717" s="1" t="s">
        <v>179</v>
      </c>
      <c r="U717" s="1" t="s">
        <v>123</v>
      </c>
      <c r="V717" s="1" t="s">
        <v>185</v>
      </c>
      <c r="W717" s="1" t="s">
        <v>42</v>
      </c>
      <c r="X717" s="25">
        <v>40753</v>
      </c>
      <c r="Y717" s="1" t="s">
        <v>2643</v>
      </c>
      <c r="Z717" s="1">
        <v>0</v>
      </c>
      <c r="AA717" s="1" t="s">
        <v>5764</v>
      </c>
      <c r="AB717" s="25">
        <v>39709</v>
      </c>
      <c r="AC717" s="27">
        <v>39743.429166666669</v>
      </c>
      <c r="AD717" s="1" t="s">
        <v>151</v>
      </c>
      <c r="AE717" s="26">
        <v>20000</v>
      </c>
    </row>
    <row r="718" spans="1:31" x14ac:dyDescent="0.25">
      <c r="A718" s="1" t="s">
        <v>2622</v>
      </c>
      <c r="E718" s="1" t="s">
        <v>2623</v>
      </c>
      <c r="F718" s="1">
        <v>0</v>
      </c>
      <c r="G718" s="1">
        <v>0</v>
      </c>
      <c r="H718" s="1">
        <v>0</v>
      </c>
      <c r="J718" s="1">
        <v>0</v>
      </c>
      <c r="K718" s="1">
        <v>0</v>
      </c>
      <c r="L718" s="1" t="s">
        <v>50</v>
      </c>
      <c r="M718" s="1">
        <v>0</v>
      </c>
      <c r="Q718" s="1" t="s">
        <v>28</v>
      </c>
      <c r="R718" s="1" t="s">
        <v>135</v>
      </c>
      <c r="S718" s="1" t="s">
        <v>136</v>
      </c>
      <c r="T718" s="1" t="s">
        <v>176</v>
      </c>
      <c r="U718" s="1" t="s">
        <v>55</v>
      </c>
      <c r="V718" s="1" t="s">
        <v>71</v>
      </c>
      <c r="W718" s="1" t="s">
        <v>42</v>
      </c>
      <c r="X718" s="25">
        <v>40753</v>
      </c>
      <c r="Y718" s="1" t="s">
        <v>2647</v>
      </c>
      <c r="Z718" s="1">
        <v>0</v>
      </c>
      <c r="AA718" s="1" t="s">
        <v>6150</v>
      </c>
      <c r="AB718" s="25">
        <v>39546</v>
      </c>
      <c r="AC718" s="27">
        <v>40164.35833333333</v>
      </c>
      <c r="AE718" s="1">
        <v>0</v>
      </c>
    </row>
    <row r="719" spans="1:31" x14ac:dyDescent="0.25">
      <c r="A719" s="1" t="s">
        <v>2622</v>
      </c>
      <c r="B719" s="1">
        <v>962</v>
      </c>
      <c r="C719" s="1" t="s">
        <v>6564</v>
      </c>
      <c r="D719" s="25">
        <v>39883</v>
      </c>
      <c r="E719" s="1" t="s">
        <v>2623</v>
      </c>
      <c r="F719" s="26">
        <v>45121.18</v>
      </c>
      <c r="G719" s="26">
        <v>45121.18</v>
      </c>
      <c r="H719" s="1">
        <v>465</v>
      </c>
      <c r="I719" s="1" t="s">
        <v>50</v>
      </c>
      <c r="J719" s="1">
        <v>232.5</v>
      </c>
      <c r="K719" s="1">
        <v>0</v>
      </c>
      <c r="L719" s="1" t="s">
        <v>27</v>
      </c>
      <c r="M719" s="1">
        <v>0</v>
      </c>
      <c r="N719" s="1" t="s">
        <v>2629</v>
      </c>
      <c r="O719" s="1" t="s">
        <v>2630</v>
      </c>
      <c r="Q719" s="1" t="s">
        <v>28</v>
      </c>
      <c r="R719" s="1" t="s">
        <v>135</v>
      </c>
      <c r="S719" s="1" t="s">
        <v>136</v>
      </c>
      <c r="T719" s="1" t="s">
        <v>179</v>
      </c>
      <c r="U719" s="1" t="s">
        <v>123</v>
      </c>
      <c r="V719" s="1" t="s">
        <v>185</v>
      </c>
      <c r="W719" s="1" t="s">
        <v>42</v>
      </c>
      <c r="X719" s="25">
        <v>40753</v>
      </c>
      <c r="Y719" s="1" t="s">
        <v>2643</v>
      </c>
      <c r="Z719" s="1">
        <v>0</v>
      </c>
      <c r="AA719" s="1" t="s">
        <v>6565</v>
      </c>
      <c r="AB719" s="25">
        <v>40114</v>
      </c>
      <c r="AC719" s="27">
        <v>40155.767361111109</v>
      </c>
      <c r="AD719" s="1" t="s">
        <v>2657</v>
      </c>
      <c r="AE719" s="26">
        <v>45121.18</v>
      </c>
    </row>
    <row r="720" spans="1:31" x14ac:dyDescent="0.25">
      <c r="A720" s="1" t="s">
        <v>2622</v>
      </c>
      <c r="B720" s="1" t="s">
        <v>6914</v>
      </c>
      <c r="C720" s="1" t="s">
        <v>6915</v>
      </c>
      <c r="D720" s="25">
        <v>38779</v>
      </c>
      <c r="E720" s="1" t="s">
        <v>2623</v>
      </c>
      <c r="F720" s="26">
        <v>15000</v>
      </c>
      <c r="G720" s="26">
        <v>15000</v>
      </c>
      <c r="H720" s="26">
        <v>15000</v>
      </c>
      <c r="I720" s="1" t="s">
        <v>26</v>
      </c>
      <c r="J720" s="26">
        <v>15000</v>
      </c>
      <c r="K720" s="26">
        <v>10000</v>
      </c>
      <c r="L720" s="1" t="s">
        <v>27</v>
      </c>
      <c r="M720" s="1">
        <v>0</v>
      </c>
      <c r="N720" s="1" t="s">
        <v>2629</v>
      </c>
      <c r="O720" s="1" t="s">
        <v>2630</v>
      </c>
      <c r="Q720" s="1" t="s">
        <v>28</v>
      </c>
      <c r="R720" s="1" t="s">
        <v>44</v>
      </c>
      <c r="S720" s="1" t="s">
        <v>91</v>
      </c>
      <c r="T720" s="1" t="s">
        <v>122</v>
      </c>
      <c r="U720" s="1" t="s">
        <v>123</v>
      </c>
      <c r="V720" s="1" t="s">
        <v>185</v>
      </c>
      <c r="W720" s="1" t="s">
        <v>42</v>
      </c>
      <c r="X720" s="25">
        <v>40753</v>
      </c>
      <c r="Y720" s="1" t="s">
        <v>2643</v>
      </c>
      <c r="Z720" s="1">
        <v>0</v>
      </c>
      <c r="AA720" s="1" t="s">
        <v>6916</v>
      </c>
      <c r="AB720" s="25">
        <v>39125</v>
      </c>
      <c r="AC720" s="27">
        <v>39239.736805555556</v>
      </c>
      <c r="AD720" s="1" t="s">
        <v>36</v>
      </c>
      <c r="AE720" s="26">
        <v>15000</v>
      </c>
    </row>
    <row r="721" spans="1:31" x14ac:dyDescent="0.25">
      <c r="A721" s="1" t="s">
        <v>2622</v>
      </c>
      <c r="B721" s="1">
        <v>449604</v>
      </c>
      <c r="C721" s="1" t="s">
        <v>2684</v>
      </c>
      <c r="D721" s="25">
        <v>38461</v>
      </c>
      <c r="E721" s="1" t="s">
        <v>2623</v>
      </c>
      <c r="F721" s="26">
        <v>23797.040000000001</v>
      </c>
      <c r="G721" s="26">
        <v>23797.040000000001</v>
      </c>
      <c r="H721" s="26">
        <v>23797.040000000001</v>
      </c>
      <c r="I721" s="1" t="s">
        <v>26</v>
      </c>
      <c r="J721" s="26">
        <v>23797.040000000001</v>
      </c>
      <c r="K721" s="26">
        <v>24000</v>
      </c>
      <c r="L721" s="1" t="s">
        <v>27</v>
      </c>
      <c r="M721" s="1">
        <v>0</v>
      </c>
      <c r="Q721" s="1" t="s">
        <v>28</v>
      </c>
      <c r="R721" s="1" t="s">
        <v>135</v>
      </c>
      <c r="S721" s="1" t="s">
        <v>136</v>
      </c>
      <c r="T721" s="1" t="s">
        <v>7229</v>
      </c>
      <c r="U721" s="1" t="s">
        <v>123</v>
      </c>
      <c r="V721" s="1" t="s">
        <v>185</v>
      </c>
      <c r="W721" s="1" t="s">
        <v>42</v>
      </c>
      <c r="X721" s="25">
        <v>40753</v>
      </c>
      <c r="Y721" s="1" t="s">
        <v>2637</v>
      </c>
      <c r="Z721" s="1">
        <v>0</v>
      </c>
      <c r="AA721" s="1" t="s">
        <v>7230</v>
      </c>
      <c r="AB721" s="25">
        <v>38700</v>
      </c>
      <c r="AC721" s="27">
        <v>40164.351388888892</v>
      </c>
      <c r="AD721" s="1" t="s">
        <v>36</v>
      </c>
      <c r="AE721" s="26">
        <v>23797.040000000001</v>
      </c>
    </row>
    <row r="722" spans="1:31" x14ac:dyDescent="0.25">
      <c r="A722" s="1" t="s">
        <v>2622</v>
      </c>
      <c r="B722" s="1" t="s">
        <v>6268</v>
      </c>
      <c r="C722" s="1" t="s">
        <v>6269</v>
      </c>
      <c r="D722" s="25">
        <v>38350</v>
      </c>
      <c r="E722" s="1" t="s">
        <v>2623</v>
      </c>
      <c r="F722" s="26">
        <v>39319.699999999997</v>
      </c>
      <c r="G722" s="26">
        <v>39319.699999999997</v>
      </c>
      <c r="H722" s="26">
        <v>39319.699999999997</v>
      </c>
      <c r="I722" s="1" t="s">
        <v>50</v>
      </c>
      <c r="J722" s="26">
        <v>19659.849999999999</v>
      </c>
      <c r="K722" s="26">
        <v>5247.18</v>
      </c>
      <c r="L722" s="1" t="s">
        <v>27</v>
      </c>
      <c r="M722" s="1">
        <v>0</v>
      </c>
      <c r="N722" s="1" t="s">
        <v>2624</v>
      </c>
      <c r="O722" s="1" t="s">
        <v>2630</v>
      </c>
      <c r="Q722" s="1" t="s">
        <v>28</v>
      </c>
      <c r="R722" s="1" t="s">
        <v>44</v>
      </c>
      <c r="S722" s="1" t="s">
        <v>80</v>
      </c>
      <c r="T722" s="1" t="s">
        <v>187</v>
      </c>
      <c r="U722" s="1" t="s">
        <v>123</v>
      </c>
      <c r="V722" s="1" t="s">
        <v>185</v>
      </c>
      <c r="W722" s="1" t="s">
        <v>42</v>
      </c>
      <c r="X722" s="25">
        <v>40756</v>
      </c>
      <c r="Y722" s="1" t="s">
        <v>2643</v>
      </c>
      <c r="Z722" s="1">
        <v>0</v>
      </c>
      <c r="AA722" s="1" t="s">
        <v>6270</v>
      </c>
      <c r="AB722" s="25">
        <v>38954</v>
      </c>
      <c r="AC722" s="27">
        <v>38978.593055555553</v>
      </c>
      <c r="AD722" s="1" t="s">
        <v>36</v>
      </c>
      <c r="AE722" s="26">
        <v>39319.699999999997</v>
      </c>
    </row>
    <row r="723" spans="1:31" x14ac:dyDescent="0.25">
      <c r="A723" s="1" t="s">
        <v>2622</v>
      </c>
      <c r="B723" s="1" t="s">
        <v>6870</v>
      </c>
      <c r="C723" s="1" t="s">
        <v>6871</v>
      </c>
      <c r="D723" s="25">
        <v>38017</v>
      </c>
      <c r="E723" s="1" t="s">
        <v>2623</v>
      </c>
      <c r="F723" s="26">
        <v>14500</v>
      </c>
      <c r="G723" s="26">
        <v>25000</v>
      </c>
      <c r="H723" s="26">
        <v>14500</v>
      </c>
      <c r="I723" s="1" t="s">
        <v>27</v>
      </c>
      <c r="J723" s="1">
        <v>0</v>
      </c>
      <c r="K723" s="26">
        <v>2748.11</v>
      </c>
      <c r="L723" s="1" t="s">
        <v>27</v>
      </c>
      <c r="M723" s="1">
        <v>0</v>
      </c>
      <c r="N723" s="1" t="s">
        <v>2624</v>
      </c>
      <c r="O723" s="1" t="s">
        <v>2630</v>
      </c>
      <c r="Q723" s="1" t="s">
        <v>28</v>
      </c>
      <c r="R723" s="1" t="s">
        <v>44</v>
      </c>
      <c r="S723" s="1" t="s">
        <v>61</v>
      </c>
      <c r="T723" s="1" t="s">
        <v>231</v>
      </c>
      <c r="U723" s="1" t="s">
        <v>34</v>
      </c>
      <c r="V723" s="1" t="s">
        <v>46</v>
      </c>
      <c r="W723" s="1" t="s">
        <v>42</v>
      </c>
      <c r="X723" s="25">
        <v>40756</v>
      </c>
      <c r="Y723" s="1" t="s">
        <v>2628</v>
      </c>
      <c r="Z723" s="1">
        <v>0</v>
      </c>
      <c r="AA723" s="1" t="s">
        <v>6872</v>
      </c>
      <c r="AB723" s="25">
        <v>38771</v>
      </c>
      <c r="AC723" s="27">
        <v>38813.406944444447</v>
      </c>
      <c r="AD723" s="1" t="s">
        <v>36</v>
      </c>
      <c r="AE723" s="26">
        <v>14500</v>
      </c>
    </row>
    <row r="724" spans="1:31" x14ac:dyDescent="0.25">
      <c r="A724" s="1" t="s">
        <v>2622</v>
      </c>
      <c r="B724" s="1" t="s">
        <v>6470</v>
      </c>
      <c r="C724" s="1" t="s">
        <v>6471</v>
      </c>
      <c r="D724" s="25">
        <v>39303</v>
      </c>
      <c r="E724" s="1" t="s">
        <v>2623</v>
      </c>
      <c r="F724" s="26">
        <v>10000</v>
      </c>
      <c r="G724" s="26">
        <v>10000</v>
      </c>
      <c r="H724" s="26">
        <v>10000</v>
      </c>
      <c r="I724" s="1" t="s">
        <v>26</v>
      </c>
      <c r="J724" s="26">
        <v>10000</v>
      </c>
      <c r="K724" s="26">
        <v>7261.78</v>
      </c>
      <c r="L724" s="1" t="s">
        <v>27</v>
      </c>
      <c r="M724" s="1">
        <v>0</v>
      </c>
      <c r="N724" s="1" t="s">
        <v>2629</v>
      </c>
      <c r="O724" s="1" t="s">
        <v>2630</v>
      </c>
      <c r="Q724" s="1" t="s">
        <v>28</v>
      </c>
      <c r="R724" s="1" t="s">
        <v>135</v>
      </c>
      <c r="S724" s="1" t="s">
        <v>136</v>
      </c>
      <c r="T724" s="1" t="s">
        <v>62</v>
      </c>
      <c r="U724" s="1" t="s">
        <v>34</v>
      </c>
      <c r="V724" s="1" t="s">
        <v>46</v>
      </c>
      <c r="W724" s="1" t="s">
        <v>42</v>
      </c>
      <c r="X724" s="25">
        <v>40757</v>
      </c>
      <c r="Y724" s="1" t="s">
        <v>2660</v>
      </c>
      <c r="Z724" s="1">
        <v>0</v>
      </c>
      <c r="AA724" s="1" t="s">
        <v>6472</v>
      </c>
      <c r="AB724" s="25">
        <v>39955</v>
      </c>
      <c r="AC724" s="27">
        <v>39979.620138888888</v>
      </c>
      <c r="AD724" s="1" t="s">
        <v>36</v>
      </c>
      <c r="AE724" s="26">
        <v>10000</v>
      </c>
    </row>
    <row r="725" spans="1:31" x14ac:dyDescent="0.25">
      <c r="A725" s="1" t="s">
        <v>2622</v>
      </c>
      <c r="B725" s="1" t="s">
        <v>7188</v>
      </c>
      <c r="C725" s="1" t="s">
        <v>5118</v>
      </c>
      <c r="D725" s="25">
        <v>39107</v>
      </c>
      <c r="E725" s="1" t="s">
        <v>2623</v>
      </c>
      <c r="F725" s="26">
        <v>26303.22</v>
      </c>
      <c r="G725" s="26">
        <v>26303.22</v>
      </c>
      <c r="H725" s="26">
        <v>26303.22</v>
      </c>
      <c r="I725" s="1" t="s">
        <v>50</v>
      </c>
      <c r="J725" s="26">
        <v>13151.61</v>
      </c>
      <c r="K725" s="1">
        <v>0</v>
      </c>
      <c r="L725" s="1" t="s">
        <v>27</v>
      </c>
      <c r="M725" s="1">
        <v>0</v>
      </c>
      <c r="N725" s="1" t="s">
        <v>2629</v>
      </c>
      <c r="O725" s="1" t="s">
        <v>2630</v>
      </c>
      <c r="Q725" s="1" t="s">
        <v>28</v>
      </c>
      <c r="R725" s="1" t="s">
        <v>135</v>
      </c>
      <c r="S725" s="1" t="s">
        <v>284</v>
      </c>
      <c r="T725" s="1" t="s">
        <v>77</v>
      </c>
      <c r="U725" s="1" t="s">
        <v>34</v>
      </c>
      <c r="V725" s="1" t="s">
        <v>215</v>
      </c>
      <c r="W725" s="1" t="s">
        <v>42</v>
      </c>
      <c r="X725" s="25">
        <v>40757</v>
      </c>
      <c r="Y725" s="1" t="s">
        <v>57</v>
      </c>
      <c r="Z725" s="1">
        <v>0</v>
      </c>
      <c r="AA725" s="1" t="s">
        <v>7189</v>
      </c>
      <c r="AB725" s="25">
        <v>40065</v>
      </c>
      <c r="AC725" s="27">
        <v>40095.74722222222</v>
      </c>
      <c r="AD725" s="1" t="s">
        <v>151</v>
      </c>
      <c r="AE725" s="26">
        <v>26303.22</v>
      </c>
    </row>
    <row r="726" spans="1:31" x14ac:dyDescent="0.25">
      <c r="A726" s="1" t="s">
        <v>2622</v>
      </c>
      <c r="E726" s="1" t="s">
        <v>2623</v>
      </c>
      <c r="F726" s="1">
        <v>0</v>
      </c>
      <c r="G726" s="1">
        <v>0</v>
      </c>
      <c r="H726" s="1">
        <v>0</v>
      </c>
      <c r="J726" s="1">
        <v>0</v>
      </c>
      <c r="K726" s="1">
        <v>0</v>
      </c>
      <c r="L726" s="1" t="s">
        <v>27</v>
      </c>
      <c r="M726" s="1">
        <v>0</v>
      </c>
      <c r="N726" s="1" t="s">
        <v>2629</v>
      </c>
      <c r="O726" s="1" t="s">
        <v>2630</v>
      </c>
      <c r="Q726" s="1" t="s">
        <v>28</v>
      </c>
      <c r="R726" s="1" t="s">
        <v>135</v>
      </c>
      <c r="S726" s="1" t="s">
        <v>276</v>
      </c>
      <c r="T726" s="1" t="s">
        <v>56</v>
      </c>
      <c r="U726" s="1" t="s">
        <v>53</v>
      </c>
      <c r="V726" s="1" t="s">
        <v>399</v>
      </c>
      <c r="W726" s="1" t="s">
        <v>42</v>
      </c>
      <c r="X726" s="25">
        <v>40764</v>
      </c>
      <c r="Y726" s="1" t="s">
        <v>2647</v>
      </c>
      <c r="Z726" s="1">
        <v>0</v>
      </c>
      <c r="AA726" s="1" t="s">
        <v>5997</v>
      </c>
      <c r="AB726" s="25">
        <v>40280</v>
      </c>
      <c r="AC726" s="27">
        <v>40317.677083333336</v>
      </c>
      <c r="AE726" s="1">
        <v>0</v>
      </c>
    </row>
    <row r="727" spans="1:31" x14ac:dyDescent="0.25">
      <c r="A727" s="1" t="s">
        <v>2622</v>
      </c>
      <c r="B727" s="1" t="s">
        <v>6489</v>
      </c>
      <c r="C727" s="1" t="s">
        <v>6490</v>
      </c>
      <c r="D727" s="25">
        <v>39610</v>
      </c>
      <c r="E727" s="1" t="s">
        <v>2623</v>
      </c>
      <c r="F727" s="26">
        <v>89793.14</v>
      </c>
      <c r="G727" s="26">
        <v>89793.14</v>
      </c>
      <c r="H727" s="26">
        <v>84533.47</v>
      </c>
      <c r="I727" s="1" t="s">
        <v>50</v>
      </c>
      <c r="J727" s="26">
        <v>42266.74</v>
      </c>
      <c r="K727" s="1">
        <v>0</v>
      </c>
      <c r="L727" s="1" t="s">
        <v>27</v>
      </c>
      <c r="M727" s="1">
        <v>0</v>
      </c>
      <c r="N727" s="1" t="s">
        <v>2629</v>
      </c>
      <c r="O727" s="1" t="s">
        <v>2630</v>
      </c>
      <c r="Q727" s="1" t="s">
        <v>28</v>
      </c>
      <c r="R727" s="1" t="s">
        <v>135</v>
      </c>
      <c r="S727" s="1" t="s">
        <v>136</v>
      </c>
      <c r="T727" s="1" t="s">
        <v>6491</v>
      </c>
      <c r="U727" s="1" t="s">
        <v>34</v>
      </c>
      <c r="V727" s="1" t="s">
        <v>46</v>
      </c>
      <c r="W727" s="1" t="s">
        <v>42</v>
      </c>
      <c r="X727" s="25">
        <v>40764</v>
      </c>
      <c r="Y727" s="1" t="s">
        <v>2628</v>
      </c>
      <c r="Z727" s="1">
        <v>0</v>
      </c>
      <c r="AA727" s="1" t="s">
        <v>6492</v>
      </c>
      <c r="AB727" s="25">
        <v>39958</v>
      </c>
      <c r="AC727" s="27">
        <v>40015.667361111111</v>
      </c>
      <c r="AD727" s="1" t="s">
        <v>151</v>
      </c>
      <c r="AE727" s="26">
        <v>89793.14</v>
      </c>
    </row>
    <row r="728" spans="1:31" x14ac:dyDescent="0.25">
      <c r="A728" s="1" t="s">
        <v>2622</v>
      </c>
      <c r="B728" s="1">
        <v>1101080</v>
      </c>
      <c r="C728" s="1" t="s">
        <v>6718</v>
      </c>
      <c r="D728" s="25">
        <v>39813</v>
      </c>
      <c r="E728" s="1" t="s">
        <v>2623</v>
      </c>
      <c r="F728" s="26">
        <v>81578.5</v>
      </c>
      <c r="G728" s="26">
        <v>84977.600000000006</v>
      </c>
      <c r="H728" s="26">
        <v>21600</v>
      </c>
      <c r="I728" s="1" t="s">
        <v>50</v>
      </c>
      <c r="J728" s="26">
        <v>10800</v>
      </c>
      <c r="K728" s="1">
        <v>0</v>
      </c>
      <c r="L728" s="1" t="s">
        <v>50</v>
      </c>
      <c r="M728" s="1">
        <v>0</v>
      </c>
      <c r="N728" s="1" t="s">
        <v>2629</v>
      </c>
      <c r="O728" s="1" t="s">
        <v>2630</v>
      </c>
      <c r="Q728" s="1" t="s">
        <v>28</v>
      </c>
      <c r="R728" s="1" t="s">
        <v>135</v>
      </c>
      <c r="S728" s="1" t="s">
        <v>136</v>
      </c>
      <c r="T728" s="1" t="s">
        <v>160</v>
      </c>
      <c r="U728" s="1" t="s">
        <v>55</v>
      </c>
      <c r="V728" s="1" t="s">
        <v>71</v>
      </c>
      <c r="W728" s="1" t="s">
        <v>42</v>
      </c>
      <c r="X728" s="25">
        <v>40764</v>
      </c>
      <c r="Y728" s="1" t="s">
        <v>2647</v>
      </c>
      <c r="Z728" s="1">
        <v>0</v>
      </c>
      <c r="AA728" s="1" t="s">
        <v>6719</v>
      </c>
      <c r="AB728" s="25">
        <v>40602</v>
      </c>
      <c r="AC728" s="27">
        <v>40614.561111111114</v>
      </c>
      <c r="AD728" s="1" t="s">
        <v>36</v>
      </c>
      <c r="AE728" s="26">
        <v>81578.5</v>
      </c>
    </row>
    <row r="729" spans="1:31" x14ac:dyDescent="0.25">
      <c r="A729" s="1" t="s">
        <v>2622</v>
      </c>
      <c r="B729" s="1" t="s">
        <v>4898</v>
      </c>
      <c r="C729" s="1" t="s">
        <v>4899</v>
      </c>
      <c r="D729" s="25">
        <v>38558</v>
      </c>
      <c r="E729" s="1" t="s">
        <v>2623</v>
      </c>
      <c r="F729" s="26">
        <v>66452.160000000003</v>
      </c>
      <c r="G729" s="26">
        <v>66452.160000000003</v>
      </c>
      <c r="H729" s="26">
        <v>66452.160000000003</v>
      </c>
      <c r="I729" s="1" t="s">
        <v>26</v>
      </c>
      <c r="J729" s="26">
        <v>66452.160000000003</v>
      </c>
      <c r="K729" s="26">
        <v>6600</v>
      </c>
      <c r="L729" s="1" t="s">
        <v>26</v>
      </c>
      <c r="M729" s="26">
        <v>6600</v>
      </c>
      <c r="N729" s="1" t="s">
        <v>2624</v>
      </c>
      <c r="O729" s="1" t="s">
        <v>2630</v>
      </c>
      <c r="Q729" s="1" t="s">
        <v>28</v>
      </c>
      <c r="R729" s="1" t="s">
        <v>44</v>
      </c>
      <c r="S729" s="1" t="s">
        <v>38</v>
      </c>
      <c r="T729" s="1" t="s">
        <v>54</v>
      </c>
      <c r="U729" s="1" t="s">
        <v>55</v>
      </c>
      <c r="V729" s="1" t="s">
        <v>71</v>
      </c>
      <c r="W729" s="1" t="s">
        <v>42</v>
      </c>
      <c r="X729" s="25">
        <v>40765</v>
      </c>
      <c r="Y729" s="1" t="s">
        <v>57</v>
      </c>
      <c r="Z729" s="1">
        <v>0</v>
      </c>
      <c r="AA729" s="1" t="s">
        <v>4900</v>
      </c>
      <c r="AB729" s="25">
        <v>39314</v>
      </c>
      <c r="AC729" s="27">
        <v>39391.711111111108</v>
      </c>
      <c r="AD729" s="1" t="s">
        <v>151</v>
      </c>
      <c r="AE729" s="26">
        <v>66452.160000000003</v>
      </c>
    </row>
    <row r="730" spans="1:31" x14ac:dyDescent="0.25">
      <c r="A730" s="1" t="s">
        <v>2622</v>
      </c>
      <c r="B730" s="1" t="s">
        <v>6689</v>
      </c>
      <c r="C730" s="1" t="s">
        <v>6690</v>
      </c>
      <c r="D730" s="25">
        <v>39955</v>
      </c>
      <c r="E730" s="1" t="s">
        <v>2623</v>
      </c>
      <c r="F730" s="26">
        <v>109500</v>
      </c>
      <c r="G730" s="26">
        <v>109500</v>
      </c>
      <c r="H730" s="26">
        <v>54770.02</v>
      </c>
      <c r="I730" s="1" t="s">
        <v>26</v>
      </c>
      <c r="J730" s="26">
        <v>54770.02</v>
      </c>
      <c r="K730" s="1">
        <v>0</v>
      </c>
      <c r="L730" s="1" t="s">
        <v>27</v>
      </c>
      <c r="M730" s="1">
        <v>0</v>
      </c>
      <c r="N730" s="1" t="s">
        <v>2629</v>
      </c>
      <c r="O730" s="1" t="s">
        <v>2630</v>
      </c>
      <c r="Q730" s="1" t="s">
        <v>28</v>
      </c>
      <c r="R730" s="1" t="s">
        <v>512</v>
      </c>
      <c r="S730" s="1" t="s">
        <v>553</v>
      </c>
      <c r="T730" s="1" t="s">
        <v>166</v>
      </c>
      <c r="U730" s="1" t="s">
        <v>40</v>
      </c>
      <c r="V730" s="1" t="s">
        <v>41</v>
      </c>
      <c r="W730" s="1" t="s">
        <v>42</v>
      </c>
      <c r="X730" s="25">
        <v>40767</v>
      </c>
      <c r="Y730" s="1" t="s">
        <v>43</v>
      </c>
      <c r="Z730" s="1">
        <v>0</v>
      </c>
      <c r="AA730" s="1" t="s">
        <v>6691</v>
      </c>
      <c r="AB730" s="25">
        <v>40480</v>
      </c>
      <c r="AC730" s="27">
        <v>40501.726388888892</v>
      </c>
      <c r="AD730" s="1" t="s">
        <v>36</v>
      </c>
      <c r="AE730" s="26">
        <v>109500</v>
      </c>
    </row>
    <row r="731" spans="1:31" x14ac:dyDescent="0.25">
      <c r="A731" s="1" t="s">
        <v>2622</v>
      </c>
      <c r="E731" s="1" t="s">
        <v>2623</v>
      </c>
      <c r="F731" s="1">
        <v>0</v>
      </c>
      <c r="G731" s="1">
        <v>0</v>
      </c>
      <c r="H731" s="1">
        <v>0</v>
      </c>
      <c r="J731" s="1">
        <v>0</v>
      </c>
      <c r="K731" s="1">
        <v>0</v>
      </c>
      <c r="L731" s="1" t="s">
        <v>27</v>
      </c>
      <c r="M731" s="1">
        <v>0</v>
      </c>
      <c r="N731" s="1" t="s">
        <v>2629</v>
      </c>
      <c r="O731" s="1" t="s">
        <v>2630</v>
      </c>
      <c r="Q731" s="1" t="s">
        <v>28</v>
      </c>
      <c r="R731" s="1" t="s">
        <v>135</v>
      </c>
      <c r="S731" s="1" t="s">
        <v>284</v>
      </c>
      <c r="T731" s="1" t="s">
        <v>88</v>
      </c>
      <c r="U731" s="1" t="s">
        <v>89</v>
      </c>
      <c r="V731" s="1" t="s">
        <v>171</v>
      </c>
      <c r="W731" s="1" t="s">
        <v>42</v>
      </c>
      <c r="X731" s="25">
        <v>40771</v>
      </c>
      <c r="Y731" s="1" t="s">
        <v>2647</v>
      </c>
      <c r="Z731" s="1">
        <v>0</v>
      </c>
      <c r="AA731" s="1" t="s">
        <v>5211</v>
      </c>
      <c r="AB731" s="25">
        <v>39692</v>
      </c>
      <c r="AC731" s="27">
        <v>40109.71597222222</v>
      </c>
      <c r="AE731" s="1">
        <v>0</v>
      </c>
    </row>
    <row r="732" spans="1:31" x14ac:dyDescent="0.25">
      <c r="A732" s="1" t="s">
        <v>2622</v>
      </c>
      <c r="E732" s="1" t="s">
        <v>2623</v>
      </c>
      <c r="F732" s="1">
        <v>0</v>
      </c>
      <c r="G732" s="1">
        <v>0</v>
      </c>
      <c r="H732" s="1">
        <v>0</v>
      </c>
      <c r="J732" s="1">
        <v>0</v>
      </c>
      <c r="K732" s="26">
        <v>84700</v>
      </c>
      <c r="L732" s="1" t="s">
        <v>27</v>
      </c>
      <c r="M732" s="1">
        <v>0</v>
      </c>
      <c r="Q732" s="1" t="s">
        <v>28</v>
      </c>
      <c r="R732" s="1" t="s">
        <v>135</v>
      </c>
      <c r="S732" s="1" t="s">
        <v>136</v>
      </c>
      <c r="T732" s="1" t="s">
        <v>88</v>
      </c>
      <c r="U732" s="1" t="s">
        <v>89</v>
      </c>
      <c r="V732" s="1" t="s">
        <v>171</v>
      </c>
      <c r="W732" s="1" t="s">
        <v>42</v>
      </c>
      <c r="X732" s="25">
        <v>40771</v>
      </c>
      <c r="Y732" s="1" t="s">
        <v>2649</v>
      </c>
      <c r="Z732" s="1">
        <v>0</v>
      </c>
      <c r="AA732" s="1" t="s">
        <v>5237</v>
      </c>
      <c r="AB732" s="25">
        <v>39696</v>
      </c>
      <c r="AC732" s="27">
        <v>40164.357638888891</v>
      </c>
      <c r="AE732" s="1">
        <v>0</v>
      </c>
    </row>
    <row r="733" spans="1:31" x14ac:dyDescent="0.25">
      <c r="A733" s="1" t="s">
        <v>2622</v>
      </c>
      <c r="D733" s="25">
        <v>38510</v>
      </c>
      <c r="E733" s="1" t="s">
        <v>2623</v>
      </c>
      <c r="F733" s="1">
        <v>0</v>
      </c>
      <c r="G733" s="1">
        <v>0</v>
      </c>
      <c r="H733" s="1">
        <v>0</v>
      </c>
      <c r="I733" s="1" t="s">
        <v>50</v>
      </c>
      <c r="J733" s="1">
        <v>0</v>
      </c>
      <c r="K733" s="1">
        <v>0</v>
      </c>
      <c r="L733" s="1" t="s">
        <v>27</v>
      </c>
      <c r="M733" s="1">
        <v>0</v>
      </c>
      <c r="N733" s="1" t="s">
        <v>2629</v>
      </c>
      <c r="O733" s="1" t="s">
        <v>2630</v>
      </c>
      <c r="Q733" s="1" t="s">
        <v>28</v>
      </c>
      <c r="R733" s="1" t="s">
        <v>135</v>
      </c>
      <c r="S733" s="1" t="s">
        <v>136</v>
      </c>
      <c r="T733" s="1" t="s">
        <v>77</v>
      </c>
      <c r="U733" s="1" t="s">
        <v>34</v>
      </c>
      <c r="V733" s="1" t="s">
        <v>71</v>
      </c>
      <c r="W733" s="1" t="s">
        <v>42</v>
      </c>
      <c r="X733" s="25">
        <v>40774</v>
      </c>
      <c r="Y733" s="1" t="s">
        <v>2628</v>
      </c>
      <c r="Z733" s="1">
        <v>0</v>
      </c>
      <c r="AA733" s="1" t="s">
        <v>5374</v>
      </c>
      <c r="AB733" s="25">
        <v>40480</v>
      </c>
      <c r="AC733" s="27">
        <v>40494.527777777781</v>
      </c>
      <c r="AE733" s="1">
        <v>0</v>
      </c>
    </row>
    <row r="734" spans="1:31" x14ac:dyDescent="0.25">
      <c r="A734" s="1" t="s">
        <v>2622</v>
      </c>
      <c r="B734" s="1" t="s">
        <v>5411</v>
      </c>
      <c r="C734" s="1" t="s">
        <v>212</v>
      </c>
      <c r="D734" s="25">
        <v>39885</v>
      </c>
      <c r="E734" s="1" t="s">
        <v>2623</v>
      </c>
      <c r="F734" s="1">
        <v>0</v>
      </c>
      <c r="G734" s="1">
        <v>0</v>
      </c>
      <c r="H734" s="1">
        <v>0</v>
      </c>
      <c r="J734" s="1">
        <v>0</v>
      </c>
      <c r="K734" s="1">
        <v>0</v>
      </c>
      <c r="L734" s="1" t="s">
        <v>27</v>
      </c>
      <c r="M734" s="1">
        <v>0</v>
      </c>
      <c r="N734" s="1" t="s">
        <v>2629</v>
      </c>
      <c r="O734" s="1" t="s">
        <v>2630</v>
      </c>
      <c r="Q734" s="1" t="s">
        <v>28</v>
      </c>
      <c r="R734" s="1" t="s">
        <v>135</v>
      </c>
      <c r="S734" s="1" t="s">
        <v>136</v>
      </c>
      <c r="T734" s="1" t="s">
        <v>156</v>
      </c>
      <c r="U734" s="1" t="s">
        <v>34</v>
      </c>
      <c r="V734" s="1" t="s">
        <v>71</v>
      </c>
      <c r="W734" s="1" t="s">
        <v>42</v>
      </c>
      <c r="X734" s="25">
        <v>40774</v>
      </c>
      <c r="Y734" s="1" t="s">
        <v>2647</v>
      </c>
      <c r="Z734" s="1">
        <v>0</v>
      </c>
      <c r="AA734" s="1" t="s">
        <v>5412</v>
      </c>
      <c r="AB734" s="25">
        <v>40554</v>
      </c>
      <c r="AC734" s="27">
        <v>40567.380555555559</v>
      </c>
      <c r="AD734" s="1" t="s">
        <v>2633</v>
      </c>
      <c r="AE734" s="1">
        <v>0</v>
      </c>
    </row>
    <row r="735" spans="1:31" x14ac:dyDescent="0.25">
      <c r="A735" s="1" t="s">
        <v>2622</v>
      </c>
      <c r="B735" s="1" t="s">
        <v>6016</v>
      </c>
      <c r="C735" s="1" t="s">
        <v>6017</v>
      </c>
      <c r="D735" s="25">
        <v>39998</v>
      </c>
      <c r="E735" s="1" t="s">
        <v>2623</v>
      </c>
      <c r="F735" s="26">
        <v>37000</v>
      </c>
      <c r="G735" s="26">
        <v>100000</v>
      </c>
      <c r="H735" s="1">
        <v>0</v>
      </c>
      <c r="J735" s="1">
        <v>0</v>
      </c>
      <c r="K735" s="1">
        <v>0</v>
      </c>
      <c r="L735" s="1" t="s">
        <v>27</v>
      </c>
      <c r="M735" s="1">
        <v>0</v>
      </c>
      <c r="N735" s="1" t="s">
        <v>2629</v>
      </c>
      <c r="O735" s="1" t="s">
        <v>2630</v>
      </c>
      <c r="Q735" s="1" t="s">
        <v>28</v>
      </c>
      <c r="R735" s="1" t="s">
        <v>135</v>
      </c>
      <c r="S735" s="1" t="s">
        <v>136</v>
      </c>
      <c r="T735" s="1" t="s">
        <v>70</v>
      </c>
      <c r="U735" s="1" t="s">
        <v>34</v>
      </c>
      <c r="V735" s="1" t="s">
        <v>71</v>
      </c>
      <c r="W735" s="1" t="s">
        <v>42</v>
      </c>
      <c r="X735" s="25">
        <v>40774</v>
      </c>
      <c r="Y735" s="1" t="s">
        <v>2647</v>
      </c>
      <c r="Z735" s="1">
        <v>0</v>
      </c>
      <c r="AA735" s="1" t="s">
        <v>6018</v>
      </c>
      <c r="AB735" s="25">
        <v>40280</v>
      </c>
      <c r="AC735" s="27">
        <v>40393.357638888891</v>
      </c>
      <c r="AD735" s="1" t="s">
        <v>36</v>
      </c>
      <c r="AE735" s="26">
        <v>37000</v>
      </c>
    </row>
    <row r="736" spans="1:31" x14ac:dyDescent="0.25">
      <c r="A736" s="1" t="s">
        <v>2622</v>
      </c>
      <c r="B736" s="1" t="s">
        <v>2850</v>
      </c>
      <c r="C736" s="1" t="s">
        <v>2850</v>
      </c>
      <c r="D736" s="25">
        <v>39887</v>
      </c>
      <c r="E736" s="1" t="s">
        <v>2623</v>
      </c>
      <c r="F736" s="1">
        <v>0</v>
      </c>
      <c r="G736" s="1">
        <v>0</v>
      </c>
      <c r="H736" s="1">
        <v>0</v>
      </c>
      <c r="J736" s="1">
        <v>0</v>
      </c>
      <c r="K736" s="1">
        <v>0</v>
      </c>
      <c r="L736" s="1" t="s">
        <v>27</v>
      </c>
      <c r="M736" s="1">
        <v>0</v>
      </c>
      <c r="N736" s="1" t="s">
        <v>2629</v>
      </c>
      <c r="O736" s="1" t="s">
        <v>2630</v>
      </c>
      <c r="Q736" s="1" t="s">
        <v>28</v>
      </c>
      <c r="R736" s="1" t="s">
        <v>512</v>
      </c>
      <c r="S736" s="1" t="s">
        <v>553</v>
      </c>
      <c r="T736" s="1" t="s">
        <v>77</v>
      </c>
      <c r="U736" s="1" t="s">
        <v>34</v>
      </c>
      <c r="V736" s="1" t="s">
        <v>71</v>
      </c>
      <c r="W736" s="1" t="s">
        <v>42</v>
      </c>
      <c r="X736" s="25">
        <v>40774</v>
      </c>
      <c r="Y736" s="1" t="s">
        <v>2647</v>
      </c>
      <c r="Z736" s="1">
        <v>0</v>
      </c>
      <c r="AA736" s="1" t="s">
        <v>6083</v>
      </c>
      <c r="AB736" s="25">
        <v>40513</v>
      </c>
      <c r="AC736" s="27">
        <v>40540.871527777781</v>
      </c>
      <c r="AD736" s="1" t="s">
        <v>36</v>
      </c>
      <c r="AE736" s="1">
        <v>0</v>
      </c>
    </row>
    <row r="737" spans="1:31" x14ac:dyDescent="0.25">
      <c r="A737" s="1" t="s">
        <v>2622</v>
      </c>
      <c r="B737" s="1" t="s">
        <v>6084</v>
      </c>
      <c r="C737" s="1" t="s">
        <v>6085</v>
      </c>
      <c r="D737" s="25">
        <v>36695</v>
      </c>
      <c r="E737" s="1" t="s">
        <v>2623</v>
      </c>
      <c r="F737" s="1">
        <v>0</v>
      </c>
      <c r="G737" s="1">
        <v>0</v>
      </c>
      <c r="H737" s="1">
        <v>0</v>
      </c>
      <c r="J737" s="1">
        <v>0</v>
      </c>
      <c r="K737" s="1">
        <v>0</v>
      </c>
      <c r="L737" s="1" t="s">
        <v>27</v>
      </c>
      <c r="M737" s="1">
        <v>0</v>
      </c>
      <c r="N737" s="1" t="s">
        <v>2624</v>
      </c>
      <c r="O737" s="1" t="s">
        <v>2630</v>
      </c>
      <c r="Q737" s="1" t="s">
        <v>28</v>
      </c>
      <c r="R737" s="1" t="s">
        <v>512</v>
      </c>
      <c r="S737" s="1" t="s">
        <v>664</v>
      </c>
      <c r="T737" s="1" t="s">
        <v>6086</v>
      </c>
      <c r="U737" s="1" t="s">
        <v>34</v>
      </c>
      <c r="V737" s="1" t="s">
        <v>71</v>
      </c>
      <c r="W737" s="1" t="s">
        <v>42</v>
      </c>
      <c r="X737" s="25">
        <v>40774</v>
      </c>
      <c r="Y737" s="1" t="s">
        <v>2628</v>
      </c>
      <c r="Z737" s="1">
        <v>0</v>
      </c>
      <c r="AA737" s="1" t="s">
        <v>6087</v>
      </c>
      <c r="AB737" s="25">
        <v>40529</v>
      </c>
      <c r="AC737" s="27">
        <v>40542.73333333333</v>
      </c>
      <c r="AD737" s="1" t="s">
        <v>2657</v>
      </c>
      <c r="AE737" s="1">
        <v>0</v>
      </c>
    </row>
    <row r="738" spans="1:31" x14ac:dyDescent="0.25">
      <c r="A738" s="1" t="s">
        <v>2622</v>
      </c>
      <c r="B738" s="1" t="s">
        <v>6954</v>
      </c>
      <c r="C738" s="1" t="s">
        <v>6955</v>
      </c>
      <c r="D738" s="25">
        <v>38875</v>
      </c>
      <c r="E738" s="1" t="s">
        <v>2623</v>
      </c>
      <c r="F738" s="26">
        <v>67751.490000000005</v>
      </c>
      <c r="G738" s="26">
        <v>67751.490000000005</v>
      </c>
      <c r="H738" s="26">
        <v>60000</v>
      </c>
      <c r="I738" s="1" t="s">
        <v>50</v>
      </c>
      <c r="J738" s="26">
        <v>30000</v>
      </c>
      <c r="K738" s="26">
        <v>6000</v>
      </c>
      <c r="L738" s="1" t="s">
        <v>27</v>
      </c>
      <c r="M738" s="1">
        <v>0</v>
      </c>
      <c r="N738" s="1" t="s">
        <v>2624</v>
      </c>
      <c r="O738" s="1" t="s">
        <v>2630</v>
      </c>
      <c r="Q738" s="1" t="s">
        <v>28</v>
      </c>
      <c r="R738" s="1" t="s">
        <v>44</v>
      </c>
      <c r="S738" s="1" t="s">
        <v>38</v>
      </c>
      <c r="T738" s="1" t="s">
        <v>70</v>
      </c>
      <c r="U738" s="1" t="s">
        <v>34</v>
      </c>
      <c r="V738" s="1" t="s">
        <v>71</v>
      </c>
      <c r="W738" s="1" t="s">
        <v>42</v>
      </c>
      <c r="X738" s="25">
        <v>40774</v>
      </c>
      <c r="Y738" s="1" t="s">
        <v>43</v>
      </c>
      <c r="Z738" s="1">
        <v>0</v>
      </c>
      <c r="AA738" s="1" t="s">
        <v>6956</v>
      </c>
      <c r="AB738" s="25">
        <v>39244</v>
      </c>
      <c r="AC738" s="27">
        <v>39412.584027777775</v>
      </c>
      <c r="AD738" s="1" t="s">
        <v>2633</v>
      </c>
      <c r="AE738" s="26">
        <v>67751.490000000005</v>
      </c>
    </row>
    <row r="739" spans="1:31" x14ac:dyDescent="0.25">
      <c r="A739" s="1" t="s">
        <v>2646</v>
      </c>
      <c r="B739" s="1" t="s">
        <v>5643</v>
      </c>
      <c r="C739" s="1">
        <v>100017157</v>
      </c>
      <c r="D739" s="25">
        <v>34967</v>
      </c>
      <c r="E739" s="1" t="s">
        <v>2623</v>
      </c>
      <c r="F739" s="26">
        <v>68000</v>
      </c>
      <c r="G739" s="26">
        <v>68000</v>
      </c>
      <c r="H739" s="26">
        <v>1000</v>
      </c>
      <c r="I739" s="1" t="s">
        <v>26</v>
      </c>
      <c r="J739" s="26">
        <v>1000</v>
      </c>
      <c r="K739" s="1">
        <v>100</v>
      </c>
      <c r="L739" s="1" t="s">
        <v>27</v>
      </c>
      <c r="M739" s="1">
        <v>0</v>
      </c>
      <c r="N739" s="1" t="s">
        <v>2624</v>
      </c>
      <c r="O739" s="1" t="s">
        <v>2630</v>
      </c>
      <c r="Q739" s="1" t="s">
        <v>28</v>
      </c>
      <c r="R739" s="1" t="s">
        <v>29</v>
      </c>
      <c r="S739" s="1" t="s">
        <v>108</v>
      </c>
      <c r="T739" s="1" t="s">
        <v>3196</v>
      </c>
      <c r="U739" s="1" t="s">
        <v>84</v>
      </c>
      <c r="V739" s="1" t="s">
        <v>85</v>
      </c>
      <c r="W739" s="1" t="s">
        <v>42</v>
      </c>
      <c r="X739" s="25">
        <v>40777</v>
      </c>
      <c r="Y739" s="1" t="s">
        <v>2647</v>
      </c>
      <c r="Z739" s="1">
        <v>0</v>
      </c>
      <c r="AA739" s="1" t="s">
        <v>5644</v>
      </c>
      <c r="AB739" s="25">
        <v>39330</v>
      </c>
      <c r="AC739" s="27">
        <v>39366.565972222219</v>
      </c>
      <c r="AD739" s="1" t="s">
        <v>151</v>
      </c>
      <c r="AE739" s="26">
        <v>68000</v>
      </c>
    </row>
    <row r="740" spans="1:31" x14ac:dyDescent="0.25">
      <c r="A740" s="1" t="s">
        <v>2646</v>
      </c>
      <c r="B740" s="1" t="s">
        <v>5673</v>
      </c>
      <c r="C740" s="1" t="s">
        <v>5674</v>
      </c>
      <c r="D740" s="25">
        <v>36534</v>
      </c>
      <c r="E740" s="1" t="s">
        <v>2623</v>
      </c>
      <c r="F740" s="26">
        <v>100000</v>
      </c>
      <c r="G740" s="26">
        <v>100000</v>
      </c>
      <c r="H740" s="26">
        <v>100000</v>
      </c>
      <c r="I740" s="1" t="s">
        <v>26</v>
      </c>
      <c r="J740" s="26">
        <v>100000</v>
      </c>
      <c r="K740" s="26">
        <v>1000</v>
      </c>
      <c r="L740" s="1" t="s">
        <v>27</v>
      </c>
      <c r="M740" s="1">
        <v>0</v>
      </c>
      <c r="N740" s="1" t="s">
        <v>2624</v>
      </c>
      <c r="O740" s="1" t="s">
        <v>2638</v>
      </c>
      <c r="P740" s="1" t="s">
        <v>2670</v>
      </c>
      <c r="Q740" s="1" t="s">
        <v>28</v>
      </c>
      <c r="R740" s="1" t="s">
        <v>37</v>
      </c>
      <c r="S740" s="1" t="s">
        <v>38</v>
      </c>
      <c r="T740" s="1" t="s">
        <v>62</v>
      </c>
      <c r="U740" s="1" t="s">
        <v>34</v>
      </c>
      <c r="V740" s="1" t="s">
        <v>63</v>
      </c>
      <c r="W740" s="1" t="s">
        <v>42</v>
      </c>
      <c r="X740" s="25">
        <v>40778</v>
      </c>
      <c r="Y740" s="1" t="s">
        <v>57</v>
      </c>
      <c r="Z740" s="1">
        <v>0</v>
      </c>
      <c r="AA740" s="1" t="s">
        <v>5675</v>
      </c>
      <c r="AB740" s="25">
        <v>36678</v>
      </c>
      <c r="AC740" s="27">
        <v>37617</v>
      </c>
      <c r="AD740" s="1" t="s">
        <v>36</v>
      </c>
      <c r="AE740" s="26">
        <v>100000</v>
      </c>
    </row>
    <row r="741" spans="1:31" x14ac:dyDescent="0.25">
      <c r="A741" s="1" t="s">
        <v>2622</v>
      </c>
      <c r="B741" s="1" t="s">
        <v>6440</v>
      </c>
      <c r="C741" s="1" t="s">
        <v>6441</v>
      </c>
      <c r="D741" s="25">
        <v>38307</v>
      </c>
      <c r="E741" s="1" t="s">
        <v>2623</v>
      </c>
      <c r="F741" s="26">
        <v>30000</v>
      </c>
      <c r="G741" s="26">
        <v>30000</v>
      </c>
      <c r="H741" s="26">
        <v>30000</v>
      </c>
      <c r="I741" s="1" t="s">
        <v>26</v>
      </c>
      <c r="J741" s="26">
        <v>30000</v>
      </c>
      <c r="K741" s="26">
        <v>3000</v>
      </c>
      <c r="L741" s="1" t="s">
        <v>27</v>
      </c>
      <c r="M741" s="1">
        <v>0</v>
      </c>
      <c r="N741" s="1" t="s">
        <v>2624</v>
      </c>
      <c r="O741" s="1" t="s">
        <v>2630</v>
      </c>
      <c r="Q741" s="1" t="s">
        <v>28</v>
      </c>
      <c r="R741" s="1" t="s">
        <v>44</v>
      </c>
      <c r="S741" s="1" t="s">
        <v>91</v>
      </c>
      <c r="T741" s="1" t="s">
        <v>153</v>
      </c>
      <c r="U741" s="1" t="s">
        <v>89</v>
      </c>
      <c r="V741" s="1" t="s">
        <v>171</v>
      </c>
      <c r="W741" s="1" t="s">
        <v>42</v>
      </c>
      <c r="X741" s="25">
        <v>40779</v>
      </c>
      <c r="Y741" s="1" t="s">
        <v>2628</v>
      </c>
      <c r="Z741" s="1">
        <v>0</v>
      </c>
      <c r="AA741" s="1" t="s">
        <v>6442</v>
      </c>
      <c r="AB741" s="25">
        <v>39794</v>
      </c>
      <c r="AC741" s="27">
        <v>39834.584722222222</v>
      </c>
      <c r="AD741" s="1" t="s">
        <v>151</v>
      </c>
      <c r="AE741" s="26">
        <v>30000</v>
      </c>
    </row>
    <row r="742" spans="1:31" x14ac:dyDescent="0.25">
      <c r="A742" s="1" t="s">
        <v>2622</v>
      </c>
      <c r="B742" s="1" t="s">
        <v>5952</v>
      </c>
      <c r="C742" s="1" t="s">
        <v>115</v>
      </c>
      <c r="E742" s="1" t="s">
        <v>2623</v>
      </c>
      <c r="F742" s="1">
        <v>0</v>
      </c>
      <c r="G742" s="1">
        <v>0</v>
      </c>
      <c r="H742" s="1">
        <v>0</v>
      </c>
      <c r="I742" s="1" t="s">
        <v>50</v>
      </c>
      <c r="J742" s="1">
        <v>0</v>
      </c>
      <c r="K742" s="1">
        <v>0</v>
      </c>
      <c r="L742" s="1" t="s">
        <v>27</v>
      </c>
      <c r="M742" s="1">
        <v>0</v>
      </c>
      <c r="N742" s="1" t="s">
        <v>2629</v>
      </c>
      <c r="O742" s="1" t="s">
        <v>2630</v>
      </c>
      <c r="Q742" s="1" t="s">
        <v>28</v>
      </c>
      <c r="R742" s="1" t="s">
        <v>135</v>
      </c>
      <c r="S742" s="1" t="s">
        <v>284</v>
      </c>
      <c r="T742" s="1" t="s">
        <v>68</v>
      </c>
      <c r="U742" s="1" t="s">
        <v>34</v>
      </c>
      <c r="V742" s="1" t="s">
        <v>370</v>
      </c>
      <c r="W742" s="1" t="s">
        <v>42</v>
      </c>
      <c r="X742" s="25">
        <v>40786</v>
      </c>
      <c r="Y742" s="1" t="s">
        <v>57</v>
      </c>
      <c r="Z742" s="1">
        <v>0</v>
      </c>
      <c r="AA742" s="1" t="s">
        <v>5953</v>
      </c>
      <c r="AB742" s="25">
        <v>40095</v>
      </c>
      <c r="AC742" s="27">
        <v>40227.729166666664</v>
      </c>
      <c r="AD742" s="1" t="s">
        <v>36</v>
      </c>
      <c r="AE742" s="1">
        <v>0</v>
      </c>
    </row>
    <row r="743" spans="1:31" x14ac:dyDescent="0.25">
      <c r="A743" s="1" t="s">
        <v>2622</v>
      </c>
      <c r="B743" s="1" t="s">
        <v>6977</v>
      </c>
      <c r="C743" s="1" t="s">
        <v>6978</v>
      </c>
      <c r="D743" s="25">
        <v>38326</v>
      </c>
      <c r="E743" s="1" t="s">
        <v>2623</v>
      </c>
      <c r="F743" s="26">
        <v>17500</v>
      </c>
      <c r="G743" s="26">
        <v>35000</v>
      </c>
      <c r="H743" s="26">
        <v>17500</v>
      </c>
      <c r="I743" s="1" t="s">
        <v>50</v>
      </c>
      <c r="J743" s="26">
        <v>8750</v>
      </c>
      <c r="K743" s="26">
        <v>5000</v>
      </c>
      <c r="L743" s="1" t="s">
        <v>27</v>
      </c>
      <c r="M743" s="1">
        <v>0</v>
      </c>
      <c r="N743" s="1" t="s">
        <v>2624</v>
      </c>
      <c r="O743" s="1" t="s">
        <v>2625</v>
      </c>
      <c r="P743" s="1" t="s">
        <v>2626</v>
      </c>
      <c r="Q743" s="1" t="s">
        <v>28</v>
      </c>
      <c r="R743" s="1" t="s">
        <v>44</v>
      </c>
      <c r="S743" s="1" t="s">
        <v>61</v>
      </c>
      <c r="T743" s="1" t="s">
        <v>873</v>
      </c>
      <c r="U743" s="1" t="s">
        <v>55</v>
      </c>
      <c r="V743" s="1" t="s">
        <v>71</v>
      </c>
      <c r="W743" s="1" t="s">
        <v>42</v>
      </c>
      <c r="X743" s="25">
        <v>40786</v>
      </c>
      <c r="Y743" s="1" t="s">
        <v>2628</v>
      </c>
      <c r="Z743" s="1">
        <v>0</v>
      </c>
      <c r="AA743" s="1" t="s">
        <v>6979</v>
      </c>
      <c r="AB743" s="25">
        <v>38692</v>
      </c>
      <c r="AC743" s="27">
        <v>39478.366666666669</v>
      </c>
      <c r="AD743" s="1" t="s">
        <v>36</v>
      </c>
      <c r="AE743" s="26">
        <v>17500</v>
      </c>
    </row>
    <row r="744" spans="1:31" x14ac:dyDescent="0.25">
      <c r="A744" s="1" t="s">
        <v>2622</v>
      </c>
      <c r="E744" s="1" t="s">
        <v>2623</v>
      </c>
      <c r="F744" s="1">
        <v>0</v>
      </c>
      <c r="G744" s="1">
        <v>0</v>
      </c>
      <c r="H744" s="1">
        <v>0</v>
      </c>
      <c r="J744" s="1">
        <v>0</v>
      </c>
      <c r="K744" s="1">
        <v>0</v>
      </c>
      <c r="L744" s="1" t="s">
        <v>50</v>
      </c>
      <c r="M744" s="1">
        <v>0</v>
      </c>
      <c r="N744" s="1" t="s">
        <v>2629</v>
      </c>
      <c r="O744" s="1" t="s">
        <v>2630</v>
      </c>
      <c r="Q744" s="1" t="s">
        <v>28</v>
      </c>
      <c r="R744" s="1" t="s">
        <v>135</v>
      </c>
      <c r="S744" s="1" t="s">
        <v>284</v>
      </c>
      <c r="T744" s="1" t="s">
        <v>152</v>
      </c>
      <c r="U744" s="1" t="s">
        <v>55</v>
      </c>
      <c r="V744" s="1" t="s">
        <v>71</v>
      </c>
      <c r="W744" s="1" t="s">
        <v>42</v>
      </c>
      <c r="X744" s="25">
        <v>40786</v>
      </c>
      <c r="Y744" s="1" t="s">
        <v>57</v>
      </c>
      <c r="Z744" s="1">
        <v>0</v>
      </c>
      <c r="AA744" s="1" t="s">
        <v>7171</v>
      </c>
      <c r="AB744" s="25">
        <v>39372</v>
      </c>
      <c r="AC744" s="27">
        <v>40074.534722222219</v>
      </c>
      <c r="AE744" s="1">
        <v>0</v>
      </c>
    </row>
    <row r="745" spans="1:31" x14ac:dyDescent="0.25">
      <c r="A745" s="1" t="s">
        <v>2622</v>
      </c>
      <c r="B745" s="1" t="s">
        <v>5848</v>
      </c>
      <c r="C745" s="1" t="s">
        <v>147</v>
      </c>
      <c r="D745" s="25">
        <v>39629</v>
      </c>
      <c r="E745" s="1" t="s">
        <v>2623</v>
      </c>
      <c r="F745" s="26">
        <v>3000</v>
      </c>
      <c r="G745" s="26">
        <v>3000</v>
      </c>
      <c r="H745" s="1">
        <v>0</v>
      </c>
      <c r="J745" s="1">
        <v>0</v>
      </c>
      <c r="K745" s="1">
        <v>300</v>
      </c>
      <c r="L745" s="1" t="s">
        <v>27</v>
      </c>
      <c r="M745" s="1">
        <v>0</v>
      </c>
      <c r="N745" s="1" t="s">
        <v>2629</v>
      </c>
      <c r="O745" s="1" t="s">
        <v>2630</v>
      </c>
      <c r="Q745" s="1" t="s">
        <v>28</v>
      </c>
      <c r="R745" s="1" t="s">
        <v>135</v>
      </c>
      <c r="S745" s="1" t="s">
        <v>136</v>
      </c>
      <c r="T745" s="1" t="s">
        <v>187</v>
      </c>
      <c r="U745" s="1" t="s">
        <v>123</v>
      </c>
      <c r="V745" s="1" t="s">
        <v>185</v>
      </c>
      <c r="W745" s="1" t="s">
        <v>42</v>
      </c>
      <c r="X745" s="25">
        <v>40791</v>
      </c>
      <c r="Y745" s="1" t="s">
        <v>2660</v>
      </c>
      <c r="Z745" s="1">
        <v>0</v>
      </c>
      <c r="AA745" s="1" t="s">
        <v>5849</v>
      </c>
      <c r="AB745" s="25">
        <v>39731</v>
      </c>
      <c r="AC745" s="27">
        <v>39941.625694444447</v>
      </c>
      <c r="AD745" s="1" t="s">
        <v>36</v>
      </c>
      <c r="AE745" s="26">
        <v>3000</v>
      </c>
    </row>
    <row r="746" spans="1:31" x14ac:dyDescent="0.25">
      <c r="A746" s="1" t="s">
        <v>2622</v>
      </c>
      <c r="B746" s="1" t="s">
        <v>5201</v>
      </c>
      <c r="C746" s="1" t="s">
        <v>5202</v>
      </c>
      <c r="D746" s="25">
        <v>39236</v>
      </c>
      <c r="E746" s="1" t="s">
        <v>2623</v>
      </c>
      <c r="F746" s="1">
        <v>0</v>
      </c>
      <c r="G746" s="1">
        <v>0</v>
      </c>
      <c r="H746" s="1">
        <v>0</v>
      </c>
      <c r="J746" s="1">
        <v>0</v>
      </c>
      <c r="K746" s="1">
        <v>0</v>
      </c>
      <c r="L746" s="1" t="s">
        <v>27</v>
      </c>
      <c r="M746" s="1">
        <v>0</v>
      </c>
      <c r="N746" s="1" t="s">
        <v>2629</v>
      </c>
      <c r="O746" s="1" t="s">
        <v>2630</v>
      </c>
      <c r="Q746" s="1" t="s">
        <v>28</v>
      </c>
      <c r="R746" s="1" t="s">
        <v>512</v>
      </c>
      <c r="S746" s="1" t="s">
        <v>553</v>
      </c>
      <c r="T746" s="1" t="s">
        <v>3244</v>
      </c>
      <c r="U746" s="1" t="s">
        <v>3245</v>
      </c>
      <c r="V746" s="1" t="s">
        <v>251</v>
      </c>
      <c r="W746" s="1" t="s">
        <v>42</v>
      </c>
      <c r="X746" s="25">
        <v>40792</v>
      </c>
      <c r="Y746" s="1" t="s">
        <v>2647</v>
      </c>
      <c r="Z746" s="1">
        <v>0</v>
      </c>
      <c r="AA746" s="1" t="s">
        <v>5203</v>
      </c>
      <c r="AB746" s="25">
        <v>39637</v>
      </c>
      <c r="AC746" s="27">
        <v>40093.334027777775</v>
      </c>
      <c r="AD746" s="1" t="s">
        <v>2657</v>
      </c>
      <c r="AE746" s="1">
        <v>0</v>
      </c>
    </row>
    <row r="747" spans="1:31" x14ac:dyDescent="0.25">
      <c r="A747" s="1" t="s">
        <v>2646</v>
      </c>
      <c r="E747" s="1" t="s">
        <v>2623</v>
      </c>
      <c r="F747" s="1">
        <v>0</v>
      </c>
      <c r="G747" s="1">
        <v>0</v>
      </c>
      <c r="H747" s="1">
        <v>0</v>
      </c>
      <c r="J747" s="1">
        <v>0</v>
      </c>
      <c r="K747" s="1">
        <v>0</v>
      </c>
      <c r="L747" s="1" t="s">
        <v>50</v>
      </c>
      <c r="M747" s="1">
        <v>0</v>
      </c>
      <c r="N747" s="1" t="s">
        <v>2629</v>
      </c>
      <c r="O747" s="1" t="s">
        <v>2630</v>
      </c>
      <c r="Q747" s="1" t="s">
        <v>28</v>
      </c>
      <c r="R747" s="1" t="s">
        <v>262</v>
      </c>
      <c r="S747" s="1" t="s">
        <v>2677</v>
      </c>
      <c r="T747" s="1" t="s">
        <v>54</v>
      </c>
      <c r="U747" s="1" t="s">
        <v>55</v>
      </c>
      <c r="W747" s="1" t="s">
        <v>5321</v>
      </c>
      <c r="X747" s="25">
        <v>40792</v>
      </c>
      <c r="Y747" s="1" t="s">
        <v>4773</v>
      </c>
      <c r="Z747" s="1">
        <v>0</v>
      </c>
      <c r="AA747" s="1" t="s">
        <v>6132</v>
      </c>
      <c r="AB747" s="25">
        <v>40624</v>
      </c>
      <c r="AC747" s="27">
        <v>40672.870138888888</v>
      </c>
      <c r="AD747" s="1" t="s">
        <v>2633</v>
      </c>
      <c r="AE747" s="1">
        <v>0</v>
      </c>
    </row>
    <row r="748" spans="1:31" x14ac:dyDescent="0.25">
      <c r="A748" s="1" t="s">
        <v>2646</v>
      </c>
      <c r="E748" s="1" t="s">
        <v>2623</v>
      </c>
      <c r="F748" s="1">
        <v>0</v>
      </c>
      <c r="G748" s="1">
        <v>0</v>
      </c>
      <c r="H748" s="1">
        <v>0</v>
      </c>
      <c r="J748" s="1">
        <v>0</v>
      </c>
      <c r="K748" s="1">
        <v>0</v>
      </c>
      <c r="L748" s="1" t="s">
        <v>50</v>
      </c>
      <c r="M748" s="1">
        <v>0</v>
      </c>
      <c r="N748" s="1" t="s">
        <v>2629</v>
      </c>
      <c r="O748" s="1" t="s">
        <v>2630</v>
      </c>
      <c r="Q748" s="1" t="s">
        <v>28</v>
      </c>
      <c r="R748" s="1" t="s">
        <v>262</v>
      </c>
      <c r="S748" s="1" t="s">
        <v>2677</v>
      </c>
      <c r="T748" s="1" t="s">
        <v>54</v>
      </c>
      <c r="U748" s="1" t="s">
        <v>55</v>
      </c>
      <c r="W748" s="1" t="s">
        <v>5321</v>
      </c>
      <c r="X748" s="25">
        <v>40792</v>
      </c>
      <c r="Y748" s="1" t="s">
        <v>4773</v>
      </c>
      <c r="Z748" s="1">
        <v>0</v>
      </c>
      <c r="AA748" s="1" t="s">
        <v>6738</v>
      </c>
      <c r="AB748" s="25">
        <v>40693</v>
      </c>
      <c r="AC748" s="27">
        <v>40703.855555555558</v>
      </c>
      <c r="AD748" s="1" t="s">
        <v>2633</v>
      </c>
      <c r="AE748" s="1">
        <v>0</v>
      </c>
    </row>
    <row r="749" spans="1:31" x14ac:dyDescent="0.25">
      <c r="A749" s="1" t="s">
        <v>2646</v>
      </c>
      <c r="E749" s="1" t="s">
        <v>2623</v>
      </c>
      <c r="F749" s="1">
        <v>0</v>
      </c>
      <c r="G749" s="1">
        <v>0</v>
      </c>
      <c r="H749" s="1">
        <v>0</v>
      </c>
      <c r="J749" s="1">
        <v>0</v>
      </c>
      <c r="K749" s="1">
        <v>0</v>
      </c>
      <c r="L749" s="1" t="s">
        <v>50</v>
      </c>
      <c r="M749" s="1">
        <v>0</v>
      </c>
      <c r="N749" s="1" t="s">
        <v>2629</v>
      </c>
      <c r="O749" s="1" t="s">
        <v>2630</v>
      </c>
      <c r="Q749" s="1" t="s">
        <v>28</v>
      </c>
      <c r="R749" s="1" t="s">
        <v>262</v>
      </c>
      <c r="S749" s="1" t="s">
        <v>2677</v>
      </c>
      <c r="T749" s="1" t="s">
        <v>54</v>
      </c>
      <c r="U749" s="1" t="s">
        <v>55</v>
      </c>
      <c r="W749" s="1" t="s">
        <v>5321</v>
      </c>
      <c r="X749" s="25">
        <v>40792</v>
      </c>
      <c r="Y749" s="1" t="s">
        <v>4773</v>
      </c>
      <c r="Z749" s="1">
        <v>0</v>
      </c>
      <c r="AA749" s="1" t="s">
        <v>7401</v>
      </c>
      <c r="AB749" s="25">
        <v>40693</v>
      </c>
      <c r="AC749" s="27">
        <v>40707.442361111112</v>
      </c>
      <c r="AD749" s="1" t="s">
        <v>2633</v>
      </c>
      <c r="AE749" s="1">
        <v>0</v>
      </c>
    </row>
    <row r="750" spans="1:31" x14ac:dyDescent="0.25">
      <c r="A750" s="1" t="s">
        <v>2622</v>
      </c>
      <c r="B750" s="1" t="s">
        <v>6012</v>
      </c>
      <c r="C750" s="1" t="s">
        <v>6013</v>
      </c>
      <c r="D750" s="25">
        <v>39875</v>
      </c>
      <c r="E750" s="1" t="s">
        <v>2623</v>
      </c>
      <c r="F750" s="26">
        <v>8750.2000000000007</v>
      </c>
      <c r="G750" s="26">
        <v>8750.2000000000007</v>
      </c>
      <c r="H750" s="26">
        <v>8750.2000000000007</v>
      </c>
      <c r="I750" s="1" t="s">
        <v>26</v>
      </c>
      <c r="J750" s="26">
        <v>8750.2000000000007</v>
      </c>
      <c r="K750" s="1">
        <v>0</v>
      </c>
      <c r="L750" s="1" t="s">
        <v>27</v>
      </c>
      <c r="M750" s="1">
        <v>0</v>
      </c>
      <c r="N750" s="1" t="s">
        <v>2629</v>
      </c>
      <c r="O750" s="1" t="s">
        <v>2630</v>
      </c>
      <c r="Q750" s="1" t="s">
        <v>28</v>
      </c>
      <c r="R750" s="1" t="s">
        <v>135</v>
      </c>
      <c r="S750" s="1" t="s">
        <v>136</v>
      </c>
      <c r="T750" s="1" t="s">
        <v>837</v>
      </c>
      <c r="U750" s="1" t="s">
        <v>34</v>
      </c>
      <c r="V750" s="1" t="s">
        <v>71</v>
      </c>
      <c r="W750" s="1" t="s">
        <v>42</v>
      </c>
      <c r="X750" s="25">
        <v>40794</v>
      </c>
      <c r="Y750" s="1" t="s">
        <v>2637</v>
      </c>
      <c r="Z750" s="1">
        <v>0</v>
      </c>
      <c r="AA750" s="1" t="s">
        <v>6014</v>
      </c>
      <c r="AB750" s="25">
        <v>40317</v>
      </c>
      <c r="AC750" s="27">
        <v>40388.399305555555</v>
      </c>
      <c r="AD750" s="1" t="s">
        <v>151</v>
      </c>
      <c r="AE750" s="26">
        <v>8750.2000000000007</v>
      </c>
    </row>
    <row r="751" spans="1:31" x14ac:dyDescent="0.25">
      <c r="A751" s="1" t="s">
        <v>2646</v>
      </c>
      <c r="B751" s="1">
        <v>1101952</v>
      </c>
      <c r="C751" s="1" t="s">
        <v>6675</v>
      </c>
      <c r="D751" s="25">
        <v>39821</v>
      </c>
      <c r="E751" s="1" t="s">
        <v>2623</v>
      </c>
      <c r="F751" s="26">
        <v>15000</v>
      </c>
      <c r="G751" s="26">
        <v>15000</v>
      </c>
      <c r="H751" s="26">
        <v>4340</v>
      </c>
      <c r="I751" s="1" t="s">
        <v>26</v>
      </c>
      <c r="J751" s="26">
        <v>4340</v>
      </c>
      <c r="K751" s="1">
        <v>0</v>
      </c>
      <c r="L751" s="1" t="s">
        <v>27</v>
      </c>
      <c r="M751" s="1">
        <v>0</v>
      </c>
      <c r="N751" s="1" t="s">
        <v>2629</v>
      </c>
      <c r="O751" s="1" t="s">
        <v>2630</v>
      </c>
      <c r="Q751" s="1" t="s">
        <v>28</v>
      </c>
      <c r="R751" s="1" t="s">
        <v>262</v>
      </c>
      <c r="S751" s="1" t="s">
        <v>151</v>
      </c>
      <c r="T751" s="1" t="s">
        <v>837</v>
      </c>
      <c r="U751" s="1" t="s">
        <v>34</v>
      </c>
      <c r="V751" s="1" t="s">
        <v>71</v>
      </c>
      <c r="W751" s="1" t="s">
        <v>42</v>
      </c>
      <c r="X751" s="25">
        <v>40794</v>
      </c>
      <c r="Y751" s="1" t="s">
        <v>2637</v>
      </c>
      <c r="Z751" s="1">
        <v>0</v>
      </c>
      <c r="AA751" s="1" t="s">
        <v>6676</v>
      </c>
      <c r="AB751" s="25">
        <v>40389</v>
      </c>
      <c r="AC751" s="27">
        <v>40443.606249999997</v>
      </c>
      <c r="AD751" s="1" t="s">
        <v>36</v>
      </c>
      <c r="AE751" s="26">
        <v>15000</v>
      </c>
    </row>
    <row r="752" spans="1:31" x14ac:dyDescent="0.25">
      <c r="A752" s="1" t="s">
        <v>2622</v>
      </c>
      <c r="E752" s="1" t="s">
        <v>2623</v>
      </c>
      <c r="F752" s="1">
        <v>0</v>
      </c>
      <c r="G752" s="1">
        <v>0</v>
      </c>
      <c r="H752" s="1">
        <v>0</v>
      </c>
      <c r="J752" s="1">
        <v>0</v>
      </c>
      <c r="K752" s="26">
        <v>10646.56</v>
      </c>
      <c r="L752" s="1" t="s">
        <v>50</v>
      </c>
      <c r="M752" s="26">
        <v>5323.28</v>
      </c>
      <c r="Q752" s="1" t="s">
        <v>28</v>
      </c>
      <c r="R752" s="1" t="s">
        <v>135</v>
      </c>
      <c r="S752" s="1" t="s">
        <v>136</v>
      </c>
      <c r="T752" s="1" t="s">
        <v>482</v>
      </c>
      <c r="U752" s="1" t="s">
        <v>34</v>
      </c>
      <c r="V752" s="1" t="s">
        <v>71</v>
      </c>
      <c r="W752" s="1" t="s">
        <v>42</v>
      </c>
      <c r="X752" s="25">
        <v>40794</v>
      </c>
      <c r="Y752" s="1" t="s">
        <v>2647</v>
      </c>
      <c r="Z752" s="1">
        <v>0</v>
      </c>
      <c r="AA752" s="1" t="s">
        <v>7232</v>
      </c>
      <c r="AB752" s="25">
        <v>39253</v>
      </c>
      <c r="AC752" s="27">
        <v>40164.381249999999</v>
      </c>
      <c r="AE752" s="1">
        <v>0</v>
      </c>
    </row>
    <row r="753" spans="1:31" x14ac:dyDescent="0.25">
      <c r="A753" s="1" t="s">
        <v>2622</v>
      </c>
      <c r="B753" s="1" t="s">
        <v>7347</v>
      </c>
      <c r="C753" s="1" t="s">
        <v>212</v>
      </c>
      <c r="E753" s="1" t="s">
        <v>2623</v>
      </c>
      <c r="F753" s="1">
        <v>0</v>
      </c>
      <c r="G753" s="1">
        <v>0</v>
      </c>
      <c r="H753" s="1">
        <v>0</v>
      </c>
      <c r="J753" s="1">
        <v>0</v>
      </c>
      <c r="K753" s="1">
        <v>0</v>
      </c>
      <c r="L753" s="1" t="s">
        <v>27</v>
      </c>
      <c r="M753" s="1">
        <v>0</v>
      </c>
      <c r="N753" s="1" t="s">
        <v>2629</v>
      </c>
      <c r="O753" s="1" t="s">
        <v>2630</v>
      </c>
      <c r="Q753" s="1" t="s">
        <v>28</v>
      </c>
      <c r="R753" s="1" t="s">
        <v>512</v>
      </c>
      <c r="S753" s="1" t="s">
        <v>664</v>
      </c>
      <c r="T753" s="1" t="s">
        <v>5912</v>
      </c>
      <c r="U753" s="1" t="s">
        <v>34</v>
      </c>
      <c r="V753" s="1" t="s">
        <v>71</v>
      </c>
      <c r="W753" s="1" t="s">
        <v>42</v>
      </c>
      <c r="X753" s="25">
        <v>40794</v>
      </c>
      <c r="Y753" s="1" t="s">
        <v>2660</v>
      </c>
      <c r="Z753" s="1">
        <v>0</v>
      </c>
      <c r="AA753" s="1" t="s">
        <v>7348</v>
      </c>
      <c r="AB753" s="25">
        <v>40507</v>
      </c>
      <c r="AC753" s="27">
        <v>40528.876388888886</v>
      </c>
      <c r="AD753" s="1" t="s">
        <v>2657</v>
      </c>
      <c r="AE753" s="1">
        <v>0</v>
      </c>
    </row>
    <row r="754" spans="1:31" x14ac:dyDescent="0.25">
      <c r="A754" s="1" t="s">
        <v>2622</v>
      </c>
      <c r="E754" s="1" t="s">
        <v>2623</v>
      </c>
      <c r="F754" s="1">
        <v>0</v>
      </c>
      <c r="G754" s="1">
        <v>0</v>
      </c>
      <c r="H754" s="1">
        <v>0</v>
      </c>
      <c r="J754" s="1">
        <v>0</v>
      </c>
      <c r="K754" s="1">
        <v>0</v>
      </c>
      <c r="L754" s="1" t="s">
        <v>50</v>
      </c>
      <c r="M754" s="1">
        <v>0</v>
      </c>
      <c r="N754" s="1" t="s">
        <v>2629</v>
      </c>
      <c r="O754" s="1" t="s">
        <v>2630</v>
      </c>
      <c r="Q754" s="1" t="s">
        <v>28</v>
      </c>
      <c r="R754" s="1" t="s">
        <v>512</v>
      </c>
      <c r="S754" s="1" t="s">
        <v>538</v>
      </c>
      <c r="T754" s="1" t="s">
        <v>54</v>
      </c>
      <c r="U754" s="1" t="s">
        <v>55</v>
      </c>
      <c r="V754" s="1" t="s">
        <v>71</v>
      </c>
      <c r="W754" s="1" t="s">
        <v>42</v>
      </c>
      <c r="X754" s="25">
        <v>40795</v>
      </c>
      <c r="Y754" s="1" t="s">
        <v>2647</v>
      </c>
      <c r="Z754" s="1">
        <v>0</v>
      </c>
      <c r="AA754" s="1" t="s">
        <v>5291</v>
      </c>
      <c r="AB754" s="25">
        <v>40231</v>
      </c>
      <c r="AC754" s="27">
        <v>40266.629861111112</v>
      </c>
      <c r="AE754" s="1">
        <v>0</v>
      </c>
    </row>
    <row r="755" spans="1:31" x14ac:dyDescent="0.25">
      <c r="A755" s="1" t="s">
        <v>2646</v>
      </c>
      <c r="E755" s="1" t="s">
        <v>2623</v>
      </c>
      <c r="F755" s="1">
        <v>0</v>
      </c>
      <c r="G755" s="1">
        <v>0</v>
      </c>
      <c r="H755" s="1">
        <v>0</v>
      </c>
      <c r="J755" s="1">
        <v>0</v>
      </c>
      <c r="K755" s="1">
        <v>0</v>
      </c>
      <c r="L755" s="1" t="s">
        <v>50</v>
      </c>
      <c r="M755" s="1">
        <v>0</v>
      </c>
      <c r="N755" s="1" t="s">
        <v>2629</v>
      </c>
      <c r="O755" s="1" t="s">
        <v>2630</v>
      </c>
      <c r="Q755" s="1" t="s">
        <v>28</v>
      </c>
      <c r="R755" s="1" t="s">
        <v>262</v>
      </c>
      <c r="S755" s="1" t="s">
        <v>2659</v>
      </c>
      <c r="T755" s="1" t="s">
        <v>54</v>
      </c>
      <c r="U755" s="1" t="s">
        <v>55</v>
      </c>
      <c r="V755" s="1" t="s">
        <v>71</v>
      </c>
      <c r="W755" s="1" t="s">
        <v>42</v>
      </c>
      <c r="X755" s="25">
        <v>40795</v>
      </c>
      <c r="Y755" s="1" t="s">
        <v>2647</v>
      </c>
      <c r="Z755" s="1">
        <v>0</v>
      </c>
      <c r="AA755" s="1" t="s">
        <v>6736</v>
      </c>
      <c r="AB755" s="25">
        <v>40660</v>
      </c>
      <c r="AC755" s="27">
        <v>40682.856249999997</v>
      </c>
      <c r="AE755" s="1">
        <v>0</v>
      </c>
    </row>
    <row r="756" spans="1:31" x14ac:dyDescent="0.25">
      <c r="A756" s="1" t="s">
        <v>2646</v>
      </c>
      <c r="E756" s="1" t="s">
        <v>2623</v>
      </c>
      <c r="F756" s="1">
        <v>0</v>
      </c>
      <c r="G756" s="1">
        <v>0</v>
      </c>
      <c r="H756" s="1">
        <v>0</v>
      </c>
      <c r="J756" s="1">
        <v>0</v>
      </c>
      <c r="K756" s="1">
        <v>102.62</v>
      </c>
      <c r="L756" s="1" t="s">
        <v>50</v>
      </c>
      <c r="M756" s="1">
        <v>0</v>
      </c>
      <c r="N756" s="1" t="s">
        <v>2624</v>
      </c>
      <c r="O756" s="1" t="s">
        <v>2630</v>
      </c>
      <c r="Q756" s="1" t="s">
        <v>28</v>
      </c>
      <c r="R756" s="1" t="s">
        <v>2667</v>
      </c>
      <c r="S756" s="1" t="s">
        <v>2668</v>
      </c>
      <c r="T756" s="1" t="s">
        <v>77</v>
      </c>
      <c r="U756" s="1" t="s">
        <v>34</v>
      </c>
      <c r="V756" s="1" t="s">
        <v>71</v>
      </c>
      <c r="W756" s="1" t="s">
        <v>42</v>
      </c>
      <c r="X756" s="25">
        <v>40798</v>
      </c>
      <c r="Y756" s="1" t="s">
        <v>2649</v>
      </c>
      <c r="Z756" s="1">
        <v>0</v>
      </c>
      <c r="AA756" s="1" t="s">
        <v>4975</v>
      </c>
      <c r="AC756" s="27">
        <v>39336.449999999997</v>
      </c>
      <c r="AE756" s="1">
        <v>0</v>
      </c>
    </row>
    <row r="757" spans="1:31" x14ac:dyDescent="0.25">
      <c r="A757" s="1" t="s">
        <v>2622</v>
      </c>
      <c r="E757" s="1" t="s">
        <v>2623</v>
      </c>
      <c r="F757" s="1">
        <v>0</v>
      </c>
      <c r="G757" s="1">
        <v>0</v>
      </c>
      <c r="H757" s="1">
        <v>0</v>
      </c>
      <c r="J757" s="1">
        <v>0</v>
      </c>
      <c r="K757" s="26">
        <v>88952.960000000006</v>
      </c>
      <c r="L757" s="1" t="s">
        <v>27</v>
      </c>
      <c r="M757" s="1">
        <v>0</v>
      </c>
      <c r="N757" s="1" t="s">
        <v>2624</v>
      </c>
      <c r="O757" s="1" t="s">
        <v>2625</v>
      </c>
      <c r="P757" s="1" t="s">
        <v>2626</v>
      </c>
      <c r="Q757" s="1" t="s">
        <v>28</v>
      </c>
      <c r="R757" s="1" t="s">
        <v>135</v>
      </c>
      <c r="S757" s="1" t="s">
        <v>136</v>
      </c>
      <c r="T757" s="1" t="s">
        <v>145</v>
      </c>
      <c r="U757" s="1" t="s">
        <v>34</v>
      </c>
      <c r="V757" s="1" t="s">
        <v>71</v>
      </c>
      <c r="W757" s="1" t="s">
        <v>42</v>
      </c>
      <c r="X757" s="25">
        <v>40798</v>
      </c>
      <c r="Y757" s="1" t="s">
        <v>2628</v>
      </c>
      <c r="Z757" s="1">
        <v>0</v>
      </c>
      <c r="AA757" s="1" t="s">
        <v>5248</v>
      </c>
      <c r="AB757" s="25">
        <v>38659</v>
      </c>
      <c r="AC757" s="27">
        <v>40164.357638888891</v>
      </c>
      <c r="AE757" s="1">
        <v>0</v>
      </c>
    </row>
    <row r="758" spans="1:31" x14ac:dyDescent="0.25">
      <c r="A758" s="1" t="s">
        <v>2622</v>
      </c>
      <c r="E758" s="1" t="s">
        <v>2623</v>
      </c>
      <c r="F758" s="1">
        <v>0</v>
      </c>
      <c r="G758" s="1">
        <v>0</v>
      </c>
      <c r="H758" s="1">
        <v>0</v>
      </c>
      <c r="J758" s="1">
        <v>0</v>
      </c>
      <c r="K758" s="1">
        <v>0</v>
      </c>
      <c r="L758" s="1" t="s">
        <v>50</v>
      </c>
      <c r="M758" s="1">
        <v>0</v>
      </c>
      <c r="N758" s="1" t="s">
        <v>2629</v>
      </c>
      <c r="O758" s="1" t="s">
        <v>2630</v>
      </c>
      <c r="Q758" s="1" t="s">
        <v>28</v>
      </c>
      <c r="R758" s="1" t="s">
        <v>135</v>
      </c>
      <c r="S758" s="1" t="s">
        <v>284</v>
      </c>
      <c r="T758" s="1" t="s">
        <v>231</v>
      </c>
      <c r="U758" s="1" t="s">
        <v>34</v>
      </c>
      <c r="V758" s="1" t="s">
        <v>71</v>
      </c>
      <c r="W758" s="1" t="s">
        <v>42</v>
      </c>
      <c r="X758" s="25">
        <v>40798</v>
      </c>
      <c r="Y758" s="1" t="s">
        <v>57</v>
      </c>
      <c r="Z758" s="1">
        <v>0</v>
      </c>
      <c r="AA758" s="1" t="s">
        <v>5415</v>
      </c>
      <c r="AB758" s="25">
        <v>40557</v>
      </c>
      <c r="AC758" s="27">
        <v>40571.491666666669</v>
      </c>
      <c r="AE758" s="1">
        <v>0</v>
      </c>
    </row>
    <row r="759" spans="1:31" x14ac:dyDescent="0.25">
      <c r="A759" s="1" t="s">
        <v>2646</v>
      </c>
      <c r="E759" s="1" t="s">
        <v>2623</v>
      </c>
      <c r="F759" s="1">
        <v>0</v>
      </c>
      <c r="G759" s="1">
        <v>0</v>
      </c>
      <c r="H759" s="1">
        <v>0</v>
      </c>
      <c r="J759" s="1">
        <v>0</v>
      </c>
      <c r="K759" s="1">
        <v>102.62</v>
      </c>
      <c r="L759" s="1" t="s">
        <v>50</v>
      </c>
      <c r="M759" s="1">
        <v>0</v>
      </c>
      <c r="N759" s="1" t="s">
        <v>2624</v>
      </c>
      <c r="O759" s="1" t="s">
        <v>2630</v>
      </c>
      <c r="Q759" s="1" t="s">
        <v>28</v>
      </c>
      <c r="R759" s="1" t="s">
        <v>2667</v>
      </c>
      <c r="S759" s="1" t="s">
        <v>2668</v>
      </c>
      <c r="T759" s="1" t="s">
        <v>521</v>
      </c>
      <c r="U759" s="1" t="s">
        <v>53</v>
      </c>
      <c r="V759" s="1" t="s">
        <v>71</v>
      </c>
      <c r="W759" s="1" t="s">
        <v>42</v>
      </c>
      <c r="X759" s="25">
        <v>40798</v>
      </c>
      <c r="Y759" s="1" t="s">
        <v>2649</v>
      </c>
      <c r="Z759" s="1">
        <v>0</v>
      </c>
      <c r="AA759" s="1" t="s">
        <v>6318</v>
      </c>
      <c r="AC759" s="27">
        <v>39336.43472222222</v>
      </c>
      <c r="AE759" s="1">
        <v>0</v>
      </c>
    </row>
    <row r="760" spans="1:31" x14ac:dyDescent="0.25">
      <c r="A760" s="1" t="s">
        <v>2646</v>
      </c>
      <c r="E760" s="1" t="s">
        <v>2623</v>
      </c>
      <c r="F760" s="1">
        <v>0</v>
      </c>
      <c r="G760" s="1">
        <v>0</v>
      </c>
      <c r="H760" s="1">
        <v>0</v>
      </c>
      <c r="J760" s="1">
        <v>0</v>
      </c>
      <c r="K760" s="1">
        <v>102.62</v>
      </c>
      <c r="L760" s="1" t="s">
        <v>50</v>
      </c>
      <c r="M760" s="1">
        <v>0</v>
      </c>
      <c r="N760" s="1" t="s">
        <v>2624</v>
      </c>
      <c r="O760" s="1" t="s">
        <v>2630</v>
      </c>
      <c r="Q760" s="1" t="s">
        <v>28</v>
      </c>
      <c r="R760" s="1" t="s">
        <v>2667</v>
      </c>
      <c r="S760" s="1" t="s">
        <v>2668</v>
      </c>
      <c r="T760" s="1" t="s">
        <v>58</v>
      </c>
      <c r="U760" s="1" t="s">
        <v>34</v>
      </c>
      <c r="V760" s="1" t="s">
        <v>71</v>
      </c>
      <c r="W760" s="1" t="s">
        <v>42</v>
      </c>
      <c r="X760" s="25">
        <v>40798</v>
      </c>
      <c r="Y760" s="1" t="s">
        <v>2649</v>
      </c>
      <c r="Z760" s="1">
        <v>0</v>
      </c>
      <c r="AA760" s="1" t="s">
        <v>6319</v>
      </c>
      <c r="AC760" s="27">
        <v>39336.443749999999</v>
      </c>
      <c r="AE760" s="1">
        <v>0</v>
      </c>
    </row>
    <row r="761" spans="1:31" x14ac:dyDescent="0.25">
      <c r="A761" s="1" t="s">
        <v>2622</v>
      </c>
      <c r="E761" s="1" t="s">
        <v>2623</v>
      </c>
      <c r="F761" s="1">
        <v>0</v>
      </c>
      <c r="G761" s="1">
        <v>0</v>
      </c>
      <c r="H761" s="1">
        <v>0</v>
      </c>
      <c r="J761" s="1">
        <v>0</v>
      </c>
      <c r="K761" s="1">
        <v>0</v>
      </c>
      <c r="L761" s="1" t="s">
        <v>50</v>
      </c>
      <c r="M761" s="1">
        <v>0</v>
      </c>
      <c r="N761" s="1" t="s">
        <v>2629</v>
      </c>
      <c r="O761" s="1" t="s">
        <v>2630</v>
      </c>
      <c r="Q761" s="1" t="s">
        <v>28</v>
      </c>
      <c r="R761" s="1" t="s">
        <v>196</v>
      </c>
      <c r="S761" s="1" t="s">
        <v>2677</v>
      </c>
      <c r="T761" s="1" t="s">
        <v>54</v>
      </c>
      <c r="U761" s="1" t="s">
        <v>55</v>
      </c>
      <c r="W761" s="1" t="s">
        <v>5321</v>
      </c>
      <c r="X761" s="25">
        <v>40799</v>
      </c>
      <c r="Y761" s="1" t="s">
        <v>4773</v>
      </c>
      <c r="Z761" s="1">
        <v>0</v>
      </c>
      <c r="AA761" s="1" t="s">
        <v>5447</v>
      </c>
      <c r="AB761" s="25">
        <v>40564</v>
      </c>
      <c r="AC761" s="27">
        <v>40677.589583333334</v>
      </c>
      <c r="AE761" s="1">
        <v>0</v>
      </c>
    </row>
    <row r="762" spans="1:31" x14ac:dyDescent="0.25">
      <c r="A762" s="1" t="s">
        <v>2622</v>
      </c>
      <c r="B762" s="1">
        <v>10010920</v>
      </c>
      <c r="C762" s="1">
        <v>10130367</v>
      </c>
      <c r="D762" s="25">
        <v>37773</v>
      </c>
      <c r="E762" s="1" t="s">
        <v>2623</v>
      </c>
      <c r="F762" s="1">
        <v>0</v>
      </c>
      <c r="G762" s="1">
        <v>0</v>
      </c>
      <c r="H762" s="1">
        <v>0</v>
      </c>
      <c r="I762" s="1" t="s">
        <v>26</v>
      </c>
      <c r="J762" s="1">
        <v>0</v>
      </c>
      <c r="K762" s="26">
        <v>2053.85</v>
      </c>
      <c r="L762" s="1" t="s">
        <v>27</v>
      </c>
      <c r="M762" s="1">
        <v>0</v>
      </c>
      <c r="N762" s="1" t="s">
        <v>2629</v>
      </c>
      <c r="O762" s="1" t="s">
        <v>2630</v>
      </c>
      <c r="Q762" s="1" t="s">
        <v>28</v>
      </c>
      <c r="R762" s="1" t="s">
        <v>44</v>
      </c>
      <c r="S762" s="1" t="s">
        <v>38</v>
      </c>
      <c r="T762" s="1" t="s">
        <v>3301</v>
      </c>
      <c r="U762" s="1" t="s">
        <v>53</v>
      </c>
      <c r="V762" s="1" t="s">
        <v>349</v>
      </c>
      <c r="W762" s="1" t="s">
        <v>42</v>
      </c>
      <c r="X762" s="25">
        <v>40799</v>
      </c>
      <c r="Y762" s="1" t="s">
        <v>57</v>
      </c>
      <c r="Z762" s="1">
        <v>0</v>
      </c>
      <c r="AA762" s="1" t="s">
        <v>6844</v>
      </c>
      <c r="AB762" s="25">
        <v>38029</v>
      </c>
      <c r="AC762" s="27">
        <v>38470.5</v>
      </c>
      <c r="AD762" s="1" t="s">
        <v>36</v>
      </c>
      <c r="AE762" s="1">
        <v>0</v>
      </c>
    </row>
    <row r="763" spans="1:31" x14ac:dyDescent="0.25">
      <c r="A763" s="1" t="s">
        <v>2622</v>
      </c>
      <c r="B763" s="1" t="s">
        <v>5094</v>
      </c>
      <c r="C763" s="1" t="s">
        <v>115</v>
      </c>
      <c r="D763" s="25">
        <v>39646</v>
      </c>
      <c r="E763" s="1" t="s">
        <v>2623</v>
      </c>
      <c r="F763" s="26">
        <v>26963.27</v>
      </c>
      <c r="G763" s="26">
        <v>26963.27</v>
      </c>
      <c r="H763" s="1">
        <v>0</v>
      </c>
      <c r="J763" s="1">
        <v>0</v>
      </c>
      <c r="K763" s="1">
        <v>930</v>
      </c>
      <c r="L763" s="1" t="s">
        <v>27</v>
      </c>
      <c r="M763" s="1">
        <v>0</v>
      </c>
      <c r="N763" s="1" t="s">
        <v>2629</v>
      </c>
      <c r="O763" s="1" t="s">
        <v>2630</v>
      </c>
      <c r="Q763" s="1" t="s">
        <v>28</v>
      </c>
      <c r="R763" s="1" t="s">
        <v>512</v>
      </c>
      <c r="S763" s="1" t="s">
        <v>3316</v>
      </c>
      <c r="T763" s="1" t="s">
        <v>3244</v>
      </c>
      <c r="U763" s="1" t="s">
        <v>3245</v>
      </c>
      <c r="V763" s="1" t="s">
        <v>251</v>
      </c>
      <c r="W763" s="1" t="s">
        <v>42</v>
      </c>
      <c r="X763" s="25">
        <v>40800</v>
      </c>
      <c r="Y763" s="1" t="s">
        <v>2647</v>
      </c>
      <c r="Z763" s="1">
        <v>0</v>
      </c>
      <c r="AA763" s="1" t="s">
        <v>5095</v>
      </c>
      <c r="AB763" s="25">
        <v>39856</v>
      </c>
      <c r="AC763" s="27">
        <v>39883.603472222225</v>
      </c>
      <c r="AD763" s="1" t="s">
        <v>2633</v>
      </c>
      <c r="AE763" s="26">
        <v>26963.27</v>
      </c>
    </row>
    <row r="764" spans="1:31" x14ac:dyDescent="0.25">
      <c r="A764" s="1" t="s">
        <v>2622</v>
      </c>
      <c r="E764" s="1" t="s">
        <v>2623</v>
      </c>
      <c r="F764" s="1">
        <v>0</v>
      </c>
      <c r="G764" s="1">
        <v>0</v>
      </c>
      <c r="H764" s="1">
        <v>0</v>
      </c>
      <c r="J764" s="1">
        <v>0</v>
      </c>
      <c r="K764" s="1">
        <v>0</v>
      </c>
      <c r="L764" s="1" t="s">
        <v>27</v>
      </c>
      <c r="M764" s="1">
        <v>0</v>
      </c>
      <c r="N764" s="1" t="s">
        <v>2629</v>
      </c>
      <c r="O764" s="1" t="s">
        <v>2630</v>
      </c>
      <c r="Q764" s="1" t="s">
        <v>28</v>
      </c>
      <c r="T764" s="1" t="s">
        <v>140</v>
      </c>
      <c r="U764" s="1" t="s">
        <v>141</v>
      </c>
      <c r="V764" s="1" t="s">
        <v>2675</v>
      </c>
      <c r="W764" s="1" t="s">
        <v>42</v>
      </c>
      <c r="X764" s="25">
        <v>40800</v>
      </c>
      <c r="Y764" s="1" t="s">
        <v>2649</v>
      </c>
      <c r="Z764" s="1">
        <v>0</v>
      </c>
      <c r="AA764" s="1" t="s">
        <v>5600</v>
      </c>
      <c r="AB764" s="25">
        <v>40774</v>
      </c>
      <c r="AC764" s="27">
        <v>40795.673611111109</v>
      </c>
      <c r="AE764" s="1">
        <v>0</v>
      </c>
    </row>
    <row r="765" spans="1:31" x14ac:dyDescent="0.25">
      <c r="A765" s="1" t="s">
        <v>2622</v>
      </c>
      <c r="E765" s="1" t="s">
        <v>2623</v>
      </c>
      <c r="F765" s="1">
        <v>0</v>
      </c>
      <c r="G765" s="1">
        <v>0</v>
      </c>
      <c r="H765" s="1">
        <v>0</v>
      </c>
      <c r="J765" s="1">
        <v>0</v>
      </c>
      <c r="K765" s="1">
        <v>0</v>
      </c>
      <c r="L765" s="1" t="s">
        <v>27</v>
      </c>
      <c r="M765" s="1">
        <v>0</v>
      </c>
      <c r="N765" s="1" t="s">
        <v>2629</v>
      </c>
      <c r="O765" s="1" t="s">
        <v>2630</v>
      </c>
      <c r="Q765" s="1" t="s">
        <v>28</v>
      </c>
      <c r="R765" s="1" t="s">
        <v>135</v>
      </c>
      <c r="S765" s="1" t="s">
        <v>136</v>
      </c>
      <c r="T765" s="1" t="s">
        <v>100</v>
      </c>
      <c r="U765" s="1" t="s">
        <v>101</v>
      </c>
      <c r="V765" s="1" t="s">
        <v>171</v>
      </c>
      <c r="W765" s="1" t="s">
        <v>42</v>
      </c>
      <c r="X765" s="25">
        <v>40800</v>
      </c>
      <c r="Y765" s="1" t="s">
        <v>2649</v>
      </c>
      <c r="Z765" s="1">
        <v>0</v>
      </c>
      <c r="AA765" s="1" t="s">
        <v>5898</v>
      </c>
      <c r="AB765" s="25">
        <v>39457</v>
      </c>
      <c r="AC765" s="27">
        <v>40120.449305555558</v>
      </c>
      <c r="AE765" s="1">
        <v>0</v>
      </c>
    </row>
    <row r="766" spans="1:31" x14ac:dyDescent="0.25">
      <c r="A766" s="1" t="s">
        <v>2622</v>
      </c>
      <c r="B766" s="1" t="s">
        <v>6069</v>
      </c>
      <c r="C766" s="1" t="s">
        <v>2850</v>
      </c>
      <c r="D766" s="25">
        <v>39996</v>
      </c>
      <c r="E766" s="1" t="s">
        <v>2623</v>
      </c>
      <c r="F766" s="26">
        <v>20000</v>
      </c>
      <c r="G766" s="26">
        <v>20000</v>
      </c>
      <c r="H766" s="26">
        <v>20000</v>
      </c>
      <c r="J766" s="1">
        <v>0</v>
      </c>
      <c r="K766" s="1">
        <v>0</v>
      </c>
      <c r="L766" s="1" t="s">
        <v>27</v>
      </c>
      <c r="M766" s="1">
        <v>0</v>
      </c>
      <c r="N766" s="1" t="s">
        <v>2629</v>
      </c>
      <c r="O766" s="1" t="s">
        <v>2630</v>
      </c>
      <c r="Q766" s="1" t="s">
        <v>28</v>
      </c>
      <c r="R766" s="1" t="s">
        <v>135</v>
      </c>
      <c r="S766" s="1" t="s">
        <v>284</v>
      </c>
      <c r="T766" s="1" t="s">
        <v>204</v>
      </c>
      <c r="U766" s="1" t="s">
        <v>175</v>
      </c>
      <c r="V766" s="1" t="s">
        <v>71</v>
      </c>
      <c r="W766" s="1" t="s">
        <v>42</v>
      </c>
      <c r="X766" s="25">
        <v>40800</v>
      </c>
      <c r="Y766" s="1" t="s">
        <v>2649</v>
      </c>
      <c r="Z766" s="1">
        <v>0</v>
      </c>
      <c r="AA766" s="1" t="s">
        <v>6070</v>
      </c>
      <c r="AB766" s="25">
        <v>40470</v>
      </c>
      <c r="AC766" s="27">
        <v>40501.656944444447</v>
      </c>
      <c r="AD766" s="1" t="s">
        <v>36</v>
      </c>
      <c r="AE766" s="26">
        <v>20000</v>
      </c>
    </row>
    <row r="767" spans="1:31" x14ac:dyDescent="0.25">
      <c r="A767" s="1" t="s">
        <v>2622</v>
      </c>
      <c r="E767" s="1" t="s">
        <v>2623</v>
      </c>
      <c r="F767" s="1">
        <v>0</v>
      </c>
      <c r="G767" s="1">
        <v>0</v>
      </c>
      <c r="H767" s="1">
        <v>0</v>
      </c>
      <c r="J767" s="1">
        <v>0</v>
      </c>
      <c r="K767" s="1">
        <v>0</v>
      </c>
      <c r="L767" s="1" t="s">
        <v>27</v>
      </c>
      <c r="M767" s="1">
        <v>0</v>
      </c>
      <c r="N767" s="1" t="s">
        <v>2629</v>
      </c>
      <c r="O767" s="1" t="s">
        <v>2630</v>
      </c>
      <c r="Q767" s="1" t="s">
        <v>28</v>
      </c>
      <c r="T767" s="1" t="s">
        <v>6274</v>
      </c>
      <c r="U767" s="1" t="s">
        <v>89</v>
      </c>
      <c r="V767" s="1" t="s">
        <v>2654</v>
      </c>
      <c r="W767" s="1" t="s">
        <v>42</v>
      </c>
      <c r="X767" s="25">
        <v>40800</v>
      </c>
      <c r="Y767" s="1" t="s">
        <v>2649</v>
      </c>
      <c r="Z767" s="1">
        <v>0</v>
      </c>
      <c r="AA767" s="1" t="s">
        <v>6275</v>
      </c>
      <c r="AB767" s="25">
        <v>40591</v>
      </c>
      <c r="AC767" s="27">
        <v>40794.696527777778</v>
      </c>
      <c r="AE767" s="1">
        <v>0</v>
      </c>
    </row>
    <row r="768" spans="1:31" x14ac:dyDescent="0.25">
      <c r="A768" s="1" t="s">
        <v>2622</v>
      </c>
      <c r="B768" s="1" t="s">
        <v>5667</v>
      </c>
      <c r="C768" s="1" t="s">
        <v>5668</v>
      </c>
      <c r="D768" s="25">
        <v>39315</v>
      </c>
      <c r="E768" s="1" t="s">
        <v>2623</v>
      </c>
      <c r="F768" s="1">
        <v>0</v>
      </c>
      <c r="G768" s="26">
        <v>23643.57</v>
      </c>
      <c r="H768" s="1">
        <v>0</v>
      </c>
      <c r="I768" s="1" t="s">
        <v>27</v>
      </c>
      <c r="J768" s="1">
        <v>0</v>
      </c>
      <c r="K768" s="26">
        <v>2364.35</v>
      </c>
      <c r="L768" s="1" t="s">
        <v>27</v>
      </c>
      <c r="M768" s="1">
        <v>0</v>
      </c>
      <c r="N768" s="1" t="s">
        <v>2624</v>
      </c>
      <c r="O768" s="1" t="s">
        <v>2630</v>
      </c>
      <c r="Q768" s="1" t="s">
        <v>28</v>
      </c>
      <c r="R768" s="1" t="s">
        <v>44</v>
      </c>
      <c r="S768" s="1" t="s">
        <v>38</v>
      </c>
      <c r="T768" s="1" t="s">
        <v>285</v>
      </c>
      <c r="U768" s="1" t="s">
        <v>34</v>
      </c>
      <c r="V768" s="1" t="s">
        <v>251</v>
      </c>
      <c r="W768" s="1" t="s">
        <v>42</v>
      </c>
      <c r="X768" s="25">
        <v>40802</v>
      </c>
      <c r="Y768" s="1" t="s">
        <v>43</v>
      </c>
      <c r="Z768" s="1">
        <v>0</v>
      </c>
      <c r="AA768" s="1" t="s">
        <v>5669</v>
      </c>
      <c r="AB768" s="25">
        <v>39363</v>
      </c>
      <c r="AC768" s="27">
        <v>39416.711111111108</v>
      </c>
      <c r="AD768" s="1" t="s">
        <v>4904</v>
      </c>
      <c r="AE768" s="1">
        <v>0</v>
      </c>
    </row>
    <row r="769" spans="1:31" x14ac:dyDescent="0.25">
      <c r="A769" s="1" t="s">
        <v>2622</v>
      </c>
      <c r="B769" s="1" t="s">
        <v>5292</v>
      </c>
      <c r="C769" s="1" t="s">
        <v>5293</v>
      </c>
      <c r="D769" s="25">
        <v>40070</v>
      </c>
      <c r="E769" s="1" t="s">
        <v>2623</v>
      </c>
      <c r="F769" s="1">
        <v>0</v>
      </c>
      <c r="G769" s="1">
        <v>0</v>
      </c>
      <c r="H769" s="1">
        <v>0</v>
      </c>
      <c r="J769" s="1">
        <v>0</v>
      </c>
      <c r="K769" s="1">
        <v>0</v>
      </c>
      <c r="L769" s="1" t="s">
        <v>50</v>
      </c>
      <c r="M769" s="1">
        <v>0</v>
      </c>
      <c r="N769" s="1" t="s">
        <v>2629</v>
      </c>
      <c r="O769" s="1" t="s">
        <v>2630</v>
      </c>
      <c r="Q769" s="1" t="s">
        <v>28</v>
      </c>
      <c r="R769" s="1" t="s">
        <v>135</v>
      </c>
      <c r="S769" s="1" t="s">
        <v>136</v>
      </c>
      <c r="T769" s="1" t="s">
        <v>378</v>
      </c>
      <c r="U769" s="1" t="s">
        <v>34</v>
      </c>
      <c r="V769" s="1" t="s">
        <v>71</v>
      </c>
      <c r="W769" s="1" t="s">
        <v>42</v>
      </c>
      <c r="X769" s="25">
        <v>40805</v>
      </c>
      <c r="Y769" s="1" t="s">
        <v>2628</v>
      </c>
      <c r="Z769" s="1">
        <v>0</v>
      </c>
      <c r="AA769" s="1" t="s">
        <v>5294</v>
      </c>
      <c r="AB769" s="25">
        <v>40204</v>
      </c>
      <c r="AC769" s="27">
        <v>40268.499305555553</v>
      </c>
      <c r="AD769" s="1" t="s">
        <v>2633</v>
      </c>
      <c r="AE769" s="1">
        <v>0</v>
      </c>
    </row>
    <row r="770" spans="1:31" x14ac:dyDescent="0.25">
      <c r="A770" s="1" t="s">
        <v>2622</v>
      </c>
      <c r="B770" s="1">
        <v>0</v>
      </c>
      <c r="C770" s="1" t="s">
        <v>115</v>
      </c>
      <c r="D770" s="25">
        <v>38103</v>
      </c>
      <c r="E770" s="1" t="s">
        <v>2623</v>
      </c>
      <c r="F770" s="1">
        <v>0</v>
      </c>
      <c r="G770" s="1">
        <v>0</v>
      </c>
      <c r="H770" s="1">
        <v>0</v>
      </c>
      <c r="I770" s="1" t="s">
        <v>50</v>
      </c>
      <c r="J770" s="1">
        <v>0</v>
      </c>
      <c r="K770" s="26">
        <v>4000</v>
      </c>
      <c r="L770" s="1" t="s">
        <v>50</v>
      </c>
      <c r="M770" s="1">
        <v>0</v>
      </c>
      <c r="N770" s="1" t="s">
        <v>2624</v>
      </c>
      <c r="O770" s="1" t="s">
        <v>2630</v>
      </c>
      <c r="Q770" s="1" t="s">
        <v>28</v>
      </c>
      <c r="R770" s="1" t="s">
        <v>44</v>
      </c>
      <c r="S770" s="1" t="s">
        <v>80</v>
      </c>
      <c r="T770" s="1" t="s">
        <v>3207</v>
      </c>
      <c r="U770" s="1" t="s">
        <v>34</v>
      </c>
      <c r="V770" s="1" t="s">
        <v>71</v>
      </c>
      <c r="W770" s="1" t="s">
        <v>42</v>
      </c>
      <c r="X770" s="25">
        <v>40805</v>
      </c>
      <c r="Y770" s="1" t="s">
        <v>2647</v>
      </c>
      <c r="Z770" s="1">
        <v>0</v>
      </c>
      <c r="AA770" s="1" t="s">
        <v>7091</v>
      </c>
      <c r="AB770" s="25">
        <v>39832</v>
      </c>
      <c r="AC770" s="27">
        <v>39856.624305555553</v>
      </c>
      <c r="AD770" s="1" t="s">
        <v>2633</v>
      </c>
      <c r="AE770" s="1">
        <v>0</v>
      </c>
    </row>
    <row r="771" spans="1:31" x14ac:dyDescent="0.25">
      <c r="A771" s="1" t="s">
        <v>2622</v>
      </c>
      <c r="E771" s="1" t="s">
        <v>2623</v>
      </c>
      <c r="F771" s="1">
        <v>0</v>
      </c>
      <c r="G771" s="1">
        <v>0</v>
      </c>
      <c r="H771" s="1">
        <v>0</v>
      </c>
      <c r="J771" s="1">
        <v>0</v>
      </c>
      <c r="K771" s="1">
        <v>0</v>
      </c>
      <c r="L771" s="1" t="s">
        <v>50</v>
      </c>
      <c r="M771" s="1">
        <v>0</v>
      </c>
      <c r="N771" s="1" t="s">
        <v>2629</v>
      </c>
      <c r="O771" s="1" t="s">
        <v>2630</v>
      </c>
      <c r="Q771" s="1" t="s">
        <v>28</v>
      </c>
      <c r="R771" s="1" t="s">
        <v>135</v>
      </c>
      <c r="S771" s="1" t="s">
        <v>136</v>
      </c>
      <c r="T771" s="1" t="s">
        <v>67</v>
      </c>
      <c r="U771" s="1" t="s">
        <v>34</v>
      </c>
      <c r="V771" s="1" t="s">
        <v>71</v>
      </c>
      <c r="W771" s="1" t="s">
        <v>42</v>
      </c>
      <c r="X771" s="25">
        <v>40805</v>
      </c>
      <c r="Y771" s="1" t="s">
        <v>2628</v>
      </c>
      <c r="Z771" s="1">
        <v>0</v>
      </c>
      <c r="AA771" s="1" t="s">
        <v>7353</v>
      </c>
      <c r="AB771" s="25">
        <v>40534</v>
      </c>
      <c r="AC771" s="27">
        <v>40556.868750000001</v>
      </c>
      <c r="AE771" s="1">
        <v>0</v>
      </c>
    </row>
    <row r="772" spans="1:31" x14ac:dyDescent="0.25">
      <c r="A772" s="1" t="s">
        <v>2622</v>
      </c>
      <c r="B772" s="1" t="s">
        <v>755</v>
      </c>
      <c r="C772" s="1" t="s">
        <v>5428</v>
      </c>
      <c r="D772" s="25">
        <v>40315</v>
      </c>
      <c r="E772" s="1" t="s">
        <v>2623</v>
      </c>
      <c r="F772" s="1">
        <v>371</v>
      </c>
      <c r="G772" s="26">
        <v>3000</v>
      </c>
      <c r="H772" s="1">
        <v>0</v>
      </c>
      <c r="J772" s="1">
        <v>0</v>
      </c>
      <c r="K772" s="1">
        <v>0</v>
      </c>
      <c r="L772" s="1" t="s">
        <v>27</v>
      </c>
      <c r="M772" s="1">
        <v>0</v>
      </c>
      <c r="N772" s="1" t="s">
        <v>2629</v>
      </c>
      <c r="O772" s="1" t="s">
        <v>2630</v>
      </c>
      <c r="Q772" s="1" t="s">
        <v>28</v>
      </c>
      <c r="R772" s="1" t="s">
        <v>135</v>
      </c>
      <c r="S772" s="1" t="s">
        <v>284</v>
      </c>
      <c r="T772" s="1" t="s">
        <v>5429</v>
      </c>
      <c r="U772" s="1" t="s">
        <v>101</v>
      </c>
      <c r="V772" s="1" t="s">
        <v>71</v>
      </c>
      <c r="W772" s="1" t="s">
        <v>42</v>
      </c>
      <c r="X772" s="25">
        <v>40808</v>
      </c>
      <c r="Y772" s="1" t="s">
        <v>2647</v>
      </c>
      <c r="Z772" s="1">
        <v>0</v>
      </c>
      <c r="AA772" s="1" t="s">
        <v>5430</v>
      </c>
      <c r="AB772" s="25">
        <v>40604</v>
      </c>
      <c r="AC772" s="27">
        <v>40611.852083333331</v>
      </c>
      <c r="AD772" s="1" t="s">
        <v>36</v>
      </c>
      <c r="AE772" s="1">
        <v>371</v>
      </c>
    </row>
    <row r="773" spans="1:31" x14ac:dyDescent="0.25">
      <c r="A773" s="1" t="s">
        <v>2622</v>
      </c>
      <c r="B773" s="1" t="s">
        <v>6515</v>
      </c>
      <c r="C773" s="1" t="s">
        <v>6516</v>
      </c>
      <c r="D773" s="25">
        <v>39847</v>
      </c>
      <c r="E773" s="1" t="s">
        <v>2623</v>
      </c>
      <c r="F773" s="26">
        <v>48122</v>
      </c>
      <c r="G773" s="26">
        <v>48122</v>
      </c>
      <c r="H773" s="26">
        <v>48122</v>
      </c>
      <c r="I773" s="1" t="s">
        <v>50</v>
      </c>
      <c r="J773" s="26">
        <v>24061</v>
      </c>
      <c r="K773" s="1">
        <v>0</v>
      </c>
      <c r="L773" s="1" t="s">
        <v>27</v>
      </c>
      <c r="M773" s="1">
        <v>0</v>
      </c>
      <c r="N773" s="1" t="s">
        <v>2629</v>
      </c>
      <c r="O773" s="1" t="s">
        <v>2630</v>
      </c>
      <c r="Q773" s="1" t="s">
        <v>28</v>
      </c>
      <c r="R773" s="1" t="s">
        <v>135</v>
      </c>
      <c r="S773" s="1" t="s">
        <v>136</v>
      </c>
      <c r="T773" s="1" t="s">
        <v>1715</v>
      </c>
      <c r="U773" s="1" t="s">
        <v>34</v>
      </c>
      <c r="V773" s="1" t="s">
        <v>252</v>
      </c>
      <c r="W773" s="1" t="s">
        <v>42</v>
      </c>
      <c r="X773" s="25">
        <v>40808</v>
      </c>
      <c r="Y773" s="1" t="s">
        <v>2628</v>
      </c>
      <c r="Z773" s="1">
        <v>0</v>
      </c>
      <c r="AA773" s="1" t="s">
        <v>6517</v>
      </c>
      <c r="AB773" s="25">
        <v>40045</v>
      </c>
      <c r="AC773" s="27">
        <v>40057.729861111111</v>
      </c>
      <c r="AD773" s="1" t="s">
        <v>36</v>
      </c>
      <c r="AE773" s="26">
        <v>48122</v>
      </c>
    </row>
    <row r="774" spans="1:31" x14ac:dyDescent="0.25">
      <c r="A774" s="1" t="s">
        <v>2622</v>
      </c>
      <c r="E774" s="1" t="s">
        <v>2623</v>
      </c>
      <c r="F774" s="1">
        <v>0</v>
      </c>
      <c r="G774" s="1">
        <v>0</v>
      </c>
      <c r="H774" s="1">
        <v>0</v>
      </c>
      <c r="J774" s="1">
        <v>0</v>
      </c>
      <c r="K774" s="1">
        <v>100</v>
      </c>
      <c r="L774" s="1" t="s">
        <v>27</v>
      </c>
      <c r="M774" s="1">
        <v>0</v>
      </c>
      <c r="Q774" s="1" t="s">
        <v>28</v>
      </c>
      <c r="R774" s="1" t="s">
        <v>135</v>
      </c>
      <c r="S774" s="1" t="s">
        <v>136</v>
      </c>
      <c r="T774" s="1" t="s">
        <v>100</v>
      </c>
      <c r="U774" s="1" t="s">
        <v>101</v>
      </c>
      <c r="V774" s="1" t="s">
        <v>171</v>
      </c>
      <c r="W774" s="1" t="s">
        <v>42</v>
      </c>
      <c r="X774" s="25">
        <v>40808</v>
      </c>
      <c r="Y774" s="1" t="s">
        <v>2628</v>
      </c>
      <c r="Z774" s="1">
        <v>0</v>
      </c>
      <c r="AA774" s="1" t="s">
        <v>7228</v>
      </c>
      <c r="AB774" s="25">
        <v>38834</v>
      </c>
      <c r="AC774" s="27">
        <v>40164.356944444444</v>
      </c>
      <c r="AE774" s="1">
        <v>0</v>
      </c>
    </row>
    <row r="775" spans="1:31" x14ac:dyDescent="0.25">
      <c r="A775" s="1" t="s">
        <v>2622</v>
      </c>
      <c r="B775" s="1" t="s">
        <v>6368</v>
      </c>
      <c r="C775" s="1" t="s">
        <v>6369</v>
      </c>
      <c r="D775" s="25">
        <v>38959</v>
      </c>
      <c r="E775" s="1" t="s">
        <v>2623</v>
      </c>
      <c r="F775" s="26">
        <v>26146</v>
      </c>
      <c r="G775" s="26">
        <v>26146</v>
      </c>
      <c r="H775" s="26">
        <v>26146</v>
      </c>
      <c r="I775" s="1" t="s">
        <v>50</v>
      </c>
      <c r="J775" s="26">
        <v>13073</v>
      </c>
      <c r="K775" s="26">
        <v>2632.4</v>
      </c>
      <c r="L775" s="1" t="s">
        <v>27</v>
      </c>
      <c r="M775" s="1">
        <v>0</v>
      </c>
      <c r="N775" s="1" t="s">
        <v>2624</v>
      </c>
      <c r="O775" s="1" t="s">
        <v>2630</v>
      </c>
      <c r="Q775" s="1" t="s">
        <v>28</v>
      </c>
      <c r="R775" s="1" t="s">
        <v>44</v>
      </c>
      <c r="S775" s="1" t="s">
        <v>38</v>
      </c>
      <c r="T775" s="1" t="s">
        <v>145</v>
      </c>
      <c r="U775" s="1" t="s">
        <v>34</v>
      </c>
      <c r="V775" s="1" t="s">
        <v>46</v>
      </c>
      <c r="W775" s="1" t="s">
        <v>42</v>
      </c>
      <c r="X775" s="25">
        <v>40809</v>
      </c>
      <c r="Y775" s="1" t="s">
        <v>2628</v>
      </c>
      <c r="Z775" s="1">
        <v>0</v>
      </c>
      <c r="AA775" s="1" t="s">
        <v>6370</v>
      </c>
      <c r="AB775" s="25">
        <v>39357</v>
      </c>
      <c r="AC775" s="27">
        <v>39510.701388888891</v>
      </c>
      <c r="AD775" s="1" t="s">
        <v>151</v>
      </c>
      <c r="AE775" s="26">
        <v>26146</v>
      </c>
    </row>
    <row r="776" spans="1:31" x14ac:dyDescent="0.25">
      <c r="A776" s="1" t="s">
        <v>2622</v>
      </c>
      <c r="E776" s="1" t="s">
        <v>2623</v>
      </c>
      <c r="F776" s="1">
        <v>0</v>
      </c>
      <c r="G776" s="1">
        <v>0</v>
      </c>
      <c r="H776" s="1">
        <v>0</v>
      </c>
      <c r="J776" s="1">
        <v>0</v>
      </c>
      <c r="K776" s="1">
        <v>0</v>
      </c>
      <c r="L776" s="1" t="s">
        <v>27</v>
      </c>
      <c r="M776" s="1">
        <v>0</v>
      </c>
      <c r="N776" s="1" t="s">
        <v>2629</v>
      </c>
      <c r="O776" s="1" t="s">
        <v>2630</v>
      </c>
      <c r="Q776" s="1" t="s">
        <v>28</v>
      </c>
      <c r="R776" s="1" t="s">
        <v>135</v>
      </c>
      <c r="S776" s="1" t="s">
        <v>136</v>
      </c>
      <c r="T776" s="1" t="s">
        <v>996</v>
      </c>
      <c r="U776" s="1" t="s">
        <v>53</v>
      </c>
      <c r="V776" s="1" t="s">
        <v>71</v>
      </c>
      <c r="W776" s="1" t="s">
        <v>42</v>
      </c>
      <c r="X776" s="25">
        <v>40814</v>
      </c>
      <c r="Y776" s="1" t="s">
        <v>57</v>
      </c>
      <c r="Z776" s="1">
        <v>0</v>
      </c>
      <c r="AA776" s="1" t="s">
        <v>6708</v>
      </c>
      <c r="AB776" s="25">
        <v>39953</v>
      </c>
      <c r="AC776" s="27">
        <v>40591.609027777777</v>
      </c>
      <c r="AE776" s="1">
        <v>0</v>
      </c>
    </row>
    <row r="777" spans="1:31" x14ac:dyDescent="0.25">
      <c r="A777" s="1" t="s">
        <v>2622</v>
      </c>
      <c r="B777" s="1" t="s">
        <v>7046</v>
      </c>
      <c r="C777" s="1" t="s">
        <v>7047</v>
      </c>
      <c r="D777" s="25">
        <v>39216</v>
      </c>
      <c r="E777" s="1" t="s">
        <v>2623</v>
      </c>
      <c r="F777" s="26">
        <v>36646.32</v>
      </c>
      <c r="G777" s="26">
        <v>36646.32</v>
      </c>
      <c r="H777" s="26">
        <v>36646.32</v>
      </c>
      <c r="I777" s="1" t="s">
        <v>27</v>
      </c>
      <c r="J777" s="1">
        <v>0</v>
      </c>
      <c r="K777" s="26">
        <v>3664.63</v>
      </c>
      <c r="L777" s="1" t="s">
        <v>27</v>
      </c>
      <c r="M777" s="1">
        <v>0</v>
      </c>
      <c r="N777" s="1" t="s">
        <v>2624</v>
      </c>
      <c r="O777" s="1" t="s">
        <v>2630</v>
      </c>
      <c r="Q777" s="1" t="s">
        <v>28</v>
      </c>
      <c r="R777" s="1" t="s">
        <v>44</v>
      </c>
      <c r="S777" s="1" t="s">
        <v>443</v>
      </c>
      <c r="T777" s="1" t="s">
        <v>3088</v>
      </c>
      <c r="U777" s="1" t="s">
        <v>34</v>
      </c>
      <c r="V777" s="1" t="s">
        <v>66</v>
      </c>
      <c r="W777" s="1" t="s">
        <v>42</v>
      </c>
      <c r="X777" s="25">
        <v>40815</v>
      </c>
      <c r="Y777" s="1" t="s">
        <v>2628</v>
      </c>
      <c r="Z777" s="1">
        <v>0</v>
      </c>
      <c r="AA777" s="1" t="s">
        <v>7048</v>
      </c>
      <c r="AB777" s="25">
        <v>39630</v>
      </c>
      <c r="AC777" s="27">
        <v>39688.678472222222</v>
      </c>
      <c r="AD777" s="1" t="s">
        <v>151</v>
      </c>
      <c r="AE777" s="26">
        <v>36646.32</v>
      </c>
    </row>
    <row r="778" spans="1:31" x14ac:dyDescent="0.25">
      <c r="A778" s="1" t="s">
        <v>2622</v>
      </c>
      <c r="C778" s="1" t="s">
        <v>75</v>
      </c>
      <c r="E778" s="1" t="s">
        <v>2623</v>
      </c>
      <c r="F778" s="1">
        <v>0</v>
      </c>
      <c r="G778" s="1">
        <v>0</v>
      </c>
      <c r="H778" s="1">
        <v>0</v>
      </c>
      <c r="J778" s="1">
        <v>0</v>
      </c>
      <c r="K778" s="1">
        <v>0</v>
      </c>
      <c r="L778" s="1" t="s">
        <v>50</v>
      </c>
      <c r="M778" s="1">
        <v>0</v>
      </c>
      <c r="N778" s="1" t="s">
        <v>2629</v>
      </c>
      <c r="O778" s="1" t="s">
        <v>2630</v>
      </c>
      <c r="Q778" s="1" t="s">
        <v>28</v>
      </c>
      <c r="R778" s="1" t="s">
        <v>135</v>
      </c>
      <c r="S778" s="1" t="s">
        <v>2677</v>
      </c>
      <c r="T778" s="1" t="s">
        <v>54</v>
      </c>
      <c r="U778" s="1" t="s">
        <v>55</v>
      </c>
      <c r="V778" s="1" t="s">
        <v>305</v>
      </c>
      <c r="W778" s="1" t="s">
        <v>35</v>
      </c>
      <c r="X778" s="25">
        <v>40820</v>
      </c>
      <c r="Y778" s="1" t="s">
        <v>2660</v>
      </c>
      <c r="Z778" s="1">
        <v>0</v>
      </c>
      <c r="AA778" s="1" t="s">
        <v>6698</v>
      </c>
      <c r="AB778" s="25">
        <v>40500</v>
      </c>
      <c r="AC778" s="27">
        <v>40514.779861111114</v>
      </c>
      <c r="AD778" s="1" t="s">
        <v>2633</v>
      </c>
      <c r="AE778" s="1">
        <v>0</v>
      </c>
    </row>
    <row r="779" spans="1:31" x14ac:dyDescent="0.25">
      <c r="A779" s="1" t="s">
        <v>2622</v>
      </c>
      <c r="E779" s="1" t="s">
        <v>2623</v>
      </c>
      <c r="F779" s="1">
        <v>0</v>
      </c>
      <c r="G779" s="1">
        <v>0</v>
      </c>
      <c r="H779" s="1">
        <v>0</v>
      </c>
      <c r="J779" s="1">
        <v>0</v>
      </c>
      <c r="K779" s="1">
        <v>0</v>
      </c>
      <c r="L779" s="1" t="s">
        <v>50</v>
      </c>
      <c r="M779" s="1">
        <v>0</v>
      </c>
      <c r="N779" s="1" t="s">
        <v>2629</v>
      </c>
      <c r="O779" s="1" t="s">
        <v>2630</v>
      </c>
      <c r="Q779" s="1" t="s">
        <v>28</v>
      </c>
      <c r="R779" s="1" t="s">
        <v>135</v>
      </c>
      <c r="S779" s="1" t="s">
        <v>136</v>
      </c>
      <c r="T779" s="1" t="s">
        <v>100</v>
      </c>
      <c r="U779" s="1" t="s">
        <v>101</v>
      </c>
      <c r="V779" s="1" t="s">
        <v>171</v>
      </c>
      <c r="W779" s="1" t="s">
        <v>42</v>
      </c>
      <c r="X779" s="25">
        <v>40826</v>
      </c>
      <c r="Y779" s="1" t="s">
        <v>2635</v>
      </c>
      <c r="Z779" s="1">
        <v>0</v>
      </c>
      <c r="AA779" s="1" t="s">
        <v>5897</v>
      </c>
      <c r="AB779" s="25">
        <v>38832</v>
      </c>
      <c r="AC779" s="27">
        <v>40109.48333333333</v>
      </c>
      <c r="AE779" s="1">
        <v>0</v>
      </c>
    </row>
    <row r="780" spans="1:31" x14ac:dyDescent="0.25">
      <c r="A780" s="1" t="s">
        <v>2646</v>
      </c>
      <c r="B780" s="1">
        <v>1239424</v>
      </c>
      <c r="C780" s="1" t="s">
        <v>7172</v>
      </c>
      <c r="D780" s="25">
        <v>39916</v>
      </c>
      <c r="E780" s="1" t="s">
        <v>2623</v>
      </c>
      <c r="F780" s="26">
        <v>8060.5</v>
      </c>
      <c r="G780" s="26">
        <v>10000</v>
      </c>
      <c r="H780" s="26">
        <v>5048.2700000000004</v>
      </c>
      <c r="I780" s="1" t="s">
        <v>26</v>
      </c>
      <c r="J780" s="26">
        <v>5048.2700000000004</v>
      </c>
      <c r="K780" s="1">
        <v>0</v>
      </c>
      <c r="L780" s="1" t="s">
        <v>27</v>
      </c>
      <c r="M780" s="1">
        <v>0</v>
      </c>
      <c r="N780" s="1" t="s">
        <v>2629</v>
      </c>
      <c r="O780" s="1" t="s">
        <v>2630</v>
      </c>
      <c r="Q780" s="1" t="s">
        <v>28</v>
      </c>
      <c r="R780" s="1" t="s">
        <v>262</v>
      </c>
      <c r="S780" s="1" t="s">
        <v>151</v>
      </c>
      <c r="T780" s="1" t="s">
        <v>3360</v>
      </c>
      <c r="U780" s="1" t="s">
        <v>34</v>
      </c>
      <c r="V780" s="1" t="s">
        <v>63</v>
      </c>
      <c r="W780" s="1" t="s">
        <v>42</v>
      </c>
      <c r="X780" s="25">
        <v>40826</v>
      </c>
      <c r="Y780" s="1" t="s">
        <v>2643</v>
      </c>
      <c r="Z780" s="1">
        <v>0</v>
      </c>
      <c r="AA780" s="1" t="s">
        <v>7173</v>
      </c>
      <c r="AB780" s="25">
        <v>40051</v>
      </c>
      <c r="AC780" s="27">
        <v>40078.425000000003</v>
      </c>
      <c r="AD780" s="1" t="s">
        <v>36</v>
      </c>
      <c r="AE780" s="26">
        <v>8060.5</v>
      </c>
    </row>
    <row r="781" spans="1:31" x14ac:dyDescent="0.25">
      <c r="A781" s="1" t="s">
        <v>2622</v>
      </c>
      <c r="B781" s="1" t="s">
        <v>4803</v>
      </c>
      <c r="C781" s="1" t="s">
        <v>4804</v>
      </c>
      <c r="D781" s="25">
        <v>36242</v>
      </c>
      <c r="E781" s="1" t="s">
        <v>2623</v>
      </c>
      <c r="F781" s="26">
        <v>73221.929999999993</v>
      </c>
      <c r="G781" s="26">
        <v>73221.929999999993</v>
      </c>
      <c r="H781" s="1">
        <v>0</v>
      </c>
      <c r="I781" s="1" t="s">
        <v>26</v>
      </c>
      <c r="J781" s="1">
        <v>0</v>
      </c>
      <c r="K781" s="26">
        <v>329662.09000000003</v>
      </c>
      <c r="L781" s="1" t="s">
        <v>27</v>
      </c>
      <c r="M781" s="1">
        <v>0</v>
      </c>
      <c r="N781" s="1" t="s">
        <v>2629</v>
      </c>
      <c r="O781" s="1" t="s">
        <v>2638</v>
      </c>
      <c r="P781" s="1" t="s">
        <v>2642</v>
      </c>
      <c r="Q781" s="1" t="s">
        <v>28</v>
      </c>
      <c r="R781" s="1" t="s">
        <v>44</v>
      </c>
      <c r="S781" s="1" t="s">
        <v>80</v>
      </c>
      <c r="T781" s="1" t="s">
        <v>77</v>
      </c>
      <c r="U781" s="1" t="s">
        <v>34</v>
      </c>
      <c r="V781" s="1" t="s">
        <v>71</v>
      </c>
      <c r="W781" s="1" t="s">
        <v>42</v>
      </c>
      <c r="X781" s="25">
        <v>40829</v>
      </c>
      <c r="Y781" s="1" t="s">
        <v>43</v>
      </c>
      <c r="Z781" s="1">
        <v>0</v>
      </c>
      <c r="AA781" s="1" t="s">
        <v>4805</v>
      </c>
      <c r="AB781" s="25">
        <v>37119</v>
      </c>
      <c r="AC781" s="27">
        <v>37935.404861111114</v>
      </c>
      <c r="AD781" s="1" t="s">
        <v>2657</v>
      </c>
      <c r="AE781" s="26">
        <v>73221.929999999993</v>
      </c>
    </row>
    <row r="782" spans="1:31" x14ac:dyDescent="0.25">
      <c r="A782" s="1" t="s">
        <v>2622</v>
      </c>
      <c r="B782" s="1" t="s">
        <v>5389</v>
      </c>
      <c r="C782" s="1" t="s">
        <v>5390</v>
      </c>
      <c r="D782" s="25">
        <v>39678</v>
      </c>
      <c r="E782" s="1" t="s">
        <v>2623</v>
      </c>
      <c r="F782" s="26">
        <v>10000</v>
      </c>
      <c r="G782" s="26">
        <v>10000</v>
      </c>
      <c r="H782" s="26">
        <v>17355.03</v>
      </c>
      <c r="I782" s="1" t="s">
        <v>50</v>
      </c>
      <c r="J782" s="26">
        <v>8677.52</v>
      </c>
      <c r="K782" s="1">
        <v>0</v>
      </c>
      <c r="L782" s="1" t="s">
        <v>27</v>
      </c>
      <c r="M782" s="1">
        <v>0</v>
      </c>
      <c r="N782" s="1" t="s">
        <v>2629</v>
      </c>
      <c r="O782" s="1" t="s">
        <v>2630</v>
      </c>
      <c r="Q782" s="1" t="s">
        <v>28</v>
      </c>
      <c r="R782" s="1" t="s">
        <v>135</v>
      </c>
      <c r="S782" s="1" t="s">
        <v>136</v>
      </c>
      <c r="T782" s="1" t="s">
        <v>77</v>
      </c>
      <c r="U782" s="1" t="s">
        <v>34</v>
      </c>
      <c r="V782" s="1" t="s">
        <v>71</v>
      </c>
      <c r="W782" s="1" t="s">
        <v>42</v>
      </c>
      <c r="X782" s="25">
        <v>40829</v>
      </c>
      <c r="Y782" s="1" t="s">
        <v>2647</v>
      </c>
      <c r="Z782" s="1">
        <v>0</v>
      </c>
      <c r="AA782" s="1" t="s">
        <v>5391</v>
      </c>
      <c r="AB782" s="25">
        <v>40485</v>
      </c>
      <c r="AC782" s="27">
        <v>40527.737500000003</v>
      </c>
      <c r="AD782" s="1" t="s">
        <v>36</v>
      </c>
      <c r="AE782" s="26">
        <v>10000</v>
      </c>
    </row>
    <row r="783" spans="1:31" x14ac:dyDescent="0.25">
      <c r="A783" s="1" t="s">
        <v>2622</v>
      </c>
      <c r="B783" s="1" t="s">
        <v>5392</v>
      </c>
      <c r="C783" s="1" t="s">
        <v>5393</v>
      </c>
      <c r="D783" s="25">
        <v>39383</v>
      </c>
      <c r="E783" s="1" t="s">
        <v>2623</v>
      </c>
      <c r="F783" s="26">
        <v>8219.93</v>
      </c>
      <c r="G783" s="26">
        <v>8219.93</v>
      </c>
      <c r="H783" s="26">
        <v>8219.93</v>
      </c>
      <c r="I783" s="1" t="s">
        <v>26</v>
      </c>
      <c r="J783" s="26">
        <v>8219.93</v>
      </c>
      <c r="K783" s="26">
        <v>12000</v>
      </c>
      <c r="L783" s="1" t="s">
        <v>27</v>
      </c>
      <c r="M783" s="1">
        <v>0</v>
      </c>
      <c r="N783" s="1" t="s">
        <v>2629</v>
      </c>
      <c r="O783" s="1" t="s">
        <v>2630</v>
      </c>
      <c r="Q783" s="1" t="s">
        <v>28</v>
      </c>
      <c r="R783" s="1" t="s">
        <v>135</v>
      </c>
      <c r="S783" s="1" t="s">
        <v>284</v>
      </c>
      <c r="T783" s="1" t="s">
        <v>316</v>
      </c>
      <c r="U783" s="1" t="s">
        <v>34</v>
      </c>
      <c r="V783" s="1" t="s">
        <v>71</v>
      </c>
      <c r="W783" s="1" t="s">
        <v>42</v>
      </c>
      <c r="X783" s="25">
        <v>40829</v>
      </c>
      <c r="Y783" s="1" t="s">
        <v>2660</v>
      </c>
      <c r="Z783" s="1">
        <v>0</v>
      </c>
      <c r="AA783" s="1" t="s">
        <v>5394</v>
      </c>
      <c r="AB783" s="25">
        <v>40522</v>
      </c>
      <c r="AC783" s="27">
        <v>40533.71597222222</v>
      </c>
      <c r="AD783" s="1" t="s">
        <v>36</v>
      </c>
      <c r="AE783" s="26">
        <v>8219.93</v>
      </c>
    </row>
    <row r="784" spans="1:31" x14ac:dyDescent="0.25">
      <c r="A784" s="1" t="s">
        <v>2622</v>
      </c>
      <c r="B784" s="1">
        <v>1102080</v>
      </c>
      <c r="C784" s="1" t="s">
        <v>147</v>
      </c>
      <c r="D784" s="25">
        <v>40422</v>
      </c>
      <c r="E784" s="1" t="s">
        <v>2623</v>
      </c>
      <c r="F784" s="26">
        <v>3000</v>
      </c>
      <c r="G784" s="26">
        <v>3000</v>
      </c>
      <c r="H784" s="26">
        <v>3000</v>
      </c>
      <c r="I784" s="1" t="s">
        <v>27</v>
      </c>
      <c r="J784" s="1">
        <v>0</v>
      </c>
      <c r="K784" s="1">
        <v>0</v>
      </c>
      <c r="L784" s="1" t="s">
        <v>27</v>
      </c>
      <c r="M784" s="1">
        <v>0</v>
      </c>
      <c r="N784" s="1" t="s">
        <v>2629</v>
      </c>
      <c r="O784" s="1" t="s">
        <v>2630</v>
      </c>
      <c r="Q784" s="1" t="s">
        <v>28</v>
      </c>
      <c r="R784" s="1" t="s">
        <v>135</v>
      </c>
      <c r="S784" s="1" t="s">
        <v>136</v>
      </c>
      <c r="T784" s="1" t="s">
        <v>33</v>
      </c>
      <c r="U784" s="1" t="s">
        <v>34</v>
      </c>
      <c r="V784" s="1" t="s">
        <v>71</v>
      </c>
      <c r="W784" s="1" t="s">
        <v>42</v>
      </c>
      <c r="X784" s="25">
        <v>40829</v>
      </c>
      <c r="Y784" s="1" t="s">
        <v>2660</v>
      </c>
      <c r="Z784" s="1">
        <v>0</v>
      </c>
      <c r="AA784" s="1" t="s">
        <v>5444</v>
      </c>
      <c r="AB784" s="25">
        <v>40662</v>
      </c>
      <c r="AC784" s="27">
        <v>40675.025694444441</v>
      </c>
      <c r="AD784" s="1" t="s">
        <v>36</v>
      </c>
      <c r="AE784" s="26">
        <v>3000</v>
      </c>
    </row>
    <row r="785" spans="1:31" x14ac:dyDescent="0.25">
      <c r="A785" s="1" t="s">
        <v>2646</v>
      </c>
      <c r="E785" s="1" t="s">
        <v>2623</v>
      </c>
      <c r="F785" s="1">
        <v>0</v>
      </c>
      <c r="G785" s="1">
        <v>0</v>
      </c>
      <c r="H785" s="1">
        <v>0</v>
      </c>
      <c r="J785" s="1">
        <v>0</v>
      </c>
      <c r="K785" s="1">
        <v>0</v>
      </c>
      <c r="L785" s="1" t="s">
        <v>27</v>
      </c>
      <c r="M785" s="1">
        <v>0</v>
      </c>
      <c r="N785" s="1" t="s">
        <v>2629</v>
      </c>
      <c r="O785" s="1" t="s">
        <v>2630</v>
      </c>
      <c r="Q785" s="1" t="s">
        <v>28</v>
      </c>
      <c r="R785" s="1" t="s">
        <v>262</v>
      </c>
      <c r="S785" s="1" t="s">
        <v>2659</v>
      </c>
      <c r="T785" s="1" t="s">
        <v>5458</v>
      </c>
      <c r="U785" s="1" t="s">
        <v>34</v>
      </c>
      <c r="V785" s="1" t="s">
        <v>71</v>
      </c>
      <c r="W785" s="1" t="s">
        <v>42</v>
      </c>
      <c r="X785" s="25">
        <v>40829</v>
      </c>
      <c r="Y785" s="1" t="s">
        <v>2647</v>
      </c>
      <c r="Z785" s="1">
        <v>0</v>
      </c>
      <c r="AA785" s="1" t="s">
        <v>5459</v>
      </c>
      <c r="AB785" s="25">
        <v>40693</v>
      </c>
      <c r="AC785" s="27">
        <v>40708.647222222222</v>
      </c>
      <c r="AE785" s="1">
        <v>0</v>
      </c>
    </row>
    <row r="786" spans="1:31" x14ac:dyDescent="0.25">
      <c r="A786" s="1" t="s">
        <v>2622</v>
      </c>
      <c r="B786" s="1" t="s">
        <v>5468</v>
      </c>
      <c r="C786" s="1" t="s">
        <v>5469</v>
      </c>
      <c r="D786" s="25">
        <v>40430</v>
      </c>
      <c r="E786" s="1" t="s">
        <v>2623</v>
      </c>
      <c r="F786" s="26">
        <v>37759</v>
      </c>
      <c r="G786" s="26">
        <v>37759</v>
      </c>
      <c r="H786" s="26">
        <v>19000</v>
      </c>
      <c r="I786" s="1" t="s">
        <v>50</v>
      </c>
      <c r="J786" s="26">
        <v>9500</v>
      </c>
      <c r="K786" s="1">
        <v>0</v>
      </c>
      <c r="L786" s="1" t="s">
        <v>27</v>
      </c>
      <c r="M786" s="1">
        <v>0</v>
      </c>
      <c r="N786" s="1" t="s">
        <v>2629</v>
      </c>
      <c r="O786" s="1" t="s">
        <v>2630</v>
      </c>
      <c r="Q786" s="1" t="s">
        <v>28</v>
      </c>
      <c r="R786" s="1" t="s">
        <v>135</v>
      </c>
      <c r="S786" s="1" t="s">
        <v>136</v>
      </c>
      <c r="T786" s="1" t="s">
        <v>363</v>
      </c>
      <c r="U786" s="1" t="s">
        <v>34</v>
      </c>
      <c r="V786" s="1" t="s">
        <v>71</v>
      </c>
      <c r="W786" s="1" t="s">
        <v>42</v>
      </c>
      <c r="X786" s="25">
        <v>40829</v>
      </c>
      <c r="Y786" s="1" t="s">
        <v>2647</v>
      </c>
      <c r="Z786" s="1">
        <v>0</v>
      </c>
      <c r="AA786" s="1" t="s">
        <v>5470</v>
      </c>
      <c r="AB786" s="25">
        <v>40673</v>
      </c>
      <c r="AC786" s="27">
        <v>40751.037499999999</v>
      </c>
      <c r="AD786" s="1" t="s">
        <v>151</v>
      </c>
      <c r="AE786" s="26">
        <v>37759</v>
      </c>
    </row>
    <row r="787" spans="1:31" x14ac:dyDescent="0.25">
      <c r="A787" s="1" t="s">
        <v>2622</v>
      </c>
      <c r="B787" s="1" t="s">
        <v>5501</v>
      </c>
      <c r="C787" s="1" t="s">
        <v>5502</v>
      </c>
      <c r="D787" s="25">
        <v>36597</v>
      </c>
      <c r="E787" s="1" t="s">
        <v>2623</v>
      </c>
      <c r="F787" s="26">
        <v>42108</v>
      </c>
      <c r="G787" s="26">
        <v>42108</v>
      </c>
      <c r="H787" s="26">
        <v>42108</v>
      </c>
      <c r="I787" s="1" t="s">
        <v>26</v>
      </c>
      <c r="J787" s="26">
        <v>42108</v>
      </c>
      <c r="K787" s="26">
        <v>15000</v>
      </c>
      <c r="L787" s="1" t="s">
        <v>27</v>
      </c>
      <c r="M787" s="1">
        <v>0</v>
      </c>
      <c r="N787" s="1" t="s">
        <v>2629</v>
      </c>
      <c r="O787" s="1" t="s">
        <v>2638</v>
      </c>
      <c r="P787" s="1" t="s">
        <v>2670</v>
      </c>
      <c r="Q787" s="1" t="s">
        <v>28</v>
      </c>
      <c r="R787" s="1" t="s">
        <v>44</v>
      </c>
      <c r="S787" s="1" t="s">
        <v>38</v>
      </c>
      <c r="T787" s="1" t="s">
        <v>883</v>
      </c>
      <c r="U787" s="1" t="s">
        <v>34</v>
      </c>
      <c r="V787" s="1" t="s">
        <v>71</v>
      </c>
      <c r="W787" s="1" t="s">
        <v>42</v>
      </c>
      <c r="X787" s="25">
        <v>40829</v>
      </c>
      <c r="Y787" s="1" t="s">
        <v>2647</v>
      </c>
      <c r="Z787" s="1">
        <v>0</v>
      </c>
      <c r="AA787" s="1" t="s">
        <v>5503</v>
      </c>
      <c r="AB787" s="25">
        <v>37069</v>
      </c>
      <c r="AC787" s="27">
        <v>37618</v>
      </c>
      <c r="AD787" s="1" t="s">
        <v>36</v>
      </c>
      <c r="AE787" s="26">
        <v>42108</v>
      </c>
    </row>
    <row r="788" spans="1:31" x14ac:dyDescent="0.25">
      <c r="A788" s="1" t="s">
        <v>2622</v>
      </c>
      <c r="B788" s="1" t="s">
        <v>5626</v>
      </c>
      <c r="C788" s="1">
        <v>93200701348</v>
      </c>
      <c r="D788" s="25">
        <v>36851</v>
      </c>
      <c r="E788" s="1" t="s">
        <v>2623</v>
      </c>
      <c r="F788" s="26">
        <v>5389.83</v>
      </c>
      <c r="G788" s="26">
        <v>11347</v>
      </c>
      <c r="H788" s="1">
        <v>0</v>
      </c>
      <c r="I788" s="1" t="s">
        <v>26</v>
      </c>
      <c r="J788" s="1">
        <v>0</v>
      </c>
      <c r="K788" s="26">
        <v>15200</v>
      </c>
      <c r="L788" s="1" t="s">
        <v>27</v>
      </c>
      <c r="M788" s="1">
        <v>0</v>
      </c>
      <c r="N788" s="1" t="s">
        <v>2624</v>
      </c>
      <c r="O788" s="1" t="s">
        <v>2630</v>
      </c>
      <c r="Q788" s="1" t="s">
        <v>28</v>
      </c>
      <c r="R788" s="1" t="s">
        <v>44</v>
      </c>
      <c r="S788" s="1" t="s">
        <v>61</v>
      </c>
      <c r="T788" s="1" t="s">
        <v>70</v>
      </c>
      <c r="U788" s="1" t="s">
        <v>34</v>
      </c>
      <c r="V788" s="1" t="s">
        <v>71</v>
      </c>
      <c r="W788" s="1" t="s">
        <v>42</v>
      </c>
      <c r="X788" s="25">
        <v>40829</v>
      </c>
      <c r="Y788" s="1" t="s">
        <v>2637</v>
      </c>
      <c r="Z788" s="1">
        <v>0</v>
      </c>
      <c r="AA788" s="1" t="s">
        <v>5627</v>
      </c>
      <c r="AB788" s="25">
        <v>39296</v>
      </c>
      <c r="AC788" s="27">
        <v>39309.490277777775</v>
      </c>
      <c r="AD788" s="1" t="s">
        <v>2657</v>
      </c>
      <c r="AE788" s="26">
        <v>5389.83</v>
      </c>
    </row>
    <row r="789" spans="1:31" x14ac:dyDescent="0.25">
      <c r="A789" s="1" t="s">
        <v>2622</v>
      </c>
      <c r="B789" s="1" t="s">
        <v>5986</v>
      </c>
      <c r="C789" s="1" t="s">
        <v>5987</v>
      </c>
      <c r="D789" s="25">
        <v>40093</v>
      </c>
      <c r="E789" s="1" t="s">
        <v>2623</v>
      </c>
      <c r="F789" s="26">
        <v>54750</v>
      </c>
      <c r="G789" s="26">
        <v>54750</v>
      </c>
      <c r="H789" s="26">
        <v>10200</v>
      </c>
      <c r="I789" s="1" t="s">
        <v>26</v>
      </c>
      <c r="J789" s="26">
        <v>10200</v>
      </c>
      <c r="K789" s="26">
        <v>1020</v>
      </c>
      <c r="L789" s="1" t="s">
        <v>27</v>
      </c>
      <c r="M789" s="1">
        <v>0</v>
      </c>
      <c r="N789" s="1" t="s">
        <v>2629</v>
      </c>
      <c r="O789" s="1" t="s">
        <v>2630</v>
      </c>
      <c r="Q789" s="1" t="s">
        <v>28</v>
      </c>
      <c r="R789" s="1" t="s">
        <v>135</v>
      </c>
      <c r="S789" s="1" t="s">
        <v>136</v>
      </c>
      <c r="T789" s="1" t="s">
        <v>77</v>
      </c>
      <c r="U789" s="1" t="s">
        <v>34</v>
      </c>
      <c r="V789" s="1" t="s">
        <v>655</v>
      </c>
      <c r="W789" s="1" t="s">
        <v>42</v>
      </c>
      <c r="X789" s="25">
        <v>40829</v>
      </c>
      <c r="Y789" s="1" t="s">
        <v>2643</v>
      </c>
      <c r="Z789" s="1">
        <v>0</v>
      </c>
      <c r="AA789" s="1" t="s">
        <v>5988</v>
      </c>
      <c r="AB789" s="25">
        <v>40266</v>
      </c>
      <c r="AC789" s="27">
        <v>40309.495138888888</v>
      </c>
      <c r="AD789" s="1" t="s">
        <v>36</v>
      </c>
      <c r="AE789" s="26">
        <v>54750</v>
      </c>
    </row>
    <row r="790" spans="1:31" x14ac:dyDescent="0.25">
      <c r="A790" s="1" t="s">
        <v>2622</v>
      </c>
      <c r="B790" s="1" t="s">
        <v>6062</v>
      </c>
      <c r="C790" s="1" t="s">
        <v>6063</v>
      </c>
      <c r="D790" s="25">
        <v>39925</v>
      </c>
      <c r="E790" s="1" t="s">
        <v>2623</v>
      </c>
      <c r="F790" s="26">
        <v>2499.64</v>
      </c>
      <c r="G790" s="26">
        <v>2499.64</v>
      </c>
      <c r="H790" s="26">
        <v>2499.64</v>
      </c>
      <c r="I790" s="1" t="s">
        <v>50</v>
      </c>
      <c r="J790" s="26">
        <v>1249.82</v>
      </c>
      <c r="K790" s="1">
        <v>0</v>
      </c>
      <c r="L790" s="1" t="s">
        <v>27</v>
      </c>
      <c r="M790" s="1">
        <v>0</v>
      </c>
      <c r="N790" s="1" t="s">
        <v>2629</v>
      </c>
      <c r="O790" s="1" t="s">
        <v>2630</v>
      </c>
      <c r="Q790" s="1" t="s">
        <v>28</v>
      </c>
      <c r="R790" s="1" t="s">
        <v>601</v>
      </c>
      <c r="S790" s="1" t="s">
        <v>151</v>
      </c>
      <c r="T790" s="1" t="s">
        <v>2760</v>
      </c>
      <c r="U790" s="1" t="s">
        <v>132</v>
      </c>
      <c r="V790" s="1" t="s">
        <v>71</v>
      </c>
      <c r="W790" s="1" t="s">
        <v>42</v>
      </c>
      <c r="X790" s="25">
        <v>40829</v>
      </c>
      <c r="Y790" s="1" t="s">
        <v>2647</v>
      </c>
      <c r="Z790" s="1">
        <v>0</v>
      </c>
      <c r="AA790" s="1" t="s">
        <v>6064</v>
      </c>
      <c r="AB790" s="25">
        <v>40276</v>
      </c>
      <c r="AC790" s="27">
        <v>40469.670138888891</v>
      </c>
      <c r="AD790" s="1" t="s">
        <v>2657</v>
      </c>
      <c r="AE790" s="26">
        <v>2499.64</v>
      </c>
    </row>
    <row r="791" spans="1:31" x14ac:dyDescent="0.25">
      <c r="A791" s="1" t="s">
        <v>2622</v>
      </c>
      <c r="B791" s="1" t="s">
        <v>6122</v>
      </c>
      <c r="C791" s="1" t="s">
        <v>6123</v>
      </c>
      <c r="D791" s="25">
        <v>40302</v>
      </c>
      <c r="E791" s="1" t="s">
        <v>2623</v>
      </c>
      <c r="F791" s="26">
        <v>32920</v>
      </c>
      <c r="G791" s="26">
        <v>32920</v>
      </c>
      <c r="H791" s="1">
        <v>0</v>
      </c>
      <c r="J791" s="1">
        <v>0</v>
      </c>
      <c r="K791" s="1">
        <v>0</v>
      </c>
      <c r="L791" s="1" t="s">
        <v>27</v>
      </c>
      <c r="M791" s="1">
        <v>0</v>
      </c>
      <c r="N791" s="1" t="s">
        <v>2629</v>
      </c>
      <c r="O791" s="1" t="s">
        <v>2630</v>
      </c>
      <c r="Q791" s="1" t="s">
        <v>28</v>
      </c>
      <c r="R791" s="1" t="s">
        <v>135</v>
      </c>
      <c r="S791" s="1" t="s">
        <v>136</v>
      </c>
      <c r="T791" s="1" t="s">
        <v>6124</v>
      </c>
      <c r="U791" s="1" t="s">
        <v>34</v>
      </c>
      <c r="V791" s="1" t="s">
        <v>71</v>
      </c>
      <c r="W791" s="1" t="s">
        <v>42</v>
      </c>
      <c r="X791" s="25">
        <v>40829</v>
      </c>
      <c r="Y791" s="1" t="s">
        <v>2647</v>
      </c>
      <c r="Z791" s="1">
        <v>0</v>
      </c>
      <c r="AA791" s="1" t="s">
        <v>6125</v>
      </c>
      <c r="AB791" s="25">
        <v>40641</v>
      </c>
      <c r="AC791" s="27">
        <v>40647.372916666667</v>
      </c>
      <c r="AD791" s="1" t="s">
        <v>151</v>
      </c>
      <c r="AE791" s="26">
        <v>32920</v>
      </c>
    </row>
    <row r="792" spans="1:31" x14ac:dyDescent="0.25">
      <c r="A792" s="1" t="s">
        <v>2622</v>
      </c>
      <c r="B792" s="1">
        <v>0</v>
      </c>
      <c r="C792" s="1" t="s">
        <v>212</v>
      </c>
      <c r="E792" s="1" t="s">
        <v>2623</v>
      </c>
      <c r="F792" s="1">
        <v>0</v>
      </c>
      <c r="G792" s="1">
        <v>0</v>
      </c>
      <c r="H792" s="1">
        <v>0</v>
      </c>
      <c r="J792" s="1">
        <v>0</v>
      </c>
      <c r="K792" s="1">
        <v>0</v>
      </c>
      <c r="L792" s="1" t="s">
        <v>27</v>
      </c>
      <c r="M792" s="1">
        <v>0</v>
      </c>
      <c r="N792" s="1" t="s">
        <v>2629</v>
      </c>
      <c r="O792" s="1" t="s">
        <v>2630</v>
      </c>
      <c r="Q792" s="1" t="s">
        <v>28</v>
      </c>
      <c r="R792" s="1" t="s">
        <v>135</v>
      </c>
      <c r="S792" s="1" t="s">
        <v>136</v>
      </c>
      <c r="T792" s="1" t="s">
        <v>77</v>
      </c>
      <c r="U792" s="1" t="s">
        <v>34</v>
      </c>
      <c r="V792" s="1" t="s">
        <v>71</v>
      </c>
      <c r="W792" s="1" t="s">
        <v>42</v>
      </c>
      <c r="X792" s="25">
        <v>40829</v>
      </c>
      <c r="Y792" s="1" t="s">
        <v>2660</v>
      </c>
      <c r="Z792" s="1">
        <v>0</v>
      </c>
      <c r="AA792" s="1" t="s">
        <v>6706</v>
      </c>
      <c r="AB792" s="25">
        <v>40571</v>
      </c>
      <c r="AC792" s="27">
        <v>40584.720833333333</v>
      </c>
      <c r="AD792" s="1" t="s">
        <v>36</v>
      </c>
      <c r="AE792" s="1">
        <v>0</v>
      </c>
    </row>
    <row r="793" spans="1:31" x14ac:dyDescent="0.25">
      <c r="A793" s="1" t="s">
        <v>2622</v>
      </c>
      <c r="B793" s="1" t="s">
        <v>7351</v>
      </c>
      <c r="C793" s="1" t="s">
        <v>212</v>
      </c>
      <c r="D793" s="25">
        <v>39235</v>
      </c>
      <c r="E793" s="1" t="s">
        <v>2623</v>
      </c>
      <c r="F793" s="26">
        <v>60000</v>
      </c>
      <c r="G793" s="26">
        <v>60000</v>
      </c>
      <c r="H793" s="26">
        <v>19477.61</v>
      </c>
      <c r="I793" s="1" t="s">
        <v>26</v>
      </c>
      <c r="J793" s="26">
        <v>19477.61</v>
      </c>
      <c r="K793" s="1">
        <v>0</v>
      </c>
      <c r="L793" s="1" t="s">
        <v>27</v>
      </c>
      <c r="M793" s="1">
        <v>0</v>
      </c>
      <c r="N793" s="1" t="s">
        <v>2629</v>
      </c>
      <c r="O793" s="1" t="s">
        <v>2630</v>
      </c>
      <c r="Q793" s="1" t="s">
        <v>28</v>
      </c>
      <c r="R793" s="1" t="s">
        <v>135</v>
      </c>
      <c r="S793" s="1" t="s">
        <v>284</v>
      </c>
      <c r="T793" s="1" t="s">
        <v>145</v>
      </c>
      <c r="U793" s="1" t="s">
        <v>34</v>
      </c>
      <c r="V793" s="1" t="s">
        <v>71</v>
      </c>
      <c r="W793" s="1" t="s">
        <v>42</v>
      </c>
      <c r="X793" s="25">
        <v>40829</v>
      </c>
      <c r="Y793" s="1" t="s">
        <v>2660</v>
      </c>
      <c r="Z793" s="1">
        <v>0</v>
      </c>
      <c r="AA793" s="1" t="s">
        <v>7352</v>
      </c>
      <c r="AB793" s="25">
        <v>40532</v>
      </c>
      <c r="AC793" s="27">
        <v>40547.772222222222</v>
      </c>
      <c r="AD793" s="1" t="s">
        <v>36</v>
      </c>
      <c r="AE793" s="26">
        <v>60000</v>
      </c>
    </row>
    <row r="794" spans="1:31" x14ac:dyDescent="0.25">
      <c r="A794" s="1" t="s">
        <v>2622</v>
      </c>
      <c r="E794" s="1" t="s">
        <v>2623</v>
      </c>
      <c r="F794" s="1">
        <v>0</v>
      </c>
      <c r="G794" s="1">
        <v>0</v>
      </c>
      <c r="H794" s="1">
        <v>0</v>
      </c>
      <c r="J794" s="1">
        <v>0</v>
      </c>
      <c r="K794" s="26">
        <v>6000</v>
      </c>
      <c r="L794" s="1" t="s">
        <v>27</v>
      </c>
      <c r="M794" s="1">
        <v>0</v>
      </c>
      <c r="N794" s="1" t="s">
        <v>2629</v>
      </c>
      <c r="O794" s="1" t="s">
        <v>2630</v>
      </c>
      <c r="Q794" s="1" t="s">
        <v>28</v>
      </c>
      <c r="R794" s="1" t="s">
        <v>29</v>
      </c>
      <c r="S794" s="1" t="s">
        <v>2866</v>
      </c>
      <c r="T794" s="1" t="s">
        <v>6432</v>
      </c>
      <c r="U794" s="1" t="s">
        <v>55</v>
      </c>
      <c r="V794" s="1" t="s">
        <v>194</v>
      </c>
      <c r="W794" s="1" t="s">
        <v>42</v>
      </c>
      <c r="X794" s="25">
        <v>40833</v>
      </c>
      <c r="Y794" s="1" t="s">
        <v>57</v>
      </c>
      <c r="Z794" s="1">
        <v>0</v>
      </c>
      <c r="AA794" s="1" t="s">
        <v>6433</v>
      </c>
      <c r="AB794" s="25">
        <v>39710</v>
      </c>
      <c r="AC794" s="27">
        <v>39792.709027777775</v>
      </c>
      <c r="AD794" s="1" t="s">
        <v>2657</v>
      </c>
      <c r="AE794" s="1">
        <v>0</v>
      </c>
    </row>
    <row r="795" spans="1:31" x14ac:dyDescent="0.25">
      <c r="A795" s="1" t="s">
        <v>2622</v>
      </c>
      <c r="B795" s="1" t="s">
        <v>5115</v>
      </c>
      <c r="C795" s="1">
        <v>702349</v>
      </c>
      <c r="D795" s="25">
        <v>39130</v>
      </c>
      <c r="E795" s="1" t="s">
        <v>2623</v>
      </c>
      <c r="F795" s="1">
        <v>0</v>
      </c>
      <c r="G795" s="1">
        <v>0</v>
      </c>
      <c r="H795" s="1">
        <v>0</v>
      </c>
      <c r="I795" s="1" t="s">
        <v>27</v>
      </c>
      <c r="J795" s="1">
        <v>0</v>
      </c>
      <c r="K795" s="26">
        <v>10000</v>
      </c>
      <c r="L795" s="1" t="s">
        <v>27</v>
      </c>
      <c r="M795" s="1">
        <v>0</v>
      </c>
      <c r="N795" s="1" t="s">
        <v>2629</v>
      </c>
      <c r="O795" s="1" t="s">
        <v>2630</v>
      </c>
      <c r="Q795" s="1" t="s">
        <v>28</v>
      </c>
      <c r="R795" s="1" t="s">
        <v>44</v>
      </c>
      <c r="S795" s="1" t="s">
        <v>298</v>
      </c>
      <c r="T795" s="1" t="s">
        <v>3232</v>
      </c>
      <c r="U795" s="1" t="s">
        <v>227</v>
      </c>
      <c r="V795" s="1" t="s">
        <v>251</v>
      </c>
      <c r="W795" s="1" t="s">
        <v>42</v>
      </c>
      <c r="X795" s="25">
        <v>40834</v>
      </c>
      <c r="Y795" s="1" t="s">
        <v>2661</v>
      </c>
      <c r="Z795" s="1">
        <v>0</v>
      </c>
      <c r="AA795" s="1" t="s">
        <v>5116</v>
      </c>
      <c r="AB795" s="25">
        <v>39847</v>
      </c>
      <c r="AC795" s="27">
        <v>39916.463888888888</v>
      </c>
      <c r="AD795" s="1" t="s">
        <v>2657</v>
      </c>
      <c r="AE795" s="1">
        <v>0</v>
      </c>
    </row>
    <row r="796" spans="1:31" x14ac:dyDescent="0.25">
      <c r="A796" s="1" t="s">
        <v>2622</v>
      </c>
      <c r="B796" s="1" t="s">
        <v>5785</v>
      </c>
      <c r="C796" s="1" t="s">
        <v>5786</v>
      </c>
      <c r="D796" s="25">
        <v>39472</v>
      </c>
      <c r="E796" s="1" t="s">
        <v>2623</v>
      </c>
      <c r="F796" s="26">
        <v>10000</v>
      </c>
      <c r="G796" s="26">
        <v>10000</v>
      </c>
      <c r="H796" s="26">
        <v>10000</v>
      </c>
      <c r="I796" s="1" t="s">
        <v>50</v>
      </c>
      <c r="J796" s="26">
        <v>5000</v>
      </c>
      <c r="K796" s="26">
        <v>1000</v>
      </c>
      <c r="L796" s="1" t="s">
        <v>27</v>
      </c>
      <c r="M796" s="1">
        <v>0</v>
      </c>
      <c r="N796" s="1" t="s">
        <v>2624</v>
      </c>
      <c r="O796" s="1" t="s">
        <v>2630</v>
      </c>
      <c r="Q796" s="1" t="s">
        <v>28</v>
      </c>
      <c r="R796" s="1" t="s">
        <v>44</v>
      </c>
      <c r="S796" s="1" t="s">
        <v>38</v>
      </c>
      <c r="T796" s="1" t="s">
        <v>5787</v>
      </c>
      <c r="U796" s="1" t="s">
        <v>5788</v>
      </c>
      <c r="V796" s="1" t="s">
        <v>71</v>
      </c>
      <c r="W796" s="1" t="s">
        <v>42</v>
      </c>
      <c r="X796" s="25">
        <v>40834</v>
      </c>
      <c r="Y796" s="1" t="s">
        <v>2628</v>
      </c>
      <c r="Z796" s="1">
        <v>0</v>
      </c>
      <c r="AA796" s="1" t="s">
        <v>5789</v>
      </c>
      <c r="AB796" s="25">
        <v>39783</v>
      </c>
      <c r="AC796" s="27">
        <v>39850.68472222222</v>
      </c>
      <c r="AD796" s="1" t="s">
        <v>36</v>
      </c>
      <c r="AE796" s="26">
        <v>10000</v>
      </c>
    </row>
    <row r="797" spans="1:31" x14ac:dyDescent="0.25">
      <c r="A797" s="1" t="s">
        <v>2622</v>
      </c>
      <c r="C797" s="1" t="s">
        <v>5223</v>
      </c>
      <c r="E797" s="1" t="s">
        <v>2623</v>
      </c>
      <c r="F797" s="1">
        <v>0</v>
      </c>
      <c r="G797" s="1">
        <v>0</v>
      </c>
      <c r="H797" s="1">
        <v>0</v>
      </c>
      <c r="J797" s="1">
        <v>0</v>
      </c>
      <c r="K797" s="26">
        <v>5138</v>
      </c>
      <c r="L797" s="1" t="s">
        <v>27</v>
      </c>
      <c r="M797" s="1">
        <v>0</v>
      </c>
      <c r="Q797" s="1" t="s">
        <v>28</v>
      </c>
      <c r="R797" s="1" t="s">
        <v>135</v>
      </c>
      <c r="S797" s="1" t="s">
        <v>136</v>
      </c>
      <c r="T797" s="1" t="s">
        <v>167</v>
      </c>
      <c r="U797" s="1" t="s">
        <v>123</v>
      </c>
      <c r="V797" s="1" t="s">
        <v>185</v>
      </c>
      <c r="W797" s="1" t="s">
        <v>42</v>
      </c>
      <c r="X797" s="25">
        <v>40835</v>
      </c>
      <c r="Y797" s="1" t="s">
        <v>2643</v>
      </c>
      <c r="Z797" s="1">
        <v>0</v>
      </c>
      <c r="AA797" s="1" t="s">
        <v>5224</v>
      </c>
      <c r="AB797" s="25">
        <v>37488</v>
      </c>
      <c r="AC797" s="27">
        <v>40164.35833333333</v>
      </c>
      <c r="AD797" s="1" t="s">
        <v>2633</v>
      </c>
      <c r="AE797" s="1">
        <v>0</v>
      </c>
    </row>
    <row r="798" spans="1:31" x14ac:dyDescent="0.25">
      <c r="A798" s="1" t="s">
        <v>2622</v>
      </c>
      <c r="B798" s="1" t="s">
        <v>5651</v>
      </c>
      <c r="C798" s="1" t="s">
        <v>5652</v>
      </c>
      <c r="D798" s="25">
        <v>38358</v>
      </c>
      <c r="E798" s="1" t="s">
        <v>2623</v>
      </c>
      <c r="F798" s="26">
        <v>30000</v>
      </c>
      <c r="G798" s="26">
        <v>30000</v>
      </c>
      <c r="H798" s="26">
        <v>30000</v>
      </c>
      <c r="I798" s="1" t="s">
        <v>26</v>
      </c>
      <c r="J798" s="26">
        <v>30000</v>
      </c>
      <c r="K798" s="26">
        <v>10000</v>
      </c>
      <c r="L798" s="1" t="s">
        <v>27</v>
      </c>
      <c r="M798" s="1">
        <v>0</v>
      </c>
      <c r="N798" s="1" t="s">
        <v>2624</v>
      </c>
      <c r="O798" s="1" t="s">
        <v>2638</v>
      </c>
      <c r="P798" s="1" t="s">
        <v>2642</v>
      </c>
      <c r="Q798" s="1" t="s">
        <v>28</v>
      </c>
      <c r="R798" s="1" t="s">
        <v>44</v>
      </c>
      <c r="S798" s="1" t="s">
        <v>80</v>
      </c>
      <c r="T798" s="1" t="s">
        <v>3049</v>
      </c>
      <c r="U798" s="1" t="s">
        <v>123</v>
      </c>
      <c r="V798" s="1" t="s">
        <v>185</v>
      </c>
      <c r="W798" s="1" t="s">
        <v>42</v>
      </c>
      <c r="X798" s="25">
        <v>40835</v>
      </c>
      <c r="Y798" s="1" t="s">
        <v>2647</v>
      </c>
      <c r="Z798" s="1">
        <v>0</v>
      </c>
      <c r="AA798" s="1" t="s">
        <v>5653</v>
      </c>
      <c r="AB798" s="25">
        <v>39204</v>
      </c>
      <c r="AC798" s="27">
        <v>39220.61041666667</v>
      </c>
      <c r="AD798" s="1" t="s">
        <v>36</v>
      </c>
      <c r="AE798" s="26">
        <v>30000</v>
      </c>
    </row>
    <row r="799" spans="1:31" x14ac:dyDescent="0.25">
      <c r="A799" s="1" t="s">
        <v>2622</v>
      </c>
      <c r="E799" s="1" t="s">
        <v>2623</v>
      </c>
      <c r="F799" s="1">
        <v>0</v>
      </c>
      <c r="G799" s="1">
        <v>0</v>
      </c>
      <c r="H799" s="1">
        <v>0</v>
      </c>
      <c r="J799" s="1">
        <v>0</v>
      </c>
      <c r="K799" s="1">
        <v>0</v>
      </c>
      <c r="L799" s="1" t="s">
        <v>27</v>
      </c>
      <c r="M799" s="1">
        <v>0</v>
      </c>
      <c r="N799" s="1" t="s">
        <v>2629</v>
      </c>
      <c r="O799" s="1" t="s">
        <v>2630</v>
      </c>
      <c r="Q799" s="1" t="s">
        <v>28</v>
      </c>
      <c r="R799" s="1" t="s">
        <v>596</v>
      </c>
      <c r="S799" s="1" t="s">
        <v>314</v>
      </c>
      <c r="T799" s="1" t="s">
        <v>3088</v>
      </c>
      <c r="U799" s="1" t="s">
        <v>34</v>
      </c>
      <c r="V799" s="1" t="s">
        <v>252</v>
      </c>
      <c r="W799" s="1" t="s">
        <v>42</v>
      </c>
      <c r="X799" s="25">
        <v>40835</v>
      </c>
      <c r="Y799" s="1" t="s">
        <v>43</v>
      </c>
      <c r="Z799" s="1">
        <v>0</v>
      </c>
      <c r="AA799" s="1" t="s">
        <v>6133</v>
      </c>
      <c r="AB799" s="25">
        <v>40674</v>
      </c>
      <c r="AC799" s="27">
        <v>40676.774305555555</v>
      </c>
      <c r="AD799" s="1" t="s">
        <v>2633</v>
      </c>
      <c r="AE799" s="1">
        <v>0</v>
      </c>
    </row>
    <row r="800" spans="1:31" x14ac:dyDescent="0.25">
      <c r="A800" s="1" t="s">
        <v>2646</v>
      </c>
      <c r="B800" s="1" t="s">
        <v>4758</v>
      </c>
      <c r="C800" s="1" t="s">
        <v>212</v>
      </c>
      <c r="E800" s="1" t="s">
        <v>2623</v>
      </c>
      <c r="F800" s="1">
        <v>0</v>
      </c>
      <c r="G800" s="1">
        <v>0</v>
      </c>
      <c r="H800" s="1">
        <v>0</v>
      </c>
      <c r="I800" s="1" t="s">
        <v>50</v>
      </c>
      <c r="J800" s="1">
        <v>0</v>
      </c>
      <c r="K800" s="26">
        <v>7184.72</v>
      </c>
      <c r="L800" s="1" t="s">
        <v>27</v>
      </c>
      <c r="M800" s="1">
        <v>0</v>
      </c>
      <c r="N800" s="1" t="s">
        <v>2629</v>
      </c>
      <c r="O800" s="1" t="s">
        <v>2638</v>
      </c>
      <c r="P800" s="1" t="s">
        <v>2670</v>
      </c>
      <c r="Q800" s="1" t="s">
        <v>28</v>
      </c>
      <c r="R800" s="1" t="s">
        <v>29</v>
      </c>
      <c r="S800" s="1" t="s">
        <v>3352</v>
      </c>
      <c r="T800" s="1" t="s">
        <v>77</v>
      </c>
      <c r="U800" s="1" t="s">
        <v>34</v>
      </c>
      <c r="V800" s="1" t="s">
        <v>251</v>
      </c>
      <c r="W800" s="1" t="s">
        <v>42</v>
      </c>
      <c r="X800" s="25">
        <v>40836</v>
      </c>
      <c r="Y800" s="1" t="s">
        <v>57</v>
      </c>
      <c r="Z800" s="1">
        <v>0</v>
      </c>
      <c r="AA800" s="1" t="s">
        <v>4880</v>
      </c>
      <c r="AB800" s="25">
        <v>39153</v>
      </c>
      <c r="AC800" s="27">
        <v>39310.543749999997</v>
      </c>
      <c r="AD800" s="1" t="s">
        <v>2657</v>
      </c>
      <c r="AE800" s="1">
        <v>0</v>
      </c>
    </row>
    <row r="801" spans="1:31" x14ac:dyDescent="0.25">
      <c r="A801" s="1" t="s">
        <v>2622</v>
      </c>
      <c r="B801" s="1" t="s">
        <v>5759</v>
      </c>
      <c r="C801" s="1" t="s">
        <v>5760</v>
      </c>
      <c r="D801" s="25">
        <v>37806</v>
      </c>
      <c r="E801" s="1" t="s">
        <v>2623</v>
      </c>
      <c r="F801" s="26">
        <v>74520.070000000007</v>
      </c>
      <c r="G801" s="26">
        <v>74520.070000000007</v>
      </c>
      <c r="H801" s="26">
        <v>74520.070000000007</v>
      </c>
      <c r="I801" s="1" t="s">
        <v>27</v>
      </c>
      <c r="J801" s="1">
        <v>0</v>
      </c>
      <c r="K801" s="26">
        <v>219713</v>
      </c>
      <c r="L801" s="1" t="s">
        <v>27</v>
      </c>
      <c r="M801" s="1">
        <v>0</v>
      </c>
      <c r="N801" s="1" t="s">
        <v>2629</v>
      </c>
      <c r="O801" s="1" t="s">
        <v>2630</v>
      </c>
      <c r="Q801" s="1" t="s">
        <v>28</v>
      </c>
      <c r="R801" s="1" t="s">
        <v>44</v>
      </c>
      <c r="S801" s="1" t="s">
        <v>91</v>
      </c>
      <c r="T801" s="1" t="s">
        <v>157</v>
      </c>
      <c r="U801" s="1" t="s">
        <v>40</v>
      </c>
      <c r="V801" s="1" t="s">
        <v>41</v>
      </c>
      <c r="W801" s="1" t="s">
        <v>42</v>
      </c>
      <c r="X801" s="25">
        <v>40836</v>
      </c>
      <c r="Y801" s="1" t="s">
        <v>2643</v>
      </c>
      <c r="Z801" s="1">
        <v>0</v>
      </c>
      <c r="AA801" s="1" t="s">
        <v>5761</v>
      </c>
      <c r="AB801" s="25">
        <v>39435</v>
      </c>
      <c r="AC801" s="27">
        <v>39742.501388888886</v>
      </c>
      <c r="AD801" s="1" t="s">
        <v>36</v>
      </c>
      <c r="AE801" s="26">
        <v>74520.070000000007</v>
      </c>
    </row>
    <row r="802" spans="1:31" x14ac:dyDescent="0.25">
      <c r="A802" s="1" t="s">
        <v>2622</v>
      </c>
      <c r="B802" s="1" t="s">
        <v>5134</v>
      </c>
      <c r="C802" s="1" t="s">
        <v>5135</v>
      </c>
      <c r="D802" s="25">
        <v>39302</v>
      </c>
      <c r="E802" s="1" t="s">
        <v>2623</v>
      </c>
      <c r="F802" s="1">
        <v>0</v>
      </c>
      <c r="G802" s="1">
        <v>0</v>
      </c>
      <c r="H802" s="1">
        <v>0</v>
      </c>
      <c r="J802" s="1">
        <v>0</v>
      </c>
      <c r="K802" s="26">
        <v>8052.98</v>
      </c>
      <c r="L802" s="1" t="s">
        <v>27</v>
      </c>
      <c r="M802" s="1">
        <v>0</v>
      </c>
      <c r="N802" s="1" t="s">
        <v>2629</v>
      </c>
      <c r="O802" s="1" t="s">
        <v>2630</v>
      </c>
      <c r="Q802" s="1" t="s">
        <v>28</v>
      </c>
      <c r="R802" s="1" t="s">
        <v>135</v>
      </c>
      <c r="S802" s="1" t="s">
        <v>136</v>
      </c>
      <c r="T802" s="1" t="s">
        <v>188</v>
      </c>
      <c r="U802" s="1" t="s">
        <v>34</v>
      </c>
      <c r="V802" s="1" t="s">
        <v>370</v>
      </c>
      <c r="W802" s="1" t="s">
        <v>42</v>
      </c>
      <c r="X802" s="25">
        <v>40840</v>
      </c>
      <c r="Y802" s="1" t="s">
        <v>43</v>
      </c>
      <c r="Z802" s="1">
        <v>0</v>
      </c>
      <c r="AA802" s="1" t="s">
        <v>5136</v>
      </c>
      <c r="AB802" s="25">
        <v>39849</v>
      </c>
      <c r="AC802" s="27">
        <v>39975.838194444441</v>
      </c>
      <c r="AD802" s="1" t="s">
        <v>2633</v>
      </c>
      <c r="AE802" s="1">
        <v>0</v>
      </c>
    </row>
    <row r="803" spans="1:31" x14ac:dyDescent="0.25">
      <c r="A803" s="1" t="s">
        <v>2622</v>
      </c>
      <c r="B803" s="1" t="s">
        <v>173</v>
      </c>
      <c r="C803" s="1" t="s">
        <v>212</v>
      </c>
      <c r="E803" s="1" t="s">
        <v>2623</v>
      </c>
      <c r="F803" s="1">
        <v>0</v>
      </c>
      <c r="G803" s="1">
        <v>0</v>
      </c>
      <c r="H803" s="1">
        <v>0</v>
      </c>
      <c r="I803" s="1" t="s">
        <v>50</v>
      </c>
      <c r="J803" s="1">
        <v>0</v>
      </c>
      <c r="K803" s="26">
        <v>10000</v>
      </c>
      <c r="L803" s="1" t="s">
        <v>27</v>
      </c>
      <c r="M803" s="1">
        <v>0</v>
      </c>
      <c r="N803" s="1" t="s">
        <v>2629</v>
      </c>
      <c r="O803" s="1" t="s">
        <v>2630</v>
      </c>
      <c r="Q803" s="1" t="s">
        <v>28</v>
      </c>
      <c r="R803" s="1" t="s">
        <v>44</v>
      </c>
      <c r="S803" s="1" t="s">
        <v>5029</v>
      </c>
      <c r="T803" s="1" t="s">
        <v>39</v>
      </c>
      <c r="U803" s="1" t="s">
        <v>40</v>
      </c>
      <c r="V803" s="1" t="s">
        <v>41</v>
      </c>
      <c r="W803" s="1" t="s">
        <v>42</v>
      </c>
      <c r="X803" s="25">
        <v>40842</v>
      </c>
      <c r="Y803" s="1" t="s">
        <v>2643</v>
      </c>
      <c r="Z803" s="1">
        <v>0</v>
      </c>
      <c r="AA803" s="1" t="s">
        <v>7090</v>
      </c>
      <c r="AB803" s="25">
        <v>39800</v>
      </c>
      <c r="AC803" s="27">
        <v>39856.614583333336</v>
      </c>
      <c r="AE803" s="1">
        <v>0</v>
      </c>
    </row>
    <row r="804" spans="1:31" x14ac:dyDescent="0.25">
      <c r="A804" s="1" t="s">
        <v>2622</v>
      </c>
      <c r="E804" s="1" t="s">
        <v>2623</v>
      </c>
      <c r="F804" s="1">
        <v>0</v>
      </c>
      <c r="G804" s="1">
        <v>0</v>
      </c>
      <c r="H804" s="1">
        <v>0</v>
      </c>
      <c r="J804" s="1">
        <v>0</v>
      </c>
      <c r="K804" s="1">
        <v>0</v>
      </c>
      <c r="L804" s="1" t="s">
        <v>27</v>
      </c>
      <c r="M804" s="1">
        <v>0</v>
      </c>
      <c r="N804" s="1" t="s">
        <v>2629</v>
      </c>
      <c r="O804" s="1" t="s">
        <v>2630</v>
      </c>
      <c r="Q804" s="1" t="s">
        <v>28</v>
      </c>
      <c r="R804" s="1" t="s">
        <v>196</v>
      </c>
      <c r="S804" s="1" t="s">
        <v>136</v>
      </c>
      <c r="T804" s="1" t="s">
        <v>288</v>
      </c>
      <c r="U804" s="1" t="s">
        <v>84</v>
      </c>
      <c r="V804" s="1" t="s">
        <v>6019</v>
      </c>
      <c r="W804" s="1" t="s">
        <v>42</v>
      </c>
      <c r="X804" s="25">
        <v>40843</v>
      </c>
      <c r="Y804" s="1" t="s">
        <v>3158</v>
      </c>
      <c r="Z804" s="1">
        <v>0</v>
      </c>
      <c r="AA804" s="1" t="s">
        <v>6020</v>
      </c>
      <c r="AB804" s="25">
        <v>40400</v>
      </c>
      <c r="AC804" s="27">
        <v>40401.527777777781</v>
      </c>
      <c r="AE804" s="1">
        <v>0</v>
      </c>
    </row>
    <row r="805" spans="1:31" x14ac:dyDescent="0.25">
      <c r="A805" s="1" t="s">
        <v>2622</v>
      </c>
      <c r="E805" s="1" t="s">
        <v>2623</v>
      </c>
      <c r="F805" s="1">
        <v>0</v>
      </c>
      <c r="G805" s="1">
        <v>0</v>
      </c>
      <c r="H805" s="1">
        <v>0</v>
      </c>
      <c r="J805" s="1">
        <v>0</v>
      </c>
      <c r="K805" s="1">
        <v>0</v>
      </c>
      <c r="L805" s="1" t="s">
        <v>27</v>
      </c>
      <c r="M805" s="1">
        <v>0</v>
      </c>
      <c r="N805" s="1" t="s">
        <v>2629</v>
      </c>
      <c r="O805" s="1" t="s">
        <v>2630</v>
      </c>
      <c r="Q805" s="1" t="s">
        <v>28</v>
      </c>
      <c r="R805" s="1" t="s">
        <v>135</v>
      </c>
      <c r="S805" s="1" t="s">
        <v>276</v>
      </c>
      <c r="T805" s="1" t="s">
        <v>54</v>
      </c>
      <c r="U805" s="1" t="s">
        <v>55</v>
      </c>
      <c r="V805" s="1" t="s">
        <v>71</v>
      </c>
      <c r="W805" s="1" t="s">
        <v>42</v>
      </c>
      <c r="X805" s="25">
        <v>40844</v>
      </c>
      <c r="Y805" s="1" t="s">
        <v>2647</v>
      </c>
      <c r="Z805" s="1">
        <v>0</v>
      </c>
      <c r="AA805" s="1" t="s">
        <v>5424</v>
      </c>
      <c r="AB805" s="25">
        <v>40570</v>
      </c>
      <c r="AC805" s="27">
        <v>40584.90625</v>
      </c>
      <c r="AE805" s="1">
        <v>0</v>
      </c>
    </row>
    <row r="806" spans="1:31" x14ac:dyDescent="0.25">
      <c r="A806" s="1" t="s">
        <v>2622</v>
      </c>
      <c r="E806" s="1" t="s">
        <v>2623</v>
      </c>
      <c r="F806" s="1">
        <v>0</v>
      </c>
      <c r="G806" s="1">
        <v>0</v>
      </c>
      <c r="H806" s="1">
        <v>0</v>
      </c>
      <c r="J806" s="1">
        <v>0</v>
      </c>
      <c r="K806" s="1">
        <v>844.5</v>
      </c>
      <c r="L806" s="1" t="s">
        <v>27</v>
      </c>
      <c r="M806" s="1">
        <v>0</v>
      </c>
      <c r="N806" s="1" t="s">
        <v>2624</v>
      </c>
      <c r="O806" s="1" t="s">
        <v>2630</v>
      </c>
      <c r="Q806" s="1" t="s">
        <v>28</v>
      </c>
      <c r="R806" s="1" t="s">
        <v>4939</v>
      </c>
      <c r="S806" s="1" t="s">
        <v>155</v>
      </c>
      <c r="T806" s="1" t="s">
        <v>39</v>
      </c>
      <c r="U806" s="1" t="s">
        <v>40</v>
      </c>
      <c r="V806" s="1" t="s">
        <v>41</v>
      </c>
      <c r="W806" s="1" t="s">
        <v>42</v>
      </c>
      <c r="X806" s="25">
        <v>40844</v>
      </c>
      <c r="Y806" s="1" t="s">
        <v>2628</v>
      </c>
      <c r="Z806" s="1">
        <v>0</v>
      </c>
      <c r="AA806" s="1" t="s">
        <v>6357</v>
      </c>
      <c r="AB806" s="25">
        <v>39357</v>
      </c>
      <c r="AC806" s="27">
        <v>39430.613888888889</v>
      </c>
      <c r="AE806" s="1">
        <v>0</v>
      </c>
    </row>
    <row r="807" spans="1:31" x14ac:dyDescent="0.25">
      <c r="A807" s="1" t="s">
        <v>2646</v>
      </c>
      <c r="B807" s="1" t="s">
        <v>7387</v>
      </c>
      <c r="C807" s="1" t="s">
        <v>7388</v>
      </c>
      <c r="D807" s="25">
        <v>40520</v>
      </c>
      <c r="E807" s="1" t="s">
        <v>2623</v>
      </c>
      <c r="F807" s="1">
        <v>0</v>
      </c>
      <c r="G807" s="1">
        <v>0</v>
      </c>
      <c r="H807" s="1">
        <v>0</v>
      </c>
      <c r="I807" s="1" t="s">
        <v>50</v>
      </c>
      <c r="J807" s="1">
        <v>0</v>
      </c>
      <c r="K807" s="1">
        <v>0</v>
      </c>
      <c r="L807" s="1" t="s">
        <v>27</v>
      </c>
      <c r="M807" s="1">
        <v>0</v>
      </c>
      <c r="N807" s="1" t="s">
        <v>2629</v>
      </c>
      <c r="O807" s="1" t="s">
        <v>2630</v>
      </c>
      <c r="Q807" s="1" t="s">
        <v>28</v>
      </c>
      <c r="R807" s="1" t="s">
        <v>262</v>
      </c>
      <c r="S807" s="1" t="s">
        <v>151</v>
      </c>
      <c r="T807" s="1" t="s">
        <v>337</v>
      </c>
      <c r="U807" s="1" t="s">
        <v>55</v>
      </c>
      <c r="V807" s="1" t="s">
        <v>71</v>
      </c>
      <c r="W807" s="1" t="s">
        <v>42</v>
      </c>
      <c r="X807" s="25">
        <v>40844</v>
      </c>
      <c r="Y807" s="1" t="s">
        <v>2647</v>
      </c>
      <c r="Z807" s="1">
        <v>0</v>
      </c>
      <c r="AA807" s="1" t="s">
        <v>7389</v>
      </c>
      <c r="AB807" s="25">
        <v>40602</v>
      </c>
      <c r="AC807" s="27">
        <v>40676.368750000001</v>
      </c>
      <c r="AD807" s="1" t="s">
        <v>4904</v>
      </c>
      <c r="AE807" s="1">
        <v>0</v>
      </c>
    </row>
    <row r="808" spans="1:31" x14ac:dyDescent="0.25">
      <c r="A808" s="1" t="s">
        <v>2622</v>
      </c>
      <c r="B808" s="1" t="s">
        <v>115</v>
      </c>
      <c r="C808" s="1" t="s">
        <v>212</v>
      </c>
      <c r="E808" s="1" t="s">
        <v>2623</v>
      </c>
      <c r="F808" s="1">
        <v>0</v>
      </c>
      <c r="G808" s="1">
        <v>0</v>
      </c>
      <c r="H808" s="1">
        <v>0</v>
      </c>
      <c r="J808" s="1">
        <v>0</v>
      </c>
      <c r="K808" s="1">
        <v>0</v>
      </c>
      <c r="L808" s="1" t="s">
        <v>27</v>
      </c>
      <c r="M808" s="1">
        <v>0</v>
      </c>
      <c r="N808" s="1" t="s">
        <v>2629</v>
      </c>
      <c r="O808" s="1" t="s">
        <v>2630</v>
      </c>
      <c r="Q808" s="1" t="s">
        <v>28</v>
      </c>
      <c r="R808" s="1" t="s">
        <v>596</v>
      </c>
      <c r="S808" s="1" t="s">
        <v>314</v>
      </c>
      <c r="T808" s="1" t="s">
        <v>176</v>
      </c>
      <c r="U808" s="1" t="s">
        <v>55</v>
      </c>
      <c r="V808" s="1" t="s">
        <v>71</v>
      </c>
      <c r="W808" s="1" t="s">
        <v>42</v>
      </c>
      <c r="X808" s="25">
        <v>40844</v>
      </c>
      <c r="Y808" s="1" t="s">
        <v>2647</v>
      </c>
      <c r="Z808" s="1">
        <v>0</v>
      </c>
      <c r="AA808" s="1" t="s">
        <v>7405</v>
      </c>
      <c r="AB808" s="25">
        <v>40636</v>
      </c>
      <c r="AC808" s="27">
        <v>40766.970833333333</v>
      </c>
      <c r="AD808" s="1" t="s">
        <v>4904</v>
      </c>
      <c r="AE808" s="1">
        <v>0</v>
      </c>
    </row>
    <row r="809" spans="1:31" x14ac:dyDescent="0.25">
      <c r="A809" s="1" t="s">
        <v>2622</v>
      </c>
      <c r="B809" s="1" t="s">
        <v>1361</v>
      </c>
      <c r="C809" s="1" t="s">
        <v>1362</v>
      </c>
      <c r="D809" s="25">
        <v>40317</v>
      </c>
      <c r="E809" s="1" t="s">
        <v>2623</v>
      </c>
      <c r="F809" s="26">
        <v>19812</v>
      </c>
      <c r="G809" s="26">
        <v>19812</v>
      </c>
      <c r="H809" s="26">
        <v>9906</v>
      </c>
      <c r="I809" s="1" t="s">
        <v>26</v>
      </c>
      <c r="J809" s="26">
        <v>9906</v>
      </c>
      <c r="K809" s="1">
        <v>0</v>
      </c>
      <c r="L809" s="1" t="s">
        <v>27</v>
      </c>
      <c r="M809" s="1">
        <v>0</v>
      </c>
      <c r="N809" s="1" t="s">
        <v>2629</v>
      </c>
      <c r="O809" s="1" t="s">
        <v>2630</v>
      </c>
      <c r="Q809" s="1" t="s">
        <v>28</v>
      </c>
      <c r="R809" s="1" t="s">
        <v>135</v>
      </c>
      <c r="S809" s="1" t="s">
        <v>284</v>
      </c>
      <c r="T809" s="1" t="s">
        <v>378</v>
      </c>
      <c r="U809" s="1" t="s">
        <v>34</v>
      </c>
      <c r="V809" s="1" t="s">
        <v>71</v>
      </c>
      <c r="W809" s="1" t="s">
        <v>42</v>
      </c>
      <c r="X809" s="25">
        <v>40847</v>
      </c>
      <c r="Y809" s="1" t="s">
        <v>57</v>
      </c>
      <c r="Z809" s="1">
        <v>0</v>
      </c>
      <c r="AA809" s="1" t="s">
        <v>6701</v>
      </c>
      <c r="AB809" s="25">
        <v>40527</v>
      </c>
      <c r="AC809" s="27">
        <v>40541.415277777778</v>
      </c>
      <c r="AD809" s="1" t="s">
        <v>151</v>
      </c>
      <c r="AE809" s="26">
        <v>19812</v>
      </c>
    </row>
    <row r="810" spans="1:31" x14ac:dyDescent="0.25">
      <c r="A810" s="1" t="s">
        <v>2622</v>
      </c>
      <c r="E810" s="1" t="s">
        <v>2623</v>
      </c>
      <c r="F810" s="1">
        <v>0</v>
      </c>
      <c r="G810" s="1">
        <v>0</v>
      </c>
      <c r="H810" s="1">
        <v>0</v>
      </c>
      <c r="J810" s="1">
        <v>0</v>
      </c>
      <c r="K810" s="1">
        <v>0</v>
      </c>
      <c r="L810" s="1" t="s">
        <v>27</v>
      </c>
      <c r="M810" s="1">
        <v>0</v>
      </c>
      <c r="N810" s="1" t="s">
        <v>2629</v>
      </c>
      <c r="O810" s="1" t="s">
        <v>2630</v>
      </c>
      <c r="Q810" s="1" t="s">
        <v>28</v>
      </c>
      <c r="R810" s="1" t="s">
        <v>596</v>
      </c>
      <c r="S810" s="1" t="s">
        <v>314</v>
      </c>
      <c r="T810" s="1" t="s">
        <v>54</v>
      </c>
      <c r="U810" s="1" t="s">
        <v>55</v>
      </c>
      <c r="V810" s="1" t="s">
        <v>71</v>
      </c>
      <c r="W810" s="1" t="s">
        <v>42</v>
      </c>
      <c r="X810" s="25">
        <v>40850</v>
      </c>
      <c r="Y810" s="1" t="s">
        <v>2647</v>
      </c>
      <c r="Z810" s="1">
        <v>0</v>
      </c>
      <c r="AA810" s="1" t="s">
        <v>6653</v>
      </c>
      <c r="AB810" s="25">
        <v>40351</v>
      </c>
      <c r="AC810" s="27">
        <v>40379.513194444444</v>
      </c>
      <c r="AD810" s="1" t="s">
        <v>2657</v>
      </c>
      <c r="AE810" s="1">
        <v>0</v>
      </c>
    </row>
    <row r="811" spans="1:31" x14ac:dyDescent="0.25">
      <c r="A811" s="1" t="s">
        <v>2622</v>
      </c>
      <c r="E811" s="1" t="s">
        <v>2623</v>
      </c>
      <c r="F811" s="1">
        <v>0</v>
      </c>
      <c r="G811" s="1">
        <v>0</v>
      </c>
      <c r="H811" s="1">
        <v>0</v>
      </c>
      <c r="J811" s="1">
        <v>0</v>
      </c>
      <c r="K811" s="1">
        <v>0</v>
      </c>
      <c r="L811" s="1" t="s">
        <v>27</v>
      </c>
      <c r="M811" s="1">
        <v>0</v>
      </c>
      <c r="N811" s="1" t="s">
        <v>2629</v>
      </c>
      <c r="O811" s="1" t="s">
        <v>2630</v>
      </c>
      <c r="Q811" s="1" t="s">
        <v>28</v>
      </c>
      <c r="R811" s="1" t="s">
        <v>128</v>
      </c>
      <c r="S811" s="1" t="s">
        <v>151</v>
      </c>
      <c r="T811" s="1" t="s">
        <v>160</v>
      </c>
      <c r="U811" s="1" t="s">
        <v>55</v>
      </c>
      <c r="V811" s="1" t="s">
        <v>71</v>
      </c>
      <c r="W811" s="1" t="s">
        <v>42</v>
      </c>
      <c r="X811" s="25">
        <v>40850</v>
      </c>
      <c r="Y811" s="1" t="s">
        <v>2647</v>
      </c>
      <c r="Z811" s="1">
        <v>0</v>
      </c>
      <c r="AA811" s="1" t="s">
        <v>6737</v>
      </c>
      <c r="AB811" s="25">
        <v>40686</v>
      </c>
      <c r="AC811" s="27">
        <v>40703.472222222219</v>
      </c>
      <c r="AE811" s="1">
        <v>0</v>
      </c>
    </row>
    <row r="812" spans="1:31" x14ac:dyDescent="0.25">
      <c r="A812" s="1" t="s">
        <v>2622</v>
      </c>
      <c r="B812" s="1" t="s">
        <v>5112</v>
      </c>
      <c r="C812" s="1" t="s">
        <v>5113</v>
      </c>
      <c r="D812" s="25">
        <v>39611</v>
      </c>
      <c r="E812" s="1" t="s">
        <v>2623</v>
      </c>
      <c r="F812" s="26">
        <v>25601.46</v>
      </c>
      <c r="G812" s="26">
        <v>25601.46</v>
      </c>
      <c r="H812" s="26">
        <v>25601.46</v>
      </c>
      <c r="I812" s="1" t="s">
        <v>26</v>
      </c>
      <c r="J812" s="26">
        <v>25601.46</v>
      </c>
      <c r="K812" s="26">
        <v>3410.18</v>
      </c>
      <c r="L812" s="1" t="s">
        <v>27</v>
      </c>
      <c r="M812" s="1">
        <v>0</v>
      </c>
      <c r="N812" s="1" t="s">
        <v>2624</v>
      </c>
      <c r="O812" s="1" t="s">
        <v>2630</v>
      </c>
      <c r="Q812" s="1" t="s">
        <v>28</v>
      </c>
      <c r="R812" s="1" t="s">
        <v>44</v>
      </c>
      <c r="S812" s="1" t="s">
        <v>443</v>
      </c>
      <c r="T812" s="1" t="s">
        <v>54</v>
      </c>
      <c r="U812" s="1" t="s">
        <v>55</v>
      </c>
      <c r="V812" s="1" t="s">
        <v>71</v>
      </c>
      <c r="W812" s="1" t="s">
        <v>42</v>
      </c>
      <c r="X812" s="25">
        <v>40851</v>
      </c>
      <c r="Y812" s="1" t="s">
        <v>57</v>
      </c>
      <c r="Z812" s="1">
        <v>0</v>
      </c>
      <c r="AA812" s="1" t="s">
        <v>5114</v>
      </c>
      <c r="AB812" s="25">
        <v>39874</v>
      </c>
      <c r="AC812" s="27">
        <v>39910.523611111108</v>
      </c>
      <c r="AD812" s="1" t="s">
        <v>151</v>
      </c>
      <c r="AE812" s="26">
        <v>25601.46</v>
      </c>
    </row>
    <row r="813" spans="1:31" x14ac:dyDescent="0.25">
      <c r="A813" s="1" t="s">
        <v>2622</v>
      </c>
      <c r="B813" s="1">
        <v>3252</v>
      </c>
      <c r="C813" s="1" t="s">
        <v>115</v>
      </c>
      <c r="D813" s="25">
        <v>39283</v>
      </c>
      <c r="E813" s="1" t="s">
        <v>2623</v>
      </c>
      <c r="F813" s="26">
        <v>16940.3</v>
      </c>
      <c r="G813" s="26">
        <v>16940.3</v>
      </c>
      <c r="H813" s="26">
        <v>16940.3</v>
      </c>
      <c r="I813" s="1" t="s">
        <v>26</v>
      </c>
      <c r="J813" s="26">
        <v>16940.3</v>
      </c>
      <c r="K813" s="26">
        <v>1640</v>
      </c>
      <c r="L813" s="1" t="s">
        <v>27</v>
      </c>
      <c r="M813" s="1">
        <v>0</v>
      </c>
      <c r="N813" s="1" t="s">
        <v>2629</v>
      </c>
      <c r="O813" s="1" t="s">
        <v>2630</v>
      </c>
      <c r="Q813" s="1" t="s">
        <v>28</v>
      </c>
      <c r="R813" s="1" t="s">
        <v>44</v>
      </c>
      <c r="S813" s="1" t="s">
        <v>38</v>
      </c>
      <c r="T813" s="1" t="s">
        <v>54</v>
      </c>
      <c r="U813" s="1" t="s">
        <v>55</v>
      </c>
      <c r="V813" s="1" t="s">
        <v>71</v>
      </c>
      <c r="W813" s="1" t="s">
        <v>42</v>
      </c>
      <c r="X813" s="25">
        <v>40851</v>
      </c>
      <c r="Y813" s="1" t="s">
        <v>2628</v>
      </c>
      <c r="Z813" s="1">
        <v>0</v>
      </c>
      <c r="AA813" s="1" t="s">
        <v>6413</v>
      </c>
      <c r="AB813" s="25">
        <v>39646</v>
      </c>
      <c r="AC813" s="27">
        <v>39720.738888888889</v>
      </c>
      <c r="AD813" s="1" t="s">
        <v>2633</v>
      </c>
      <c r="AE813" s="26">
        <v>16940.3</v>
      </c>
    </row>
    <row r="814" spans="1:31" x14ac:dyDescent="0.25">
      <c r="A814" s="1" t="s">
        <v>2622</v>
      </c>
      <c r="B814" s="1" t="s">
        <v>6829</v>
      </c>
      <c r="C814" s="1" t="s">
        <v>6830</v>
      </c>
      <c r="D814" s="25">
        <v>37194</v>
      </c>
      <c r="E814" s="1" t="s">
        <v>2623</v>
      </c>
      <c r="F814" s="26">
        <v>80000</v>
      </c>
      <c r="G814" s="26">
        <v>80000</v>
      </c>
      <c r="H814" s="26">
        <v>80000</v>
      </c>
      <c r="I814" s="1" t="s">
        <v>26</v>
      </c>
      <c r="J814" s="26">
        <v>80000</v>
      </c>
      <c r="K814" s="26">
        <v>164203.44</v>
      </c>
      <c r="L814" s="1" t="s">
        <v>27</v>
      </c>
      <c r="M814" s="1">
        <v>0</v>
      </c>
      <c r="N814" s="1" t="s">
        <v>2624</v>
      </c>
      <c r="O814" s="1" t="s">
        <v>2625</v>
      </c>
      <c r="P814" s="1" t="s">
        <v>2626</v>
      </c>
      <c r="Q814" s="1" t="s">
        <v>28</v>
      </c>
      <c r="R814" s="1" t="s">
        <v>44</v>
      </c>
      <c r="S814" s="1" t="s">
        <v>38</v>
      </c>
      <c r="T814" s="1" t="s">
        <v>219</v>
      </c>
      <c r="U814" s="1" t="s">
        <v>40</v>
      </c>
      <c r="V814" s="1" t="s">
        <v>41</v>
      </c>
      <c r="W814" s="1" t="s">
        <v>42</v>
      </c>
      <c r="X814" s="25">
        <v>40851</v>
      </c>
      <c r="Y814" s="1" t="s">
        <v>57</v>
      </c>
      <c r="Z814" s="1">
        <v>0</v>
      </c>
      <c r="AA814" s="1" t="s">
        <v>6831</v>
      </c>
      <c r="AB814" s="25">
        <v>38247</v>
      </c>
      <c r="AC814" s="27">
        <v>38252.515277777777</v>
      </c>
      <c r="AD814" s="1" t="s">
        <v>36</v>
      </c>
      <c r="AE814" s="26">
        <v>80000</v>
      </c>
    </row>
    <row r="815" spans="1:31" x14ac:dyDescent="0.25">
      <c r="A815" s="1" t="s">
        <v>2622</v>
      </c>
      <c r="B815" s="1">
        <v>10000220</v>
      </c>
      <c r="C815" s="1" t="s">
        <v>6205</v>
      </c>
      <c r="D815" s="25">
        <v>36922</v>
      </c>
      <c r="E815" s="1" t="s">
        <v>2623</v>
      </c>
      <c r="F815" s="1">
        <v>0</v>
      </c>
      <c r="G815" s="26">
        <v>17362.62</v>
      </c>
      <c r="H815" s="1">
        <v>0</v>
      </c>
      <c r="I815" s="1" t="s">
        <v>26</v>
      </c>
      <c r="J815" s="1">
        <v>0</v>
      </c>
      <c r="K815" s="26">
        <v>1500</v>
      </c>
      <c r="L815" s="1" t="s">
        <v>27</v>
      </c>
      <c r="M815" s="1">
        <v>0</v>
      </c>
      <c r="N815" s="1" t="s">
        <v>2624</v>
      </c>
      <c r="O815" s="1" t="s">
        <v>2625</v>
      </c>
      <c r="P815" s="1" t="s">
        <v>2626</v>
      </c>
      <c r="Q815" s="1" t="s">
        <v>28</v>
      </c>
      <c r="R815" s="1" t="s">
        <v>44</v>
      </c>
      <c r="S815" s="1" t="s">
        <v>38</v>
      </c>
      <c r="T815" s="1" t="s">
        <v>39</v>
      </c>
      <c r="U815" s="1" t="s">
        <v>40</v>
      </c>
      <c r="V815" s="1" t="s">
        <v>41</v>
      </c>
      <c r="W815" s="1" t="s">
        <v>42</v>
      </c>
      <c r="X815" s="25">
        <v>40854</v>
      </c>
      <c r="Y815" s="1" t="s">
        <v>2643</v>
      </c>
      <c r="Z815" s="1">
        <v>0</v>
      </c>
      <c r="AA815" s="1" t="s">
        <v>6206</v>
      </c>
      <c r="AB815" s="25">
        <v>38180</v>
      </c>
      <c r="AC815" s="27">
        <v>38212.493055555555</v>
      </c>
      <c r="AD815" s="1" t="s">
        <v>36</v>
      </c>
      <c r="AE815" s="1">
        <v>0</v>
      </c>
    </row>
    <row r="816" spans="1:31" x14ac:dyDescent="0.25">
      <c r="A816" s="1" t="s">
        <v>2622</v>
      </c>
      <c r="B816" s="1" t="s">
        <v>4812</v>
      </c>
      <c r="C816" s="1" t="s">
        <v>4813</v>
      </c>
      <c r="D816" s="25">
        <v>36969</v>
      </c>
      <c r="E816" s="1" t="s">
        <v>2623</v>
      </c>
      <c r="F816" s="26">
        <v>8115</v>
      </c>
      <c r="G816" s="26">
        <v>8115</v>
      </c>
      <c r="H816" s="26">
        <v>8115</v>
      </c>
      <c r="I816" s="1" t="s">
        <v>26</v>
      </c>
      <c r="J816" s="26">
        <v>8115</v>
      </c>
      <c r="K816" s="26">
        <v>1400</v>
      </c>
      <c r="L816" s="1" t="s">
        <v>27</v>
      </c>
      <c r="M816" s="1">
        <v>0</v>
      </c>
      <c r="N816" s="1" t="s">
        <v>2624</v>
      </c>
      <c r="O816" s="1" t="s">
        <v>2638</v>
      </c>
      <c r="P816" s="1" t="s">
        <v>2642</v>
      </c>
      <c r="Q816" s="1" t="s">
        <v>28</v>
      </c>
      <c r="R816" s="1" t="s">
        <v>44</v>
      </c>
      <c r="S816" s="1" t="s">
        <v>38</v>
      </c>
      <c r="T816" s="1" t="s">
        <v>253</v>
      </c>
      <c r="U816" s="1" t="s">
        <v>40</v>
      </c>
      <c r="V816" s="1" t="s">
        <v>41</v>
      </c>
      <c r="W816" s="1" t="s">
        <v>42</v>
      </c>
      <c r="X816" s="25">
        <v>40855</v>
      </c>
      <c r="Y816" s="1" t="s">
        <v>43</v>
      </c>
      <c r="Z816" s="1">
        <v>0</v>
      </c>
      <c r="AA816" s="1" t="s">
        <v>4814</v>
      </c>
      <c r="AB816" s="25">
        <v>37958</v>
      </c>
      <c r="AC816" s="27">
        <v>37985.463888888888</v>
      </c>
      <c r="AD816" s="1" t="s">
        <v>36</v>
      </c>
      <c r="AE816" s="26">
        <v>8115</v>
      </c>
    </row>
    <row r="817" spans="1:31" x14ac:dyDescent="0.25">
      <c r="A817" s="1" t="s">
        <v>2622</v>
      </c>
      <c r="B817" s="1" t="s">
        <v>5567</v>
      </c>
      <c r="C817" s="1" t="s">
        <v>5568</v>
      </c>
      <c r="D817" s="25">
        <v>38345</v>
      </c>
      <c r="E817" s="1" t="s">
        <v>2623</v>
      </c>
      <c r="F817" s="26">
        <v>5555.55</v>
      </c>
      <c r="G817" s="26">
        <v>5555.55</v>
      </c>
      <c r="H817" s="26">
        <v>5555.55</v>
      </c>
      <c r="I817" s="1" t="s">
        <v>26</v>
      </c>
      <c r="J817" s="26">
        <v>5555.55</v>
      </c>
      <c r="K817" s="26">
        <v>3000</v>
      </c>
      <c r="L817" s="1" t="s">
        <v>27</v>
      </c>
      <c r="M817" s="1">
        <v>0</v>
      </c>
      <c r="N817" s="1" t="s">
        <v>2629</v>
      </c>
      <c r="O817" s="1" t="s">
        <v>2630</v>
      </c>
      <c r="Q817" s="1" t="s">
        <v>28</v>
      </c>
      <c r="R817" s="1" t="s">
        <v>44</v>
      </c>
      <c r="S817" s="1" t="s">
        <v>38</v>
      </c>
      <c r="T817" s="1" t="s">
        <v>5569</v>
      </c>
      <c r="U817" s="1" t="s">
        <v>40</v>
      </c>
      <c r="V817" s="1" t="s">
        <v>41</v>
      </c>
      <c r="W817" s="1" t="s">
        <v>42</v>
      </c>
      <c r="X817" s="25">
        <v>40855</v>
      </c>
      <c r="Y817" s="1" t="s">
        <v>43</v>
      </c>
      <c r="Z817" s="1">
        <v>0</v>
      </c>
      <c r="AA817" s="1" t="s">
        <v>5570</v>
      </c>
      <c r="AB817" s="25">
        <v>38817</v>
      </c>
      <c r="AC817" s="27">
        <v>38847.466666666667</v>
      </c>
      <c r="AD817" s="1" t="s">
        <v>151</v>
      </c>
      <c r="AE817" s="26">
        <v>5555.55</v>
      </c>
    </row>
    <row r="818" spans="1:31" x14ac:dyDescent="0.25">
      <c r="A818" s="1" t="s">
        <v>2622</v>
      </c>
      <c r="B818" s="1" t="s">
        <v>5839</v>
      </c>
      <c r="C818" s="1" t="s">
        <v>5840</v>
      </c>
      <c r="D818" s="25">
        <v>39363</v>
      </c>
      <c r="E818" s="1" t="s">
        <v>2623</v>
      </c>
      <c r="F818" s="26">
        <v>130000</v>
      </c>
      <c r="G818" s="26">
        <v>130000</v>
      </c>
      <c r="H818" s="26">
        <v>130000</v>
      </c>
      <c r="I818" s="1" t="s">
        <v>26</v>
      </c>
      <c r="J818" s="26">
        <v>130000</v>
      </c>
      <c r="K818" s="26">
        <v>9100</v>
      </c>
      <c r="L818" s="1" t="s">
        <v>27</v>
      </c>
      <c r="M818" s="1">
        <v>0</v>
      </c>
      <c r="N818" s="1" t="s">
        <v>2629</v>
      </c>
      <c r="O818" s="1" t="s">
        <v>2630</v>
      </c>
      <c r="Q818" s="1" t="s">
        <v>28</v>
      </c>
      <c r="R818" s="1" t="s">
        <v>44</v>
      </c>
      <c r="S818" s="1" t="s">
        <v>30</v>
      </c>
      <c r="T818" s="1" t="s">
        <v>423</v>
      </c>
      <c r="U818" s="1" t="s">
        <v>123</v>
      </c>
      <c r="V818" s="1" t="s">
        <v>185</v>
      </c>
      <c r="W818" s="1" t="s">
        <v>42</v>
      </c>
      <c r="X818" s="25">
        <v>40855</v>
      </c>
      <c r="Y818" s="1" t="s">
        <v>2643</v>
      </c>
      <c r="Z818" s="1">
        <v>0</v>
      </c>
      <c r="AA818" s="1" t="s">
        <v>5841</v>
      </c>
      <c r="AB818" s="25">
        <v>39745</v>
      </c>
      <c r="AC818" s="27">
        <v>39926.411805555559</v>
      </c>
      <c r="AD818" s="1" t="s">
        <v>151</v>
      </c>
      <c r="AE818" s="26">
        <v>130000</v>
      </c>
    </row>
    <row r="819" spans="1:31" x14ac:dyDescent="0.25">
      <c r="A819" s="1" t="s">
        <v>2622</v>
      </c>
      <c r="B819" s="1" t="s">
        <v>6434</v>
      </c>
      <c r="C819" s="1" t="s">
        <v>6435</v>
      </c>
      <c r="D819" s="25">
        <v>39194</v>
      </c>
      <c r="E819" s="1" t="s">
        <v>2623</v>
      </c>
      <c r="F819" s="26">
        <v>50000</v>
      </c>
      <c r="G819" s="26">
        <v>50000</v>
      </c>
      <c r="H819" s="26">
        <v>50000</v>
      </c>
      <c r="I819" s="1" t="s">
        <v>26</v>
      </c>
      <c r="J819" s="26">
        <v>50000</v>
      </c>
      <c r="K819" s="26">
        <v>41888.67</v>
      </c>
      <c r="L819" s="1" t="s">
        <v>27</v>
      </c>
      <c r="M819" s="1">
        <v>0</v>
      </c>
      <c r="N819" s="1" t="s">
        <v>2624</v>
      </c>
      <c r="O819" s="1" t="s">
        <v>2630</v>
      </c>
      <c r="Q819" s="1" t="s">
        <v>28</v>
      </c>
      <c r="R819" s="1" t="s">
        <v>44</v>
      </c>
      <c r="S819" s="1" t="s">
        <v>503</v>
      </c>
      <c r="T819" s="1" t="s">
        <v>167</v>
      </c>
      <c r="U819" s="1" t="s">
        <v>123</v>
      </c>
      <c r="V819" s="1" t="s">
        <v>185</v>
      </c>
      <c r="W819" s="1" t="s">
        <v>42</v>
      </c>
      <c r="X819" s="25">
        <v>40855</v>
      </c>
      <c r="Y819" s="1" t="s">
        <v>2637</v>
      </c>
      <c r="Z819" s="1">
        <v>0</v>
      </c>
      <c r="AA819" s="1" t="s">
        <v>6436</v>
      </c>
      <c r="AB819" s="25">
        <v>39783</v>
      </c>
      <c r="AC819" s="27">
        <v>39811.600694444445</v>
      </c>
      <c r="AD819" s="1" t="s">
        <v>151</v>
      </c>
      <c r="AE819" s="26">
        <v>50000</v>
      </c>
    </row>
    <row r="820" spans="1:31" x14ac:dyDescent="0.25">
      <c r="A820" s="1" t="s">
        <v>2622</v>
      </c>
      <c r="B820" s="1" t="s">
        <v>5216</v>
      </c>
      <c r="C820" s="1" t="s">
        <v>5217</v>
      </c>
      <c r="D820" s="25">
        <v>39902</v>
      </c>
      <c r="E820" s="1" t="s">
        <v>2623</v>
      </c>
      <c r="F820" s="26">
        <v>73000</v>
      </c>
      <c r="G820" s="26">
        <v>73000</v>
      </c>
      <c r="H820" s="26">
        <v>9300</v>
      </c>
      <c r="I820" s="1" t="s">
        <v>50</v>
      </c>
      <c r="J820" s="26">
        <v>4650</v>
      </c>
      <c r="K820" s="1">
        <v>0</v>
      </c>
      <c r="L820" s="1" t="s">
        <v>50</v>
      </c>
      <c r="M820" s="1">
        <v>0</v>
      </c>
      <c r="N820" s="1" t="s">
        <v>2629</v>
      </c>
      <c r="O820" s="1" t="s">
        <v>2630</v>
      </c>
      <c r="Q820" s="1" t="s">
        <v>28</v>
      </c>
      <c r="R820" s="1" t="s">
        <v>135</v>
      </c>
      <c r="S820" s="1" t="s">
        <v>276</v>
      </c>
      <c r="T820" s="1" t="s">
        <v>54</v>
      </c>
      <c r="U820" s="1" t="s">
        <v>55</v>
      </c>
      <c r="V820" s="1" t="s">
        <v>71</v>
      </c>
      <c r="W820" s="1" t="s">
        <v>42</v>
      </c>
      <c r="X820" s="25">
        <v>40856</v>
      </c>
      <c r="Y820" s="1" t="s">
        <v>2628</v>
      </c>
      <c r="Z820" s="1">
        <v>0</v>
      </c>
      <c r="AA820" s="1" t="s">
        <v>5218</v>
      </c>
      <c r="AB820" s="25">
        <v>40155</v>
      </c>
      <c r="AC820" s="27">
        <v>40156.645138888889</v>
      </c>
      <c r="AD820" s="1" t="s">
        <v>2633</v>
      </c>
      <c r="AE820" s="26">
        <v>73000</v>
      </c>
    </row>
    <row r="821" spans="1:31" x14ac:dyDescent="0.25">
      <c r="A821" s="1" t="s">
        <v>2622</v>
      </c>
      <c r="B821" s="1">
        <v>930002269</v>
      </c>
      <c r="C821" s="1" t="s">
        <v>2850</v>
      </c>
      <c r="E821" s="1" t="s">
        <v>2623</v>
      </c>
      <c r="F821" s="1">
        <v>0</v>
      </c>
      <c r="G821" s="1">
        <v>0</v>
      </c>
      <c r="H821" s="1">
        <v>0</v>
      </c>
      <c r="J821" s="1">
        <v>0</v>
      </c>
      <c r="K821" s="1">
        <v>0</v>
      </c>
      <c r="L821" s="1" t="s">
        <v>50</v>
      </c>
      <c r="M821" s="1">
        <v>0</v>
      </c>
      <c r="N821" s="1" t="s">
        <v>2629</v>
      </c>
      <c r="O821" s="1" t="s">
        <v>2630</v>
      </c>
      <c r="Q821" s="1" t="s">
        <v>28</v>
      </c>
      <c r="R821" s="1" t="s">
        <v>135</v>
      </c>
      <c r="S821" s="1" t="s">
        <v>136</v>
      </c>
      <c r="T821" s="1" t="s">
        <v>54</v>
      </c>
      <c r="U821" s="1" t="s">
        <v>55</v>
      </c>
      <c r="V821" s="1" t="s">
        <v>71</v>
      </c>
      <c r="W821" s="1" t="s">
        <v>42</v>
      </c>
      <c r="X821" s="25">
        <v>40856</v>
      </c>
      <c r="Y821" s="1" t="s">
        <v>2628</v>
      </c>
      <c r="Z821" s="1">
        <v>0</v>
      </c>
      <c r="AA821" s="1" t="s">
        <v>5380</v>
      </c>
      <c r="AB821" s="25">
        <v>40395</v>
      </c>
      <c r="AC821" s="27">
        <v>40511.57916666667</v>
      </c>
      <c r="AD821" s="1" t="s">
        <v>2657</v>
      </c>
      <c r="AE821" s="1">
        <v>0</v>
      </c>
    </row>
    <row r="822" spans="1:31" x14ac:dyDescent="0.25">
      <c r="A822" s="1" t="s">
        <v>2646</v>
      </c>
      <c r="B822" s="1" t="s">
        <v>5495</v>
      </c>
      <c r="C822" s="1">
        <v>10065671</v>
      </c>
      <c r="D822" s="25">
        <v>35857</v>
      </c>
      <c r="E822" s="1" t="s">
        <v>2623</v>
      </c>
      <c r="F822" s="26">
        <v>15000</v>
      </c>
      <c r="G822" s="26">
        <v>30000</v>
      </c>
      <c r="H822" s="26">
        <v>15000</v>
      </c>
      <c r="I822" s="1" t="s">
        <v>26</v>
      </c>
      <c r="J822" s="26">
        <v>15000</v>
      </c>
      <c r="K822" s="26">
        <v>2728.2</v>
      </c>
      <c r="L822" s="1" t="s">
        <v>26</v>
      </c>
      <c r="M822" s="1">
        <v>27.28</v>
      </c>
      <c r="N822" s="1" t="s">
        <v>2624</v>
      </c>
      <c r="O822" s="1" t="s">
        <v>2638</v>
      </c>
      <c r="P822" s="1" t="s">
        <v>2688</v>
      </c>
      <c r="Q822" s="1" t="s">
        <v>28</v>
      </c>
      <c r="R822" s="1" t="s">
        <v>29</v>
      </c>
      <c r="S822" s="1" t="s">
        <v>38</v>
      </c>
      <c r="T822" s="1" t="s">
        <v>97</v>
      </c>
      <c r="U822" s="1" t="s">
        <v>34</v>
      </c>
      <c r="V822" s="1" t="s">
        <v>71</v>
      </c>
      <c r="W822" s="1" t="s">
        <v>42</v>
      </c>
      <c r="X822" s="25">
        <v>40856</v>
      </c>
      <c r="Y822" s="1" t="s">
        <v>2628</v>
      </c>
      <c r="Z822" s="1">
        <v>0</v>
      </c>
      <c r="AA822" s="1" t="s">
        <v>5496</v>
      </c>
      <c r="AB822" s="25">
        <v>36402</v>
      </c>
      <c r="AC822" s="27">
        <v>37618</v>
      </c>
      <c r="AD822" s="1" t="s">
        <v>36</v>
      </c>
      <c r="AE822" s="26">
        <v>15000</v>
      </c>
    </row>
    <row r="823" spans="1:31" x14ac:dyDescent="0.25">
      <c r="A823" s="1" t="s">
        <v>2622</v>
      </c>
      <c r="B823" s="1" t="s">
        <v>5914</v>
      </c>
      <c r="C823" s="1" t="s">
        <v>5915</v>
      </c>
      <c r="D823" s="25">
        <v>38888</v>
      </c>
      <c r="E823" s="1" t="s">
        <v>2623</v>
      </c>
      <c r="F823" s="26">
        <v>84179</v>
      </c>
      <c r="G823" s="26">
        <v>84179</v>
      </c>
      <c r="H823" s="26">
        <v>84179</v>
      </c>
      <c r="I823" s="1" t="s">
        <v>50</v>
      </c>
      <c r="J823" s="26">
        <v>42089.5</v>
      </c>
      <c r="K823" s="26">
        <v>50818.58</v>
      </c>
      <c r="L823" s="1" t="s">
        <v>50</v>
      </c>
      <c r="M823" s="26">
        <v>25409.29</v>
      </c>
      <c r="Q823" s="1" t="s">
        <v>28</v>
      </c>
      <c r="R823" s="1" t="s">
        <v>135</v>
      </c>
      <c r="S823" s="1" t="s">
        <v>136</v>
      </c>
      <c r="T823" s="1" t="s">
        <v>167</v>
      </c>
      <c r="U823" s="1" t="s">
        <v>123</v>
      </c>
      <c r="V823" s="1" t="s">
        <v>305</v>
      </c>
      <c r="W823" s="1" t="s">
        <v>42</v>
      </c>
      <c r="X823" s="25">
        <v>40856</v>
      </c>
      <c r="Y823" s="1" t="s">
        <v>2635</v>
      </c>
      <c r="Z823" s="1">
        <v>0</v>
      </c>
      <c r="AA823" s="1" t="s">
        <v>5916</v>
      </c>
      <c r="AB823" s="25">
        <v>39694</v>
      </c>
      <c r="AC823" s="27">
        <v>40164.36041666667</v>
      </c>
      <c r="AD823" s="1" t="s">
        <v>36</v>
      </c>
      <c r="AE823" s="26">
        <v>84179</v>
      </c>
    </row>
    <row r="824" spans="1:31" x14ac:dyDescent="0.25">
      <c r="A824" s="1" t="s">
        <v>2622</v>
      </c>
      <c r="B824" s="1" t="s">
        <v>173</v>
      </c>
      <c r="C824" s="1" t="s">
        <v>212</v>
      </c>
      <c r="E824" s="1" t="s">
        <v>2623</v>
      </c>
      <c r="F824" s="1">
        <v>0</v>
      </c>
      <c r="G824" s="1">
        <v>0</v>
      </c>
      <c r="H824" s="1">
        <v>0</v>
      </c>
      <c r="I824" s="1" t="s">
        <v>50</v>
      </c>
      <c r="J824" s="1">
        <v>0</v>
      </c>
      <c r="K824" s="1">
        <v>0</v>
      </c>
      <c r="L824" s="1" t="s">
        <v>50</v>
      </c>
      <c r="M824" s="1">
        <v>0</v>
      </c>
      <c r="N824" s="1" t="s">
        <v>2629</v>
      </c>
      <c r="O824" s="1" t="s">
        <v>2630</v>
      </c>
      <c r="Q824" s="1" t="s">
        <v>28</v>
      </c>
      <c r="R824" s="1" t="s">
        <v>135</v>
      </c>
      <c r="S824" s="1" t="s">
        <v>136</v>
      </c>
      <c r="T824" s="1" t="s">
        <v>54</v>
      </c>
      <c r="U824" s="1" t="s">
        <v>55</v>
      </c>
      <c r="V824" s="1" t="s">
        <v>71</v>
      </c>
      <c r="W824" s="1" t="s">
        <v>42</v>
      </c>
      <c r="X824" s="25">
        <v>40856</v>
      </c>
      <c r="Y824" s="1" t="s">
        <v>2628</v>
      </c>
      <c r="Z824" s="1">
        <v>0</v>
      </c>
      <c r="AA824" s="1" t="s">
        <v>6537</v>
      </c>
      <c r="AB824" s="25">
        <v>39752</v>
      </c>
      <c r="AC824" s="27">
        <v>40080.730555555558</v>
      </c>
      <c r="AD824" s="1" t="s">
        <v>36</v>
      </c>
      <c r="AE824" s="1">
        <v>0</v>
      </c>
    </row>
    <row r="825" spans="1:31" x14ac:dyDescent="0.25">
      <c r="A825" s="1" t="s">
        <v>2622</v>
      </c>
      <c r="B825" s="1" t="s">
        <v>6726</v>
      </c>
      <c r="C825" s="1" t="s">
        <v>6727</v>
      </c>
      <c r="E825" s="1" t="s">
        <v>2623</v>
      </c>
      <c r="F825" s="1">
        <v>0</v>
      </c>
      <c r="G825" s="1">
        <v>0</v>
      </c>
      <c r="H825" s="1">
        <v>0</v>
      </c>
      <c r="J825" s="1">
        <v>0</v>
      </c>
      <c r="K825" s="1">
        <v>0</v>
      </c>
      <c r="L825" s="1" t="s">
        <v>50</v>
      </c>
      <c r="M825" s="1">
        <v>0</v>
      </c>
      <c r="N825" s="1" t="s">
        <v>2629</v>
      </c>
      <c r="O825" s="1" t="s">
        <v>2630</v>
      </c>
      <c r="Q825" s="1" t="s">
        <v>28</v>
      </c>
      <c r="R825" s="1" t="s">
        <v>135</v>
      </c>
      <c r="S825" s="1" t="s">
        <v>136</v>
      </c>
      <c r="T825" s="1" t="s">
        <v>54</v>
      </c>
      <c r="U825" s="1" t="s">
        <v>55</v>
      </c>
      <c r="V825" s="1" t="s">
        <v>71</v>
      </c>
      <c r="W825" s="1" t="s">
        <v>42</v>
      </c>
      <c r="X825" s="25">
        <v>40856</v>
      </c>
      <c r="Y825" s="1" t="s">
        <v>57</v>
      </c>
      <c r="Z825" s="1">
        <v>0</v>
      </c>
      <c r="AA825" s="1" t="s">
        <v>6728</v>
      </c>
      <c r="AB825" s="25">
        <v>40515</v>
      </c>
      <c r="AC825" s="27">
        <v>40644.604166666664</v>
      </c>
      <c r="AD825" s="1" t="s">
        <v>2633</v>
      </c>
      <c r="AE825" s="1">
        <v>0</v>
      </c>
    </row>
    <row r="826" spans="1:31" x14ac:dyDescent="0.25">
      <c r="A826" s="1" t="s">
        <v>2646</v>
      </c>
      <c r="C826" s="1" t="s">
        <v>75</v>
      </c>
      <c r="E826" s="1" t="s">
        <v>2623</v>
      </c>
      <c r="F826" s="1">
        <v>0</v>
      </c>
      <c r="G826" s="1">
        <v>0</v>
      </c>
      <c r="H826" s="1">
        <v>0</v>
      </c>
      <c r="J826" s="1">
        <v>0</v>
      </c>
      <c r="K826" s="1">
        <v>0</v>
      </c>
      <c r="L826" s="1" t="s">
        <v>50</v>
      </c>
      <c r="M826" s="1">
        <v>0</v>
      </c>
      <c r="N826" s="1" t="s">
        <v>2629</v>
      </c>
      <c r="O826" s="1" t="s">
        <v>2630</v>
      </c>
      <c r="Q826" s="1" t="s">
        <v>28</v>
      </c>
      <c r="R826" s="1" t="s">
        <v>262</v>
      </c>
      <c r="S826" s="1" t="s">
        <v>2677</v>
      </c>
      <c r="T826" s="1" t="s">
        <v>160</v>
      </c>
      <c r="U826" s="1" t="s">
        <v>55</v>
      </c>
      <c r="V826" s="1" t="s">
        <v>305</v>
      </c>
      <c r="W826" s="1" t="s">
        <v>35</v>
      </c>
      <c r="X826" s="25">
        <v>40856</v>
      </c>
      <c r="Y826" s="1" t="s">
        <v>57</v>
      </c>
      <c r="Z826" s="1">
        <v>0</v>
      </c>
      <c r="AA826" s="1" t="s">
        <v>6729</v>
      </c>
      <c r="AB826" s="25">
        <v>40626</v>
      </c>
      <c r="AC826" s="27">
        <v>40644.920138888891</v>
      </c>
      <c r="AD826" s="1" t="s">
        <v>2633</v>
      </c>
      <c r="AE826" s="1">
        <v>0</v>
      </c>
    </row>
    <row r="827" spans="1:31" x14ac:dyDescent="0.25">
      <c r="A827" s="1" t="s">
        <v>2646</v>
      </c>
      <c r="B827" s="1">
        <v>593951</v>
      </c>
      <c r="C827" s="1" t="s">
        <v>4990</v>
      </c>
      <c r="D827" s="25">
        <v>39409</v>
      </c>
      <c r="E827" s="1" t="s">
        <v>2623</v>
      </c>
      <c r="F827" s="26">
        <v>30000</v>
      </c>
      <c r="G827" s="26">
        <v>30000</v>
      </c>
      <c r="H827" s="26">
        <v>60000</v>
      </c>
      <c r="I827" s="1" t="s">
        <v>50</v>
      </c>
      <c r="J827" s="26">
        <v>30000</v>
      </c>
      <c r="K827" s="26">
        <v>10000</v>
      </c>
      <c r="L827" s="1" t="s">
        <v>50</v>
      </c>
      <c r="M827" s="1">
        <v>0</v>
      </c>
      <c r="N827" s="1" t="s">
        <v>2624</v>
      </c>
      <c r="O827" s="1" t="s">
        <v>2630</v>
      </c>
      <c r="Q827" s="1" t="s">
        <v>28</v>
      </c>
      <c r="R827" s="1" t="s">
        <v>37</v>
      </c>
      <c r="S827" s="1" t="s">
        <v>69</v>
      </c>
      <c r="T827" s="1" t="s">
        <v>4991</v>
      </c>
      <c r="U827" s="1" t="s">
        <v>34</v>
      </c>
      <c r="V827" s="1" t="s">
        <v>71</v>
      </c>
      <c r="W827" s="1" t="s">
        <v>42</v>
      </c>
      <c r="X827" s="25">
        <v>40857</v>
      </c>
      <c r="Y827" s="1" t="s">
        <v>57</v>
      </c>
      <c r="Z827" s="1">
        <v>0</v>
      </c>
      <c r="AA827" s="1" t="s">
        <v>4992</v>
      </c>
      <c r="AB827" s="25">
        <v>39517</v>
      </c>
      <c r="AC827" s="27">
        <v>39535.649305555555</v>
      </c>
      <c r="AD827" s="1" t="s">
        <v>36</v>
      </c>
      <c r="AE827" s="26">
        <v>30000</v>
      </c>
    </row>
    <row r="828" spans="1:31" x14ac:dyDescent="0.25">
      <c r="A828" s="1" t="s">
        <v>2622</v>
      </c>
      <c r="B828" s="1" t="s">
        <v>5284</v>
      </c>
      <c r="C828" s="1" t="s">
        <v>115</v>
      </c>
      <c r="D828" s="25">
        <v>39660</v>
      </c>
      <c r="E828" s="1" t="s">
        <v>2623</v>
      </c>
      <c r="F828" s="26">
        <v>25000</v>
      </c>
      <c r="G828" s="26">
        <v>25000</v>
      </c>
      <c r="H828" s="26">
        <v>25000</v>
      </c>
      <c r="I828" s="1" t="s">
        <v>50</v>
      </c>
      <c r="J828" s="26">
        <v>12500</v>
      </c>
      <c r="K828" s="1">
        <v>0</v>
      </c>
      <c r="L828" s="1" t="s">
        <v>50</v>
      </c>
      <c r="M828" s="1">
        <v>0</v>
      </c>
      <c r="N828" s="1" t="s">
        <v>2629</v>
      </c>
      <c r="O828" s="1" t="s">
        <v>2630</v>
      </c>
      <c r="Q828" s="1" t="s">
        <v>28</v>
      </c>
      <c r="R828" s="1" t="s">
        <v>135</v>
      </c>
      <c r="S828" s="1" t="s">
        <v>284</v>
      </c>
      <c r="T828" s="1" t="s">
        <v>77</v>
      </c>
      <c r="U828" s="1" t="s">
        <v>34</v>
      </c>
      <c r="V828" s="1" t="s">
        <v>71</v>
      </c>
      <c r="W828" s="1" t="s">
        <v>42</v>
      </c>
      <c r="X828" s="25">
        <v>40857</v>
      </c>
      <c r="Y828" s="1" t="s">
        <v>2628</v>
      </c>
      <c r="Z828" s="1">
        <v>0</v>
      </c>
      <c r="AA828" s="1" t="s">
        <v>5285</v>
      </c>
      <c r="AB828" s="25">
        <v>39898</v>
      </c>
      <c r="AC828" s="27">
        <v>40246.42291666667</v>
      </c>
      <c r="AD828" s="1" t="s">
        <v>2633</v>
      </c>
      <c r="AE828" s="26">
        <v>25000</v>
      </c>
    </row>
    <row r="829" spans="1:31" x14ac:dyDescent="0.25">
      <c r="A829" s="1" t="s">
        <v>2622</v>
      </c>
      <c r="B829" s="1" t="s">
        <v>5309</v>
      </c>
      <c r="C829" s="1" t="s">
        <v>5310</v>
      </c>
      <c r="D829" s="25">
        <v>40035</v>
      </c>
      <c r="E829" s="1" t="s">
        <v>2623</v>
      </c>
      <c r="F829" s="26">
        <v>70316</v>
      </c>
      <c r="G829" s="26">
        <v>70316</v>
      </c>
      <c r="H829" s="26">
        <v>63000</v>
      </c>
      <c r="I829" s="1" t="s">
        <v>50</v>
      </c>
      <c r="J829" s="26">
        <v>31500</v>
      </c>
      <c r="K829" s="1">
        <v>0</v>
      </c>
      <c r="L829" s="1" t="s">
        <v>50</v>
      </c>
      <c r="M829" s="1">
        <v>0</v>
      </c>
      <c r="N829" s="1" t="s">
        <v>2629</v>
      </c>
      <c r="O829" s="1" t="s">
        <v>2630</v>
      </c>
      <c r="Q829" s="1" t="s">
        <v>28</v>
      </c>
      <c r="R829" s="1" t="s">
        <v>135</v>
      </c>
      <c r="S829" s="1" t="s">
        <v>136</v>
      </c>
      <c r="T829" s="1" t="s">
        <v>97</v>
      </c>
      <c r="U829" s="1" t="s">
        <v>34</v>
      </c>
      <c r="V829" s="1" t="s">
        <v>71</v>
      </c>
      <c r="W829" s="1" t="s">
        <v>42</v>
      </c>
      <c r="X829" s="25">
        <v>40857</v>
      </c>
      <c r="Y829" s="1" t="s">
        <v>2647</v>
      </c>
      <c r="Z829" s="1">
        <v>0</v>
      </c>
      <c r="AA829" s="1" t="s">
        <v>5311</v>
      </c>
      <c r="AB829" s="25">
        <v>40232</v>
      </c>
      <c r="AC829" s="27">
        <v>40315.710416666669</v>
      </c>
      <c r="AD829" s="1" t="s">
        <v>36</v>
      </c>
      <c r="AE829" s="26">
        <v>70316</v>
      </c>
    </row>
    <row r="830" spans="1:31" x14ac:dyDescent="0.25">
      <c r="A830" s="1" t="s">
        <v>2646</v>
      </c>
      <c r="B830" s="1" t="s">
        <v>5347</v>
      </c>
      <c r="C830" s="1" t="s">
        <v>5348</v>
      </c>
      <c r="D830" s="25">
        <v>40208</v>
      </c>
      <c r="E830" s="1" t="s">
        <v>2623</v>
      </c>
      <c r="F830" s="26">
        <v>55942</v>
      </c>
      <c r="G830" s="26">
        <v>55942</v>
      </c>
      <c r="H830" s="1">
        <v>190</v>
      </c>
      <c r="I830" s="1" t="s">
        <v>26</v>
      </c>
      <c r="J830" s="1">
        <v>190</v>
      </c>
      <c r="K830" s="1">
        <v>0</v>
      </c>
      <c r="L830" s="1" t="s">
        <v>50</v>
      </c>
      <c r="M830" s="1">
        <v>0</v>
      </c>
      <c r="N830" s="1" t="s">
        <v>2629</v>
      </c>
      <c r="O830" s="1" t="s">
        <v>2630</v>
      </c>
      <c r="Q830" s="1" t="s">
        <v>28</v>
      </c>
      <c r="R830" s="1" t="s">
        <v>262</v>
      </c>
      <c r="S830" s="1" t="s">
        <v>151</v>
      </c>
      <c r="T830" s="1" t="s">
        <v>521</v>
      </c>
      <c r="U830" s="1" t="s">
        <v>53</v>
      </c>
      <c r="V830" s="1" t="s">
        <v>71</v>
      </c>
      <c r="W830" s="1" t="s">
        <v>42</v>
      </c>
      <c r="X830" s="25">
        <v>40857</v>
      </c>
      <c r="Y830" s="1" t="s">
        <v>57</v>
      </c>
      <c r="Z830" s="1">
        <v>0</v>
      </c>
      <c r="AA830" s="1" t="s">
        <v>5349</v>
      </c>
      <c r="AB830" s="25">
        <v>40393</v>
      </c>
      <c r="AC830" s="27">
        <v>40422.584027777775</v>
      </c>
      <c r="AD830" s="1" t="s">
        <v>151</v>
      </c>
      <c r="AE830" s="26">
        <v>55942</v>
      </c>
    </row>
    <row r="831" spans="1:31" x14ac:dyDescent="0.25">
      <c r="A831" s="1" t="s">
        <v>2622</v>
      </c>
      <c r="B831" s="1" t="s">
        <v>5371</v>
      </c>
      <c r="C831" s="1">
        <v>104965</v>
      </c>
      <c r="D831" s="25">
        <v>37043</v>
      </c>
      <c r="E831" s="1" t="s">
        <v>2623</v>
      </c>
      <c r="F831" s="26">
        <v>7113.54</v>
      </c>
      <c r="G831" s="26">
        <v>7113.54</v>
      </c>
      <c r="H831" s="1">
        <v>0</v>
      </c>
      <c r="J831" s="1">
        <v>0</v>
      </c>
      <c r="K831" s="1">
        <v>0</v>
      </c>
      <c r="L831" s="1" t="s">
        <v>50</v>
      </c>
      <c r="M831" s="1">
        <v>0</v>
      </c>
      <c r="N831" s="1" t="s">
        <v>2629</v>
      </c>
      <c r="O831" s="1" t="s">
        <v>2630</v>
      </c>
      <c r="Q831" s="1" t="s">
        <v>28</v>
      </c>
      <c r="R831" s="1" t="s">
        <v>135</v>
      </c>
      <c r="S831" s="1" t="s">
        <v>721</v>
      </c>
      <c r="T831" s="1" t="s">
        <v>5372</v>
      </c>
      <c r="U831" s="1" t="s">
        <v>34</v>
      </c>
      <c r="V831" s="1" t="s">
        <v>71</v>
      </c>
      <c r="W831" s="1" t="s">
        <v>42</v>
      </c>
      <c r="X831" s="25">
        <v>40857</v>
      </c>
      <c r="Y831" s="1" t="s">
        <v>2628</v>
      </c>
      <c r="Z831" s="1">
        <v>0</v>
      </c>
      <c r="AA831" s="1" t="s">
        <v>5373</v>
      </c>
      <c r="AB831" s="25">
        <v>40478</v>
      </c>
      <c r="AC831" s="27">
        <v>40487.981944444444</v>
      </c>
      <c r="AD831" s="1" t="s">
        <v>2657</v>
      </c>
      <c r="AE831" s="26">
        <v>7113.54</v>
      </c>
    </row>
    <row r="832" spans="1:31" x14ac:dyDescent="0.25">
      <c r="A832" s="1" t="s">
        <v>2622</v>
      </c>
      <c r="B832" s="1" t="s">
        <v>5734</v>
      </c>
      <c r="C832" s="1" t="s">
        <v>5735</v>
      </c>
      <c r="D832" s="25">
        <v>39239</v>
      </c>
      <c r="E832" s="1" t="s">
        <v>2623</v>
      </c>
      <c r="F832" s="1">
        <v>0</v>
      </c>
      <c r="G832" s="1">
        <v>0</v>
      </c>
      <c r="H832" s="1">
        <v>0</v>
      </c>
      <c r="I832" s="1" t="s">
        <v>50</v>
      </c>
      <c r="J832" s="1">
        <v>0</v>
      </c>
      <c r="K832" s="26">
        <v>2654.9</v>
      </c>
      <c r="L832" s="1" t="s">
        <v>50</v>
      </c>
      <c r="M832" s="1">
        <v>0</v>
      </c>
      <c r="N832" s="1" t="s">
        <v>2624</v>
      </c>
      <c r="O832" s="1" t="s">
        <v>2630</v>
      </c>
      <c r="Q832" s="1" t="s">
        <v>28</v>
      </c>
      <c r="R832" s="1" t="s">
        <v>44</v>
      </c>
      <c r="S832" s="1" t="s">
        <v>30</v>
      </c>
      <c r="T832" s="1" t="s">
        <v>77</v>
      </c>
      <c r="U832" s="1" t="s">
        <v>34</v>
      </c>
      <c r="V832" s="1" t="s">
        <v>71</v>
      </c>
      <c r="W832" s="1" t="s">
        <v>42</v>
      </c>
      <c r="X832" s="25">
        <v>40857</v>
      </c>
      <c r="Y832" s="1" t="s">
        <v>2628</v>
      </c>
      <c r="Z832" s="1">
        <v>0</v>
      </c>
      <c r="AA832" s="1" t="s">
        <v>5736</v>
      </c>
      <c r="AB832" s="25">
        <v>39604</v>
      </c>
      <c r="AC832" s="27">
        <v>39653.617361111108</v>
      </c>
      <c r="AD832" s="1" t="s">
        <v>4904</v>
      </c>
      <c r="AE832" s="1">
        <v>0</v>
      </c>
    </row>
    <row r="833" spans="1:31" x14ac:dyDescent="0.25">
      <c r="A833" s="1" t="s">
        <v>2622</v>
      </c>
      <c r="B833" s="1" t="s">
        <v>6039</v>
      </c>
      <c r="C833" s="1" t="s">
        <v>115</v>
      </c>
      <c r="D833" s="25">
        <v>39500</v>
      </c>
      <c r="E833" s="1" t="s">
        <v>2623</v>
      </c>
      <c r="F833" s="1">
        <v>0</v>
      </c>
      <c r="G833" s="1">
        <v>0</v>
      </c>
      <c r="H833" s="1">
        <v>0</v>
      </c>
      <c r="J833" s="1">
        <v>0</v>
      </c>
      <c r="K833" s="1">
        <v>0</v>
      </c>
      <c r="L833" s="1" t="s">
        <v>50</v>
      </c>
      <c r="M833" s="1">
        <v>0</v>
      </c>
      <c r="N833" s="1" t="s">
        <v>2629</v>
      </c>
      <c r="O833" s="1" t="s">
        <v>2630</v>
      </c>
      <c r="Q833" s="1" t="s">
        <v>28</v>
      </c>
      <c r="R833" s="1" t="s">
        <v>135</v>
      </c>
      <c r="S833" s="1" t="s">
        <v>136</v>
      </c>
      <c r="T833" s="1" t="s">
        <v>363</v>
      </c>
      <c r="U833" s="1" t="s">
        <v>34</v>
      </c>
      <c r="V833" s="1" t="s">
        <v>71</v>
      </c>
      <c r="W833" s="1" t="s">
        <v>42</v>
      </c>
      <c r="X833" s="25">
        <v>40857</v>
      </c>
      <c r="Y833" s="1" t="s">
        <v>2647</v>
      </c>
      <c r="Z833" s="1">
        <v>0</v>
      </c>
      <c r="AA833" s="1" t="s">
        <v>6040</v>
      </c>
      <c r="AB833" s="25">
        <v>40226</v>
      </c>
      <c r="AC833" s="27">
        <v>40437.385416666664</v>
      </c>
      <c r="AD833" s="1" t="s">
        <v>2633</v>
      </c>
      <c r="AE833" s="1">
        <v>0</v>
      </c>
    </row>
    <row r="834" spans="1:31" x14ac:dyDescent="0.25">
      <c r="A834" s="1" t="s">
        <v>2622</v>
      </c>
      <c r="B834" s="1" t="s">
        <v>6098</v>
      </c>
      <c r="C834" s="1" t="s">
        <v>6099</v>
      </c>
      <c r="D834" s="25">
        <v>37601</v>
      </c>
      <c r="E834" s="1" t="s">
        <v>2623</v>
      </c>
      <c r="F834" s="26">
        <v>65405.16</v>
      </c>
      <c r="G834" s="26">
        <v>65405.16</v>
      </c>
      <c r="H834" s="26">
        <v>1000</v>
      </c>
      <c r="I834" s="1" t="s">
        <v>50</v>
      </c>
      <c r="J834" s="1">
        <v>500</v>
      </c>
      <c r="K834" s="1">
        <v>0</v>
      </c>
      <c r="L834" s="1" t="s">
        <v>50</v>
      </c>
      <c r="M834" s="1">
        <v>0</v>
      </c>
      <c r="N834" s="1" t="s">
        <v>2629</v>
      </c>
      <c r="O834" s="1" t="s">
        <v>2630</v>
      </c>
      <c r="Q834" s="1" t="s">
        <v>28</v>
      </c>
      <c r="T834" s="1" t="s">
        <v>77</v>
      </c>
      <c r="U834" s="1" t="s">
        <v>34</v>
      </c>
      <c r="V834" s="1" t="s">
        <v>71</v>
      </c>
      <c r="W834" s="1" t="s">
        <v>42</v>
      </c>
      <c r="X834" s="25">
        <v>40857</v>
      </c>
      <c r="Y834" s="1" t="s">
        <v>2628</v>
      </c>
      <c r="Z834" s="1">
        <v>0</v>
      </c>
      <c r="AA834" s="1" t="s">
        <v>6100</v>
      </c>
      <c r="AB834" s="25">
        <v>40345</v>
      </c>
      <c r="AC834" s="27">
        <v>40611.675000000003</v>
      </c>
      <c r="AD834" s="1" t="s">
        <v>151</v>
      </c>
      <c r="AE834" s="26">
        <v>65405.16</v>
      </c>
    </row>
    <row r="835" spans="1:31" x14ac:dyDescent="0.25">
      <c r="A835" s="1" t="s">
        <v>2646</v>
      </c>
      <c r="B835" s="1" t="s">
        <v>6649</v>
      </c>
      <c r="C835" s="1" t="s">
        <v>6650</v>
      </c>
      <c r="D835" s="25">
        <v>40051</v>
      </c>
      <c r="E835" s="1" t="s">
        <v>2623</v>
      </c>
      <c r="F835" s="26">
        <v>11094.1</v>
      </c>
      <c r="G835" s="26">
        <v>11689</v>
      </c>
      <c r="H835" s="26">
        <v>3604.6</v>
      </c>
      <c r="I835" s="1" t="s">
        <v>50</v>
      </c>
      <c r="J835" s="26">
        <v>1802.3</v>
      </c>
      <c r="K835" s="1">
        <v>0</v>
      </c>
      <c r="L835" s="1" t="s">
        <v>50</v>
      </c>
      <c r="M835" s="1">
        <v>0</v>
      </c>
      <c r="N835" s="1" t="s">
        <v>2629</v>
      </c>
      <c r="O835" s="1" t="s">
        <v>2630</v>
      </c>
      <c r="Q835" s="1" t="s">
        <v>28</v>
      </c>
      <c r="R835" s="1" t="s">
        <v>262</v>
      </c>
      <c r="S835" s="1" t="s">
        <v>284</v>
      </c>
      <c r="T835" s="1" t="s">
        <v>70</v>
      </c>
      <c r="U835" s="1" t="s">
        <v>34</v>
      </c>
      <c r="V835" s="1" t="s">
        <v>71</v>
      </c>
      <c r="W835" s="1" t="s">
        <v>42</v>
      </c>
      <c r="X835" s="25">
        <v>40857</v>
      </c>
      <c r="Y835" s="1" t="s">
        <v>2660</v>
      </c>
      <c r="Z835" s="1">
        <v>0</v>
      </c>
      <c r="AA835" s="1" t="s">
        <v>6651</v>
      </c>
      <c r="AB835" s="25">
        <v>40367</v>
      </c>
      <c r="AC835" s="27">
        <v>40367.070138888892</v>
      </c>
      <c r="AD835" s="1" t="s">
        <v>36</v>
      </c>
      <c r="AE835" s="26">
        <v>11094.1</v>
      </c>
    </row>
    <row r="836" spans="1:31" x14ac:dyDescent="0.25">
      <c r="A836" s="1" t="s">
        <v>2622</v>
      </c>
      <c r="B836" s="1" t="s">
        <v>6665</v>
      </c>
      <c r="C836" s="1" t="s">
        <v>6666</v>
      </c>
      <c r="D836" s="25">
        <v>40269</v>
      </c>
      <c r="E836" s="1" t="s">
        <v>2623</v>
      </c>
      <c r="F836" s="26">
        <v>14294</v>
      </c>
      <c r="G836" s="26">
        <v>14294</v>
      </c>
      <c r="H836" s="26">
        <v>14294</v>
      </c>
      <c r="I836" s="1" t="s">
        <v>26</v>
      </c>
      <c r="J836" s="26">
        <v>14294</v>
      </c>
      <c r="K836" s="1">
        <v>0</v>
      </c>
      <c r="L836" s="1" t="s">
        <v>50</v>
      </c>
      <c r="M836" s="1">
        <v>0</v>
      </c>
      <c r="N836" s="1" t="s">
        <v>2629</v>
      </c>
      <c r="O836" s="1" t="s">
        <v>2630</v>
      </c>
      <c r="Q836" s="1" t="s">
        <v>28</v>
      </c>
      <c r="R836" s="1" t="s">
        <v>135</v>
      </c>
      <c r="S836" s="1" t="s">
        <v>136</v>
      </c>
      <c r="T836" s="1" t="s">
        <v>363</v>
      </c>
      <c r="U836" s="1" t="s">
        <v>34</v>
      </c>
      <c r="V836" s="1" t="s">
        <v>71</v>
      </c>
      <c r="W836" s="1" t="s">
        <v>42</v>
      </c>
      <c r="X836" s="25">
        <v>40857</v>
      </c>
      <c r="Y836" s="1" t="s">
        <v>2660</v>
      </c>
      <c r="Z836" s="1">
        <v>0</v>
      </c>
      <c r="AA836" s="1" t="s">
        <v>6667</v>
      </c>
      <c r="AB836" s="25">
        <v>40106</v>
      </c>
      <c r="AC836" s="27">
        <v>40429.902777777781</v>
      </c>
      <c r="AD836" s="1" t="s">
        <v>151</v>
      </c>
      <c r="AE836" s="26">
        <v>14294</v>
      </c>
    </row>
    <row r="837" spans="1:31" x14ac:dyDescent="0.25">
      <c r="A837" s="1" t="s">
        <v>2622</v>
      </c>
      <c r="B837" s="1">
        <v>9301862</v>
      </c>
      <c r="C837" s="1" t="s">
        <v>6710</v>
      </c>
      <c r="D837" s="25">
        <v>38747</v>
      </c>
      <c r="E837" s="1" t="s">
        <v>2623</v>
      </c>
      <c r="F837" s="26">
        <v>97743.77</v>
      </c>
      <c r="G837" s="26">
        <v>97743.77</v>
      </c>
      <c r="H837" s="26">
        <v>97743.77</v>
      </c>
      <c r="I837" s="1" t="s">
        <v>50</v>
      </c>
      <c r="J837" s="26">
        <v>48871.89</v>
      </c>
      <c r="K837" s="1">
        <v>0</v>
      </c>
      <c r="L837" s="1" t="s">
        <v>50</v>
      </c>
      <c r="M837" s="1">
        <v>0</v>
      </c>
      <c r="N837" s="1" t="s">
        <v>2629</v>
      </c>
      <c r="O837" s="1" t="s">
        <v>2630</v>
      </c>
      <c r="Q837" s="1" t="s">
        <v>28</v>
      </c>
      <c r="R837" s="1" t="s">
        <v>135</v>
      </c>
      <c r="S837" s="1" t="s">
        <v>136</v>
      </c>
      <c r="T837" s="1" t="s">
        <v>510</v>
      </c>
      <c r="U837" s="1" t="s">
        <v>34</v>
      </c>
      <c r="V837" s="1" t="s">
        <v>71</v>
      </c>
      <c r="W837" s="1" t="s">
        <v>42</v>
      </c>
      <c r="X837" s="25">
        <v>40857</v>
      </c>
      <c r="Y837" s="1" t="s">
        <v>2628</v>
      </c>
      <c r="Z837" s="1">
        <v>0</v>
      </c>
      <c r="AA837" s="1" t="s">
        <v>6711</v>
      </c>
      <c r="AB837" s="25">
        <v>40450</v>
      </c>
      <c r="AC837" s="27">
        <v>40599.760416666664</v>
      </c>
      <c r="AD837" s="1" t="s">
        <v>151</v>
      </c>
      <c r="AE837" s="26">
        <v>97743.77</v>
      </c>
    </row>
    <row r="838" spans="1:31" x14ac:dyDescent="0.25">
      <c r="A838" s="1" t="s">
        <v>2622</v>
      </c>
      <c r="B838" s="1" t="s">
        <v>6723</v>
      </c>
      <c r="C838" s="1" t="s">
        <v>6724</v>
      </c>
      <c r="D838" s="25">
        <v>40184</v>
      </c>
      <c r="E838" s="1" t="s">
        <v>2623</v>
      </c>
      <c r="F838" s="26">
        <v>27266</v>
      </c>
      <c r="G838" s="26">
        <v>27266</v>
      </c>
      <c r="H838" s="26">
        <v>27266</v>
      </c>
      <c r="I838" s="1" t="s">
        <v>26</v>
      </c>
      <c r="J838" s="26">
        <v>27266</v>
      </c>
      <c r="K838" s="1">
        <v>0</v>
      </c>
      <c r="L838" s="1" t="s">
        <v>50</v>
      </c>
      <c r="M838" s="1">
        <v>0</v>
      </c>
      <c r="N838" s="1" t="s">
        <v>2629</v>
      </c>
      <c r="O838" s="1" t="s">
        <v>2630</v>
      </c>
      <c r="Q838" s="1" t="s">
        <v>28</v>
      </c>
      <c r="R838" s="1" t="s">
        <v>135</v>
      </c>
      <c r="S838" s="1" t="s">
        <v>284</v>
      </c>
      <c r="T838" s="1" t="s">
        <v>616</v>
      </c>
      <c r="U838" s="1" t="s">
        <v>34</v>
      </c>
      <c r="V838" s="1" t="s">
        <v>71</v>
      </c>
      <c r="W838" s="1" t="s">
        <v>42</v>
      </c>
      <c r="X838" s="25">
        <v>40857</v>
      </c>
      <c r="Y838" s="1" t="s">
        <v>57</v>
      </c>
      <c r="Z838" s="1">
        <v>0</v>
      </c>
      <c r="AA838" s="1" t="s">
        <v>6725</v>
      </c>
      <c r="AB838" s="25">
        <v>40591</v>
      </c>
      <c r="AC838" s="27">
        <v>40627.755555555559</v>
      </c>
      <c r="AD838" s="1" t="s">
        <v>151</v>
      </c>
      <c r="AE838" s="26">
        <v>27266</v>
      </c>
    </row>
    <row r="839" spans="1:31" x14ac:dyDescent="0.25">
      <c r="A839" s="1" t="s">
        <v>2622</v>
      </c>
      <c r="B839" s="1" t="s">
        <v>6874</v>
      </c>
      <c r="C839" s="1" t="s">
        <v>6875</v>
      </c>
      <c r="D839" s="25">
        <v>38243</v>
      </c>
      <c r="E839" s="1" t="s">
        <v>2623</v>
      </c>
      <c r="F839" s="26">
        <v>35000</v>
      </c>
      <c r="G839" s="26">
        <v>35000</v>
      </c>
      <c r="H839" s="26">
        <v>35000</v>
      </c>
      <c r="I839" s="1" t="s">
        <v>50</v>
      </c>
      <c r="J839" s="26">
        <v>17500</v>
      </c>
      <c r="K839" s="26">
        <v>1000</v>
      </c>
      <c r="L839" s="1" t="s">
        <v>27</v>
      </c>
      <c r="M839" s="1">
        <v>0</v>
      </c>
      <c r="N839" s="1" t="s">
        <v>2624</v>
      </c>
      <c r="O839" s="1" t="s">
        <v>2630</v>
      </c>
      <c r="Q839" s="1" t="s">
        <v>28</v>
      </c>
      <c r="R839" s="1" t="s">
        <v>44</v>
      </c>
      <c r="S839" s="1" t="s">
        <v>80</v>
      </c>
      <c r="T839" s="1" t="s">
        <v>145</v>
      </c>
      <c r="U839" s="1" t="s">
        <v>34</v>
      </c>
      <c r="V839" s="1" t="s">
        <v>46</v>
      </c>
      <c r="W839" s="1" t="s">
        <v>42</v>
      </c>
      <c r="X839" s="25">
        <v>40857</v>
      </c>
      <c r="Y839" s="1" t="s">
        <v>2628</v>
      </c>
      <c r="Z839" s="1">
        <v>0</v>
      </c>
      <c r="AA839" s="1" t="s">
        <v>6876</v>
      </c>
      <c r="AB839" s="25">
        <v>38582</v>
      </c>
      <c r="AC839" s="27">
        <v>38831.711111111108</v>
      </c>
      <c r="AD839" s="1" t="s">
        <v>36</v>
      </c>
      <c r="AE839" s="26">
        <v>35000</v>
      </c>
    </row>
    <row r="840" spans="1:31" x14ac:dyDescent="0.25">
      <c r="A840" s="1" t="s">
        <v>2622</v>
      </c>
      <c r="B840" s="1">
        <v>1101080</v>
      </c>
      <c r="C840" s="1" t="s">
        <v>212</v>
      </c>
      <c r="E840" s="1" t="s">
        <v>2623</v>
      </c>
      <c r="F840" s="26">
        <v>3000</v>
      </c>
      <c r="G840" s="26">
        <v>3000</v>
      </c>
      <c r="H840" s="26">
        <v>2474.9699999999998</v>
      </c>
      <c r="I840" s="1" t="s">
        <v>26</v>
      </c>
      <c r="J840" s="26">
        <v>2474.9699999999998</v>
      </c>
      <c r="K840" s="26">
        <v>3054.07</v>
      </c>
      <c r="L840" s="1" t="s">
        <v>27</v>
      </c>
      <c r="M840" s="1">
        <v>0</v>
      </c>
      <c r="N840" s="1" t="s">
        <v>2624</v>
      </c>
      <c r="O840" s="1" t="s">
        <v>2638</v>
      </c>
      <c r="P840" s="1" t="s">
        <v>2670</v>
      </c>
      <c r="Q840" s="1" t="s">
        <v>28</v>
      </c>
      <c r="R840" s="1" t="s">
        <v>44</v>
      </c>
      <c r="S840" s="1" t="s">
        <v>38</v>
      </c>
      <c r="T840" s="1" t="s">
        <v>6910</v>
      </c>
      <c r="U840" s="1" t="s">
        <v>34</v>
      </c>
      <c r="V840" s="1" t="s">
        <v>71</v>
      </c>
      <c r="W840" s="1" t="s">
        <v>42</v>
      </c>
      <c r="X840" s="25">
        <v>40857</v>
      </c>
      <c r="Y840" s="1" t="s">
        <v>2643</v>
      </c>
      <c r="Z840" s="1">
        <v>0</v>
      </c>
      <c r="AA840" s="1" t="s">
        <v>6911</v>
      </c>
      <c r="AB840" s="25">
        <v>38979</v>
      </c>
      <c r="AC840" s="27">
        <v>39196.382638888892</v>
      </c>
      <c r="AD840" s="1" t="s">
        <v>2633</v>
      </c>
      <c r="AE840" s="26">
        <v>3000</v>
      </c>
    </row>
    <row r="841" spans="1:31" x14ac:dyDescent="0.25">
      <c r="A841" s="1" t="s">
        <v>2622</v>
      </c>
      <c r="B841" s="1" t="s">
        <v>7181</v>
      </c>
      <c r="C841" s="1" t="s">
        <v>7182</v>
      </c>
      <c r="D841" s="25">
        <v>39423</v>
      </c>
      <c r="E841" s="1" t="s">
        <v>2623</v>
      </c>
      <c r="F841" s="26">
        <v>110009.60000000001</v>
      </c>
      <c r="G841" s="26">
        <v>110009.60000000001</v>
      </c>
      <c r="H841" s="1">
        <v>0</v>
      </c>
      <c r="J841" s="1">
        <v>0</v>
      </c>
      <c r="K841" s="1">
        <v>0</v>
      </c>
      <c r="L841" s="1" t="s">
        <v>50</v>
      </c>
      <c r="M841" s="1">
        <v>0</v>
      </c>
      <c r="N841" s="1" t="s">
        <v>2629</v>
      </c>
      <c r="O841" s="1" t="s">
        <v>2630</v>
      </c>
      <c r="Q841" s="1" t="s">
        <v>28</v>
      </c>
      <c r="R841" s="1" t="s">
        <v>135</v>
      </c>
      <c r="S841" s="1" t="s">
        <v>284</v>
      </c>
      <c r="T841" s="1" t="s">
        <v>77</v>
      </c>
      <c r="U841" s="1" t="s">
        <v>34</v>
      </c>
      <c r="V841" s="1" t="s">
        <v>71</v>
      </c>
      <c r="W841" s="1" t="s">
        <v>42</v>
      </c>
      <c r="X841" s="25">
        <v>40857</v>
      </c>
      <c r="Y841" s="1" t="s">
        <v>2628</v>
      </c>
      <c r="Z841" s="1">
        <v>0</v>
      </c>
      <c r="AA841" s="1" t="s">
        <v>7183</v>
      </c>
      <c r="AB841" s="25">
        <v>39566</v>
      </c>
      <c r="AC841" s="27">
        <v>40088.59097222222</v>
      </c>
      <c r="AD841" s="1" t="s">
        <v>2633</v>
      </c>
      <c r="AE841" s="26">
        <v>110009.60000000001</v>
      </c>
    </row>
    <row r="842" spans="1:31" x14ac:dyDescent="0.25">
      <c r="A842" s="1" t="s">
        <v>2622</v>
      </c>
      <c r="B842" s="1">
        <v>13336</v>
      </c>
      <c r="C842" s="1" t="s">
        <v>7282</v>
      </c>
      <c r="D842" s="25">
        <v>37497</v>
      </c>
      <c r="E842" s="1" t="s">
        <v>2623</v>
      </c>
      <c r="F842" s="26">
        <v>7510.16</v>
      </c>
      <c r="G842" s="26">
        <v>7510.16</v>
      </c>
      <c r="H842" s="26">
        <v>7510.16</v>
      </c>
      <c r="I842" s="1" t="s">
        <v>26</v>
      </c>
      <c r="J842" s="26">
        <v>7510.16</v>
      </c>
      <c r="K842" s="26">
        <v>1400</v>
      </c>
      <c r="L842" s="1" t="s">
        <v>50</v>
      </c>
      <c r="M842" s="1">
        <v>700</v>
      </c>
      <c r="N842" s="1" t="s">
        <v>2629</v>
      </c>
      <c r="O842" s="1" t="s">
        <v>2630</v>
      </c>
      <c r="Q842" s="1" t="s">
        <v>28</v>
      </c>
      <c r="R842" s="1" t="s">
        <v>135</v>
      </c>
      <c r="S842" s="1" t="s">
        <v>284</v>
      </c>
      <c r="T842" s="1" t="s">
        <v>77</v>
      </c>
      <c r="U842" s="1" t="s">
        <v>34</v>
      </c>
      <c r="V842" s="1" t="s">
        <v>71</v>
      </c>
      <c r="W842" s="1" t="s">
        <v>42</v>
      </c>
      <c r="X842" s="25">
        <v>40857</v>
      </c>
      <c r="Y842" s="1" t="s">
        <v>57</v>
      </c>
      <c r="Z842" s="1">
        <v>0</v>
      </c>
      <c r="AA842" s="1" t="s">
        <v>7283</v>
      </c>
      <c r="AB842" s="25">
        <v>38083</v>
      </c>
      <c r="AC842" s="27">
        <v>40277.55972222222</v>
      </c>
      <c r="AD842" s="1" t="s">
        <v>2657</v>
      </c>
      <c r="AE842" s="26">
        <v>7510.16</v>
      </c>
    </row>
    <row r="843" spans="1:31" x14ac:dyDescent="0.25">
      <c r="A843" s="1" t="s">
        <v>2622</v>
      </c>
      <c r="E843" s="1" t="s">
        <v>2623</v>
      </c>
      <c r="F843" s="1">
        <v>0</v>
      </c>
      <c r="G843" s="1">
        <v>0</v>
      </c>
      <c r="H843" s="1">
        <v>0</v>
      </c>
      <c r="J843" s="1">
        <v>0</v>
      </c>
      <c r="K843" s="26">
        <v>6260.98</v>
      </c>
      <c r="L843" s="1" t="s">
        <v>27</v>
      </c>
      <c r="M843" s="1">
        <v>0</v>
      </c>
      <c r="Q843" s="1" t="s">
        <v>28</v>
      </c>
      <c r="R843" s="1" t="s">
        <v>135</v>
      </c>
      <c r="S843" s="1" t="s">
        <v>136</v>
      </c>
      <c r="T843" s="1" t="s">
        <v>331</v>
      </c>
      <c r="U843" s="1" t="s">
        <v>53</v>
      </c>
      <c r="V843" s="1" t="s">
        <v>71</v>
      </c>
      <c r="W843" s="1" t="s">
        <v>42</v>
      </c>
      <c r="X843" s="25">
        <v>40858</v>
      </c>
      <c r="Y843" s="1" t="s">
        <v>2628</v>
      </c>
      <c r="Z843" s="1">
        <v>0</v>
      </c>
      <c r="AA843" s="1" t="s">
        <v>5586</v>
      </c>
      <c r="AB843" s="25">
        <v>38400</v>
      </c>
      <c r="AC843" s="27">
        <v>40164.361111111109</v>
      </c>
      <c r="AE843" s="1">
        <v>0</v>
      </c>
    </row>
    <row r="844" spans="1:31" x14ac:dyDescent="0.25">
      <c r="A844" s="1" t="s">
        <v>2622</v>
      </c>
      <c r="B844" s="1" t="s">
        <v>2656</v>
      </c>
      <c r="C844" s="1" t="s">
        <v>5837</v>
      </c>
      <c r="E844" s="1" t="s">
        <v>2623</v>
      </c>
      <c r="F844" s="26">
        <v>10909</v>
      </c>
      <c r="G844" s="26">
        <v>10909</v>
      </c>
      <c r="H844" s="26">
        <v>10909</v>
      </c>
      <c r="I844" s="1" t="s">
        <v>26</v>
      </c>
      <c r="J844" s="26">
        <v>10909</v>
      </c>
      <c r="K844" s="26">
        <v>1090.93</v>
      </c>
      <c r="L844" s="1" t="s">
        <v>27</v>
      </c>
      <c r="M844" s="1">
        <v>0</v>
      </c>
      <c r="N844" s="1" t="s">
        <v>2629</v>
      </c>
      <c r="O844" s="1" t="s">
        <v>2630</v>
      </c>
      <c r="Q844" s="1" t="s">
        <v>28</v>
      </c>
      <c r="R844" s="1" t="s">
        <v>44</v>
      </c>
      <c r="S844" s="1" t="s">
        <v>38</v>
      </c>
      <c r="T844" s="1" t="s">
        <v>4896</v>
      </c>
      <c r="U844" s="1" t="s">
        <v>53</v>
      </c>
      <c r="V844" s="1" t="s">
        <v>349</v>
      </c>
      <c r="W844" s="1" t="s">
        <v>42</v>
      </c>
      <c r="X844" s="25">
        <v>40858</v>
      </c>
      <c r="Y844" s="1" t="s">
        <v>2628</v>
      </c>
      <c r="Z844" s="1">
        <v>0</v>
      </c>
      <c r="AA844" s="1" t="s">
        <v>5838</v>
      </c>
      <c r="AB844" s="25">
        <v>39877</v>
      </c>
      <c r="AC844" s="27">
        <v>39923.452777777777</v>
      </c>
      <c r="AD844" s="1" t="s">
        <v>36</v>
      </c>
      <c r="AE844" s="26">
        <v>10909</v>
      </c>
    </row>
    <row r="845" spans="1:31" x14ac:dyDescent="0.25">
      <c r="A845" s="1" t="s">
        <v>2622</v>
      </c>
      <c r="B845" s="1">
        <v>247702</v>
      </c>
      <c r="C845" s="1" t="s">
        <v>5927</v>
      </c>
      <c r="D845" s="25">
        <v>38378</v>
      </c>
      <c r="E845" s="1" t="s">
        <v>2623</v>
      </c>
      <c r="F845" s="26">
        <v>106409.48</v>
      </c>
      <c r="G845" s="26">
        <v>106409.48</v>
      </c>
      <c r="H845" s="1">
        <v>0</v>
      </c>
      <c r="I845" s="1" t="s">
        <v>26</v>
      </c>
      <c r="J845" s="1">
        <v>0</v>
      </c>
      <c r="K845" s="26">
        <v>106409.48</v>
      </c>
      <c r="L845" s="1" t="s">
        <v>27</v>
      </c>
      <c r="M845" s="1">
        <v>0</v>
      </c>
      <c r="Q845" s="1" t="s">
        <v>28</v>
      </c>
      <c r="R845" s="1" t="s">
        <v>135</v>
      </c>
      <c r="S845" s="1" t="s">
        <v>136</v>
      </c>
      <c r="T845" s="1" t="s">
        <v>5928</v>
      </c>
      <c r="U845" s="1" t="s">
        <v>53</v>
      </c>
      <c r="V845" s="1" t="s">
        <v>71</v>
      </c>
      <c r="W845" s="1" t="s">
        <v>42</v>
      </c>
      <c r="X845" s="25">
        <v>40858</v>
      </c>
      <c r="Y845" s="1" t="s">
        <v>43</v>
      </c>
      <c r="Z845" s="1">
        <v>0</v>
      </c>
      <c r="AA845" s="1" t="s">
        <v>5929</v>
      </c>
      <c r="AB845" s="25">
        <v>38769</v>
      </c>
      <c r="AC845" s="27">
        <v>40164.359027777777</v>
      </c>
      <c r="AD845" s="1" t="s">
        <v>2657</v>
      </c>
      <c r="AE845" s="26">
        <v>106409.48</v>
      </c>
    </row>
    <row r="846" spans="1:31" x14ac:dyDescent="0.25">
      <c r="A846" s="1" t="s">
        <v>2622</v>
      </c>
      <c r="E846" s="1" t="s">
        <v>2623</v>
      </c>
      <c r="F846" s="1">
        <v>0</v>
      </c>
      <c r="G846" s="1">
        <v>0</v>
      </c>
      <c r="H846" s="1">
        <v>0</v>
      </c>
      <c r="J846" s="1">
        <v>0</v>
      </c>
      <c r="K846" s="26">
        <v>34144.6</v>
      </c>
      <c r="L846" s="1" t="s">
        <v>27</v>
      </c>
      <c r="M846" s="1">
        <v>0</v>
      </c>
      <c r="Q846" s="1" t="s">
        <v>28</v>
      </c>
      <c r="R846" s="1" t="s">
        <v>135</v>
      </c>
      <c r="S846" s="1" t="s">
        <v>136</v>
      </c>
      <c r="T846" s="1" t="s">
        <v>2725</v>
      </c>
      <c r="U846" s="1" t="s">
        <v>89</v>
      </c>
      <c r="V846" s="1" t="s">
        <v>71</v>
      </c>
      <c r="W846" s="1" t="s">
        <v>42</v>
      </c>
      <c r="X846" s="25">
        <v>40858</v>
      </c>
      <c r="Y846" s="1" t="s">
        <v>2628</v>
      </c>
      <c r="Z846" s="1">
        <v>0</v>
      </c>
      <c r="AA846" s="1" t="s">
        <v>5940</v>
      </c>
      <c r="AB846" s="25">
        <v>39364</v>
      </c>
      <c r="AC846" s="27">
        <v>40164.359722222223</v>
      </c>
      <c r="AE846" s="1">
        <v>0</v>
      </c>
    </row>
    <row r="847" spans="1:31" x14ac:dyDescent="0.25">
      <c r="A847" s="1" t="s">
        <v>2622</v>
      </c>
      <c r="E847" s="1" t="s">
        <v>2623</v>
      </c>
      <c r="F847" s="1">
        <v>0</v>
      </c>
      <c r="G847" s="1">
        <v>0</v>
      </c>
      <c r="H847" s="1">
        <v>0</v>
      </c>
      <c r="J847" s="1">
        <v>0</v>
      </c>
      <c r="K847" s="26">
        <v>31959.8</v>
      </c>
      <c r="L847" s="1" t="s">
        <v>27</v>
      </c>
      <c r="M847" s="1">
        <v>0</v>
      </c>
      <c r="Q847" s="1" t="s">
        <v>28</v>
      </c>
      <c r="R847" s="1" t="s">
        <v>135</v>
      </c>
      <c r="S847" s="1" t="s">
        <v>136</v>
      </c>
      <c r="T847" s="1" t="s">
        <v>708</v>
      </c>
      <c r="U847" s="1" t="s">
        <v>53</v>
      </c>
      <c r="V847" s="1" t="s">
        <v>71</v>
      </c>
      <c r="W847" s="1" t="s">
        <v>42</v>
      </c>
      <c r="X847" s="25">
        <v>40858</v>
      </c>
      <c r="Y847" s="1" t="s">
        <v>2628</v>
      </c>
      <c r="Z847" s="1">
        <v>0</v>
      </c>
      <c r="AA847" s="1" t="s">
        <v>6580</v>
      </c>
      <c r="AB847" s="25">
        <v>38915</v>
      </c>
      <c r="AC847" s="27">
        <v>40164.361111111109</v>
      </c>
      <c r="AE847" s="1">
        <v>0</v>
      </c>
    </row>
    <row r="848" spans="1:31" x14ac:dyDescent="0.25">
      <c r="A848" s="1" t="s">
        <v>2646</v>
      </c>
      <c r="C848" s="1" t="s">
        <v>75</v>
      </c>
      <c r="E848" s="1" t="s">
        <v>2623</v>
      </c>
      <c r="F848" s="1">
        <v>0</v>
      </c>
      <c r="G848" s="1">
        <v>0</v>
      </c>
      <c r="H848" s="1">
        <v>0</v>
      </c>
      <c r="J848" s="1">
        <v>0</v>
      </c>
      <c r="K848" s="1">
        <v>0</v>
      </c>
      <c r="L848" s="1" t="s">
        <v>27</v>
      </c>
      <c r="M848" s="1">
        <v>0</v>
      </c>
      <c r="N848" s="1" t="s">
        <v>2629</v>
      </c>
      <c r="O848" s="1" t="s">
        <v>2630</v>
      </c>
      <c r="Q848" s="1" t="s">
        <v>28</v>
      </c>
      <c r="R848" s="1" t="s">
        <v>262</v>
      </c>
      <c r="S848" s="1" t="s">
        <v>2677</v>
      </c>
      <c r="T848" s="1" t="s">
        <v>77</v>
      </c>
      <c r="U848" s="1" t="s">
        <v>34</v>
      </c>
      <c r="W848" s="1" t="s">
        <v>5321</v>
      </c>
      <c r="X848" s="25">
        <v>40864</v>
      </c>
      <c r="Y848" s="1" t="s">
        <v>4773</v>
      </c>
      <c r="Z848" s="1">
        <v>0</v>
      </c>
      <c r="AA848" s="1" t="s">
        <v>5571</v>
      </c>
      <c r="AB848" s="25">
        <v>40749</v>
      </c>
      <c r="AC848" s="27">
        <v>40791.661805555559</v>
      </c>
      <c r="AD848" s="1" t="s">
        <v>2633</v>
      </c>
      <c r="AE848" s="1">
        <v>0</v>
      </c>
    </row>
    <row r="849" spans="1:31" x14ac:dyDescent="0.25">
      <c r="A849" s="1" t="s">
        <v>2646</v>
      </c>
      <c r="B849" s="1" t="s">
        <v>6134</v>
      </c>
      <c r="C849" s="1" t="s">
        <v>6135</v>
      </c>
      <c r="D849" s="25">
        <v>40579</v>
      </c>
      <c r="E849" s="1" t="s">
        <v>2623</v>
      </c>
      <c r="F849" s="26">
        <v>11968</v>
      </c>
      <c r="G849" s="26">
        <v>11968</v>
      </c>
      <c r="H849" s="1">
        <v>0</v>
      </c>
      <c r="J849" s="1">
        <v>0</v>
      </c>
      <c r="K849" s="1">
        <v>0</v>
      </c>
      <c r="L849" s="1" t="s">
        <v>27</v>
      </c>
      <c r="M849" s="1">
        <v>0</v>
      </c>
      <c r="N849" s="1" t="s">
        <v>2629</v>
      </c>
      <c r="O849" s="1" t="s">
        <v>2630</v>
      </c>
      <c r="Q849" s="1" t="s">
        <v>28</v>
      </c>
      <c r="R849" s="1" t="s">
        <v>262</v>
      </c>
      <c r="S849" s="1" t="s">
        <v>151</v>
      </c>
      <c r="T849" s="1" t="s">
        <v>163</v>
      </c>
      <c r="U849" s="1" t="s">
        <v>40</v>
      </c>
      <c r="V849" s="1" t="s">
        <v>71</v>
      </c>
      <c r="W849" s="1" t="s">
        <v>42</v>
      </c>
      <c r="X849" s="25">
        <v>40864</v>
      </c>
      <c r="Y849" s="1" t="s">
        <v>2628</v>
      </c>
      <c r="Z849" s="1">
        <v>0</v>
      </c>
      <c r="AA849" s="1" t="s">
        <v>6136</v>
      </c>
      <c r="AB849" s="25">
        <v>40652</v>
      </c>
      <c r="AC849" s="27">
        <v>40680.883333333331</v>
      </c>
      <c r="AD849" s="1" t="s">
        <v>151</v>
      </c>
      <c r="AE849" s="26">
        <v>11968</v>
      </c>
    </row>
    <row r="850" spans="1:31" x14ac:dyDescent="0.25">
      <c r="A850" s="1" t="s">
        <v>2622</v>
      </c>
      <c r="B850" s="1" t="s">
        <v>115</v>
      </c>
      <c r="C850" s="1" t="s">
        <v>212</v>
      </c>
      <c r="E850" s="1" t="s">
        <v>2623</v>
      </c>
      <c r="F850" s="1">
        <v>0</v>
      </c>
      <c r="G850" s="1">
        <v>0</v>
      </c>
      <c r="H850" s="1">
        <v>0</v>
      </c>
      <c r="J850" s="1">
        <v>0</v>
      </c>
      <c r="K850" s="1">
        <v>0</v>
      </c>
      <c r="L850" s="1" t="s">
        <v>50</v>
      </c>
      <c r="M850" s="1">
        <v>0</v>
      </c>
      <c r="N850" s="1" t="s">
        <v>2629</v>
      </c>
      <c r="O850" s="1" t="s">
        <v>2630</v>
      </c>
      <c r="Q850" s="1" t="s">
        <v>28</v>
      </c>
      <c r="R850" s="1" t="s">
        <v>135</v>
      </c>
      <c r="S850" s="1" t="s">
        <v>276</v>
      </c>
      <c r="T850" s="1" t="s">
        <v>320</v>
      </c>
      <c r="U850" s="1" t="s">
        <v>55</v>
      </c>
      <c r="V850" s="1" t="s">
        <v>305</v>
      </c>
      <c r="W850" s="1" t="s">
        <v>35</v>
      </c>
      <c r="X850" s="25">
        <v>40864</v>
      </c>
      <c r="Y850" s="1" t="s">
        <v>57</v>
      </c>
      <c r="Z850" s="1">
        <v>0</v>
      </c>
      <c r="AA850" s="1" t="s">
        <v>7199</v>
      </c>
      <c r="AB850" s="25">
        <v>40012</v>
      </c>
      <c r="AC850" s="27">
        <v>40131.604861111111</v>
      </c>
      <c r="AD850" s="1" t="s">
        <v>2633</v>
      </c>
      <c r="AE850" s="1">
        <v>0</v>
      </c>
    </row>
    <row r="851" spans="1:31" x14ac:dyDescent="0.25">
      <c r="A851" s="1" t="s">
        <v>2622</v>
      </c>
      <c r="C851" s="1" t="s">
        <v>2850</v>
      </c>
      <c r="D851" s="25">
        <v>39933</v>
      </c>
      <c r="E851" s="1" t="s">
        <v>2623</v>
      </c>
      <c r="F851" s="1">
        <v>0</v>
      </c>
      <c r="G851" s="1">
        <v>0</v>
      </c>
      <c r="H851" s="1">
        <v>0</v>
      </c>
      <c r="J851" s="1">
        <v>0</v>
      </c>
      <c r="K851" s="1">
        <v>0</v>
      </c>
      <c r="L851" s="1" t="s">
        <v>27</v>
      </c>
      <c r="M851" s="1">
        <v>0</v>
      </c>
      <c r="N851" s="1" t="s">
        <v>2629</v>
      </c>
      <c r="O851" s="1" t="s">
        <v>2630</v>
      </c>
      <c r="Q851" s="1" t="s">
        <v>28</v>
      </c>
      <c r="R851" s="1" t="s">
        <v>135</v>
      </c>
      <c r="S851" s="1" t="s">
        <v>136</v>
      </c>
      <c r="T851" s="1" t="s">
        <v>121</v>
      </c>
      <c r="U851" s="1" t="s">
        <v>84</v>
      </c>
      <c r="V851" s="1" t="s">
        <v>71</v>
      </c>
      <c r="W851" s="1" t="s">
        <v>42</v>
      </c>
      <c r="X851" s="25">
        <v>40864</v>
      </c>
      <c r="Y851" s="1" t="s">
        <v>2628</v>
      </c>
      <c r="Z851" s="1">
        <v>0</v>
      </c>
      <c r="AA851" s="1" t="s">
        <v>7335</v>
      </c>
      <c r="AB851" s="25">
        <v>40421</v>
      </c>
      <c r="AC851" s="27">
        <v>40480.738194444442</v>
      </c>
      <c r="AD851" s="1" t="s">
        <v>2633</v>
      </c>
      <c r="AE851" s="1">
        <v>0</v>
      </c>
    </row>
    <row r="852" spans="1:31" x14ac:dyDescent="0.25">
      <c r="A852" s="1" t="s">
        <v>2646</v>
      </c>
      <c r="E852" s="1" t="s">
        <v>2623</v>
      </c>
      <c r="F852" s="1">
        <v>0</v>
      </c>
      <c r="G852" s="1">
        <v>0</v>
      </c>
      <c r="H852" s="1">
        <v>0</v>
      </c>
      <c r="J852" s="1">
        <v>0</v>
      </c>
      <c r="K852" s="1">
        <v>0</v>
      </c>
      <c r="L852" s="1" t="s">
        <v>27</v>
      </c>
      <c r="M852" s="1">
        <v>0</v>
      </c>
      <c r="N852" s="1" t="s">
        <v>2629</v>
      </c>
      <c r="O852" s="1" t="s">
        <v>2630</v>
      </c>
      <c r="Q852" s="1" t="s">
        <v>28</v>
      </c>
      <c r="R852" s="1" t="s">
        <v>262</v>
      </c>
      <c r="S852" s="1" t="s">
        <v>2677</v>
      </c>
      <c r="T852" s="1" t="s">
        <v>54</v>
      </c>
      <c r="U852" s="1" t="s">
        <v>55</v>
      </c>
      <c r="W852" s="1" t="s">
        <v>5321</v>
      </c>
      <c r="X852" s="25">
        <v>40864</v>
      </c>
      <c r="Y852" s="1" t="s">
        <v>4773</v>
      </c>
      <c r="Z852" s="1">
        <v>0</v>
      </c>
      <c r="AA852" s="1" t="s">
        <v>7402</v>
      </c>
      <c r="AB852" s="25">
        <v>40723</v>
      </c>
      <c r="AC852" s="27">
        <v>40746.158333333333</v>
      </c>
      <c r="AE852" s="1">
        <v>0</v>
      </c>
    </row>
    <row r="853" spans="1:31" x14ac:dyDescent="0.25">
      <c r="A853" s="1" t="s">
        <v>2622</v>
      </c>
      <c r="E853" s="1" t="s">
        <v>2623</v>
      </c>
      <c r="F853" s="1">
        <v>0</v>
      </c>
      <c r="G853" s="1">
        <v>0</v>
      </c>
      <c r="H853" s="1">
        <v>0</v>
      </c>
      <c r="J853" s="1">
        <v>0</v>
      </c>
      <c r="K853" s="1">
        <v>0</v>
      </c>
      <c r="L853" s="1" t="s">
        <v>50</v>
      </c>
      <c r="M853" s="1">
        <v>0</v>
      </c>
      <c r="N853" s="1" t="s">
        <v>2629</v>
      </c>
      <c r="O853" s="1" t="s">
        <v>2630</v>
      </c>
      <c r="Q853" s="1" t="s">
        <v>28</v>
      </c>
      <c r="R853" s="1" t="s">
        <v>135</v>
      </c>
      <c r="S853" s="1" t="s">
        <v>2677</v>
      </c>
      <c r="T853" s="1" t="s">
        <v>160</v>
      </c>
      <c r="U853" s="1" t="s">
        <v>55</v>
      </c>
      <c r="V853" s="1" t="s">
        <v>305</v>
      </c>
      <c r="W853" s="1" t="s">
        <v>35</v>
      </c>
      <c r="X853" s="25">
        <v>40865</v>
      </c>
      <c r="Y853" s="1" t="s">
        <v>2647</v>
      </c>
      <c r="Z853" s="1">
        <v>0</v>
      </c>
      <c r="AA853" s="1" t="s">
        <v>6140</v>
      </c>
      <c r="AB853" s="25">
        <v>40687</v>
      </c>
      <c r="AC853" s="27">
        <v>40715.71597222222</v>
      </c>
      <c r="AE853" s="1">
        <v>0</v>
      </c>
    </row>
    <row r="854" spans="1:31" x14ac:dyDescent="0.25">
      <c r="A854" s="1" t="s">
        <v>2646</v>
      </c>
      <c r="B854" s="1" t="s">
        <v>173</v>
      </c>
      <c r="C854" s="1" t="s">
        <v>212</v>
      </c>
      <c r="E854" s="1" t="s">
        <v>2623</v>
      </c>
      <c r="F854" s="1">
        <v>0</v>
      </c>
      <c r="G854" s="1">
        <v>0</v>
      </c>
      <c r="H854" s="1">
        <v>0</v>
      </c>
      <c r="I854" s="1" t="s">
        <v>50</v>
      </c>
      <c r="J854" s="1">
        <v>0</v>
      </c>
      <c r="K854" s="26">
        <v>2943.2</v>
      </c>
      <c r="L854" s="1" t="s">
        <v>27</v>
      </c>
      <c r="M854" s="1">
        <v>0</v>
      </c>
      <c r="N854" s="1" t="s">
        <v>2629</v>
      </c>
      <c r="O854" s="1" t="s">
        <v>2630</v>
      </c>
      <c r="Q854" s="1" t="s">
        <v>28</v>
      </c>
      <c r="R854" s="1" t="s">
        <v>37</v>
      </c>
      <c r="S854" s="1" t="s">
        <v>398</v>
      </c>
      <c r="T854" s="1" t="s">
        <v>396</v>
      </c>
      <c r="U854" s="1" t="s">
        <v>34</v>
      </c>
      <c r="V854" s="1" t="s">
        <v>251</v>
      </c>
      <c r="W854" s="1" t="s">
        <v>42</v>
      </c>
      <c r="X854" s="25">
        <v>40870</v>
      </c>
      <c r="Y854" s="1" t="s">
        <v>57</v>
      </c>
      <c r="Z854" s="1">
        <v>0</v>
      </c>
      <c r="AA854" s="1" t="s">
        <v>5036</v>
      </c>
      <c r="AB854" s="25">
        <v>39650</v>
      </c>
      <c r="AC854" s="27">
        <v>39728.419444444444</v>
      </c>
      <c r="AD854" s="1" t="s">
        <v>2633</v>
      </c>
      <c r="AE854" s="1">
        <v>0</v>
      </c>
    </row>
    <row r="855" spans="1:31" x14ac:dyDescent="0.25">
      <c r="A855" s="1" t="s">
        <v>2646</v>
      </c>
      <c r="B855" s="1" t="s">
        <v>6209</v>
      </c>
      <c r="C855" s="1" t="s">
        <v>6210</v>
      </c>
      <c r="D855" s="25">
        <v>38051</v>
      </c>
      <c r="E855" s="1" t="s">
        <v>2623</v>
      </c>
      <c r="F855" s="26">
        <v>3500</v>
      </c>
      <c r="G855" s="26">
        <v>3500</v>
      </c>
      <c r="H855" s="26">
        <v>3500</v>
      </c>
      <c r="I855" s="1" t="s">
        <v>26</v>
      </c>
      <c r="J855" s="26">
        <v>3500</v>
      </c>
      <c r="K855" s="26">
        <v>1463.79</v>
      </c>
      <c r="L855" s="1" t="s">
        <v>27</v>
      </c>
      <c r="M855" s="1">
        <v>0</v>
      </c>
      <c r="N855" s="1" t="s">
        <v>2624</v>
      </c>
      <c r="O855" s="1" t="s">
        <v>2672</v>
      </c>
      <c r="Q855" s="1" t="s">
        <v>28</v>
      </c>
      <c r="R855" s="1" t="s">
        <v>37</v>
      </c>
      <c r="S855" s="1" t="s">
        <v>38</v>
      </c>
      <c r="T855" s="1" t="s">
        <v>88</v>
      </c>
      <c r="U855" s="1" t="s">
        <v>89</v>
      </c>
      <c r="V855" s="1" t="s">
        <v>171</v>
      </c>
      <c r="W855" s="1" t="s">
        <v>42</v>
      </c>
      <c r="X855" s="25">
        <v>40870</v>
      </c>
      <c r="Y855" s="1" t="s">
        <v>57</v>
      </c>
      <c r="Z855" s="1">
        <v>0</v>
      </c>
      <c r="AA855" s="1" t="s">
        <v>6211</v>
      </c>
      <c r="AB855" s="25">
        <v>38176</v>
      </c>
      <c r="AC855" s="27">
        <v>38308.685416666667</v>
      </c>
      <c r="AD855" s="1" t="s">
        <v>36</v>
      </c>
      <c r="AE855" s="26">
        <v>3500</v>
      </c>
    </row>
    <row r="856" spans="1:31" x14ac:dyDescent="0.25">
      <c r="A856" s="1" t="s">
        <v>2622</v>
      </c>
      <c r="B856" s="1" t="s">
        <v>4947</v>
      </c>
      <c r="C856" s="1" t="s">
        <v>4948</v>
      </c>
      <c r="D856" s="25">
        <v>37901</v>
      </c>
      <c r="E856" s="1" t="s">
        <v>2623</v>
      </c>
      <c r="F856" s="26">
        <v>27400</v>
      </c>
      <c r="G856" s="26">
        <v>40000</v>
      </c>
      <c r="H856" s="26">
        <v>27400</v>
      </c>
      <c r="I856" s="1" t="s">
        <v>27</v>
      </c>
      <c r="J856" s="1">
        <v>0</v>
      </c>
      <c r="K856" s="26">
        <v>1400</v>
      </c>
      <c r="L856" s="1" t="s">
        <v>27</v>
      </c>
      <c r="M856" s="1">
        <v>0</v>
      </c>
      <c r="N856" s="1" t="s">
        <v>2629</v>
      </c>
      <c r="O856" s="1" t="s">
        <v>2625</v>
      </c>
      <c r="P856" s="1" t="s">
        <v>2626</v>
      </c>
      <c r="Q856" s="1" t="s">
        <v>28</v>
      </c>
      <c r="R856" s="1" t="s">
        <v>44</v>
      </c>
      <c r="S856" s="1" t="s">
        <v>61</v>
      </c>
      <c r="T856" s="1" t="s">
        <v>54</v>
      </c>
      <c r="U856" s="1" t="s">
        <v>55</v>
      </c>
      <c r="V856" s="1" t="s">
        <v>194</v>
      </c>
      <c r="W856" s="1" t="s">
        <v>42</v>
      </c>
      <c r="X856" s="25">
        <v>40871</v>
      </c>
      <c r="Y856" s="1" t="s">
        <v>57</v>
      </c>
      <c r="Z856" s="1">
        <v>0</v>
      </c>
      <c r="AA856" s="1" t="s">
        <v>4949</v>
      </c>
      <c r="AB856" s="25">
        <v>38918</v>
      </c>
      <c r="AC856" s="27">
        <v>38961.413888888892</v>
      </c>
      <c r="AD856" s="1" t="s">
        <v>36</v>
      </c>
      <c r="AE856" s="26">
        <v>27400</v>
      </c>
    </row>
    <row r="857" spans="1:31" x14ac:dyDescent="0.25">
      <c r="A857" s="1" t="s">
        <v>2646</v>
      </c>
      <c r="B857" s="30">
        <v>41278</v>
      </c>
      <c r="C857" s="1" t="s">
        <v>5318</v>
      </c>
      <c r="D857" s="25">
        <v>40148</v>
      </c>
      <c r="E857" s="1" t="s">
        <v>2623</v>
      </c>
      <c r="F857" s="1">
        <v>0</v>
      </c>
      <c r="G857" s="26">
        <v>3913</v>
      </c>
      <c r="H857" s="1">
        <v>0</v>
      </c>
      <c r="J857" s="1">
        <v>0</v>
      </c>
      <c r="K857" s="1">
        <v>0</v>
      </c>
      <c r="L857" s="1" t="s">
        <v>27</v>
      </c>
      <c r="M857" s="1">
        <v>0</v>
      </c>
      <c r="N857" s="1" t="s">
        <v>2629</v>
      </c>
      <c r="O857" s="1" t="s">
        <v>2630</v>
      </c>
      <c r="Q857" s="1" t="s">
        <v>28</v>
      </c>
      <c r="R857" s="1" t="s">
        <v>5365</v>
      </c>
      <c r="S857" s="1" t="s">
        <v>5366</v>
      </c>
      <c r="T857" s="1" t="s">
        <v>338</v>
      </c>
      <c r="U857" s="1" t="s">
        <v>40</v>
      </c>
      <c r="V857" s="1" t="s">
        <v>41</v>
      </c>
      <c r="W857" s="1" t="s">
        <v>42</v>
      </c>
      <c r="X857" s="25">
        <v>40871</v>
      </c>
      <c r="Y857" s="1" t="s">
        <v>2628</v>
      </c>
      <c r="Z857" s="1">
        <v>0</v>
      </c>
      <c r="AA857" s="1" t="s">
        <v>5367</v>
      </c>
      <c r="AB857" s="25">
        <v>40465</v>
      </c>
      <c r="AC857" s="27">
        <v>40476.803472222222</v>
      </c>
      <c r="AD857" s="1" t="s">
        <v>2633</v>
      </c>
      <c r="AE857" s="1">
        <v>0</v>
      </c>
    </row>
    <row r="858" spans="1:31" x14ac:dyDescent="0.25">
      <c r="A858" s="1" t="s">
        <v>2622</v>
      </c>
      <c r="B858" s="1" t="s">
        <v>6055</v>
      </c>
      <c r="C858" s="1" t="s">
        <v>6056</v>
      </c>
      <c r="D858" s="25">
        <v>39850</v>
      </c>
      <c r="E858" s="1" t="s">
        <v>2623</v>
      </c>
      <c r="F858" s="1">
        <v>0</v>
      </c>
      <c r="G858" s="26">
        <v>181806.74</v>
      </c>
      <c r="H858" s="1">
        <v>0</v>
      </c>
      <c r="I858" s="1" t="s">
        <v>50</v>
      </c>
      <c r="J858" s="1">
        <v>0</v>
      </c>
      <c r="K858" s="1">
        <v>0</v>
      </c>
      <c r="L858" s="1" t="s">
        <v>27</v>
      </c>
      <c r="M858" s="1">
        <v>0</v>
      </c>
      <c r="N858" s="1" t="s">
        <v>2629</v>
      </c>
      <c r="O858" s="1" t="s">
        <v>2630</v>
      </c>
      <c r="Q858" s="1" t="s">
        <v>28</v>
      </c>
      <c r="R858" s="1" t="s">
        <v>135</v>
      </c>
      <c r="S858" s="1" t="s">
        <v>136</v>
      </c>
      <c r="T858" s="1" t="s">
        <v>222</v>
      </c>
      <c r="U858" s="1" t="s">
        <v>53</v>
      </c>
      <c r="V858" s="1" t="s">
        <v>71</v>
      </c>
      <c r="W858" s="1" t="s">
        <v>42</v>
      </c>
      <c r="X858" s="25">
        <v>40871</v>
      </c>
      <c r="Y858" s="1" t="s">
        <v>43</v>
      </c>
      <c r="Z858" s="1">
        <v>0</v>
      </c>
      <c r="AA858" s="1" t="s">
        <v>6057</v>
      </c>
      <c r="AB858" s="25">
        <v>39972</v>
      </c>
      <c r="AC858" s="27">
        <v>40459.770833333336</v>
      </c>
      <c r="AD858" s="1" t="s">
        <v>2657</v>
      </c>
      <c r="AE858" s="1">
        <v>0</v>
      </c>
    </row>
    <row r="859" spans="1:31" x14ac:dyDescent="0.25">
      <c r="A859" s="1" t="s">
        <v>2622</v>
      </c>
      <c r="E859" s="1" t="s">
        <v>2623</v>
      </c>
      <c r="F859" s="1">
        <v>0</v>
      </c>
      <c r="G859" s="1">
        <v>0</v>
      </c>
      <c r="H859" s="1">
        <v>0</v>
      </c>
      <c r="J859" s="1">
        <v>0</v>
      </c>
      <c r="K859" s="26">
        <v>8600</v>
      </c>
      <c r="L859" s="1" t="s">
        <v>27</v>
      </c>
      <c r="M859" s="1">
        <v>0</v>
      </c>
      <c r="Q859" s="1" t="s">
        <v>28</v>
      </c>
      <c r="R859" s="1" t="s">
        <v>135</v>
      </c>
      <c r="S859" s="1" t="s">
        <v>136</v>
      </c>
      <c r="T859" s="1" t="s">
        <v>6301</v>
      </c>
      <c r="U859" s="1" t="s">
        <v>175</v>
      </c>
      <c r="V859" s="1" t="s">
        <v>71</v>
      </c>
      <c r="W859" s="1" t="s">
        <v>42</v>
      </c>
      <c r="X859" s="25">
        <v>40871</v>
      </c>
      <c r="Y859" s="1" t="s">
        <v>2628</v>
      </c>
      <c r="Z859" s="1">
        <v>0</v>
      </c>
      <c r="AA859" s="1" t="s">
        <v>6302</v>
      </c>
      <c r="AB859" s="25">
        <v>39584</v>
      </c>
      <c r="AC859" s="27">
        <v>40164.379861111112</v>
      </c>
      <c r="AE859" s="1">
        <v>0</v>
      </c>
    </row>
    <row r="860" spans="1:31" x14ac:dyDescent="0.25">
      <c r="A860" s="1" t="s">
        <v>2622</v>
      </c>
      <c r="B860" s="1" t="s">
        <v>402</v>
      </c>
      <c r="C860" s="1" t="s">
        <v>6306</v>
      </c>
      <c r="D860" s="25">
        <v>38007</v>
      </c>
      <c r="E860" s="1" t="s">
        <v>2623</v>
      </c>
      <c r="F860" s="1">
        <v>0</v>
      </c>
      <c r="G860" s="1">
        <v>0</v>
      </c>
      <c r="H860" s="1">
        <v>0</v>
      </c>
      <c r="I860" s="1" t="s">
        <v>50</v>
      </c>
      <c r="J860" s="1">
        <v>0</v>
      </c>
      <c r="K860" s="26">
        <v>4863.9399999999996</v>
      </c>
      <c r="L860" s="1" t="s">
        <v>50</v>
      </c>
      <c r="M860" s="1">
        <v>0</v>
      </c>
      <c r="N860" s="1" t="s">
        <v>2624</v>
      </c>
      <c r="O860" s="1" t="s">
        <v>2630</v>
      </c>
      <c r="Q860" s="1" t="s">
        <v>28</v>
      </c>
      <c r="R860" s="1" t="s">
        <v>44</v>
      </c>
      <c r="S860" s="1" t="s">
        <v>38</v>
      </c>
      <c r="T860" s="1" t="s">
        <v>264</v>
      </c>
      <c r="U860" s="1" t="s">
        <v>123</v>
      </c>
      <c r="V860" s="1" t="s">
        <v>185</v>
      </c>
      <c r="W860" s="1" t="s">
        <v>42</v>
      </c>
      <c r="X860" s="25">
        <v>40871</v>
      </c>
      <c r="Y860" s="1" t="s">
        <v>43</v>
      </c>
      <c r="Z860" s="1">
        <v>0</v>
      </c>
      <c r="AA860" s="1" t="s">
        <v>6307</v>
      </c>
      <c r="AB860" s="25">
        <v>39286</v>
      </c>
      <c r="AC860" s="27">
        <v>39303.475694444445</v>
      </c>
      <c r="AE860" s="1">
        <v>0</v>
      </c>
    </row>
    <row r="861" spans="1:31" x14ac:dyDescent="0.25">
      <c r="A861" s="1" t="s">
        <v>2646</v>
      </c>
      <c r="B861" s="1">
        <v>1490320</v>
      </c>
      <c r="C861" s="1" t="s">
        <v>6797</v>
      </c>
      <c r="D861" s="25">
        <v>40065</v>
      </c>
      <c r="E861" s="1" t="s">
        <v>2623</v>
      </c>
      <c r="F861" s="26">
        <v>107500</v>
      </c>
      <c r="G861" s="26">
        <v>107500</v>
      </c>
      <c r="H861" s="1">
        <v>0</v>
      </c>
      <c r="J861" s="1">
        <v>0</v>
      </c>
      <c r="K861" s="1">
        <v>0</v>
      </c>
      <c r="L861" s="1" t="s">
        <v>50</v>
      </c>
      <c r="M861" s="1">
        <v>0</v>
      </c>
      <c r="N861" s="1" t="s">
        <v>2629</v>
      </c>
      <c r="O861" s="1" t="s">
        <v>2630</v>
      </c>
      <c r="Q861" s="1" t="s">
        <v>28</v>
      </c>
      <c r="R861" s="1" t="s">
        <v>262</v>
      </c>
      <c r="S861" s="1" t="s">
        <v>151</v>
      </c>
      <c r="T861" s="1" t="s">
        <v>6798</v>
      </c>
      <c r="U861" s="1" t="s">
        <v>123</v>
      </c>
      <c r="V861" s="1" t="s">
        <v>185</v>
      </c>
      <c r="W861" s="1" t="s">
        <v>42</v>
      </c>
      <c r="X861" s="25">
        <v>40872</v>
      </c>
      <c r="Y861" s="1" t="s">
        <v>2635</v>
      </c>
      <c r="Z861" s="1">
        <v>0</v>
      </c>
      <c r="AA861" s="1" t="s">
        <v>6799</v>
      </c>
      <c r="AB861" s="25">
        <v>40847</v>
      </c>
      <c r="AC861" s="27">
        <v>40864.009722222225</v>
      </c>
      <c r="AD861" s="1" t="s">
        <v>151</v>
      </c>
      <c r="AE861" s="26">
        <v>107500</v>
      </c>
    </row>
    <row r="862" spans="1:31" x14ac:dyDescent="0.25">
      <c r="A862" s="1" t="s">
        <v>2622</v>
      </c>
      <c r="E862" s="1" t="s">
        <v>2623</v>
      </c>
      <c r="F862" s="1">
        <v>0</v>
      </c>
      <c r="G862" s="1">
        <v>0</v>
      </c>
      <c r="H862" s="1">
        <v>0</v>
      </c>
      <c r="J862" s="1">
        <v>0</v>
      </c>
      <c r="K862" s="26">
        <v>19000</v>
      </c>
      <c r="L862" s="1" t="s">
        <v>50</v>
      </c>
      <c r="M862" s="26">
        <v>9500</v>
      </c>
      <c r="Q862" s="1" t="s">
        <v>28</v>
      </c>
      <c r="R862" s="1" t="s">
        <v>135</v>
      </c>
      <c r="S862" s="1" t="s">
        <v>136</v>
      </c>
      <c r="T862" s="1" t="s">
        <v>145</v>
      </c>
      <c r="U862" s="1" t="s">
        <v>34</v>
      </c>
      <c r="V862" s="1" t="s">
        <v>71</v>
      </c>
      <c r="W862" s="1" t="s">
        <v>42</v>
      </c>
      <c r="X862" s="25">
        <v>40875</v>
      </c>
      <c r="Y862" s="1" t="s">
        <v>2628</v>
      </c>
      <c r="Z862" s="1">
        <v>0</v>
      </c>
      <c r="AA862" s="1" t="s">
        <v>5234</v>
      </c>
      <c r="AB862" s="1" t="s">
        <v>5226</v>
      </c>
      <c r="AC862" s="27">
        <v>40164.356944444444</v>
      </c>
      <c r="AE862" s="1">
        <v>0</v>
      </c>
    </row>
    <row r="863" spans="1:31" x14ac:dyDescent="0.25">
      <c r="A863" s="1" t="s">
        <v>2646</v>
      </c>
      <c r="E863" s="1" t="s">
        <v>2623</v>
      </c>
      <c r="F863" s="1">
        <v>0</v>
      </c>
      <c r="G863" s="1">
        <v>0</v>
      </c>
      <c r="H863" s="1">
        <v>0</v>
      </c>
      <c r="J863" s="1">
        <v>0</v>
      </c>
      <c r="K863" s="1">
        <v>0</v>
      </c>
      <c r="L863" s="1" t="s">
        <v>50</v>
      </c>
      <c r="M863" s="1">
        <v>0</v>
      </c>
      <c r="N863" s="1" t="s">
        <v>2629</v>
      </c>
      <c r="O863" s="1" t="s">
        <v>2630</v>
      </c>
      <c r="Q863" s="1" t="s">
        <v>28</v>
      </c>
      <c r="R863" s="1" t="s">
        <v>262</v>
      </c>
      <c r="S863" s="1" t="s">
        <v>2677</v>
      </c>
      <c r="T863" s="1" t="s">
        <v>2685</v>
      </c>
      <c r="U863" s="1" t="s">
        <v>2686</v>
      </c>
      <c r="W863" s="1" t="s">
        <v>35</v>
      </c>
      <c r="X863" s="25">
        <v>40875</v>
      </c>
      <c r="Y863" s="1" t="s">
        <v>2635</v>
      </c>
      <c r="Z863" s="1">
        <v>0</v>
      </c>
      <c r="AA863" s="1" t="s">
        <v>5587</v>
      </c>
      <c r="AB863" s="25">
        <v>40751</v>
      </c>
      <c r="AC863" s="27">
        <v>40834.186111111114</v>
      </c>
      <c r="AE863" s="1">
        <v>0</v>
      </c>
    </row>
    <row r="864" spans="1:31" x14ac:dyDescent="0.25">
      <c r="A864" s="1" t="s">
        <v>2622</v>
      </c>
      <c r="E864" s="1" t="s">
        <v>2623</v>
      </c>
      <c r="F864" s="1">
        <v>0</v>
      </c>
      <c r="G864" s="1">
        <v>0</v>
      </c>
      <c r="H864" s="1">
        <v>0</v>
      </c>
      <c r="J864" s="1">
        <v>0</v>
      </c>
      <c r="K864" s="1">
        <v>0</v>
      </c>
      <c r="L864" s="1" t="s">
        <v>50</v>
      </c>
      <c r="M864" s="1">
        <v>0</v>
      </c>
      <c r="N864" s="1" t="s">
        <v>2629</v>
      </c>
      <c r="O864" s="1" t="s">
        <v>2630</v>
      </c>
      <c r="Q864" s="1" t="s">
        <v>28</v>
      </c>
      <c r="R864" s="1" t="s">
        <v>135</v>
      </c>
      <c r="S864" s="1" t="s">
        <v>284</v>
      </c>
      <c r="T864" s="1" t="s">
        <v>316</v>
      </c>
      <c r="U864" s="1" t="s">
        <v>34</v>
      </c>
      <c r="V864" s="1" t="s">
        <v>71</v>
      </c>
      <c r="W864" s="1" t="s">
        <v>42</v>
      </c>
      <c r="X864" s="25">
        <v>40875</v>
      </c>
      <c r="Y864" s="1" t="s">
        <v>2628</v>
      </c>
      <c r="Z864" s="1">
        <v>0</v>
      </c>
      <c r="AA864" s="1" t="s">
        <v>6483</v>
      </c>
      <c r="AB864" s="25">
        <v>39933</v>
      </c>
      <c r="AC864" s="27">
        <v>39998.464583333334</v>
      </c>
      <c r="AE864" s="1">
        <v>0</v>
      </c>
    </row>
    <row r="865" spans="1:31" x14ac:dyDescent="0.25">
      <c r="A865" s="1" t="s">
        <v>2622</v>
      </c>
      <c r="B865" s="1" t="s">
        <v>6745</v>
      </c>
      <c r="C865" s="1" t="s">
        <v>6746</v>
      </c>
      <c r="D865" s="25">
        <v>39969</v>
      </c>
      <c r="E865" s="1" t="s">
        <v>2623</v>
      </c>
      <c r="F865" s="26">
        <v>54750</v>
      </c>
      <c r="G865" s="26">
        <v>54750</v>
      </c>
      <c r="H865" s="26">
        <v>17000</v>
      </c>
      <c r="I865" s="1" t="s">
        <v>50</v>
      </c>
      <c r="J865" s="26">
        <v>8500</v>
      </c>
      <c r="K865" s="1">
        <v>0</v>
      </c>
      <c r="L865" s="1" t="s">
        <v>50</v>
      </c>
      <c r="M865" s="1">
        <v>0</v>
      </c>
      <c r="N865" s="1" t="s">
        <v>2629</v>
      </c>
      <c r="O865" s="1" t="s">
        <v>2630</v>
      </c>
      <c r="Q865" s="1" t="s">
        <v>28</v>
      </c>
      <c r="R865" s="1" t="s">
        <v>135</v>
      </c>
      <c r="S865" s="1" t="s">
        <v>136</v>
      </c>
      <c r="T865" s="1" t="s">
        <v>3408</v>
      </c>
      <c r="U865" s="1" t="s">
        <v>34</v>
      </c>
      <c r="V865" s="1" t="s">
        <v>71</v>
      </c>
      <c r="W865" s="1" t="s">
        <v>42</v>
      </c>
      <c r="X865" s="25">
        <v>40875</v>
      </c>
      <c r="Y865" s="1" t="s">
        <v>2628</v>
      </c>
      <c r="Z865" s="1">
        <v>0</v>
      </c>
      <c r="AA865" s="1" t="s">
        <v>6747</v>
      </c>
      <c r="AB865" s="25">
        <v>40695</v>
      </c>
      <c r="AC865" s="27">
        <v>40711.453472222223</v>
      </c>
      <c r="AD865" s="1" t="s">
        <v>151</v>
      </c>
      <c r="AE865" s="26">
        <v>54750</v>
      </c>
    </row>
    <row r="866" spans="1:31" x14ac:dyDescent="0.25">
      <c r="A866" s="1" t="s">
        <v>2622</v>
      </c>
      <c r="B866" s="1" t="s">
        <v>6937</v>
      </c>
      <c r="C866" s="1" t="s">
        <v>115</v>
      </c>
      <c r="D866" s="25">
        <v>36998</v>
      </c>
      <c r="E866" s="1" t="s">
        <v>2623</v>
      </c>
      <c r="F866" s="26">
        <v>28085.5</v>
      </c>
      <c r="G866" s="26">
        <v>28085.5</v>
      </c>
      <c r="H866" s="26">
        <v>28085.5</v>
      </c>
      <c r="I866" s="1" t="s">
        <v>27</v>
      </c>
      <c r="J866" s="1">
        <v>0</v>
      </c>
      <c r="K866" s="26">
        <v>2808.55</v>
      </c>
      <c r="L866" s="1" t="s">
        <v>27</v>
      </c>
      <c r="M866" s="1">
        <v>0</v>
      </c>
      <c r="N866" s="1" t="s">
        <v>2624</v>
      </c>
      <c r="O866" s="1" t="s">
        <v>2630</v>
      </c>
      <c r="Q866" s="1" t="s">
        <v>28</v>
      </c>
      <c r="R866" s="1" t="s">
        <v>44</v>
      </c>
      <c r="S866" s="1" t="s">
        <v>38</v>
      </c>
      <c r="T866" s="1" t="s">
        <v>5787</v>
      </c>
      <c r="U866" s="1" t="s">
        <v>5788</v>
      </c>
      <c r="V866" s="1" t="s">
        <v>71</v>
      </c>
      <c r="W866" s="1" t="s">
        <v>42</v>
      </c>
      <c r="X866" s="25">
        <v>40875</v>
      </c>
      <c r="Y866" s="1" t="s">
        <v>2628</v>
      </c>
      <c r="Z866" s="1">
        <v>0</v>
      </c>
      <c r="AA866" s="1" t="s">
        <v>6938</v>
      </c>
      <c r="AB866" s="25">
        <v>38841</v>
      </c>
      <c r="AC866" s="27">
        <v>39351.399305555555</v>
      </c>
      <c r="AD866" s="1" t="s">
        <v>2633</v>
      </c>
      <c r="AE866" s="26">
        <v>28085.5</v>
      </c>
    </row>
    <row r="867" spans="1:31" x14ac:dyDescent="0.25">
      <c r="A867" s="1" t="s">
        <v>2622</v>
      </c>
      <c r="B867" s="1" t="s">
        <v>7008</v>
      </c>
      <c r="C867" s="1" t="s">
        <v>7009</v>
      </c>
      <c r="D867" s="25">
        <v>39220</v>
      </c>
      <c r="E867" s="1" t="s">
        <v>2623</v>
      </c>
      <c r="F867" s="26">
        <v>24645</v>
      </c>
      <c r="G867" s="26">
        <v>24645</v>
      </c>
      <c r="H867" s="26">
        <v>24645</v>
      </c>
      <c r="I867" s="1" t="s">
        <v>27</v>
      </c>
      <c r="J867" s="1">
        <v>0</v>
      </c>
      <c r="K867" s="1">
        <v>100</v>
      </c>
      <c r="L867" s="1" t="s">
        <v>50</v>
      </c>
      <c r="M867" s="1">
        <v>0</v>
      </c>
      <c r="N867" s="1" t="s">
        <v>2624</v>
      </c>
      <c r="O867" s="1" t="s">
        <v>2625</v>
      </c>
      <c r="P867" s="1" t="s">
        <v>2626</v>
      </c>
      <c r="Q867" s="1" t="s">
        <v>28</v>
      </c>
      <c r="R867" s="1" t="s">
        <v>44</v>
      </c>
      <c r="S867" s="1" t="s">
        <v>298</v>
      </c>
      <c r="T867" s="1" t="s">
        <v>67</v>
      </c>
      <c r="U867" s="1" t="s">
        <v>34</v>
      </c>
      <c r="V867" s="1" t="s">
        <v>71</v>
      </c>
      <c r="W867" s="1" t="s">
        <v>42</v>
      </c>
      <c r="X867" s="25">
        <v>40875</v>
      </c>
      <c r="Y867" s="1" t="s">
        <v>2628</v>
      </c>
      <c r="Z867" s="1">
        <v>0</v>
      </c>
      <c r="AA867" s="1" t="s">
        <v>7010</v>
      </c>
      <c r="AB867" s="25">
        <v>39542</v>
      </c>
      <c r="AC867" s="27">
        <v>39566.384722222225</v>
      </c>
      <c r="AD867" s="1" t="s">
        <v>151</v>
      </c>
      <c r="AE867" s="26">
        <v>24645</v>
      </c>
    </row>
    <row r="868" spans="1:31" x14ac:dyDescent="0.25">
      <c r="A868" s="1" t="s">
        <v>2622</v>
      </c>
      <c r="C868" s="1" t="s">
        <v>4862</v>
      </c>
      <c r="E868" s="1" t="s">
        <v>2623</v>
      </c>
      <c r="F868" s="26">
        <v>29744</v>
      </c>
      <c r="G868" s="26">
        <v>29744</v>
      </c>
      <c r="H868" s="26">
        <v>1000</v>
      </c>
      <c r="I868" s="1" t="s">
        <v>50</v>
      </c>
      <c r="J868" s="1">
        <v>500</v>
      </c>
      <c r="K868" s="1">
        <v>100</v>
      </c>
      <c r="L868" s="1" t="s">
        <v>27</v>
      </c>
      <c r="M868" s="1">
        <v>0</v>
      </c>
      <c r="N868" s="1" t="s">
        <v>2629</v>
      </c>
      <c r="O868" s="1" t="s">
        <v>2630</v>
      </c>
      <c r="Q868" s="1" t="s">
        <v>28</v>
      </c>
      <c r="R868" s="1" t="s">
        <v>44</v>
      </c>
      <c r="S868" s="1" t="s">
        <v>30</v>
      </c>
      <c r="T868" s="1" t="s">
        <v>4848</v>
      </c>
      <c r="U868" s="1" t="s">
        <v>53</v>
      </c>
      <c r="V868" s="1" t="s">
        <v>349</v>
      </c>
      <c r="W868" s="1" t="s">
        <v>42</v>
      </c>
      <c r="X868" s="25">
        <v>40877</v>
      </c>
      <c r="Y868" s="1" t="s">
        <v>2628</v>
      </c>
      <c r="Z868" s="1">
        <v>0</v>
      </c>
      <c r="AA868" s="1" t="s">
        <v>4863</v>
      </c>
      <c r="AB868" s="25">
        <v>38797</v>
      </c>
      <c r="AC868" s="27">
        <v>39120.52847222222</v>
      </c>
      <c r="AD868" s="1" t="s">
        <v>36</v>
      </c>
      <c r="AE868" s="26">
        <v>29744</v>
      </c>
    </row>
    <row r="869" spans="1:31" x14ac:dyDescent="0.25">
      <c r="A869" s="1" t="s">
        <v>2622</v>
      </c>
      <c r="B869" s="1" t="s">
        <v>5251</v>
      </c>
      <c r="C869" s="1" t="s">
        <v>5252</v>
      </c>
      <c r="D869" s="25">
        <v>39135</v>
      </c>
      <c r="E869" s="1" t="s">
        <v>2623</v>
      </c>
      <c r="F869" s="1">
        <v>0</v>
      </c>
      <c r="G869" s="1">
        <v>0</v>
      </c>
      <c r="H869" s="1">
        <v>0</v>
      </c>
      <c r="I869" s="1" t="s">
        <v>50</v>
      </c>
      <c r="J869" s="1">
        <v>0</v>
      </c>
      <c r="K869" s="26">
        <v>118819.42</v>
      </c>
      <c r="L869" s="1" t="s">
        <v>27</v>
      </c>
      <c r="M869" s="1">
        <v>0</v>
      </c>
      <c r="Q869" s="1" t="s">
        <v>28</v>
      </c>
      <c r="R869" s="1" t="s">
        <v>135</v>
      </c>
      <c r="S869" s="1" t="s">
        <v>136</v>
      </c>
      <c r="T869" s="1" t="s">
        <v>177</v>
      </c>
      <c r="U869" s="1" t="s">
        <v>53</v>
      </c>
      <c r="V869" s="1" t="s">
        <v>71</v>
      </c>
      <c r="W869" s="1" t="s">
        <v>42</v>
      </c>
      <c r="X869" s="25">
        <v>40877</v>
      </c>
      <c r="Y869" s="1" t="s">
        <v>43</v>
      </c>
      <c r="Z869" s="1">
        <v>0</v>
      </c>
      <c r="AA869" s="1" t="s">
        <v>5253</v>
      </c>
      <c r="AB869" s="25">
        <v>39454</v>
      </c>
      <c r="AC869" s="27">
        <v>40164.357638888891</v>
      </c>
      <c r="AD869" s="1" t="s">
        <v>36</v>
      </c>
      <c r="AE869" s="1">
        <v>0</v>
      </c>
    </row>
    <row r="870" spans="1:31" x14ac:dyDescent="0.25">
      <c r="A870" s="1" t="s">
        <v>2622</v>
      </c>
      <c r="C870" s="1" t="s">
        <v>2684</v>
      </c>
      <c r="E870" s="1" t="s">
        <v>2623</v>
      </c>
      <c r="F870" s="1">
        <v>0</v>
      </c>
      <c r="G870" s="1">
        <v>0</v>
      </c>
      <c r="H870" s="1">
        <v>0</v>
      </c>
      <c r="J870" s="1">
        <v>0</v>
      </c>
      <c r="K870" s="1">
        <v>0</v>
      </c>
      <c r="L870" s="1" t="s">
        <v>50</v>
      </c>
      <c r="M870" s="1">
        <v>0</v>
      </c>
      <c r="Q870" s="1" t="s">
        <v>28</v>
      </c>
      <c r="R870" s="1" t="s">
        <v>135</v>
      </c>
      <c r="S870" s="1" t="s">
        <v>136</v>
      </c>
      <c r="T870" s="1" t="s">
        <v>316</v>
      </c>
      <c r="U870" s="1" t="s">
        <v>34</v>
      </c>
      <c r="V870" s="1" t="s">
        <v>71</v>
      </c>
      <c r="W870" s="1" t="s">
        <v>42</v>
      </c>
      <c r="X870" s="25">
        <v>40877</v>
      </c>
      <c r="Y870" s="1" t="s">
        <v>57</v>
      </c>
      <c r="Z870" s="1">
        <v>0</v>
      </c>
      <c r="AA870" s="1" t="s">
        <v>5266</v>
      </c>
      <c r="AB870" s="25">
        <v>39207</v>
      </c>
      <c r="AC870" s="27">
        <v>40183.5</v>
      </c>
      <c r="AD870" s="1" t="s">
        <v>2633</v>
      </c>
      <c r="AE870" s="1">
        <v>0</v>
      </c>
    </row>
    <row r="871" spans="1:31" x14ac:dyDescent="0.25">
      <c r="A871" s="1" t="s">
        <v>2622</v>
      </c>
      <c r="B871" s="1" t="s">
        <v>5437</v>
      </c>
      <c r="C871" s="1" t="s">
        <v>5438</v>
      </c>
      <c r="D871" s="25">
        <v>40141</v>
      </c>
      <c r="E871" s="1" t="s">
        <v>2623</v>
      </c>
      <c r="F871" s="26">
        <v>41756</v>
      </c>
      <c r="G871" s="26">
        <v>41756</v>
      </c>
      <c r="H871" s="26">
        <v>41756</v>
      </c>
      <c r="I871" s="1" t="s">
        <v>26</v>
      </c>
      <c r="J871" s="26">
        <v>41756</v>
      </c>
      <c r="K871" s="1">
        <v>0</v>
      </c>
      <c r="L871" s="1" t="s">
        <v>50</v>
      </c>
      <c r="M871" s="1">
        <v>0</v>
      </c>
      <c r="N871" s="1" t="s">
        <v>2629</v>
      </c>
      <c r="O871" s="1" t="s">
        <v>2630</v>
      </c>
      <c r="Q871" s="1" t="s">
        <v>28</v>
      </c>
      <c r="R871" s="1" t="s">
        <v>135</v>
      </c>
      <c r="S871" s="1" t="s">
        <v>136</v>
      </c>
      <c r="T871" s="1" t="s">
        <v>216</v>
      </c>
      <c r="U871" s="1" t="s">
        <v>34</v>
      </c>
      <c r="V871" s="1" t="s">
        <v>71</v>
      </c>
      <c r="W871" s="1" t="s">
        <v>42</v>
      </c>
      <c r="X871" s="25">
        <v>40877</v>
      </c>
      <c r="Y871" s="1" t="s">
        <v>2637</v>
      </c>
      <c r="Z871" s="1">
        <v>0</v>
      </c>
      <c r="AA871" s="1" t="s">
        <v>5439</v>
      </c>
      <c r="AB871" s="25">
        <v>40626</v>
      </c>
      <c r="AC871" s="27">
        <v>40641.805555555555</v>
      </c>
      <c r="AD871" s="1" t="s">
        <v>151</v>
      </c>
      <c r="AE871" s="26">
        <v>41756</v>
      </c>
    </row>
    <row r="872" spans="1:31" x14ac:dyDescent="0.25">
      <c r="A872" s="1" t="s">
        <v>2622</v>
      </c>
      <c r="B872" s="1">
        <v>1407877</v>
      </c>
      <c r="C872" s="1" t="s">
        <v>5976</v>
      </c>
      <c r="D872" s="25">
        <v>38768</v>
      </c>
      <c r="E872" s="1" t="s">
        <v>2623</v>
      </c>
      <c r="F872" s="26">
        <v>3294</v>
      </c>
      <c r="G872" s="26">
        <v>3294</v>
      </c>
      <c r="H872" s="26">
        <v>3294</v>
      </c>
      <c r="I872" s="1" t="s">
        <v>26</v>
      </c>
      <c r="J872" s="26">
        <v>3294</v>
      </c>
      <c r="K872" s="1">
        <v>0</v>
      </c>
      <c r="L872" s="1" t="s">
        <v>50</v>
      </c>
      <c r="M872" s="1">
        <v>0</v>
      </c>
      <c r="N872" s="1" t="s">
        <v>2629</v>
      </c>
      <c r="O872" s="1" t="s">
        <v>2630</v>
      </c>
      <c r="Q872" s="1" t="s">
        <v>28</v>
      </c>
      <c r="R872" s="1" t="s">
        <v>262</v>
      </c>
      <c r="S872" s="1" t="s">
        <v>284</v>
      </c>
      <c r="T872" s="1" t="s">
        <v>65</v>
      </c>
      <c r="U872" s="1" t="s">
        <v>34</v>
      </c>
      <c r="V872" s="1" t="s">
        <v>71</v>
      </c>
      <c r="W872" s="1" t="s">
        <v>42</v>
      </c>
      <c r="X872" s="25">
        <v>40877</v>
      </c>
      <c r="Y872" s="1" t="s">
        <v>2660</v>
      </c>
      <c r="Z872" s="1">
        <v>0</v>
      </c>
      <c r="AA872" s="1" t="s">
        <v>6024</v>
      </c>
      <c r="AB872" s="25">
        <v>40373</v>
      </c>
      <c r="AC872" s="27">
        <v>40413.851388888892</v>
      </c>
      <c r="AD872" s="1" t="s">
        <v>151</v>
      </c>
      <c r="AE872" s="26">
        <v>3294</v>
      </c>
    </row>
    <row r="873" spans="1:31" x14ac:dyDescent="0.25">
      <c r="A873" s="1" t="s">
        <v>2622</v>
      </c>
      <c r="B873" s="1" t="s">
        <v>6079</v>
      </c>
      <c r="C873" s="1" t="s">
        <v>6080</v>
      </c>
      <c r="D873" s="25">
        <v>39433</v>
      </c>
      <c r="E873" s="1" t="s">
        <v>2623</v>
      </c>
      <c r="F873" s="26">
        <v>10993.89</v>
      </c>
      <c r="G873" s="26">
        <v>12215.43</v>
      </c>
      <c r="H873" s="26">
        <v>10993.86</v>
      </c>
      <c r="I873" s="1" t="s">
        <v>50</v>
      </c>
      <c r="J873" s="26">
        <v>5496.93</v>
      </c>
      <c r="K873" s="1">
        <v>0</v>
      </c>
      <c r="L873" s="1" t="s">
        <v>50</v>
      </c>
      <c r="M873" s="1">
        <v>0</v>
      </c>
      <c r="N873" s="1" t="s">
        <v>2629</v>
      </c>
      <c r="O873" s="1" t="s">
        <v>2630</v>
      </c>
      <c r="Q873" s="1" t="s">
        <v>28</v>
      </c>
      <c r="R873" s="1" t="s">
        <v>135</v>
      </c>
      <c r="S873" s="1" t="s">
        <v>136</v>
      </c>
      <c r="T873" s="1" t="s">
        <v>62</v>
      </c>
      <c r="U873" s="1" t="s">
        <v>34</v>
      </c>
      <c r="V873" s="1" t="s">
        <v>71</v>
      </c>
      <c r="W873" s="1" t="s">
        <v>42</v>
      </c>
      <c r="X873" s="25">
        <v>40877</v>
      </c>
      <c r="Y873" s="1" t="s">
        <v>2647</v>
      </c>
      <c r="Z873" s="1">
        <v>0</v>
      </c>
      <c r="AA873" s="1" t="s">
        <v>6081</v>
      </c>
      <c r="AB873" s="25">
        <v>40515</v>
      </c>
      <c r="AC873" s="27">
        <v>40529.633333333331</v>
      </c>
      <c r="AD873" s="1" t="s">
        <v>36</v>
      </c>
      <c r="AE873" s="26">
        <v>10993.89</v>
      </c>
    </row>
    <row r="874" spans="1:31" x14ac:dyDescent="0.25">
      <c r="A874" s="1" t="s">
        <v>2646</v>
      </c>
      <c r="B874" s="1" t="s">
        <v>7378</v>
      </c>
      <c r="C874" s="1" t="s">
        <v>7379</v>
      </c>
      <c r="D874" s="25">
        <v>40274</v>
      </c>
      <c r="E874" s="1" t="s">
        <v>2623</v>
      </c>
      <c r="F874" s="26">
        <v>15628</v>
      </c>
      <c r="G874" s="26">
        <v>15628</v>
      </c>
      <c r="H874" s="26">
        <v>15628</v>
      </c>
      <c r="I874" s="1" t="s">
        <v>50</v>
      </c>
      <c r="J874" s="26">
        <v>7814</v>
      </c>
      <c r="K874" s="1">
        <v>0</v>
      </c>
      <c r="L874" s="1" t="s">
        <v>50</v>
      </c>
      <c r="M874" s="1">
        <v>0</v>
      </c>
      <c r="N874" s="1" t="s">
        <v>2629</v>
      </c>
      <c r="O874" s="1" t="s">
        <v>2630</v>
      </c>
      <c r="Q874" s="1" t="s">
        <v>28</v>
      </c>
      <c r="R874" s="1" t="s">
        <v>262</v>
      </c>
      <c r="S874" s="1" t="s">
        <v>151</v>
      </c>
      <c r="T874" s="1" t="s">
        <v>77</v>
      </c>
      <c r="U874" s="1" t="s">
        <v>34</v>
      </c>
      <c r="V874" s="1" t="s">
        <v>71</v>
      </c>
      <c r="W874" s="1" t="s">
        <v>42</v>
      </c>
      <c r="X874" s="25">
        <v>40877</v>
      </c>
      <c r="Y874" s="1" t="s">
        <v>2647</v>
      </c>
      <c r="Z874" s="1">
        <v>0</v>
      </c>
      <c r="AA874" s="1" t="s">
        <v>7380</v>
      </c>
      <c r="AB874" s="25">
        <v>40625</v>
      </c>
      <c r="AC874" s="27">
        <v>40638.631249999999</v>
      </c>
      <c r="AD874" s="1" t="s">
        <v>2633</v>
      </c>
      <c r="AE874" s="26">
        <v>15628</v>
      </c>
    </row>
    <row r="875" spans="1:31" x14ac:dyDescent="0.25">
      <c r="A875" s="1" t="s">
        <v>2622</v>
      </c>
      <c r="B875" s="1" t="s">
        <v>5336</v>
      </c>
      <c r="C875" s="1" t="s">
        <v>5337</v>
      </c>
      <c r="D875" s="25">
        <v>39556</v>
      </c>
      <c r="E875" s="1" t="s">
        <v>2623</v>
      </c>
      <c r="F875" s="26">
        <v>14652</v>
      </c>
      <c r="G875" s="26">
        <v>14652</v>
      </c>
      <c r="H875" s="1">
        <v>0</v>
      </c>
      <c r="J875" s="1">
        <v>0</v>
      </c>
      <c r="K875" s="1">
        <v>0</v>
      </c>
      <c r="L875" s="1" t="s">
        <v>50</v>
      </c>
      <c r="M875" s="1">
        <v>0</v>
      </c>
      <c r="N875" s="1" t="s">
        <v>2629</v>
      </c>
      <c r="O875" s="1" t="s">
        <v>2630</v>
      </c>
      <c r="Q875" s="1" t="s">
        <v>28</v>
      </c>
      <c r="R875" s="1" t="s">
        <v>135</v>
      </c>
      <c r="S875" s="1" t="s">
        <v>136</v>
      </c>
      <c r="T875" s="1" t="s">
        <v>3538</v>
      </c>
      <c r="U875" s="1" t="s">
        <v>34</v>
      </c>
      <c r="V875" s="1" t="s">
        <v>71</v>
      </c>
      <c r="W875" s="1" t="s">
        <v>42</v>
      </c>
      <c r="X875" s="25">
        <v>40878</v>
      </c>
      <c r="Y875" s="1" t="s">
        <v>2628</v>
      </c>
      <c r="Z875" s="1">
        <v>0</v>
      </c>
      <c r="AA875" s="1" t="s">
        <v>5338</v>
      </c>
      <c r="AB875" s="25">
        <v>40359</v>
      </c>
      <c r="AC875" s="27">
        <v>40401.750694444447</v>
      </c>
      <c r="AD875" s="1" t="s">
        <v>151</v>
      </c>
      <c r="AE875" s="26">
        <v>14652</v>
      </c>
    </row>
    <row r="876" spans="1:31" x14ac:dyDescent="0.25">
      <c r="A876" s="1" t="s">
        <v>2622</v>
      </c>
      <c r="E876" s="1" t="s">
        <v>2623</v>
      </c>
      <c r="F876" s="1">
        <v>0</v>
      </c>
      <c r="G876" s="1">
        <v>0</v>
      </c>
      <c r="H876" s="1">
        <v>0</v>
      </c>
      <c r="J876" s="1">
        <v>0</v>
      </c>
      <c r="K876" s="1">
        <v>0</v>
      </c>
      <c r="L876" s="1" t="s">
        <v>50</v>
      </c>
      <c r="M876" s="1">
        <v>0</v>
      </c>
      <c r="N876" s="1" t="s">
        <v>2629</v>
      </c>
      <c r="O876" s="1" t="s">
        <v>2630</v>
      </c>
      <c r="Q876" s="1" t="s">
        <v>28</v>
      </c>
      <c r="R876" s="1" t="s">
        <v>262</v>
      </c>
      <c r="S876" s="1" t="s">
        <v>151</v>
      </c>
      <c r="T876" s="1" t="s">
        <v>5368</v>
      </c>
      <c r="U876" s="1" t="s">
        <v>55</v>
      </c>
      <c r="V876" s="1" t="s">
        <v>71</v>
      </c>
      <c r="W876" s="1" t="s">
        <v>42</v>
      </c>
      <c r="X876" s="25">
        <v>40878</v>
      </c>
      <c r="Y876" s="1" t="s">
        <v>2628</v>
      </c>
      <c r="Z876" s="1">
        <v>0</v>
      </c>
      <c r="AA876" s="1" t="s">
        <v>5369</v>
      </c>
      <c r="AB876" s="25">
        <v>40393</v>
      </c>
      <c r="AC876" s="27">
        <v>40480.837500000001</v>
      </c>
      <c r="AE876" s="1">
        <v>0</v>
      </c>
    </row>
    <row r="877" spans="1:31" x14ac:dyDescent="0.25">
      <c r="A877" s="1" t="s">
        <v>2622</v>
      </c>
      <c r="E877" s="1" t="s">
        <v>2623</v>
      </c>
      <c r="F877" s="1">
        <v>0</v>
      </c>
      <c r="G877" s="1">
        <v>0</v>
      </c>
      <c r="H877" s="1">
        <v>0</v>
      </c>
      <c r="J877" s="1">
        <v>0</v>
      </c>
      <c r="K877" s="26">
        <v>1000</v>
      </c>
      <c r="L877" s="1" t="s">
        <v>27</v>
      </c>
      <c r="M877" s="1">
        <v>0</v>
      </c>
      <c r="Q877" s="1" t="s">
        <v>28</v>
      </c>
      <c r="R877" s="1" t="s">
        <v>135</v>
      </c>
      <c r="S877" s="1" t="s">
        <v>136</v>
      </c>
      <c r="T877" s="1" t="s">
        <v>56</v>
      </c>
      <c r="U877" s="1" t="s">
        <v>53</v>
      </c>
      <c r="V877" s="1" t="s">
        <v>71</v>
      </c>
      <c r="W877" s="1" t="s">
        <v>42</v>
      </c>
      <c r="X877" s="25">
        <v>40878</v>
      </c>
      <c r="Y877" s="1" t="s">
        <v>2628</v>
      </c>
      <c r="Z877" s="1">
        <v>0</v>
      </c>
      <c r="AA877" s="1" t="s">
        <v>5906</v>
      </c>
      <c r="AB877" s="25">
        <v>38590</v>
      </c>
      <c r="AC877" s="27">
        <v>40164.359722222223</v>
      </c>
      <c r="AE877" s="1">
        <v>0</v>
      </c>
    </row>
    <row r="878" spans="1:31" x14ac:dyDescent="0.25">
      <c r="A878" s="1" t="s">
        <v>2622</v>
      </c>
      <c r="B878" s="1" t="s">
        <v>6655</v>
      </c>
      <c r="C878" s="1" t="s">
        <v>115</v>
      </c>
      <c r="D878" s="25">
        <v>40158</v>
      </c>
      <c r="E878" s="1" t="s">
        <v>2623</v>
      </c>
      <c r="F878" s="1">
        <v>0</v>
      </c>
      <c r="G878" s="1">
        <v>0</v>
      </c>
      <c r="H878" s="1">
        <v>0</v>
      </c>
      <c r="J878" s="1">
        <v>0</v>
      </c>
      <c r="K878" s="1">
        <v>0</v>
      </c>
      <c r="L878" s="1" t="s">
        <v>50</v>
      </c>
      <c r="M878" s="1">
        <v>0</v>
      </c>
      <c r="N878" s="1" t="s">
        <v>2629</v>
      </c>
      <c r="O878" s="1" t="s">
        <v>2630</v>
      </c>
      <c r="Q878" s="1" t="s">
        <v>28</v>
      </c>
      <c r="R878" s="1" t="s">
        <v>135</v>
      </c>
      <c r="S878" s="1" t="s">
        <v>136</v>
      </c>
      <c r="T878" s="1" t="s">
        <v>3128</v>
      </c>
      <c r="U878" s="1" t="s">
        <v>34</v>
      </c>
      <c r="V878" s="1" t="s">
        <v>71</v>
      </c>
      <c r="W878" s="1" t="s">
        <v>42</v>
      </c>
      <c r="X878" s="25">
        <v>40878</v>
      </c>
      <c r="Y878" s="1" t="s">
        <v>2660</v>
      </c>
      <c r="Z878" s="1">
        <v>0</v>
      </c>
      <c r="AA878" s="1" t="s">
        <v>6656</v>
      </c>
      <c r="AB878" s="25">
        <v>40229</v>
      </c>
      <c r="AC878" s="27">
        <v>40389.550694444442</v>
      </c>
      <c r="AD878" s="1" t="s">
        <v>2633</v>
      </c>
      <c r="AE878" s="1">
        <v>0</v>
      </c>
    </row>
    <row r="879" spans="1:31" x14ac:dyDescent="0.25">
      <c r="A879" s="1" t="s">
        <v>2646</v>
      </c>
      <c r="B879" s="1" t="s">
        <v>6756</v>
      </c>
      <c r="C879" s="1" t="s">
        <v>6757</v>
      </c>
      <c r="D879" s="25">
        <v>40540</v>
      </c>
      <c r="E879" s="1" t="s">
        <v>2623</v>
      </c>
      <c r="F879" s="26">
        <v>30000</v>
      </c>
      <c r="G879" s="26">
        <v>30000</v>
      </c>
      <c r="H879" s="26">
        <v>30000</v>
      </c>
      <c r="I879" s="1" t="s">
        <v>26</v>
      </c>
      <c r="J879" s="26">
        <v>30000</v>
      </c>
      <c r="K879" s="1">
        <v>0</v>
      </c>
      <c r="L879" s="1" t="s">
        <v>50</v>
      </c>
      <c r="M879" s="1">
        <v>0</v>
      </c>
      <c r="N879" s="1" t="s">
        <v>2629</v>
      </c>
      <c r="O879" s="1" t="s">
        <v>2630</v>
      </c>
      <c r="Q879" s="1" t="s">
        <v>28</v>
      </c>
      <c r="R879" s="1" t="s">
        <v>262</v>
      </c>
      <c r="S879" s="1" t="s">
        <v>151</v>
      </c>
      <c r="T879" s="1" t="s">
        <v>216</v>
      </c>
      <c r="U879" s="1" t="s">
        <v>34</v>
      </c>
      <c r="V879" s="1" t="s">
        <v>71</v>
      </c>
      <c r="W879" s="1" t="s">
        <v>42</v>
      </c>
      <c r="X879" s="25">
        <v>40878</v>
      </c>
      <c r="Y879" s="1" t="s">
        <v>2660</v>
      </c>
      <c r="Z879" s="1">
        <v>0</v>
      </c>
      <c r="AA879" s="1" t="s">
        <v>6758</v>
      </c>
      <c r="AB879" s="25">
        <v>40758</v>
      </c>
      <c r="AC879" s="27">
        <v>40768.566666666666</v>
      </c>
      <c r="AD879" s="1" t="s">
        <v>151</v>
      </c>
      <c r="AE879" s="26">
        <v>30000</v>
      </c>
    </row>
    <row r="880" spans="1:31" x14ac:dyDescent="0.25">
      <c r="A880" s="1" t="s">
        <v>2622</v>
      </c>
      <c r="B880" s="1" t="s">
        <v>6841</v>
      </c>
      <c r="C880" s="1" t="s">
        <v>6842</v>
      </c>
      <c r="D880" s="25">
        <v>38165</v>
      </c>
      <c r="E880" s="1" t="s">
        <v>2623</v>
      </c>
      <c r="F880" s="1">
        <v>0</v>
      </c>
      <c r="G880" s="26">
        <v>59000</v>
      </c>
      <c r="H880" s="1">
        <v>0</v>
      </c>
      <c r="I880" s="1" t="s">
        <v>26</v>
      </c>
      <c r="J880" s="1">
        <v>0</v>
      </c>
      <c r="K880" s="26">
        <v>10000</v>
      </c>
      <c r="L880" s="1" t="s">
        <v>27</v>
      </c>
      <c r="M880" s="1">
        <v>0</v>
      </c>
      <c r="N880" s="1" t="s">
        <v>2629</v>
      </c>
      <c r="O880" s="1" t="s">
        <v>2625</v>
      </c>
      <c r="P880" s="1" t="s">
        <v>2626</v>
      </c>
      <c r="Q880" s="1" t="s">
        <v>28</v>
      </c>
      <c r="R880" s="1" t="s">
        <v>44</v>
      </c>
      <c r="S880" s="1" t="s">
        <v>38</v>
      </c>
      <c r="T880" s="1" t="s">
        <v>5787</v>
      </c>
      <c r="U880" s="1" t="s">
        <v>5788</v>
      </c>
      <c r="V880" s="1" t="s">
        <v>71</v>
      </c>
      <c r="W880" s="1" t="s">
        <v>42</v>
      </c>
      <c r="X880" s="25">
        <v>40878</v>
      </c>
      <c r="Y880" s="1" t="s">
        <v>2643</v>
      </c>
      <c r="Z880" s="1">
        <v>0</v>
      </c>
      <c r="AA880" s="1" t="s">
        <v>6843</v>
      </c>
      <c r="AB880" s="25">
        <v>38274</v>
      </c>
      <c r="AC880" s="27">
        <v>38411.398611111108</v>
      </c>
      <c r="AD880" s="1" t="s">
        <v>36</v>
      </c>
      <c r="AE880" s="1">
        <v>0</v>
      </c>
    </row>
    <row r="881" spans="1:31" x14ac:dyDescent="0.25">
      <c r="A881" s="1" t="s">
        <v>2622</v>
      </c>
      <c r="B881" s="1" t="s">
        <v>7384</v>
      </c>
      <c r="C881" s="1" t="s">
        <v>115</v>
      </c>
      <c r="E881" s="1" t="s">
        <v>2623</v>
      </c>
      <c r="F881" s="1">
        <v>0</v>
      </c>
      <c r="G881" s="1">
        <v>0</v>
      </c>
      <c r="H881" s="1">
        <v>0</v>
      </c>
      <c r="J881" s="1">
        <v>0</v>
      </c>
      <c r="K881" s="1">
        <v>0</v>
      </c>
      <c r="L881" s="1" t="s">
        <v>50</v>
      </c>
      <c r="M881" s="1">
        <v>0</v>
      </c>
      <c r="N881" s="1" t="s">
        <v>2629</v>
      </c>
      <c r="O881" s="1" t="s">
        <v>2630</v>
      </c>
      <c r="Q881" s="1" t="s">
        <v>28</v>
      </c>
      <c r="R881" s="1" t="s">
        <v>135</v>
      </c>
      <c r="S881" s="1" t="s">
        <v>2659</v>
      </c>
      <c r="T881" s="1" t="s">
        <v>56</v>
      </c>
      <c r="U881" s="1" t="s">
        <v>53</v>
      </c>
      <c r="V881" s="1" t="s">
        <v>71</v>
      </c>
      <c r="W881" s="1" t="s">
        <v>42</v>
      </c>
      <c r="X881" s="25">
        <v>40878</v>
      </c>
      <c r="Y881" s="1" t="s">
        <v>2628</v>
      </c>
      <c r="Z881" s="1">
        <v>0</v>
      </c>
      <c r="AA881" s="1" t="s">
        <v>7385</v>
      </c>
      <c r="AB881" s="25">
        <v>40638</v>
      </c>
      <c r="AC881" s="27">
        <v>40639.72152777778</v>
      </c>
      <c r="AD881" s="1" t="s">
        <v>2633</v>
      </c>
      <c r="AE881" s="1">
        <v>0</v>
      </c>
    </row>
    <row r="882" spans="1:31" x14ac:dyDescent="0.25">
      <c r="A882" s="1" t="s">
        <v>2622</v>
      </c>
      <c r="E882" s="1" t="s">
        <v>2623</v>
      </c>
      <c r="F882" s="1">
        <v>0</v>
      </c>
      <c r="G882" s="1">
        <v>0</v>
      </c>
      <c r="H882" s="1">
        <v>0</v>
      </c>
      <c r="J882" s="1">
        <v>0</v>
      </c>
      <c r="K882" s="1">
        <v>0</v>
      </c>
      <c r="L882" s="1" t="s">
        <v>50</v>
      </c>
      <c r="M882" s="1">
        <v>0</v>
      </c>
      <c r="N882" s="1" t="s">
        <v>2629</v>
      </c>
      <c r="O882" s="1" t="s">
        <v>2630</v>
      </c>
      <c r="Q882" s="1" t="s">
        <v>28</v>
      </c>
      <c r="R882" s="1" t="s">
        <v>601</v>
      </c>
      <c r="S882" s="1" t="s">
        <v>2677</v>
      </c>
      <c r="T882" s="1" t="s">
        <v>54</v>
      </c>
      <c r="U882" s="1" t="s">
        <v>55</v>
      </c>
      <c r="V882" s="1" t="s">
        <v>194</v>
      </c>
      <c r="W882" s="1" t="s">
        <v>42</v>
      </c>
      <c r="X882" s="25">
        <v>40879</v>
      </c>
      <c r="Y882" s="1" t="s">
        <v>57</v>
      </c>
      <c r="Z882" s="1">
        <v>0</v>
      </c>
      <c r="AA882" s="1" t="s">
        <v>5406</v>
      </c>
      <c r="AB882" s="25">
        <v>40550</v>
      </c>
      <c r="AC882" s="27">
        <v>40561.623611111114</v>
      </c>
      <c r="AE882" s="1">
        <v>0</v>
      </c>
    </row>
    <row r="883" spans="1:31" x14ac:dyDescent="0.25">
      <c r="A883" s="1" t="s">
        <v>2622</v>
      </c>
      <c r="B883" s="1" t="s">
        <v>5654</v>
      </c>
      <c r="C883" s="1" t="s">
        <v>5655</v>
      </c>
      <c r="D883" s="25">
        <v>38442</v>
      </c>
      <c r="E883" s="1" t="s">
        <v>2623</v>
      </c>
      <c r="F883" s="26">
        <v>6356.94</v>
      </c>
      <c r="G883" s="26">
        <v>6356.94</v>
      </c>
      <c r="H883" s="26">
        <v>6356.94</v>
      </c>
      <c r="I883" s="1" t="s">
        <v>50</v>
      </c>
      <c r="J883" s="26">
        <v>3178.47</v>
      </c>
      <c r="K883" s="1">
        <v>100</v>
      </c>
      <c r="L883" s="1" t="s">
        <v>27</v>
      </c>
      <c r="M883" s="1">
        <v>0</v>
      </c>
      <c r="N883" s="1" t="s">
        <v>2624</v>
      </c>
      <c r="O883" s="1" t="s">
        <v>2672</v>
      </c>
      <c r="Q883" s="1" t="s">
        <v>28</v>
      </c>
      <c r="R883" s="1" t="s">
        <v>44</v>
      </c>
      <c r="S883" s="1" t="s">
        <v>108</v>
      </c>
      <c r="T883" s="1" t="s">
        <v>449</v>
      </c>
      <c r="U883" s="1" t="s">
        <v>34</v>
      </c>
      <c r="V883" s="1" t="s">
        <v>251</v>
      </c>
      <c r="W883" s="1" t="s">
        <v>42</v>
      </c>
      <c r="X883" s="25">
        <v>40879</v>
      </c>
      <c r="Y883" s="1" t="s">
        <v>43</v>
      </c>
      <c r="Z883" s="1">
        <v>0</v>
      </c>
      <c r="AA883" s="1" t="s">
        <v>5656</v>
      </c>
      <c r="AB883" s="25">
        <v>38854</v>
      </c>
      <c r="AC883" s="27">
        <v>38903.441666666666</v>
      </c>
      <c r="AE883" s="26">
        <v>6356.94</v>
      </c>
    </row>
    <row r="884" spans="1:31" x14ac:dyDescent="0.25">
      <c r="A884" s="1" t="s">
        <v>2622</v>
      </c>
      <c r="E884" s="1" t="s">
        <v>2623</v>
      </c>
      <c r="F884" s="1">
        <v>0</v>
      </c>
      <c r="G884" s="1">
        <v>0</v>
      </c>
      <c r="H884" s="1">
        <v>0</v>
      </c>
      <c r="J884" s="1">
        <v>0</v>
      </c>
      <c r="K884" s="1">
        <v>0</v>
      </c>
      <c r="L884" s="1" t="s">
        <v>27</v>
      </c>
      <c r="M884" s="1">
        <v>0</v>
      </c>
      <c r="N884" s="1" t="s">
        <v>2629</v>
      </c>
      <c r="O884" s="1" t="s">
        <v>2630</v>
      </c>
      <c r="Q884" s="1" t="s">
        <v>28</v>
      </c>
      <c r="R884" s="1" t="s">
        <v>135</v>
      </c>
      <c r="S884" s="1" t="s">
        <v>136</v>
      </c>
      <c r="T884" s="1" t="s">
        <v>2738</v>
      </c>
      <c r="U884" s="1" t="s">
        <v>55</v>
      </c>
      <c r="V884" s="1" t="s">
        <v>71</v>
      </c>
      <c r="W884" s="1" t="s">
        <v>42</v>
      </c>
      <c r="X884" s="25">
        <v>40879</v>
      </c>
      <c r="Y884" s="1" t="s">
        <v>57</v>
      </c>
      <c r="Z884" s="1">
        <v>0</v>
      </c>
      <c r="AA884" s="1" t="s">
        <v>5941</v>
      </c>
      <c r="AB884" s="25">
        <v>40163</v>
      </c>
      <c r="AC884" s="27">
        <v>40164.494444444441</v>
      </c>
      <c r="AD884" s="1" t="s">
        <v>2633</v>
      </c>
      <c r="AE884" s="1">
        <v>0</v>
      </c>
    </row>
    <row r="885" spans="1:31" x14ac:dyDescent="0.25">
      <c r="A885" s="1" t="s">
        <v>2622</v>
      </c>
      <c r="E885" s="1" t="s">
        <v>2623</v>
      </c>
      <c r="F885" s="1">
        <v>0</v>
      </c>
      <c r="G885" s="1">
        <v>0</v>
      </c>
      <c r="H885" s="1">
        <v>0</v>
      </c>
      <c r="J885" s="1">
        <v>0</v>
      </c>
      <c r="K885" s="1">
        <v>0</v>
      </c>
      <c r="L885" s="1" t="s">
        <v>27</v>
      </c>
      <c r="M885" s="1">
        <v>0</v>
      </c>
      <c r="Q885" s="1" t="s">
        <v>28</v>
      </c>
      <c r="R885" s="1" t="s">
        <v>135</v>
      </c>
      <c r="S885" s="1" t="s">
        <v>136</v>
      </c>
      <c r="T885" s="1" t="s">
        <v>56</v>
      </c>
      <c r="U885" s="1" t="s">
        <v>53</v>
      </c>
      <c r="V885" s="1" t="s">
        <v>349</v>
      </c>
      <c r="W885" s="1" t="s">
        <v>42</v>
      </c>
      <c r="X885" s="25">
        <v>40879</v>
      </c>
      <c r="Y885" s="1" t="s">
        <v>43</v>
      </c>
      <c r="Z885" s="1">
        <v>0</v>
      </c>
      <c r="AA885" s="1" t="s">
        <v>6571</v>
      </c>
      <c r="AB885" s="25">
        <v>38891</v>
      </c>
      <c r="AC885" s="27">
        <v>40164.361111111109</v>
      </c>
      <c r="AE885" s="1">
        <v>0</v>
      </c>
    </row>
    <row r="886" spans="1:31" x14ac:dyDescent="0.25">
      <c r="A886" s="1" t="s">
        <v>2622</v>
      </c>
      <c r="B886" s="1" t="s">
        <v>5452</v>
      </c>
      <c r="C886" s="1" t="s">
        <v>5453</v>
      </c>
      <c r="D886" s="25">
        <v>39521</v>
      </c>
      <c r="E886" s="1" t="s">
        <v>2623</v>
      </c>
      <c r="F886" s="26">
        <v>15000</v>
      </c>
      <c r="G886" s="26">
        <v>15000</v>
      </c>
      <c r="H886" s="26">
        <v>15000</v>
      </c>
      <c r="I886" s="1" t="s">
        <v>50</v>
      </c>
      <c r="J886" s="26">
        <v>7500</v>
      </c>
      <c r="K886" s="1">
        <v>0</v>
      </c>
      <c r="L886" s="1" t="s">
        <v>50</v>
      </c>
      <c r="M886" s="1">
        <v>0</v>
      </c>
      <c r="N886" s="1" t="s">
        <v>2629</v>
      </c>
      <c r="O886" s="1" t="s">
        <v>2630</v>
      </c>
      <c r="Q886" s="1" t="s">
        <v>28</v>
      </c>
      <c r="T886" s="1" t="s">
        <v>405</v>
      </c>
      <c r="U886" s="1" t="s">
        <v>34</v>
      </c>
      <c r="V886" s="1" t="s">
        <v>71</v>
      </c>
      <c r="W886" s="1" t="s">
        <v>42</v>
      </c>
      <c r="X886" s="25">
        <v>40882</v>
      </c>
      <c r="Y886" s="1" t="s">
        <v>2649</v>
      </c>
      <c r="Z886" s="1">
        <v>0</v>
      </c>
      <c r="AA886" s="1" t="s">
        <v>5454</v>
      </c>
      <c r="AB886" s="25">
        <v>40672</v>
      </c>
      <c r="AC886" s="27">
        <v>40682.72152777778</v>
      </c>
      <c r="AD886" s="1" t="s">
        <v>36</v>
      </c>
      <c r="AE886" s="26">
        <v>15000</v>
      </c>
    </row>
    <row r="887" spans="1:31" x14ac:dyDescent="0.25">
      <c r="A887" s="1" t="s">
        <v>2622</v>
      </c>
      <c r="B887" s="1" t="s">
        <v>6241</v>
      </c>
      <c r="C887" s="1" t="s">
        <v>6242</v>
      </c>
      <c r="D887" s="25">
        <v>38510</v>
      </c>
      <c r="E887" s="1" t="s">
        <v>2623</v>
      </c>
      <c r="F887" s="26">
        <v>67774.2</v>
      </c>
      <c r="G887" s="26">
        <v>67774.2</v>
      </c>
      <c r="H887" s="26">
        <v>67774.2</v>
      </c>
      <c r="I887" s="1" t="s">
        <v>27</v>
      </c>
      <c r="J887" s="1">
        <v>0</v>
      </c>
      <c r="K887" s="26">
        <v>8347.5400000000009</v>
      </c>
      <c r="L887" s="1" t="s">
        <v>27</v>
      </c>
      <c r="M887" s="1">
        <v>0</v>
      </c>
      <c r="N887" s="1" t="s">
        <v>2624</v>
      </c>
      <c r="O887" s="1" t="s">
        <v>2638</v>
      </c>
      <c r="P887" s="1" t="s">
        <v>2639</v>
      </c>
      <c r="Q887" s="1" t="s">
        <v>28</v>
      </c>
      <c r="R887" s="1" t="s">
        <v>44</v>
      </c>
      <c r="S887" s="1" t="s">
        <v>38</v>
      </c>
      <c r="T887" s="1" t="s">
        <v>5372</v>
      </c>
      <c r="U887" s="1" t="s">
        <v>34</v>
      </c>
      <c r="V887" s="1" t="s">
        <v>66</v>
      </c>
      <c r="W887" s="1" t="s">
        <v>42</v>
      </c>
      <c r="X887" s="25">
        <v>40884</v>
      </c>
      <c r="Y887" s="1" t="s">
        <v>2628</v>
      </c>
      <c r="Z887" s="1">
        <v>0</v>
      </c>
      <c r="AA887" s="1" t="s">
        <v>6243</v>
      </c>
      <c r="AB887" s="25">
        <v>38846</v>
      </c>
      <c r="AC887" s="27">
        <v>38882.40625</v>
      </c>
      <c r="AD887" s="1" t="s">
        <v>151</v>
      </c>
      <c r="AE887" s="26">
        <v>67774.2</v>
      </c>
    </row>
    <row r="888" spans="1:31" x14ac:dyDescent="0.25">
      <c r="A888" s="1" t="s">
        <v>2646</v>
      </c>
      <c r="B888" s="1" t="s">
        <v>7102</v>
      </c>
      <c r="C888" s="1" t="s">
        <v>7103</v>
      </c>
      <c r="D888" s="25">
        <v>39622</v>
      </c>
      <c r="E888" s="1" t="s">
        <v>2623</v>
      </c>
      <c r="F888" s="26">
        <v>22738.33</v>
      </c>
      <c r="G888" s="26">
        <v>30000</v>
      </c>
      <c r="H888" s="26">
        <v>22738.33</v>
      </c>
      <c r="I888" s="1" t="s">
        <v>50</v>
      </c>
      <c r="J888" s="26">
        <v>11369.17</v>
      </c>
      <c r="K888" s="26">
        <v>10000</v>
      </c>
      <c r="L888" s="1" t="s">
        <v>27</v>
      </c>
      <c r="M888" s="1">
        <v>0</v>
      </c>
      <c r="N888" s="1" t="s">
        <v>2629</v>
      </c>
      <c r="O888" s="1" t="s">
        <v>2630</v>
      </c>
      <c r="Q888" s="1" t="s">
        <v>28</v>
      </c>
      <c r="R888" s="1" t="s">
        <v>262</v>
      </c>
      <c r="S888" s="1" t="s">
        <v>151</v>
      </c>
      <c r="T888" s="1" t="s">
        <v>4983</v>
      </c>
      <c r="U888" s="1" t="s">
        <v>53</v>
      </c>
      <c r="V888" s="1" t="s">
        <v>349</v>
      </c>
      <c r="W888" s="1" t="s">
        <v>42</v>
      </c>
      <c r="X888" s="25">
        <v>40884</v>
      </c>
      <c r="Y888" s="1" t="s">
        <v>57</v>
      </c>
      <c r="Z888" s="1">
        <v>0</v>
      </c>
      <c r="AA888" s="1" t="s">
        <v>7104</v>
      </c>
      <c r="AB888" s="25">
        <v>39892</v>
      </c>
      <c r="AC888" s="27">
        <v>39899.536805555559</v>
      </c>
      <c r="AD888" s="1" t="s">
        <v>36</v>
      </c>
      <c r="AE888" s="26">
        <v>22738.33</v>
      </c>
    </row>
    <row r="889" spans="1:31" x14ac:dyDescent="0.25">
      <c r="A889" s="1" t="s">
        <v>2622</v>
      </c>
      <c r="E889" s="1" t="s">
        <v>2623</v>
      </c>
      <c r="F889" s="1">
        <v>0</v>
      </c>
      <c r="G889" s="1">
        <v>0</v>
      </c>
      <c r="H889" s="1">
        <v>0</v>
      </c>
      <c r="J889" s="1">
        <v>0</v>
      </c>
      <c r="K889" s="26">
        <v>50027.57</v>
      </c>
      <c r="L889" s="1" t="s">
        <v>50</v>
      </c>
      <c r="M889" s="26">
        <v>25013.79</v>
      </c>
      <c r="Q889" s="1" t="s">
        <v>28</v>
      </c>
      <c r="R889" s="1" t="s">
        <v>135</v>
      </c>
      <c r="S889" s="1" t="s">
        <v>136</v>
      </c>
      <c r="T889" s="1" t="s">
        <v>4983</v>
      </c>
      <c r="U889" s="1" t="s">
        <v>53</v>
      </c>
      <c r="V889" s="1" t="s">
        <v>71</v>
      </c>
      <c r="W889" s="1" t="s">
        <v>42</v>
      </c>
      <c r="X889" s="25">
        <v>40886</v>
      </c>
      <c r="Y889" s="1" t="s">
        <v>2635</v>
      </c>
      <c r="Z889" s="1">
        <v>0</v>
      </c>
      <c r="AA889" s="1" t="s">
        <v>6582</v>
      </c>
      <c r="AB889" s="25">
        <v>38496</v>
      </c>
      <c r="AC889" s="27">
        <v>40164.361111111109</v>
      </c>
      <c r="AE889" s="1">
        <v>0</v>
      </c>
    </row>
    <row r="890" spans="1:31" x14ac:dyDescent="0.25">
      <c r="A890" s="1" t="s">
        <v>2622</v>
      </c>
      <c r="E890" s="1" t="s">
        <v>2623</v>
      </c>
      <c r="F890" s="1">
        <v>0</v>
      </c>
      <c r="G890" s="1">
        <v>0</v>
      </c>
      <c r="H890" s="1">
        <v>0</v>
      </c>
      <c r="J890" s="1">
        <v>0</v>
      </c>
      <c r="K890" s="1">
        <v>0</v>
      </c>
      <c r="L890" s="1" t="s">
        <v>27</v>
      </c>
      <c r="M890" s="1">
        <v>0</v>
      </c>
      <c r="N890" s="1" t="s">
        <v>2629</v>
      </c>
      <c r="O890" s="1" t="s">
        <v>2630</v>
      </c>
      <c r="Q890" s="1" t="s">
        <v>28</v>
      </c>
      <c r="R890" s="1" t="s">
        <v>601</v>
      </c>
      <c r="S890" s="1" t="s">
        <v>2677</v>
      </c>
      <c r="T890" s="1" t="s">
        <v>54</v>
      </c>
      <c r="U890" s="1" t="s">
        <v>55</v>
      </c>
      <c r="V890" s="1" t="s">
        <v>194</v>
      </c>
      <c r="W890" s="1" t="s">
        <v>42</v>
      </c>
      <c r="X890" s="25">
        <v>40886</v>
      </c>
      <c r="Y890" s="1" t="s">
        <v>57</v>
      </c>
      <c r="Z890" s="1">
        <v>0</v>
      </c>
      <c r="AA890" s="1" t="s">
        <v>7359</v>
      </c>
      <c r="AB890" s="25">
        <v>40550</v>
      </c>
      <c r="AC890" s="27">
        <v>40561.602083333331</v>
      </c>
      <c r="AE890" s="1">
        <v>0</v>
      </c>
    </row>
    <row r="891" spans="1:31" x14ac:dyDescent="0.25">
      <c r="A891" s="1" t="s">
        <v>2622</v>
      </c>
      <c r="B891" s="1" t="s">
        <v>5534</v>
      </c>
      <c r="C891" s="1" t="s">
        <v>5535</v>
      </c>
      <c r="D891" s="25">
        <v>37813</v>
      </c>
      <c r="E891" s="1" t="s">
        <v>2623</v>
      </c>
      <c r="F891" s="26">
        <v>30000</v>
      </c>
      <c r="G891" s="26">
        <v>30000</v>
      </c>
      <c r="H891" s="26">
        <v>30000</v>
      </c>
      <c r="I891" s="1" t="s">
        <v>26</v>
      </c>
      <c r="J891" s="26">
        <v>30000</v>
      </c>
      <c r="K891" s="26">
        <v>80054.179999999993</v>
      </c>
      <c r="L891" s="1" t="s">
        <v>27</v>
      </c>
      <c r="M891" s="1">
        <v>0</v>
      </c>
      <c r="N891" s="1" t="s">
        <v>2624</v>
      </c>
      <c r="O891" s="1" t="s">
        <v>2638</v>
      </c>
      <c r="P891" s="1" t="s">
        <v>2642</v>
      </c>
      <c r="Q891" s="1" t="s">
        <v>28</v>
      </c>
      <c r="R891" s="1" t="s">
        <v>44</v>
      </c>
      <c r="S891" s="1" t="s">
        <v>38</v>
      </c>
      <c r="T891" s="1" t="s">
        <v>3353</v>
      </c>
      <c r="U891" s="1" t="s">
        <v>40</v>
      </c>
      <c r="V891" s="1" t="s">
        <v>41</v>
      </c>
      <c r="W891" s="1" t="s">
        <v>42</v>
      </c>
      <c r="X891" s="25">
        <v>40889</v>
      </c>
      <c r="Y891" s="1" t="s">
        <v>43</v>
      </c>
      <c r="Z891" s="1">
        <v>0</v>
      </c>
      <c r="AA891" s="1" t="s">
        <v>5536</v>
      </c>
      <c r="AB891" s="25">
        <v>38170</v>
      </c>
      <c r="AC891" s="27">
        <v>38190.424305555556</v>
      </c>
      <c r="AD891" s="1" t="s">
        <v>36</v>
      </c>
      <c r="AE891" s="26">
        <v>30000</v>
      </c>
    </row>
    <row r="892" spans="1:31" x14ac:dyDescent="0.25">
      <c r="A892" s="1" t="s">
        <v>2622</v>
      </c>
      <c r="B892" s="1" t="s">
        <v>5693</v>
      </c>
      <c r="C892" s="1" t="s">
        <v>5694</v>
      </c>
      <c r="D892" s="25">
        <v>37433</v>
      </c>
      <c r="E892" s="1" t="s">
        <v>2623</v>
      </c>
      <c r="F892" s="26">
        <v>19000</v>
      </c>
      <c r="G892" s="26">
        <v>19000</v>
      </c>
      <c r="H892" s="26">
        <v>19000</v>
      </c>
      <c r="I892" s="1" t="s">
        <v>26</v>
      </c>
      <c r="J892" s="26">
        <v>19000</v>
      </c>
      <c r="K892" s="26">
        <v>80915.360000000001</v>
      </c>
      <c r="L892" s="1" t="s">
        <v>27</v>
      </c>
      <c r="M892" s="1">
        <v>0</v>
      </c>
      <c r="N892" s="1" t="s">
        <v>2624</v>
      </c>
      <c r="O892" s="1" t="s">
        <v>2638</v>
      </c>
      <c r="P892" s="1" t="s">
        <v>2642</v>
      </c>
      <c r="Q892" s="1" t="s">
        <v>28</v>
      </c>
      <c r="R892" s="1" t="s">
        <v>44</v>
      </c>
      <c r="S892" s="1" t="s">
        <v>38</v>
      </c>
      <c r="T892" s="1" t="s">
        <v>202</v>
      </c>
      <c r="U892" s="1" t="s">
        <v>123</v>
      </c>
      <c r="V892" s="1" t="s">
        <v>185</v>
      </c>
      <c r="W892" s="1" t="s">
        <v>42</v>
      </c>
      <c r="X892" s="25">
        <v>40889</v>
      </c>
      <c r="Y892" s="1" t="s">
        <v>43</v>
      </c>
      <c r="Z892" s="1">
        <v>0</v>
      </c>
      <c r="AA892" s="1" t="s">
        <v>5695</v>
      </c>
      <c r="AB892" s="25">
        <v>37538</v>
      </c>
      <c r="AC892" s="27">
        <v>37788.44027777778</v>
      </c>
      <c r="AD892" s="1" t="s">
        <v>36</v>
      </c>
      <c r="AE892" s="26">
        <v>19000</v>
      </c>
    </row>
    <row r="893" spans="1:31" x14ac:dyDescent="0.25">
      <c r="A893" s="1" t="s">
        <v>2622</v>
      </c>
      <c r="B893" s="1">
        <v>3030</v>
      </c>
      <c r="C893" s="1" t="s">
        <v>6809</v>
      </c>
      <c r="D893" s="25">
        <v>37473</v>
      </c>
      <c r="E893" s="1" t="s">
        <v>2623</v>
      </c>
      <c r="F893" s="26">
        <v>8480</v>
      </c>
      <c r="G893" s="26">
        <v>8480</v>
      </c>
      <c r="H893" s="26">
        <v>8480</v>
      </c>
      <c r="I893" s="1" t="s">
        <v>50</v>
      </c>
      <c r="J893" s="26">
        <v>4240</v>
      </c>
      <c r="K893" s="26">
        <v>1438</v>
      </c>
      <c r="L893" s="1" t="s">
        <v>27</v>
      </c>
      <c r="M893" s="1">
        <v>0</v>
      </c>
      <c r="N893" s="1" t="s">
        <v>2624</v>
      </c>
      <c r="O893" s="1" t="s">
        <v>2638</v>
      </c>
      <c r="P893" s="1" t="s">
        <v>2651</v>
      </c>
      <c r="Q893" s="1" t="s">
        <v>28</v>
      </c>
      <c r="R893" s="1" t="s">
        <v>44</v>
      </c>
      <c r="S893" s="1" t="s">
        <v>80</v>
      </c>
      <c r="T893" s="1" t="s">
        <v>39</v>
      </c>
      <c r="U893" s="1" t="s">
        <v>40</v>
      </c>
      <c r="V893" s="1" t="s">
        <v>41</v>
      </c>
      <c r="W893" s="1" t="s">
        <v>42</v>
      </c>
      <c r="X893" s="25">
        <v>40891</v>
      </c>
      <c r="Y893" s="1" t="s">
        <v>2637</v>
      </c>
      <c r="Z893" s="1">
        <v>0</v>
      </c>
      <c r="AA893" s="1" t="s">
        <v>6810</v>
      </c>
      <c r="AB893" s="25">
        <v>37669</v>
      </c>
      <c r="AC893" s="27">
        <v>37785.44027777778</v>
      </c>
      <c r="AD893" s="1" t="s">
        <v>36</v>
      </c>
      <c r="AE893" s="26">
        <v>8480</v>
      </c>
    </row>
    <row r="894" spans="1:31" x14ac:dyDescent="0.25">
      <c r="A894" s="1" t="s">
        <v>2622</v>
      </c>
      <c r="B894" s="1" t="s">
        <v>5302</v>
      </c>
      <c r="C894" s="1" t="s">
        <v>5303</v>
      </c>
      <c r="D894" s="25">
        <v>40143</v>
      </c>
      <c r="E894" s="1" t="s">
        <v>2623</v>
      </c>
      <c r="F894" s="26">
        <v>28644</v>
      </c>
      <c r="G894" s="26">
        <v>28644</v>
      </c>
      <c r="H894" s="26">
        <v>28644</v>
      </c>
      <c r="I894" s="1" t="s">
        <v>50</v>
      </c>
      <c r="J894" s="26">
        <v>14322</v>
      </c>
      <c r="K894" s="1">
        <v>0</v>
      </c>
      <c r="L894" s="1" t="s">
        <v>27</v>
      </c>
      <c r="M894" s="1">
        <v>0</v>
      </c>
      <c r="N894" s="1" t="s">
        <v>2629</v>
      </c>
      <c r="O894" s="1" t="s">
        <v>2630</v>
      </c>
      <c r="Q894" s="1" t="s">
        <v>28</v>
      </c>
      <c r="R894" s="1" t="s">
        <v>135</v>
      </c>
      <c r="S894" s="1" t="s">
        <v>136</v>
      </c>
      <c r="T894" s="1" t="s">
        <v>672</v>
      </c>
      <c r="U894" s="1" t="s">
        <v>34</v>
      </c>
      <c r="V894" s="1" t="s">
        <v>66</v>
      </c>
      <c r="W894" s="1" t="s">
        <v>42</v>
      </c>
      <c r="X894" s="25">
        <v>40892</v>
      </c>
      <c r="Y894" s="1" t="s">
        <v>2647</v>
      </c>
      <c r="Z894" s="1">
        <v>0</v>
      </c>
      <c r="AA894" s="1" t="s">
        <v>5304</v>
      </c>
      <c r="AB894" s="25">
        <v>40255</v>
      </c>
      <c r="AC894" s="27">
        <v>40296.487500000003</v>
      </c>
      <c r="AD894" s="1" t="s">
        <v>36</v>
      </c>
      <c r="AE894" s="26">
        <v>28644</v>
      </c>
    </row>
    <row r="895" spans="1:31" x14ac:dyDescent="0.25">
      <c r="A895" s="1" t="s">
        <v>2622</v>
      </c>
      <c r="B895" s="1">
        <v>0</v>
      </c>
      <c r="C895" s="1" t="s">
        <v>115</v>
      </c>
      <c r="D895" s="25">
        <v>40343</v>
      </c>
      <c r="E895" s="1" t="s">
        <v>2623</v>
      </c>
      <c r="F895" s="1">
        <v>0</v>
      </c>
      <c r="G895" s="1">
        <v>0</v>
      </c>
      <c r="H895" s="1">
        <v>0</v>
      </c>
      <c r="J895" s="1">
        <v>0</v>
      </c>
      <c r="K895" s="1">
        <v>0</v>
      </c>
      <c r="L895" s="1" t="s">
        <v>27</v>
      </c>
      <c r="M895" s="1">
        <v>0</v>
      </c>
      <c r="N895" s="1" t="s">
        <v>2629</v>
      </c>
      <c r="O895" s="1" t="s">
        <v>2630</v>
      </c>
      <c r="Q895" s="1" t="s">
        <v>28</v>
      </c>
      <c r="R895" s="1" t="s">
        <v>262</v>
      </c>
      <c r="S895" s="1" t="s">
        <v>151</v>
      </c>
      <c r="T895" s="1" t="s">
        <v>355</v>
      </c>
      <c r="U895" s="1" t="s">
        <v>55</v>
      </c>
      <c r="V895" s="1" t="s">
        <v>71</v>
      </c>
      <c r="W895" s="1" t="s">
        <v>42</v>
      </c>
      <c r="X895" s="25">
        <v>40892</v>
      </c>
      <c r="Y895" s="1" t="s">
        <v>2647</v>
      </c>
      <c r="Z895" s="1">
        <v>0</v>
      </c>
      <c r="AA895" s="1" t="s">
        <v>6705</v>
      </c>
      <c r="AB895" s="25">
        <v>40493</v>
      </c>
      <c r="AC895" s="27">
        <v>40561.76666666667</v>
      </c>
      <c r="AD895" s="1" t="s">
        <v>2633</v>
      </c>
      <c r="AE895" s="1">
        <v>0</v>
      </c>
    </row>
    <row r="896" spans="1:31" x14ac:dyDescent="0.25">
      <c r="A896" s="1" t="s">
        <v>2622</v>
      </c>
      <c r="B896" s="1" t="s">
        <v>7349</v>
      </c>
      <c r="C896" s="1" t="s">
        <v>739</v>
      </c>
      <c r="D896" s="25">
        <v>40181</v>
      </c>
      <c r="E896" s="1" t="s">
        <v>2623</v>
      </c>
      <c r="F896" s="26">
        <v>34125</v>
      </c>
      <c r="G896" s="26">
        <v>35000</v>
      </c>
      <c r="H896" s="26">
        <v>10000</v>
      </c>
      <c r="I896" s="1" t="s">
        <v>50</v>
      </c>
      <c r="J896" s="26">
        <v>5000</v>
      </c>
      <c r="K896" s="1">
        <v>0</v>
      </c>
      <c r="L896" s="1" t="s">
        <v>50</v>
      </c>
      <c r="M896" s="1">
        <v>0</v>
      </c>
      <c r="N896" s="1" t="s">
        <v>2629</v>
      </c>
      <c r="O896" s="1" t="s">
        <v>2630</v>
      </c>
      <c r="Q896" s="1" t="s">
        <v>28</v>
      </c>
      <c r="R896" s="1" t="s">
        <v>596</v>
      </c>
      <c r="S896" s="1" t="s">
        <v>314</v>
      </c>
      <c r="T896" s="1" t="s">
        <v>54</v>
      </c>
      <c r="U896" s="1" t="s">
        <v>55</v>
      </c>
      <c r="V896" s="1" t="s">
        <v>71</v>
      </c>
      <c r="W896" s="1" t="s">
        <v>42</v>
      </c>
      <c r="X896" s="25">
        <v>40892</v>
      </c>
      <c r="Y896" s="1" t="s">
        <v>2647</v>
      </c>
      <c r="Z896" s="1">
        <v>0</v>
      </c>
      <c r="AA896" s="1" t="s">
        <v>7350</v>
      </c>
      <c r="AB896" s="25">
        <v>40528</v>
      </c>
      <c r="AC896" s="27">
        <v>40546.63958333333</v>
      </c>
      <c r="AD896" s="1" t="s">
        <v>36</v>
      </c>
      <c r="AE896" s="26">
        <v>34125</v>
      </c>
    </row>
    <row r="897" spans="1:31" x14ac:dyDescent="0.25">
      <c r="A897" s="1" t="s">
        <v>2622</v>
      </c>
      <c r="E897" s="1" t="s">
        <v>2623</v>
      </c>
      <c r="F897" s="1">
        <v>0</v>
      </c>
      <c r="G897" s="1">
        <v>0</v>
      </c>
      <c r="H897" s="1">
        <v>0</v>
      </c>
      <c r="J897" s="1">
        <v>0</v>
      </c>
      <c r="K897" s="1">
        <v>0</v>
      </c>
      <c r="L897" s="1" t="s">
        <v>50</v>
      </c>
      <c r="M897" s="1">
        <v>0</v>
      </c>
      <c r="N897" s="1" t="s">
        <v>2629</v>
      </c>
      <c r="O897" s="1" t="s">
        <v>2630</v>
      </c>
      <c r="Q897" s="1" t="s">
        <v>28</v>
      </c>
      <c r="R897" s="1" t="s">
        <v>135</v>
      </c>
      <c r="S897" s="1" t="s">
        <v>136</v>
      </c>
      <c r="T897" s="1" t="s">
        <v>336</v>
      </c>
      <c r="U897" s="1" t="s">
        <v>34</v>
      </c>
      <c r="V897" s="1" t="s">
        <v>71</v>
      </c>
      <c r="W897" s="1" t="s">
        <v>42</v>
      </c>
      <c r="X897" s="25">
        <v>40896</v>
      </c>
      <c r="Y897" s="1" t="s">
        <v>2635</v>
      </c>
      <c r="Z897" s="1">
        <v>0</v>
      </c>
      <c r="AA897" s="1" t="s">
        <v>5151</v>
      </c>
      <c r="AB897" s="25">
        <v>40871</v>
      </c>
      <c r="AC897" s="27">
        <v>40887.015972222223</v>
      </c>
      <c r="AE897" s="1">
        <v>0</v>
      </c>
    </row>
    <row r="898" spans="1:31" x14ac:dyDescent="0.25">
      <c r="A898" s="1" t="s">
        <v>2622</v>
      </c>
      <c r="C898" s="1" t="s">
        <v>2679</v>
      </c>
      <c r="E898" s="1" t="s">
        <v>2623</v>
      </c>
      <c r="F898" s="1">
        <v>0</v>
      </c>
      <c r="G898" s="1">
        <v>0</v>
      </c>
      <c r="H898" s="1">
        <v>0</v>
      </c>
      <c r="J898" s="1">
        <v>0</v>
      </c>
      <c r="K898" s="1">
        <v>0</v>
      </c>
      <c r="L898" s="1" t="s">
        <v>50</v>
      </c>
      <c r="M898" s="1">
        <v>0</v>
      </c>
      <c r="N898" s="1" t="s">
        <v>2629</v>
      </c>
      <c r="O898" s="1" t="s">
        <v>2630</v>
      </c>
      <c r="Q898" s="1" t="s">
        <v>28</v>
      </c>
      <c r="R898" s="1" t="s">
        <v>512</v>
      </c>
      <c r="S898" s="1" t="s">
        <v>538</v>
      </c>
      <c r="T898" s="1" t="s">
        <v>54</v>
      </c>
      <c r="U898" s="1" t="s">
        <v>55</v>
      </c>
      <c r="V898" s="1" t="s">
        <v>194</v>
      </c>
      <c r="W898" s="1" t="s">
        <v>42</v>
      </c>
      <c r="X898" s="25">
        <v>40899</v>
      </c>
      <c r="Y898" s="1" t="s">
        <v>2660</v>
      </c>
      <c r="Z898" s="1">
        <v>0</v>
      </c>
      <c r="AA898" s="1" t="s">
        <v>7363</v>
      </c>
      <c r="AB898" s="25">
        <v>40519</v>
      </c>
      <c r="AC898" s="27">
        <v>40570.863888888889</v>
      </c>
      <c r="AD898" s="1" t="s">
        <v>2633</v>
      </c>
      <c r="AE898" s="1">
        <v>0</v>
      </c>
    </row>
    <row r="899" spans="1:31" x14ac:dyDescent="0.25">
      <c r="A899" s="1" t="s">
        <v>2622</v>
      </c>
      <c r="B899" s="1">
        <v>112478</v>
      </c>
      <c r="C899" s="1" t="s">
        <v>115</v>
      </c>
      <c r="E899" s="1" t="s">
        <v>2623</v>
      </c>
      <c r="F899" s="1">
        <v>0</v>
      </c>
      <c r="G899" s="1">
        <v>0</v>
      </c>
      <c r="H899" s="1">
        <v>0</v>
      </c>
      <c r="J899" s="1">
        <v>0</v>
      </c>
      <c r="K899" s="1">
        <v>0</v>
      </c>
      <c r="L899" s="1" t="s">
        <v>27</v>
      </c>
      <c r="M899" s="1">
        <v>0</v>
      </c>
      <c r="N899" s="1" t="s">
        <v>2629</v>
      </c>
      <c r="O899" s="1" t="s">
        <v>2630</v>
      </c>
      <c r="Q899" s="1" t="s">
        <v>28</v>
      </c>
      <c r="R899" s="1" t="s">
        <v>135</v>
      </c>
      <c r="S899" s="1" t="s">
        <v>284</v>
      </c>
      <c r="T899" s="1" t="s">
        <v>4983</v>
      </c>
      <c r="U899" s="1" t="s">
        <v>53</v>
      </c>
      <c r="V899" s="1" t="s">
        <v>71</v>
      </c>
      <c r="W899" s="1" t="s">
        <v>42</v>
      </c>
      <c r="X899" s="25">
        <v>40903</v>
      </c>
      <c r="Y899" s="1" t="s">
        <v>2628</v>
      </c>
      <c r="Z899" s="1">
        <v>0</v>
      </c>
      <c r="AA899" s="1" t="s">
        <v>6065</v>
      </c>
      <c r="AB899" s="25">
        <v>40102</v>
      </c>
      <c r="AC899" s="27">
        <v>40477.793055555558</v>
      </c>
      <c r="AD899" s="1" t="s">
        <v>2633</v>
      </c>
      <c r="AE899" s="1">
        <v>0</v>
      </c>
    </row>
    <row r="900" spans="1:31" x14ac:dyDescent="0.25">
      <c r="A900" s="1" t="s">
        <v>2646</v>
      </c>
      <c r="B900" s="1">
        <v>5413100001919</v>
      </c>
      <c r="C900" s="1">
        <v>5415300001926</v>
      </c>
      <c r="D900" s="25">
        <v>36313</v>
      </c>
      <c r="E900" s="1" t="s">
        <v>2623</v>
      </c>
      <c r="F900" s="26">
        <v>13050</v>
      </c>
      <c r="G900" s="26">
        <v>16000</v>
      </c>
      <c r="H900" s="26">
        <v>13050</v>
      </c>
      <c r="I900" s="1" t="s">
        <v>26</v>
      </c>
      <c r="J900" s="26">
        <v>13050</v>
      </c>
      <c r="K900" s="26">
        <v>1999.1</v>
      </c>
      <c r="L900" s="1" t="s">
        <v>27</v>
      </c>
      <c r="M900" s="1">
        <v>0</v>
      </c>
      <c r="N900" s="1" t="s">
        <v>2629</v>
      </c>
      <c r="O900" s="1" t="s">
        <v>2638</v>
      </c>
      <c r="P900" s="1" t="s">
        <v>4766</v>
      </c>
      <c r="Q900" s="1" t="s">
        <v>28</v>
      </c>
      <c r="R900" s="1" t="s">
        <v>29</v>
      </c>
      <c r="S900" s="1" t="s">
        <v>30</v>
      </c>
      <c r="T900" s="1" t="s">
        <v>214</v>
      </c>
      <c r="U900" s="1" t="s">
        <v>130</v>
      </c>
      <c r="V900" s="1" t="s">
        <v>71</v>
      </c>
      <c r="W900" s="1" t="s">
        <v>42</v>
      </c>
      <c r="X900" s="25">
        <v>40904</v>
      </c>
      <c r="Y900" s="1" t="s">
        <v>2637</v>
      </c>
      <c r="Z900" s="1">
        <v>0</v>
      </c>
      <c r="AA900" s="1" t="s">
        <v>4793</v>
      </c>
      <c r="AB900" s="25">
        <v>37567</v>
      </c>
      <c r="AC900" s="27">
        <v>37678</v>
      </c>
      <c r="AD900" s="1" t="s">
        <v>36</v>
      </c>
      <c r="AE900" s="26">
        <v>13050</v>
      </c>
    </row>
    <row r="901" spans="1:31" x14ac:dyDescent="0.25">
      <c r="A901" s="1" t="s">
        <v>2622</v>
      </c>
      <c r="E901" s="1" t="s">
        <v>2623</v>
      </c>
      <c r="F901" s="1">
        <v>0</v>
      </c>
      <c r="G901" s="1">
        <v>0</v>
      </c>
      <c r="H901" s="1">
        <v>0</v>
      </c>
      <c r="J901" s="1">
        <v>0</v>
      </c>
      <c r="K901" s="1">
        <v>0</v>
      </c>
      <c r="L901" s="1" t="s">
        <v>50</v>
      </c>
      <c r="M901" s="1">
        <v>0</v>
      </c>
      <c r="N901" s="1" t="s">
        <v>2629</v>
      </c>
      <c r="O901" s="1" t="s">
        <v>2630</v>
      </c>
      <c r="Q901" s="1" t="s">
        <v>28</v>
      </c>
      <c r="R901" s="1" t="s">
        <v>128</v>
      </c>
      <c r="S901" s="1" t="s">
        <v>151</v>
      </c>
      <c r="T901" s="1" t="s">
        <v>54</v>
      </c>
      <c r="U901" s="1" t="s">
        <v>55</v>
      </c>
      <c r="V901" s="1" t="s">
        <v>71</v>
      </c>
      <c r="W901" s="1" t="s">
        <v>42</v>
      </c>
      <c r="X901" s="25">
        <v>40904</v>
      </c>
      <c r="Y901" s="1" t="s">
        <v>2628</v>
      </c>
      <c r="Z901" s="1">
        <v>0</v>
      </c>
      <c r="AA901" s="1" t="s">
        <v>4875</v>
      </c>
      <c r="AB901" s="25">
        <v>40203</v>
      </c>
      <c r="AC901" s="27">
        <v>40800.114583333336</v>
      </c>
      <c r="AE901" s="1">
        <v>0</v>
      </c>
    </row>
    <row r="902" spans="1:31" x14ac:dyDescent="0.25">
      <c r="A902" s="1" t="s">
        <v>2622</v>
      </c>
      <c r="E902" s="1" t="s">
        <v>2623</v>
      </c>
      <c r="F902" s="1">
        <v>0</v>
      </c>
      <c r="G902" s="1">
        <v>0</v>
      </c>
      <c r="H902" s="1">
        <v>0</v>
      </c>
      <c r="J902" s="1">
        <v>0</v>
      </c>
      <c r="K902" s="26">
        <v>6000</v>
      </c>
      <c r="L902" s="1" t="s">
        <v>50</v>
      </c>
      <c r="M902" s="26">
        <v>3000</v>
      </c>
      <c r="N902" s="1" t="s">
        <v>2629</v>
      </c>
      <c r="O902" s="1" t="s">
        <v>2630</v>
      </c>
      <c r="Q902" s="1" t="s">
        <v>28</v>
      </c>
      <c r="R902" s="1" t="s">
        <v>596</v>
      </c>
      <c r="S902" s="1" t="s">
        <v>5892</v>
      </c>
      <c r="T902" s="1" t="s">
        <v>3196</v>
      </c>
      <c r="U902" s="1" t="s">
        <v>84</v>
      </c>
      <c r="V902" s="1" t="s">
        <v>85</v>
      </c>
      <c r="W902" s="1" t="s">
        <v>42</v>
      </c>
      <c r="X902" s="25">
        <v>40904</v>
      </c>
      <c r="Y902" s="1" t="s">
        <v>2660</v>
      </c>
      <c r="Z902" s="1">
        <v>0</v>
      </c>
      <c r="AA902" s="1" t="s">
        <v>5893</v>
      </c>
      <c r="AB902" s="25">
        <v>39827</v>
      </c>
      <c r="AC902" s="27">
        <v>40079.609722222223</v>
      </c>
      <c r="AE902" s="1">
        <v>0</v>
      </c>
    </row>
    <row r="903" spans="1:31" x14ac:dyDescent="0.25">
      <c r="A903" s="1" t="s">
        <v>2622</v>
      </c>
      <c r="B903" s="1" t="s">
        <v>6597</v>
      </c>
      <c r="C903" s="1" t="s">
        <v>6598</v>
      </c>
      <c r="D903" s="25">
        <v>39701</v>
      </c>
      <c r="E903" s="1" t="s">
        <v>2623</v>
      </c>
      <c r="F903" s="26">
        <v>20000</v>
      </c>
      <c r="G903" s="26">
        <v>20000</v>
      </c>
      <c r="H903" s="26">
        <v>20000</v>
      </c>
      <c r="I903" s="1" t="s">
        <v>50</v>
      </c>
      <c r="J903" s="26">
        <v>10000</v>
      </c>
      <c r="K903" s="1">
        <v>0</v>
      </c>
      <c r="L903" s="1" t="s">
        <v>27</v>
      </c>
      <c r="M903" s="1">
        <v>0</v>
      </c>
      <c r="N903" s="1" t="s">
        <v>2629</v>
      </c>
      <c r="O903" s="1" t="s">
        <v>2630</v>
      </c>
      <c r="Q903" s="1" t="s">
        <v>28</v>
      </c>
      <c r="R903" s="1" t="s">
        <v>135</v>
      </c>
      <c r="S903" s="1" t="s">
        <v>136</v>
      </c>
      <c r="T903" s="1" t="s">
        <v>121</v>
      </c>
      <c r="U903" s="1" t="s">
        <v>84</v>
      </c>
      <c r="V903" s="1" t="s">
        <v>85</v>
      </c>
      <c r="W903" s="1" t="s">
        <v>42</v>
      </c>
      <c r="X903" s="25">
        <v>40904</v>
      </c>
      <c r="Y903" s="1" t="s">
        <v>2628</v>
      </c>
      <c r="Z903" s="1">
        <v>0</v>
      </c>
      <c r="AA903" s="1" t="s">
        <v>6599</v>
      </c>
      <c r="AB903" s="25">
        <v>39870</v>
      </c>
      <c r="AC903" s="27">
        <v>40197.579861111109</v>
      </c>
      <c r="AD903" s="1" t="s">
        <v>2657</v>
      </c>
      <c r="AE903" s="26">
        <v>20000</v>
      </c>
    </row>
    <row r="904" spans="1:31" x14ac:dyDescent="0.25">
      <c r="A904" s="1" t="s">
        <v>2622</v>
      </c>
      <c r="B904" s="1" t="s">
        <v>7099</v>
      </c>
      <c r="C904" s="1" t="s">
        <v>7100</v>
      </c>
      <c r="D904" s="25">
        <v>39661</v>
      </c>
      <c r="E904" s="1" t="s">
        <v>2623</v>
      </c>
      <c r="F904" s="1">
        <v>0</v>
      </c>
      <c r="G904" s="26">
        <v>18346.599999999999</v>
      </c>
      <c r="H904" s="1">
        <v>0</v>
      </c>
      <c r="I904" s="1" t="s">
        <v>26</v>
      </c>
      <c r="J904" s="1">
        <v>0</v>
      </c>
      <c r="K904" s="26">
        <v>37193.360000000001</v>
      </c>
      <c r="L904" s="1" t="s">
        <v>27</v>
      </c>
      <c r="M904" s="1">
        <v>0</v>
      </c>
      <c r="N904" s="1" t="s">
        <v>2629</v>
      </c>
      <c r="O904" s="1" t="s">
        <v>2630</v>
      </c>
      <c r="Q904" s="1" t="s">
        <v>28</v>
      </c>
      <c r="R904" s="1" t="s">
        <v>135</v>
      </c>
      <c r="S904" s="1" t="s">
        <v>136</v>
      </c>
      <c r="T904" s="1" t="s">
        <v>39</v>
      </c>
      <c r="U904" s="1" t="s">
        <v>40</v>
      </c>
      <c r="V904" s="1" t="s">
        <v>41</v>
      </c>
      <c r="W904" s="1" t="s">
        <v>42</v>
      </c>
      <c r="X904" s="25">
        <v>40904</v>
      </c>
      <c r="Y904" s="1" t="s">
        <v>43</v>
      </c>
      <c r="Z904" s="1">
        <v>0</v>
      </c>
      <c r="AA904" s="1" t="s">
        <v>7101</v>
      </c>
      <c r="AB904" s="25">
        <v>39875</v>
      </c>
      <c r="AC904" s="27">
        <v>39898.663888888892</v>
      </c>
      <c r="AD904" s="1" t="s">
        <v>151</v>
      </c>
      <c r="AE904" s="1">
        <v>0</v>
      </c>
    </row>
    <row r="905" spans="1:31" x14ac:dyDescent="0.25">
      <c r="A905" s="1" t="s">
        <v>2622</v>
      </c>
      <c r="E905" s="1" t="s">
        <v>2623</v>
      </c>
      <c r="F905" s="1">
        <v>0</v>
      </c>
      <c r="G905" s="1">
        <v>0</v>
      </c>
      <c r="H905" s="1">
        <v>0</v>
      </c>
      <c r="J905" s="1">
        <v>0</v>
      </c>
      <c r="K905" s="1">
        <v>0</v>
      </c>
      <c r="L905" s="1" t="s">
        <v>27</v>
      </c>
      <c r="M905" s="1">
        <v>0</v>
      </c>
      <c r="N905" s="1" t="s">
        <v>2629</v>
      </c>
      <c r="O905" s="1" t="s">
        <v>2630</v>
      </c>
      <c r="Q905" s="1" t="s">
        <v>28</v>
      </c>
      <c r="R905" s="1" t="s">
        <v>135</v>
      </c>
      <c r="S905" s="1" t="s">
        <v>284</v>
      </c>
      <c r="T905" s="1" t="s">
        <v>7191</v>
      </c>
      <c r="U905" s="1" t="s">
        <v>84</v>
      </c>
      <c r="V905" s="1" t="s">
        <v>85</v>
      </c>
      <c r="W905" s="1" t="s">
        <v>42</v>
      </c>
      <c r="X905" s="25">
        <v>40904</v>
      </c>
      <c r="Y905" s="1" t="s">
        <v>43</v>
      </c>
      <c r="Z905" s="1">
        <v>0</v>
      </c>
      <c r="AA905" s="1" t="s">
        <v>7192</v>
      </c>
      <c r="AB905" s="25">
        <v>39014</v>
      </c>
      <c r="AC905" s="27">
        <v>40109.695833333331</v>
      </c>
      <c r="AD905" s="1" t="s">
        <v>2633</v>
      </c>
      <c r="AE905" s="1">
        <v>0</v>
      </c>
    </row>
    <row r="906" spans="1:31" x14ac:dyDescent="0.25">
      <c r="A906" s="1" t="s">
        <v>2646</v>
      </c>
      <c r="B906" s="1" t="s">
        <v>7392</v>
      </c>
      <c r="C906" s="1" t="s">
        <v>7393</v>
      </c>
      <c r="D906" s="25">
        <v>40532</v>
      </c>
      <c r="E906" s="1" t="s">
        <v>2623</v>
      </c>
      <c r="F906" s="26">
        <v>194725</v>
      </c>
      <c r="G906" s="26">
        <v>200000</v>
      </c>
      <c r="H906" s="26">
        <v>20400</v>
      </c>
      <c r="I906" s="1" t="s">
        <v>50</v>
      </c>
      <c r="J906" s="26">
        <v>10200</v>
      </c>
      <c r="K906" s="1">
        <v>0</v>
      </c>
      <c r="L906" s="1" t="s">
        <v>50</v>
      </c>
      <c r="M906" s="1">
        <v>0</v>
      </c>
      <c r="N906" s="1" t="s">
        <v>2629</v>
      </c>
      <c r="O906" s="1" t="s">
        <v>2630</v>
      </c>
      <c r="Q906" s="1" t="s">
        <v>28</v>
      </c>
      <c r="R906" s="1" t="s">
        <v>262</v>
      </c>
      <c r="S906" s="1" t="s">
        <v>151</v>
      </c>
      <c r="T906" s="1" t="s">
        <v>54</v>
      </c>
      <c r="U906" s="1" t="s">
        <v>55</v>
      </c>
      <c r="V906" s="1" t="s">
        <v>71</v>
      </c>
      <c r="W906" s="1" t="s">
        <v>42</v>
      </c>
      <c r="X906" s="25">
        <v>40904</v>
      </c>
      <c r="Y906" s="1" t="s">
        <v>2647</v>
      </c>
      <c r="Z906" s="1">
        <v>0</v>
      </c>
      <c r="AA906" s="1" t="s">
        <v>7394</v>
      </c>
      <c r="AB906" s="25">
        <v>40662</v>
      </c>
      <c r="AC906" s="27">
        <v>40681.232638888891</v>
      </c>
      <c r="AD906" s="1" t="s">
        <v>36</v>
      </c>
      <c r="AE906" s="26">
        <v>194725</v>
      </c>
    </row>
    <row r="907" spans="1:31" x14ac:dyDescent="0.25">
      <c r="A907" s="1" t="s">
        <v>2622</v>
      </c>
      <c r="B907" s="1" t="s">
        <v>7398</v>
      </c>
      <c r="C907" s="1" t="s">
        <v>7399</v>
      </c>
      <c r="D907" s="25">
        <v>40343</v>
      </c>
      <c r="E907" s="1" t="s">
        <v>2623</v>
      </c>
      <c r="F907" s="26">
        <v>3700</v>
      </c>
      <c r="G907" s="26">
        <v>3700</v>
      </c>
      <c r="H907" s="26">
        <v>3700</v>
      </c>
      <c r="I907" s="1" t="s">
        <v>50</v>
      </c>
      <c r="J907" s="26">
        <v>1850</v>
      </c>
      <c r="K907" s="1">
        <v>0</v>
      </c>
      <c r="L907" s="1" t="s">
        <v>50</v>
      </c>
      <c r="M907" s="1">
        <v>0</v>
      </c>
      <c r="N907" s="1" t="s">
        <v>2629</v>
      </c>
      <c r="O907" s="1" t="s">
        <v>2630</v>
      </c>
      <c r="Q907" s="1" t="s">
        <v>28</v>
      </c>
      <c r="R907" s="1" t="s">
        <v>135</v>
      </c>
      <c r="S907" s="1" t="s">
        <v>136</v>
      </c>
      <c r="T907" s="1" t="s">
        <v>54</v>
      </c>
      <c r="U907" s="1" t="s">
        <v>55</v>
      </c>
      <c r="V907" s="1" t="s">
        <v>71</v>
      </c>
      <c r="W907" s="1" t="s">
        <v>42</v>
      </c>
      <c r="X907" s="25">
        <v>40904</v>
      </c>
      <c r="Y907" s="1" t="s">
        <v>2647</v>
      </c>
      <c r="Z907" s="1">
        <v>0</v>
      </c>
      <c r="AA907" s="1" t="s">
        <v>7400</v>
      </c>
      <c r="AB907" s="25">
        <v>40529</v>
      </c>
      <c r="AC907" s="27">
        <v>40697.325694444444</v>
      </c>
      <c r="AD907" s="1" t="s">
        <v>151</v>
      </c>
      <c r="AE907" s="26">
        <v>3700</v>
      </c>
    </row>
    <row r="908" spans="1:31" x14ac:dyDescent="0.25">
      <c r="A908" s="1" t="s">
        <v>2622</v>
      </c>
      <c r="E908" s="1" t="s">
        <v>2623</v>
      </c>
      <c r="F908" s="1">
        <v>0</v>
      </c>
      <c r="G908" s="1">
        <v>0</v>
      </c>
      <c r="H908" s="1">
        <v>0</v>
      </c>
      <c r="J908" s="1">
        <v>0</v>
      </c>
      <c r="K908" s="1">
        <v>0</v>
      </c>
      <c r="L908" s="1" t="s">
        <v>50</v>
      </c>
      <c r="M908" s="1">
        <v>0</v>
      </c>
      <c r="N908" s="1" t="s">
        <v>2629</v>
      </c>
      <c r="O908" s="1" t="s">
        <v>2630</v>
      </c>
      <c r="Q908" s="1" t="s">
        <v>28</v>
      </c>
      <c r="R908" s="1" t="s">
        <v>135</v>
      </c>
      <c r="S908" s="1" t="s">
        <v>751</v>
      </c>
      <c r="T908" s="1" t="s">
        <v>54</v>
      </c>
      <c r="U908" s="1" t="s">
        <v>55</v>
      </c>
      <c r="V908" s="1" t="s">
        <v>71</v>
      </c>
      <c r="W908" s="1" t="s">
        <v>42</v>
      </c>
      <c r="X908" s="25">
        <v>40906</v>
      </c>
      <c r="Y908" s="1" t="s">
        <v>2647</v>
      </c>
      <c r="Z908" s="1">
        <v>0</v>
      </c>
      <c r="AA908" s="1" t="s">
        <v>5427</v>
      </c>
      <c r="AB908" s="25">
        <v>40575</v>
      </c>
      <c r="AC908" s="27">
        <v>40596.708333333336</v>
      </c>
      <c r="AE908" s="1">
        <v>0</v>
      </c>
    </row>
    <row r="909" spans="1:31" x14ac:dyDescent="0.25">
      <c r="A909" s="1" t="s">
        <v>2622</v>
      </c>
      <c r="B909" s="1" t="s">
        <v>1153</v>
      </c>
      <c r="C909" s="1" t="s">
        <v>1154</v>
      </c>
      <c r="D909" s="25">
        <v>39349</v>
      </c>
      <c r="E909" s="1" t="s">
        <v>2623</v>
      </c>
      <c r="F909" s="26">
        <v>5000</v>
      </c>
      <c r="G909" s="26">
        <v>5000</v>
      </c>
      <c r="H909" s="26">
        <v>10000</v>
      </c>
      <c r="I909" s="1" t="s">
        <v>26</v>
      </c>
      <c r="J909" s="26">
        <v>10000</v>
      </c>
      <c r="K909" s="26">
        <v>16358.6</v>
      </c>
      <c r="L909" s="1" t="s">
        <v>27</v>
      </c>
      <c r="M909" s="1">
        <v>0</v>
      </c>
      <c r="N909" s="1" t="s">
        <v>2624</v>
      </c>
      <c r="O909" s="1" t="s">
        <v>2630</v>
      </c>
      <c r="Q909" s="1" t="s">
        <v>28</v>
      </c>
      <c r="R909" s="1" t="s">
        <v>44</v>
      </c>
      <c r="S909" s="1" t="s">
        <v>38</v>
      </c>
      <c r="T909" s="1" t="s">
        <v>1155</v>
      </c>
      <c r="U909" s="1" t="s">
        <v>34</v>
      </c>
      <c r="V909" s="1" t="s">
        <v>71</v>
      </c>
      <c r="W909" s="1" t="s">
        <v>42</v>
      </c>
      <c r="X909" s="25">
        <v>40910</v>
      </c>
      <c r="Y909" s="1" t="s">
        <v>2660</v>
      </c>
      <c r="Z909" s="1">
        <v>0</v>
      </c>
      <c r="AA909" s="1" t="s">
        <v>1156</v>
      </c>
      <c r="AB909" s="25">
        <v>39792</v>
      </c>
      <c r="AC909" s="27">
        <v>39902.663194444445</v>
      </c>
      <c r="AD909" s="1" t="s">
        <v>151</v>
      </c>
      <c r="AE909" s="26">
        <v>5000</v>
      </c>
    </row>
    <row r="910" spans="1:31" x14ac:dyDescent="0.25">
      <c r="A910" s="1" t="s">
        <v>2622</v>
      </c>
      <c r="E910" s="1" t="s">
        <v>2623</v>
      </c>
      <c r="F910" s="1">
        <v>0</v>
      </c>
      <c r="G910" s="1">
        <v>0</v>
      </c>
      <c r="H910" s="1">
        <v>0</v>
      </c>
      <c r="J910" s="1">
        <v>0</v>
      </c>
      <c r="K910" s="1">
        <v>100</v>
      </c>
      <c r="L910" s="1" t="s">
        <v>27</v>
      </c>
      <c r="M910" s="1">
        <v>0</v>
      </c>
      <c r="N910" s="1" t="s">
        <v>2624</v>
      </c>
      <c r="O910" s="1" t="s">
        <v>2630</v>
      </c>
      <c r="Q910" s="1" t="s">
        <v>28</v>
      </c>
      <c r="R910" s="1" t="s">
        <v>44</v>
      </c>
      <c r="S910" s="1" t="s">
        <v>346</v>
      </c>
      <c r="T910" s="1" t="s">
        <v>49</v>
      </c>
      <c r="U910" s="1" t="s">
        <v>34</v>
      </c>
      <c r="V910" s="1" t="s">
        <v>46</v>
      </c>
      <c r="W910" s="1" t="s">
        <v>42</v>
      </c>
      <c r="X910" s="25">
        <v>40911</v>
      </c>
      <c r="Y910" s="1" t="s">
        <v>43</v>
      </c>
      <c r="Z910" s="1">
        <v>0</v>
      </c>
      <c r="AA910" s="1" t="s">
        <v>6953</v>
      </c>
      <c r="AB910" s="25">
        <v>39303</v>
      </c>
      <c r="AC910" s="27">
        <v>39328.681250000001</v>
      </c>
      <c r="AD910" s="1" t="s">
        <v>2633</v>
      </c>
      <c r="AE910" s="1">
        <v>0</v>
      </c>
    </row>
    <row r="911" spans="1:31" x14ac:dyDescent="0.25">
      <c r="A911" s="1" t="s">
        <v>2622</v>
      </c>
      <c r="E911" s="1" t="s">
        <v>2623</v>
      </c>
      <c r="F911" s="1">
        <v>0</v>
      </c>
      <c r="G911" s="1">
        <v>0</v>
      </c>
      <c r="H911" s="1">
        <v>0</v>
      </c>
      <c r="J911" s="1">
        <v>0</v>
      </c>
      <c r="K911" s="1">
        <v>0</v>
      </c>
      <c r="L911" s="1" t="s">
        <v>50</v>
      </c>
      <c r="M911" s="1">
        <v>0</v>
      </c>
      <c r="N911" s="1" t="s">
        <v>2629</v>
      </c>
      <c r="O911" s="1" t="s">
        <v>2630</v>
      </c>
      <c r="Q911" s="1" t="s">
        <v>28</v>
      </c>
      <c r="R911" s="1" t="s">
        <v>5185</v>
      </c>
      <c r="S911" s="1" t="s">
        <v>5186</v>
      </c>
      <c r="T911" s="1" t="s">
        <v>54</v>
      </c>
      <c r="U911" s="1" t="s">
        <v>55</v>
      </c>
      <c r="V911" s="1" t="s">
        <v>71</v>
      </c>
      <c r="W911" s="1" t="s">
        <v>42</v>
      </c>
      <c r="X911" s="25">
        <v>40913</v>
      </c>
      <c r="Y911" s="1" t="s">
        <v>57</v>
      </c>
      <c r="Z911" s="1">
        <v>0</v>
      </c>
      <c r="AA911" s="1" t="s">
        <v>5187</v>
      </c>
      <c r="AB911" s="25">
        <v>40049</v>
      </c>
      <c r="AC911" s="27">
        <v>40073.809027777781</v>
      </c>
      <c r="AE911" s="1">
        <v>0</v>
      </c>
    </row>
    <row r="912" spans="1:31" x14ac:dyDescent="0.25">
      <c r="A912" s="1" t="s">
        <v>2622</v>
      </c>
      <c r="B912" s="1" t="s">
        <v>648</v>
      </c>
      <c r="C912" s="1" t="s">
        <v>649</v>
      </c>
      <c r="D912" s="25">
        <v>40066</v>
      </c>
      <c r="E912" s="1" t="s">
        <v>2623</v>
      </c>
      <c r="F912" s="26">
        <v>24663</v>
      </c>
      <c r="G912" s="26">
        <v>24663</v>
      </c>
      <c r="H912" s="26">
        <v>24663</v>
      </c>
      <c r="I912" s="1" t="s">
        <v>26</v>
      </c>
      <c r="J912" s="26">
        <v>24663</v>
      </c>
      <c r="K912" s="26">
        <v>7125.87</v>
      </c>
      <c r="L912" s="1" t="s">
        <v>27</v>
      </c>
      <c r="M912" s="1">
        <v>0</v>
      </c>
      <c r="N912" s="1" t="s">
        <v>2629</v>
      </c>
      <c r="O912" s="1" t="s">
        <v>2630</v>
      </c>
      <c r="Q912" s="1" t="s">
        <v>28</v>
      </c>
      <c r="R912" s="1" t="s">
        <v>135</v>
      </c>
      <c r="S912" s="1" t="s">
        <v>136</v>
      </c>
      <c r="T912" s="1" t="s">
        <v>77</v>
      </c>
      <c r="U912" s="1" t="s">
        <v>34</v>
      </c>
      <c r="V912" s="1" t="s">
        <v>252</v>
      </c>
      <c r="W912" s="1" t="s">
        <v>42</v>
      </c>
      <c r="X912" s="25">
        <v>40914</v>
      </c>
      <c r="Y912" s="1" t="s">
        <v>2637</v>
      </c>
      <c r="Z912" s="1">
        <v>0</v>
      </c>
      <c r="AA912" s="1" t="s">
        <v>650</v>
      </c>
      <c r="AB912" s="25">
        <v>40099</v>
      </c>
      <c r="AC912" s="27">
        <v>40186.645138888889</v>
      </c>
      <c r="AD912" s="1" t="s">
        <v>151</v>
      </c>
      <c r="AE912" s="26">
        <v>24663</v>
      </c>
    </row>
    <row r="913" spans="1:31" x14ac:dyDescent="0.25">
      <c r="A913" s="1" t="s">
        <v>2622</v>
      </c>
      <c r="B913" s="1" t="s">
        <v>6863</v>
      </c>
      <c r="E913" s="1" t="s">
        <v>2623</v>
      </c>
      <c r="F913" s="26">
        <v>134000</v>
      </c>
      <c r="G913" s="26">
        <v>134000</v>
      </c>
      <c r="H913" s="1">
        <v>0</v>
      </c>
      <c r="J913" s="1">
        <v>0</v>
      </c>
      <c r="K913" s="26">
        <v>10000</v>
      </c>
      <c r="L913" s="1" t="s">
        <v>27</v>
      </c>
      <c r="M913" s="1">
        <v>0</v>
      </c>
      <c r="N913" s="1" t="s">
        <v>2629</v>
      </c>
      <c r="O913" s="1" t="s">
        <v>2638</v>
      </c>
      <c r="P913" s="1" t="s">
        <v>2639</v>
      </c>
      <c r="Q913" s="1" t="s">
        <v>28</v>
      </c>
      <c r="R913" s="1" t="s">
        <v>44</v>
      </c>
      <c r="S913" s="1" t="s">
        <v>6864</v>
      </c>
      <c r="T913" s="1" t="s">
        <v>316</v>
      </c>
      <c r="U913" s="1" t="s">
        <v>34</v>
      </c>
      <c r="V913" s="1" t="s">
        <v>307</v>
      </c>
      <c r="W913" s="1" t="s">
        <v>42</v>
      </c>
      <c r="X913" s="25">
        <v>40914</v>
      </c>
      <c r="Y913" s="1" t="s">
        <v>2628</v>
      </c>
      <c r="Z913" s="1">
        <v>0</v>
      </c>
      <c r="AA913" s="1" t="s">
        <v>6865</v>
      </c>
      <c r="AB913" s="25">
        <v>38231</v>
      </c>
      <c r="AC913" s="27">
        <v>38761.662499999999</v>
      </c>
      <c r="AD913" s="1" t="s">
        <v>2633</v>
      </c>
      <c r="AE913" s="26">
        <v>134000</v>
      </c>
    </row>
    <row r="914" spans="1:31" x14ac:dyDescent="0.25">
      <c r="A914" s="1" t="s">
        <v>2622</v>
      </c>
      <c r="B914" s="1" t="s">
        <v>7129</v>
      </c>
      <c r="C914" s="1" t="s">
        <v>212</v>
      </c>
      <c r="E914" s="1" t="s">
        <v>2623</v>
      </c>
      <c r="F914" s="1">
        <v>0</v>
      </c>
      <c r="G914" s="1">
        <v>0</v>
      </c>
      <c r="H914" s="1">
        <v>0</v>
      </c>
      <c r="I914" s="1" t="s">
        <v>50</v>
      </c>
      <c r="J914" s="1">
        <v>0</v>
      </c>
      <c r="K914" s="1">
        <v>0</v>
      </c>
      <c r="L914" s="1" t="s">
        <v>27</v>
      </c>
      <c r="M914" s="1">
        <v>0</v>
      </c>
      <c r="N914" s="1" t="s">
        <v>2624</v>
      </c>
      <c r="O914" s="1" t="s">
        <v>2630</v>
      </c>
      <c r="Q914" s="1" t="s">
        <v>28</v>
      </c>
      <c r="R914" s="1" t="s">
        <v>135</v>
      </c>
      <c r="S914" s="1" t="s">
        <v>136</v>
      </c>
      <c r="T914" s="1" t="s">
        <v>460</v>
      </c>
      <c r="U914" s="1" t="s">
        <v>34</v>
      </c>
      <c r="V914" s="1" t="s">
        <v>307</v>
      </c>
      <c r="W914" s="1" t="s">
        <v>42</v>
      </c>
      <c r="X914" s="25">
        <v>40914</v>
      </c>
      <c r="Y914" s="1" t="s">
        <v>2628</v>
      </c>
      <c r="Z914" s="1">
        <v>0</v>
      </c>
      <c r="AA914" s="1" t="s">
        <v>7130</v>
      </c>
      <c r="AB914" s="25">
        <v>39918</v>
      </c>
      <c r="AC914" s="27">
        <v>39988.692361111112</v>
      </c>
      <c r="AE914" s="1">
        <v>0</v>
      </c>
    </row>
    <row r="915" spans="1:31" x14ac:dyDescent="0.25">
      <c r="A915" s="1" t="s">
        <v>2622</v>
      </c>
      <c r="E915" s="1" t="s">
        <v>2623</v>
      </c>
      <c r="F915" s="1">
        <v>0</v>
      </c>
      <c r="G915" s="1">
        <v>0</v>
      </c>
      <c r="H915" s="1">
        <v>0</v>
      </c>
      <c r="J915" s="1">
        <v>0</v>
      </c>
      <c r="K915" s="26">
        <v>11227.67</v>
      </c>
      <c r="L915" s="1" t="s">
        <v>27</v>
      </c>
      <c r="M915" s="1">
        <v>0</v>
      </c>
      <c r="N915" s="1" t="s">
        <v>2629</v>
      </c>
      <c r="O915" s="1" t="s">
        <v>2630</v>
      </c>
      <c r="Q915" s="1" t="s">
        <v>28</v>
      </c>
      <c r="R915" s="1" t="s">
        <v>4839</v>
      </c>
      <c r="S915" s="1" t="s">
        <v>4840</v>
      </c>
      <c r="T915" s="1" t="s">
        <v>88</v>
      </c>
      <c r="U915" s="1" t="s">
        <v>89</v>
      </c>
      <c r="V915" s="1" t="s">
        <v>171</v>
      </c>
      <c r="W915" s="1" t="s">
        <v>42</v>
      </c>
      <c r="X915" s="25">
        <v>40918</v>
      </c>
      <c r="Y915" s="1" t="s">
        <v>2628</v>
      </c>
      <c r="Z915" s="1">
        <v>0</v>
      </c>
      <c r="AA915" s="1" t="s">
        <v>4841</v>
      </c>
      <c r="AB915" s="25">
        <v>38715</v>
      </c>
      <c r="AC915" s="27">
        <v>38730.660416666666</v>
      </c>
      <c r="AE915" s="1">
        <v>0</v>
      </c>
    </row>
    <row r="916" spans="1:31" x14ac:dyDescent="0.25">
      <c r="A916" s="1" t="s">
        <v>2622</v>
      </c>
      <c r="B916" s="1">
        <v>1101080</v>
      </c>
      <c r="C916" s="1" t="s">
        <v>2418</v>
      </c>
      <c r="D916" s="25">
        <v>39988</v>
      </c>
      <c r="E916" s="1" t="s">
        <v>2623</v>
      </c>
      <c r="F916" s="26">
        <v>23136.52</v>
      </c>
      <c r="G916" s="26">
        <v>28475.72</v>
      </c>
      <c r="H916" s="26">
        <v>1000</v>
      </c>
      <c r="I916" s="1" t="s">
        <v>50</v>
      </c>
      <c r="J916" s="1">
        <v>500</v>
      </c>
      <c r="K916" s="1">
        <v>0</v>
      </c>
      <c r="L916" s="1" t="s">
        <v>27</v>
      </c>
      <c r="M916" s="1">
        <v>0</v>
      </c>
      <c r="N916" s="1" t="s">
        <v>2629</v>
      </c>
      <c r="O916" s="1" t="s">
        <v>2630</v>
      </c>
      <c r="Q916" s="1" t="s">
        <v>28</v>
      </c>
      <c r="R916" s="1" t="s">
        <v>135</v>
      </c>
      <c r="S916" s="1" t="s">
        <v>284</v>
      </c>
      <c r="T916" s="1" t="s">
        <v>449</v>
      </c>
      <c r="U916" s="1" t="s">
        <v>34</v>
      </c>
      <c r="V916" s="1" t="s">
        <v>71</v>
      </c>
      <c r="W916" s="1" t="s">
        <v>42</v>
      </c>
      <c r="X916" s="25">
        <v>40921</v>
      </c>
      <c r="Y916" s="1" t="s">
        <v>2647</v>
      </c>
      <c r="Z916" s="1">
        <v>0</v>
      </c>
      <c r="AA916" s="1" t="s">
        <v>2419</v>
      </c>
      <c r="AB916" s="25">
        <v>40550</v>
      </c>
      <c r="AC916" s="27">
        <v>40561.591666666667</v>
      </c>
      <c r="AD916" s="1" t="s">
        <v>36</v>
      </c>
      <c r="AE916" s="26">
        <v>23136.52</v>
      </c>
    </row>
    <row r="917" spans="1:31" x14ac:dyDescent="0.25">
      <c r="A917" s="1" t="s">
        <v>2622</v>
      </c>
      <c r="B917" s="1" t="s">
        <v>887</v>
      </c>
      <c r="C917" s="1" t="s">
        <v>888</v>
      </c>
      <c r="D917" s="25">
        <v>36503</v>
      </c>
      <c r="E917" s="1" t="s">
        <v>2623</v>
      </c>
      <c r="F917" s="26">
        <v>4375.8100000000004</v>
      </c>
      <c r="G917" s="26">
        <v>4375.8100000000004</v>
      </c>
      <c r="H917" s="26">
        <v>4375.8100000000004</v>
      </c>
      <c r="I917" s="1" t="s">
        <v>26</v>
      </c>
      <c r="J917" s="26">
        <v>4375.8100000000004</v>
      </c>
      <c r="K917" s="1">
        <v>458.2</v>
      </c>
      <c r="L917" s="1" t="s">
        <v>27</v>
      </c>
      <c r="M917" s="1">
        <v>0</v>
      </c>
      <c r="N917" s="1" t="s">
        <v>2624</v>
      </c>
      <c r="O917" s="1" t="s">
        <v>2638</v>
      </c>
      <c r="P917" s="1" t="s">
        <v>2642</v>
      </c>
      <c r="Q917" s="1" t="s">
        <v>28</v>
      </c>
      <c r="R917" s="1" t="s">
        <v>44</v>
      </c>
      <c r="S917" s="1" t="s">
        <v>38</v>
      </c>
      <c r="T917" s="1" t="s">
        <v>321</v>
      </c>
      <c r="U917" s="1" t="s">
        <v>123</v>
      </c>
      <c r="V917" s="1" t="s">
        <v>185</v>
      </c>
      <c r="W917" s="1" t="s">
        <v>42</v>
      </c>
      <c r="X917" s="25">
        <v>40924</v>
      </c>
      <c r="Y917" s="1" t="s">
        <v>43</v>
      </c>
      <c r="Z917" s="1">
        <v>0</v>
      </c>
      <c r="AA917" s="1" t="s">
        <v>889</v>
      </c>
      <c r="AB917" s="25">
        <v>37743</v>
      </c>
      <c r="AC917" s="27">
        <v>37743.579861111109</v>
      </c>
      <c r="AD917" s="1" t="s">
        <v>36</v>
      </c>
      <c r="AE917" s="26">
        <v>4375.8100000000004</v>
      </c>
    </row>
    <row r="918" spans="1:31" x14ac:dyDescent="0.25">
      <c r="A918" s="1" t="s">
        <v>2622</v>
      </c>
      <c r="B918" s="1" t="s">
        <v>1094</v>
      </c>
      <c r="C918" s="1" t="s">
        <v>1095</v>
      </c>
      <c r="D918" s="25">
        <v>39177</v>
      </c>
      <c r="E918" s="1" t="s">
        <v>2623</v>
      </c>
      <c r="F918" s="26">
        <v>20000</v>
      </c>
      <c r="G918" s="26">
        <v>20000</v>
      </c>
      <c r="H918" s="26">
        <v>19200</v>
      </c>
      <c r="I918" s="1" t="s">
        <v>27</v>
      </c>
      <c r="J918" s="1">
        <v>0</v>
      </c>
      <c r="K918" s="26">
        <v>1920</v>
      </c>
      <c r="L918" s="1" t="s">
        <v>27</v>
      </c>
      <c r="M918" s="1">
        <v>0</v>
      </c>
      <c r="N918" s="1" t="s">
        <v>2624</v>
      </c>
      <c r="O918" s="1" t="s">
        <v>2630</v>
      </c>
      <c r="Q918" s="1" t="s">
        <v>28</v>
      </c>
      <c r="R918" s="1" t="s">
        <v>44</v>
      </c>
      <c r="S918" s="1" t="s">
        <v>61</v>
      </c>
      <c r="T918" s="1" t="s">
        <v>195</v>
      </c>
      <c r="U918" s="1" t="s">
        <v>40</v>
      </c>
      <c r="V918" s="1" t="s">
        <v>41</v>
      </c>
      <c r="W918" s="1" t="s">
        <v>42</v>
      </c>
      <c r="X918" s="25">
        <v>40924</v>
      </c>
      <c r="Y918" s="1" t="s">
        <v>57</v>
      </c>
      <c r="Z918" s="1">
        <v>0</v>
      </c>
      <c r="AA918" s="1" t="s">
        <v>1096</v>
      </c>
      <c r="AB918" s="25">
        <v>39574</v>
      </c>
      <c r="AC918" s="27">
        <v>39605.491666666669</v>
      </c>
      <c r="AD918" s="1" t="s">
        <v>36</v>
      </c>
      <c r="AE918" s="26">
        <v>20000</v>
      </c>
    </row>
    <row r="919" spans="1:31" x14ac:dyDescent="0.25">
      <c r="A919" s="1" t="s">
        <v>2622</v>
      </c>
      <c r="B919" s="1" t="s">
        <v>1138</v>
      </c>
      <c r="C919" s="1" t="s">
        <v>1139</v>
      </c>
      <c r="D919" s="25">
        <v>39319</v>
      </c>
      <c r="E919" s="1" t="s">
        <v>2623</v>
      </c>
      <c r="F919" s="26">
        <v>56400</v>
      </c>
      <c r="G919" s="26">
        <v>60000</v>
      </c>
      <c r="H919" s="26">
        <v>56400</v>
      </c>
      <c r="I919" s="1" t="s">
        <v>26</v>
      </c>
      <c r="J919" s="26">
        <v>56400</v>
      </c>
      <c r="K919" s="26">
        <v>2160</v>
      </c>
      <c r="L919" s="1" t="s">
        <v>27</v>
      </c>
      <c r="M919" s="1">
        <v>0</v>
      </c>
      <c r="N919" s="1" t="s">
        <v>2624</v>
      </c>
      <c r="O919" s="1" t="s">
        <v>2630</v>
      </c>
      <c r="Q919" s="1" t="s">
        <v>28</v>
      </c>
      <c r="R919" s="1" t="s">
        <v>165</v>
      </c>
      <c r="S919" s="1" t="s">
        <v>38</v>
      </c>
      <c r="T919" s="1" t="s">
        <v>1140</v>
      </c>
      <c r="U919" s="1" t="s">
        <v>40</v>
      </c>
      <c r="V919" s="1" t="s">
        <v>41</v>
      </c>
      <c r="W919" s="1" t="s">
        <v>42</v>
      </c>
      <c r="X919" s="25">
        <v>40924</v>
      </c>
      <c r="Y919" s="1" t="s">
        <v>57</v>
      </c>
      <c r="Z919" s="1">
        <v>0</v>
      </c>
      <c r="AA919" s="1" t="s">
        <v>1141</v>
      </c>
      <c r="AB919" s="25">
        <v>39756</v>
      </c>
      <c r="AC919" s="27">
        <v>39811.699999999997</v>
      </c>
      <c r="AD919" s="1" t="s">
        <v>36</v>
      </c>
      <c r="AE919" s="26">
        <v>56400</v>
      </c>
    </row>
    <row r="920" spans="1:31" x14ac:dyDescent="0.25">
      <c r="A920" s="1" t="s">
        <v>2646</v>
      </c>
      <c r="B920" s="1" t="s">
        <v>93</v>
      </c>
      <c r="C920" s="1" t="s">
        <v>94</v>
      </c>
      <c r="D920" s="25">
        <v>36372</v>
      </c>
      <c r="E920" s="1" t="s">
        <v>2623</v>
      </c>
      <c r="F920" s="26">
        <v>5600</v>
      </c>
      <c r="G920" s="26">
        <v>5600</v>
      </c>
      <c r="H920" s="26">
        <v>5600</v>
      </c>
      <c r="I920" s="1" t="s">
        <v>26</v>
      </c>
      <c r="J920" s="26">
        <v>5600</v>
      </c>
      <c r="K920" s="1">
        <v>560</v>
      </c>
      <c r="L920" s="1" t="s">
        <v>26</v>
      </c>
      <c r="M920" s="1">
        <v>5.6</v>
      </c>
      <c r="N920" s="1" t="s">
        <v>2629</v>
      </c>
      <c r="O920" s="1" t="s">
        <v>2638</v>
      </c>
      <c r="P920" s="1" t="s">
        <v>2670</v>
      </c>
      <c r="Q920" s="1" t="s">
        <v>28</v>
      </c>
      <c r="R920" s="1" t="s">
        <v>29</v>
      </c>
      <c r="S920" s="1" t="s">
        <v>30</v>
      </c>
      <c r="T920" s="1" t="s">
        <v>68</v>
      </c>
      <c r="U920" s="1" t="s">
        <v>34</v>
      </c>
      <c r="V920" s="1" t="s">
        <v>71</v>
      </c>
      <c r="W920" s="1" t="s">
        <v>42</v>
      </c>
      <c r="X920" s="25">
        <v>40925</v>
      </c>
      <c r="Y920" s="1" t="s">
        <v>2660</v>
      </c>
      <c r="Z920" s="1">
        <v>0</v>
      </c>
      <c r="AA920" s="1" t="s">
        <v>95</v>
      </c>
      <c r="AB920" s="25">
        <v>36694</v>
      </c>
      <c r="AC920" s="27">
        <v>37617</v>
      </c>
      <c r="AD920" s="1" t="s">
        <v>36</v>
      </c>
      <c r="AE920" s="26">
        <v>5600</v>
      </c>
    </row>
    <row r="921" spans="1:31" x14ac:dyDescent="0.25">
      <c r="A921" s="1" t="s">
        <v>2622</v>
      </c>
      <c r="B921" s="1" t="s">
        <v>115</v>
      </c>
      <c r="C921" s="1" t="s">
        <v>212</v>
      </c>
      <c r="E921" s="1" t="s">
        <v>2623</v>
      </c>
      <c r="F921" s="1">
        <v>0</v>
      </c>
      <c r="G921" s="1">
        <v>0</v>
      </c>
      <c r="H921" s="26">
        <v>125000</v>
      </c>
      <c r="I921" s="1" t="s">
        <v>26</v>
      </c>
      <c r="J921" s="26">
        <v>125000</v>
      </c>
      <c r="K921" s="26">
        <v>167717.12</v>
      </c>
      <c r="L921" s="1" t="s">
        <v>26</v>
      </c>
      <c r="M921" s="26">
        <v>167717.12</v>
      </c>
      <c r="N921" s="1" t="s">
        <v>2624</v>
      </c>
      <c r="O921" s="1" t="s">
        <v>2630</v>
      </c>
      <c r="Q921" s="1" t="s">
        <v>28</v>
      </c>
      <c r="R921" s="1" t="s">
        <v>44</v>
      </c>
      <c r="S921" s="1" t="s">
        <v>38</v>
      </c>
      <c r="T921" s="1" t="s">
        <v>58</v>
      </c>
      <c r="U921" s="1" t="s">
        <v>34</v>
      </c>
      <c r="V921" s="1" t="s">
        <v>71</v>
      </c>
      <c r="W921" s="1" t="s">
        <v>42</v>
      </c>
      <c r="X921" s="25">
        <v>40925</v>
      </c>
      <c r="Y921" s="1" t="s">
        <v>2637</v>
      </c>
      <c r="Z921" s="1">
        <v>0</v>
      </c>
      <c r="AA921" s="1" t="s">
        <v>420</v>
      </c>
      <c r="AB921" s="25">
        <v>38677</v>
      </c>
      <c r="AC921" s="27">
        <v>38834.436805555553</v>
      </c>
      <c r="AD921" s="1" t="s">
        <v>36</v>
      </c>
      <c r="AE921" s="1">
        <v>0</v>
      </c>
    </row>
    <row r="922" spans="1:31" x14ac:dyDescent="0.25">
      <c r="A922" s="1" t="s">
        <v>2622</v>
      </c>
      <c r="B922" s="1" t="s">
        <v>115</v>
      </c>
      <c r="C922" s="1" t="s">
        <v>115</v>
      </c>
      <c r="D922" s="25">
        <v>39572</v>
      </c>
      <c r="E922" s="1" t="s">
        <v>2623</v>
      </c>
      <c r="F922" s="1">
        <v>0</v>
      </c>
      <c r="G922" s="1">
        <v>0</v>
      </c>
      <c r="H922" s="1">
        <v>0</v>
      </c>
      <c r="I922" s="1" t="s">
        <v>27</v>
      </c>
      <c r="J922" s="1">
        <v>0</v>
      </c>
      <c r="K922" s="26">
        <v>19745.77</v>
      </c>
      <c r="L922" s="1" t="s">
        <v>26</v>
      </c>
      <c r="M922" s="26">
        <v>19745.77</v>
      </c>
      <c r="N922" s="1" t="s">
        <v>2629</v>
      </c>
      <c r="O922" s="1" t="s">
        <v>2630</v>
      </c>
      <c r="Q922" s="1" t="s">
        <v>28</v>
      </c>
      <c r="R922" s="1" t="s">
        <v>44</v>
      </c>
      <c r="S922" s="1" t="s">
        <v>38</v>
      </c>
      <c r="T922" s="1" t="s">
        <v>396</v>
      </c>
      <c r="U922" s="1" t="s">
        <v>34</v>
      </c>
      <c r="V922" s="1" t="s">
        <v>71</v>
      </c>
      <c r="W922" s="1" t="s">
        <v>42</v>
      </c>
      <c r="X922" s="25">
        <v>40925</v>
      </c>
      <c r="Y922" s="1" t="s">
        <v>2660</v>
      </c>
      <c r="Z922" s="1">
        <v>0</v>
      </c>
      <c r="AA922" s="1" t="s">
        <v>5026</v>
      </c>
      <c r="AB922" s="25">
        <v>39609</v>
      </c>
      <c r="AC922" s="27">
        <v>39700.466666666667</v>
      </c>
      <c r="AD922" s="1" t="s">
        <v>2633</v>
      </c>
      <c r="AE922" s="1">
        <v>0</v>
      </c>
    </row>
    <row r="923" spans="1:31" x14ac:dyDescent="0.25">
      <c r="A923" s="1" t="s">
        <v>2622</v>
      </c>
      <c r="E923" s="1" t="s">
        <v>2623</v>
      </c>
      <c r="F923" s="1">
        <v>0</v>
      </c>
      <c r="G923" s="1">
        <v>0</v>
      </c>
      <c r="H923" s="1">
        <v>0</v>
      </c>
      <c r="J923" s="1">
        <v>0</v>
      </c>
      <c r="K923" s="26">
        <v>3190.06</v>
      </c>
      <c r="L923" s="1" t="s">
        <v>50</v>
      </c>
      <c r="M923" s="26">
        <v>1595.03</v>
      </c>
      <c r="Q923" s="1" t="s">
        <v>28</v>
      </c>
      <c r="R923" s="1" t="s">
        <v>601</v>
      </c>
      <c r="S923" s="1" t="s">
        <v>151</v>
      </c>
      <c r="T923" s="1" t="s">
        <v>602</v>
      </c>
      <c r="U923" s="1" t="s">
        <v>218</v>
      </c>
      <c r="V923" s="1" t="s">
        <v>71</v>
      </c>
      <c r="W923" s="1" t="s">
        <v>42</v>
      </c>
      <c r="X923" s="25">
        <v>40925</v>
      </c>
      <c r="Y923" s="1" t="s">
        <v>2660</v>
      </c>
      <c r="Z923" s="1">
        <v>0</v>
      </c>
      <c r="AA923" s="1" t="s">
        <v>5240</v>
      </c>
      <c r="AB923" s="25">
        <v>39044</v>
      </c>
      <c r="AC923" s="27">
        <v>40164.357638888891</v>
      </c>
      <c r="AE923" s="1">
        <v>0</v>
      </c>
    </row>
    <row r="924" spans="1:31" x14ac:dyDescent="0.25">
      <c r="A924" s="1" t="s">
        <v>2622</v>
      </c>
      <c r="B924" s="1" t="s">
        <v>697</v>
      </c>
      <c r="C924" s="1" t="s">
        <v>698</v>
      </c>
      <c r="D924" s="25">
        <v>39843</v>
      </c>
      <c r="E924" s="1" t="s">
        <v>2623</v>
      </c>
      <c r="F924" s="26">
        <v>3000</v>
      </c>
      <c r="G924" s="26">
        <v>16849.759999999998</v>
      </c>
      <c r="H924" s="26">
        <v>3000</v>
      </c>
      <c r="I924" s="1" t="s">
        <v>50</v>
      </c>
      <c r="J924" s="26">
        <v>1500</v>
      </c>
      <c r="K924" s="1">
        <v>0</v>
      </c>
      <c r="L924" s="1" t="s">
        <v>50</v>
      </c>
      <c r="M924" s="1">
        <v>0</v>
      </c>
      <c r="N924" s="1" t="s">
        <v>2629</v>
      </c>
      <c r="O924" s="1" t="s">
        <v>2630</v>
      </c>
      <c r="Q924" s="1" t="s">
        <v>28</v>
      </c>
      <c r="R924" s="1" t="s">
        <v>135</v>
      </c>
      <c r="S924" s="1" t="s">
        <v>136</v>
      </c>
      <c r="T924" s="1" t="s">
        <v>289</v>
      </c>
      <c r="U924" s="1" t="s">
        <v>40</v>
      </c>
      <c r="V924" s="1" t="s">
        <v>71</v>
      </c>
      <c r="W924" s="1" t="s">
        <v>42</v>
      </c>
      <c r="X924" s="25">
        <v>40925</v>
      </c>
      <c r="Y924" s="1" t="s">
        <v>2660</v>
      </c>
      <c r="Z924" s="1">
        <v>0</v>
      </c>
      <c r="AA924" s="1" t="s">
        <v>699</v>
      </c>
      <c r="AB924" s="25">
        <v>40435</v>
      </c>
      <c r="AC924" s="27">
        <v>40448.748611111114</v>
      </c>
      <c r="AD924" s="1" t="s">
        <v>36</v>
      </c>
      <c r="AE924" s="26">
        <v>3000</v>
      </c>
    </row>
    <row r="925" spans="1:31" x14ac:dyDescent="0.25">
      <c r="A925" s="1" t="s">
        <v>2622</v>
      </c>
      <c r="B925" s="1" t="s">
        <v>5384</v>
      </c>
      <c r="C925" s="1" t="s">
        <v>5385</v>
      </c>
      <c r="D925" s="25">
        <v>38904</v>
      </c>
      <c r="E925" s="1" t="s">
        <v>2623</v>
      </c>
      <c r="F925" s="26">
        <v>5884.2</v>
      </c>
      <c r="G925" s="26">
        <v>5884.2</v>
      </c>
      <c r="H925" s="26">
        <v>5884.2</v>
      </c>
      <c r="I925" s="1" t="s">
        <v>26</v>
      </c>
      <c r="J925" s="26">
        <v>5884.2</v>
      </c>
      <c r="K925" s="26">
        <v>15000</v>
      </c>
      <c r="L925" s="1" t="s">
        <v>26</v>
      </c>
      <c r="M925" s="26">
        <v>15000</v>
      </c>
      <c r="N925" s="1" t="s">
        <v>2629</v>
      </c>
      <c r="O925" s="1" t="s">
        <v>2630</v>
      </c>
      <c r="Q925" s="1" t="s">
        <v>28</v>
      </c>
      <c r="R925" s="1" t="s">
        <v>135</v>
      </c>
      <c r="S925" s="1" t="s">
        <v>136</v>
      </c>
      <c r="T925" s="1" t="s">
        <v>153</v>
      </c>
      <c r="U925" s="1" t="s">
        <v>89</v>
      </c>
      <c r="V925" s="1" t="s">
        <v>71</v>
      </c>
      <c r="W925" s="1" t="s">
        <v>42</v>
      </c>
      <c r="X925" s="25">
        <v>40925</v>
      </c>
      <c r="Y925" s="1" t="s">
        <v>2660</v>
      </c>
      <c r="Z925" s="1">
        <v>0</v>
      </c>
      <c r="AA925" s="1" t="s">
        <v>5386</v>
      </c>
      <c r="AB925" s="25">
        <v>40458</v>
      </c>
      <c r="AC925" s="27">
        <v>40514.603472222225</v>
      </c>
      <c r="AD925" s="1" t="s">
        <v>2657</v>
      </c>
      <c r="AE925" s="26">
        <v>5884.2</v>
      </c>
    </row>
    <row r="926" spans="1:31" x14ac:dyDescent="0.25">
      <c r="A926" s="1" t="s">
        <v>2622</v>
      </c>
      <c r="E926" s="1" t="s">
        <v>2623</v>
      </c>
      <c r="F926" s="1">
        <v>0</v>
      </c>
      <c r="G926" s="1">
        <v>0</v>
      </c>
      <c r="H926" s="1">
        <v>0</v>
      </c>
      <c r="J926" s="1">
        <v>0</v>
      </c>
      <c r="K926" s="1">
        <v>0</v>
      </c>
      <c r="L926" s="1" t="s">
        <v>50</v>
      </c>
      <c r="M926" s="1">
        <v>0</v>
      </c>
      <c r="N926" s="1" t="s">
        <v>2629</v>
      </c>
      <c r="O926" s="1" t="s">
        <v>2630</v>
      </c>
      <c r="Q926" s="1" t="s">
        <v>28</v>
      </c>
      <c r="R926" s="1" t="s">
        <v>135</v>
      </c>
      <c r="S926" s="1" t="s">
        <v>136</v>
      </c>
      <c r="T926" s="1" t="s">
        <v>5460</v>
      </c>
      <c r="U926" s="1" t="s">
        <v>34</v>
      </c>
      <c r="V926" s="1" t="s">
        <v>71</v>
      </c>
      <c r="W926" s="1" t="s">
        <v>42</v>
      </c>
      <c r="X926" s="25">
        <v>40925</v>
      </c>
      <c r="Y926" s="1" t="s">
        <v>2660</v>
      </c>
      <c r="Z926" s="1">
        <v>0</v>
      </c>
      <c r="AA926" s="1" t="s">
        <v>5461</v>
      </c>
      <c r="AB926" s="25">
        <v>40637</v>
      </c>
      <c r="AC926" s="27">
        <v>40721.838194444441</v>
      </c>
      <c r="AE926" s="1">
        <v>0</v>
      </c>
    </row>
    <row r="927" spans="1:31" x14ac:dyDescent="0.25">
      <c r="A927" s="1" t="s">
        <v>2622</v>
      </c>
      <c r="E927" s="1" t="s">
        <v>2623</v>
      </c>
      <c r="F927" s="1">
        <v>0</v>
      </c>
      <c r="G927" s="1">
        <v>0</v>
      </c>
      <c r="H927" s="1">
        <v>0</v>
      </c>
      <c r="J927" s="1">
        <v>0</v>
      </c>
      <c r="K927" s="26">
        <v>50000</v>
      </c>
      <c r="L927" s="1" t="s">
        <v>50</v>
      </c>
      <c r="M927" s="26">
        <v>25000</v>
      </c>
      <c r="Q927" s="1" t="s">
        <v>28</v>
      </c>
      <c r="R927" s="1" t="s">
        <v>135</v>
      </c>
      <c r="S927" s="1" t="s">
        <v>136</v>
      </c>
      <c r="T927" s="1" t="s">
        <v>4848</v>
      </c>
      <c r="U927" s="1" t="s">
        <v>53</v>
      </c>
      <c r="V927" s="1" t="s">
        <v>71</v>
      </c>
      <c r="W927" s="1" t="s">
        <v>42</v>
      </c>
      <c r="X927" s="25">
        <v>40925</v>
      </c>
      <c r="Y927" s="1" t="s">
        <v>2628</v>
      </c>
      <c r="Z927" s="1">
        <v>0</v>
      </c>
      <c r="AA927" s="1" t="s">
        <v>5937</v>
      </c>
      <c r="AB927" s="25">
        <v>38946</v>
      </c>
      <c r="AC927" s="27">
        <v>40164.359722222223</v>
      </c>
      <c r="AE927" s="1">
        <v>0</v>
      </c>
    </row>
    <row r="928" spans="1:31" x14ac:dyDescent="0.25">
      <c r="A928" s="1" t="s">
        <v>2622</v>
      </c>
      <c r="B928" s="1" t="s">
        <v>1267</v>
      </c>
      <c r="C928" s="1" t="s">
        <v>1268</v>
      </c>
      <c r="D928" s="25">
        <v>39220</v>
      </c>
      <c r="E928" s="1" t="s">
        <v>2623</v>
      </c>
      <c r="F928" s="26">
        <v>67001.47</v>
      </c>
      <c r="G928" s="26">
        <v>67001.47</v>
      </c>
      <c r="H928" s="26">
        <v>67001.47</v>
      </c>
      <c r="I928" s="1" t="s">
        <v>27</v>
      </c>
      <c r="J928" s="1">
        <v>0</v>
      </c>
      <c r="K928" s="26">
        <v>33000</v>
      </c>
      <c r="L928" s="1" t="s">
        <v>26</v>
      </c>
      <c r="M928" s="26">
        <v>33000</v>
      </c>
      <c r="Q928" s="1" t="s">
        <v>28</v>
      </c>
      <c r="R928" s="1" t="s">
        <v>135</v>
      </c>
      <c r="S928" s="1" t="s">
        <v>136</v>
      </c>
      <c r="T928" s="1" t="s">
        <v>883</v>
      </c>
      <c r="U928" s="1" t="s">
        <v>34</v>
      </c>
      <c r="V928" s="1" t="s">
        <v>71</v>
      </c>
      <c r="W928" s="1" t="s">
        <v>42</v>
      </c>
      <c r="X928" s="25">
        <v>40925</v>
      </c>
      <c r="Y928" s="1" t="s">
        <v>2637</v>
      </c>
      <c r="Z928" s="1">
        <v>0</v>
      </c>
      <c r="AA928" s="1" t="s">
        <v>1269</v>
      </c>
      <c r="AB928" s="25">
        <v>37746</v>
      </c>
      <c r="AC928" s="27">
        <v>40182.605555555558</v>
      </c>
      <c r="AD928" s="1" t="s">
        <v>36</v>
      </c>
      <c r="AE928" s="26">
        <v>67001.47</v>
      </c>
    </row>
    <row r="929" spans="1:31" x14ac:dyDescent="0.25">
      <c r="A929" s="1" t="s">
        <v>2646</v>
      </c>
      <c r="B929" s="1" t="s">
        <v>6113</v>
      </c>
      <c r="C929" s="1" t="s">
        <v>2926</v>
      </c>
      <c r="D929" s="25">
        <v>40452</v>
      </c>
      <c r="E929" s="1" t="s">
        <v>2623</v>
      </c>
      <c r="F929" s="1">
        <v>0</v>
      </c>
      <c r="G929" s="1">
        <v>0</v>
      </c>
      <c r="H929" s="1">
        <v>0</v>
      </c>
      <c r="J929" s="1">
        <v>0</v>
      </c>
      <c r="K929" s="1">
        <v>0</v>
      </c>
      <c r="L929" s="1" t="s">
        <v>50</v>
      </c>
      <c r="M929" s="1">
        <v>0</v>
      </c>
      <c r="N929" s="1" t="s">
        <v>2629</v>
      </c>
      <c r="O929" s="1" t="s">
        <v>2630</v>
      </c>
      <c r="Q929" s="1" t="s">
        <v>28</v>
      </c>
      <c r="R929" s="1" t="s">
        <v>262</v>
      </c>
      <c r="S929" s="1" t="s">
        <v>151</v>
      </c>
      <c r="T929" s="1" t="s">
        <v>6114</v>
      </c>
      <c r="U929" s="1" t="s">
        <v>53</v>
      </c>
      <c r="V929" s="1" t="s">
        <v>71</v>
      </c>
      <c r="W929" s="1" t="s">
        <v>42</v>
      </c>
      <c r="X929" s="25">
        <v>40925</v>
      </c>
      <c r="Y929" s="1" t="s">
        <v>2660</v>
      </c>
      <c r="Z929" s="1">
        <v>0</v>
      </c>
      <c r="AA929" s="1" t="s">
        <v>6115</v>
      </c>
      <c r="AB929" s="25">
        <v>40590</v>
      </c>
      <c r="AC929" s="27">
        <v>40632.678472222222</v>
      </c>
      <c r="AD929" s="1" t="s">
        <v>2633</v>
      </c>
      <c r="AE929" s="1">
        <v>0</v>
      </c>
    </row>
    <row r="930" spans="1:31" x14ac:dyDescent="0.25">
      <c r="A930" s="1" t="s">
        <v>2622</v>
      </c>
      <c r="B930" s="1" t="s">
        <v>6320</v>
      </c>
      <c r="C930" s="1" t="s">
        <v>2679</v>
      </c>
      <c r="E930" s="1" t="s">
        <v>2623</v>
      </c>
      <c r="F930" s="26">
        <v>51383.57</v>
      </c>
      <c r="G930" s="26">
        <v>51383.57</v>
      </c>
      <c r="H930" s="26">
        <v>51383.57</v>
      </c>
      <c r="I930" s="1" t="s">
        <v>50</v>
      </c>
      <c r="J930" s="26">
        <v>25691.79</v>
      </c>
      <c r="K930" s="26">
        <v>5292.02</v>
      </c>
      <c r="L930" s="1" t="s">
        <v>27</v>
      </c>
      <c r="M930" s="1">
        <v>0</v>
      </c>
      <c r="N930" s="1" t="s">
        <v>2629</v>
      </c>
      <c r="O930" s="1" t="s">
        <v>2638</v>
      </c>
      <c r="P930" s="1" t="s">
        <v>2670</v>
      </c>
      <c r="Q930" s="1" t="s">
        <v>28</v>
      </c>
      <c r="R930" s="1" t="s">
        <v>44</v>
      </c>
      <c r="S930" s="1" t="s">
        <v>2677</v>
      </c>
      <c r="T930" s="1" t="s">
        <v>6321</v>
      </c>
      <c r="U930" s="1" t="s">
        <v>34</v>
      </c>
      <c r="V930" s="1" t="s">
        <v>71</v>
      </c>
      <c r="W930" s="1" t="s">
        <v>42</v>
      </c>
      <c r="X930" s="25">
        <v>40925</v>
      </c>
      <c r="Y930" s="1" t="s">
        <v>2660</v>
      </c>
      <c r="Z930" s="1">
        <v>0</v>
      </c>
      <c r="AA930" s="1" t="s">
        <v>6322</v>
      </c>
      <c r="AB930" s="25">
        <v>39338</v>
      </c>
      <c r="AC930" s="27">
        <v>39346.447222222225</v>
      </c>
      <c r="AD930" s="1" t="s">
        <v>2633</v>
      </c>
      <c r="AE930" s="26">
        <v>51383.57</v>
      </c>
    </row>
    <row r="931" spans="1:31" x14ac:dyDescent="0.25">
      <c r="A931" s="1" t="s">
        <v>2622</v>
      </c>
      <c r="B931" s="1">
        <v>2309</v>
      </c>
      <c r="C931" s="1" t="s">
        <v>2229</v>
      </c>
      <c r="D931" s="25">
        <v>38673</v>
      </c>
      <c r="E931" s="1" t="s">
        <v>2623</v>
      </c>
      <c r="F931" s="26">
        <v>21996.18</v>
      </c>
      <c r="G931" s="26">
        <v>21996.18</v>
      </c>
      <c r="H931" s="1">
        <v>0</v>
      </c>
      <c r="J931" s="1">
        <v>0</v>
      </c>
      <c r="K931" s="1">
        <v>0</v>
      </c>
      <c r="L931" s="1" t="s">
        <v>27</v>
      </c>
      <c r="M931" s="1">
        <v>0</v>
      </c>
      <c r="N931" s="1" t="s">
        <v>2629</v>
      </c>
      <c r="O931" s="1" t="s">
        <v>2630</v>
      </c>
      <c r="Q931" s="1" t="s">
        <v>28</v>
      </c>
      <c r="R931" s="1" t="s">
        <v>135</v>
      </c>
      <c r="S931" s="1" t="s">
        <v>276</v>
      </c>
      <c r="T931" s="1" t="s">
        <v>167</v>
      </c>
      <c r="U931" s="1" t="s">
        <v>123</v>
      </c>
      <c r="V931" s="1" t="s">
        <v>185</v>
      </c>
      <c r="W931" s="1" t="s">
        <v>42</v>
      </c>
      <c r="X931" s="25">
        <v>40925</v>
      </c>
      <c r="Y931" s="1" t="s">
        <v>2647</v>
      </c>
      <c r="Z931" s="1">
        <v>0</v>
      </c>
      <c r="AA931" s="1" t="s">
        <v>2230</v>
      </c>
      <c r="AB931" s="25">
        <v>40009</v>
      </c>
      <c r="AC931" s="27">
        <v>40014.554166666669</v>
      </c>
      <c r="AD931" s="1" t="s">
        <v>151</v>
      </c>
      <c r="AE931" s="26">
        <v>21996.18</v>
      </c>
    </row>
    <row r="932" spans="1:31" x14ac:dyDescent="0.25">
      <c r="A932" s="1" t="s">
        <v>2622</v>
      </c>
      <c r="B932" s="1">
        <v>1102080</v>
      </c>
      <c r="C932" s="1" t="s">
        <v>2392</v>
      </c>
      <c r="D932" s="25">
        <v>38401</v>
      </c>
      <c r="E932" s="1" t="s">
        <v>2623</v>
      </c>
      <c r="F932" s="26">
        <v>58469.599999999999</v>
      </c>
      <c r="G932" s="26">
        <v>83528</v>
      </c>
      <c r="H932" s="26">
        <v>20400</v>
      </c>
      <c r="I932" s="1" t="s">
        <v>50</v>
      </c>
      <c r="J932" s="26">
        <v>10200</v>
      </c>
      <c r="K932" s="1">
        <v>0</v>
      </c>
      <c r="L932" s="1" t="s">
        <v>50</v>
      </c>
      <c r="M932" s="1">
        <v>0</v>
      </c>
      <c r="N932" s="1" t="s">
        <v>2629</v>
      </c>
      <c r="O932" s="1" t="s">
        <v>2630</v>
      </c>
      <c r="Q932" s="1" t="s">
        <v>28</v>
      </c>
      <c r="R932" s="1" t="s">
        <v>512</v>
      </c>
      <c r="S932" s="1" t="s">
        <v>664</v>
      </c>
      <c r="T932" s="1" t="s">
        <v>206</v>
      </c>
      <c r="U932" s="1" t="s">
        <v>84</v>
      </c>
      <c r="V932" s="1" t="s">
        <v>71</v>
      </c>
      <c r="W932" s="1" t="s">
        <v>42</v>
      </c>
      <c r="X932" s="25">
        <v>40925</v>
      </c>
      <c r="Y932" s="1" t="s">
        <v>2660</v>
      </c>
      <c r="Z932" s="1">
        <v>0</v>
      </c>
      <c r="AA932" s="1" t="s">
        <v>2393</v>
      </c>
      <c r="AB932" s="25">
        <v>40493</v>
      </c>
      <c r="AC932" s="27">
        <v>40511.789583333331</v>
      </c>
      <c r="AD932" s="1" t="s">
        <v>36</v>
      </c>
      <c r="AE932" s="26">
        <v>58469.599999999999</v>
      </c>
    </row>
    <row r="933" spans="1:31" x14ac:dyDescent="0.25">
      <c r="A933" s="1" t="s">
        <v>2646</v>
      </c>
      <c r="E933" s="1" t="s">
        <v>2623</v>
      </c>
      <c r="F933" s="1">
        <v>0</v>
      </c>
      <c r="G933" s="1">
        <v>0</v>
      </c>
      <c r="H933" s="1">
        <v>0</v>
      </c>
      <c r="J933" s="1">
        <v>0</v>
      </c>
      <c r="K933" s="1">
        <v>0</v>
      </c>
      <c r="L933" s="1" t="s">
        <v>50</v>
      </c>
      <c r="M933" s="1">
        <v>0</v>
      </c>
      <c r="N933" s="1" t="s">
        <v>2629</v>
      </c>
      <c r="O933" s="1" t="s">
        <v>2630</v>
      </c>
      <c r="Q933" s="1" t="s">
        <v>28</v>
      </c>
      <c r="R933" s="1" t="s">
        <v>262</v>
      </c>
      <c r="S933" s="1" t="s">
        <v>398</v>
      </c>
      <c r="T933" s="1" t="s">
        <v>174</v>
      </c>
      <c r="U933" s="1" t="s">
        <v>175</v>
      </c>
      <c r="V933" s="1" t="s">
        <v>71</v>
      </c>
      <c r="W933" s="1" t="s">
        <v>42</v>
      </c>
      <c r="X933" s="25">
        <v>40925</v>
      </c>
      <c r="Y933" s="1" t="s">
        <v>2660</v>
      </c>
      <c r="Z933" s="1">
        <v>0</v>
      </c>
      <c r="AA933" s="1" t="s">
        <v>7410</v>
      </c>
      <c r="AB933" s="25">
        <v>40686</v>
      </c>
      <c r="AC933" s="27">
        <v>40771.227083333331</v>
      </c>
      <c r="AE933" s="1">
        <v>0</v>
      </c>
    </row>
    <row r="934" spans="1:31" x14ac:dyDescent="0.25">
      <c r="A934" s="1" t="s">
        <v>2622</v>
      </c>
      <c r="B934" s="1">
        <v>9300989</v>
      </c>
      <c r="C934" s="1" t="s">
        <v>424</v>
      </c>
      <c r="D934" s="25">
        <v>36831</v>
      </c>
      <c r="E934" s="1" t="s">
        <v>2623</v>
      </c>
      <c r="F934" s="26">
        <v>7092.36</v>
      </c>
      <c r="G934" s="26">
        <v>7092.36</v>
      </c>
      <c r="H934" s="26">
        <v>7092.36</v>
      </c>
      <c r="I934" s="1" t="s">
        <v>26</v>
      </c>
      <c r="J934" s="26">
        <v>7092.36</v>
      </c>
      <c r="K934" s="26">
        <v>6000</v>
      </c>
      <c r="L934" s="1" t="s">
        <v>27</v>
      </c>
      <c r="M934" s="1">
        <v>0</v>
      </c>
      <c r="N934" s="1" t="s">
        <v>2629</v>
      </c>
      <c r="O934" s="1" t="s">
        <v>2630</v>
      </c>
      <c r="Q934" s="1" t="s">
        <v>28</v>
      </c>
      <c r="R934" s="1" t="s">
        <v>44</v>
      </c>
      <c r="S934" s="1" t="s">
        <v>80</v>
      </c>
      <c r="T934" s="1" t="s">
        <v>291</v>
      </c>
      <c r="U934" s="1" t="s">
        <v>40</v>
      </c>
      <c r="V934" s="1" t="s">
        <v>41</v>
      </c>
      <c r="W934" s="1" t="s">
        <v>42</v>
      </c>
      <c r="X934" s="25">
        <v>40926</v>
      </c>
      <c r="Y934" s="1" t="s">
        <v>57</v>
      </c>
      <c r="Z934" s="1">
        <v>0</v>
      </c>
      <c r="AA934" s="1" t="s">
        <v>425</v>
      </c>
      <c r="AB934" s="25">
        <v>38589</v>
      </c>
      <c r="AC934" s="27">
        <v>38610.730555555558</v>
      </c>
      <c r="AD934" s="1" t="s">
        <v>36</v>
      </c>
      <c r="AE934" s="26">
        <v>7092.36</v>
      </c>
    </row>
    <row r="935" spans="1:31" x14ac:dyDescent="0.25">
      <c r="A935" s="1" t="s">
        <v>2622</v>
      </c>
      <c r="B935" s="1" t="s">
        <v>907</v>
      </c>
      <c r="C935" s="1" t="s">
        <v>944</v>
      </c>
      <c r="D935" s="25">
        <v>36661</v>
      </c>
      <c r="E935" s="1" t="s">
        <v>2623</v>
      </c>
      <c r="F935" s="26">
        <v>26000</v>
      </c>
      <c r="G935" s="26">
        <v>26000</v>
      </c>
      <c r="H935" s="26">
        <v>26000</v>
      </c>
      <c r="I935" s="1" t="s">
        <v>50</v>
      </c>
      <c r="J935" s="26">
        <v>13000</v>
      </c>
      <c r="K935" s="26">
        <v>2600</v>
      </c>
      <c r="L935" s="1" t="s">
        <v>27</v>
      </c>
      <c r="M935" s="1">
        <v>0</v>
      </c>
      <c r="N935" s="1" t="s">
        <v>2624</v>
      </c>
      <c r="O935" s="1" t="s">
        <v>2638</v>
      </c>
      <c r="P935" s="1" t="s">
        <v>2642</v>
      </c>
      <c r="Q935" s="1" t="s">
        <v>28</v>
      </c>
      <c r="R935" s="1" t="s">
        <v>44</v>
      </c>
      <c r="S935" s="1" t="s">
        <v>38</v>
      </c>
      <c r="T935" s="1" t="s">
        <v>904</v>
      </c>
      <c r="U935" s="1" t="s">
        <v>123</v>
      </c>
      <c r="V935" s="1" t="s">
        <v>185</v>
      </c>
      <c r="W935" s="1" t="s">
        <v>42</v>
      </c>
      <c r="X935" s="25">
        <v>40926</v>
      </c>
      <c r="Y935" s="1" t="s">
        <v>2643</v>
      </c>
      <c r="Z935" s="1">
        <v>0</v>
      </c>
      <c r="AA935" s="1" t="s">
        <v>945</v>
      </c>
      <c r="AB935" s="25">
        <v>38218</v>
      </c>
      <c r="AC935" s="27">
        <v>38587.638888888891</v>
      </c>
      <c r="AD935" s="1" t="s">
        <v>36</v>
      </c>
      <c r="AE935" s="26">
        <v>26000</v>
      </c>
    </row>
    <row r="936" spans="1:31" x14ac:dyDescent="0.25">
      <c r="A936" s="1" t="s">
        <v>2622</v>
      </c>
      <c r="B936" s="1" t="s">
        <v>954</v>
      </c>
      <c r="C936" s="1" t="s">
        <v>955</v>
      </c>
      <c r="D936" s="25">
        <v>38582</v>
      </c>
      <c r="E936" s="1" t="s">
        <v>2623</v>
      </c>
      <c r="F936" s="26">
        <v>31750</v>
      </c>
      <c r="G936" s="26">
        <v>31750</v>
      </c>
      <c r="H936" s="26">
        <v>31363.63</v>
      </c>
      <c r="I936" s="1" t="s">
        <v>26</v>
      </c>
      <c r="J936" s="26">
        <v>31363.63</v>
      </c>
      <c r="K936" s="26">
        <v>3136.36</v>
      </c>
      <c r="L936" s="1" t="s">
        <v>27</v>
      </c>
      <c r="M936" s="1">
        <v>0</v>
      </c>
      <c r="N936" s="1" t="s">
        <v>2624</v>
      </c>
      <c r="O936" s="1" t="s">
        <v>2638</v>
      </c>
      <c r="P936" s="1" t="s">
        <v>2642</v>
      </c>
      <c r="Q936" s="1" t="s">
        <v>28</v>
      </c>
      <c r="R936" s="1" t="s">
        <v>44</v>
      </c>
      <c r="S936" s="1" t="s">
        <v>91</v>
      </c>
      <c r="T936" s="1" t="s">
        <v>956</v>
      </c>
      <c r="U936" s="1" t="s">
        <v>84</v>
      </c>
      <c r="V936" s="1" t="s">
        <v>85</v>
      </c>
      <c r="W936" s="1" t="s">
        <v>42</v>
      </c>
      <c r="X936" s="25">
        <v>40926</v>
      </c>
      <c r="Y936" s="1" t="s">
        <v>43</v>
      </c>
      <c r="Z936" s="1">
        <v>0</v>
      </c>
      <c r="AA936" s="1" t="s">
        <v>957</v>
      </c>
      <c r="AB936" s="25">
        <v>38673</v>
      </c>
      <c r="AC936" s="27">
        <v>38698.481944444444</v>
      </c>
      <c r="AD936" s="1" t="s">
        <v>36</v>
      </c>
      <c r="AE936" s="26">
        <v>31750</v>
      </c>
    </row>
    <row r="937" spans="1:31" x14ac:dyDescent="0.25">
      <c r="A937" s="1" t="s">
        <v>2622</v>
      </c>
      <c r="B937" s="1" t="s">
        <v>2236</v>
      </c>
      <c r="C937" s="1" t="s">
        <v>2237</v>
      </c>
      <c r="D937" s="25">
        <v>39891</v>
      </c>
      <c r="E937" s="1" t="s">
        <v>2623</v>
      </c>
      <c r="F937" s="26">
        <v>20770</v>
      </c>
      <c r="G937" s="26">
        <v>20770</v>
      </c>
      <c r="H937" s="26">
        <v>20770</v>
      </c>
      <c r="I937" s="1" t="s">
        <v>26</v>
      </c>
      <c r="J937" s="26">
        <v>20770</v>
      </c>
      <c r="K937" s="26">
        <v>11179.92</v>
      </c>
      <c r="L937" s="1" t="s">
        <v>27</v>
      </c>
      <c r="M937" s="1">
        <v>0</v>
      </c>
      <c r="N937" s="1" t="s">
        <v>2629</v>
      </c>
      <c r="O937" s="1" t="s">
        <v>2630</v>
      </c>
      <c r="Q937" s="1" t="s">
        <v>28</v>
      </c>
      <c r="R937" s="1" t="s">
        <v>135</v>
      </c>
      <c r="S937" s="1" t="s">
        <v>136</v>
      </c>
      <c r="T937" s="1" t="s">
        <v>1047</v>
      </c>
      <c r="U937" s="1" t="s">
        <v>34</v>
      </c>
      <c r="V937" s="1" t="s">
        <v>71</v>
      </c>
      <c r="W937" s="1" t="s">
        <v>42</v>
      </c>
      <c r="X937" s="25">
        <v>40926</v>
      </c>
      <c r="Y937" s="1" t="s">
        <v>2660</v>
      </c>
      <c r="Z937" s="1">
        <v>0</v>
      </c>
      <c r="AA937" s="1" t="s">
        <v>2238</v>
      </c>
      <c r="AB937" s="25">
        <v>40014</v>
      </c>
      <c r="AC937" s="27">
        <v>40079.565972222219</v>
      </c>
      <c r="AD937" s="1" t="s">
        <v>36</v>
      </c>
      <c r="AE937" s="26">
        <v>20770</v>
      </c>
    </row>
    <row r="938" spans="1:31" x14ac:dyDescent="0.25">
      <c r="A938" s="1" t="s">
        <v>2622</v>
      </c>
      <c r="B938" s="1" t="s">
        <v>1229</v>
      </c>
      <c r="C938" s="1" t="s">
        <v>1230</v>
      </c>
      <c r="D938" s="25">
        <v>38453</v>
      </c>
      <c r="E938" s="1" t="s">
        <v>2623</v>
      </c>
      <c r="F938" s="26">
        <v>11095.72</v>
      </c>
      <c r="G938" s="26">
        <v>11095.72</v>
      </c>
      <c r="H938" s="26">
        <v>11095.72</v>
      </c>
      <c r="I938" s="1" t="s">
        <v>26</v>
      </c>
      <c r="J938" s="26">
        <v>11095.72</v>
      </c>
      <c r="K938" s="1">
        <v>739</v>
      </c>
      <c r="L938" s="1" t="s">
        <v>27</v>
      </c>
      <c r="M938" s="1">
        <v>0</v>
      </c>
      <c r="Q938" s="1" t="s">
        <v>28</v>
      </c>
      <c r="R938" s="1" t="s">
        <v>135</v>
      </c>
      <c r="S938" s="1" t="s">
        <v>136</v>
      </c>
      <c r="T938" s="1" t="s">
        <v>324</v>
      </c>
      <c r="U938" s="1" t="s">
        <v>84</v>
      </c>
      <c r="V938" s="1" t="s">
        <v>85</v>
      </c>
      <c r="W938" s="1" t="s">
        <v>42</v>
      </c>
      <c r="X938" s="25">
        <v>40927</v>
      </c>
      <c r="Y938" s="1" t="s">
        <v>2628</v>
      </c>
      <c r="Z938" s="1">
        <v>0</v>
      </c>
      <c r="AA938" s="1" t="s">
        <v>1231</v>
      </c>
      <c r="AB938" s="25">
        <v>39437</v>
      </c>
      <c r="AC938" s="27">
        <v>40164.36041666667</v>
      </c>
      <c r="AD938" s="1" t="s">
        <v>36</v>
      </c>
      <c r="AE938" s="26">
        <v>11095.72</v>
      </c>
    </row>
    <row r="939" spans="1:31" x14ac:dyDescent="0.25">
      <c r="A939" s="1" t="s">
        <v>2622</v>
      </c>
      <c r="B939" s="1" t="s">
        <v>6025</v>
      </c>
      <c r="C939" s="1" t="s">
        <v>6095</v>
      </c>
      <c r="D939" s="25">
        <v>40189</v>
      </c>
      <c r="E939" s="1" t="s">
        <v>2623</v>
      </c>
      <c r="F939" s="1">
        <v>0</v>
      </c>
      <c r="G939" s="1">
        <v>0</v>
      </c>
      <c r="H939" s="1">
        <v>0</v>
      </c>
      <c r="J939" s="1">
        <v>0</v>
      </c>
      <c r="K939" s="1">
        <v>0</v>
      </c>
      <c r="L939" s="1" t="s">
        <v>27</v>
      </c>
      <c r="M939" s="1">
        <v>0</v>
      </c>
      <c r="N939" s="1" t="s">
        <v>2629</v>
      </c>
      <c r="O939" s="1" t="s">
        <v>2630</v>
      </c>
      <c r="Q939" s="1" t="s">
        <v>28</v>
      </c>
      <c r="R939" s="1" t="s">
        <v>135</v>
      </c>
      <c r="S939" s="1" t="s">
        <v>284</v>
      </c>
      <c r="T939" s="1" t="s">
        <v>219</v>
      </c>
      <c r="U939" s="1" t="s">
        <v>40</v>
      </c>
      <c r="V939" s="1" t="s">
        <v>71</v>
      </c>
      <c r="W939" s="1" t="s">
        <v>42</v>
      </c>
      <c r="X939" s="25">
        <v>40927</v>
      </c>
      <c r="Y939" s="1" t="s">
        <v>2628</v>
      </c>
      <c r="Z939" s="1">
        <v>0</v>
      </c>
      <c r="AA939" s="1" t="s">
        <v>6096</v>
      </c>
      <c r="AB939" s="25">
        <v>40590</v>
      </c>
      <c r="AC939" s="27">
        <v>40604.90347222222</v>
      </c>
      <c r="AD939" s="1" t="s">
        <v>2633</v>
      </c>
      <c r="AE939" s="1">
        <v>0</v>
      </c>
    </row>
    <row r="940" spans="1:31" x14ac:dyDescent="0.25">
      <c r="A940" s="1" t="s">
        <v>2622</v>
      </c>
      <c r="B940" s="1" t="s">
        <v>1688</v>
      </c>
      <c r="C940" s="1" t="s">
        <v>1689</v>
      </c>
      <c r="D940" s="25">
        <v>39702</v>
      </c>
      <c r="E940" s="1" t="s">
        <v>2623</v>
      </c>
      <c r="F940" s="26">
        <v>12168.97</v>
      </c>
      <c r="G940" s="26">
        <v>12168.97</v>
      </c>
      <c r="H940" s="26">
        <v>12168.97</v>
      </c>
      <c r="I940" s="1" t="s">
        <v>26</v>
      </c>
      <c r="J940" s="26">
        <v>12168.97</v>
      </c>
      <c r="K940" s="1">
        <v>100.35</v>
      </c>
      <c r="L940" s="1" t="s">
        <v>27</v>
      </c>
      <c r="M940" s="1">
        <v>0</v>
      </c>
      <c r="N940" s="1" t="s">
        <v>2629</v>
      </c>
      <c r="O940" s="1" t="s">
        <v>2630</v>
      </c>
      <c r="Q940" s="1" t="s">
        <v>28</v>
      </c>
      <c r="R940" s="1" t="s">
        <v>135</v>
      </c>
      <c r="S940" s="1" t="s">
        <v>284</v>
      </c>
      <c r="T940" s="1" t="s">
        <v>39</v>
      </c>
      <c r="U940" s="1" t="s">
        <v>40</v>
      </c>
      <c r="V940" s="1" t="s">
        <v>41</v>
      </c>
      <c r="W940" s="1" t="s">
        <v>42</v>
      </c>
      <c r="X940" s="25">
        <v>40927</v>
      </c>
      <c r="Y940" s="1" t="s">
        <v>57</v>
      </c>
      <c r="Z940" s="1">
        <v>0</v>
      </c>
      <c r="AA940" s="1" t="s">
        <v>1692</v>
      </c>
      <c r="AB940" s="25">
        <v>39959</v>
      </c>
      <c r="AC940" s="27">
        <v>39980.603472222225</v>
      </c>
      <c r="AD940" s="1" t="s">
        <v>151</v>
      </c>
      <c r="AE940" s="26">
        <v>12168.97</v>
      </c>
    </row>
    <row r="941" spans="1:31" x14ac:dyDescent="0.25">
      <c r="A941" s="1" t="s">
        <v>2622</v>
      </c>
      <c r="B941" s="1" t="s">
        <v>1232</v>
      </c>
      <c r="C941" s="1" t="s">
        <v>1233</v>
      </c>
      <c r="D941" s="25">
        <v>35324</v>
      </c>
      <c r="E941" s="1" t="s">
        <v>2623</v>
      </c>
      <c r="F941" s="26">
        <v>34859.279999999999</v>
      </c>
      <c r="G941" s="26">
        <v>34859.279999999999</v>
      </c>
      <c r="H941" s="26">
        <v>34859.279999999999</v>
      </c>
      <c r="I941" s="1" t="s">
        <v>50</v>
      </c>
      <c r="J941" s="26">
        <v>17429.64</v>
      </c>
      <c r="K941" s="26">
        <v>124170.35</v>
      </c>
      <c r="L941" s="1" t="s">
        <v>50</v>
      </c>
      <c r="M941" s="26">
        <v>62085.18</v>
      </c>
      <c r="Q941" s="1" t="s">
        <v>28</v>
      </c>
      <c r="R941" s="1" t="s">
        <v>135</v>
      </c>
      <c r="S941" s="1" t="s">
        <v>136</v>
      </c>
      <c r="T941" s="1" t="s">
        <v>337</v>
      </c>
      <c r="U941" s="1" t="s">
        <v>55</v>
      </c>
      <c r="V941" s="1" t="s">
        <v>71</v>
      </c>
      <c r="W941" s="1" t="s">
        <v>42</v>
      </c>
      <c r="X941" s="25">
        <v>40928</v>
      </c>
      <c r="Y941" s="1" t="s">
        <v>2647</v>
      </c>
      <c r="Z941" s="1">
        <v>0</v>
      </c>
      <c r="AA941" s="1" t="s">
        <v>1234</v>
      </c>
      <c r="AB941" s="25">
        <v>38428</v>
      </c>
      <c r="AC941" s="27">
        <v>40164.36041666667</v>
      </c>
      <c r="AD941" s="1" t="s">
        <v>36</v>
      </c>
      <c r="AE941" s="26">
        <v>34859.279999999999</v>
      </c>
    </row>
    <row r="942" spans="1:31" x14ac:dyDescent="0.25">
      <c r="A942" s="1" t="s">
        <v>2622</v>
      </c>
      <c r="B942" s="1" t="s">
        <v>1470</v>
      </c>
      <c r="C942" s="1" t="s">
        <v>1471</v>
      </c>
      <c r="D942" s="25">
        <v>36084</v>
      </c>
      <c r="E942" s="1" t="s">
        <v>2623</v>
      </c>
      <c r="F942" s="26">
        <v>42800</v>
      </c>
      <c r="G942" s="26">
        <v>42800</v>
      </c>
      <c r="H942" s="26">
        <v>42800</v>
      </c>
      <c r="I942" s="1" t="s">
        <v>26</v>
      </c>
      <c r="J942" s="26">
        <v>42800</v>
      </c>
      <c r="K942" s="26">
        <v>10000</v>
      </c>
      <c r="L942" s="1" t="s">
        <v>27</v>
      </c>
      <c r="M942" s="1">
        <v>0</v>
      </c>
      <c r="N942" s="1" t="s">
        <v>2624</v>
      </c>
      <c r="O942" s="1" t="s">
        <v>2630</v>
      </c>
      <c r="Q942" s="1" t="s">
        <v>28</v>
      </c>
      <c r="R942" s="1" t="s">
        <v>44</v>
      </c>
      <c r="S942" s="1" t="s">
        <v>38</v>
      </c>
      <c r="T942" s="1" t="s">
        <v>113</v>
      </c>
      <c r="U942" s="1" t="s">
        <v>84</v>
      </c>
      <c r="V942" s="1" t="s">
        <v>85</v>
      </c>
      <c r="W942" s="1" t="s">
        <v>42</v>
      </c>
      <c r="X942" s="25">
        <v>40928</v>
      </c>
      <c r="Y942" s="1" t="s">
        <v>2628</v>
      </c>
      <c r="Z942" s="1">
        <v>0</v>
      </c>
      <c r="AA942" s="1" t="s">
        <v>1472</v>
      </c>
      <c r="AB942" s="25">
        <v>36864</v>
      </c>
      <c r="AC942" s="27">
        <v>37617</v>
      </c>
      <c r="AD942" s="1" t="s">
        <v>36</v>
      </c>
      <c r="AE942" s="26">
        <v>42800</v>
      </c>
    </row>
    <row r="943" spans="1:31" x14ac:dyDescent="0.25">
      <c r="A943" s="1" t="s">
        <v>2646</v>
      </c>
      <c r="E943" s="1" t="s">
        <v>2623</v>
      </c>
      <c r="F943" s="1">
        <v>0</v>
      </c>
      <c r="G943" s="1">
        <v>0</v>
      </c>
      <c r="H943" s="1">
        <v>0</v>
      </c>
      <c r="J943" s="1">
        <v>0</v>
      </c>
      <c r="K943" s="1">
        <v>0</v>
      </c>
      <c r="L943" s="1" t="s">
        <v>50</v>
      </c>
      <c r="M943" s="1">
        <v>0</v>
      </c>
      <c r="N943" s="1" t="s">
        <v>2629</v>
      </c>
      <c r="O943" s="1" t="s">
        <v>2630</v>
      </c>
      <c r="Q943" s="1" t="s">
        <v>28</v>
      </c>
      <c r="R943" s="1" t="s">
        <v>262</v>
      </c>
      <c r="S943" s="1" t="s">
        <v>2677</v>
      </c>
      <c r="T943" s="1" t="s">
        <v>54</v>
      </c>
      <c r="U943" s="1" t="s">
        <v>55</v>
      </c>
      <c r="V943" s="1" t="s">
        <v>71</v>
      </c>
      <c r="W943" s="1" t="s">
        <v>42</v>
      </c>
      <c r="X943" s="25">
        <v>40928</v>
      </c>
      <c r="Y943" s="1" t="s">
        <v>2628</v>
      </c>
      <c r="Z943" s="1">
        <v>0</v>
      </c>
      <c r="AA943" s="1" t="s">
        <v>6963</v>
      </c>
      <c r="AB943" s="25">
        <v>40803</v>
      </c>
      <c r="AC943" s="27">
        <v>40803.041666666664</v>
      </c>
      <c r="AE943" s="1">
        <v>0</v>
      </c>
    </row>
    <row r="944" spans="1:31" x14ac:dyDescent="0.25">
      <c r="A944" s="1" t="s">
        <v>2622</v>
      </c>
      <c r="B944" s="1" t="s">
        <v>2318</v>
      </c>
      <c r="C944" s="1" t="s">
        <v>2319</v>
      </c>
      <c r="D944" s="25">
        <v>39960</v>
      </c>
      <c r="E944" s="1" t="s">
        <v>2623</v>
      </c>
      <c r="F944" s="26">
        <v>12306.24</v>
      </c>
      <c r="G944" s="26">
        <v>12306.24</v>
      </c>
      <c r="H944" s="26">
        <v>12306.24</v>
      </c>
      <c r="I944" s="1" t="s">
        <v>26</v>
      </c>
      <c r="J944" s="26">
        <v>12306.24</v>
      </c>
      <c r="K944" s="1">
        <v>0</v>
      </c>
      <c r="L944" s="1" t="s">
        <v>27</v>
      </c>
      <c r="M944" s="1">
        <v>0</v>
      </c>
      <c r="N944" s="1" t="s">
        <v>2629</v>
      </c>
      <c r="O944" s="1" t="s">
        <v>2630</v>
      </c>
      <c r="Q944" s="1" t="s">
        <v>28</v>
      </c>
      <c r="R944" s="1" t="s">
        <v>135</v>
      </c>
      <c r="S944" s="1" t="s">
        <v>276</v>
      </c>
      <c r="T944" s="1" t="s">
        <v>334</v>
      </c>
      <c r="U944" s="1" t="s">
        <v>34</v>
      </c>
      <c r="V944" s="1" t="s">
        <v>307</v>
      </c>
      <c r="W944" s="1" t="s">
        <v>42</v>
      </c>
      <c r="X944" s="25">
        <v>40931</v>
      </c>
      <c r="Y944" s="1" t="s">
        <v>57</v>
      </c>
      <c r="Z944" s="1">
        <v>0</v>
      </c>
      <c r="AA944" s="1" t="s">
        <v>2320</v>
      </c>
      <c r="AB944" s="25">
        <v>40235</v>
      </c>
      <c r="AC944" s="27">
        <v>40254.680555555555</v>
      </c>
      <c r="AD944" s="1" t="s">
        <v>36</v>
      </c>
      <c r="AE944" s="26">
        <v>12306.24</v>
      </c>
    </row>
    <row r="945" spans="1:31" x14ac:dyDescent="0.25">
      <c r="A945" s="1" t="s">
        <v>2646</v>
      </c>
      <c r="B945" s="1" t="s">
        <v>2348</v>
      </c>
      <c r="C945" s="1" t="s">
        <v>2349</v>
      </c>
      <c r="D945" s="25">
        <v>40140</v>
      </c>
      <c r="E945" s="1" t="s">
        <v>2623</v>
      </c>
      <c r="F945" s="26">
        <v>2000</v>
      </c>
      <c r="G945" s="26">
        <v>2000</v>
      </c>
      <c r="H945" s="26">
        <v>2000</v>
      </c>
      <c r="I945" s="1" t="s">
        <v>26</v>
      </c>
      <c r="J945" s="26">
        <v>2000</v>
      </c>
      <c r="K945" s="1">
        <v>0</v>
      </c>
      <c r="L945" s="1" t="s">
        <v>27</v>
      </c>
      <c r="M945" s="1">
        <v>0</v>
      </c>
      <c r="N945" s="1" t="s">
        <v>2629</v>
      </c>
      <c r="O945" s="1" t="s">
        <v>2630</v>
      </c>
      <c r="Q945" s="1" t="s">
        <v>28</v>
      </c>
      <c r="R945" s="1" t="s">
        <v>262</v>
      </c>
      <c r="S945" s="1" t="s">
        <v>151</v>
      </c>
      <c r="T945" s="1" t="s">
        <v>2350</v>
      </c>
      <c r="U945" s="1" t="s">
        <v>123</v>
      </c>
      <c r="V945" s="1" t="s">
        <v>71</v>
      </c>
      <c r="W945" s="1" t="s">
        <v>42</v>
      </c>
      <c r="X945" s="25">
        <v>40932</v>
      </c>
      <c r="Y945" s="1" t="s">
        <v>2660</v>
      </c>
      <c r="Z945" s="1">
        <v>0</v>
      </c>
      <c r="AA945" s="1" t="s">
        <v>2351</v>
      </c>
      <c r="AB945" s="25">
        <v>40338</v>
      </c>
      <c r="AC945" s="27">
        <v>40390.69027777778</v>
      </c>
      <c r="AD945" s="1" t="s">
        <v>151</v>
      </c>
      <c r="AE945" s="26">
        <v>2000</v>
      </c>
    </row>
    <row r="946" spans="1:31" x14ac:dyDescent="0.25">
      <c r="A946" s="1" t="s">
        <v>2622</v>
      </c>
      <c r="E946" s="1" t="s">
        <v>2623</v>
      </c>
      <c r="F946" s="1">
        <v>0</v>
      </c>
      <c r="G946" s="1">
        <v>0</v>
      </c>
      <c r="H946" s="1">
        <v>0</v>
      </c>
      <c r="J946" s="1">
        <v>0</v>
      </c>
      <c r="K946" s="1">
        <v>0</v>
      </c>
      <c r="L946" s="1" t="s">
        <v>27</v>
      </c>
      <c r="M946" s="1">
        <v>0</v>
      </c>
      <c r="N946" s="1" t="s">
        <v>2629</v>
      </c>
      <c r="O946" s="1" t="s">
        <v>2630</v>
      </c>
      <c r="Q946" s="1" t="s">
        <v>28</v>
      </c>
      <c r="T946" s="1" t="s">
        <v>281</v>
      </c>
      <c r="U946" s="1" t="s">
        <v>273</v>
      </c>
      <c r="V946" s="1" t="s">
        <v>2675</v>
      </c>
      <c r="W946" s="1" t="s">
        <v>42</v>
      </c>
      <c r="X946" s="25">
        <v>40933</v>
      </c>
      <c r="Y946" s="1" t="s">
        <v>2649</v>
      </c>
      <c r="Z946" s="1">
        <v>0</v>
      </c>
      <c r="AA946" s="1" t="s">
        <v>7054</v>
      </c>
      <c r="AB946" s="25">
        <v>40884</v>
      </c>
      <c r="AC946" s="27">
        <v>40912.197916666664</v>
      </c>
      <c r="AE946" s="1">
        <v>0</v>
      </c>
    </row>
    <row r="947" spans="1:31" x14ac:dyDescent="0.25">
      <c r="A947" s="1" t="s">
        <v>2646</v>
      </c>
      <c r="C947" s="1" t="s">
        <v>2679</v>
      </c>
      <c r="E947" s="1" t="s">
        <v>2623</v>
      </c>
      <c r="F947" s="1">
        <v>0</v>
      </c>
      <c r="G947" s="1">
        <v>0</v>
      </c>
      <c r="H947" s="1">
        <v>0</v>
      </c>
      <c r="J947" s="1">
        <v>0</v>
      </c>
      <c r="K947" s="1">
        <v>0</v>
      </c>
      <c r="L947" s="1" t="s">
        <v>50</v>
      </c>
      <c r="M947" s="1">
        <v>0</v>
      </c>
      <c r="N947" s="1" t="s">
        <v>2629</v>
      </c>
      <c r="O947" s="1" t="s">
        <v>2630</v>
      </c>
      <c r="Q947" s="1" t="s">
        <v>28</v>
      </c>
      <c r="R947" s="1" t="s">
        <v>262</v>
      </c>
      <c r="S947" s="1" t="s">
        <v>398</v>
      </c>
      <c r="T947" s="1" t="s">
        <v>54</v>
      </c>
      <c r="U947" s="1" t="s">
        <v>55</v>
      </c>
      <c r="V947" s="1" t="s">
        <v>71</v>
      </c>
      <c r="W947" s="1" t="s">
        <v>42</v>
      </c>
      <c r="X947" s="25">
        <v>40934</v>
      </c>
      <c r="Y947" s="1" t="s">
        <v>2660</v>
      </c>
      <c r="Z947" s="1">
        <v>0</v>
      </c>
      <c r="AA947" s="1" t="s">
        <v>5505</v>
      </c>
      <c r="AB947" s="25">
        <v>40687</v>
      </c>
      <c r="AC947" s="27">
        <v>40775.061805555553</v>
      </c>
      <c r="AD947" s="1" t="s">
        <v>2633</v>
      </c>
      <c r="AE947" s="1">
        <v>0</v>
      </c>
    </row>
    <row r="948" spans="1:31" x14ac:dyDescent="0.25">
      <c r="A948" s="1" t="s">
        <v>2622</v>
      </c>
      <c r="B948" s="1">
        <v>1036</v>
      </c>
      <c r="C948" s="1" t="s">
        <v>905</v>
      </c>
      <c r="D948" s="25">
        <v>37257</v>
      </c>
      <c r="E948" s="1" t="s">
        <v>2623</v>
      </c>
      <c r="F948" s="26">
        <v>13349.2</v>
      </c>
      <c r="G948" s="26">
        <v>13349.2</v>
      </c>
      <c r="H948" s="26">
        <v>3850.85</v>
      </c>
      <c r="I948" s="1" t="s">
        <v>26</v>
      </c>
      <c r="J948" s="26">
        <v>3850.85</v>
      </c>
      <c r="K948" s="26">
        <v>1400</v>
      </c>
      <c r="L948" s="1" t="s">
        <v>27</v>
      </c>
      <c r="M948" s="1">
        <v>0</v>
      </c>
      <c r="N948" s="1" t="s">
        <v>2624</v>
      </c>
      <c r="O948" s="1" t="s">
        <v>2625</v>
      </c>
      <c r="P948" s="1" t="s">
        <v>2626</v>
      </c>
      <c r="Q948" s="1" t="s">
        <v>28</v>
      </c>
      <c r="R948" s="1" t="s">
        <v>44</v>
      </c>
      <c r="S948" s="1" t="s">
        <v>80</v>
      </c>
      <c r="T948" s="1" t="s">
        <v>113</v>
      </c>
      <c r="U948" s="1" t="s">
        <v>84</v>
      </c>
      <c r="V948" s="1" t="s">
        <v>85</v>
      </c>
      <c r="W948" s="1" t="s">
        <v>42</v>
      </c>
      <c r="X948" s="25">
        <v>40934</v>
      </c>
      <c r="Y948" s="1" t="s">
        <v>43</v>
      </c>
      <c r="Z948" s="1">
        <v>0</v>
      </c>
      <c r="AA948" s="1" t="s">
        <v>906</v>
      </c>
      <c r="AB948" s="25">
        <v>38121</v>
      </c>
      <c r="AC948" s="27">
        <v>38132.379861111112</v>
      </c>
      <c r="AD948" s="1" t="s">
        <v>36</v>
      </c>
      <c r="AE948" s="26">
        <v>13349.2</v>
      </c>
    </row>
    <row r="949" spans="1:31" x14ac:dyDescent="0.25">
      <c r="A949" s="1" t="s">
        <v>2646</v>
      </c>
      <c r="C949" s="1" t="s">
        <v>2850</v>
      </c>
      <c r="E949" s="1" t="s">
        <v>2623</v>
      </c>
      <c r="F949" s="1">
        <v>0</v>
      </c>
      <c r="G949" s="1">
        <v>0</v>
      </c>
      <c r="H949" s="1">
        <v>0</v>
      </c>
      <c r="J949" s="1">
        <v>0</v>
      </c>
      <c r="K949" s="1">
        <v>0</v>
      </c>
      <c r="L949" s="1" t="s">
        <v>50</v>
      </c>
      <c r="M949" s="1">
        <v>0</v>
      </c>
      <c r="N949" s="1" t="s">
        <v>2629</v>
      </c>
      <c r="O949" s="1" t="s">
        <v>2630</v>
      </c>
      <c r="Q949" s="1" t="s">
        <v>28</v>
      </c>
      <c r="R949" s="1" t="s">
        <v>262</v>
      </c>
      <c r="S949" s="1" t="s">
        <v>284</v>
      </c>
      <c r="T949" s="1" t="s">
        <v>6214</v>
      </c>
      <c r="U949" s="1" t="s">
        <v>55</v>
      </c>
      <c r="V949" s="1" t="s">
        <v>71</v>
      </c>
      <c r="W949" s="1" t="s">
        <v>42</v>
      </c>
      <c r="X949" s="25">
        <v>40934</v>
      </c>
      <c r="Y949" s="1" t="s">
        <v>2660</v>
      </c>
      <c r="Z949" s="1">
        <v>0</v>
      </c>
      <c r="AA949" s="1" t="s">
        <v>6660</v>
      </c>
      <c r="AB949" s="25">
        <v>40386</v>
      </c>
      <c r="AC949" s="27">
        <v>40414.82708333333</v>
      </c>
      <c r="AD949" s="1" t="s">
        <v>2657</v>
      </c>
      <c r="AE949" s="1">
        <v>0</v>
      </c>
    </row>
    <row r="950" spans="1:31" x14ac:dyDescent="0.25">
      <c r="A950" s="1" t="s">
        <v>2622</v>
      </c>
      <c r="E950" s="1" t="s">
        <v>2623</v>
      </c>
      <c r="F950" s="1">
        <v>0</v>
      </c>
      <c r="G950" s="1">
        <v>0</v>
      </c>
      <c r="H950" s="1">
        <v>0</v>
      </c>
      <c r="J950" s="1">
        <v>0</v>
      </c>
      <c r="K950" s="1">
        <v>0</v>
      </c>
      <c r="L950" s="1" t="s">
        <v>50</v>
      </c>
      <c r="M950" s="1">
        <v>0</v>
      </c>
      <c r="N950" s="1" t="s">
        <v>2629</v>
      </c>
      <c r="O950" s="1" t="s">
        <v>2630</v>
      </c>
      <c r="Q950" s="1" t="s">
        <v>28</v>
      </c>
      <c r="R950" s="1" t="s">
        <v>135</v>
      </c>
      <c r="S950" s="1" t="s">
        <v>284</v>
      </c>
      <c r="T950" s="1" t="s">
        <v>4978</v>
      </c>
      <c r="U950" s="1" t="s">
        <v>84</v>
      </c>
      <c r="V950" s="1" t="s">
        <v>85</v>
      </c>
      <c r="W950" s="1" t="s">
        <v>35</v>
      </c>
      <c r="X950" s="25">
        <v>40935</v>
      </c>
      <c r="Y950" s="1" t="s">
        <v>2635</v>
      </c>
      <c r="Z950" s="1">
        <v>0</v>
      </c>
      <c r="AA950" s="1" t="s">
        <v>4979</v>
      </c>
      <c r="AB950" s="25">
        <v>40927</v>
      </c>
      <c r="AC950" s="27">
        <v>40933.86041666667</v>
      </c>
      <c r="AE950" s="1">
        <v>0</v>
      </c>
    </row>
    <row r="951" spans="1:31" x14ac:dyDescent="0.25">
      <c r="A951" s="1" t="s">
        <v>2622</v>
      </c>
      <c r="E951" s="1" t="s">
        <v>2623</v>
      </c>
      <c r="F951" s="1">
        <v>0</v>
      </c>
      <c r="G951" s="1">
        <v>0</v>
      </c>
      <c r="H951" s="1">
        <v>0</v>
      </c>
      <c r="J951" s="1">
        <v>0</v>
      </c>
      <c r="K951" s="1">
        <v>0</v>
      </c>
      <c r="L951" s="1" t="s">
        <v>50</v>
      </c>
      <c r="M951" s="1">
        <v>0</v>
      </c>
      <c r="N951" s="1" t="s">
        <v>2629</v>
      </c>
      <c r="O951" s="1" t="s">
        <v>2630</v>
      </c>
      <c r="Q951" s="1" t="s">
        <v>28</v>
      </c>
      <c r="R951" s="1" t="s">
        <v>196</v>
      </c>
      <c r="S951" s="1" t="s">
        <v>136</v>
      </c>
      <c r="T951" s="1" t="s">
        <v>77</v>
      </c>
      <c r="U951" s="1" t="s">
        <v>34</v>
      </c>
      <c r="V951" s="1" t="s">
        <v>71</v>
      </c>
      <c r="W951" s="1" t="s">
        <v>42</v>
      </c>
      <c r="X951" s="25">
        <v>40935</v>
      </c>
      <c r="Y951" s="1" t="s">
        <v>2635</v>
      </c>
      <c r="Z951" s="1">
        <v>0</v>
      </c>
      <c r="AA951" s="1" t="s">
        <v>5703</v>
      </c>
      <c r="AB951" s="25">
        <v>40857</v>
      </c>
      <c r="AC951" s="27">
        <v>40893.999305555553</v>
      </c>
      <c r="AE951" s="1">
        <v>0</v>
      </c>
    </row>
    <row r="952" spans="1:31" x14ac:dyDescent="0.25">
      <c r="A952" s="1" t="s">
        <v>2622</v>
      </c>
      <c r="E952" s="1" t="s">
        <v>2623</v>
      </c>
      <c r="F952" s="1">
        <v>0</v>
      </c>
      <c r="G952" s="1">
        <v>0</v>
      </c>
      <c r="H952" s="1">
        <v>0</v>
      </c>
      <c r="J952" s="1">
        <v>0</v>
      </c>
      <c r="K952" s="1">
        <v>0</v>
      </c>
      <c r="L952" s="1" t="s">
        <v>27</v>
      </c>
      <c r="M952" s="1">
        <v>0</v>
      </c>
      <c r="N952" s="1" t="s">
        <v>2629</v>
      </c>
      <c r="O952" s="1" t="s">
        <v>2630</v>
      </c>
      <c r="Q952" s="1" t="s">
        <v>28</v>
      </c>
      <c r="R952" s="1" t="s">
        <v>135</v>
      </c>
      <c r="S952" s="1" t="s">
        <v>284</v>
      </c>
      <c r="T952" s="1" t="s">
        <v>6033</v>
      </c>
      <c r="U952" s="1" t="s">
        <v>89</v>
      </c>
      <c r="V952" s="1" t="s">
        <v>171</v>
      </c>
      <c r="W952" s="1" t="s">
        <v>42</v>
      </c>
      <c r="X952" s="25">
        <v>40935</v>
      </c>
      <c r="Y952" s="1" t="s">
        <v>2647</v>
      </c>
      <c r="Z952" s="1">
        <v>0</v>
      </c>
      <c r="AA952" s="1" t="s">
        <v>6034</v>
      </c>
      <c r="AB952" s="25">
        <v>40067</v>
      </c>
      <c r="AC952" s="27">
        <v>40099.697222222225</v>
      </c>
      <c r="AE952" s="1">
        <v>0</v>
      </c>
    </row>
    <row r="953" spans="1:31" x14ac:dyDescent="0.25">
      <c r="A953" s="1" t="s">
        <v>2622</v>
      </c>
      <c r="E953" s="1" t="s">
        <v>2623</v>
      </c>
      <c r="F953" s="1">
        <v>0</v>
      </c>
      <c r="G953" s="1">
        <v>0</v>
      </c>
      <c r="H953" s="1">
        <v>0</v>
      </c>
      <c r="J953" s="1">
        <v>0</v>
      </c>
      <c r="K953" s="1">
        <v>0</v>
      </c>
      <c r="L953" s="1" t="s">
        <v>27</v>
      </c>
      <c r="M953" s="1">
        <v>0</v>
      </c>
      <c r="N953" s="1" t="s">
        <v>2629</v>
      </c>
      <c r="O953" s="1" t="s">
        <v>2630</v>
      </c>
      <c r="Q953" s="1" t="s">
        <v>28</v>
      </c>
      <c r="R953" s="1" t="s">
        <v>135</v>
      </c>
      <c r="S953" s="1" t="s">
        <v>276</v>
      </c>
      <c r="T953" s="1" t="s">
        <v>5289</v>
      </c>
      <c r="U953" s="1" t="s">
        <v>34</v>
      </c>
      <c r="V953" s="1" t="s">
        <v>66</v>
      </c>
      <c r="W953" s="1" t="s">
        <v>42</v>
      </c>
      <c r="X953" s="25">
        <v>40938</v>
      </c>
      <c r="Y953" s="1" t="s">
        <v>2647</v>
      </c>
      <c r="Z953" s="1">
        <v>0</v>
      </c>
      <c r="AA953" s="1" t="s">
        <v>5290</v>
      </c>
      <c r="AB953" s="25">
        <v>40183</v>
      </c>
      <c r="AC953" s="27">
        <v>40253.728472222225</v>
      </c>
      <c r="AE953" s="1">
        <v>0</v>
      </c>
    </row>
    <row r="954" spans="1:31" x14ac:dyDescent="0.25">
      <c r="A954" s="1" t="s">
        <v>2622</v>
      </c>
      <c r="B954" s="1" t="s">
        <v>5299</v>
      </c>
      <c r="C954" s="1" t="s">
        <v>115</v>
      </c>
      <c r="D954" s="25">
        <v>39722</v>
      </c>
      <c r="E954" s="1" t="s">
        <v>2623</v>
      </c>
      <c r="F954" s="1">
        <v>0</v>
      </c>
      <c r="G954" s="1">
        <v>0</v>
      </c>
      <c r="H954" s="1">
        <v>0</v>
      </c>
      <c r="I954" s="1" t="s">
        <v>26</v>
      </c>
      <c r="J954" s="1">
        <v>0</v>
      </c>
      <c r="K954" s="26">
        <v>3000</v>
      </c>
      <c r="L954" s="1" t="s">
        <v>27</v>
      </c>
      <c r="M954" s="1">
        <v>0</v>
      </c>
      <c r="N954" s="1" t="s">
        <v>2629</v>
      </c>
      <c r="O954" s="1" t="s">
        <v>2630</v>
      </c>
      <c r="Q954" s="1" t="s">
        <v>28</v>
      </c>
      <c r="R954" s="1" t="s">
        <v>512</v>
      </c>
      <c r="S954" s="1" t="s">
        <v>664</v>
      </c>
      <c r="T954" s="1" t="s">
        <v>3061</v>
      </c>
      <c r="U954" s="1" t="s">
        <v>123</v>
      </c>
      <c r="V954" s="1" t="s">
        <v>185</v>
      </c>
      <c r="W954" s="1" t="s">
        <v>42</v>
      </c>
      <c r="X954" s="25">
        <v>40938</v>
      </c>
      <c r="Y954" s="1" t="s">
        <v>2637</v>
      </c>
      <c r="Z954" s="1">
        <v>0</v>
      </c>
      <c r="AA954" s="1" t="s">
        <v>5300</v>
      </c>
      <c r="AB954" s="25">
        <v>40247</v>
      </c>
      <c r="AC954" s="27">
        <v>40274.729861111111</v>
      </c>
      <c r="AD954" s="1" t="s">
        <v>2633</v>
      </c>
      <c r="AE954" s="1">
        <v>0</v>
      </c>
    </row>
    <row r="955" spans="1:31" x14ac:dyDescent="0.25">
      <c r="A955" s="1" t="s">
        <v>2622</v>
      </c>
      <c r="B955" s="1" t="s">
        <v>5407</v>
      </c>
      <c r="C955" s="1" t="s">
        <v>5408</v>
      </c>
      <c r="D955" s="25">
        <v>40391</v>
      </c>
      <c r="E955" s="1" t="s">
        <v>2623</v>
      </c>
      <c r="F955" s="1">
        <v>0</v>
      </c>
      <c r="G955" s="1">
        <v>0</v>
      </c>
      <c r="H955" s="1">
        <v>0</v>
      </c>
      <c r="J955" s="1">
        <v>0</v>
      </c>
      <c r="K955" s="1">
        <v>0</v>
      </c>
      <c r="L955" s="1" t="s">
        <v>27</v>
      </c>
      <c r="M955" s="1">
        <v>0</v>
      </c>
      <c r="N955" s="1" t="s">
        <v>2629</v>
      </c>
      <c r="O955" s="1" t="s">
        <v>2630</v>
      </c>
      <c r="Q955" s="1" t="s">
        <v>28</v>
      </c>
      <c r="R955" s="1" t="s">
        <v>135</v>
      </c>
      <c r="S955" s="1" t="s">
        <v>136</v>
      </c>
      <c r="T955" s="1" t="s">
        <v>5409</v>
      </c>
      <c r="U955" s="1" t="s">
        <v>89</v>
      </c>
      <c r="V955" s="1" t="s">
        <v>71</v>
      </c>
      <c r="W955" s="1" t="s">
        <v>42</v>
      </c>
      <c r="X955" s="25">
        <v>40938</v>
      </c>
      <c r="Y955" s="1" t="s">
        <v>43</v>
      </c>
      <c r="Z955" s="1">
        <v>0</v>
      </c>
      <c r="AA955" s="1" t="s">
        <v>5410</v>
      </c>
      <c r="AB955" s="25">
        <v>40553</v>
      </c>
      <c r="AC955" s="27">
        <v>40563.938888888886</v>
      </c>
      <c r="AD955" s="1" t="s">
        <v>2633</v>
      </c>
      <c r="AE955" s="1">
        <v>0</v>
      </c>
    </row>
    <row r="956" spans="1:31" x14ac:dyDescent="0.25">
      <c r="A956" s="1" t="s">
        <v>2622</v>
      </c>
      <c r="B956" s="1" t="s">
        <v>5449</v>
      </c>
      <c r="C956" s="1" t="s">
        <v>5450</v>
      </c>
      <c r="D956" s="25">
        <v>40323</v>
      </c>
      <c r="E956" s="1" t="s">
        <v>2623</v>
      </c>
      <c r="F956" s="1">
        <v>0</v>
      </c>
      <c r="G956" s="26">
        <v>91960</v>
      </c>
      <c r="H956" s="1">
        <v>0</v>
      </c>
      <c r="I956" s="1" t="s">
        <v>50</v>
      </c>
      <c r="J956" s="1">
        <v>0</v>
      </c>
      <c r="K956" s="26">
        <v>48865.83</v>
      </c>
      <c r="L956" s="1" t="s">
        <v>27</v>
      </c>
      <c r="M956" s="1">
        <v>0</v>
      </c>
      <c r="N956" s="1" t="s">
        <v>2629</v>
      </c>
      <c r="O956" s="1" t="s">
        <v>2630</v>
      </c>
      <c r="Q956" s="1" t="s">
        <v>28</v>
      </c>
      <c r="R956" s="1" t="s">
        <v>135</v>
      </c>
      <c r="S956" s="1" t="s">
        <v>136</v>
      </c>
      <c r="T956" s="1" t="s">
        <v>39</v>
      </c>
      <c r="U956" s="1" t="s">
        <v>40</v>
      </c>
      <c r="V956" s="1" t="s">
        <v>71</v>
      </c>
      <c r="W956" s="1" t="s">
        <v>42</v>
      </c>
      <c r="X956" s="25">
        <v>40938</v>
      </c>
      <c r="Y956" s="1" t="s">
        <v>2660</v>
      </c>
      <c r="Z956" s="1">
        <v>0</v>
      </c>
      <c r="AA956" s="1" t="s">
        <v>5451</v>
      </c>
      <c r="AB956" s="25">
        <v>40665</v>
      </c>
      <c r="AC956" s="27">
        <v>40681.545138888891</v>
      </c>
      <c r="AD956" s="1" t="s">
        <v>2633</v>
      </c>
      <c r="AE956" s="1">
        <v>0</v>
      </c>
    </row>
    <row r="957" spans="1:31" x14ac:dyDescent="0.25">
      <c r="A957" s="1" t="s">
        <v>2622</v>
      </c>
      <c r="B957" s="1" t="s">
        <v>1048</v>
      </c>
      <c r="C957" s="1" t="s">
        <v>1049</v>
      </c>
      <c r="D957" s="25">
        <v>37863</v>
      </c>
      <c r="E957" s="1" t="s">
        <v>2623</v>
      </c>
      <c r="F957" s="26">
        <v>1566.11</v>
      </c>
      <c r="G957" s="26">
        <v>1566.11</v>
      </c>
      <c r="H957" s="26">
        <v>1566.11</v>
      </c>
      <c r="I957" s="1" t="s">
        <v>50</v>
      </c>
      <c r="J957" s="1">
        <v>783.06</v>
      </c>
      <c r="K957" s="26">
        <v>14445.18</v>
      </c>
      <c r="L957" s="1" t="s">
        <v>27</v>
      </c>
      <c r="M957" s="1">
        <v>0</v>
      </c>
      <c r="Q957" s="1" t="s">
        <v>28</v>
      </c>
      <c r="R957" s="1" t="s">
        <v>601</v>
      </c>
      <c r="S957" s="1" t="s">
        <v>151</v>
      </c>
      <c r="T957" s="1" t="s">
        <v>166</v>
      </c>
      <c r="U957" s="1" t="s">
        <v>40</v>
      </c>
      <c r="V957" s="1" t="s">
        <v>41</v>
      </c>
      <c r="W957" s="1" t="s">
        <v>42</v>
      </c>
      <c r="X957" s="25">
        <v>40938</v>
      </c>
      <c r="Y957" s="1" t="s">
        <v>57</v>
      </c>
      <c r="Z957" s="1">
        <v>0</v>
      </c>
      <c r="AA957" s="1" t="s">
        <v>1050</v>
      </c>
      <c r="AB957" s="25">
        <v>37999</v>
      </c>
      <c r="AC957" s="27">
        <v>40164.381249999999</v>
      </c>
      <c r="AD957" s="1" t="s">
        <v>36</v>
      </c>
      <c r="AE957" s="26">
        <v>1566.11</v>
      </c>
    </row>
    <row r="958" spans="1:31" x14ac:dyDescent="0.25">
      <c r="A958" s="1" t="s">
        <v>2646</v>
      </c>
      <c r="B958" s="1" t="s">
        <v>1208</v>
      </c>
      <c r="C958" s="1" t="s">
        <v>1209</v>
      </c>
      <c r="D958" s="25">
        <v>39842</v>
      </c>
      <c r="E958" s="1" t="s">
        <v>2623</v>
      </c>
      <c r="F958" s="26">
        <v>10000</v>
      </c>
      <c r="G958" s="26">
        <v>10000</v>
      </c>
      <c r="H958" s="26">
        <v>10000</v>
      </c>
      <c r="I958" s="1" t="s">
        <v>26</v>
      </c>
      <c r="J958" s="26">
        <v>10000</v>
      </c>
      <c r="K958" s="1">
        <v>0</v>
      </c>
      <c r="L958" s="1" t="s">
        <v>27</v>
      </c>
      <c r="M958" s="1">
        <v>0</v>
      </c>
      <c r="N958" s="1" t="s">
        <v>2629</v>
      </c>
      <c r="O958" s="1" t="s">
        <v>2630</v>
      </c>
      <c r="Q958" s="1" t="s">
        <v>28</v>
      </c>
      <c r="R958" s="1" t="s">
        <v>262</v>
      </c>
      <c r="S958" s="1" t="s">
        <v>151</v>
      </c>
      <c r="T958" s="1" t="s">
        <v>39</v>
      </c>
      <c r="U958" s="1" t="s">
        <v>40</v>
      </c>
      <c r="V958" s="1" t="s">
        <v>41</v>
      </c>
      <c r="W958" s="1" t="s">
        <v>42</v>
      </c>
      <c r="X958" s="25">
        <v>40938</v>
      </c>
      <c r="Y958" s="1" t="s">
        <v>57</v>
      </c>
      <c r="Z958" s="1">
        <v>0</v>
      </c>
      <c r="AA958" s="1" t="s">
        <v>1210</v>
      </c>
      <c r="AB958" s="25">
        <v>40078</v>
      </c>
      <c r="AC958" s="27">
        <v>40088.749305555553</v>
      </c>
      <c r="AD958" s="1" t="s">
        <v>151</v>
      </c>
      <c r="AE958" s="26">
        <v>10000</v>
      </c>
    </row>
    <row r="959" spans="1:31" x14ac:dyDescent="0.25">
      <c r="A959" s="1" t="s">
        <v>2622</v>
      </c>
      <c r="B959" s="1" t="s">
        <v>2433</v>
      </c>
      <c r="C959" s="1" t="s">
        <v>661</v>
      </c>
      <c r="D959" s="25">
        <v>37873</v>
      </c>
      <c r="E959" s="1" t="s">
        <v>2623</v>
      </c>
      <c r="F959" s="26">
        <v>14254.61</v>
      </c>
      <c r="G959" s="26">
        <v>14254.61</v>
      </c>
      <c r="H959" s="1">
        <v>0</v>
      </c>
      <c r="J959" s="1">
        <v>0</v>
      </c>
      <c r="K959" s="26">
        <v>13900.47</v>
      </c>
      <c r="L959" s="1" t="s">
        <v>27</v>
      </c>
      <c r="M959" s="1">
        <v>0</v>
      </c>
      <c r="Q959" s="1" t="s">
        <v>28</v>
      </c>
      <c r="R959" s="1" t="s">
        <v>135</v>
      </c>
      <c r="S959" s="1" t="s">
        <v>136</v>
      </c>
      <c r="T959" s="1" t="s">
        <v>275</v>
      </c>
      <c r="U959" s="1" t="s">
        <v>218</v>
      </c>
      <c r="V959" s="1" t="s">
        <v>71</v>
      </c>
      <c r="W959" s="1" t="s">
        <v>42</v>
      </c>
      <c r="X959" s="25">
        <v>40938</v>
      </c>
      <c r="Y959" s="1" t="s">
        <v>2643</v>
      </c>
      <c r="Z959" s="1">
        <v>0</v>
      </c>
      <c r="AA959" s="1" t="s">
        <v>2434</v>
      </c>
      <c r="AB959" s="25">
        <v>38230</v>
      </c>
      <c r="AC959" s="27">
        <v>40164.359722222223</v>
      </c>
      <c r="AD959" s="1" t="s">
        <v>36</v>
      </c>
      <c r="AE959" s="26">
        <v>14254.61</v>
      </c>
    </row>
    <row r="960" spans="1:31" x14ac:dyDescent="0.25">
      <c r="A960" s="1" t="s">
        <v>2622</v>
      </c>
      <c r="B960" s="1">
        <v>264000611</v>
      </c>
      <c r="C960" s="1">
        <v>10074519</v>
      </c>
      <c r="D960" s="25">
        <v>33476</v>
      </c>
      <c r="E960" s="1" t="s">
        <v>2623</v>
      </c>
      <c r="F960" s="26">
        <v>55000</v>
      </c>
      <c r="G960" s="26">
        <v>110000</v>
      </c>
      <c r="H960" s="26">
        <v>55000</v>
      </c>
      <c r="I960" s="1" t="s">
        <v>26</v>
      </c>
      <c r="J960" s="26">
        <v>55000</v>
      </c>
      <c r="K960" s="26">
        <v>11000</v>
      </c>
      <c r="L960" s="1" t="s">
        <v>26</v>
      </c>
      <c r="M960" s="1">
        <v>110</v>
      </c>
      <c r="N960" s="1" t="s">
        <v>2624</v>
      </c>
      <c r="O960" s="1" t="s">
        <v>2638</v>
      </c>
      <c r="P960" s="1" t="s">
        <v>2642</v>
      </c>
      <c r="Q960" s="1" t="s">
        <v>28</v>
      </c>
      <c r="R960" s="1" t="s">
        <v>44</v>
      </c>
      <c r="S960" s="1" t="s">
        <v>38</v>
      </c>
      <c r="T960" s="1" t="s">
        <v>70</v>
      </c>
      <c r="U960" s="1" t="s">
        <v>34</v>
      </c>
      <c r="V960" s="1" t="s">
        <v>71</v>
      </c>
      <c r="W960" s="1" t="s">
        <v>42</v>
      </c>
      <c r="X960" s="25">
        <v>40939</v>
      </c>
      <c r="Y960" s="1" t="s">
        <v>2647</v>
      </c>
      <c r="Z960" s="1">
        <v>0</v>
      </c>
      <c r="AA960" s="1" t="s">
        <v>72</v>
      </c>
      <c r="AB960" s="25">
        <v>35343</v>
      </c>
      <c r="AC960" s="27">
        <v>37617</v>
      </c>
      <c r="AD960" s="1" t="s">
        <v>36</v>
      </c>
      <c r="AE960" s="26">
        <v>55000</v>
      </c>
    </row>
    <row r="961" spans="1:31" x14ac:dyDescent="0.25">
      <c r="A961" s="1" t="s">
        <v>2622</v>
      </c>
      <c r="B961" s="1">
        <v>9301598</v>
      </c>
      <c r="C961" s="1" t="s">
        <v>623</v>
      </c>
      <c r="D961" s="25">
        <v>39725</v>
      </c>
      <c r="E961" s="1" t="s">
        <v>2623</v>
      </c>
      <c r="F961" s="26">
        <v>10093.99</v>
      </c>
      <c r="G961" s="26">
        <v>10093.99</v>
      </c>
      <c r="H961" s="26">
        <v>10093.99</v>
      </c>
      <c r="I961" s="1" t="s">
        <v>26</v>
      </c>
      <c r="J961" s="26">
        <v>10093.99</v>
      </c>
      <c r="K961" s="26">
        <v>15417</v>
      </c>
      <c r="L961" s="1" t="s">
        <v>50</v>
      </c>
      <c r="M961" s="26">
        <v>7708.5</v>
      </c>
      <c r="Q961" s="1" t="s">
        <v>28</v>
      </c>
      <c r="R961" s="1" t="s">
        <v>135</v>
      </c>
      <c r="S961" s="1" t="s">
        <v>136</v>
      </c>
      <c r="T961" s="1" t="s">
        <v>177</v>
      </c>
      <c r="U961" s="1" t="s">
        <v>53</v>
      </c>
      <c r="V961" s="1" t="s">
        <v>71</v>
      </c>
      <c r="W961" s="1" t="s">
        <v>42</v>
      </c>
      <c r="X961" s="25">
        <v>40939</v>
      </c>
      <c r="Y961" s="1" t="s">
        <v>2660</v>
      </c>
      <c r="Z961" s="1">
        <v>0</v>
      </c>
      <c r="AA961" s="1" t="s">
        <v>624</v>
      </c>
      <c r="AB961" s="25">
        <v>39820</v>
      </c>
      <c r="AC961" s="27">
        <v>40164.357638888891</v>
      </c>
      <c r="AD961" s="1" t="s">
        <v>36</v>
      </c>
      <c r="AE961" s="26">
        <v>10093.99</v>
      </c>
    </row>
    <row r="962" spans="1:31" x14ac:dyDescent="0.25">
      <c r="A962" s="1" t="s">
        <v>2622</v>
      </c>
      <c r="B962" s="1" t="s">
        <v>6339</v>
      </c>
      <c r="C962" s="1" t="s">
        <v>6340</v>
      </c>
      <c r="D962" s="25">
        <v>39004</v>
      </c>
      <c r="E962" s="1" t="s">
        <v>2623</v>
      </c>
      <c r="F962" s="1">
        <v>0</v>
      </c>
      <c r="G962" s="1">
        <v>0</v>
      </c>
      <c r="H962" s="1">
        <v>0</v>
      </c>
      <c r="I962" s="1" t="s">
        <v>50</v>
      </c>
      <c r="J962" s="1">
        <v>0</v>
      </c>
      <c r="K962" s="26">
        <v>10000</v>
      </c>
      <c r="L962" s="1" t="s">
        <v>27</v>
      </c>
      <c r="M962" s="1">
        <v>0</v>
      </c>
      <c r="N962" s="1" t="s">
        <v>2629</v>
      </c>
      <c r="O962" s="1" t="s">
        <v>2630</v>
      </c>
      <c r="Q962" s="1" t="s">
        <v>28</v>
      </c>
      <c r="R962" s="1" t="s">
        <v>44</v>
      </c>
      <c r="S962" s="1" t="s">
        <v>38</v>
      </c>
      <c r="T962" s="1" t="s">
        <v>77</v>
      </c>
      <c r="U962" s="1" t="s">
        <v>34</v>
      </c>
      <c r="V962" s="1" t="s">
        <v>71</v>
      </c>
      <c r="W962" s="1" t="s">
        <v>42</v>
      </c>
      <c r="X962" s="25">
        <v>40939</v>
      </c>
      <c r="Y962" s="1" t="s">
        <v>57</v>
      </c>
      <c r="Z962" s="1">
        <v>0</v>
      </c>
      <c r="AA962" s="1" t="s">
        <v>6341</v>
      </c>
      <c r="AB962" s="25">
        <v>39100</v>
      </c>
      <c r="AC962" s="27">
        <v>39233.583333333336</v>
      </c>
      <c r="AD962" s="1" t="s">
        <v>2633</v>
      </c>
      <c r="AE962" s="1">
        <v>0</v>
      </c>
    </row>
    <row r="963" spans="1:31" x14ac:dyDescent="0.25">
      <c r="A963" s="1" t="s">
        <v>2646</v>
      </c>
      <c r="B963" s="1" t="s">
        <v>3625</v>
      </c>
      <c r="C963" s="1" t="s">
        <v>212</v>
      </c>
      <c r="E963" s="1" t="s">
        <v>2623</v>
      </c>
      <c r="F963" s="1">
        <v>0</v>
      </c>
      <c r="G963" s="1">
        <v>0</v>
      </c>
      <c r="H963" s="1">
        <v>0</v>
      </c>
      <c r="I963" s="1" t="s">
        <v>50</v>
      </c>
      <c r="J963" s="1">
        <v>0</v>
      </c>
      <c r="K963" s="26">
        <v>3000</v>
      </c>
      <c r="L963" s="1" t="s">
        <v>50</v>
      </c>
      <c r="M963" s="1">
        <v>0</v>
      </c>
      <c r="N963" s="1" t="s">
        <v>2629</v>
      </c>
      <c r="Q963" s="1" t="s">
        <v>28</v>
      </c>
      <c r="R963" s="1" t="s">
        <v>37</v>
      </c>
      <c r="S963" s="1" t="s">
        <v>398</v>
      </c>
      <c r="T963" s="1" t="s">
        <v>396</v>
      </c>
      <c r="U963" s="1" t="s">
        <v>34</v>
      </c>
      <c r="V963" s="1" t="s">
        <v>71</v>
      </c>
      <c r="W963" s="1" t="s">
        <v>42</v>
      </c>
      <c r="X963" s="25">
        <v>40939</v>
      </c>
      <c r="Y963" s="1" t="s">
        <v>2660</v>
      </c>
      <c r="Z963" s="1">
        <v>0</v>
      </c>
      <c r="AA963" s="1" t="s">
        <v>7051</v>
      </c>
      <c r="AB963" s="25">
        <v>39650</v>
      </c>
      <c r="AC963" s="27">
        <v>39713.45208333333</v>
      </c>
      <c r="AD963" s="1" t="s">
        <v>2633</v>
      </c>
      <c r="AE963" s="1">
        <v>0</v>
      </c>
    </row>
    <row r="964" spans="1:31" x14ac:dyDescent="0.25">
      <c r="A964" s="1" t="s">
        <v>2622</v>
      </c>
      <c r="E964" s="1" t="s">
        <v>2623</v>
      </c>
      <c r="F964" s="1">
        <v>0</v>
      </c>
      <c r="G964" s="1">
        <v>0</v>
      </c>
      <c r="H964" s="1">
        <v>0</v>
      </c>
      <c r="J964" s="1">
        <v>0</v>
      </c>
      <c r="K964" s="1">
        <v>0</v>
      </c>
      <c r="L964" s="1" t="s">
        <v>27</v>
      </c>
      <c r="M964" s="1">
        <v>0</v>
      </c>
      <c r="N964" s="1" t="s">
        <v>2629</v>
      </c>
      <c r="O964" s="1" t="s">
        <v>2630</v>
      </c>
      <c r="Q964" s="1" t="s">
        <v>28</v>
      </c>
      <c r="R964" s="1" t="s">
        <v>135</v>
      </c>
      <c r="S964" s="1" t="s">
        <v>412</v>
      </c>
      <c r="T964" s="1" t="s">
        <v>529</v>
      </c>
      <c r="U964" s="1" t="s">
        <v>34</v>
      </c>
      <c r="V964" s="1" t="s">
        <v>46</v>
      </c>
      <c r="W964" s="1" t="s">
        <v>42</v>
      </c>
      <c r="X964" s="25">
        <v>40939</v>
      </c>
      <c r="Y964" s="1" t="s">
        <v>2661</v>
      </c>
      <c r="Z964" s="1">
        <v>0</v>
      </c>
      <c r="AA964" s="1" t="s">
        <v>7269</v>
      </c>
      <c r="AB964" s="25">
        <v>40231</v>
      </c>
      <c r="AC964" s="27">
        <v>40242.977083333331</v>
      </c>
      <c r="AE964" s="1">
        <v>0</v>
      </c>
    </row>
    <row r="965" spans="1:31" x14ac:dyDescent="0.25">
      <c r="A965" s="1" t="s">
        <v>2622</v>
      </c>
      <c r="D965" s="25">
        <v>38042</v>
      </c>
      <c r="E965" s="1" t="s">
        <v>2623</v>
      </c>
      <c r="F965" s="1">
        <v>0</v>
      </c>
      <c r="G965" s="1">
        <v>0</v>
      </c>
      <c r="H965" s="1">
        <v>0</v>
      </c>
      <c r="I965" s="1" t="s">
        <v>26</v>
      </c>
      <c r="J965" s="1">
        <v>0</v>
      </c>
      <c r="K965" s="1">
        <v>0</v>
      </c>
      <c r="L965" s="1" t="s">
        <v>50</v>
      </c>
      <c r="M965" s="1">
        <v>0</v>
      </c>
      <c r="N965" s="1" t="s">
        <v>2629</v>
      </c>
      <c r="O965" s="1" t="s">
        <v>2630</v>
      </c>
      <c r="Q965" s="1" t="s">
        <v>28</v>
      </c>
      <c r="R965" s="1" t="s">
        <v>135</v>
      </c>
      <c r="S965" s="1" t="s">
        <v>136</v>
      </c>
      <c r="T965" s="1" t="s">
        <v>124</v>
      </c>
      <c r="U965" s="1" t="s">
        <v>34</v>
      </c>
      <c r="V965" s="1" t="s">
        <v>71</v>
      </c>
      <c r="W965" s="1" t="s">
        <v>42</v>
      </c>
      <c r="X965" s="25">
        <v>40939</v>
      </c>
      <c r="Y965" s="1" t="s">
        <v>2628</v>
      </c>
      <c r="Z965" s="1">
        <v>0</v>
      </c>
      <c r="AA965" s="1" t="s">
        <v>7306</v>
      </c>
      <c r="AB965" s="25">
        <v>40312</v>
      </c>
      <c r="AC965" s="27">
        <v>40375.049305555556</v>
      </c>
      <c r="AD965" s="1" t="s">
        <v>2633</v>
      </c>
      <c r="AE965" s="1">
        <v>0</v>
      </c>
    </row>
    <row r="966" spans="1:31" x14ac:dyDescent="0.25">
      <c r="A966" s="1" t="s">
        <v>2646</v>
      </c>
      <c r="E966" s="1" t="s">
        <v>2623</v>
      </c>
      <c r="F966" s="1">
        <v>0</v>
      </c>
      <c r="G966" s="1">
        <v>0</v>
      </c>
      <c r="H966" s="1">
        <v>0</v>
      </c>
      <c r="J966" s="1">
        <v>0</v>
      </c>
      <c r="K966" s="1">
        <v>0</v>
      </c>
      <c r="L966" s="1" t="s">
        <v>50</v>
      </c>
      <c r="M966" s="1">
        <v>0</v>
      </c>
      <c r="N966" s="1" t="s">
        <v>2629</v>
      </c>
      <c r="O966" s="1" t="s">
        <v>2630</v>
      </c>
      <c r="Q966" s="1" t="s">
        <v>28</v>
      </c>
      <c r="R966" s="1" t="s">
        <v>262</v>
      </c>
      <c r="S966" s="1" t="s">
        <v>151</v>
      </c>
      <c r="T966" s="1" t="s">
        <v>54</v>
      </c>
      <c r="U966" s="1" t="s">
        <v>55</v>
      </c>
      <c r="V966" s="1" t="s">
        <v>71</v>
      </c>
      <c r="W966" s="1" t="s">
        <v>42</v>
      </c>
      <c r="X966" s="25">
        <v>40940</v>
      </c>
      <c r="Y966" s="1" t="s">
        <v>2647</v>
      </c>
      <c r="Z966" s="1">
        <v>0</v>
      </c>
      <c r="AA966" s="1" t="s">
        <v>5465</v>
      </c>
      <c r="AB966" s="25">
        <v>40723</v>
      </c>
      <c r="AC966" s="27">
        <v>40744.805555555555</v>
      </c>
      <c r="AE966" s="1">
        <v>0</v>
      </c>
    </row>
    <row r="967" spans="1:31" x14ac:dyDescent="0.25">
      <c r="A967" s="1" t="s">
        <v>2646</v>
      </c>
      <c r="B967" s="1">
        <v>2002</v>
      </c>
      <c r="C967" s="1" t="s">
        <v>6048</v>
      </c>
      <c r="D967" s="25">
        <v>40603</v>
      </c>
      <c r="E967" s="1" t="s">
        <v>2623</v>
      </c>
      <c r="F967" s="1">
        <v>0</v>
      </c>
      <c r="G967" s="1">
        <v>0</v>
      </c>
      <c r="H967" s="1">
        <v>0</v>
      </c>
      <c r="J967" s="1">
        <v>0</v>
      </c>
      <c r="K967" s="1">
        <v>0</v>
      </c>
      <c r="L967" s="1" t="s">
        <v>50</v>
      </c>
      <c r="M967" s="1">
        <v>0</v>
      </c>
      <c r="N967" s="1" t="s">
        <v>2629</v>
      </c>
      <c r="O967" s="1" t="s">
        <v>2630</v>
      </c>
      <c r="Q967" s="1" t="s">
        <v>28</v>
      </c>
      <c r="R967" s="1" t="s">
        <v>262</v>
      </c>
      <c r="S967" s="1" t="s">
        <v>151</v>
      </c>
      <c r="T967" s="1" t="s">
        <v>329</v>
      </c>
      <c r="U967" s="1" t="s">
        <v>55</v>
      </c>
      <c r="V967" s="1" t="s">
        <v>71</v>
      </c>
      <c r="W967" s="1" t="s">
        <v>42</v>
      </c>
      <c r="X967" s="25">
        <v>40940</v>
      </c>
      <c r="Y967" s="1" t="s">
        <v>2660</v>
      </c>
      <c r="Z967" s="1">
        <v>0</v>
      </c>
      <c r="AA967" s="1" t="s">
        <v>6049</v>
      </c>
      <c r="AB967" s="25">
        <v>40424</v>
      </c>
      <c r="AC967" s="27">
        <v>40451.384027777778</v>
      </c>
      <c r="AD967" s="1" t="s">
        <v>2633</v>
      </c>
      <c r="AE967" s="1">
        <v>0</v>
      </c>
    </row>
    <row r="968" spans="1:31" x14ac:dyDescent="0.25">
      <c r="A968" s="1" t="s">
        <v>2622</v>
      </c>
      <c r="B968" s="1">
        <v>10010880</v>
      </c>
      <c r="C968" s="1" t="s">
        <v>1661</v>
      </c>
      <c r="D968" s="25">
        <v>38253</v>
      </c>
      <c r="E968" s="1" t="s">
        <v>2623</v>
      </c>
      <c r="F968" s="26">
        <v>10000</v>
      </c>
      <c r="G968" s="26">
        <v>10000</v>
      </c>
      <c r="H968" s="26">
        <v>20000</v>
      </c>
      <c r="I968" s="1" t="s">
        <v>50</v>
      </c>
      <c r="J968" s="26">
        <v>10000</v>
      </c>
      <c r="K968" s="26">
        <v>3000</v>
      </c>
      <c r="L968" s="1" t="s">
        <v>27</v>
      </c>
      <c r="M968" s="1">
        <v>0</v>
      </c>
      <c r="N968" s="1" t="s">
        <v>2624</v>
      </c>
      <c r="O968" s="1" t="s">
        <v>2630</v>
      </c>
      <c r="Q968" s="1" t="s">
        <v>28</v>
      </c>
      <c r="R968" s="1" t="s">
        <v>44</v>
      </c>
      <c r="S968" s="1" t="s">
        <v>38</v>
      </c>
      <c r="T968" s="1" t="s">
        <v>1662</v>
      </c>
      <c r="U968" s="1" t="s">
        <v>53</v>
      </c>
      <c r="V968" s="1" t="s">
        <v>399</v>
      </c>
      <c r="W968" s="1" t="s">
        <v>42</v>
      </c>
      <c r="X968" s="25">
        <v>40940</v>
      </c>
      <c r="Y968" s="1" t="s">
        <v>2628</v>
      </c>
      <c r="Z968" s="1">
        <v>0</v>
      </c>
      <c r="AA968" s="1" t="s">
        <v>1663</v>
      </c>
      <c r="AB968" s="25">
        <v>39708</v>
      </c>
      <c r="AC968" s="27">
        <v>39812.490277777775</v>
      </c>
      <c r="AD968" s="1" t="s">
        <v>151</v>
      </c>
      <c r="AE968" s="26">
        <v>10000</v>
      </c>
    </row>
    <row r="969" spans="1:31" x14ac:dyDescent="0.25">
      <c r="A969" s="1" t="s">
        <v>2622</v>
      </c>
      <c r="B969" s="1" t="s">
        <v>5158</v>
      </c>
      <c r="C969" s="1" t="s">
        <v>115</v>
      </c>
      <c r="E969" s="1" t="s">
        <v>2623</v>
      </c>
      <c r="F969" s="1">
        <v>0</v>
      </c>
      <c r="G969" s="1">
        <v>0</v>
      </c>
      <c r="H969" s="1">
        <v>0</v>
      </c>
      <c r="I969" s="1" t="s">
        <v>50</v>
      </c>
      <c r="J969" s="1">
        <v>0</v>
      </c>
      <c r="K969" s="1">
        <v>0</v>
      </c>
      <c r="L969" s="1" t="s">
        <v>50</v>
      </c>
      <c r="M969" s="1">
        <v>0</v>
      </c>
      <c r="N969" s="1" t="s">
        <v>2629</v>
      </c>
      <c r="O969" s="1" t="s">
        <v>2630</v>
      </c>
      <c r="Q969" s="1" t="s">
        <v>28</v>
      </c>
      <c r="R969" s="1" t="s">
        <v>135</v>
      </c>
      <c r="S969" s="1" t="s">
        <v>136</v>
      </c>
      <c r="T969" s="1" t="s">
        <v>70</v>
      </c>
      <c r="U969" s="1" t="s">
        <v>34</v>
      </c>
      <c r="V969" s="1" t="s">
        <v>71</v>
      </c>
      <c r="W969" s="1" t="s">
        <v>42</v>
      </c>
      <c r="X969" s="25">
        <v>40942</v>
      </c>
      <c r="Y969" s="1" t="s">
        <v>2628</v>
      </c>
      <c r="Z969" s="1">
        <v>0</v>
      </c>
      <c r="AA969" s="1" t="s">
        <v>5159</v>
      </c>
      <c r="AB969" s="25">
        <v>39930</v>
      </c>
      <c r="AC969" s="27">
        <v>40007.73333333333</v>
      </c>
      <c r="AD969" s="1" t="s">
        <v>2633</v>
      </c>
      <c r="AE969" s="1">
        <v>0</v>
      </c>
    </row>
    <row r="970" spans="1:31" x14ac:dyDescent="0.25">
      <c r="A970" s="1" t="s">
        <v>2622</v>
      </c>
      <c r="E970" s="1" t="s">
        <v>2623</v>
      </c>
      <c r="F970" s="1">
        <v>0</v>
      </c>
      <c r="G970" s="1">
        <v>0</v>
      </c>
      <c r="H970" s="1">
        <v>0</v>
      </c>
      <c r="J970" s="1">
        <v>0</v>
      </c>
      <c r="K970" s="1">
        <v>0</v>
      </c>
      <c r="L970" s="1" t="s">
        <v>50</v>
      </c>
      <c r="M970" s="1">
        <v>0</v>
      </c>
      <c r="N970" s="1" t="s">
        <v>2629</v>
      </c>
      <c r="O970" s="1" t="s">
        <v>2630</v>
      </c>
      <c r="Q970" s="1" t="s">
        <v>28</v>
      </c>
      <c r="R970" s="1" t="s">
        <v>135</v>
      </c>
      <c r="S970" s="1" t="s">
        <v>276</v>
      </c>
      <c r="T970" s="1" t="s">
        <v>5188</v>
      </c>
      <c r="U970" s="1" t="s">
        <v>53</v>
      </c>
      <c r="V970" s="1" t="s">
        <v>71</v>
      </c>
      <c r="W970" s="1" t="s">
        <v>42</v>
      </c>
      <c r="X970" s="25">
        <v>40942</v>
      </c>
      <c r="Y970" s="1" t="s">
        <v>2628</v>
      </c>
      <c r="Z970" s="1">
        <v>0</v>
      </c>
      <c r="AA970" s="1" t="s">
        <v>5189</v>
      </c>
      <c r="AB970" s="25">
        <v>39057</v>
      </c>
      <c r="AC970" s="27">
        <v>40074.615277777775</v>
      </c>
      <c r="AE970" s="1">
        <v>0</v>
      </c>
    </row>
    <row r="971" spans="1:31" x14ac:dyDescent="0.25">
      <c r="A971" s="1" t="s">
        <v>2622</v>
      </c>
      <c r="C971" s="1" t="s">
        <v>2679</v>
      </c>
      <c r="E971" s="1" t="s">
        <v>2623</v>
      </c>
      <c r="F971" s="1">
        <v>0</v>
      </c>
      <c r="G971" s="1">
        <v>0</v>
      </c>
      <c r="H971" s="1">
        <v>0</v>
      </c>
      <c r="J971" s="1">
        <v>0</v>
      </c>
      <c r="K971" s="1">
        <v>0</v>
      </c>
      <c r="L971" s="1" t="s">
        <v>50</v>
      </c>
      <c r="M971" s="1">
        <v>0</v>
      </c>
      <c r="N971" s="1" t="s">
        <v>2629</v>
      </c>
      <c r="O971" s="1" t="s">
        <v>2630</v>
      </c>
      <c r="Q971" s="1" t="s">
        <v>28</v>
      </c>
      <c r="R971" s="1" t="s">
        <v>512</v>
      </c>
      <c r="S971" s="1" t="s">
        <v>681</v>
      </c>
      <c r="T971" s="1" t="s">
        <v>54</v>
      </c>
      <c r="U971" s="1" t="s">
        <v>55</v>
      </c>
      <c r="V971" s="1" t="s">
        <v>194</v>
      </c>
      <c r="W971" s="1" t="s">
        <v>42</v>
      </c>
      <c r="X971" s="25">
        <v>40942</v>
      </c>
      <c r="Y971" s="1" t="s">
        <v>57</v>
      </c>
      <c r="Z971" s="1">
        <v>0</v>
      </c>
      <c r="AA971" s="1" t="s">
        <v>5312</v>
      </c>
      <c r="AB971" s="25">
        <v>40039</v>
      </c>
      <c r="AC971" s="27">
        <v>40326.12777777778</v>
      </c>
      <c r="AD971" s="1" t="s">
        <v>2633</v>
      </c>
      <c r="AE971" s="1">
        <v>0</v>
      </c>
    </row>
    <row r="972" spans="1:31" x14ac:dyDescent="0.25">
      <c r="A972" s="1" t="s">
        <v>2622</v>
      </c>
      <c r="B972" s="28">
        <v>9302758</v>
      </c>
      <c r="C972" s="1" t="s">
        <v>5441</v>
      </c>
      <c r="E972" s="1" t="s">
        <v>2623</v>
      </c>
      <c r="F972" s="1">
        <v>0</v>
      </c>
      <c r="G972" s="1">
        <v>0</v>
      </c>
      <c r="H972" s="1">
        <v>0</v>
      </c>
      <c r="J972" s="1">
        <v>0</v>
      </c>
      <c r="K972" s="1">
        <v>0</v>
      </c>
      <c r="L972" s="1" t="s">
        <v>27</v>
      </c>
      <c r="M972" s="1">
        <v>0</v>
      </c>
      <c r="N972" s="1" t="s">
        <v>2629</v>
      </c>
      <c r="O972" s="1" t="s">
        <v>2630</v>
      </c>
      <c r="Q972" s="1" t="s">
        <v>28</v>
      </c>
      <c r="R972" s="1" t="s">
        <v>135</v>
      </c>
      <c r="S972" s="1" t="s">
        <v>136</v>
      </c>
      <c r="T972" s="1" t="s">
        <v>62</v>
      </c>
      <c r="U972" s="1" t="s">
        <v>34</v>
      </c>
      <c r="V972" s="1" t="s">
        <v>71</v>
      </c>
      <c r="W972" s="1" t="s">
        <v>42</v>
      </c>
      <c r="X972" s="25">
        <v>40942</v>
      </c>
      <c r="Y972" s="1" t="s">
        <v>2647</v>
      </c>
      <c r="Z972" s="1">
        <v>0</v>
      </c>
      <c r="AA972" s="1" t="s">
        <v>5442</v>
      </c>
      <c r="AB972" s="25">
        <v>40547</v>
      </c>
      <c r="AC972" s="27">
        <v>40660.936111111114</v>
      </c>
      <c r="AD972" s="1" t="s">
        <v>2657</v>
      </c>
      <c r="AE972" s="1">
        <v>0</v>
      </c>
    </row>
    <row r="973" spans="1:31" x14ac:dyDescent="0.25">
      <c r="A973" s="1" t="s">
        <v>2646</v>
      </c>
      <c r="E973" s="1" t="s">
        <v>2623</v>
      </c>
      <c r="F973" s="1">
        <v>0</v>
      </c>
      <c r="G973" s="1">
        <v>0</v>
      </c>
      <c r="H973" s="1">
        <v>0</v>
      </c>
      <c r="J973" s="1">
        <v>0</v>
      </c>
      <c r="K973" s="1">
        <v>0</v>
      </c>
      <c r="L973" s="1" t="s">
        <v>50</v>
      </c>
      <c r="M973" s="1">
        <v>0</v>
      </c>
      <c r="N973" s="1" t="s">
        <v>2629</v>
      </c>
      <c r="O973" s="1" t="s">
        <v>2630</v>
      </c>
      <c r="Q973" s="1" t="s">
        <v>28</v>
      </c>
      <c r="R973" s="1" t="s">
        <v>262</v>
      </c>
      <c r="S973" s="1" t="s">
        <v>151</v>
      </c>
      <c r="T973" s="1" t="s">
        <v>223</v>
      </c>
      <c r="U973" s="1" t="s">
        <v>55</v>
      </c>
      <c r="V973" s="1" t="s">
        <v>71</v>
      </c>
      <c r="W973" s="1" t="s">
        <v>42</v>
      </c>
      <c r="X973" s="25">
        <v>40942</v>
      </c>
      <c r="Y973" s="1" t="s">
        <v>57</v>
      </c>
      <c r="Z973" s="1">
        <v>0</v>
      </c>
      <c r="AA973" s="1" t="s">
        <v>1222</v>
      </c>
      <c r="AB973" s="25">
        <v>40142</v>
      </c>
      <c r="AC973" s="27">
        <v>40157.712500000001</v>
      </c>
      <c r="AD973" s="1" t="s">
        <v>36</v>
      </c>
      <c r="AE973" s="1">
        <v>0</v>
      </c>
    </row>
    <row r="974" spans="1:31" x14ac:dyDescent="0.25">
      <c r="A974" s="1" t="s">
        <v>2622</v>
      </c>
      <c r="B974" s="1" t="s">
        <v>6119</v>
      </c>
      <c r="C974" s="1" t="s">
        <v>6120</v>
      </c>
      <c r="D974" s="25">
        <v>38890</v>
      </c>
      <c r="E974" s="1" t="s">
        <v>2623</v>
      </c>
      <c r="F974" s="1">
        <v>0</v>
      </c>
      <c r="G974" s="1">
        <v>0</v>
      </c>
      <c r="H974" s="1">
        <v>0</v>
      </c>
      <c r="J974" s="1">
        <v>0</v>
      </c>
      <c r="K974" s="1">
        <v>0</v>
      </c>
      <c r="L974" s="1" t="s">
        <v>50</v>
      </c>
      <c r="M974" s="1">
        <v>0</v>
      </c>
      <c r="N974" s="1" t="s">
        <v>2629</v>
      </c>
      <c r="O974" s="1" t="s">
        <v>2630</v>
      </c>
      <c r="Q974" s="1" t="s">
        <v>28</v>
      </c>
      <c r="R974" s="1" t="s">
        <v>135</v>
      </c>
      <c r="S974" s="1" t="s">
        <v>136</v>
      </c>
      <c r="T974" s="1" t="s">
        <v>542</v>
      </c>
      <c r="U974" s="1" t="s">
        <v>34</v>
      </c>
      <c r="V974" s="1" t="s">
        <v>71</v>
      </c>
      <c r="W974" s="1" t="s">
        <v>42</v>
      </c>
      <c r="X974" s="25">
        <v>40942</v>
      </c>
      <c r="Y974" s="1" t="s">
        <v>2628</v>
      </c>
      <c r="Z974" s="1">
        <v>0</v>
      </c>
      <c r="AA974" s="1" t="s">
        <v>6121</v>
      </c>
      <c r="AB974" s="25">
        <v>40618</v>
      </c>
      <c r="AC974" s="27">
        <v>40644.573611111111</v>
      </c>
      <c r="AD974" s="1" t="s">
        <v>2633</v>
      </c>
      <c r="AE974" s="1">
        <v>0</v>
      </c>
    </row>
    <row r="975" spans="1:31" x14ac:dyDescent="0.25">
      <c r="A975" s="1" t="s">
        <v>2622</v>
      </c>
      <c r="B975" s="1" t="s">
        <v>2355</v>
      </c>
      <c r="C975" s="1" t="s">
        <v>2356</v>
      </c>
      <c r="D975" s="25">
        <v>40194</v>
      </c>
      <c r="E975" s="1" t="s">
        <v>2623</v>
      </c>
      <c r="F975" s="26">
        <v>5402.86</v>
      </c>
      <c r="G975" s="26">
        <v>11689</v>
      </c>
      <c r="H975" s="26">
        <v>5402.86</v>
      </c>
      <c r="I975" s="1" t="s">
        <v>26</v>
      </c>
      <c r="J975" s="26">
        <v>5402.86</v>
      </c>
      <c r="K975" s="1">
        <v>0</v>
      </c>
      <c r="L975" s="1" t="s">
        <v>26</v>
      </c>
      <c r="M975" s="1">
        <v>0</v>
      </c>
      <c r="N975" s="1" t="s">
        <v>2629</v>
      </c>
      <c r="O975" s="1" t="s">
        <v>2630</v>
      </c>
      <c r="Q975" s="1" t="s">
        <v>28</v>
      </c>
      <c r="R975" s="1" t="s">
        <v>262</v>
      </c>
      <c r="S975" s="1" t="s">
        <v>151</v>
      </c>
      <c r="T975" s="1" t="s">
        <v>222</v>
      </c>
      <c r="U975" s="1" t="s">
        <v>53</v>
      </c>
      <c r="V975" s="1" t="s">
        <v>71</v>
      </c>
      <c r="W975" s="1" t="s">
        <v>42</v>
      </c>
      <c r="X975" s="25">
        <v>40942</v>
      </c>
      <c r="Y975" s="1" t="s">
        <v>2628</v>
      </c>
      <c r="Z975" s="1">
        <v>0</v>
      </c>
      <c r="AA975" s="1" t="s">
        <v>2357</v>
      </c>
      <c r="AB975" s="25">
        <v>40413</v>
      </c>
      <c r="AC975" s="27">
        <v>40423.836111111108</v>
      </c>
      <c r="AD975" s="1" t="s">
        <v>36</v>
      </c>
      <c r="AE975" s="26">
        <v>5402.86</v>
      </c>
    </row>
    <row r="976" spans="1:31" x14ac:dyDescent="0.25">
      <c r="A976" s="1" t="s">
        <v>2622</v>
      </c>
      <c r="B976" s="1" t="s">
        <v>7325</v>
      </c>
      <c r="C976" s="1" t="s">
        <v>115</v>
      </c>
      <c r="E976" s="1" t="s">
        <v>2623</v>
      </c>
      <c r="F976" s="1">
        <v>0</v>
      </c>
      <c r="G976" s="1">
        <v>0</v>
      </c>
      <c r="H976" s="1">
        <v>0</v>
      </c>
      <c r="J976" s="1">
        <v>0</v>
      </c>
      <c r="K976" s="1">
        <v>0</v>
      </c>
      <c r="L976" s="1" t="s">
        <v>50</v>
      </c>
      <c r="M976" s="1">
        <v>0</v>
      </c>
      <c r="N976" s="1" t="s">
        <v>2629</v>
      </c>
      <c r="O976" s="1" t="s">
        <v>2630</v>
      </c>
      <c r="Q976" s="1" t="s">
        <v>28</v>
      </c>
      <c r="R976" s="1" t="s">
        <v>135</v>
      </c>
      <c r="S976" s="1" t="s">
        <v>284</v>
      </c>
      <c r="T976" s="1" t="s">
        <v>4983</v>
      </c>
      <c r="U976" s="1" t="s">
        <v>53</v>
      </c>
      <c r="V976" s="1" t="s">
        <v>71</v>
      </c>
      <c r="W976" s="1" t="s">
        <v>42</v>
      </c>
      <c r="X976" s="25">
        <v>40942</v>
      </c>
      <c r="Y976" s="1" t="s">
        <v>2628</v>
      </c>
      <c r="Z976" s="1">
        <v>0</v>
      </c>
      <c r="AA976" s="1" t="s">
        <v>7326</v>
      </c>
      <c r="AB976" s="25">
        <v>40329</v>
      </c>
      <c r="AC976" s="27">
        <v>40437.6875</v>
      </c>
      <c r="AD976" s="1" t="s">
        <v>2633</v>
      </c>
      <c r="AE976" s="1">
        <v>0</v>
      </c>
    </row>
    <row r="977" spans="1:31" x14ac:dyDescent="0.25">
      <c r="A977" s="1" t="s">
        <v>2646</v>
      </c>
      <c r="E977" s="1" t="s">
        <v>2623</v>
      </c>
      <c r="F977" s="1">
        <v>0</v>
      </c>
      <c r="G977" s="1">
        <v>0</v>
      </c>
      <c r="H977" s="1">
        <v>0</v>
      </c>
      <c r="J977" s="1">
        <v>0</v>
      </c>
      <c r="K977" s="1">
        <v>0</v>
      </c>
      <c r="L977" s="1" t="s">
        <v>50</v>
      </c>
      <c r="M977" s="1">
        <v>0</v>
      </c>
      <c r="N977" s="1" t="s">
        <v>2629</v>
      </c>
      <c r="O977" s="1" t="s">
        <v>2630</v>
      </c>
      <c r="Q977" s="1" t="s">
        <v>28</v>
      </c>
      <c r="R977" s="1" t="s">
        <v>262</v>
      </c>
      <c r="S977" s="1" t="s">
        <v>276</v>
      </c>
      <c r="T977" s="1" t="s">
        <v>277</v>
      </c>
      <c r="U977" s="1" t="s">
        <v>55</v>
      </c>
      <c r="V977" s="1" t="s">
        <v>71</v>
      </c>
      <c r="W977" s="1" t="s">
        <v>42</v>
      </c>
      <c r="X977" s="25">
        <v>40946</v>
      </c>
      <c r="Y977" s="1" t="s">
        <v>2660</v>
      </c>
      <c r="Z977" s="1">
        <v>0</v>
      </c>
      <c r="AA977" s="1" t="s">
        <v>4817</v>
      </c>
      <c r="AB977" s="25">
        <v>40760</v>
      </c>
      <c r="AC977" s="27">
        <v>40819.759027777778</v>
      </c>
      <c r="AD977" s="1" t="s">
        <v>2657</v>
      </c>
      <c r="AE977" s="1">
        <v>0</v>
      </c>
    </row>
    <row r="978" spans="1:31" x14ac:dyDescent="0.25">
      <c r="A978" s="1" t="s">
        <v>2622</v>
      </c>
      <c r="E978" s="1" t="s">
        <v>2623</v>
      </c>
      <c r="F978" s="1">
        <v>0</v>
      </c>
      <c r="G978" s="1">
        <v>0</v>
      </c>
      <c r="H978" s="1">
        <v>0</v>
      </c>
      <c r="J978" s="1">
        <v>0</v>
      </c>
      <c r="K978" s="26">
        <v>8000</v>
      </c>
      <c r="L978" s="1" t="s">
        <v>27</v>
      </c>
      <c r="M978" s="1">
        <v>0</v>
      </c>
      <c r="Q978" s="1" t="s">
        <v>28</v>
      </c>
      <c r="R978" s="1" t="s">
        <v>135</v>
      </c>
      <c r="S978" s="1" t="s">
        <v>136</v>
      </c>
      <c r="T978" s="1" t="s">
        <v>113</v>
      </c>
      <c r="U978" s="1" t="s">
        <v>84</v>
      </c>
      <c r="V978" s="1" t="s">
        <v>85</v>
      </c>
      <c r="W978" s="1" t="s">
        <v>42</v>
      </c>
      <c r="X978" s="25">
        <v>40946</v>
      </c>
      <c r="Y978" s="1" t="s">
        <v>43</v>
      </c>
      <c r="Z978" s="1">
        <v>0</v>
      </c>
      <c r="AA978" s="1" t="s">
        <v>6572</v>
      </c>
      <c r="AB978" s="25">
        <v>39107</v>
      </c>
      <c r="AC978" s="27">
        <v>40164.361111111109</v>
      </c>
      <c r="AE978" s="1">
        <v>0</v>
      </c>
    </row>
    <row r="979" spans="1:31" x14ac:dyDescent="0.25">
      <c r="A979" s="1" t="s">
        <v>2622</v>
      </c>
      <c r="B979" s="1" t="s">
        <v>6714</v>
      </c>
      <c r="C979" s="1" t="s">
        <v>6715</v>
      </c>
      <c r="D979" s="25">
        <v>39214</v>
      </c>
      <c r="E979" s="1" t="s">
        <v>2623</v>
      </c>
      <c r="F979" s="1">
        <v>0</v>
      </c>
      <c r="G979" s="1">
        <v>0</v>
      </c>
      <c r="H979" s="1">
        <v>0</v>
      </c>
      <c r="J979" s="1">
        <v>0</v>
      </c>
      <c r="K979" s="26">
        <v>137980.07999999999</v>
      </c>
      <c r="L979" s="1" t="s">
        <v>50</v>
      </c>
      <c r="M979" s="26">
        <v>68990.039999999994</v>
      </c>
      <c r="Q979" s="1" t="s">
        <v>28</v>
      </c>
      <c r="R979" s="1" t="s">
        <v>135</v>
      </c>
      <c r="S979" s="1" t="s">
        <v>136</v>
      </c>
      <c r="T979" s="1" t="s">
        <v>433</v>
      </c>
      <c r="U979" s="1" t="s">
        <v>34</v>
      </c>
      <c r="V979" s="1" t="s">
        <v>71</v>
      </c>
      <c r="W979" s="1" t="s">
        <v>42</v>
      </c>
      <c r="X979" s="25">
        <v>40946</v>
      </c>
      <c r="Y979" s="1" t="s">
        <v>2660</v>
      </c>
      <c r="Z979" s="1">
        <v>0</v>
      </c>
      <c r="AA979" s="1" t="s">
        <v>6716</v>
      </c>
      <c r="AB979" s="25">
        <v>39609</v>
      </c>
      <c r="AC979" s="27">
        <v>40164.36041666667</v>
      </c>
      <c r="AD979" s="1" t="s">
        <v>2633</v>
      </c>
      <c r="AE979" s="1">
        <v>0</v>
      </c>
    </row>
    <row r="980" spans="1:31" x14ac:dyDescent="0.25">
      <c r="A980" s="1" t="s">
        <v>2646</v>
      </c>
      <c r="E980" s="1" t="s">
        <v>2623</v>
      </c>
      <c r="F980" s="1">
        <v>0</v>
      </c>
      <c r="G980" s="1">
        <v>0</v>
      </c>
      <c r="H980" s="1">
        <v>0</v>
      </c>
      <c r="J980" s="1">
        <v>0</v>
      </c>
      <c r="K980" s="1">
        <v>0</v>
      </c>
      <c r="L980" s="1" t="s">
        <v>50</v>
      </c>
      <c r="M980" s="1">
        <v>0</v>
      </c>
      <c r="N980" s="1" t="s">
        <v>2629</v>
      </c>
      <c r="O980" s="1" t="s">
        <v>2630</v>
      </c>
      <c r="Q980" s="1" t="s">
        <v>28</v>
      </c>
      <c r="R980" s="1" t="s">
        <v>262</v>
      </c>
      <c r="S980" s="1" t="s">
        <v>2677</v>
      </c>
      <c r="T980" s="1" t="s">
        <v>54</v>
      </c>
      <c r="U980" s="1" t="s">
        <v>55</v>
      </c>
      <c r="V980" s="1" t="s">
        <v>71</v>
      </c>
      <c r="W980" s="1" t="s">
        <v>42</v>
      </c>
      <c r="X980" s="25">
        <v>40946</v>
      </c>
      <c r="Y980" s="1" t="s">
        <v>2628</v>
      </c>
      <c r="Z980" s="1">
        <v>0</v>
      </c>
      <c r="AA980" s="1" t="s">
        <v>6717</v>
      </c>
      <c r="AB980" s="25">
        <v>40571</v>
      </c>
      <c r="AC980" s="27">
        <v>40614.347916666666</v>
      </c>
      <c r="AE980" s="1">
        <v>0</v>
      </c>
    </row>
    <row r="981" spans="1:31" x14ac:dyDescent="0.25">
      <c r="A981" s="1" t="s">
        <v>2646</v>
      </c>
      <c r="B981" s="1" t="s">
        <v>2174</v>
      </c>
      <c r="C981" s="1" t="s">
        <v>2175</v>
      </c>
      <c r="D981" s="25">
        <v>40726</v>
      </c>
      <c r="E981" s="1" t="s">
        <v>2623</v>
      </c>
      <c r="F981" s="26">
        <v>10000</v>
      </c>
      <c r="G981" s="26">
        <v>10000</v>
      </c>
      <c r="H981" s="26">
        <v>10000</v>
      </c>
      <c r="I981" s="1" t="s">
        <v>50</v>
      </c>
      <c r="J981" s="26">
        <v>5000</v>
      </c>
      <c r="K981" s="1">
        <v>0</v>
      </c>
      <c r="L981" s="1" t="s">
        <v>27</v>
      </c>
      <c r="M981" s="1">
        <v>0</v>
      </c>
      <c r="N981" s="1" t="s">
        <v>2629</v>
      </c>
      <c r="O981" s="1" t="s">
        <v>2630</v>
      </c>
      <c r="Q981" s="1" t="s">
        <v>28</v>
      </c>
      <c r="R981" s="1" t="s">
        <v>262</v>
      </c>
      <c r="S981" s="1" t="s">
        <v>284</v>
      </c>
      <c r="T981" s="1" t="s">
        <v>458</v>
      </c>
      <c r="U981" s="1" t="s">
        <v>34</v>
      </c>
      <c r="V981" s="1" t="s">
        <v>71</v>
      </c>
      <c r="W981" s="1" t="s">
        <v>42</v>
      </c>
      <c r="X981" s="25">
        <v>40946</v>
      </c>
      <c r="Y981" s="1" t="s">
        <v>2635</v>
      </c>
      <c r="Z981" s="1">
        <v>0</v>
      </c>
      <c r="AA981" s="1" t="s">
        <v>2176</v>
      </c>
      <c r="AB981" s="25">
        <v>40827</v>
      </c>
      <c r="AC981" s="27">
        <v>40913.745138888888</v>
      </c>
      <c r="AD981" s="1" t="s">
        <v>36</v>
      </c>
      <c r="AE981" s="26">
        <v>10000</v>
      </c>
    </row>
    <row r="982" spans="1:31" x14ac:dyDescent="0.25">
      <c r="A982" s="1" t="s">
        <v>2622</v>
      </c>
      <c r="B982" s="1" t="s">
        <v>572</v>
      </c>
      <c r="C982" s="1" t="s">
        <v>573</v>
      </c>
      <c r="D982" s="25">
        <v>38905</v>
      </c>
      <c r="E982" s="1" t="s">
        <v>2623</v>
      </c>
      <c r="F982" s="26">
        <v>5730.29</v>
      </c>
      <c r="G982" s="26">
        <v>5730.29</v>
      </c>
      <c r="H982" s="26">
        <v>5730.29</v>
      </c>
      <c r="I982" s="1" t="s">
        <v>50</v>
      </c>
      <c r="J982" s="26">
        <v>2865.15</v>
      </c>
      <c r="K982" s="1">
        <v>0</v>
      </c>
      <c r="L982" s="1" t="s">
        <v>27</v>
      </c>
      <c r="M982" s="1">
        <v>0</v>
      </c>
      <c r="N982" s="1" t="s">
        <v>2629</v>
      </c>
      <c r="O982" s="1" t="s">
        <v>2630</v>
      </c>
      <c r="Q982" s="1" t="s">
        <v>28</v>
      </c>
      <c r="R982" s="1" t="s">
        <v>135</v>
      </c>
      <c r="S982" s="1" t="s">
        <v>276</v>
      </c>
      <c r="T982" s="1" t="s">
        <v>100</v>
      </c>
      <c r="U982" s="1" t="s">
        <v>101</v>
      </c>
      <c r="V982" s="1" t="s">
        <v>171</v>
      </c>
      <c r="W982" s="1" t="s">
        <v>42</v>
      </c>
      <c r="X982" s="25">
        <v>40947</v>
      </c>
      <c r="Y982" s="1" t="s">
        <v>57</v>
      </c>
      <c r="Z982" s="1">
        <v>0</v>
      </c>
      <c r="AA982" s="1" t="s">
        <v>574</v>
      </c>
      <c r="AB982" s="25">
        <v>39350</v>
      </c>
      <c r="AC982" s="27">
        <v>40109.704861111109</v>
      </c>
      <c r="AD982" s="1" t="s">
        <v>36</v>
      </c>
      <c r="AE982" s="26">
        <v>5730.29</v>
      </c>
    </row>
    <row r="983" spans="1:31" x14ac:dyDescent="0.25">
      <c r="A983" s="1" t="s">
        <v>2622</v>
      </c>
      <c r="E983" s="1" t="s">
        <v>2623</v>
      </c>
      <c r="F983" s="1">
        <v>0</v>
      </c>
      <c r="G983" s="1">
        <v>0</v>
      </c>
      <c r="H983" s="1">
        <v>0</v>
      </c>
      <c r="J983" s="1">
        <v>0</v>
      </c>
      <c r="K983" s="26">
        <v>1261</v>
      </c>
      <c r="L983" s="1" t="s">
        <v>50</v>
      </c>
      <c r="M983" s="1">
        <v>630.5</v>
      </c>
      <c r="Q983" s="1" t="s">
        <v>28</v>
      </c>
      <c r="R983" s="1" t="s">
        <v>135</v>
      </c>
      <c r="S983" s="1" t="s">
        <v>136</v>
      </c>
      <c r="T983" s="1" t="s">
        <v>3490</v>
      </c>
      <c r="U983" s="1" t="s">
        <v>3491</v>
      </c>
      <c r="V983" s="1" t="s">
        <v>171</v>
      </c>
      <c r="W983" s="1" t="s">
        <v>42</v>
      </c>
      <c r="X983" s="25">
        <v>40947</v>
      </c>
      <c r="Y983" s="1" t="s">
        <v>2635</v>
      </c>
      <c r="Z983" s="1">
        <v>0</v>
      </c>
      <c r="AA983" s="1" t="s">
        <v>7243</v>
      </c>
      <c r="AB983" s="25">
        <v>39094</v>
      </c>
      <c r="AC983" s="27">
        <v>40164.381944444445</v>
      </c>
      <c r="AE983" s="1">
        <v>0</v>
      </c>
    </row>
    <row r="984" spans="1:31" x14ac:dyDescent="0.25">
      <c r="A984" s="1" t="s">
        <v>2622</v>
      </c>
      <c r="B984" s="1" t="s">
        <v>798</v>
      </c>
      <c r="C984" s="1" t="s">
        <v>115</v>
      </c>
      <c r="E984" s="1" t="s">
        <v>2623</v>
      </c>
      <c r="F984" s="26">
        <v>53272</v>
      </c>
      <c r="G984" s="26">
        <v>53272</v>
      </c>
      <c r="H984" s="26">
        <v>53272</v>
      </c>
      <c r="I984" s="1" t="s">
        <v>50</v>
      </c>
      <c r="J984" s="26">
        <v>26636</v>
      </c>
      <c r="K984" s="1">
        <v>0</v>
      </c>
      <c r="L984" s="1" t="s">
        <v>50</v>
      </c>
      <c r="M984" s="1">
        <v>0</v>
      </c>
      <c r="N984" s="1" t="s">
        <v>2629</v>
      </c>
      <c r="O984" s="1" t="s">
        <v>2630</v>
      </c>
      <c r="Q984" s="1" t="s">
        <v>28</v>
      </c>
      <c r="R984" s="1" t="s">
        <v>196</v>
      </c>
      <c r="S984" s="1" t="s">
        <v>136</v>
      </c>
      <c r="T984" s="1" t="s">
        <v>49</v>
      </c>
      <c r="U984" s="1" t="s">
        <v>34</v>
      </c>
      <c r="V984" s="1" t="s">
        <v>71</v>
      </c>
      <c r="W984" s="1" t="s">
        <v>42</v>
      </c>
      <c r="X984" s="25">
        <v>40949</v>
      </c>
      <c r="Y984" s="1" t="s">
        <v>2660</v>
      </c>
      <c r="Z984" s="1">
        <v>0</v>
      </c>
      <c r="AA984" s="1" t="s">
        <v>799</v>
      </c>
      <c r="AB984" s="25">
        <v>40695</v>
      </c>
      <c r="AC984" s="27">
        <v>40721.774305555555</v>
      </c>
      <c r="AD984" s="1" t="s">
        <v>36</v>
      </c>
      <c r="AE984" s="26">
        <v>53272</v>
      </c>
    </row>
    <row r="985" spans="1:31" x14ac:dyDescent="0.25">
      <c r="A985" s="1" t="s">
        <v>2622</v>
      </c>
      <c r="E985" s="1" t="s">
        <v>2623</v>
      </c>
      <c r="F985" s="1">
        <v>0</v>
      </c>
      <c r="G985" s="1">
        <v>0</v>
      </c>
      <c r="H985" s="1">
        <v>0</v>
      </c>
      <c r="J985" s="1">
        <v>0</v>
      </c>
      <c r="K985" s="1">
        <v>0</v>
      </c>
      <c r="L985" s="1" t="s">
        <v>50</v>
      </c>
      <c r="M985" s="1">
        <v>0</v>
      </c>
      <c r="N985" s="1" t="s">
        <v>2629</v>
      </c>
      <c r="O985" s="1" t="s">
        <v>2630</v>
      </c>
      <c r="Q985" s="1" t="s">
        <v>28</v>
      </c>
      <c r="R985" s="1" t="s">
        <v>5894</v>
      </c>
      <c r="S985" s="1" t="s">
        <v>5895</v>
      </c>
      <c r="T985" s="1" t="s">
        <v>54</v>
      </c>
      <c r="U985" s="1" t="s">
        <v>55</v>
      </c>
      <c r="V985" s="1" t="s">
        <v>71</v>
      </c>
      <c r="W985" s="1" t="s">
        <v>42</v>
      </c>
      <c r="X985" s="25">
        <v>40949</v>
      </c>
      <c r="Y985" s="1" t="s">
        <v>2628</v>
      </c>
      <c r="Z985" s="1">
        <v>0</v>
      </c>
      <c r="AA985" s="1" t="s">
        <v>5896</v>
      </c>
      <c r="AB985" s="25">
        <v>39988</v>
      </c>
      <c r="AC985" s="27">
        <v>40080.667361111111</v>
      </c>
      <c r="AE985" s="1">
        <v>0</v>
      </c>
    </row>
    <row r="986" spans="1:31" x14ac:dyDescent="0.25">
      <c r="A986" s="1" t="s">
        <v>2622</v>
      </c>
      <c r="B986" s="1">
        <v>82012688</v>
      </c>
      <c r="C986" s="1" t="s">
        <v>115</v>
      </c>
      <c r="E986" s="1" t="s">
        <v>2623</v>
      </c>
      <c r="F986" s="1">
        <v>0</v>
      </c>
      <c r="G986" s="1">
        <v>0</v>
      </c>
      <c r="H986" s="1">
        <v>0</v>
      </c>
      <c r="I986" s="1" t="s">
        <v>50</v>
      </c>
      <c r="J986" s="1">
        <v>0</v>
      </c>
      <c r="K986" s="1">
        <v>0</v>
      </c>
      <c r="L986" s="1" t="s">
        <v>50</v>
      </c>
      <c r="M986" s="1">
        <v>0</v>
      </c>
      <c r="N986" s="1" t="s">
        <v>2629</v>
      </c>
      <c r="O986" s="1" t="s">
        <v>2630</v>
      </c>
      <c r="Q986" s="1" t="s">
        <v>28</v>
      </c>
      <c r="R986" s="1" t="s">
        <v>512</v>
      </c>
      <c r="S986" s="1" t="s">
        <v>553</v>
      </c>
      <c r="T986" s="1" t="s">
        <v>263</v>
      </c>
      <c r="U986" s="1" t="s">
        <v>55</v>
      </c>
      <c r="V986" s="1" t="s">
        <v>71</v>
      </c>
      <c r="W986" s="1" t="s">
        <v>42</v>
      </c>
      <c r="X986" s="25">
        <v>40949</v>
      </c>
      <c r="Y986" s="1" t="s">
        <v>57</v>
      </c>
      <c r="Z986" s="1">
        <v>0</v>
      </c>
      <c r="AA986" s="1" t="s">
        <v>6606</v>
      </c>
      <c r="AB986" s="25">
        <v>40198</v>
      </c>
      <c r="AC986" s="27">
        <v>40243.449305555558</v>
      </c>
      <c r="AD986" s="1" t="s">
        <v>2633</v>
      </c>
      <c r="AE986" s="1">
        <v>0</v>
      </c>
    </row>
    <row r="987" spans="1:31" x14ac:dyDescent="0.25">
      <c r="A987" s="1" t="s">
        <v>2622</v>
      </c>
      <c r="E987" s="1" t="s">
        <v>2623</v>
      </c>
      <c r="F987" s="1">
        <v>0</v>
      </c>
      <c r="G987" s="1">
        <v>0</v>
      </c>
      <c r="H987" s="1">
        <v>0</v>
      </c>
      <c r="J987" s="1">
        <v>0</v>
      </c>
      <c r="K987" s="1">
        <v>0</v>
      </c>
      <c r="L987" s="1" t="s">
        <v>50</v>
      </c>
      <c r="M987" s="1">
        <v>0</v>
      </c>
      <c r="N987" s="1" t="s">
        <v>2629</v>
      </c>
      <c r="O987" s="1" t="s">
        <v>2630</v>
      </c>
      <c r="Q987" s="1" t="s">
        <v>28</v>
      </c>
      <c r="T987" s="1" t="s">
        <v>958</v>
      </c>
      <c r="U987" s="1" t="s">
        <v>34</v>
      </c>
      <c r="V987" s="1" t="s">
        <v>71</v>
      </c>
      <c r="W987" s="1" t="s">
        <v>42</v>
      </c>
      <c r="X987" s="25">
        <v>40949</v>
      </c>
      <c r="Y987" s="1" t="s">
        <v>2649</v>
      </c>
      <c r="Z987" s="1">
        <v>0</v>
      </c>
      <c r="AA987" s="1" t="s">
        <v>6827</v>
      </c>
      <c r="AB987" s="25">
        <v>40739</v>
      </c>
      <c r="AC987" s="27">
        <v>40820.967361111114</v>
      </c>
      <c r="AE987" s="1">
        <v>0</v>
      </c>
    </row>
    <row r="988" spans="1:31" x14ac:dyDescent="0.25">
      <c r="A988" s="1" t="s">
        <v>2622</v>
      </c>
      <c r="B988" s="1" t="s">
        <v>7294</v>
      </c>
      <c r="C988" s="1">
        <v>93200800187</v>
      </c>
      <c r="D988" s="25">
        <v>38986</v>
      </c>
      <c r="E988" s="1" t="s">
        <v>2623</v>
      </c>
      <c r="F988" s="26">
        <v>58910.55</v>
      </c>
      <c r="G988" s="26">
        <v>58910.55</v>
      </c>
      <c r="H988" s="1">
        <v>0</v>
      </c>
      <c r="I988" s="1" t="s">
        <v>26</v>
      </c>
      <c r="J988" s="1">
        <v>0</v>
      </c>
      <c r="K988" s="26">
        <v>1000</v>
      </c>
      <c r="L988" s="1" t="s">
        <v>50</v>
      </c>
      <c r="M988" s="1">
        <v>500</v>
      </c>
      <c r="N988" s="1" t="s">
        <v>2629</v>
      </c>
      <c r="O988" s="1" t="s">
        <v>2630</v>
      </c>
      <c r="Q988" s="1" t="s">
        <v>28</v>
      </c>
      <c r="R988" s="1" t="s">
        <v>135</v>
      </c>
      <c r="S988" s="1" t="s">
        <v>136</v>
      </c>
      <c r="T988" s="1" t="s">
        <v>77</v>
      </c>
      <c r="U988" s="1" t="s">
        <v>34</v>
      </c>
      <c r="V988" s="1" t="s">
        <v>71</v>
      </c>
      <c r="W988" s="1" t="s">
        <v>42</v>
      </c>
      <c r="X988" s="25">
        <v>40949</v>
      </c>
      <c r="Y988" s="1" t="s">
        <v>2647</v>
      </c>
      <c r="Z988" s="1">
        <v>0</v>
      </c>
      <c r="AA988" s="1" t="s">
        <v>7295</v>
      </c>
      <c r="AB988" s="25">
        <v>40316</v>
      </c>
      <c r="AC988" s="27">
        <v>40337.080555555556</v>
      </c>
      <c r="AD988" s="1" t="s">
        <v>2657</v>
      </c>
      <c r="AE988" s="26">
        <v>58910.55</v>
      </c>
    </row>
    <row r="989" spans="1:31" x14ac:dyDescent="0.25">
      <c r="A989" s="1" t="s">
        <v>2622</v>
      </c>
      <c r="B989" s="1" t="s">
        <v>278</v>
      </c>
      <c r="C989" s="1" t="s">
        <v>279</v>
      </c>
      <c r="D989" s="25">
        <v>37334</v>
      </c>
      <c r="E989" s="1" t="s">
        <v>2623</v>
      </c>
      <c r="F989" s="26">
        <v>125000</v>
      </c>
      <c r="G989" s="26">
        <v>125000</v>
      </c>
      <c r="H989" s="26">
        <v>125000</v>
      </c>
      <c r="I989" s="1" t="s">
        <v>26</v>
      </c>
      <c r="J989" s="26">
        <v>125000</v>
      </c>
      <c r="K989" s="26">
        <v>1691.55</v>
      </c>
      <c r="L989" s="1" t="s">
        <v>26</v>
      </c>
      <c r="M989" s="1">
        <v>16.920000000000002</v>
      </c>
      <c r="N989" s="1" t="s">
        <v>2624</v>
      </c>
      <c r="O989" s="1" t="s">
        <v>2638</v>
      </c>
      <c r="P989" s="1" t="s">
        <v>2670</v>
      </c>
      <c r="Q989" s="1" t="s">
        <v>28</v>
      </c>
      <c r="R989" s="1" t="s">
        <v>44</v>
      </c>
      <c r="S989" s="1" t="s">
        <v>38</v>
      </c>
      <c r="T989" s="1" t="s">
        <v>77</v>
      </c>
      <c r="U989" s="1" t="s">
        <v>34</v>
      </c>
      <c r="V989" s="1" t="s">
        <v>71</v>
      </c>
      <c r="W989" s="1" t="s">
        <v>42</v>
      </c>
      <c r="X989" s="25">
        <v>40952</v>
      </c>
      <c r="Y989" s="1" t="s">
        <v>2628</v>
      </c>
      <c r="Z989" s="1">
        <v>0</v>
      </c>
      <c r="AA989" s="1" t="s">
        <v>280</v>
      </c>
      <c r="AB989" s="25">
        <v>38051</v>
      </c>
      <c r="AC989" s="27">
        <v>38068.362500000003</v>
      </c>
      <c r="AD989" s="1" t="s">
        <v>36</v>
      </c>
      <c r="AE989" s="26">
        <v>125000</v>
      </c>
    </row>
    <row r="990" spans="1:31" x14ac:dyDescent="0.25">
      <c r="A990" s="1" t="s">
        <v>2622</v>
      </c>
      <c r="E990" s="1" t="s">
        <v>2623</v>
      </c>
      <c r="F990" s="1">
        <v>0</v>
      </c>
      <c r="G990" s="1">
        <v>0</v>
      </c>
      <c r="H990" s="1">
        <v>0</v>
      </c>
      <c r="J990" s="1">
        <v>0</v>
      </c>
      <c r="K990" s="26">
        <v>70500</v>
      </c>
      <c r="L990" s="1" t="s">
        <v>50</v>
      </c>
      <c r="M990" s="26">
        <v>35250</v>
      </c>
      <c r="Q990" s="1" t="s">
        <v>28</v>
      </c>
      <c r="R990" s="1" t="s">
        <v>135</v>
      </c>
      <c r="S990" s="1" t="s">
        <v>136</v>
      </c>
      <c r="T990" s="1" t="s">
        <v>616</v>
      </c>
      <c r="U990" s="1" t="s">
        <v>34</v>
      </c>
      <c r="V990" s="1" t="s">
        <v>71</v>
      </c>
      <c r="W990" s="1" t="s">
        <v>42</v>
      </c>
      <c r="X990" s="25">
        <v>40952</v>
      </c>
      <c r="Y990" s="1" t="s">
        <v>2628</v>
      </c>
      <c r="Z990" s="1">
        <v>0</v>
      </c>
      <c r="AA990" s="1" t="s">
        <v>5249</v>
      </c>
      <c r="AB990" s="25">
        <v>37677</v>
      </c>
      <c r="AC990" s="27">
        <v>40164.357638888891</v>
      </c>
      <c r="AE990" s="1">
        <v>0</v>
      </c>
    </row>
    <row r="991" spans="1:31" x14ac:dyDescent="0.25">
      <c r="A991" s="1" t="s">
        <v>2622</v>
      </c>
      <c r="B991" s="1" t="s">
        <v>731</v>
      </c>
      <c r="C991" s="1" t="s">
        <v>732</v>
      </c>
      <c r="D991" s="25">
        <v>40141</v>
      </c>
      <c r="E991" s="1" t="s">
        <v>2623</v>
      </c>
      <c r="F991" s="26">
        <v>8753.5300000000007</v>
      </c>
      <c r="G991" s="26">
        <v>13000</v>
      </c>
      <c r="H991" s="26">
        <v>8753.5300000000007</v>
      </c>
      <c r="I991" s="1" t="s">
        <v>50</v>
      </c>
      <c r="J991" s="26">
        <v>4376.7700000000004</v>
      </c>
      <c r="K991" s="1">
        <v>0</v>
      </c>
      <c r="L991" s="1" t="s">
        <v>50</v>
      </c>
      <c r="M991" s="1">
        <v>0</v>
      </c>
      <c r="N991" s="1" t="s">
        <v>2629</v>
      </c>
      <c r="O991" s="1" t="s">
        <v>2630</v>
      </c>
      <c r="Q991" s="1" t="s">
        <v>28</v>
      </c>
      <c r="R991" s="1" t="s">
        <v>262</v>
      </c>
      <c r="S991" s="1" t="s">
        <v>284</v>
      </c>
      <c r="T991" s="1" t="s">
        <v>733</v>
      </c>
      <c r="U991" s="1" t="s">
        <v>34</v>
      </c>
      <c r="V991" s="1" t="s">
        <v>71</v>
      </c>
      <c r="W991" s="1" t="s">
        <v>42</v>
      </c>
      <c r="X991" s="25">
        <v>40952</v>
      </c>
      <c r="Y991" s="1" t="s">
        <v>2628</v>
      </c>
      <c r="Z991" s="1">
        <v>0</v>
      </c>
      <c r="AA991" s="1" t="s">
        <v>734</v>
      </c>
      <c r="AB991" s="25">
        <v>40485</v>
      </c>
      <c r="AC991" s="27">
        <v>40519.768055555556</v>
      </c>
      <c r="AD991" s="1" t="s">
        <v>36</v>
      </c>
      <c r="AE991" s="26">
        <v>8753.5300000000007</v>
      </c>
    </row>
    <row r="992" spans="1:31" x14ac:dyDescent="0.25">
      <c r="A992" s="1" t="s">
        <v>2622</v>
      </c>
      <c r="B992" s="1" t="s">
        <v>5418</v>
      </c>
      <c r="C992" s="1" t="s">
        <v>2687</v>
      </c>
      <c r="D992" s="25">
        <v>39896</v>
      </c>
      <c r="E992" s="1" t="s">
        <v>2623</v>
      </c>
      <c r="F992" s="1">
        <v>0</v>
      </c>
      <c r="G992" s="1">
        <v>0</v>
      </c>
      <c r="H992" s="1">
        <v>0</v>
      </c>
      <c r="J992" s="1">
        <v>0</v>
      </c>
      <c r="K992" s="1">
        <v>0</v>
      </c>
      <c r="L992" s="1" t="s">
        <v>50</v>
      </c>
      <c r="M992" s="1">
        <v>0</v>
      </c>
      <c r="N992" s="1" t="s">
        <v>2629</v>
      </c>
      <c r="O992" s="1" t="s">
        <v>2630</v>
      </c>
      <c r="Q992" s="1" t="s">
        <v>28</v>
      </c>
      <c r="R992" s="1" t="s">
        <v>135</v>
      </c>
      <c r="S992" s="1" t="s">
        <v>136</v>
      </c>
      <c r="T992" s="1" t="s">
        <v>33</v>
      </c>
      <c r="U992" s="1" t="s">
        <v>34</v>
      </c>
      <c r="V992" s="1" t="s">
        <v>71</v>
      </c>
      <c r="W992" s="1" t="s">
        <v>42</v>
      </c>
      <c r="X992" s="25">
        <v>40952</v>
      </c>
      <c r="Y992" s="1" t="s">
        <v>2647</v>
      </c>
      <c r="Z992" s="1">
        <v>0</v>
      </c>
      <c r="AA992" s="1" t="s">
        <v>5419</v>
      </c>
      <c r="AB992" s="25">
        <v>40550</v>
      </c>
      <c r="AC992" s="27">
        <v>40576.961805555555</v>
      </c>
      <c r="AD992" s="1" t="s">
        <v>2633</v>
      </c>
      <c r="AE992" s="1">
        <v>0</v>
      </c>
    </row>
    <row r="993" spans="1:31" x14ac:dyDescent="0.25">
      <c r="A993" s="1" t="s">
        <v>2622</v>
      </c>
      <c r="B993" s="1" t="s">
        <v>752</v>
      </c>
      <c r="C993" s="1" t="s">
        <v>753</v>
      </c>
      <c r="D993" s="25">
        <v>39822</v>
      </c>
      <c r="E993" s="1" t="s">
        <v>2623</v>
      </c>
      <c r="F993" s="26">
        <v>4500</v>
      </c>
      <c r="G993" s="26">
        <v>4500</v>
      </c>
      <c r="H993" s="26">
        <v>4500</v>
      </c>
      <c r="I993" s="1" t="s">
        <v>26</v>
      </c>
      <c r="J993" s="26">
        <v>4500</v>
      </c>
      <c r="K993" s="1">
        <v>0</v>
      </c>
      <c r="L993" s="1" t="s">
        <v>50</v>
      </c>
      <c r="M993" s="1">
        <v>0</v>
      </c>
      <c r="N993" s="1" t="s">
        <v>2629</v>
      </c>
      <c r="O993" s="1" t="s">
        <v>2630</v>
      </c>
      <c r="Q993" s="1" t="s">
        <v>28</v>
      </c>
      <c r="R993" s="1" t="s">
        <v>135</v>
      </c>
      <c r="S993" s="1" t="s">
        <v>284</v>
      </c>
      <c r="T993" s="1" t="s">
        <v>67</v>
      </c>
      <c r="U993" s="1" t="s">
        <v>34</v>
      </c>
      <c r="V993" s="1" t="s">
        <v>71</v>
      </c>
      <c r="W993" s="1" t="s">
        <v>42</v>
      </c>
      <c r="X993" s="25">
        <v>40952</v>
      </c>
      <c r="Y993" s="1" t="s">
        <v>2649</v>
      </c>
      <c r="Z993" s="1">
        <v>0</v>
      </c>
      <c r="AA993" s="1" t="s">
        <v>754</v>
      </c>
      <c r="AB993" s="25">
        <v>40599</v>
      </c>
      <c r="AC993" s="27">
        <v>40603.558333333334</v>
      </c>
      <c r="AD993" s="1" t="s">
        <v>36</v>
      </c>
      <c r="AE993" s="26">
        <v>4500</v>
      </c>
    </row>
    <row r="994" spans="1:31" x14ac:dyDescent="0.25">
      <c r="A994" s="1" t="s">
        <v>2646</v>
      </c>
      <c r="B994" s="1" t="s">
        <v>770</v>
      </c>
      <c r="C994" s="1" t="s">
        <v>771</v>
      </c>
      <c r="D994" s="25">
        <v>40506</v>
      </c>
      <c r="E994" s="1" t="s">
        <v>2623</v>
      </c>
      <c r="F994" s="26">
        <v>22500</v>
      </c>
      <c r="G994" s="26">
        <v>22500</v>
      </c>
      <c r="H994" s="1">
        <v>0</v>
      </c>
      <c r="J994" s="1">
        <v>0</v>
      </c>
      <c r="K994" s="1">
        <v>0</v>
      </c>
      <c r="L994" s="1" t="s">
        <v>50</v>
      </c>
      <c r="M994" s="1">
        <v>0</v>
      </c>
      <c r="N994" s="1" t="s">
        <v>2629</v>
      </c>
      <c r="O994" s="1" t="s">
        <v>2630</v>
      </c>
      <c r="Q994" s="1" t="s">
        <v>28</v>
      </c>
      <c r="R994" s="1" t="s">
        <v>262</v>
      </c>
      <c r="S994" s="1" t="s">
        <v>151</v>
      </c>
      <c r="T994" s="1" t="s">
        <v>772</v>
      </c>
      <c r="U994" s="1" t="s">
        <v>53</v>
      </c>
      <c r="V994" s="1" t="s">
        <v>71</v>
      </c>
      <c r="W994" s="1" t="s">
        <v>42</v>
      </c>
      <c r="X994" s="25">
        <v>40952</v>
      </c>
      <c r="Y994" s="1" t="s">
        <v>2647</v>
      </c>
      <c r="Z994" s="1">
        <v>0</v>
      </c>
      <c r="AA994" s="1" t="s">
        <v>773</v>
      </c>
      <c r="AB994" s="25">
        <v>40631</v>
      </c>
      <c r="AC994" s="27">
        <v>40659.861805555556</v>
      </c>
      <c r="AD994" s="1" t="s">
        <v>36</v>
      </c>
      <c r="AE994" s="26">
        <v>22500</v>
      </c>
    </row>
    <row r="995" spans="1:31" x14ac:dyDescent="0.25">
      <c r="A995" s="1" t="s">
        <v>2646</v>
      </c>
      <c r="B995" s="1" t="s">
        <v>783</v>
      </c>
      <c r="C995" s="1" t="s">
        <v>784</v>
      </c>
      <c r="D995" s="25">
        <v>40535</v>
      </c>
      <c r="E995" s="1" t="s">
        <v>2623</v>
      </c>
      <c r="F995" s="26">
        <v>4121.8</v>
      </c>
      <c r="G995" s="26">
        <v>16000</v>
      </c>
      <c r="H995" s="26">
        <v>4121.8</v>
      </c>
      <c r="I995" s="1" t="s">
        <v>50</v>
      </c>
      <c r="J995" s="26">
        <v>2060.9</v>
      </c>
      <c r="K995" s="1">
        <v>0</v>
      </c>
      <c r="L995" s="1" t="s">
        <v>50</v>
      </c>
      <c r="M995" s="1">
        <v>0</v>
      </c>
      <c r="N995" s="1" t="s">
        <v>2629</v>
      </c>
      <c r="O995" s="1" t="s">
        <v>2630</v>
      </c>
      <c r="Q995" s="1" t="s">
        <v>28</v>
      </c>
      <c r="R995" s="1" t="s">
        <v>262</v>
      </c>
      <c r="S995" s="1" t="s">
        <v>151</v>
      </c>
      <c r="T995" s="1" t="s">
        <v>174</v>
      </c>
      <c r="U995" s="1" t="s">
        <v>175</v>
      </c>
      <c r="V995" s="1" t="s">
        <v>71</v>
      </c>
      <c r="W995" s="1" t="s">
        <v>42</v>
      </c>
      <c r="X995" s="25">
        <v>40952</v>
      </c>
      <c r="Y995" s="1" t="s">
        <v>2660</v>
      </c>
      <c r="Z995" s="1">
        <v>0</v>
      </c>
      <c r="AA995" s="1" t="s">
        <v>785</v>
      </c>
      <c r="AB995" s="25">
        <v>40669</v>
      </c>
      <c r="AC995" s="27">
        <v>40682.730555555558</v>
      </c>
      <c r="AD995" s="1" t="s">
        <v>36</v>
      </c>
      <c r="AE995" s="26">
        <v>4121.8</v>
      </c>
    </row>
    <row r="996" spans="1:31" x14ac:dyDescent="0.25">
      <c r="A996" s="1" t="s">
        <v>2622</v>
      </c>
      <c r="E996" s="1" t="s">
        <v>2623</v>
      </c>
      <c r="F996" s="1">
        <v>0</v>
      </c>
      <c r="G996" s="1">
        <v>0</v>
      </c>
      <c r="H996" s="1">
        <v>0</v>
      </c>
      <c r="J996" s="1">
        <v>0</v>
      </c>
      <c r="K996" s="26">
        <v>154781.51</v>
      </c>
      <c r="L996" s="1" t="s">
        <v>50</v>
      </c>
      <c r="M996" s="26">
        <v>77390.759999999995</v>
      </c>
      <c r="Q996" s="1" t="s">
        <v>28</v>
      </c>
      <c r="R996" s="1" t="s">
        <v>135</v>
      </c>
      <c r="S996" s="1" t="s">
        <v>136</v>
      </c>
      <c r="T996" s="1" t="s">
        <v>126</v>
      </c>
      <c r="U996" s="1" t="s">
        <v>34</v>
      </c>
      <c r="V996" s="1" t="s">
        <v>71</v>
      </c>
      <c r="W996" s="1" t="s">
        <v>42</v>
      </c>
      <c r="X996" s="25">
        <v>40952</v>
      </c>
      <c r="Y996" s="1" t="s">
        <v>2647</v>
      </c>
      <c r="Z996" s="1">
        <v>0</v>
      </c>
      <c r="AA996" s="1" t="s">
        <v>5907</v>
      </c>
      <c r="AB996" s="25">
        <v>36076</v>
      </c>
      <c r="AC996" s="27">
        <v>40164.36041666667</v>
      </c>
      <c r="AE996" s="1">
        <v>0</v>
      </c>
    </row>
    <row r="997" spans="1:31" x14ac:dyDescent="0.25">
      <c r="A997" s="1" t="s">
        <v>2646</v>
      </c>
      <c r="B997" s="1">
        <v>19300000455</v>
      </c>
      <c r="E997" s="1" t="s">
        <v>2623</v>
      </c>
      <c r="F997" s="1">
        <v>0</v>
      </c>
      <c r="G997" s="1">
        <v>0</v>
      </c>
      <c r="H997" s="1">
        <v>0</v>
      </c>
      <c r="J997" s="1">
        <v>0</v>
      </c>
      <c r="K997" s="26">
        <v>5242.3</v>
      </c>
      <c r="L997" s="1" t="s">
        <v>26</v>
      </c>
      <c r="M997" s="1">
        <v>52.42</v>
      </c>
      <c r="N997" s="1" t="s">
        <v>2624</v>
      </c>
      <c r="O997" s="1" t="s">
        <v>2638</v>
      </c>
      <c r="P997" s="1" t="s">
        <v>2642</v>
      </c>
      <c r="Q997" s="1" t="s">
        <v>28</v>
      </c>
      <c r="R997" s="1" t="s">
        <v>29</v>
      </c>
      <c r="S997" s="1" t="s">
        <v>30</v>
      </c>
      <c r="T997" s="1" t="s">
        <v>77</v>
      </c>
      <c r="U997" s="1" t="s">
        <v>34</v>
      </c>
      <c r="V997" s="1" t="s">
        <v>71</v>
      </c>
      <c r="W997" s="1" t="s">
        <v>42</v>
      </c>
      <c r="X997" s="25">
        <v>40952</v>
      </c>
      <c r="Y997" s="1" t="s">
        <v>57</v>
      </c>
      <c r="Z997" s="1">
        <v>0</v>
      </c>
      <c r="AA997" s="1" t="s">
        <v>6191</v>
      </c>
      <c r="AB997" s="25">
        <v>32218</v>
      </c>
      <c r="AC997" s="27">
        <v>37618</v>
      </c>
      <c r="AE997" s="1">
        <v>0</v>
      </c>
    </row>
    <row r="998" spans="1:31" x14ac:dyDescent="0.25">
      <c r="A998" s="1" t="s">
        <v>2646</v>
      </c>
      <c r="B998" s="1" t="s">
        <v>2025</v>
      </c>
      <c r="C998" s="1" t="s">
        <v>2026</v>
      </c>
      <c r="D998" s="25">
        <v>35652</v>
      </c>
      <c r="E998" s="1" t="s">
        <v>2623</v>
      </c>
      <c r="F998" s="26">
        <v>21500</v>
      </c>
      <c r="G998" s="26">
        <v>21500</v>
      </c>
      <c r="H998" s="26">
        <v>21500</v>
      </c>
      <c r="I998" s="1" t="s">
        <v>50</v>
      </c>
      <c r="J998" s="26">
        <v>10750</v>
      </c>
      <c r="K998" s="26">
        <v>10000</v>
      </c>
      <c r="L998" s="1" t="s">
        <v>27</v>
      </c>
      <c r="M998" s="1">
        <v>0</v>
      </c>
      <c r="N998" s="1" t="s">
        <v>2629</v>
      </c>
      <c r="O998" s="1" t="s">
        <v>2625</v>
      </c>
      <c r="P998" s="1" t="s">
        <v>2626</v>
      </c>
      <c r="Q998" s="1" t="s">
        <v>28</v>
      </c>
      <c r="R998" s="1" t="s">
        <v>29</v>
      </c>
      <c r="S998" s="1" t="s">
        <v>30</v>
      </c>
      <c r="T998" s="1" t="s">
        <v>77</v>
      </c>
      <c r="U998" s="1" t="s">
        <v>34</v>
      </c>
      <c r="V998" s="1" t="s">
        <v>71</v>
      </c>
      <c r="W998" s="1" t="s">
        <v>42</v>
      </c>
      <c r="X998" s="25">
        <v>40952</v>
      </c>
      <c r="Y998" s="1" t="s">
        <v>2647</v>
      </c>
      <c r="Z998" s="1">
        <v>0</v>
      </c>
      <c r="AA998" s="1" t="s">
        <v>2027</v>
      </c>
      <c r="AB998" s="25">
        <v>36863</v>
      </c>
      <c r="AC998" s="27">
        <v>37618</v>
      </c>
      <c r="AD998" s="1" t="s">
        <v>36</v>
      </c>
      <c r="AE998" s="26">
        <v>21500</v>
      </c>
    </row>
    <row r="999" spans="1:31" x14ac:dyDescent="0.25">
      <c r="A999" s="1" t="s">
        <v>2622</v>
      </c>
      <c r="B999" s="1" t="s">
        <v>6946</v>
      </c>
      <c r="C999" s="1" t="s">
        <v>2134</v>
      </c>
      <c r="D999" s="25">
        <v>38325</v>
      </c>
      <c r="E999" s="1" t="s">
        <v>2623</v>
      </c>
      <c r="F999" s="26">
        <v>55513.5</v>
      </c>
      <c r="G999" s="26">
        <v>55513.5</v>
      </c>
      <c r="H999" s="26">
        <v>55513.5</v>
      </c>
      <c r="I999" s="1" t="s">
        <v>50</v>
      </c>
      <c r="J999" s="26">
        <v>27756.75</v>
      </c>
      <c r="K999" s="1">
        <v>300</v>
      </c>
      <c r="L999" s="1" t="s">
        <v>27</v>
      </c>
      <c r="M999" s="1">
        <v>0</v>
      </c>
      <c r="N999" s="1" t="s">
        <v>2624</v>
      </c>
      <c r="O999" s="1" t="s">
        <v>2638</v>
      </c>
      <c r="P999" s="1" t="s">
        <v>2642</v>
      </c>
      <c r="Q999" s="1" t="s">
        <v>28</v>
      </c>
      <c r="R999" s="1" t="s">
        <v>44</v>
      </c>
      <c r="S999" s="1" t="s">
        <v>108</v>
      </c>
      <c r="T999" s="1" t="s">
        <v>339</v>
      </c>
      <c r="U999" s="1" t="s">
        <v>123</v>
      </c>
      <c r="V999" s="1" t="s">
        <v>185</v>
      </c>
      <c r="W999" s="1" t="s">
        <v>42</v>
      </c>
      <c r="X999" s="25">
        <v>40952</v>
      </c>
      <c r="Y999" s="1" t="s">
        <v>43</v>
      </c>
      <c r="Z999" s="1">
        <v>0</v>
      </c>
      <c r="AA999" s="1" t="s">
        <v>6947</v>
      </c>
      <c r="AB999" s="25">
        <v>38688</v>
      </c>
      <c r="AC999" s="27">
        <v>38814.538194444445</v>
      </c>
      <c r="AD999" s="1" t="s">
        <v>2633</v>
      </c>
      <c r="AE999" s="26">
        <v>55513.5</v>
      </c>
    </row>
    <row r="1000" spans="1:31" x14ac:dyDescent="0.25">
      <c r="A1000" s="1" t="s">
        <v>2622</v>
      </c>
      <c r="E1000" s="1" t="s">
        <v>2623</v>
      </c>
      <c r="F1000" s="1">
        <v>0</v>
      </c>
      <c r="G1000" s="1">
        <v>0</v>
      </c>
      <c r="H1000" s="1">
        <v>0</v>
      </c>
      <c r="J1000" s="1">
        <v>0</v>
      </c>
      <c r="K1000" s="26">
        <v>31700</v>
      </c>
      <c r="L1000" s="1" t="s">
        <v>27</v>
      </c>
      <c r="M1000" s="1">
        <v>0</v>
      </c>
      <c r="Q1000" s="1" t="s">
        <v>28</v>
      </c>
      <c r="R1000" s="1" t="s">
        <v>135</v>
      </c>
      <c r="S1000" s="1" t="s">
        <v>136</v>
      </c>
      <c r="T1000" s="1" t="s">
        <v>56</v>
      </c>
      <c r="U1000" s="1" t="s">
        <v>53</v>
      </c>
      <c r="V1000" s="1" t="s">
        <v>71</v>
      </c>
      <c r="W1000" s="1" t="s">
        <v>42</v>
      </c>
      <c r="X1000" s="25">
        <v>40952</v>
      </c>
      <c r="Y1000" s="1" t="s">
        <v>2649</v>
      </c>
      <c r="Z1000" s="1">
        <v>0</v>
      </c>
      <c r="AA1000" s="1" t="s">
        <v>7223</v>
      </c>
      <c r="AB1000" s="25">
        <v>39321</v>
      </c>
      <c r="AC1000" s="27">
        <v>40164.352083333331</v>
      </c>
      <c r="AE1000" s="1">
        <v>0</v>
      </c>
    </row>
    <row r="1001" spans="1:31" x14ac:dyDescent="0.25">
      <c r="A1001" s="1" t="s">
        <v>2622</v>
      </c>
      <c r="B1001" s="1">
        <v>777848</v>
      </c>
      <c r="C1001" s="1" t="s">
        <v>2371</v>
      </c>
      <c r="D1001" s="25">
        <v>39377</v>
      </c>
      <c r="E1001" s="1" t="s">
        <v>2623</v>
      </c>
      <c r="F1001" s="26">
        <v>11946.45</v>
      </c>
      <c r="G1001" s="26">
        <v>20000</v>
      </c>
      <c r="H1001" s="1">
        <v>0</v>
      </c>
      <c r="I1001" s="1" t="s">
        <v>26</v>
      </c>
      <c r="J1001" s="1">
        <v>0</v>
      </c>
      <c r="K1001" s="1">
        <v>0</v>
      </c>
      <c r="L1001" s="1" t="s">
        <v>50</v>
      </c>
      <c r="M1001" s="1">
        <v>0</v>
      </c>
      <c r="N1001" s="1" t="s">
        <v>2629</v>
      </c>
      <c r="O1001" s="1" t="s">
        <v>2630</v>
      </c>
      <c r="Q1001" s="1" t="s">
        <v>28</v>
      </c>
      <c r="R1001" s="1" t="s">
        <v>262</v>
      </c>
      <c r="S1001" s="1" t="s">
        <v>284</v>
      </c>
      <c r="T1001" s="1" t="s">
        <v>39</v>
      </c>
      <c r="U1001" s="1" t="s">
        <v>40</v>
      </c>
      <c r="V1001" s="1" t="s">
        <v>71</v>
      </c>
      <c r="W1001" s="1" t="s">
        <v>42</v>
      </c>
      <c r="X1001" s="25">
        <v>40952</v>
      </c>
      <c r="Y1001" s="1" t="s">
        <v>57</v>
      </c>
      <c r="Z1001" s="1">
        <v>0</v>
      </c>
      <c r="AA1001" s="1" t="s">
        <v>2372</v>
      </c>
      <c r="AB1001" s="25">
        <v>40340</v>
      </c>
      <c r="AC1001" s="27">
        <v>40441.78125</v>
      </c>
      <c r="AD1001" s="1" t="s">
        <v>36</v>
      </c>
      <c r="AE1001" s="26">
        <v>11946.45</v>
      </c>
    </row>
    <row r="1002" spans="1:31" x14ac:dyDescent="0.25">
      <c r="A1002" s="1" t="s">
        <v>2622</v>
      </c>
      <c r="B1002" s="1" t="s">
        <v>5360</v>
      </c>
      <c r="C1002" s="1" t="s">
        <v>115</v>
      </c>
      <c r="D1002" s="25">
        <v>40303</v>
      </c>
      <c r="E1002" s="1" t="s">
        <v>2623</v>
      </c>
      <c r="F1002" s="1">
        <v>0</v>
      </c>
      <c r="G1002" s="1">
        <v>0</v>
      </c>
      <c r="H1002" s="1">
        <v>0</v>
      </c>
      <c r="J1002" s="1">
        <v>0</v>
      </c>
      <c r="K1002" s="1">
        <v>0</v>
      </c>
      <c r="L1002" s="1" t="s">
        <v>50</v>
      </c>
      <c r="M1002" s="1">
        <v>0</v>
      </c>
      <c r="N1002" s="1" t="s">
        <v>2629</v>
      </c>
      <c r="O1002" s="1" t="s">
        <v>2630</v>
      </c>
      <c r="Q1002" s="1" t="s">
        <v>28</v>
      </c>
      <c r="R1002" s="1" t="s">
        <v>135</v>
      </c>
      <c r="S1002" s="1" t="s">
        <v>136</v>
      </c>
      <c r="T1002" s="1" t="s">
        <v>77</v>
      </c>
      <c r="U1002" s="1" t="s">
        <v>34</v>
      </c>
      <c r="V1002" s="1" t="s">
        <v>71</v>
      </c>
      <c r="W1002" s="1" t="s">
        <v>42</v>
      </c>
      <c r="X1002" s="25">
        <v>40953</v>
      </c>
      <c r="Y1002" s="1" t="s">
        <v>57</v>
      </c>
      <c r="Z1002" s="1">
        <v>0</v>
      </c>
      <c r="AA1002" s="1" t="s">
        <v>5361</v>
      </c>
      <c r="AB1002" s="25">
        <v>40378</v>
      </c>
      <c r="AC1002" s="27">
        <v>40464.75277777778</v>
      </c>
      <c r="AD1002" s="1" t="s">
        <v>2633</v>
      </c>
      <c r="AE1002" s="1">
        <v>0</v>
      </c>
    </row>
    <row r="1003" spans="1:31" x14ac:dyDescent="0.25">
      <c r="A1003" s="1" t="s">
        <v>2622</v>
      </c>
      <c r="B1003" s="1" t="s">
        <v>1106</v>
      </c>
      <c r="C1003" s="1" t="s">
        <v>1107</v>
      </c>
      <c r="D1003" s="25">
        <v>38972</v>
      </c>
      <c r="E1003" s="1" t="s">
        <v>2623</v>
      </c>
      <c r="F1003" s="26">
        <v>31944</v>
      </c>
      <c r="G1003" s="26">
        <v>31944</v>
      </c>
      <c r="H1003" s="26">
        <v>31944</v>
      </c>
      <c r="I1003" s="1" t="s">
        <v>27</v>
      </c>
      <c r="J1003" s="1">
        <v>0</v>
      </c>
      <c r="K1003" s="26">
        <v>10000</v>
      </c>
      <c r="L1003" s="1" t="s">
        <v>27</v>
      </c>
      <c r="M1003" s="1">
        <v>0</v>
      </c>
      <c r="N1003" s="1" t="s">
        <v>2629</v>
      </c>
      <c r="O1003" s="1" t="s">
        <v>2630</v>
      </c>
      <c r="Q1003" s="1" t="s">
        <v>28</v>
      </c>
      <c r="R1003" s="1" t="s">
        <v>44</v>
      </c>
      <c r="S1003" s="1" t="s">
        <v>38</v>
      </c>
      <c r="T1003" s="1" t="s">
        <v>355</v>
      </c>
      <c r="U1003" s="1" t="s">
        <v>55</v>
      </c>
      <c r="V1003" s="1" t="s">
        <v>71</v>
      </c>
      <c r="W1003" s="1" t="s">
        <v>42</v>
      </c>
      <c r="X1003" s="25">
        <v>40953</v>
      </c>
      <c r="Y1003" s="1" t="s">
        <v>57</v>
      </c>
      <c r="Z1003" s="1">
        <v>0</v>
      </c>
      <c r="AA1003" s="1" t="s">
        <v>1108</v>
      </c>
      <c r="AB1003" s="25">
        <v>39633</v>
      </c>
      <c r="AC1003" s="27">
        <v>39661.526388888888</v>
      </c>
      <c r="AD1003" s="1" t="s">
        <v>151</v>
      </c>
      <c r="AE1003" s="26">
        <v>31944</v>
      </c>
    </row>
    <row r="1004" spans="1:31" x14ac:dyDescent="0.25">
      <c r="A1004" s="1" t="s">
        <v>2622</v>
      </c>
      <c r="E1004" s="1" t="s">
        <v>2623</v>
      </c>
      <c r="F1004" s="1">
        <v>0</v>
      </c>
      <c r="G1004" s="1">
        <v>0</v>
      </c>
      <c r="H1004" s="1">
        <v>0</v>
      </c>
      <c r="J1004" s="1">
        <v>0</v>
      </c>
      <c r="K1004" s="1">
        <v>0</v>
      </c>
      <c r="L1004" s="1" t="s">
        <v>50</v>
      </c>
      <c r="M1004" s="1">
        <v>0</v>
      </c>
      <c r="N1004" s="1" t="s">
        <v>2629</v>
      </c>
      <c r="O1004" s="1" t="s">
        <v>2630</v>
      </c>
      <c r="Q1004" s="1" t="s">
        <v>28</v>
      </c>
      <c r="R1004" s="1" t="s">
        <v>512</v>
      </c>
      <c r="S1004" s="1" t="s">
        <v>553</v>
      </c>
      <c r="T1004" s="1" t="s">
        <v>124</v>
      </c>
      <c r="U1004" s="1" t="s">
        <v>34</v>
      </c>
      <c r="V1004" s="1" t="s">
        <v>71</v>
      </c>
      <c r="W1004" s="1" t="s">
        <v>42</v>
      </c>
      <c r="X1004" s="25">
        <v>40953</v>
      </c>
      <c r="Y1004" s="1" t="s">
        <v>57</v>
      </c>
      <c r="Z1004" s="1">
        <v>0</v>
      </c>
      <c r="AA1004" s="1" t="s">
        <v>6038</v>
      </c>
      <c r="AB1004" s="25">
        <v>40429</v>
      </c>
      <c r="AC1004" s="27">
        <v>40435.885416666664</v>
      </c>
      <c r="AE1004" s="1">
        <v>0</v>
      </c>
    </row>
    <row r="1005" spans="1:31" x14ac:dyDescent="0.25">
      <c r="A1005" s="1" t="s">
        <v>2622</v>
      </c>
      <c r="B1005" s="1" t="s">
        <v>6066</v>
      </c>
      <c r="C1005" s="1" t="s">
        <v>115</v>
      </c>
      <c r="D1005" s="25">
        <v>39881</v>
      </c>
      <c r="E1005" s="1" t="s">
        <v>2623</v>
      </c>
      <c r="F1005" s="1">
        <v>0</v>
      </c>
      <c r="G1005" s="1">
        <v>0</v>
      </c>
      <c r="H1005" s="1">
        <v>0</v>
      </c>
      <c r="I1005" s="1" t="s">
        <v>50</v>
      </c>
      <c r="J1005" s="1">
        <v>0</v>
      </c>
      <c r="K1005" s="1">
        <v>0</v>
      </c>
      <c r="L1005" s="1" t="s">
        <v>50</v>
      </c>
      <c r="M1005" s="1">
        <v>0</v>
      </c>
      <c r="N1005" s="1" t="s">
        <v>2629</v>
      </c>
      <c r="O1005" s="1" t="s">
        <v>2630</v>
      </c>
      <c r="Q1005" s="1" t="s">
        <v>28</v>
      </c>
      <c r="R1005" s="1" t="s">
        <v>135</v>
      </c>
      <c r="S1005" s="1" t="s">
        <v>136</v>
      </c>
      <c r="T1005" s="1" t="s">
        <v>6067</v>
      </c>
      <c r="U1005" s="1" t="s">
        <v>101</v>
      </c>
      <c r="V1005" s="1" t="s">
        <v>71</v>
      </c>
      <c r="W1005" s="1" t="s">
        <v>42</v>
      </c>
      <c r="X1005" s="25">
        <v>40953</v>
      </c>
      <c r="Y1005" s="1" t="s">
        <v>2649</v>
      </c>
      <c r="Z1005" s="1">
        <v>0</v>
      </c>
      <c r="AA1005" s="1" t="s">
        <v>6068</v>
      </c>
      <c r="AB1005" s="25">
        <v>40450</v>
      </c>
      <c r="AC1005" s="27">
        <v>40490.890277777777</v>
      </c>
      <c r="AD1005" s="1" t="s">
        <v>2633</v>
      </c>
      <c r="AE1005" s="1">
        <v>0</v>
      </c>
    </row>
    <row r="1006" spans="1:31" x14ac:dyDescent="0.25">
      <c r="A1006" s="1" t="s">
        <v>2622</v>
      </c>
      <c r="E1006" s="1" t="s">
        <v>2623</v>
      </c>
      <c r="F1006" s="1">
        <v>0</v>
      </c>
      <c r="G1006" s="1">
        <v>0</v>
      </c>
      <c r="H1006" s="1">
        <v>0</v>
      </c>
      <c r="J1006" s="1">
        <v>0</v>
      </c>
      <c r="K1006" s="1">
        <v>0</v>
      </c>
      <c r="L1006" s="1" t="s">
        <v>50</v>
      </c>
      <c r="M1006" s="1">
        <v>0</v>
      </c>
      <c r="N1006" s="1" t="s">
        <v>2629</v>
      </c>
      <c r="O1006" s="1" t="s">
        <v>2630</v>
      </c>
      <c r="Q1006" s="1" t="s">
        <v>28</v>
      </c>
      <c r="R1006" s="1" t="s">
        <v>135</v>
      </c>
      <c r="S1006" s="1" t="s">
        <v>284</v>
      </c>
      <c r="T1006" s="1" t="s">
        <v>1099</v>
      </c>
      <c r="U1006" s="1" t="s">
        <v>53</v>
      </c>
      <c r="V1006" s="1" t="s">
        <v>71</v>
      </c>
      <c r="W1006" s="1" t="s">
        <v>42</v>
      </c>
      <c r="X1006" s="25">
        <v>40953</v>
      </c>
      <c r="Y1006" s="1" t="s">
        <v>43</v>
      </c>
      <c r="Z1006" s="1">
        <v>0</v>
      </c>
      <c r="AA1006" s="1" t="s">
        <v>6744</v>
      </c>
      <c r="AB1006" s="25">
        <v>36229</v>
      </c>
      <c r="AC1006" s="27">
        <v>40710.171527777777</v>
      </c>
      <c r="AE1006" s="1">
        <v>0</v>
      </c>
    </row>
    <row r="1007" spans="1:31" x14ac:dyDescent="0.25">
      <c r="A1007" s="1" t="s">
        <v>2622</v>
      </c>
      <c r="B1007" s="1" t="s">
        <v>651</v>
      </c>
      <c r="C1007" s="1" t="s">
        <v>2333</v>
      </c>
      <c r="D1007" s="25">
        <v>39907</v>
      </c>
      <c r="E1007" s="1" t="s">
        <v>2623</v>
      </c>
      <c r="F1007" s="26">
        <v>11188</v>
      </c>
      <c r="G1007" s="26">
        <v>13618</v>
      </c>
      <c r="H1007" s="1">
        <v>0</v>
      </c>
      <c r="J1007" s="1">
        <v>0</v>
      </c>
      <c r="K1007" s="1">
        <v>0</v>
      </c>
      <c r="L1007" s="1" t="s">
        <v>50</v>
      </c>
      <c r="M1007" s="1">
        <v>0</v>
      </c>
      <c r="N1007" s="1" t="s">
        <v>2629</v>
      </c>
      <c r="O1007" s="1" t="s">
        <v>2630</v>
      </c>
      <c r="Q1007" s="1" t="s">
        <v>28</v>
      </c>
      <c r="R1007" s="1" t="s">
        <v>135</v>
      </c>
      <c r="S1007" s="1" t="s">
        <v>398</v>
      </c>
      <c r="T1007" s="1" t="s">
        <v>2334</v>
      </c>
      <c r="U1007" s="1" t="s">
        <v>53</v>
      </c>
      <c r="V1007" s="1" t="s">
        <v>71</v>
      </c>
      <c r="W1007" s="1" t="s">
        <v>42</v>
      </c>
      <c r="X1007" s="25">
        <v>40953</v>
      </c>
      <c r="Y1007" s="1" t="s">
        <v>57</v>
      </c>
      <c r="Z1007" s="1">
        <v>0</v>
      </c>
      <c r="AA1007" s="1" t="s">
        <v>2335</v>
      </c>
      <c r="AB1007" s="25">
        <v>40318</v>
      </c>
      <c r="AC1007" s="27">
        <v>40355.131249999999</v>
      </c>
      <c r="AD1007" s="1" t="s">
        <v>36</v>
      </c>
      <c r="AE1007" s="26">
        <v>11188</v>
      </c>
    </row>
    <row r="1008" spans="1:31" x14ac:dyDescent="0.25">
      <c r="A1008" s="1" t="s">
        <v>2622</v>
      </c>
      <c r="B1008" s="1" t="s">
        <v>343</v>
      </c>
      <c r="C1008" s="1" t="s">
        <v>344</v>
      </c>
      <c r="D1008" s="25">
        <v>40442</v>
      </c>
      <c r="E1008" s="1" t="s">
        <v>2623</v>
      </c>
      <c r="F1008" s="26">
        <v>8950.7099999999991</v>
      </c>
      <c r="G1008" s="26">
        <v>8950.7099999999991</v>
      </c>
      <c r="H1008" s="26">
        <v>8950.7099999999991</v>
      </c>
      <c r="I1008" s="1" t="s">
        <v>26</v>
      </c>
      <c r="J1008" s="26">
        <v>8950.7099999999991</v>
      </c>
      <c r="K1008" s="1">
        <v>0</v>
      </c>
      <c r="L1008" s="1" t="s">
        <v>27</v>
      </c>
      <c r="M1008" s="1">
        <v>0</v>
      </c>
      <c r="N1008" s="1" t="s">
        <v>2629</v>
      </c>
      <c r="O1008" s="1" t="s">
        <v>2630</v>
      </c>
      <c r="Q1008" s="1" t="s">
        <v>28</v>
      </c>
      <c r="R1008" s="1" t="s">
        <v>135</v>
      </c>
      <c r="S1008" s="1" t="s">
        <v>136</v>
      </c>
      <c r="T1008" s="1" t="s">
        <v>39</v>
      </c>
      <c r="U1008" s="1" t="s">
        <v>40</v>
      </c>
      <c r="V1008" s="1" t="s">
        <v>41</v>
      </c>
      <c r="W1008" s="1" t="s">
        <v>42</v>
      </c>
      <c r="X1008" s="25">
        <v>40954</v>
      </c>
      <c r="Y1008" s="1" t="s">
        <v>57</v>
      </c>
      <c r="Z1008" s="1">
        <v>0</v>
      </c>
      <c r="AA1008" s="1" t="s">
        <v>345</v>
      </c>
      <c r="AB1008" s="25">
        <v>40766</v>
      </c>
      <c r="AC1008" s="27">
        <v>40785.160416666666</v>
      </c>
      <c r="AD1008" s="1" t="s">
        <v>151</v>
      </c>
      <c r="AE1008" s="26">
        <v>8950.7099999999991</v>
      </c>
    </row>
    <row r="1009" spans="1:31" x14ac:dyDescent="0.25">
      <c r="A1009" s="1" t="s">
        <v>2646</v>
      </c>
      <c r="E1009" s="1" t="s">
        <v>2623</v>
      </c>
      <c r="F1009" s="1">
        <v>0</v>
      </c>
      <c r="G1009" s="1">
        <v>0</v>
      </c>
      <c r="H1009" s="1">
        <v>0</v>
      </c>
      <c r="J1009" s="1">
        <v>0</v>
      </c>
      <c r="K1009" s="1">
        <v>0</v>
      </c>
      <c r="L1009" s="1" t="s">
        <v>50</v>
      </c>
      <c r="M1009" s="1">
        <v>0</v>
      </c>
      <c r="N1009" s="1" t="s">
        <v>2629</v>
      </c>
      <c r="O1009" s="1" t="s">
        <v>2630</v>
      </c>
      <c r="Q1009" s="1" t="s">
        <v>28</v>
      </c>
      <c r="R1009" s="1" t="s">
        <v>262</v>
      </c>
      <c r="S1009" s="1" t="s">
        <v>151</v>
      </c>
      <c r="T1009" s="1" t="s">
        <v>458</v>
      </c>
      <c r="U1009" s="1" t="s">
        <v>34</v>
      </c>
      <c r="W1009" s="1" t="s">
        <v>42</v>
      </c>
      <c r="X1009" s="25">
        <v>40954</v>
      </c>
      <c r="Y1009" s="1" t="s">
        <v>2635</v>
      </c>
      <c r="Z1009" s="1">
        <v>0</v>
      </c>
      <c r="AA1009" s="1" t="s">
        <v>7022</v>
      </c>
      <c r="AB1009" s="25">
        <v>40820</v>
      </c>
      <c r="AC1009" s="27">
        <v>40913.749305555553</v>
      </c>
      <c r="AE1009" s="1">
        <v>0</v>
      </c>
    </row>
    <row r="1010" spans="1:31" x14ac:dyDescent="0.25">
      <c r="A1010" s="1" t="s">
        <v>2646</v>
      </c>
      <c r="E1010" s="1" t="s">
        <v>2623</v>
      </c>
      <c r="F1010" s="1">
        <v>0</v>
      </c>
      <c r="G1010" s="1">
        <v>0</v>
      </c>
      <c r="H1010" s="1">
        <v>0</v>
      </c>
      <c r="J1010" s="1">
        <v>0</v>
      </c>
      <c r="K1010" s="1">
        <v>0</v>
      </c>
      <c r="L1010" s="1" t="s">
        <v>27</v>
      </c>
      <c r="M1010" s="1">
        <v>0</v>
      </c>
      <c r="N1010" s="1" t="s">
        <v>2629</v>
      </c>
      <c r="O1010" s="1" t="s">
        <v>2630</v>
      </c>
      <c r="Q1010" s="1" t="s">
        <v>28</v>
      </c>
      <c r="R1010" s="1" t="s">
        <v>262</v>
      </c>
      <c r="S1010" s="1" t="s">
        <v>398</v>
      </c>
      <c r="T1010" s="1" t="s">
        <v>432</v>
      </c>
      <c r="U1010" s="1" t="s">
        <v>259</v>
      </c>
      <c r="V1010" s="1" t="s">
        <v>142</v>
      </c>
      <c r="W1010" s="1" t="s">
        <v>42</v>
      </c>
      <c r="X1010" s="25">
        <v>40956</v>
      </c>
      <c r="Y1010" s="1" t="s">
        <v>57</v>
      </c>
      <c r="Z1010" s="1">
        <v>0</v>
      </c>
      <c r="AA1010" s="1" t="s">
        <v>4924</v>
      </c>
      <c r="AB1010" s="25">
        <v>40780</v>
      </c>
      <c r="AC1010" s="27">
        <v>40786.65347222222</v>
      </c>
      <c r="AE1010" s="1">
        <v>0</v>
      </c>
    </row>
    <row r="1011" spans="1:31" x14ac:dyDescent="0.25">
      <c r="A1011" s="1" t="s">
        <v>2622</v>
      </c>
      <c r="E1011" s="1" t="s">
        <v>2623</v>
      </c>
      <c r="F1011" s="1">
        <v>0</v>
      </c>
      <c r="G1011" s="1">
        <v>0</v>
      </c>
      <c r="H1011" s="1">
        <v>0</v>
      </c>
      <c r="I1011" s="1" t="s">
        <v>50</v>
      </c>
      <c r="J1011" s="1">
        <v>0</v>
      </c>
      <c r="K1011" s="1">
        <v>250</v>
      </c>
      <c r="L1011" s="1" t="s">
        <v>27</v>
      </c>
      <c r="M1011" s="1">
        <v>0</v>
      </c>
      <c r="N1011" s="1" t="s">
        <v>2624</v>
      </c>
      <c r="O1011" s="1" t="s">
        <v>2630</v>
      </c>
      <c r="Q1011" s="1" t="s">
        <v>28</v>
      </c>
      <c r="R1011" s="1" t="s">
        <v>44</v>
      </c>
      <c r="S1011" s="1" t="s">
        <v>30</v>
      </c>
      <c r="T1011" s="1" t="s">
        <v>3564</v>
      </c>
      <c r="U1011" s="1" t="s">
        <v>34</v>
      </c>
      <c r="V1011" s="1" t="s">
        <v>370</v>
      </c>
      <c r="W1011" s="1" t="s">
        <v>42</v>
      </c>
      <c r="X1011" s="25">
        <v>40956</v>
      </c>
      <c r="Y1011" s="1" t="s">
        <v>2628</v>
      </c>
      <c r="Z1011" s="1">
        <v>0</v>
      </c>
      <c r="AA1011" s="1" t="s">
        <v>6443</v>
      </c>
      <c r="AB1011" s="25">
        <v>39252</v>
      </c>
      <c r="AC1011" s="27">
        <v>39842.521527777775</v>
      </c>
      <c r="AE1011" s="1">
        <v>0</v>
      </c>
    </row>
    <row r="1012" spans="1:31" x14ac:dyDescent="0.25">
      <c r="A1012" s="1" t="s">
        <v>2622</v>
      </c>
      <c r="B1012" s="1" t="s">
        <v>928</v>
      </c>
      <c r="C1012" s="1" t="s">
        <v>929</v>
      </c>
      <c r="D1012" s="25">
        <v>38045</v>
      </c>
      <c r="E1012" s="1" t="s">
        <v>2623</v>
      </c>
      <c r="F1012" s="26">
        <v>11500</v>
      </c>
      <c r="G1012" s="26">
        <v>11500</v>
      </c>
      <c r="H1012" s="26">
        <v>13408.38</v>
      </c>
      <c r="I1012" s="1" t="s">
        <v>27</v>
      </c>
      <c r="J1012" s="1">
        <v>0</v>
      </c>
      <c r="K1012" s="26">
        <v>2500</v>
      </c>
      <c r="L1012" s="1" t="s">
        <v>27</v>
      </c>
      <c r="M1012" s="1">
        <v>0</v>
      </c>
      <c r="N1012" s="1" t="s">
        <v>2624</v>
      </c>
      <c r="O1012" s="1" t="s">
        <v>2625</v>
      </c>
      <c r="P1012" s="1" t="s">
        <v>2626</v>
      </c>
      <c r="Q1012" s="1" t="s">
        <v>28</v>
      </c>
      <c r="R1012" s="1" t="s">
        <v>44</v>
      </c>
      <c r="S1012" s="1" t="s">
        <v>80</v>
      </c>
      <c r="T1012" s="1" t="s">
        <v>260</v>
      </c>
      <c r="U1012" s="1" t="s">
        <v>84</v>
      </c>
      <c r="V1012" s="1" t="s">
        <v>85</v>
      </c>
      <c r="W1012" s="1" t="s">
        <v>42</v>
      </c>
      <c r="X1012" s="25">
        <v>40961</v>
      </c>
      <c r="Y1012" s="1" t="s">
        <v>57</v>
      </c>
      <c r="Z1012" s="1">
        <v>0</v>
      </c>
      <c r="AA1012" s="1" t="s">
        <v>930</v>
      </c>
      <c r="AB1012" s="25">
        <v>38287</v>
      </c>
      <c r="AC1012" s="27">
        <v>38359.345833333333</v>
      </c>
      <c r="AD1012" s="1" t="s">
        <v>151</v>
      </c>
      <c r="AE1012" s="26">
        <v>11500</v>
      </c>
    </row>
    <row r="1013" spans="1:31" x14ac:dyDescent="0.25">
      <c r="A1013" s="1" t="s">
        <v>2622</v>
      </c>
      <c r="E1013" s="1" t="s">
        <v>2623</v>
      </c>
      <c r="F1013" s="1">
        <v>0</v>
      </c>
      <c r="G1013" s="1">
        <v>0</v>
      </c>
      <c r="H1013" s="1">
        <v>0</v>
      </c>
      <c r="J1013" s="1">
        <v>0</v>
      </c>
      <c r="K1013" s="26">
        <v>54679.44</v>
      </c>
      <c r="L1013" s="1" t="s">
        <v>27</v>
      </c>
      <c r="M1013" s="1">
        <v>0</v>
      </c>
      <c r="Q1013" s="1" t="s">
        <v>28</v>
      </c>
      <c r="R1013" s="1" t="s">
        <v>135</v>
      </c>
      <c r="S1013" s="1" t="s">
        <v>136</v>
      </c>
      <c r="T1013" s="1" t="s">
        <v>77</v>
      </c>
      <c r="U1013" s="1" t="s">
        <v>34</v>
      </c>
      <c r="V1013" s="1" t="s">
        <v>71</v>
      </c>
      <c r="W1013" s="1" t="s">
        <v>42</v>
      </c>
      <c r="X1013" s="25">
        <v>40962</v>
      </c>
      <c r="Y1013" s="1" t="s">
        <v>2660</v>
      </c>
      <c r="Z1013" s="1">
        <v>0</v>
      </c>
      <c r="AA1013" s="1" t="s">
        <v>7235</v>
      </c>
      <c r="AB1013" s="25">
        <v>38849</v>
      </c>
      <c r="AC1013" s="27">
        <v>40164.381249999999</v>
      </c>
      <c r="AE1013" s="1">
        <v>0</v>
      </c>
    </row>
    <row r="1014" spans="1:31" x14ac:dyDescent="0.25">
      <c r="A1014" s="1" t="s">
        <v>2622</v>
      </c>
      <c r="B1014" s="1" t="s">
        <v>2397</v>
      </c>
      <c r="C1014" s="1" t="s">
        <v>2398</v>
      </c>
      <c r="D1014" s="25">
        <v>40340</v>
      </c>
      <c r="E1014" s="1" t="s">
        <v>2623</v>
      </c>
      <c r="F1014" s="26">
        <v>35000</v>
      </c>
      <c r="G1014" s="26">
        <v>50000</v>
      </c>
      <c r="H1014" s="26">
        <v>15000</v>
      </c>
      <c r="I1014" s="1" t="s">
        <v>50</v>
      </c>
      <c r="J1014" s="26">
        <v>7500</v>
      </c>
      <c r="K1014" s="1">
        <v>0</v>
      </c>
      <c r="L1014" s="1" t="s">
        <v>27</v>
      </c>
      <c r="M1014" s="1">
        <v>0</v>
      </c>
      <c r="N1014" s="1" t="s">
        <v>2629</v>
      </c>
      <c r="O1014" s="1" t="s">
        <v>2630</v>
      </c>
      <c r="Q1014" s="1" t="s">
        <v>28</v>
      </c>
      <c r="R1014" s="1" t="s">
        <v>512</v>
      </c>
      <c r="S1014" s="1" t="s">
        <v>664</v>
      </c>
      <c r="T1014" s="1" t="s">
        <v>48</v>
      </c>
      <c r="U1014" s="1" t="s">
        <v>34</v>
      </c>
      <c r="V1014" s="1" t="s">
        <v>71</v>
      </c>
      <c r="W1014" s="1" t="s">
        <v>42</v>
      </c>
      <c r="X1014" s="25">
        <v>40962</v>
      </c>
      <c r="Y1014" s="1" t="s">
        <v>2647</v>
      </c>
      <c r="Z1014" s="1">
        <v>0</v>
      </c>
      <c r="AA1014" s="1" t="s">
        <v>2399</v>
      </c>
      <c r="AB1014" s="25">
        <v>40505</v>
      </c>
      <c r="AC1014" s="27">
        <v>40514.446527777778</v>
      </c>
      <c r="AD1014" s="1" t="s">
        <v>36</v>
      </c>
      <c r="AE1014" s="26">
        <v>35000</v>
      </c>
    </row>
    <row r="1015" spans="1:31" x14ac:dyDescent="0.25">
      <c r="A1015" s="1" t="s">
        <v>2622</v>
      </c>
      <c r="B1015" s="1" t="s">
        <v>1261</v>
      </c>
      <c r="C1015" s="1" t="s">
        <v>1262</v>
      </c>
      <c r="D1015" s="25">
        <v>39393</v>
      </c>
      <c r="E1015" s="1" t="s">
        <v>2623</v>
      </c>
      <c r="F1015" s="26">
        <v>4173.8100000000004</v>
      </c>
      <c r="G1015" s="26">
        <v>4173.8100000000004</v>
      </c>
      <c r="H1015" s="26">
        <v>4173.8100000000004</v>
      </c>
      <c r="I1015" s="1" t="s">
        <v>50</v>
      </c>
      <c r="J1015" s="26">
        <v>2086.91</v>
      </c>
      <c r="K1015" s="1">
        <v>0</v>
      </c>
      <c r="L1015" s="1" t="s">
        <v>50</v>
      </c>
      <c r="M1015" s="1">
        <v>0</v>
      </c>
      <c r="Q1015" s="1" t="s">
        <v>28</v>
      </c>
      <c r="R1015" s="1" t="s">
        <v>135</v>
      </c>
      <c r="S1015" s="1" t="s">
        <v>284</v>
      </c>
      <c r="T1015" s="1" t="s">
        <v>54</v>
      </c>
      <c r="U1015" s="1" t="s">
        <v>55</v>
      </c>
      <c r="W1015" s="1" t="s">
        <v>42</v>
      </c>
      <c r="X1015" s="25">
        <v>40963</v>
      </c>
      <c r="Y1015" s="1" t="s">
        <v>2649</v>
      </c>
      <c r="Z1015" s="1">
        <v>0</v>
      </c>
      <c r="AA1015" s="1" t="s">
        <v>1263</v>
      </c>
      <c r="AB1015" s="25">
        <v>39526</v>
      </c>
      <c r="AC1015" s="27">
        <v>40164.359722222223</v>
      </c>
      <c r="AD1015" s="1" t="s">
        <v>36</v>
      </c>
      <c r="AE1015" s="26">
        <v>4173.8100000000004</v>
      </c>
    </row>
    <row r="1016" spans="1:31" x14ac:dyDescent="0.25">
      <c r="A1016" s="1" t="s">
        <v>2622</v>
      </c>
      <c r="B1016" s="1">
        <v>9301931</v>
      </c>
      <c r="C1016" s="1" t="s">
        <v>1729</v>
      </c>
      <c r="D1016" s="25">
        <v>37111</v>
      </c>
      <c r="E1016" s="1" t="s">
        <v>2623</v>
      </c>
      <c r="F1016" s="26">
        <v>107699.85</v>
      </c>
      <c r="G1016" s="26">
        <v>107699.85</v>
      </c>
      <c r="H1016" s="26">
        <v>107699.85</v>
      </c>
      <c r="I1016" s="1" t="s">
        <v>26</v>
      </c>
      <c r="J1016" s="26">
        <v>107699.85</v>
      </c>
      <c r="K1016" s="26">
        <v>158724</v>
      </c>
      <c r="L1016" s="1" t="s">
        <v>27</v>
      </c>
      <c r="M1016" s="1">
        <v>0</v>
      </c>
      <c r="N1016" s="1" t="s">
        <v>2629</v>
      </c>
      <c r="O1016" s="1" t="s">
        <v>2630</v>
      </c>
      <c r="Q1016" s="1" t="s">
        <v>28</v>
      </c>
      <c r="R1016" s="1" t="s">
        <v>135</v>
      </c>
      <c r="S1016" s="1" t="s">
        <v>136</v>
      </c>
      <c r="T1016" s="1" t="s">
        <v>113</v>
      </c>
      <c r="U1016" s="1" t="s">
        <v>84</v>
      </c>
      <c r="V1016" s="1" t="s">
        <v>85</v>
      </c>
      <c r="W1016" s="1" t="s">
        <v>42</v>
      </c>
      <c r="X1016" s="25">
        <v>40963</v>
      </c>
      <c r="Y1016" s="1" t="s">
        <v>43</v>
      </c>
      <c r="Z1016" s="1">
        <v>0</v>
      </c>
      <c r="AA1016" s="1" t="s">
        <v>1730</v>
      </c>
      <c r="AB1016" s="25">
        <v>38387</v>
      </c>
      <c r="AC1016" s="27">
        <v>40108.706250000003</v>
      </c>
      <c r="AD1016" s="1" t="s">
        <v>151</v>
      </c>
      <c r="AE1016" s="26">
        <v>107699.85</v>
      </c>
    </row>
    <row r="1017" spans="1:31" x14ac:dyDescent="0.25">
      <c r="A1017" s="1" t="s">
        <v>2622</v>
      </c>
      <c r="B1017" s="1" t="s">
        <v>5204</v>
      </c>
      <c r="C1017" s="1" t="s">
        <v>115</v>
      </c>
      <c r="D1017" s="25">
        <v>40045</v>
      </c>
      <c r="E1017" s="1" t="s">
        <v>2623</v>
      </c>
      <c r="F1017" s="26">
        <v>3000</v>
      </c>
      <c r="G1017" s="26">
        <v>3000</v>
      </c>
      <c r="H1017" s="26">
        <v>3000</v>
      </c>
      <c r="I1017" s="1" t="s">
        <v>50</v>
      </c>
      <c r="J1017" s="26">
        <v>1500</v>
      </c>
      <c r="K1017" s="1">
        <v>0</v>
      </c>
      <c r="L1017" s="1" t="s">
        <v>27</v>
      </c>
      <c r="M1017" s="1">
        <v>0</v>
      </c>
      <c r="N1017" s="1" t="s">
        <v>2629</v>
      </c>
      <c r="O1017" s="1" t="s">
        <v>2630</v>
      </c>
      <c r="Q1017" s="1" t="s">
        <v>28</v>
      </c>
      <c r="R1017" s="1" t="s">
        <v>512</v>
      </c>
      <c r="S1017" s="1" t="s">
        <v>3316</v>
      </c>
      <c r="T1017" s="1" t="s">
        <v>250</v>
      </c>
      <c r="U1017" s="1" t="s">
        <v>123</v>
      </c>
      <c r="V1017" s="1" t="s">
        <v>185</v>
      </c>
      <c r="W1017" s="1" t="s">
        <v>42</v>
      </c>
      <c r="X1017" s="25">
        <v>40968</v>
      </c>
      <c r="Y1017" s="1" t="s">
        <v>2649</v>
      </c>
      <c r="Z1017" s="1">
        <v>0</v>
      </c>
      <c r="AA1017" s="1" t="s">
        <v>5205</v>
      </c>
      <c r="AB1017" s="25">
        <v>40057</v>
      </c>
      <c r="AC1017" s="27">
        <v>40100.648611111108</v>
      </c>
      <c r="AD1017" s="1" t="s">
        <v>2633</v>
      </c>
      <c r="AE1017" s="26">
        <v>3000</v>
      </c>
    </row>
    <row r="1018" spans="1:31" x14ac:dyDescent="0.25">
      <c r="A1018" s="1" t="s">
        <v>2622</v>
      </c>
      <c r="B1018" s="1">
        <v>679471</v>
      </c>
      <c r="C1018" s="1" t="s">
        <v>1641</v>
      </c>
      <c r="D1018" s="25">
        <v>39229</v>
      </c>
      <c r="E1018" s="1" t="s">
        <v>2623</v>
      </c>
      <c r="F1018" s="26">
        <v>16000</v>
      </c>
      <c r="G1018" s="26">
        <v>16000</v>
      </c>
      <c r="H1018" s="26">
        <v>17000</v>
      </c>
      <c r="I1018" s="1" t="s">
        <v>26</v>
      </c>
      <c r="J1018" s="26">
        <v>17000</v>
      </c>
      <c r="K1018" s="26">
        <v>6000</v>
      </c>
      <c r="L1018" s="1" t="s">
        <v>27</v>
      </c>
      <c r="M1018" s="1">
        <v>0</v>
      </c>
      <c r="N1018" s="1" t="s">
        <v>2629</v>
      </c>
      <c r="O1018" s="1" t="s">
        <v>2672</v>
      </c>
      <c r="Q1018" s="1" t="s">
        <v>28</v>
      </c>
      <c r="R1018" s="1" t="s">
        <v>37</v>
      </c>
      <c r="S1018" s="1" t="s">
        <v>38</v>
      </c>
      <c r="T1018" s="1" t="s">
        <v>67</v>
      </c>
      <c r="U1018" s="1" t="s">
        <v>34</v>
      </c>
      <c r="V1018" s="1" t="s">
        <v>252</v>
      </c>
      <c r="W1018" s="1" t="s">
        <v>42</v>
      </c>
      <c r="X1018" s="25">
        <v>40968</v>
      </c>
      <c r="Y1018" s="1" t="s">
        <v>57</v>
      </c>
      <c r="Z1018" s="1">
        <v>0</v>
      </c>
      <c r="AA1018" s="1" t="s">
        <v>1642</v>
      </c>
      <c r="AB1018" s="25">
        <v>39692</v>
      </c>
      <c r="AC1018" s="27">
        <v>39696.613194444442</v>
      </c>
      <c r="AD1018" s="1" t="s">
        <v>151</v>
      </c>
      <c r="AE1018" s="26">
        <v>16000</v>
      </c>
    </row>
    <row r="1019" spans="1:31" x14ac:dyDescent="0.25">
      <c r="A1019" s="1" t="s">
        <v>2622</v>
      </c>
      <c r="B1019" s="1" t="s">
        <v>5062</v>
      </c>
      <c r="C1019" s="1" t="s">
        <v>5063</v>
      </c>
      <c r="D1019" s="25">
        <v>37744</v>
      </c>
      <c r="E1019" s="1" t="s">
        <v>2623</v>
      </c>
      <c r="F1019" s="26">
        <v>14500</v>
      </c>
      <c r="G1019" s="26">
        <v>14500</v>
      </c>
      <c r="H1019" s="26">
        <v>14500</v>
      </c>
      <c r="I1019" s="1" t="s">
        <v>27</v>
      </c>
      <c r="J1019" s="1">
        <v>0</v>
      </c>
      <c r="K1019" s="26">
        <v>1450</v>
      </c>
      <c r="L1019" s="1" t="s">
        <v>27</v>
      </c>
      <c r="M1019" s="1">
        <v>0</v>
      </c>
      <c r="N1019" s="1" t="s">
        <v>2624</v>
      </c>
      <c r="O1019" s="1" t="s">
        <v>2630</v>
      </c>
      <c r="Q1019" s="1" t="s">
        <v>28</v>
      </c>
      <c r="R1019" s="1" t="s">
        <v>44</v>
      </c>
      <c r="S1019" s="1" t="s">
        <v>298</v>
      </c>
      <c r="T1019" s="1" t="s">
        <v>77</v>
      </c>
      <c r="U1019" s="1" t="s">
        <v>34</v>
      </c>
      <c r="V1019" s="1" t="s">
        <v>215</v>
      </c>
      <c r="W1019" s="1" t="s">
        <v>42</v>
      </c>
      <c r="X1019" s="25">
        <v>40973</v>
      </c>
      <c r="Y1019" s="1" t="s">
        <v>2628</v>
      </c>
      <c r="Z1019" s="1">
        <v>0</v>
      </c>
      <c r="AA1019" s="1" t="s">
        <v>5064</v>
      </c>
      <c r="AB1019" s="25">
        <v>39632</v>
      </c>
      <c r="AC1019" s="27">
        <v>39801.618750000001</v>
      </c>
      <c r="AD1019" s="1" t="s">
        <v>2633</v>
      </c>
      <c r="AE1019" s="26">
        <v>14500</v>
      </c>
    </row>
    <row r="1020" spans="1:31" x14ac:dyDescent="0.25">
      <c r="A1020" s="1" t="s">
        <v>2622</v>
      </c>
      <c r="B1020" s="1" t="s">
        <v>608</v>
      </c>
      <c r="C1020" s="1" t="s">
        <v>609</v>
      </c>
      <c r="D1020" s="25">
        <v>38077</v>
      </c>
      <c r="E1020" s="1" t="s">
        <v>2623</v>
      </c>
      <c r="F1020" s="26">
        <v>55353.18</v>
      </c>
      <c r="G1020" s="26">
        <v>55353.18</v>
      </c>
      <c r="H1020" s="26">
        <v>55353.18</v>
      </c>
      <c r="I1020" s="1" t="s">
        <v>50</v>
      </c>
      <c r="J1020" s="26">
        <v>27676.59</v>
      </c>
      <c r="K1020" s="26">
        <v>53189.27</v>
      </c>
      <c r="L1020" s="1" t="s">
        <v>50</v>
      </c>
      <c r="M1020" s="26">
        <v>26594.639999999999</v>
      </c>
      <c r="Q1020" s="1" t="s">
        <v>28</v>
      </c>
      <c r="R1020" s="1" t="s">
        <v>135</v>
      </c>
      <c r="S1020" s="1" t="s">
        <v>136</v>
      </c>
      <c r="T1020" s="1" t="s">
        <v>54</v>
      </c>
      <c r="U1020" s="1" t="s">
        <v>55</v>
      </c>
      <c r="V1020" s="1" t="s">
        <v>71</v>
      </c>
      <c r="W1020" s="1" t="s">
        <v>42</v>
      </c>
      <c r="X1020" s="25">
        <v>40974</v>
      </c>
      <c r="Y1020" s="1" t="s">
        <v>2628</v>
      </c>
      <c r="Z1020" s="1">
        <v>0</v>
      </c>
      <c r="AA1020" s="1" t="s">
        <v>610</v>
      </c>
      <c r="AB1020" s="25">
        <v>38727</v>
      </c>
      <c r="AC1020" s="27">
        <v>40164.357638888891</v>
      </c>
      <c r="AD1020" s="1" t="s">
        <v>36</v>
      </c>
      <c r="AE1020" s="26">
        <v>55353.18</v>
      </c>
    </row>
    <row r="1021" spans="1:31" x14ac:dyDescent="0.25">
      <c r="A1021" s="1" t="s">
        <v>2622</v>
      </c>
      <c r="C1021" s="1" t="s">
        <v>2679</v>
      </c>
      <c r="E1021" s="1" t="s">
        <v>2623</v>
      </c>
      <c r="F1021" s="1">
        <v>0</v>
      </c>
      <c r="G1021" s="1">
        <v>0</v>
      </c>
      <c r="H1021" s="1">
        <v>0</v>
      </c>
      <c r="J1021" s="1">
        <v>0</v>
      </c>
      <c r="K1021" s="1">
        <v>0</v>
      </c>
      <c r="L1021" s="1" t="s">
        <v>50</v>
      </c>
      <c r="M1021" s="1">
        <v>0</v>
      </c>
      <c r="N1021" s="1" t="s">
        <v>2629</v>
      </c>
      <c r="O1021" s="1" t="s">
        <v>2630</v>
      </c>
      <c r="Q1021" s="1" t="s">
        <v>28</v>
      </c>
      <c r="R1021" s="1" t="s">
        <v>135</v>
      </c>
      <c r="S1021" s="1" t="s">
        <v>276</v>
      </c>
      <c r="T1021" s="1" t="s">
        <v>355</v>
      </c>
      <c r="U1021" s="1" t="s">
        <v>55</v>
      </c>
      <c r="V1021" s="1" t="s">
        <v>71</v>
      </c>
      <c r="W1021" s="1" t="s">
        <v>42</v>
      </c>
      <c r="X1021" s="25">
        <v>40974</v>
      </c>
      <c r="Y1021" s="1" t="s">
        <v>57</v>
      </c>
      <c r="Z1021" s="1">
        <v>0</v>
      </c>
      <c r="AA1021" s="1" t="s">
        <v>5431</v>
      </c>
      <c r="AB1021" s="25">
        <v>40578</v>
      </c>
      <c r="AC1021" s="27">
        <v>40612.81527777778</v>
      </c>
      <c r="AD1021" s="1" t="s">
        <v>2633</v>
      </c>
      <c r="AE1021" s="1">
        <v>0</v>
      </c>
    </row>
    <row r="1022" spans="1:31" x14ac:dyDescent="0.25">
      <c r="A1022" s="1" t="s">
        <v>2646</v>
      </c>
      <c r="B1022" s="1" t="s">
        <v>1506</v>
      </c>
      <c r="C1022" s="1" t="s">
        <v>1507</v>
      </c>
      <c r="D1022" s="25">
        <v>40540</v>
      </c>
      <c r="E1022" s="1" t="s">
        <v>2623</v>
      </c>
      <c r="F1022" s="26">
        <v>22111.8</v>
      </c>
      <c r="G1022" s="26">
        <v>24000</v>
      </c>
      <c r="H1022" s="26">
        <v>22111.8</v>
      </c>
      <c r="I1022" s="1" t="s">
        <v>50</v>
      </c>
      <c r="J1022" s="26">
        <v>11055.9</v>
      </c>
      <c r="K1022" s="1">
        <v>0</v>
      </c>
      <c r="L1022" s="1" t="s">
        <v>27</v>
      </c>
      <c r="M1022" s="1">
        <v>0</v>
      </c>
      <c r="N1022" s="1" t="s">
        <v>2629</v>
      </c>
      <c r="O1022" s="1" t="s">
        <v>2630</v>
      </c>
      <c r="Q1022" s="1" t="s">
        <v>28</v>
      </c>
      <c r="R1022" s="1" t="s">
        <v>262</v>
      </c>
      <c r="S1022" s="1" t="s">
        <v>151</v>
      </c>
      <c r="T1022" s="1" t="s">
        <v>113</v>
      </c>
      <c r="U1022" s="1" t="s">
        <v>84</v>
      </c>
      <c r="V1022" s="1" t="s">
        <v>85</v>
      </c>
      <c r="W1022" s="1" t="s">
        <v>42</v>
      </c>
      <c r="X1022" s="25">
        <v>40974</v>
      </c>
      <c r="Y1022" s="1" t="s">
        <v>2647</v>
      </c>
      <c r="Z1022" s="1">
        <v>0</v>
      </c>
      <c r="AA1022" s="1" t="s">
        <v>1508</v>
      </c>
      <c r="AB1022" s="25">
        <v>40540</v>
      </c>
      <c r="AC1022" s="27">
        <v>40785.967361111114</v>
      </c>
      <c r="AD1022" s="1" t="s">
        <v>36</v>
      </c>
      <c r="AE1022" s="26">
        <v>22111.8</v>
      </c>
    </row>
    <row r="1023" spans="1:31" x14ac:dyDescent="0.25">
      <c r="A1023" s="1" t="s">
        <v>2646</v>
      </c>
      <c r="B1023" s="1" t="s">
        <v>2129</v>
      </c>
      <c r="C1023" s="1" t="s">
        <v>2130</v>
      </c>
      <c r="D1023" s="25">
        <v>40501</v>
      </c>
      <c r="E1023" s="1" t="s">
        <v>2623</v>
      </c>
      <c r="F1023" s="26">
        <v>18000</v>
      </c>
      <c r="G1023" s="26">
        <v>18000</v>
      </c>
      <c r="H1023" s="26">
        <v>18000</v>
      </c>
      <c r="I1023" s="1" t="s">
        <v>27</v>
      </c>
      <c r="J1023" s="1">
        <v>0</v>
      </c>
      <c r="K1023" s="1">
        <v>0</v>
      </c>
      <c r="L1023" s="1" t="s">
        <v>27</v>
      </c>
      <c r="M1023" s="1">
        <v>0</v>
      </c>
      <c r="N1023" s="1" t="s">
        <v>2629</v>
      </c>
      <c r="O1023" s="1" t="s">
        <v>2630</v>
      </c>
      <c r="Q1023" s="1" t="s">
        <v>28</v>
      </c>
      <c r="R1023" s="1" t="s">
        <v>262</v>
      </c>
      <c r="S1023" s="1" t="s">
        <v>151</v>
      </c>
      <c r="T1023" s="1" t="s">
        <v>129</v>
      </c>
      <c r="U1023" s="1" t="s">
        <v>130</v>
      </c>
      <c r="V1023" s="1" t="s">
        <v>1685</v>
      </c>
      <c r="W1023" s="1" t="s">
        <v>42</v>
      </c>
      <c r="X1023" s="25">
        <v>40975</v>
      </c>
      <c r="Y1023" s="1" t="s">
        <v>43</v>
      </c>
      <c r="Z1023" s="1">
        <v>0</v>
      </c>
      <c r="AA1023" s="1" t="s">
        <v>2131</v>
      </c>
      <c r="AB1023" s="25">
        <v>40693</v>
      </c>
      <c r="AC1023" s="27">
        <v>40955.134722222225</v>
      </c>
      <c r="AD1023" s="1" t="s">
        <v>36</v>
      </c>
      <c r="AE1023" s="26">
        <v>18000</v>
      </c>
    </row>
    <row r="1024" spans="1:31" x14ac:dyDescent="0.25">
      <c r="A1024" s="1" t="s">
        <v>2622</v>
      </c>
      <c r="B1024" s="1" t="s">
        <v>1558</v>
      </c>
      <c r="C1024" s="1" t="s">
        <v>1559</v>
      </c>
      <c r="D1024" s="25">
        <v>38120</v>
      </c>
      <c r="E1024" s="1" t="s">
        <v>2623</v>
      </c>
      <c r="F1024" s="26">
        <v>33382.949999999997</v>
      </c>
      <c r="G1024" s="26">
        <v>33382.949999999997</v>
      </c>
      <c r="H1024" s="26">
        <v>33382.949999999997</v>
      </c>
      <c r="I1024" s="1" t="s">
        <v>50</v>
      </c>
      <c r="J1024" s="26">
        <v>16691.48</v>
      </c>
      <c r="K1024" s="26">
        <v>4406.84</v>
      </c>
      <c r="L1024" s="1" t="s">
        <v>27</v>
      </c>
      <c r="M1024" s="1">
        <v>0</v>
      </c>
      <c r="N1024" s="1" t="s">
        <v>2624</v>
      </c>
      <c r="O1024" s="1" t="s">
        <v>2630</v>
      </c>
      <c r="Q1024" s="1" t="s">
        <v>28</v>
      </c>
      <c r="R1024" s="1" t="s">
        <v>44</v>
      </c>
      <c r="S1024" s="1" t="s">
        <v>80</v>
      </c>
      <c r="T1024" s="1" t="s">
        <v>253</v>
      </c>
      <c r="U1024" s="1" t="s">
        <v>40</v>
      </c>
      <c r="V1024" s="1" t="s">
        <v>41</v>
      </c>
      <c r="W1024" s="1" t="s">
        <v>42</v>
      </c>
      <c r="X1024" s="25">
        <v>40976</v>
      </c>
      <c r="Y1024" s="1" t="s">
        <v>2628</v>
      </c>
      <c r="Z1024" s="1">
        <v>0</v>
      </c>
      <c r="AA1024" s="1" t="s">
        <v>1560</v>
      </c>
      <c r="AB1024" s="25">
        <v>38874</v>
      </c>
      <c r="AC1024" s="27">
        <v>38972.60833333333</v>
      </c>
      <c r="AD1024" s="1" t="s">
        <v>151</v>
      </c>
      <c r="AE1024" s="26">
        <v>33382.949999999997</v>
      </c>
    </row>
    <row r="1025" spans="1:31" x14ac:dyDescent="0.25">
      <c r="A1025" s="1" t="s">
        <v>2622</v>
      </c>
      <c r="B1025" s="1" t="s">
        <v>173</v>
      </c>
      <c r="C1025" s="1" t="s">
        <v>115</v>
      </c>
      <c r="E1025" s="1" t="s">
        <v>2623</v>
      </c>
      <c r="F1025" s="1">
        <v>0</v>
      </c>
      <c r="G1025" s="1">
        <v>0</v>
      </c>
      <c r="H1025" s="1">
        <v>0</v>
      </c>
      <c r="I1025" s="1" t="s">
        <v>50</v>
      </c>
      <c r="J1025" s="1">
        <v>0</v>
      </c>
      <c r="K1025" s="1">
        <v>0</v>
      </c>
      <c r="L1025" s="1" t="s">
        <v>27</v>
      </c>
      <c r="M1025" s="1">
        <v>0</v>
      </c>
      <c r="N1025" s="1" t="s">
        <v>2629</v>
      </c>
      <c r="O1025" s="1" t="s">
        <v>2630</v>
      </c>
      <c r="Q1025" s="1" t="s">
        <v>28</v>
      </c>
      <c r="R1025" s="1" t="s">
        <v>135</v>
      </c>
      <c r="S1025" s="1" t="s">
        <v>276</v>
      </c>
      <c r="T1025" s="1" t="s">
        <v>39</v>
      </c>
      <c r="U1025" s="1" t="s">
        <v>40</v>
      </c>
      <c r="V1025" s="1" t="s">
        <v>41</v>
      </c>
      <c r="W1025" s="1" t="s">
        <v>42</v>
      </c>
      <c r="X1025" s="25">
        <v>40976</v>
      </c>
      <c r="Y1025" s="1" t="s">
        <v>2628</v>
      </c>
      <c r="Z1025" s="1">
        <v>0</v>
      </c>
      <c r="AA1025" s="1" t="s">
        <v>1722</v>
      </c>
      <c r="AB1025" s="25">
        <v>39823</v>
      </c>
      <c r="AC1025" s="27">
        <v>40087.73541666667</v>
      </c>
      <c r="AD1025" s="1" t="s">
        <v>36</v>
      </c>
      <c r="AE1025" s="1">
        <v>0</v>
      </c>
    </row>
    <row r="1026" spans="1:31" x14ac:dyDescent="0.25">
      <c r="A1026" s="1" t="s">
        <v>2622</v>
      </c>
      <c r="B1026" s="1">
        <v>3252</v>
      </c>
      <c r="C1026" s="1" t="s">
        <v>7186</v>
      </c>
      <c r="D1026" s="25">
        <v>39475</v>
      </c>
      <c r="E1026" s="1" t="s">
        <v>2623</v>
      </c>
      <c r="F1026" s="1">
        <v>0</v>
      </c>
      <c r="G1026" s="26">
        <v>17864.099999999999</v>
      </c>
      <c r="H1026" s="1">
        <v>0</v>
      </c>
      <c r="I1026" s="1" t="s">
        <v>50</v>
      </c>
      <c r="J1026" s="1">
        <v>0</v>
      </c>
      <c r="K1026" s="1">
        <v>0</v>
      </c>
      <c r="L1026" s="1" t="s">
        <v>27</v>
      </c>
      <c r="M1026" s="1">
        <v>0</v>
      </c>
      <c r="N1026" s="1" t="s">
        <v>2629</v>
      </c>
      <c r="O1026" s="1" t="s">
        <v>2630</v>
      </c>
      <c r="Q1026" s="1" t="s">
        <v>28</v>
      </c>
      <c r="R1026" s="1" t="s">
        <v>135</v>
      </c>
      <c r="S1026" s="1" t="s">
        <v>284</v>
      </c>
      <c r="T1026" s="1" t="s">
        <v>98</v>
      </c>
      <c r="U1026" s="1" t="s">
        <v>40</v>
      </c>
      <c r="V1026" s="1" t="s">
        <v>41</v>
      </c>
      <c r="W1026" s="1" t="s">
        <v>42</v>
      </c>
      <c r="X1026" s="25">
        <v>40976</v>
      </c>
      <c r="Y1026" s="1" t="s">
        <v>2647</v>
      </c>
      <c r="Z1026" s="1">
        <v>0</v>
      </c>
      <c r="AA1026" s="1" t="s">
        <v>7187</v>
      </c>
      <c r="AB1026" s="25">
        <v>39826</v>
      </c>
      <c r="AC1026" s="27">
        <v>40094.848611111112</v>
      </c>
      <c r="AD1026" s="1" t="s">
        <v>2633</v>
      </c>
      <c r="AE1026" s="1">
        <v>0</v>
      </c>
    </row>
    <row r="1027" spans="1:31" x14ac:dyDescent="0.25">
      <c r="A1027" s="1" t="s">
        <v>2622</v>
      </c>
      <c r="B1027" s="1" t="s">
        <v>5725</v>
      </c>
      <c r="C1027" s="1" t="s">
        <v>5726</v>
      </c>
      <c r="E1027" s="1" t="s">
        <v>2623</v>
      </c>
      <c r="F1027" s="1">
        <v>0</v>
      </c>
      <c r="G1027" s="1">
        <v>0</v>
      </c>
      <c r="H1027" s="1">
        <v>0</v>
      </c>
      <c r="I1027" s="1" t="s">
        <v>50</v>
      </c>
      <c r="J1027" s="1">
        <v>0</v>
      </c>
      <c r="K1027" s="26">
        <v>5000</v>
      </c>
      <c r="L1027" s="1" t="s">
        <v>27</v>
      </c>
      <c r="M1027" s="1">
        <v>0</v>
      </c>
      <c r="N1027" s="1" t="s">
        <v>2624</v>
      </c>
      <c r="O1027" s="1" t="s">
        <v>2630</v>
      </c>
      <c r="Q1027" s="1" t="s">
        <v>28</v>
      </c>
      <c r="R1027" s="1" t="s">
        <v>44</v>
      </c>
      <c r="S1027" s="1" t="s">
        <v>38</v>
      </c>
      <c r="T1027" s="1" t="s">
        <v>1099</v>
      </c>
      <c r="U1027" s="1" t="s">
        <v>53</v>
      </c>
      <c r="V1027" s="1" t="s">
        <v>399</v>
      </c>
      <c r="W1027" s="1" t="s">
        <v>42</v>
      </c>
      <c r="X1027" s="25">
        <v>40981</v>
      </c>
      <c r="Y1027" s="1" t="s">
        <v>2628</v>
      </c>
      <c r="Z1027" s="1">
        <v>0</v>
      </c>
      <c r="AA1027" s="1" t="s">
        <v>5727</v>
      </c>
      <c r="AB1027" s="25">
        <v>39262</v>
      </c>
      <c r="AC1027" s="27">
        <v>39624.418749999997</v>
      </c>
      <c r="AD1027" s="1" t="s">
        <v>2657</v>
      </c>
      <c r="AE1027" s="1">
        <v>0</v>
      </c>
    </row>
    <row r="1028" spans="1:31" x14ac:dyDescent="0.25">
      <c r="A1028" s="1" t="s">
        <v>2622</v>
      </c>
      <c r="E1028" s="1" t="s">
        <v>2623</v>
      </c>
      <c r="F1028" s="1">
        <v>0</v>
      </c>
      <c r="G1028" s="1">
        <v>0</v>
      </c>
      <c r="H1028" s="1">
        <v>0</v>
      </c>
      <c r="J1028" s="1">
        <v>0</v>
      </c>
      <c r="K1028" s="1">
        <v>100</v>
      </c>
      <c r="L1028" s="1" t="s">
        <v>27</v>
      </c>
      <c r="M1028" s="1">
        <v>0</v>
      </c>
      <c r="N1028" s="1" t="s">
        <v>2624</v>
      </c>
      <c r="O1028" s="1" t="s">
        <v>2625</v>
      </c>
      <c r="P1028" s="1" t="s">
        <v>2626</v>
      </c>
      <c r="Q1028" s="1" t="s">
        <v>28</v>
      </c>
      <c r="R1028" s="1" t="s">
        <v>44</v>
      </c>
      <c r="S1028" s="1" t="s">
        <v>61</v>
      </c>
      <c r="T1028" s="1" t="s">
        <v>4932</v>
      </c>
      <c r="U1028" s="1" t="s">
        <v>89</v>
      </c>
      <c r="V1028" s="1" t="s">
        <v>171</v>
      </c>
      <c r="W1028" s="1" t="s">
        <v>42</v>
      </c>
      <c r="X1028" s="25">
        <v>40982</v>
      </c>
      <c r="Y1028" s="1" t="s">
        <v>43</v>
      </c>
      <c r="Z1028" s="1">
        <v>0</v>
      </c>
      <c r="AA1028" s="1" t="s">
        <v>4933</v>
      </c>
      <c r="AB1028" s="25">
        <v>37665</v>
      </c>
      <c r="AC1028" s="27">
        <v>37694</v>
      </c>
      <c r="AE1028" s="1">
        <v>0</v>
      </c>
    </row>
    <row r="1029" spans="1:31" x14ac:dyDescent="0.25">
      <c r="A1029" s="1" t="s">
        <v>2622</v>
      </c>
      <c r="B1029" s="1" t="s">
        <v>5598</v>
      </c>
      <c r="C1029" s="1" t="s">
        <v>115</v>
      </c>
      <c r="D1029" s="25">
        <v>40350</v>
      </c>
      <c r="E1029" s="1" t="s">
        <v>2623</v>
      </c>
      <c r="F1029" s="1">
        <v>0</v>
      </c>
      <c r="G1029" s="1">
        <v>0</v>
      </c>
      <c r="H1029" s="1">
        <v>0</v>
      </c>
      <c r="J1029" s="1">
        <v>0</v>
      </c>
      <c r="K1029" s="1">
        <v>0</v>
      </c>
      <c r="L1029" s="1" t="s">
        <v>50</v>
      </c>
      <c r="M1029" s="1">
        <v>0</v>
      </c>
      <c r="N1029" s="1" t="s">
        <v>2629</v>
      </c>
      <c r="O1029" s="1" t="s">
        <v>2630</v>
      </c>
      <c r="Q1029" s="1" t="s">
        <v>28</v>
      </c>
      <c r="R1029" s="1" t="s">
        <v>135</v>
      </c>
      <c r="S1029" s="1" t="s">
        <v>284</v>
      </c>
      <c r="T1029" s="1" t="s">
        <v>616</v>
      </c>
      <c r="U1029" s="1" t="s">
        <v>34</v>
      </c>
      <c r="V1029" s="1" t="s">
        <v>71</v>
      </c>
      <c r="W1029" s="1" t="s">
        <v>42</v>
      </c>
      <c r="X1029" s="25">
        <v>40982</v>
      </c>
      <c r="Y1029" s="1" t="s">
        <v>2647</v>
      </c>
      <c r="Z1029" s="1">
        <v>0</v>
      </c>
      <c r="AA1029" s="1" t="s">
        <v>5599</v>
      </c>
      <c r="AB1029" s="25">
        <v>40778</v>
      </c>
      <c r="AC1029" s="27">
        <v>40795.238194444442</v>
      </c>
      <c r="AD1029" s="1" t="s">
        <v>2633</v>
      </c>
      <c r="AE1029" s="1">
        <v>0</v>
      </c>
    </row>
    <row r="1030" spans="1:31" x14ac:dyDescent="0.25">
      <c r="A1030" s="1" t="s">
        <v>2622</v>
      </c>
      <c r="B1030" s="1">
        <v>1442215</v>
      </c>
      <c r="C1030" s="1" t="s">
        <v>1305</v>
      </c>
      <c r="D1030" s="25">
        <v>40115</v>
      </c>
      <c r="E1030" s="1" t="s">
        <v>2623</v>
      </c>
      <c r="F1030" s="26">
        <v>3000</v>
      </c>
      <c r="G1030" s="26">
        <v>3000</v>
      </c>
      <c r="H1030" s="26">
        <v>2400</v>
      </c>
      <c r="I1030" s="1" t="s">
        <v>50</v>
      </c>
      <c r="J1030" s="26">
        <v>1200</v>
      </c>
      <c r="K1030" s="26">
        <v>1000</v>
      </c>
      <c r="L1030" s="1" t="s">
        <v>50</v>
      </c>
      <c r="M1030" s="1">
        <v>500</v>
      </c>
      <c r="N1030" s="1" t="s">
        <v>2629</v>
      </c>
      <c r="O1030" s="1" t="s">
        <v>2630</v>
      </c>
      <c r="Q1030" s="1" t="s">
        <v>28</v>
      </c>
      <c r="R1030" s="1" t="s">
        <v>262</v>
      </c>
      <c r="S1030" s="1" t="s">
        <v>151</v>
      </c>
      <c r="T1030" s="1" t="s">
        <v>129</v>
      </c>
      <c r="U1030" s="1" t="s">
        <v>130</v>
      </c>
      <c r="V1030" s="1" t="s">
        <v>71</v>
      </c>
      <c r="W1030" s="1" t="s">
        <v>42</v>
      </c>
      <c r="X1030" s="25">
        <v>40982</v>
      </c>
      <c r="Y1030" s="1" t="s">
        <v>2647</v>
      </c>
      <c r="Z1030" s="1">
        <v>0</v>
      </c>
      <c r="AA1030" s="1" t="s">
        <v>1306</v>
      </c>
      <c r="AB1030" s="25">
        <v>40352</v>
      </c>
      <c r="AC1030" s="27">
        <v>40373.080555555556</v>
      </c>
      <c r="AD1030" s="1" t="s">
        <v>151</v>
      </c>
      <c r="AE1030" s="26">
        <v>3000</v>
      </c>
    </row>
    <row r="1031" spans="1:31" x14ac:dyDescent="0.25">
      <c r="A1031" s="1" t="s">
        <v>2622</v>
      </c>
      <c r="E1031" s="1" t="s">
        <v>2623</v>
      </c>
      <c r="F1031" s="1">
        <v>0</v>
      </c>
      <c r="G1031" s="1">
        <v>0</v>
      </c>
      <c r="H1031" s="1">
        <v>0</v>
      </c>
      <c r="J1031" s="1">
        <v>0</v>
      </c>
      <c r="K1031" s="1">
        <v>0</v>
      </c>
      <c r="L1031" s="1" t="s">
        <v>27</v>
      </c>
      <c r="M1031" s="1">
        <v>0</v>
      </c>
      <c r="N1031" s="1" t="s">
        <v>2629</v>
      </c>
      <c r="O1031" s="1" t="s">
        <v>2630</v>
      </c>
      <c r="Q1031" s="1" t="s">
        <v>28</v>
      </c>
      <c r="R1031" s="1" t="s">
        <v>128</v>
      </c>
      <c r="S1031" s="1" t="s">
        <v>151</v>
      </c>
      <c r="T1031" s="1" t="s">
        <v>100</v>
      </c>
      <c r="U1031" s="1" t="s">
        <v>101</v>
      </c>
      <c r="V1031" s="1" t="s">
        <v>5858</v>
      </c>
      <c r="W1031" s="1" t="s">
        <v>35</v>
      </c>
      <c r="X1031" s="25">
        <v>40982</v>
      </c>
      <c r="Y1031" s="1" t="s">
        <v>2628</v>
      </c>
      <c r="Z1031" s="1">
        <v>0</v>
      </c>
      <c r="AA1031" s="1" t="s">
        <v>6149</v>
      </c>
      <c r="AB1031" s="25">
        <v>40708</v>
      </c>
      <c r="AC1031" s="27">
        <v>40746.043749999997</v>
      </c>
      <c r="AE1031" s="1">
        <v>0</v>
      </c>
    </row>
    <row r="1032" spans="1:31" x14ac:dyDescent="0.25">
      <c r="A1032" s="1" t="s">
        <v>2622</v>
      </c>
      <c r="C1032" s="1" t="s">
        <v>6250</v>
      </c>
      <c r="D1032" s="25">
        <v>38049</v>
      </c>
      <c r="E1032" s="1" t="s">
        <v>2623</v>
      </c>
      <c r="F1032" s="26">
        <v>30000</v>
      </c>
      <c r="G1032" s="26">
        <v>30000</v>
      </c>
      <c r="H1032" s="26">
        <v>30000</v>
      </c>
      <c r="I1032" s="1" t="s">
        <v>27</v>
      </c>
      <c r="J1032" s="1">
        <v>0</v>
      </c>
      <c r="K1032" s="26">
        <v>6054.84</v>
      </c>
      <c r="L1032" s="1" t="s">
        <v>27</v>
      </c>
      <c r="M1032" s="1">
        <v>0</v>
      </c>
      <c r="N1032" s="1" t="s">
        <v>2624</v>
      </c>
      <c r="O1032" s="1" t="s">
        <v>2638</v>
      </c>
      <c r="P1032" s="1" t="s">
        <v>2642</v>
      </c>
      <c r="Q1032" s="1" t="s">
        <v>28</v>
      </c>
      <c r="R1032" s="1" t="s">
        <v>44</v>
      </c>
      <c r="S1032" s="1" t="s">
        <v>346</v>
      </c>
      <c r="T1032" s="1" t="s">
        <v>6251</v>
      </c>
      <c r="U1032" s="1" t="s">
        <v>53</v>
      </c>
      <c r="V1032" s="1" t="s">
        <v>349</v>
      </c>
      <c r="W1032" s="1" t="s">
        <v>42</v>
      </c>
      <c r="X1032" s="25">
        <v>40982</v>
      </c>
      <c r="Y1032" s="1" t="s">
        <v>57</v>
      </c>
      <c r="Z1032" s="1">
        <v>0</v>
      </c>
      <c r="AA1032" s="1" t="s">
        <v>6252</v>
      </c>
      <c r="AB1032" s="25">
        <v>38918</v>
      </c>
      <c r="AC1032" s="27">
        <v>38918.533333333333</v>
      </c>
      <c r="AD1032" s="1" t="s">
        <v>2692</v>
      </c>
      <c r="AE1032" s="26">
        <v>30000</v>
      </c>
    </row>
    <row r="1033" spans="1:31" x14ac:dyDescent="0.25">
      <c r="A1033" s="1" t="s">
        <v>2622</v>
      </c>
      <c r="B1033" s="1">
        <v>1102080</v>
      </c>
      <c r="E1033" s="1" t="s">
        <v>2623</v>
      </c>
      <c r="F1033" s="1">
        <v>0</v>
      </c>
      <c r="G1033" s="1">
        <v>0</v>
      </c>
      <c r="H1033" s="1">
        <v>0</v>
      </c>
      <c r="J1033" s="1">
        <v>0</v>
      </c>
      <c r="K1033" s="1">
        <v>400</v>
      </c>
      <c r="L1033" s="1" t="s">
        <v>27</v>
      </c>
      <c r="M1033" s="1">
        <v>0</v>
      </c>
      <c r="N1033" s="1" t="s">
        <v>2624</v>
      </c>
      <c r="O1033" s="1" t="s">
        <v>2638</v>
      </c>
      <c r="P1033" s="1" t="s">
        <v>2642</v>
      </c>
      <c r="Q1033" s="1" t="s">
        <v>28</v>
      </c>
      <c r="R1033" s="1" t="s">
        <v>44</v>
      </c>
      <c r="S1033" s="1" t="s">
        <v>108</v>
      </c>
      <c r="T1033" s="1" t="s">
        <v>5007</v>
      </c>
      <c r="U1033" s="1" t="s">
        <v>34</v>
      </c>
      <c r="V1033" s="1" t="s">
        <v>46</v>
      </c>
      <c r="W1033" s="1" t="s">
        <v>42</v>
      </c>
      <c r="X1033" s="25">
        <v>40983</v>
      </c>
      <c r="Y1033" s="1" t="s">
        <v>43</v>
      </c>
      <c r="Z1033" s="1">
        <v>0</v>
      </c>
      <c r="AA1033" s="1" t="s">
        <v>5608</v>
      </c>
      <c r="AB1033" s="25">
        <v>39167</v>
      </c>
      <c r="AC1033" s="27">
        <v>39168.411111111112</v>
      </c>
      <c r="AD1033" s="1" t="s">
        <v>2633</v>
      </c>
      <c r="AE1033" s="1">
        <v>0</v>
      </c>
    </row>
    <row r="1034" spans="1:31" x14ac:dyDescent="0.25">
      <c r="A1034" s="1" t="s">
        <v>2622</v>
      </c>
      <c r="B1034" s="1" t="s">
        <v>593</v>
      </c>
      <c r="C1034" s="1" t="s">
        <v>594</v>
      </c>
      <c r="D1034" s="25">
        <v>37076</v>
      </c>
      <c r="E1034" s="1" t="s">
        <v>2623</v>
      </c>
      <c r="F1034" s="1">
        <v>0</v>
      </c>
      <c r="G1034" s="26">
        <v>8499.4500000000007</v>
      </c>
      <c r="H1034" s="1">
        <v>0</v>
      </c>
      <c r="J1034" s="1">
        <v>0</v>
      </c>
      <c r="K1034" s="26">
        <v>7383.02</v>
      </c>
      <c r="L1034" s="1" t="s">
        <v>50</v>
      </c>
      <c r="M1034" s="26">
        <v>3691.51</v>
      </c>
      <c r="Q1034" s="1" t="s">
        <v>28</v>
      </c>
      <c r="R1034" s="1" t="s">
        <v>135</v>
      </c>
      <c r="S1034" s="1" t="s">
        <v>136</v>
      </c>
      <c r="T1034" s="1" t="s">
        <v>54</v>
      </c>
      <c r="U1034" s="1" t="s">
        <v>55</v>
      </c>
      <c r="V1034" s="1" t="s">
        <v>71</v>
      </c>
      <c r="W1034" s="1" t="s">
        <v>42</v>
      </c>
      <c r="X1034" s="25">
        <v>40984</v>
      </c>
      <c r="Y1034" s="1" t="s">
        <v>2669</v>
      </c>
      <c r="Z1034" s="1">
        <v>0</v>
      </c>
      <c r="AA1034" s="1" t="s">
        <v>595</v>
      </c>
      <c r="AB1034" s="25">
        <v>38076</v>
      </c>
      <c r="AC1034" s="27">
        <v>40164.35833333333</v>
      </c>
      <c r="AD1034" s="1" t="s">
        <v>36</v>
      </c>
      <c r="AE1034" s="1">
        <v>0</v>
      </c>
    </row>
    <row r="1035" spans="1:31" x14ac:dyDescent="0.25">
      <c r="A1035" s="1" t="s">
        <v>2622</v>
      </c>
      <c r="B1035" s="1" t="s">
        <v>611</v>
      </c>
      <c r="C1035" s="1" t="s">
        <v>612</v>
      </c>
      <c r="D1035" s="25">
        <v>37404</v>
      </c>
      <c r="E1035" s="1" t="s">
        <v>2623</v>
      </c>
      <c r="F1035" s="26">
        <v>27509.45</v>
      </c>
      <c r="G1035" s="26">
        <v>27509.45</v>
      </c>
      <c r="H1035" s="26">
        <v>27509.45</v>
      </c>
      <c r="I1035" s="1" t="s">
        <v>50</v>
      </c>
      <c r="J1035" s="26">
        <v>13754.73</v>
      </c>
      <c r="K1035" s="26">
        <v>124546.92</v>
      </c>
      <c r="L1035" s="1" t="s">
        <v>50</v>
      </c>
      <c r="M1035" s="26">
        <v>62273.46</v>
      </c>
      <c r="Q1035" s="1" t="s">
        <v>28</v>
      </c>
      <c r="R1035" s="1" t="s">
        <v>135</v>
      </c>
      <c r="S1035" s="1" t="s">
        <v>136</v>
      </c>
      <c r="T1035" s="1" t="s">
        <v>613</v>
      </c>
      <c r="U1035" s="1" t="s">
        <v>55</v>
      </c>
      <c r="V1035" s="1" t="s">
        <v>71</v>
      </c>
      <c r="W1035" s="1" t="s">
        <v>42</v>
      </c>
      <c r="X1035" s="25">
        <v>40984</v>
      </c>
      <c r="Y1035" s="1" t="s">
        <v>2669</v>
      </c>
      <c r="Z1035" s="1">
        <v>0</v>
      </c>
      <c r="AA1035" s="1" t="s">
        <v>614</v>
      </c>
      <c r="AB1035" s="25">
        <v>37931</v>
      </c>
      <c r="AC1035" s="27">
        <v>40164.357638888891</v>
      </c>
      <c r="AD1035" s="1" t="s">
        <v>36</v>
      </c>
      <c r="AE1035" s="26">
        <v>27509.45</v>
      </c>
    </row>
    <row r="1036" spans="1:31" x14ac:dyDescent="0.25">
      <c r="A1036" s="1" t="s">
        <v>2622</v>
      </c>
      <c r="B1036" s="1" t="s">
        <v>6378</v>
      </c>
      <c r="C1036" s="1" t="s">
        <v>115</v>
      </c>
      <c r="E1036" s="1" t="s">
        <v>2623</v>
      </c>
      <c r="F1036" s="1">
        <v>0</v>
      </c>
      <c r="G1036" s="1">
        <v>0</v>
      </c>
      <c r="H1036" s="26">
        <v>15200</v>
      </c>
      <c r="I1036" s="1" t="s">
        <v>50</v>
      </c>
      <c r="J1036" s="26">
        <v>7600</v>
      </c>
      <c r="K1036" s="26">
        <v>6127.08</v>
      </c>
      <c r="L1036" s="1" t="s">
        <v>27</v>
      </c>
      <c r="M1036" s="1">
        <v>0</v>
      </c>
      <c r="N1036" s="1" t="s">
        <v>2629</v>
      </c>
      <c r="O1036" s="1" t="s">
        <v>2638</v>
      </c>
      <c r="P1036" s="1" t="s">
        <v>2651</v>
      </c>
      <c r="Q1036" s="1" t="s">
        <v>28</v>
      </c>
      <c r="R1036" s="1" t="s">
        <v>44</v>
      </c>
      <c r="S1036" s="1" t="s">
        <v>3436</v>
      </c>
      <c r="T1036" s="1" t="s">
        <v>54</v>
      </c>
      <c r="U1036" s="1" t="s">
        <v>55</v>
      </c>
      <c r="V1036" s="1" t="s">
        <v>71</v>
      </c>
      <c r="W1036" s="1" t="s">
        <v>42</v>
      </c>
      <c r="X1036" s="25">
        <v>40984</v>
      </c>
      <c r="Y1036" s="1" t="s">
        <v>2669</v>
      </c>
      <c r="Z1036" s="1">
        <v>0</v>
      </c>
      <c r="AA1036" s="1" t="s">
        <v>6379</v>
      </c>
      <c r="AB1036" s="25">
        <v>39517</v>
      </c>
      <c r="AC1036" s="27">
        <v>39576.716666666667</v>
      </c>
      <c r="AD1036" s="1" t="s">
        <v>2633</v>
      </c>
      <c r="AE1036" s="1">
        <v>0</v>
      </c>
    </row>
    <row r="1037" spans="1:31" x14ac:dyDescent="0.25">
      <c r="A1037" s="1" t="s">
        <v>2622</v>
      </c>
      <c r="B1037" s="1" t="s">
        <v>2213</v>
      </c>
      <c r="C1037" s="1" t="s">
        <v>2214</v>
      </c>
      <c r="D1037" s="25">
        <v>39671</v>
      </c>
      <c r="E1037" s="1" t="s">
        <v>2623</v>
      </c>
      <c r="F1037" s="26">
        <v>22818.25</v>
      </c>
      <c r="G1037" s="26">
        <v>22818.85</v>
      </c>
      <c r="H1037" s="26">
        <v>22818.25</v>
      </c>
      <c r="I1037" s="1" t="s">
        <v>50</v>
      </c>
      <c r="J1037" s="26">
        <v>11409.13</v>
      </c>
      <c r="K1037" s="26">
        <v>2281.89</v>
      </c>
      <c r="L1037" s="1" t="s">
        <v>27</v>
      </c>
      <c r="M1037" s="1">
        <v>0</v>
      </c>
      <c r="N1037" s="1" t="s">
        <v>2624</v>
      </c>
      <c r="O1037" s="1" t="s">
        <v>2630</v>
      </c>
      <c r="Q1037" s="1" t="s">
        <v>28</v>
      </c>
      <c r="R1037" s="1" t="s">
        <v>44</v>
      </c>
      <c r="S1037" s="1" t="s">
        <v>30</v>
      </c>
      <c r="T1037" s="1" t="s">
        <v>1309</v>
      </c>
      <c r="U1037" s="1" t="s">
        <v>34</v>
      </c>
      <c r="V1037" s="1" t="s">
        <v>46</v>
      </c>
      <c r="W1037" s="1" t="s">
        <v>42</v>
      </c>
      <c r="X1037" s="25">
        <v>40984</v>
      </c>
      <c r="Y1037" s="1" t="s">
        <v>2628</v>
      </c>
      <c r="Z1037" s="1">
        <v>0</v>
      </c>
      <c r="AA1037" s="1" t="s">
        <v>2215</v>
      </c>
      <c r="AB1037" s="25">
        <v>39832</v>
      </c>
      <c r="AC1037" s="27">
        <v>39883.527777777781</v>
      </c>
      <c r="AD1037" s="1" t="s">
        <v>151</v>
      </c>
      <c r="AE1037" s="26">
        <v>22818.25</v>
      </c>
    </row>
    <row r="1038" spans="1:31" x14ac:dyDescent="0.25">
      <c r="A1038" s="1" t="s">
        <v>2622</v>
      </c>
      <c r="B1038" s="1" t="s">
        <v>5170</v>
      </c>
      <c r="C1038" s="1" t="s">
        <v>5171</v>
      </c>
      <c r="D1038" s="25">
        <v>40302</v>
      </c>
      <c r="E1038" s="1" t="s">
        <v>2623</v>
      </c>
      <c r="F1038" s="1">
        <v>0</v>
      </c>
      <c r="G1038" s="26">
        <v>45598</v>
      </c>
      <c r="H1038" s="1">
        <v>0</v>
      </c>
      <c r="J1038" s="1">
        <v>0</v>
      </c>
      <c r="K1038" s="1">
        <v>0</v>
      </c>
      <c r="L1038" s="1" t="s">
        <v>27</v>
      </c>
      <c r="M1038" s="1">
        <v>0</v>
      </c>
      <c r="N1038" s="1" t="s">
        <v>2629</v>
      </c>
      <c r="O1038" s="1" t="s">
        <v>2630</v>
      </c>
      <c r="Q1038" s="1" t="s">
        <v>28</v>
      </c>
      <c r="R1038" s="1" t="s">
        <v>135</v>
      </c>
      <c r="S1038" s="1" t="s">
        <v>136</v>
      </c>
      <c r="T1038" s="1" t="s">
        <v>561</v>
      </c>
      <c r="U1038" s="1" t="s">
        <v>34</v>
      </c>
      <c r="V1038" s="1" t="s">
        <v>71</v>
      </c>
      <c r="W1038" s="1" t="s">
        <v>42</v>
      </c>
      <c r="X1038" s="25">
        <v>40987</v>
      </c>
      <c r="Y1038" s="1" t="s">
        <v>2647</v>
      </c>
      <c r="Z1038" s="1">
        <v>0</v>
      </c>
      <c r="AA1038" s="1" t="s">
        <v>5172</v>
      </c>
      <c r="AB1038" s="25">
        <v>40800</v>
      </c>
      <c r="AC1038" s="27">
        <v>40815.173611111109</v>
      </c>
      <c r="AD1038" s="1" t="s">
        <v>2633</v>
      </c>
      <c r="AE1038" s="1">
        <v>0</v>
      </c>
    </row>
    <row r="1039" spans="1:31" x14ac:dyDescent="0.25">
      <c r="A1039" s="1" t="s">
        <v>2622</v>
      </c>
      <c r="E1039" s="1" t="s">
        <v>2623</v>
      </c>
      <c r="F1039" s="1">
        <v>0</v>
      </c>
      <c r="G1039" s="1">
        <v>0</v>
      </c>
      <c r="H1039" s="1">
        <v>0</v>
      </c>
      <c r="J1039" s="1">
        <v>0</v>
      </c>
      <c r="K1039" s="1">
        <v>0</v>
      </c>
      <c r="L1039" s="1" t="s">
        <v>27</v>
      </c>
      <c r="M1039" s="1">
        <v>0</v>
      </c>
      <c r="N1039" s="1" t="s">
        <v>2629</v>
      </c>
      <c r="O1039" s="1" t="s">
        <v>2630</v>
      </c>
      <c r="Q1039" s="1" t="s">
        <v>28</v>
      </c>
      <c r="R1039" s="1" t="s">
        <v>135</v>
      </c>
      <c r="S1039" s="1" t="s">
        <v>136</v>
      </c>
      <c r="T1039" s="1" t="s">
        <v>77</v>
      </c>
      <c r="U1039" s="1" t="s">
        <v>34</v>
      </c>
      <c r="V1039" s="1" t="s">
        <v>71</v>
      </c>
      <c r="W1039" s="1" t="s">
        <v>42</v>
      </c>
      <c r="X1039" s="25">
        <v>40987</v>
      </c>
      <c r="Y1039" s="1" t="s">
        <v>2628</v>
      </c>
      <c r="Z1039" s="1">
        <v>0</v>
      </c>
      <c r="AA1039" s="1" t="s">
        <v>5370</v>
      </c>
      <c r="AB1039" s="25">
        <v>40449</v>
      </c>
      <c r="AC1039" s="27">
        <v>40487.570833333331</v>
      </c>
      <c r="AE1039" s="1">
        <v>0</v>
      </c>
    </row>
    <row r="1040" spans="1:31" x14ac:dyDescent="0.25">
      <c r="A1040" s="1" t="s">
        <v>2622</v>
      </c>
      <c r="B1040" s="1" t="s">
        <v>727</v>
      </c>
      <c r="C1040" s="1" t="s">
        <v>728</v>
      </c>
      <c r="D1040" s="25">
        <v>39968</v>
      </c>
      <c r="E1040" s="1" t="s">
        <v>2623</v>
      </c>
      <c r="F1040" s="26">
        <v>27266</v>
      </c>
      <c r="G1040" s="26">
        <v>27266</v>
      </c>
      <c r="H1040" s="26">
        <v>27266</v>
      </c>
      <c r="I1040" s="1" t="s">
        <v>50</v>
      </c>
      <c r="J1040" s="26">
        <v>13633</v>
      </c>
      <c r="K1040" s="1">
        <v>0</v>
      </c>
      <c r="L1040" s="1" t="s">
        <v>27</v>
      </c>
      <c r="M1040" s="1">
        <v>0</v>
      </c>
      <c r="N1040" s="1" t="s">
        <v>2629</v>
      </c>
      <c r="O1040" s="1" t="s">
        <v>2630</v>
      </c>
      <c r="Q1040" s="1" t="s">
        <v>28</v>
      </c>
      <c r="R1040" s="1" t="s">
        <v>135</v>
      </c>
      <c r="S1040" s="1" t="s">
        <v>284</v>
      </c>
      <c r="T1040" s="1" t="s">
        <v>729</v>
      </c>
      <c r="U1040" s="1" t="s">
        <v>34</v>
      </c>
      <c r="V1040" s="1" t="s">
        <v>71</v>
      </c>
      <c r="W1040" s="1" t="s">
        <v>42</v>
      </c>
      <c r="X1040" s="25">
        <v>40987</v>
      </c>
      <c r="Y1040" s="1" t="s">
        <v>2628</v>
      </c>
      <c r="Z1040" s="1">
        <v>0</v>
      </c>
      <c r="AA1040" s="1" t="s">
        <v>730</v>
      </c>
      <c r="AB1040" s="25">
        <v>40492</v>
      </c>
      <c r="AC1040" s="27">
        <v>40504.464583333334</v>
      </c>
      <c r="AD1040" s="1" t="s">
        <v>151</v>
      </c>
      <c r="AE1040" s="26">
        <v>27266</v>
      </c>
    </row>
    <row r="1041" spans="1:31" x14ac:dyDescent="0.25">
      <c r="A1041" s="1" t="s">
        <v>2622</v>
      </c>
      <c r="B1041" s="1">
        <v>1102080</v>
      </c>
      <c r="C1041" s="1" t="s">
        <v>115</v>
      </c>
      <c r="E1041" s="1" t="s">
        <v>2623</v>
      </c>
      <c r="F1041" s="1">
        <v>0</v>
      </c>
      <c r="G1041" s="1">
        <v>0</v>
      </c>
      <c r="H1041" s="1">
        <v>0</v>
      </c>
      <c r="I1041" s="1" t="s">
        <v>50</v>
      </c>
      <c r="J1041" s="1">
        <v>0</v>
      </c>
      <c r="K1041" s="1">
        <v>0</v>
      </c>
      <c r="L1041" s="1" t="s">
        <v>27</v>
      </c>
      <c r="M1041" s="1">
        <v>0</v>
      </c>
      <c r="N1041" s="1" t="s">
        <v>2629</v>
      </c>
      <c r="O1041" s="1" t="s">
        <v>2630</v>
      </c>
      <c r="Q1041" s="1" t="s">
        <v>28</v>
      </c>
      <c r="R1041" s="1" t="s">
        <v>135</v>
      </c>
      <c r="S1041" s="1" t="s">
        <v>2631</v>
      </c>
      <c r="T1041" s="1" t="s">
        <v>150</v>
      </c>
      <c r="U1041" s="1" t="s">
        <v>34</v>
      </c>
      <c r="V1041" s="1" t="s">
        <v>71</v>
      </c>
      <c r="W1041" s="1" t="s">
        <v>42</v>
      </c>
      <c r="X1041" s="25">
        <v>40987</v>
      </c>
      <c r="Y1041" s="1" t="s">
        <v>57</v>
      </c>
      <c r="Z1041" s="1">
        <v>0</v>
      </c>
      <c r="AA1041" s="1" t="s">
        <v>5402</v>
      </c>
      <c r="AB1041" s="25">
        <v>40547</v>
      </c>
      <c r="AC1041" s="27">
        <v>40555.827777777777</v>
      </c>
      <c r="AD1041" s="1" t="s">
        <v>2633</v>
      </c>
      <c r="AE1041" s="1">
        <v>0</v>
      </c>
    </row>
    <row r="1042" spans="1:31" x14ac:dyDescent="0.25">
      <c r="A1042" s="1" t="s">
        <v>2622</v>
      </c>
      <c r="B1042" s="1" t="s">
        <v>5403</v>
      </c>
      <c r="C1042" s="1" t="s">
        <v>5404</v>
      </c>
      <c r="D1042" s="25">
        <v>40180</v>
      </c>
      <c r="E1042" s="1" t="s">
        <v>2623</v>
      </c>
      <c r="F1042" s="1">
        <v>0</v>
      </c>
      <c r="G1042" s="26">
        <v>9554</v>
      </c>
      <c r="H1042" s="1">
        <v>0</v>
      </c>
      <c r="J1042" s="1">
        <v>0</v>
      </c>
      <c r="K1042" s="1">
        <v>0</v>
      </c>
      <c r="L1042" s="1" t="s">
        <v>27</v>
      </c>
      <c r="M1042" s="1">
        <v>0</v>
      </c>
      <c r="N1042" s="1" t="s">
        <v>2629</v>
      </c>
      <c r="O1042" s="1" t="s">
        <v>2630</v>
      </c>
      <c r="Q1042" s="1" t="s">
        <v>28</v>
      </c>
      <c r="R1042" s="1" t="s">
        <v>135</v>
      </c>
      <c r="S1042" s="1" t="s">
        <v>284</v>
      </c>
      <c r="T1042" s="1" t="s">
        <v>216</v>
      </c>
      <c r="U1042" s="1" t="s">
        <v>34</v>
      </c>
      <c r="V1042" s="1" t="s">
        <v>71</v>
      </c>
      <c r="W1042" s="1" t="s">
        <v>42</v>
      </c>
      <c r="X1042" s="25">
        <v>40987</v>
      </c>
      <c r="Y1042" s="1" t="s">
        <v>2647</v>
      </c>
      <c r="Z1042" s="1">
        <v>0</v>
      </c>
      <c r="AA1042" s="1" t="s">
        <v>5405</v>
      </c>
      <c r="AB1042" s="25">
        <v>40533</v>
      </c>
      <c r="AC1042" s="27">
        <v>40557.507638888892</v>
      </c>
      <c r="AD1042" s="1" t="s">
        <v>2633</v>
      </c>
      <c r="AE1042" s="1">
        <v>0</v>
      </c>
    </row>
    <row r="1043" spans="1:31" x14ac:dyDescent="0.25">
      <c r="A1043" s="1" t="s">
        <v>2622</v>
      </c>
      <c r="B1043" s="1">
        <v>563138</v>
      </c>
      <c r="C1043" s="1" t="s">
        <v>5413</v>
      </c>
      <c r="D1043" s="25">
        <v>39375</v>
      </c>
      <c r="E1043" s="1" t="s">
        <v>2623</v>
      </c>
      <c r="F1043" s="1">
        <v>0</v>
      </c>
      <c r="G1043" s="1">
        <v>0</v>
      </c>
      <c r="H1043" s="1">
        <v>0</v>
      </c>
      <c r="J1043" s="1">
        <v>0</v>
      </c>
      <c r="K1043" s="1">
        <v>0</v>
      </c>
      <c r="L1043" s="1" t="s">
        <v>27</v>
      </c>
      <c r="M1043" s="1">
        <v>0</v>
      </c>
      <c r="N1043" s="1" t="s">
        <v>2629</v>
      </c>
      <c r="O1043" s="1" t="s">
        <v>2630</v>
      </c>
      <c r="Q1043" s="1" t="s">
        <v>28</v>
      </c>
      <c r="R1043" s="1" t="s">
        <v>512</v>
      </c>
      <c r="S1043" s="1" t="s">
        <v>5125</v>
      </c>
      <c r="T1043" s="1" t="s">
        <v>140</v>
      </c>
      <c r="U1043" s="1" t="s">
        <v>141</v>
      </c>
      <c r="V1043" s="1" t="s">
        <v>71</v>
      </c>
      <c r="W1043" s="1" t="s">
        <v>42</v>
      </c>
      <c r="X1043" s="25">
        <v>40987</v>
      </c>
      <c r="Y1043" s="1" t="s">
        <v>2647</v>
      </c>
      <c r="Z1043" s="1">
        <v>0</v>
      </c>
      <c r="AA1043" s="1" t="s">
        <v>5414</v>
      </c>
      <c r="AB1043" s="25">
        <v>40525</v>
      </c>
      <c r="AC1043" s="27">
        <v>40570.62222222222</v>
      </c>
      <c r="AD1043" s="1" t="s">
        <v>2657</v>
      </c>
      <c r="AE1043" s="1">
        <v>0</v>
      </c>
    </row>
    <row r="1044" spans="1:31" x14ac:dyDescent="0.25">
      <c r="A1044" s="1" t="s">
        <v>2646</v>
      </c>
      <c r="E1044" s="1" t="s">
        <v>2623</v>
      </c>
      <c r="F1044" s="1">
        <v>0</v>
      </c>
      <c r="G1044" s="1">
        <v>0</v>
      </c>
      <c r="H1044" s="1">
        <v>0</v>
      </c>
      <c r="J1044" s="1">
        <v>0</v>
      </c>
      <c r="K1044" s="1">
        <v>0</v>
      </c>
      <c r="L1044" s="1" t="s">
        <v>27</v>
      </c>
      <c r="M1044" s="1">
        <v>0</v>
      </c>
      <c r="N1044" s="1" t="s">
        <v>2629</v>
      </c>
      <c r="O1044" s="1" t="s">
        <v>2630</v>
      </c>
      <c r="Q1044" s="1" t="s">
        <v>28</v>
      </c>
      <c r="R1044" s="1" t="s">
        <v>262</v>
      </c>
      <c r="S1044" s="1" t="s">
        <v>151</v>
      </c>
      <c r="T1044" s="1" t="s">
        <v>562</v>
      </c>
      <c r="U1044" s="1" t="s">
        <v>53</v>
      </c>
      <c r="V1044" s="1" t="s">
        <v>71</v>
      </c>
      <c r="W1044" s="1" t="s">
        <v>35</v>
      </c>
      <c r="X1044" s="25">
        <v>40987</v>
      </c>
      <c r="Y1044" s="1" t="s">
        <v>2628</v>
      </c>
      <c r="Z1044" s="1">
        <v>0</v>
      </c>
      <c r="AA1044" s="1" t="s">
        <v>5432</v>
      </c>
      <c r="AB1044" s="25">
        <v>40598</v>
      </c>
      <c r="AC1044" s="27">
        <v>40613.559027777781</v>
      </c>
      <c r="AE1044" s="1">
        <v>0</v>
      </c>
    </row>
    <row r="1045" spans="1:31" x14ac:dyDescent="0.25">
      <c r="A1045" s="1" t="s">
        <v>2646</v>
      </c>
      <c r="B1045" s="1" t="s">
        <v>817</v>
      </c>
      <c r="C1045" s="1" t="s">
        <v>818</v>
      </c>
      <c r="D1045" s="25">
        <v>40588</v>
      </c>
      <c r="E1045" s="1" t="s">
        <v>2623</v>
      </c>
      <c r="F1045" s="26">
        <v>7500</v>
      </c>
      <c r="G1045" s="26">
        <v>7500</v>
      </c>
      <c r="H1045" s="26">
        <v>1778</v>
      </c>
      <c r="I1045" s="1" t="s">
        <v>50</v>
      </c>
      <c r="J1045" s="1">
        <v>889</v>
      </c>
      <c r="K1045" s="1">
        <v>0</v>
      </c>
      <c r="L1045" s="1" t="s">
        <v>27</v>
      </c>
      <c r="M1045" s="1">
        <v>0</v>
      </c>
      <c r="N1045" s="1" t="s">
        <v>2629</v>
      </c>
      <c r="O1045" s="1" t="s">
        <v>2630</v>
      </c>
      <c r="Q1045" s="1" t="s">
        <v>28</v>
      </c>
      <c r="R1045" s="1" t="s">
        <v>262</v>
      </c>
      <c r="S1045" s="1" t="s">
        <v>151</v>
      </c>
      <c r="T1045" s="1" t="s">
        <v>405</v>
      </c>
      <c r="U1045" s="1" t="s">
        <v>34</v>
      </c>
      <c r="V1045" s="1" t="s">
        <v>305</v>
      </c>
      <c r="W1045" s="1" t="s">
        <v>42</v>
      </c>
      <c r="X1045" s="25">
        <v>40987</v>
      </c>
      <c r="Y1045" s="1" t="s">
        <v>2628</v>
      </c>
      <c r="Z1045" s="1">
        <v>0</v>
      </c>
      <c r="AA1045" s="1" t="s">
        <v>819</v>
      </c>
      <c r="AB1045" s="25">
        <v>40707</v>
      </c>
      <c r="AC1045" s="27">
        <v>40751.041666666664</v>
      </c>
      <c r="AD1045" s="1" t="s">
        <v>151</v>
      </c>
      <c r="AE1045" s="26">
        <v>7500</v>
      </c>
    </row>
    <row r="1046" spans="1:31" x14ac:dyDescent="0.25">
      <c r="A1046" s="1" t="s">
        <v>2622</v>
      </c>
      <c r="B1046" s="1" t="s">
        <v>5691</v>
      </c>
      <c r="D1046" s="25">
        <v>37350</v>
      </c>
      <c r="E1046" s="1" t="s">
        <v>2623</v>
      </c>
      <c r="F1046" s="26">
        <v>1049.6199999999999</v>
      </c>
      <c r="G1046" s="26">
        <v>1049.6199999999999</v>
      </c>
      <c r="H1046" s="26">
        <v>1049.6199999999999</v>
      </c>
      <c r="I1046" s="1" t="s">
        <v>27</v>
      </c>
      <c r="J1046" s="1">
        <v>0</v>
      </c>
      <c r="K1046" s="26">
        <v>2500</v>
      </c>
      <c r="L1046" s="1" t="s">
        <v>27</v>
      </c>
      <c r="M1046" s="1">
        <v>0</v>
      </c>
      <c r="N1046" s="1" t="s">
        <v>2624</v>
      </c>
      <c r="O1046" s="1" t="s">
        <v>2630</v>
      </c>
      <c r="Q1046" s="1" t="s">
        <v>28</v>
      </c>
      <c r="R1046" s="1" t="s">
        <v>44</v>
      </c>
      <c r="S1046" s="1" t="s">
        <v>61</v>
      </c>
      <c r="T1046" s="1" t="s">
        <v>708</v>
      </c>
      <c r="U1046" s="1" t="s">
        <v>53</v>
      </c>
      <c r="V1046" s="1" t="s">
        <v>71</v>
      </c>
      <c r="W1046" s="1" t="s">
        <v>42</v>
      </c>
      <c r="X1046" s="25">
        <v>40987</v>
      </c>
      <c r="Y1046" s="1" t="s">
        <v>2628</v>
      </c>
      <c r="Z1046" s="1">
        <v>0</v>
      </c>
      <c r="AA1046" s="1" t="s">
        <v>5692</v>
      </c>
      <c r="AB1046" s="25">
        <v>39269</v>
      </c>
      <c r="AC1046" s="27">
        <v>39451.606944444444</v>
      </c>
      <c r="AD1046" s="1" t="s">
        <v>4904</v>
      </c>
      <c r="AE1046" s="26">
        <v>1049.6199999999999</v>
      </c>
    </row>
    <row r="1047" spans="1:31" x14ac:dyDescent="0.25">
      <c r="A1047" s="1" t="s">
        <v>2646</v>
      </c>
      <c r="B1047" s="1">
        <v>14903220</v>
      </c>
      <c r="C1047" s="1" t="s">
        <v>1369</v>
      </c>
      <c r="D1047" s="25">
        <v>40384</v>
      </c>
      <c r="E1047" s="1" t="s">
        <v>2623</v>
      </c>
      <c r="F1047" s="26">
        <v>11925.24</v>
      </c>
      <c r="G1047" s="26">
        <v>15000</v>
      </c>
      <c r="H1047" s="26">
        <v>10200</v>
      </c>
      <c r="I1047" s="1" t="s">
        <v>50</v>
      </c>
      <c r="J1047" s="26">
        <v>5100</v>
      </c>
      <c r="K1047" s="1">
        <v>0</v>
      </c>
      <c r="L1047" s="1" t="s">
        <v>27</v>
      </c>
      <c r="M1047" s="1">
        <v>0</v>
      </c>
      <c r="N1047" s="1" t="s">
        <v>2629</v>
      </c>
      <c r="O1047" s="1" t="s">
        <v>2630</v>
      </c>
      <c r="Q1047" s="1" t="s">
        <v>28</v>
      </c>
      <c r="R1047" s="1" t="s">
        <v>262</v>
      </c>
      <c r="S1047" s="1" t="s">
        <v>151</v>
      </c>
      <c r="T1047" s="1" t="s">
        <v>551</v>
      </c>
      <c r="U1047" s="1" t="s">
        <v>34</v>
      </c>
      <c r="V1047" s="1" t="s">
        <v>71</v>
      </c>
      <c r="W1047" s="1" t="s">
        <v>42</v>
      </c>
      <c r="X1047" s="25">
        <v>40987</v>
      </c>
      <c r="Y1047" s="1" t="s">
        <v>2628</v>
      </c>
      <c r="Z1047" s="1">
        <v>0</v>
      </c>
      <c r="AA1047" s="1" t="s">
        <v>1370</v>
      </c>
      <c r="AB1047" s="25">
        <v>40585</v>
      </c>
      <c r="AC1047" s="27">
        <v>40595.557638888888</v>
      </c>
      <c r="AD1047" s="1" t="s">
        <v>36</v>
      </c>
      <c r="AE1047" s="26">
        <v>11925.24</v>
      </c>
    </row>
    <row r="1048" spans="1:31" x14ac:dyDescent="0.25">
      <c r="A1048" s="1" t="s">
        <v>2622</v>
      </c>
      <c r="B1048" s="1" t="s">
        <v>1377</v>
      </c>
      <c r="C1048" s="1" t="s">
        <v>1378</v>
      </c>
      <c r="D1048" s="25">
        <v>40189</v>
      </c>
      <c r="E1048" s="1" t="s">
        <v>2623</v>
      </c>
      <c r="F1048" s="26">
        <v>18388</v>
      </c>
      <c r="G1048" s="26">
        <v>18388</v>
      </c>
      <c r="H1048" s="26">
        <v>18388</v>
      </c>
      <c r="I1048" s="1" t="s">
        <v>50</v>
      </c>
      <c r="J1048" s="26">
        <v>9194</v>
      </c>
      <c r="K1048" s="1">
        <v>0</v>
      </c>
      <c r="L1048" s="1" t="s">
        <v>27</v>
      </c>
      <c r="M1048" s="1">
        <v>0</v>
      </c>
      <c r="N1048" s="1" t="s">
        <v>2629</v>
      </c>
      <c r="O1048" s="1" t="s">
        <v>2630</v>
      </c>
      <c r="Q1048" s="1" t="s">
        <v>28</v>
      </c>
      <c r="R1048" s="1" t="s">
        <v>135</v>
      </c>
      <c r="S1048" s="1" t="s">
        <v>136</v>
      </c>
      <c r="T1048" s="1" t="s">
        <v>1379</v>
      </c>
      <c r="U1048" s="1" t="s">
        <v>34</v>
      </c>
      <c r="V1048" s="1" t="s">
        <v>71</v>
      </c>
      <c r="W1048" s="1" t="s">
        <v>42</v>
      </c>
      <c r="X1048" s="25">
        <v>40987</v>
      </c>
      <c r="Y1048" s="1" t="s">
        <v>2647</v>
      </c>
      <c r="Z1048" s="1">
        <v>0</v>
      </c>
      <c r="AA1048" s="1" t="s">
        <v>1380</v>
      </c>
      <c r="AB1048" s="25">
        <v>40595</v>
      </c>
      <c r="AC1048" s="27">
        <v>40616.747916666667</v>
      </c>
      <c r="AD1048" s="1" t="s">
        <v>151</v>
      </c>
      <c r="AE1048" s="26">
        <v>18388</v>
      </c>
    </row>
    <row r="1049" spans="1:31" x14ac:dyDescent="0.25">
      <c r="A1049" s="1" t="s">
        <v>2646</v>
      </c>
      <c r="B1049" s="1" t="s">
        <v>6107</v>
      </c>
      <c r="C1049" s="1" t="s">
        <v>6108</v>
      </c>
      <c r="D1049" s="25">
        <v>40427</v>
      </c>
      <c r="E1049" s="1" t="s">
        <v>2623</v>
      </c>
      <c r="F1049" s="1">
        <v>0</v>
      </c>
      <c r="G1049" s="1">
        <v>0</v>
      </c>
      <c r="H1049" s="1">
        <v>0</v>
      </c>
      <c r="J1049" s="1">
        <v>0</v>
      </c>
      <c r="K1049" s="1">
        <v>0</v>
      </c>
      <c r="L1049" s="1" t="s">
        <v>27</v>
      </c>
      <c r="M1049" s="1">
        <v>0</v>
      </c>
      <c r="N1049" s="1" t="s">
        <v>2629</v>
      </c>
      <c r="O1049" s="1" t="s">
        <v>2630</v>
      </c>
      <c r="Q1049" s="1" t="s">
        <v>28</v>
      </c>
      <c r="R1049" s="1" t="s">
        <v>262</v>
      </c>
      <c r="S1049" s="1" t="s">
        <v>151</v>
      </c>
      <c r="T1049" s="1" t="s">
        <v>235</v>
      </c>
      <c r="U1049" s="1" t="s">
        <v>34</v>
      </c>
      <c r="V1049" s="1" t="s">
        <v>71</v>
      </c>
      <c r="W1049" s="1" t="s">
        <v>42</v>
      </c>
      <c r="X1049" s="25">
        <v>40987</v>
      </c>
      <c r="Y1049" s="1" t="s">
        <v>2628</v>
      </c>
      <c r="Z1049" s="1">
        <v>0</v>
      </c>
      <c r="AA1049" s="1" t="s">
        <v>6109</v>
      </c>
      <c r="AB1049" s="25">
        <v>40605</v>
      </c>
      <c r="AC1049" s="27">
        <v>40624.645138888889</v>
      </c>
      <c r="AD1049" s="1" t="s">
        <v>2633</v>
      </c>
      <c r="AE1049" s="1">
        <v>0</v>
      </c>
    </row>
    <row r="1050" spans="1:31" x14ac:dyDescent="0.25">
      <c r="A1050" s="1" t="s">
        <v>2646</v>
      </c>
      <c r="B1050" s="1" t="s">
        <v>6308</v>
      </c>
      <c r="C1050" s="1" t="s">
        <v>212</v>
      </c>
      <c r="E1050" s="1" t="s">
        <v>2623</v>
      </c>
      <c r="F1050" s="1">
        <v>0</v>
      </c>
      <c r="G1050" s="1">
        <v>0</v>
      </c>
      <c r="H1050" s="1">
        <v>0</v>
      </c>
      <c r="J1050" s="1">
        <v>0</v>
      </c>
      <c r="K1050" s="1">
        <v>0</v>
      </c>
      <c r="L1050" s="1" t="s">
        <v>27</v>
      </c>
      <c r="M1050" s="1">
        <v>0</v>
      </c>
      <c r="N1050" s="1" t="s">
        <v>2629</v>
      </c>
      <c r="O1050" s="1" t="s">
        <v>2630</v>
      </c>
      <c r="Q1050" s="1" t="s">
        <v>28</v>
      </c>
      <c r="R1050" s="1" t="s">
        <v>262</v>
      </c>
      <c r="S1050" s="1" t="s">
        <v>151</v>
      </c>
      <c r="T1050" s="1" t="s">
        <v>409</v>
      </c>
      <c r="U1050" s="1" t="s">
        <v>34</v>
      </c>
      <c r="V1050" s="1" t="s">
        <v>71</v>
      </c>
      <c r="W1050" s="1" t="s">
        <v>42</v>
      </c>
      <c r="X1050" s="25">
        <v>40987</v>
      </c>
      <c r="Y1050" s="1" t="s">
        <v>2628</v>
      </c>
      <c r="Z1050" s="1">
        <v>0</v>
      </c>
      <c r="AA1050" s="1" t="s">
        <v>6309</v>
      </c>
      <c r="AB1050" s="25">
        <v>40773</v>
      </c>
      <c r="AC1050" s="27">
        <v>40801.186111111114</v>
      </c>
      <c r="AD1050" s="1" t="s">
        <v>4904</v>
      </c>
      <c r="AE1050" s="1">
        <v>0</v>
      </c>
    </row>
    <row r="1051" spans="1:31" x14ac:dyDescent="0.25">
      <c r="A1051" s="1" t="s">
        <v>2622</v>
      </c>
      <c r="E1051" s="1" t="s">
        <v>2623</v>
      </c>
      <c r="F1051" s="1">
        <v>0</v>
      </c>
      <c r="G1051" s="1">
        <v>0</v>
      </c>
      <c r="H1051" s="1">
        <v>0</v>
      </c>
      <c r="J1051" s="1">
        <v>0</v>
      </c>
      <c r="K1051" s="26">
        <v>53159.01</v>
      </c>
      <c r="L1051" s="1" t="s">
        <v>27</v>
      </c>
      <c r="M1051" s="1">
        <v>0</v>
      </c>
      <c r="Q1051" s="1" t="s">
        <v>28</v>
      </c>
      <c r="R1051" s="1" t="s">
        <v>135</v>
      </c>
      <c r="S1051" s="1" t="s">
        <v>136</v>
      </c>
      <c r="T1051" s="1" t="s">
        <v>6583</v>
      </c>
      <c r="U1051" s="1" t="s">
        <v>53</v>
      </c>
      <c r="V1051" s="1" t="s">
        <v>71</v>
      </c>
      <c r="W1051" s="1" t="s">
        <v>42</v>
      </c>
      <c r="X1051" s="25">
        <v>40987</v>
      </c>
      <c r="Y1051" s="1" t="s">
        <v>2649</v>
      </c>
      <c r="Z1051" s="1">
        <v>0</v>
      </c>
      <c r="AA1051" s="1" t="s">
        <v>6584</v>
      </c>
      <c r="AB1051" s="25">
        <v>37033</v>
      </c>
      <c r="AC1051" s="27">
        <v>40164.361111111109</v>
      </c>
      <c r="AE1051" s="1">
        <v>0</v>
      </c>
    </row>
    <row r="1052" spans="1:31" x14ac:dyDescent="0.25">
      <c r="A1052" s="1" t="s">
        <v>2622</v>
      </c>
      <c r="E1052" s="1" t="s">
        <v>2623</v>
      </c>
      <c r="F1052" s="1">
        <v>0</v>
      </c>
      <c r="G1052" s="1">
        <v>0</v>
      </c>
      <c r="H1052" s="1">
        <v>0</v>
      </c>
      <c r="J1052" s="1">
        <v>0</v>
      </c>
      <c r="K1052" s="1">
        <v>0</v>
      </c>
      <c r="L1052" s="1" t="s">
        <v>27</v>
      </c>
      <c r="M1052" s="1">
        <v>0</v>
      </c>
      <c r="N1052" s="1" t="s">
        <v>2629</v>
      </c>
      <c r="O1052" s="1" t="s">
        <v>2630</v>
      </c>
      <c r="Q1052" s="1" t="s">
        <v>28</v>
      </c>
      <c r="R1052" s="1" t="s">
        <v>135</v>
      </c>
      <c r="S1052" s="1" t="s">
        <v>136</v>
      </c>
      <c r="T1052" s="1" t="s">
        <v>5787</v>
      </c>
      <c r="U1052" s="1" t="s">
        <v>5788</v>
      </c>
      <c r="V1052" s="1" t="s">
        <v>71</v>
      </c>
      <c r="W1052" s="1" t="s">
        <v>42</v>
      </c>
      <c r="X1052" s="25">
        <v>40987</v>
      </c>
      <c r="Y1052" s="1" t="s">
        <v>2628</v>
      </c>
      <c r="Z1052" s="1">
        <v>0</v>
      </c>
      <c r="AA1052" s="1" t="s">
        <v>6610</v>
      </c>
      <c r="AB1052" s="25">
        <v>40218</v>
      </c>
      <c r="AC1052" s="27">
        <v>40247.393750000003</v>
      </c>
      <c r="AE1052" s="1">
        <v>0</v>
      </c>
    </row>
    <row r="1053" spans="1:31" x14ac:dyDescent="0.25">
      <c r="A1053" s="1" t="s">
        <v>2622</v>
      </c>
      <c r="B1053" s="1" t="s">
        <v>1878</v>
      </c>
      <c r="C1053" s="1" t="s">
        <v>1879</v>
      </c>
      <c r="D1053" s="25">
        <v>40205</v>
      </c>
      <c r="E1053" s="1" t="s">
        <v>2623</v>
      </c>
      <c r="F1053" s="26">
        <v>100000</v>
      </c>
      <c r="G1053" s="26">
        <v>100000</v>
      </c>
      <c r="H1053" s="26">
        <v>20000</v>
      </c>
      <c r="I1053" s="1" t="s">
        <v>50</v>
      </c>
      <c r="J1053" s="26">
        <v>10000</v>
      </c>
      <c r="K1053" s="1">
        <v>0</v>
      </c>
      <c r="L1053" s="1" t="s">
        <v>27</v>
      </c>
      <c r="M1053" s="1">
        <v>0</v>
      </c>
      <c r="N1053" s="1" t="s">
        <v>2629</v>
      </c>
      <c r="O1053" s="1" t="s">
        <v>2630</v>
      </c>
      <c r="Q1053" s="1" t="s">
        <v>28</v>
      </c>
      <c r="R1053" s="1" t="s">
        <v>135</v>
      </c>
      <c r="S1053" s="1" t="s">
        <v>284</v>
      </c>
      <c r="T1053" s="1" t="s">
        <v>672</v>
      </c>
      <c r="U1053" s="1" t="s">
        <v>34</v>
      </c>
      <c r="V1053" s="1" t="s">
        <v>71</v>
      </c>
      <c r="W1053" s="1" t="s">
        <v>42</v>
      </c>
      <c r="X1053" s="25">
        <v>40987</v>
      </c>
      <c r="Y1053" s="1" t="s">
        <v>2647</v>
      </c>
      <c r="Z1053" s="1">
        <v>0</v>
      </c>
      <c r="AA1053" s="1" t="s">
        <v>1880</v>
      </c>
      <c r="AB1053" s="25">
        <v>40513</v>
      </c>
      <c r="AC1053" s="27">
        <v>40533.876388888886</v>
      </c>
      <c r="AD1053" s="1" t="s">
        <v>151</v>
      </c>
      <c r="AE1053" s="26">
        <v>100000</v>
      </c>
    </row>
    <row r="1054" spans="1:31" x14ac:dyDescent="0.25">
      <c r="A1054" s="1" t="s">
        <v>2622</v>
      </c>
      <c r="E1054" s="1" t="s">
        <v>2623</v>
      </c>
      <c r="F1054" s="1">
        <v>0</v>
      </c>
      <c r="G1054" s="1">
        <v>0</v>
      </c>
      <c r="H1054" s="1">
        <v>0</v>
      </c>
      <c r="J1054" s="1">
        <v>0</v>
      </c>
      <c r="K1054" s="1">
        <v>0</v>
      </c>
      <c r="L1054" s="1" t="s">
        <v>27</v>
      </c>
      <c r="M1054" s="1">
        <v>0</v>
      </c>
      <c r="N1054" s="1" t="s">
        <v>2629</v>
      </c>
      <c r="O1054" s="1" t="s">
        <v>2630</v>
      </c>
      <c r="Q1054" s="1" t="s">
        <v>28</v>
      </c>
      <c r="T1054" s="1" t="s">
        <v>56</v>
      </c>
      <c r="U1054" s="1" t="s">
        <v>53</v>
      </c>
      <c r="V1054" s="1" t="s">
        <v>71</v>
      </c>
      <c r="W1054" s="1" t="s">
        <v>42</v>
      </c>
      <c r="X1054" s="25">
        <v>40987</v>
      </c>
      <c r="Y1054" s="1" t="s">
        <v>43</v>
      </c>
      <c r="Z1054" s="1">
        <v>0</v>
      </c>
      <c r="AA1054" s="1" t="s">
        <v>6707</v>
      </c>
      <c r="AB1054" s="25">
        <v>40491</v>
      </c>
      <c r="AC1054" s="27">
        <v>40585.616666666669</v>
      </c>
      <c r="AE1054" s="1">
        <v>0</v>
      </c>
    </row>
    <row r="1055" spans="1:31" x14ac:dyDescent="0.25">
      <c r="A1055" s="1" t="s">
        <v>2622</v>
      </c>
      <c r="B1055" s="1" t="s">
        <v>1928</v>
      </c>
      <c r="C1055" s="1" t="s">
        <v>1929</v>
      </c>
      <c r="D1055" s="25">
        <v>40253</v>
      </c>
      <c r="E1055" s="1" t="s">
        <v>2623</v>
      </c>
      <c r="F1055" s="26">
        <v>100000</v>
      </c>
      <c r="G1055" s="26">
        <v>100000</v>
      </c>
      <c r="H1055" s="26">
        <v>100000</v>
      </c>
      <c r="I1055" s="1" t="s">
        <v>50</v>
      </c>
      <c r="J1055" s="26">
        <v>50000</v>
      </c>
      <c r="K1055" s="1">
        <v>0</v>
      </c>
      <c r="L1055" s="1" t="s">
        <v>27</v>
      </c>
      <c r="M1055" s="1">
        <v>0</v>
      </c>
      <c r="N1055" s="1" t="s">
        <v>2629</v>
      </c>
      <c r="O1055" s="1" t="s">
        <v>2630</v>
      </c>
      <c r="Q1055" s="1" t="s">
        <v>28</v>
      </c>
      <c r="R1055" s="1" t="s">
        <v>196</v>
      </c>
      <c r="S1055" s="1" t="s">
        <v>284</v>
      </c>
      <c r="T1055" s="1" t="s">
        <v>56</v>
      </c>
      <c r="U1055" s="1" t="s">
        <v>53</v>
      </c>
      <c r="V1055" s="1" t="s">
        <v>71</v>
      </c>
      <c r="W1055" s="1" t="s">
        <v>35</v>
      </c>
      <c r="X1055" s="25">
        <v>40987</v>
      </c>
      <c r="Y1055" s="1" t="s">
        <v>57</v>
      </c>
      <c r="Z1055" s="1">
        <v>0</v>
      </c>
      <c r="AA1055" s="1" t="s">
        <v>1930</v>
      </c>
      <c r="AB1055" s="25">
        <v>40682</v>
      </c>
      <c r="AC1055" s="27">
        <v>40682.806944444441</v>
      </c>
      <c r="AD1055" s="1" t="s">
        <v>151</v>
      </c>
      <c r="AE1055" s="26">
        <v>100000</v>
      </c>
    </row>
    <row r="1056" spans="1:31" x14ac:dyDescent="0.25">
      <c r="A1056" s="1" t="s">
        <v>2622</v>
      </c>
      <c r="B1056" s="1" t="s">
        <v>7204</v>
      </c>
      <c r="C1056" s="1" t="s">
        <v>7205</v>
      </c>
      <c r="D1056" s="25">
        <v>39925</v>
      </c>
      <c r="E1056" s="1" t="s">
        <v>2623</v>
      </c>
      <c r="F1056" s="26">
        <v>48108</v>
      </c>
      <c r="G1056" s="26">
        <v>48108</v>
      </c>
      <c r="H1056" s="26">
        <v>48108</v>
      </c>
      <c r="I1056" s="1" t="s">
        <v>50</v>
      </c>
      <c r="J1056" s="26">
        <v>24054</v>
      </c>
      <c r="K1056" s="1">
        <v>0</v>
      </c>
      <c r="L1056" s="1" t="s">
        <v>50</v>
      </c>
      <c r="M1056" s="1">
        <v>0</v>
      </c>
      <c r="N1056" s="1" t="s">
        <v>2629</v>
      </c>
      <c r="O1056" s="1" t="s">
        <v>2630</v>
      </c>
      <c r="Q1056" s="1" t="s">
        <v>28</v>
      </c>
      <c r="R1056" s="1" t="s">
        <v>135</v>
      </c>
      <c r="S1056" s="1" t="s">
        <v>284</v>
      </c>
      <c r="T1056" s="1" t="s">
        <v>337</v>
      </c>
      <c r="U1056" s="1" t="s">
        <v>55</v>
      </c>
      <c r="V1056" s="1" t="s">
        <v>71</v>
      </c>
      <c r="W1056" s="1" t="s">
        <v>42</v>
      </c>
      <c r="X1056" s="25">
        <v>40987</v>
      </c>
      <c r="Y1056" s="1" t="s">
        <v>2669</v>
      </c>
      <c r="Z1056" s="1">
        <v>0</v>
      </c>
      <c r="AA1056" s="1" t="s">
        <v>7206</v>
      </c>
      <c r="AB1056" s="25">
        <v>40056</v>
      </c>
      <c r="AC1056" s="27">
        <v>40150.597916666666</v>
      </c>
      <c r="AD1056" s="1" t="s">
        <v>2633</v>
      </c>
      <c r="AE1056" s="26">
        <v>48108</v>
      </c>
    </row>
    <row r="1057" spans="1:31" x14ac:dyDescent="0.25">
      <c r="A1057" s="1" t="s">
        <v>2622</v>
      </c>
      <c r="E1057" s="1" t="s">
        <v>2623</v>
      </c>
      <c r="F1057" s="1">
        <v>0</v>
      </c>
      <c r="G1057" s="1">
        <v>0</v>
      </c>
      <c r="H1057" s="1">
        <v>0</v>
      </c>
      <c r="J1057" s="1">
        <v>0</v>
      </c>
      <c r="K1057" s="26">
        <v>6032.13</v>
      </c>
      <c r="L1057" s="1" t="s">
        <v>27</v>
      </c>
      <c r="M1057" s="1">
        <v>0</v>
      </c>
      <c r="Q1057" s="1" t="s">
        <v>28</v>
      </c>
      <c r="R1057" s="1" t="s">
        <v>135</v>
      </c>
      <c r="S1057" s="1" t="s">
        <v>136</v>
      </c>
      <c r="T1057" s="1" t="s">
        <v>281</v>
      </c>
      <c r="U1057" s="1" t="s">
        <v>273</v>
      </c>
      <c r="V1057" s="1" t="s">
        <v>71</v>
      </c>
      <c r="W1057" s="1" t="s">
        <v>42</v>
      </c>
      <c r="X1057" s="25">
        <v>40987</v>
      </c>
      <c r="Y1057" s="1" t="s">
        <v>2647</v>
      </c>
      <c r="Z1057" s="1">
        <v>0</v>
      </c>
      <c r="AA1057" s="1" t="s">
        <v>7247</v>
      </c>
      <c r="AB1057" s="25">
        <v>39309</v>
      </c>
      <c r="AC1057" s="27">
        <v>40164.380555555559</v>
      </c>
      <c r="AE1057" s="1">
        <v>0</v>
      </c>
    </row>
    <row r="1058" spans="1:31" x14ac:dyDescent="0.25">
      <c r="A1058" s="1" t="s">
        <v>2646</v>
      </c>
      <c r="B1058" s="1" t="s">
        <v>102</v>
      </c>
      <c r="C1058" s="1" t="s">
        <v>103</v>
      </c>
      <c r="D1058" s="25">
        <v>35799</v>
      </c>
      <c r="E1058" s="1" t="s">
        <v>2623</v>
      </c>
      <c r="F1058" s="26">
        <v>20000</v>
      </c>
      <c r="G1058" s="26">
        <v>20000</v>
      </c>
      <c r="H1058" s="26">
        <v>20000</v>
      </c>
      <c r="I1058" s="1" t="s">
        <v>26</v>
      </c>
      <c r="J1058" s="26">
        <v>20000</v>
      </c>
      <c r="K1058" s="1">
        <v>620</v>
      </c>
      <c r="L1058" s="1" t="s">
        <v>26</v>
      </c>
      <c r="M1058" s="1">
        <v>6.2</v>
      </c>
      <c r="N1058" s="1" t="s">
        <v>2624</v>
      </c>
      <c r="O1058" s="1" t="s">
        <v>2638</v>
      </c>
      <c r="P1058" s="1" t="s">
        <v>2651</v>
      </c>
      <c r="Q1058" s="1" t="s">
        <v>28</v>
      </c>
      <c r="R1058" s="1" t="s">
        <v>29</v>
      </c>
      <c r="S1058" s="1" t="s">
        <v>30</v>
      </c>
      <c r="T1058" s="1" t="s">
        <v>77</v>
      </c>
      <c r="U1058" s="1" t="s">
        <v>34</v>
      </c>
      <c r="V1058" s="1" t="s">
        <v>71</v>
      </c>
      <c r="W1058" s="1" t="s">
        <v>42</v>
      </c>
      <c r="X1058" s="25">
        <v>40988</v>
      </c>
      <c r="Y1058" s="1" t="s">
        <v>2669</v>
      </c>
      <c r="Z1058" s="1">
        <v>0</v>
      </c>
      <c r="AA1058" s="1" t="s">
        <v>104</v>
      </c>
      <c r="AB1058" s="25">
        <v>35878</v>
      </c>
      <c r="AC1058" s="27">
        <v>37618</v>
      </c>
      <c r="AD1058" s="1" t="s">
        <v>36</v>
      </c>
      <c r="AE1058" s="26">
        <v>20000</v>
      </c>
    </row>
    <row r="1059" spans="1:31" x14ac:dyDescent="0.25">
      <c r="A1059" s="1" t="s">
        <v>2646</v>
      </c>
      <c r="B1059" s="1">
        <v>37622</v>
      </c>
      <c r="C1059" s="1" t="s">
        <v>115</v>
      </c>
      <c r="D1059" s="25">
        <v>36652</v>
      </c>
      <c r="E1059" s="1" t="s">
        <v>2623</v>
      </c>
      <c r="F1059" s="26">
        <v>6650</v>
      </c>
      <c r="G1059" s="26">
        <v>6650</v>
      </c>
      <c r="H1059" s="1">
        <v>0</v>
      </c>
      <c r="I1059" s="1" t="s">
        <v>26</v>
      </c>
      <c r="J1059" s="1">
        <v>0</v>
      </c>
      <c r="K1059" s="1">
        <v>100</v>
      </c>
      <c r="L1059" s="1" t="s">
        <v>26</v>
      </c>
      <c r="M1059" s="1">
        <v>1</v>
      </c>
      <c r="N1059" s="1" t="s">
        <v>2624</v>
      </c>
      <c r="O1059" s="1" t="s">
        <v>2638</v>
      </c>
      <c r="P1059" s="1" t="s">
        <v>4766</v>
      </c>
      <c r="Q1059" s="1" t="s">
        <v>28</v>
      </c>
      <c r="R1059" s="1" t="s">
        <v>29</v>
      </c>
      <c r="S1059" s="1" t="s">
        <v>38</v>
      </c>
      <c r="T1059" s="1" t="s">
        <v>77</v>
      </c>
      <c r="U1059" s="1" t="s">
        <v>34</v>
      </c>
      <c r="V1059" s="1" t="s">
        <v>71</v>
      </c>
      <c r="W1059" s="1" t="s">
        <v>42</v>
      </c>
      <c r="X1059" s="25">
        <v>40988</v>
      </c>
      <c r="Y1059" s="1" t="s">
        <v>2669</v>
      </c>
      <c r="Z1059" s="1">
        <v>0</v>
      </c>
      <c r="AA1059" s="1" t="s">
        <v>116</v>
      </c>
      <c r="AB1059" s="25">
        <v>36962</v>
      </c>
      <c r="AC1059" s="27">
        <v>37618</v>
      </c>
      <c r="AD1059" s="1" t="s">
        <v>36</v>
      </c>
      <c r="AE1059" s="26">
        <v>6650</v>
      </c>
    </row>
    <row r="1060" spans="1:31" x14ac:dyDescent="0.25">
      <c r="A1060" s="1" t="s">
        <v>2622</v>
      </c>
      <c r="B1060" s="1" t="s">
        <v>255</v>
      </c>
      <c r="C1060" s="1" t="s">
        <v>256</v>
      </c>
      <c r="D1060" s="25">
        <v>37712</v>
      </c>
      <c r="E1060" s="1" t="s">
        <v>2623</v>
      </c>
      <c r="F1060" s="26">
        <v>25000</v>
      </c>
      <c r="G1060" s="26">
        <v>25000</v>
      </c>
      <c r="H1060" s="26">
        <v>5000</v>
      </c>
      <c r="I1060" s="1" t="s">
        <v>26</v>
      </c>
      <c r="J1060" s="26">
        <v>5000</v>
      </c>
      <c r="K1060" s="1">
        <v>500</v>
      </c>
      <c r="L1060" s="1" t="s">
        <v>26</v>
      </c>
      <c r="M1060" s="1">
        <v>5</v>
      </c>
      <c r="N1060" s="1" t="s">
        <v>2624</v>
      </c>
      <c r="O1060" s="1" t="s">
        <v>2638</v>
      </c>
      <c r="P1060" s="1" t="s">
        <v>2651</v>
      </c>
      <c r="Q1060" s="1" t="s">
        <v>28</v>
      </c>
      <c r="R1060" s="1" t="s">
        <v>44</v>
      </c>
      <c r="S1060" s="1" t="s">
        <v>38</v>
      </c>
      <c r="T1060" s="1" t="s">
        <v>77</v>
      </c>
      <c r="U1060" s="1" t="s">
        <v>34</v>
      </c>
      <c r="V1060" s="1" t="s">
        <v>71</v>
      </c>
      <c r="W1060" s="1" t="s">
        <v>42</v>
      </c>
      <c r="X1060" s="25">
        <v>40988</v>
      </c>
      <c r="Y1060" s="1" t="s">
        <v>2669</v>
      </c>
      <c r="Z1060" s="1">
        <v>0</v>
      </c>
      <c r="AA1060" s="1" t="s">
        <v>257</v>
      </c>
      <c r="AB1060" s="25">
        <v>37888</v>
      </c>
      <c r="AC1060" s="27">
        <v>37992.459027777775</v>
      </c>
      <c r="AD1060" s="1" t="s">
        <v>36</v>
      </c>
      <c r="AE1060" s="26">
        <v>25000</v>
      </c>
    </row>
    <row r="1061" spans="1:31" x14ac:dyDescent="0.25">
      <c r="A1061" s="1" t="s">
        <v>2622</v>
      </c>
      <c r="E1061" s="1" t="s">
        <v>2623</v>
      </c>
      <c r="F1061" s="1">
        <v>0</v>
      </c>
      <c r="G1061" s="1">
        <v>0</v>
      </c>
      <c r="H1061" s="1">
        <v>0</v>
      </c>
      <c r="J1061" s="1">
        <v>0</v>
      </c>
      <c r="K1061" s="26">
        <v>6000</v>
      </c>
      <c r="L1061" s="1" t="s">
        <v>50</v>
      </c>
      <c r="M1061" s="1">
        <v>0</v>
      </c>
      <c r="N1061" s="1" t="s">
        <v>2629</v>
      </c>
      <c r="O1061" s="1" t="s">
        <v>2630</v>
      </c>
      <c r="Q1061" s="1" t="s">
        <v>28</v>
      </c>
      <c r="R1061" s="1" t="s">
        <v>44</v>
      </c>
      <c r="S1061" s="1" t="s">
        <v>5029</v>
      </c>
      <c r="T1061" s="1" t="s">
        <v>70</v>
      </c>
      <c r="U1061" s="1" t="s">
        <v>34</v>
      </c>
      <c r="V1061" s="1" t="s">
        <v>71</v>
      </c>
      <c r="W1061" s="1" t="s">
        <v>42</v>
      </c>
      <c r="X1061" s="25">
        <v>40988</v>
      </c>
      <c r="Y1061" s="1" t="s">
        <v>2669</v>
      </c>
      <c r="Z1061" s="1">
        <v>0</v>
      </c>
      <c r="AA1061" s="1" t="s">
        <v>5030</v>
      </c>
      <c r="AB1061" s="25">
        <v>39392</v>
      </c>
      <c r="AC1061" s="27">
        <v>39708.617361111108</v>
      </c>
      <c r="AE1061" s="1">
        <v>0</v>
      </c>
    </row>
    <row r="1062" spans="1:31" x14ac:dyDescent="0.25">
      <c r="A1062" s="1" t="s">
        <v>2622</v>
      </c>
      <c r="B1062" s="1" t="s">
        <v>545</v>
      </c>
      <c r="C1062" s="1" t="s">
        <v>546</v>
      </c>
      <c r="D1062" s="25">
        <v>39548</v>
      </c>
      <c r="E1062" s="1" t="s">
        <v>2623</v>
      </c>
      <c r="F1062" s="26">
        <v>71612.679999999993</v>
      </c>
      <c r="G1062" s="26">
        <v>71612.679999999993</v>
      </c>
      <c r="H1062" s="26">
        <v>71612.679999999993</v>
      </c>
      <c r="I1062" s="1" t="s">
        <v>50</v>
      </c>
      <c r="J1062" s="26">
        <v>35806.339999999997</v>
      </c>
      <c r="K1062" s="1">
        <v>0</v>
      </c>
      <c r="L1062" s="1" t="s">
        <v>27</v>
      </c>
      <c r="M1062" s="1">
        <v>0</v>
      </c>
      <c r="N1062" s="1" t="s">
        <v>2629</v>
      </c>
      <c r="O1062" s="1" t="s">
        <v>2630</v>
      </c>
      <c r="Q1062" s="1" t="s">
        <v>28</v>
      </c>
      <c r="R1062" s="1" t="s">
        <v>544</v>
      </c>
      <c r="S1062" s="1" t="s">
        <v>544</v>
      </c>
      <c r="T1062" s="1" t="s">
        <v>77</v>
      </c>
      <c r="U1062" s="1" t="s">
        <v>34</v>
      </c>
      <c r="V1062" s="1" t="s">
        <v>71</v>
      </c>
      <c r="W1062" s="1" t="s">
        <v>42</v>
      </c>
      <c r="X1062" s="25">
        <v>40988</v>
      </c>
      <c r="Y1062" s="1" t="s">
        <v>2669</v>
      </c>
      <c r="Z1062" s="1">
        <v>0</v>
      </c>
      <c r="AA1062" s="1" t="s">
        <v>547</v>
      </c>
      <c r="AB1062" s="25">
        <v>39892</v>
      </c>
      <c r="AC1062" s="27">
        <v>39895.617361111108</v>
      </c>
      <c r="AD1062" s="1" t="s">
        <v>36</v>
      </c>
      <c r="AE1062" s="26">
        <v>71612.679999999993</v>
      </c>
    </row>
    <row r="1063" spans="1:31" x14ac:dyDescent="0.25">
      <c r="A1063" s="1" t="s">
        <v>2622</v>
      </c>
      <c r="E1063" s="1" t="s">
        <v>2623</v>
      </c>
      <c r="F1063" s="1">
        <v>0</v>
      </c>
      <c r="G1063" s="1">
        <v>0</v>
      </c>
      <c r="H1063" s="1">
        <v>0</v>
      </c>
      <c r="J1063" s="1">
        <v>0</v>
      </c>
      <c r="K1063" s="26">
        <v>12564.96</v>
      </c>
      <c r="L1063" s="1" t="s">
        <v>27</v>
      </c>
      <c r="M1063" s="1">
        <v>0</v>
      </c>
      <c r="Q1063" s="1" t="s">
        <v>28</v>
      </c>
      <c r="R1063" s="1" t="s">
        <v>135</v>
      </c>
      <c r="S1063" s="1" t="s">
        <v>136</v>
      </c>
      <c r="T1063" s="1" t="s">
        <v>5238</v>
      </c>
      <c r="U1063" s="1" t="s">
        <v>218</v>
      </c>
      <c r="V1063" s="1" t="s">
        <v>71</v>
      </c>
      <c r="W1063" s="1" t="s">
        <v>42</v>
      </c>
      <c r="X1063" s="25">
        <v>40988</v>
      </c>
      <c r="Y1063" s="1" t="s">
        <v>2669</v>
      </c>
      <c r="Z1063" s="1">
        <v>0</v>
      </c>
      <c r="AA1063" s="1" t="s">
        <v>5239</v>
      </c>
      <c r="AB1063" s="25">
        <v>38650</v>
      </c>
      <c r="AC1063" s="27">
        <v>40164.357638888891</v>
      </c>
      <c r="AE1063" s="1">
        <v>0</v>
      </c>
    </row>
    <row r="1064" spans="1:31" x14ac:dyDescent="0.25">
      <c r="A1064" s="1" t="s">
        <v>2622</v>
      </c>
      <c r="E1064" s="1" t="s">
        <v>2623</v>
      </c>
      <c r="F1064" s="1">
        <v>0</v>
      </c>
      <c r="G1064" s="1">
        <v>0</v>
      </c>
      <c r="H1064" s="1">
        <v>0</v>
      </c>
      <c r="J1064" s="1">
        <v>0</v>
      </c>
      <c r="K1064" s="26">
        <v>37000</v>
      </c>
      <c r="L1064" s="1" t="s">
        <v>50</v>
      </c>
      <c r="M1064" s="26">
        <v>18500</v>
      </c>
      <c r="Q1064" s="1" t="s">
        <v>28</v>
      </c>
      <c r="R1064" s="1" t="s">
        <v>135</v>
      </c>
      <c r="S1064" s="1" t="s">
        <v>136</v>
      </c>
      <c r="T1064" s="1" t="s">
        <v>3564</v>
      </c>
      <c r="U1064" s="1" t="s">
        <v>34</v>
      </c>
      <c r="V1064" s="1" t="s">
        <v>71</v>
      </c>
      <c r="W1064" s="1" t="s">
        <v>42</v>
      </c>
      <c r="X1064" s="25">
        <v>40988</v>
      </c>
      <c r="Y1064" s="1" t="s">
        <v>2669</v>
      </c>
      <c r="Z1064" s="1">
        <v>0</v>
      </c>
      <c r="AA1064" s="1" t="s">
        <v>5260</v>
      </c>
      <c r="AB1064" s="25">
        <v>38398</v>
      </c>
      <c r="AC1064" s="27">
        <v>40164.381944444445</v>
      </c>
      <c r="AE1064" s="1">
        <v>0</v>
      </c>
    </row>
    <row r="1065" spans="1:31" x14ac:dyDescent="0.25">
      <c r="A1065" s="1" t="s">
        <v>2622</v>
      </c>
      <c r="B1065" s="1" t="s">
        <v>4742</v>
      </c>
      <c r="C1065" s="1" t="s">
        <v>5363</v>
      </c>
      <c r="D1065" s="25">
        <v>40083</v>
      </c>
      <c r="E1065" s="1" t="s">
        <v>2623</v>
      </c>
      <c r="F1065" s="1">
        <v>0</v>
      </c>
      <c r="G1065" s="1">
        <v>0</v>
      </c>
      <c r="H1065" s="1">
        <v>0</v>
      </c>
      <c r="J1065" s="1">
        <v>0</v>
      </c>
      <c r="K1065" s="1">
        <v>0</v>
      </c>
      <c r="L1065" s="1" t="s">
        <v>27</v>
      </c>
      <c r="M1065" s="1">
        <v>0</v>
      </c>
      <c r="N1065" s="1" t="s">
        <v>2629</v>
      </c>
      <c r="O1065" s="1" t="s">
        <v>2630</v>
      </c>
      <c r="Q1065" s="1" t="s">
        <v>28</v>
      </c>
      <c r="R1065" s="1" t="s">
        <v>512</v>
      </c>
      <c r="S1065" s="1" t="s">
        <v>553</v>
      </c>
      <c r="T1065" s="1" t="s">
        <v>672</v>
      </c>
      <c r="U1065" s="1" t="s">
        <v>34</v>
      </c>
      <c r="V1065" s="1" t="s">
        <v>71</v>
      </c>
      <c r="W1065" s="1" t="s">
        <v>42</v>
      </c>
      <c r="X1065" s="25">
        <v>40988</v>
      </c>
      <c r="Y1065" s="1" t="s">
        <v>2628</v>
      </c>
      <c r="Z1065" s="1">
        <v>0</v>
      </c>
      <c r="AA1065" s="1" t="s">
        <v>5364</v>
      </c>
      <c r="AB1065" s="25">
        <v>40434</v>
      </c>
      <c r="AC1065" s="27">
        <v>40472.684027777781</v>
      </c>
      <c r="AD1065" s="1" t="s">
        <v>2633</v>
      </c>
      <c r="AE1065" s="1">
        <v>0</v>
      </c>
    </row>
    <row r="1066" spans="1:31" x14ac:dyDescent="0.25">
      <c r="A1066" s="1" t="s">
        <v>2646</v>
      </c>
      <c r="B1066" s="1">
        <v>264016403620</v>
      </c>
      <c r="C1066" s="1">
        <v>10112324</v>
      </c>
      <c r="D1066" s="25">
        <v>36403</v>
      </c>
      <c r="E1066" s="1" t="s">
        <v>2623</v>
      </c>
      <c r="F1066" s="26">
        <v>10500</v>
      </c>
      <c r="G1066" s="26">
        <v>35000</v>
      </c>
      <c r="H1066" s="26">
        <v>37226.269999999997</v>
      </c>
      <c r="I1066" s="1" t="s">
        <v>26</v>
      </c>
      <c r="J1066" s="26">
        <v>37226.269999999997</v>
      </c>
      <c r="K1066" s="26">
        <v>5583.84</v>
      </c>
      <c r="L1066" s="1" t="s">
        <v>26</v>
      </c>
      <c r="M1066" s="1">
        <v>55.84</v>
      </c>
      <c r="N1066" s="1" t="s">
        <v>2624</v>
      </c>
      <c r="O1066" s="1" t="s">
        <v>2638</v>
      </c>
      <c r="P1066" s="1" t="s">
        <v>2651</v>
      </c>
      <c r="Q1066" s="1" t="s">
        <v>28</v>
      </c>
      <c r="R1066" s="1" t="s">
        <v>29</v>
      </c>
      <c r="S1066" s="1" t="s">
        <v>61</v>
      </c>
      <c r="T1066" s="1" t="s">
        <v>77</v>
      </c>
      <c r="U1066" s="1" t="s">
        <v>34</v>
      </c>
      <c r="V1066" s="1" t="s">
        <v>71</v>
      </c>
      <c r="W1066" s="1" t="s">
        <v>42</v>
      </c>
      <c r="X1066" s="25">
        <v>40988</v>
      </c>
      <c r="Y1066" s="1" t="s">
        <v>2669</v>
      </c>
      <c r="Z1066" s="1">
        <v>0</v>
      </c>
      <c r="AA1066" s="1" t="s">
        <v>879</v>
      </c>
      <c r="AB1066" s="25">
        <v>36460</v>
      </c>
      <c r="AC1066" s="27">
        <v>37618</v>
      </c>
      <c r="AD1066" s="1" t="s">
        <v>36</v>
      </c>
      <c r="AE1066" s="26">
        <v>10500</v>
      </c>
    </row>
    <row r="1067" spans="1:31" x14ac:dyDescent="0.25">
      <c r="A1067" s="1" t="s">
        <v>2622</v>
      </c>
      <c r="B1067" s="1" t="s">
        <v>5681</v>
      </c>
      <c r="E1067" s="1" t="s">
        <v>2623</v>
      </c>
      <c r="F1067" s="26">
        <v>15687.6</v>
      </c>
      <c r="G1067" s="26">
        <v>15687.6</v>
      </c>
      <c r="H1067" s="1">
        <v>0</v>
      </c>
      <c r="J1067" s="1">
        <v>0</v>
      </c>
      <c r="K1067" s="1">
        <v>200</v>
      </c>
      <c r="L1067" s="1" t="s">
        <v>26</v>
      </c>
      <c r="M1067" s="1">
        <v>2</v>
      </c>
      <c r="N1067" s="1" t="s">
        <v>2629</v>
      </c>
      <c r="O1067" s="1" t="s">
        <v>2638</v>
      </c>
      <c r="P1067" s="1" t="s">
        <v>2670</v>
      </c>
      <c r="Q1067" s="1" t="s">
        <v>28</v>
      </c>
      <c r="R1067" s="1" t="s">
        <v>44</v>
      </c>
      <c r="S1067" s="1" t="s">
        <v>2677</v>
      </c>
      <c r="T1067" s="1" t="s">
        <v>77</v>
      </c>
      <c r="U1067" s="1" t="s">
        <v>34</v>
      </c>
      <c r="V1067" s="1" t="s">
        <v>71</v>
      </c>
      <c r="W1067" s="1" t="s">
        <v>42</v>
      </c>
      <c r="X1067" s="25">
        <v>40988</v>
      </c>
      <c r="Y1067" s="1" t="s">
        <v>2669</v>
      </c>
      <c r="Z1067" s="1">
        <v>0</v>
      </c>
      <c r="AA1067" s="1" t="s">
        <v>5682</v>
      </c>
      <c r="AB1067" s="25">
        <v>39080</v>
      </c>
      <c r="AC1067" s="27">
        <v>39099.463194444441</v>
      </c>
      <c r="AD1067" s="1" t="s">
        <v>2633</v>
      </c>
      <c r="AE1067" s="26">
        <v>15687.6</v>
      </c>
    </row>
    <row r="1068" spans="1:31" x14ac:dyDescent="0.25">
      <c r="A1068" s="1" t="s">
        <v>2622</v>
      </c>
      <c r="B1068" s="1" t="s">
        <v>1214</v>
      </c>
      <c r="C1068" s="1" t="s">
        <v>147</v>
      </c>
      <c r="D1068" s="25">
        <v>38784</v>
      </c>
      <c r="E1068" s="1" t="s">
        <v>2623</v>
      </c>
      <c r="F1068" s="26">
        <v>21000</v>
      </c>
      <c r="G1068" s="26">
        <v>21000</v>
      </c>
      <c r="H1068" s="26">
        <v>21000</v>
      </c>
      <c r="I1068" s="1" t="s">
        <v>50</v>
      </c>
      <c r="J1068" s="26">
        <v>10500</v>
      </c>
      <c r="K1068" s="26">
        <v>2100</v>
      </c>
      <c r="L1068" s="1" t="s">
        <v>50</v>
      </c>
      <c r="M1068" s="26">
        <v>1050</v>
      </c>
      <c r="N1068" s="1" t="s">
        <v>2629</v>
      </c>
      <c r="O1068" s="1" t="s">
        <v>2630</v>
      </c>
      <c r="Q1068" s="1" t="s">
        <v>28</v>
      </c>
      <c r="R1068" s="1" t="s">
        <v>135</v>
      </c>
      <c r="S1068" s="1" t="s">
        <v>136</v>
      </c>
      <c r="T1068" s="1" t="s">
        <v>70</v>
      </c>
      <c r="U1068" s="1" t="s">
        <v>34</v>
      </c>
      <c r="V1068" s="1" t="s">
        <v>71</v>
      </c>
      <c r="W1068" s="1" t="s">
        <v>42</v>
      </c>
      <c r="X1068" s="25">
        <v>40988</v>
      </c>
      <c r="Y1068" s="1" t="s">
        <v>2669</v>
      </c>
      <c r="Z1068" s="1">
        <v>0</v>
      </c>
      <c r="AA1068" s="1" t="s">
        <v>1215</v>
      </c>
      <c r="AB1068" s="25">
        <v>40071</v>
      </c>
      <c r="AC1068" s="27">
        <v>40112.539583333331</v>
      </c>
      <c r="AD1068" s="1" t="s">
        <v>36</v>
      </c>
      <c r="AE1068" s="26">
        <v>21000</v>
      </c>
    </row>
    <row r="1069" spans="1:31" x14ac:dyDescent="0.25">
      <c r="A1069" s="1" t="s">
        <v>2622</v>
      </c>
      <c r="E1069" s="1" t="s">
        <v>2623</v>
      </c>
      <c r="F1069" s="1">
        <v>0</v>
      </c>
      <c r="G1069" s="1">
        <v>0</v>
      </c>
      <c r="H1069" s="1">
        <v>0</v>
      </c>
      <c r="J1069" s="1">
        <v>0</v>
      </c>
      <c r="K1069" s="26">
        <v>17702.599999999999</v>
      </c>
      <c r="L1069" s="1" t="s">
        <v>50</v>
      </c>
      <c r="M1069" s="26">
        <v>8851.2999999999993</v>
      </c>
      <c r="Q1069" s="1" t="s">
        <v>28</v>
      </c>
      <c r="R1069" s="1" t="s">
        <v>135</v>
      </c>
      <c r="S1069" s="1" t="s">
        <v>136</v>
      </c>
      <c r="T1069" s="1" t="s">
        <v>5912</v>
      </c>
      <c r="U1069" s="1" t="s">
        <v>34</v>
      </c>
      <c r="V1069" s="1" t="s">
        <v>71</v>
      </c>
      <c r="W1069" s="1" t="s">
        <v>42</v>
      </c>
      <c r="X1069" s="25">
        <v>40988</v>
      </c>
      <c r="Y1069" s="1" t="s">
        <v>2669</v>
      </c>
      <c r="Z1069" s="1">
        <v>0</v>
      </c>
      <c r="AA1069" s="1" t="s">
        <v>5913</v>
      </c>
      <c r="AB1069" s="25">
        <v>37420</v>
      </c>
      <c r="AC1069" s="27">
        <v>40164.36041666667</v>
      </c>
      <c r="AE1069" s="1">
        <v>0</v>
      </c>
    </row>
    <row r="1070" spans="1:31" x14ac:dyDescent="0.25">
      <c r="A1070" s="1" t="s">
        <v>2622</v>
      </c>
      <c r="E1070" s="1" t="s">
        <v>2623</v>
      </c>
      <c r="F1070" s="1">
        <v>0</v>
      </c>
      <c r="G1070" s="1">
        <v>0</v>
      </c>
      <c r="H1070" s="1">
        <v>0</v>
      </c>
      <c r="J1070" s="1">
        <v>0</v>
      </c>
      <c r="K1070" s="26">
        <v>13000</v>
      </c>
      <c r="L1070" s="1" t="s">
        <v>50</v>
      </c>
      <c r="M1070" s="26">
        <v>6500</v>
      </c>
      <c r="Q1070" s="1" t="s">
        <v>28</v>
      </c>
      <c r="R1070" s="1" t="s">
        <v>135</v>
      </c>
      <c r="S1070" s="1" t="s">
        <v>136</v>
      </c>
      <c r="T1070" s="1" t="s">
        <v>4848</v>
      </c>
      <c r="U1070" s="1" t="s">
        <v>53</v>
      </c>
      <c r="V1070" s="1" t="s">
        <v>71</v>
      </c>
      <c r="W1070" s="1" t="s">
        <v>42</v>
      </c>
      <c r="X1070" s="25">
        <v>40988</v>
      </c>
      <c r="Y1070" s="1" t="s">
        <v>2669</v>
      </c>
      <c r="Z1070" s="1">
        <v>0</v>
      </c>
      <c r="AA1070" s="1" t="s">
        <v>5917</v>
      </c>
      <c r="AB1070" s="25">
        <v>39121</v>
      </c>
      <c r="AC1070" s="27">
        <v>40164.36041666667</v>
      </c>
      <c r="AE1070" s="1">
        <v>0</v>
      </c>
    </row>
    <row r="1071" spans="1:31" x14ac:dyDescent="0.25">
      <c r="A1071" s="1" t="s">
        <v>2622</v>
      </c>
      <c r="E1071" s="1" t="s">
        <v>2623</v>
      </c>
      <c r="F1071" s="1">
        <v>0</v>
      </c>
      <c r="G1071" s="1">
        <v>0</v>
      </c>
      <c r="H1071" s="26">
        <v>1162.5899999999999</v>
      </c>
      <c r="I1071" s="1" t="s">
        <v>26</v>
      </c>
      <c r="J1071" s="26">
        <v>1162.5899999999999</v>
      </c>
      <c r="K1071" s="26">
        <v>8477.7900000000009</v>
      </c>
      <c r="L1071" s="1" t="s">
        <v>50</v>
      </c>
      <c r="M1071" s="26">
        <v>4238.8999999999996</v>
      </c>
      <c r="Q1071" s="1" t="s">
        <v>28</v>
      </c>
      <c r="R1071" s="1" t="s">
        <v>135</v>
      </c>
      <c r="S1071" s="1" t="s">
        <v>583</v>
      </c>
      <c r="T1071" s="1" t="s">
        <v>177</v>
      </c>
      <c r="U1071" s="1" t="s">
        <v>53</v>
      </c>
      <c r="V1071" s="1" t="s">
        <v>71</v>
      </c>
      <c r="W1071" s="1" t="s">
        <v>42</v>
      </c>
      <c r="X1071" s="25">
        <v>40988</v>
      </c>
      <c r="Y1071" s="1" t="s">
        <v>2669</v>
      </c>
      <c r="Z1071" s="1">
        <v>0</v>
      </c>
      <c r="AA1071" s="1" t="s">
        <v>5936</v>
      </c>
      <c r="AB1071" s="25">
        <v>39107</v>
      </c>
      <c r="AC1071" s="27">
        <v>40164.359722222223</v>
      </c>
      <c r="AE1071" s="1">
        <v>0</v>
      </c>
    </row>
    <row r="1072" spans="1:31" x14ac:dyDescent="0.25">
      <c r="A1072" s="1" t="s">
        <v>2622</v>
      </c>
      <c r="B1072" s="1" t="s">
        <v>1316</v>
      </c>
      <c r="C1072" s="1" t="s">
        <v>1317</v>
      </c>
      <c r="D1072" s="25">
        <v>40196</v>
      </c>
      <c r="E1072" s="1" t="s">
        <v>2623</v>
      </c>
      <c r="F1072" s="26">
        <v>23769</v>
      </c>
      <c r="G1072" s="26">
        <v>23769</v>
      </c>
      <c r="H1072" s="26">
        <v>23769</v>
      </c>
      <c r="I1072" s="1" t="s">
        <v>50</v>
      </c>
      <c r="J1072" s="26">
        <v>11884.5</v>
      </c>
      <c r="K1072" s="1">
        <v>0</v>
      </c>
      <c r="L1072" s="1" t="s">
        <v>27</v>
      </c>
      <c r="M1072" s="1">
        <v>0</v>
      </c>
      <c r="N1072" s="1" t="s">
        <v>2629</v>
      </c>
      <c r="O1072" s="1" t="s">
        <v>2630</v>
      </c>
      <c r="Q1072" s="1" t="s">
        <v>28</v>
      </c>
      <c r="R1072" s="1" t="s">
        <v>135</v>
      </c>
      <c r="S1072" s="1" t="s">
        <v>284</v>
      </c>
      <c r="T1072" s="1" t="s">
        <v>33</v>
      </c>
      <c r="U1072" s="1" t="s">
        <v>34</v>
      </c>
      <c r="V1072" s="1" t="s">
        <v>71</v>
      </c>
      <c r="W1072" s="1" t="s">
        <v>42</v>
      </c>
      <c r="X1072" s="25">
        <v>40988</v>
      </c>
      <c r="Y1072" s="1" t="s">
        <v>2628</v>
      </c>
      <c r="Z1072" s="1">
        <v>0</v>
      </c>
      <c r="AA1072" s="1" t="s">
        <v>1318</v>
      </c>
      <c r="AB1072" s="25">
        <v>40375</v>
      </c>
      <c r="AC1072" s="27">
        <v>40410.741666666669</v>
      </c>
      <c r="AD1072" s="1" t="s">
        <v>151</v>
      </c>
      <c r="AE1072" s="26">
        <v>23769</v>
      </c>
    </row>
    <row r="1073" spans="1:31" x14ac:dyDescent="0.25">
      <c r="A1073" s="1" t="s">
        <v>2646</v>
      </c>
      <c r="B1073" s="1">
        <v>7110107</v>
      </c>
      <c r="C1073" s="1" t="s">
        <v>1476</v>
      </c>
      <c r="D1073" s="25">
        <v>36254</v>
      </c>
      <c r="E1073" s="1" t="s">
        <v>2623</v>
      </c>
      <c r="F1073" s="26">
        <v>16000</v>
      </c>
      <c r="G1073" s="26">
        <v>16000</v>
      </c>
      <c r="H1073" s="26">
        <v>11271.21</v>
      </c>
      <c r="I1073" s="1" t="s">
        <v>26</v>
      </c>
      <c r="J1073" s="26">
        <v>11271.21</v>
      </c>
      <c r="K1073" s="1">
        <v>998.52</v>
      </c>
      <c r="L1073" s="1" t="s">
        <v>26</v>
      </c>
      <c r="M1073" s="1">
        <v>9.99</v>
      </c>
      <c r="N1073" s="1" t="s">
        <v>2624</v>
      </c>
      <c r="O1073" s="1" t="s">
        <v>2638</v>
      </c>
      <c r="P1073" s="1" t="s">
        <v>2670</v>
      </c>
      <c r="Q1073" s="1" t="s">
        <v>28</v>
      </c>
      <c r="R1073" s="1" t="s">
        <v>29</v>
      </c>
      <c r="S1073" s="1" t="s">
        <v>38</v>
      </c>
      <c r="T1073" s="1" t="s">
        <v>316</v>
      </c>
      <c r="U1073" s="1" t="s">
        <v>34</v>
      </c>
      <c r="V1073" s="1" t="s">
        <v>71</v>
      </c>
      <c r="W1073" s="1" t="s">
        <v>42</v>
      </c>
      <c r="X1073" s="25">
        <v>40988</v>
      </c>
      <c r="Y1073" s="1" t="s">
        <v>2669</v>
      </c>
      <c r="Z1073" s="1">
        <v>0</v>
      </c>
      <c r="AA1073" s="1" t="s">
        <v>1477</v>
      </c>
      <c r="AB1073" s="25">
        <v>36804</v>
      </c>
      <c r="AC1073" s="27">
        <v>37618</v>
      </c>
      <c r="AD1073" s="1" t="s">
        <v>36</v>
      </c>
      <c r="AE1073" s="26">
        <v>16000</v>
      </c>
    </row>
    <row r="1074" spans="1:31" x14ac:dyDescent="0.25">
      <c r="A1074" s="1" t="s">
        <v>2646</v>
      </c>
      <c r="B1074" s="1" t="s">
        <v>6176</v>
      </c>
      <c r="C1074" s="1" t="s">
        <v>6177</v>
      </c>
      <c r="D1074" s="25">
        <v>37159</v>
      </c>
      <c r="E1074" s="1" t="s">
        <v>2623</v>
      </c>
      <c r="F1074" s="1">
        <v>0</v>
      </c>
      <c r="G1074" s="26">
        <v>6315</v>
      </c>
      <c r="H1074" s="1">
        <v>0</v>
      </c>
      <c r="I1074" s="1" t="s">
        <v>26</v>
      </c>
      <c r="J1074" s="1">
        <v>0</v>
      </c>
      <c r="K1074" s="26">
        <v>1800</v>
      </c>
      <c r="L1074" s="1" t="s">
        <v>26</v>
      </c>
      <c r="M1074" s="1">
        <v>18</v>
      </c>
      <c r="N1074" s="1" t="s">
        <v>2624</v>
      </c>
      <c r="O1074" s="1" t="s">
        <v>2638</v>
      </c>
      <c r="P1074" s="1" t="s">
        <v>2688</v>
      </c>
      <c r="Q1074" s="1" t="s">
        <v>28</v>
      </c>
      <c r="R1074" s="1" t="s">
        <v>29</v>
      </c>
      <c r="S1074" s="1" t="s">
        <v>38</v>
      </c>
      <c r="T1074" s="1" t="s">
        <v>97</v>
      </c>
      <c r="U1074" s="1" t="s">
        <v>34</v>
      </c>
      <c r="V1074" s="1" t="s">
        <v>71</v>
      </c>
      <c r="W1074" s="1" t="s">
        <v>42</v>
      </c>
      <c r="X1074" s="25">
        <v>40988</v>
      </c>
      <c r="Y1074" s="1" t="s">
        <v>2669</v>
      </c>
      <c r="Z1074" s="1">
        <v>0</v>
      </c>
      <c r="AA1074" s="1" t="s">
        <v>6178</v>
      </c>
      <c r="AB1074" s="25">
        <v>37410</v>
      </c>
      <c r="AC1074" s="27">
        <v>37610</v>
      </c>
      <c r="AD1074" s="1" t="s">
        <v>2633</v>
      </c>
      <c r="AE1074" s="1">
        <v>0</v>
      </c>
    </row>
    <row r="1075" spans="1:31" x14ac:dyDescent="0.25">
      <c r="A1075" s="1" t="s">
        <v>2622</v>
      </c>
      <c r="B1075" s="1" t="s">
        <v>6313</v>
      </c>
      <c r="C1075" s="1" t="s">
        <v>75</v>
      </c>
      <c r="E1075" s="1" t="s">
        <v>2623</v>
      </c>
      <c r="F1075" s="1">
        <v>0</v>
      </c>
      <c r="G1075" s="1">
        <v>0</v>
      </c>
      <c r="H1075" s="1">
        <v>0</v>
      </c>
      <c r="I1075" s="1" t="s">
        <v>27</v>
      </c>
      <c r="J1075" s="1">
        <v>0</v>
      </c>
      <c r="K1075" s="26">
        <v>10162</v>
      </c>
      <c r="L1075" s="1" t="s">
        <v>26</v>
      </c>
      <c r="M1075" s="1">
        <v>101.62</v>
      </c>
      <c r="N1075" s="1" t="s">
        <v>2629</v>
      </c>
      <c r="O1075" s="1" t="s">
        <v>2638</v>
      </c>
      <c r="P1075" s="1" t="s">
        <v>2670</v>
      </c>
      <c r="Q1075" s="1" t="s">
        <v>28</v>
      </c>
      <c r="R1075" s="1" t="s">
        <v>44</v>
      </c>
      <c r="S1075" s="1" t="s">
        <v>38</v>
      </c>
      <c r="T1075" s="1" t="s">
        <v>129</v>
      </c>
      <c r="U1075" s="1" t="s">
        <v>130</v>
      </c>
      <c r="V1075" s="1" t="s">
        <v>71</v>
      </c>
      <c r="W1075" s="1" t="s">
        <v>42</v>
      </c>
      <c r="X1075" s="25">
        <v>40988</v>
      </c>
      <c r="Y1075" s="1" t="s">
        <v>2669</v>
      </c>
      <c r="Z1075" s="1">
        <v>0</v>
      </c>
      <c r="AA1075" s="1" t="s">
        <v>6314</v>
      </c>
      <c r="AB1075" s="25">
        <v>39302</v>
      </c>
      <c r="AC1075" s="27">
        <v>39317.714583333334</v>
      </c>
      <c r="AD1075" s="1" t="s">
        <v>2633</v>
      </c>
      <c r="AE1075" s="1">
        <v>0</v>
      </c>
    </row>
    <row r="1076" spans="1:31" x14ac:dyDescent="0.25">
      <c r="A1076" s="1" t="s">
        <v>2622</v>
      </c>
      <c r="B1076" s="1">
        <v>3197</v>
      </c>
      <c r="E1076" s="1" t="s">
        <v>2623</v>
      </c>
      <c r="F1076" s="1">
        <v>0</v>
      </c>
      <c r="G1076" s="26">
        <v>17872.490000000002</v>
      </c>
      <c r="H1076" s="1">
        <v>0</v>
      </c>
      <c r="J1076" s="1">
        <v>0</v>
      </c>
      <c r="K1076" s="1">
        <v>100</v>
      </c>
      <c r="L1076" s="1" t="s">
        <v>27</v>
      </c>
      <c r="M1076" s="1">
        <v>0</v>
      </c>
      <c r="N1076" s="1" t="s">
        <v>2624</v>
      </c>
      <c r="O1076" s="1" t="s">
        <v>2630</v>
      </c>
      <c r="Q1076" s="1" t="s">
        <v>28</v>
      </c>
      <c r="R1076" s="1" t="s">
        <v>44</v>
      </c>
      <c r="S1076" s="1" t="s">
        <v>4972</v>
      </c>
      <c r="T1076" s="1" t="s">
        <v>77</v>
      </c>
      <c r="U1076" s="1" t="s">
        <v>34</v>
      </c>
      <c r="V1076" s="1" t="s">
        <v>71</v>
      </c>
      <c r="W1076" s="1" t="s">
        <v>42</v>
      </c>
      <c r="X1076" s="25">
        <v>40988</v>
      </c>
      <c r="Y1076" s="1" t="s">
        <v>2669</v>
      </c>
      <c r="Z1076" s="1">
        <v>0</v>
      </c>
      <c r="AA1076" s="1" t="s">
        <v>6315</v>
      </c>
      <c r="AB1076" s="25">
        <v>39303</v>
      </c>
      <c r="AC1076" s="27">
        <v>39322.425000000003</v>
      </c>
      <c r="AD1076" s="1" t="s">
        <v>2633</v>
      </c>
      <c r="AE1076" s="1">
        <v>0</v>
      </c>
    </row>
    <row r="1077" spans="1:31" x14ac:dyDescent="0.25">
      <c r="A1077" s="1" t="s">
        <v>2622</v>
      </c>
      <c r="B1077" s="1" t="s">
        <v>1597</v>
      </c>
      <c r="C1077" s="1" t="s">
        <v>1598</v>
      </c>
      <c r="D1077" s="25">
        <v>39245</v>
      </c>
      <c r="E1077" s="1" t="s">
        <v>2623</v>
      </c>
      <c r="F1077" s="26">
        <v>56101.27</v>
      </c>
      <c r="G1077" s="26">
        <v>56101.27</v>
      </c>
      <c r="H1077" s="26">
        <v>56101.27</v>
      </c>
      <c r="I1077" s="1" t="s">
        <v>50</v>
      </c>
      <c r="J1077" s="26">
        <v>28050.639999999999</v>
      </c>
      <c r="K1077" s="26">
        <v>5610.12</v>
      </c>
      <c r="L1077" s="1" t="s">
        <v>27</v>
      </c>
      <c r="M1077" s="1">
        <v>0</v>
      </c>
      <c r="N1077" s="1" t="s">
        <v>2624</v>
      </c>
      <c r="O1077" s="1" t="s">
        <v>2625</v>
      </c>
      <c r="P1077" s="1" t="s">
        <v>2626</v>
      </c>
      <c r="Q1077" s="1" t="s">
        <v>28</v>
      </c>
      <c r="R1077" s="1" t="s">
        <v>44</v>
      </c>
      <c r="S1077" s="1" t="s">
        <v>30</v>
      </c>
      <c r="T1077" s="1" t="s">
        <v>364</v>
      </c>
      <c r="U1077" s="1" t="s">
        <v>34</v>
      </c>
      <c r="V1077" s="1" t="s">
        <v>71</v>
      </c>
      <c r="W1077" s="1" t="s">
        <v>42</v>
      </c>
      <c r="X1077" s="25">
        <v>40988</v>
      </c>
      <c r="Y1077" s="1" t="s">
        <v>2669</v>
      </c>
      <c r="Z1077" s="1">
        <v>0</v>
      </c>
      <c r="AA1077" s="1" t="s">
        <v>1599</v>
      </c>
      <c r="AB1077" s="25">
        <v>39387</v>
      </c>
      <c r="AC1077" s="27">
        <v>39423.586805555555</v>
      </c>
      <c r="AD1077" s="1" t="s">
        <v>151</v>
      </c>
      <c r="AE1077" s="26">
        <v>56101.27</v>
      </c>
    </row>
    <row r="1078" spans="1:31" x14ac:dyDescent="0.25">
      <c r="A1078" s="1" t="s">
        <v>2646</v>
      </c>
      <c r="B1078" s="1" t="s">
        <v>115</v>
      </c>
      <c r="C1078" s="1" t="s">
        <v>212</v>
      </c>
      <c r="E1078" s="1" t="s">
        <v>2623</v>
      </c>
      <c r="F1078" s="1">
        <v>0</v>
      </c>
      <c r="G1078" s="1">
        <v>0</v>
      </c>
      <c r="H1078" s="1">
        <v>0</v>
      </c>
      <c r="J1078" s="1">
        <v>0</v>
      </c>
      <c r="K1078" s="26">
        <v>3000</v>
      </c>
      <c r="L1078" s="1" t="s">
        <v>50</v>
      </c>
      <c r="M1078" s="1">
        <v>0</v>
      </c>
      <c r="N1078" s="1" t="s">
        <v>2629</v>
      </c>
      <c r="O1078" s="1" t="s">
        <v>2630</v>
      </c>
      <c r="Q1078" s="1" t="s">
        <v>28</v>
      </c>
      <c r="R1078" s="1" t="s">
        <v>37</v>
      </c>
      <c r="S1078" s="1" t="s">
        <v>2677</v>
      </c>
      <c r="T1078" s="1" t="s">
        <v>97</v>
      </c>
      <c r="U1078" s="1" t="s">
        <v>34</v>
      </c>
      <c r="V1078" s="1" t="s">
        <v>71</v>
      </c>
      <c r="W1078" s="1" t="s">
        <v>42</v>
      </c>
      <c r="X1078" s="25">
        <v>40988</v>
      </c>
      <c r="Y1078" s="1" t="s">
        <v>2669</v>
      </c>
      <c r="Z1078" s="1">
        <v>0</v>
      </c>
      <c r="AA1078" s="1" t="s">
        <v>6363</v>
      </c>
      <c r="AB1078" s="25">
        <v>39436</v>
      </c>
      <c r="AC1078" s="27">
        <v>39468.490277777775</v>
      </c>
      <c r="AD1078" s="1" t="s">
        <v>2633</v>
      </c>
      <c r="AE1078" s="1">
        <v>0</v>
      </c>
    </row>
    <row r="1079" spans="1:31" x14ac:dyDescent="0.25">
      <c r="A1079" s="1" t="s">
        <v>2622</v>
      </c>
      <c r="B1079" s="1" t="s">
        <v>173</v>
      </c>
      <c r="C1079" s="1" t="s">
        <v>212</v>
      </c>
      <c r="E1079" s="1" t="s">
        <v>2623</v>
      </c>
      <c r="F1079" s="1">
        <v>0</v>
      </c>
      <c r="G1079" s="1">
        <v>0</v>
      </c>
      <c r="H1079" s="1">
        <v>0</v>
      </c>
      <c r="I1079" s="1" t="s">
        <v>50</v>
      </c>
      <c r="J1079" s="1">
        <v>0</v>
      </c>
      <c r="K1079" s="1">
        <v>0</v>
      </c>
      <c r="L1079" s="1" t="s">
        <v>50</v>
      </c>
      <c r="M1079" s="1">
        <v>0</v>
      </c>
      <c r="N1079" s="1" t="s">
        <v>2629</v>
      </c>
      <c r="O1079" s="1" t="s">
        <v>2630</v>
      </c>
      <c r="Q1079" s="1" t="s">
        <v>28</v>
      </c>
      <c r="R1079" s="1" t="s">
        <v>135</v>
      </c>
      <c r="S1079" s="1" t="s">
        <v>276</v>
      </c>
      <c r="T1079" s="1" t="s">
        <v>6411</v>
      </c>
      <c r="U1079" s="1" t="s">
        <v>34</v>
      </c>
      <c r="V1079" s="1" t="s">
        <v>71</v>
      </c>
      <c r="W1079" s="1" t="s">
        <v>42</v>
      </c>
      <c r="X1079" s="25">
        <v>40988</v>
      </c>
      <c r="Y1079" s="1" t="s">
        <v>2669</v>
      </c>
      <c r="Z1079" s="1">
        <v>0</v>
      </c>
      <c r="AA1079" s="1" t="s">
        <v>6498</v>
      </c>
      <c r="AB1079" s="25">
        <v>39814</v>
      </c>
      <c r="AC1079" s="27">
        <v>40023.486111111109</v>
      </c>
      <c r="AE1079" s="1">
        <v>0</v>
      </c>
    </row>
    <row r="1080" spans="1:31" x14ac:dyDescent="0.25">
      <c r="A1080" s="1" t="s">
        <v>2622</v>
      </c>
      <c r="E1080" s="1" t="s">
        <v>2623</v>
      </c>
      <c r="F1080" s="1">
        <v>0</v>
      </c>
      <c r="G1080" s="1">
        <v>0</v>
      </c>
      <c r="H1080" s="1">
        <v>0</v>
      </c>
      <c r="J1080" s="1">
        <v>0</v>
      </c>
      <c r="K1080" s="26">
        <v>32500</v>
      </c>
      <c r="L1080" s="1" t="s">
        <v>50</v>
      </c>
      <c r="M1080" s="26">
        <v>16250</v>
      </c>
      <c r="Q1080" s="1" t="s">
        <v>28</v>
      </c>
      <c r="R1080" s="1" t="s">
        <v>135</v>
      </c>
      <c r="S1080" s="1" t="s">
        <v>136</v>
      </c>
      <c r="T1080" s="1" t="s">
        <v>2698</v>
      </c>
      <c r="U1080" s="1" t="s">
        <v>53</v>
      </c>
      <c r="V1080" s="1" t="s">
        <v>71</v>
      </c>
      <c r="W1080" s="1" t="s">
        <v>42</v>
      </c>
      <c r="X1080" s="25">
        <v>40988</v>
      </c>
      <c r="Y1080" s="1" t="s">
        <v>2669</v>
      </c>
      <c r="Z1080" s="1">
        <v>0</v>
      </c>
      <c r="AA1080" s="1" t="s">
        <v>6578</v>
      </c>
      <c r="AB1080" s="25">
        <v>39371</v>
      </c>
      <c r="AC1080" s="27">
        <v>40164.36041666667</v>
      </c>
      <c r="AE1080" s="1">
        <v>0</v>
      </c>
    </row>
    <row r="1081" spans="1:31" x14ac:dyDescent="0.25">
      <c r="A1081" s="1" t="s">
        <v>2622</v>
      </c>
      <c r="E1081" s="1" t="s">
        <v>2623</v>
      </c>
      <c r="F1081" s="1">
        <v>0</v>
      </c>
      <c r="G1081" s="1">
        <v>0</v>
      </c>
      <c r="H1081" s="1">
        <v>0</v>
      </c>
      <c r="J1081" s="1">
        <v>0</v>
      </c>
      <c r="K1081" s="1">
        <v>0</v>
      </c>
      <c r="L1081" s="1" t="s">
        <v>50</v>
      </c>
      <c r="M1081" s="1">
        <v>0</v>
      </c>
      <c r="Q1081" s="1" t="s">
        <v>28</v>
      </c>
      <c r="R1081" s="1" t="s">
        <v>135</v>
      </c>
      <c r="S1081" s="1" t="s">
        <v>136</v>
      </c>
      <c r="T1081" s="1" t="s">
        <v>359</v>
      </c>
      <c r="U1081" s="1" t="s">
        <v>53</v>
      </c>
      <c r="V1081" s="1" t="s">
        <v>71</v>
      </c>
      <c r="W1081" s="1" t="s">
        <v>42</v>
      </c>
      <c r="X1081" s="25">
        <v>40988</v>
      </c>
      <c r="Y1081" s="1" t="s">
        <v>2669</v>
      </c>
      <c r="Z1081" s="1">
        <v>0</v>
      </c>
      <c r="AA1081" s="1" t="s">
        <v>6581</v>
      </c>
      <c r="AB1081" s="25">
        <v>37712</v>
      </c>
      <c r="AC1081" s="27">
        <v>40164.361111111109</v>
      </c>
      <c r="AE1081" s="1">
        <v>0</v>
      </c>
    </row>
    <row r="1082" spans="1:31" x14ac:dyDescent="0.25">
      <c r="A1082" s="1" t="s">
        <v>2622</v>
      </c>
      <c r="E1082" s="1" t="s">
        <v>2623</v>
      </c>
      <c r="F1082" s="1">
        <v>0</v>
      </c>
      <c r="G1082" s="1">
        <v>0</v>
      </c>
      <c r="H1082" s="1">
        <v>0</v>
      </c>
      <c r="J1082" s="1">
        <v>0</v>
      </c>
      <c r="K1082" s="1">
        <v>0</v>
      </c>
      <c r="L1082" s="1" t="s">
        <v>27</v>
      </c>
      <c r="M1082" s="1">
        <v>0</v>
      </c>
      <c r="N1082" s="1" t="s">
        <v>2629</v>
      </c>
      <c r="O1082" s="1" t="s">
        <v>2630</v>
      </c>
      <c r="Q1082" s="1" t="s">
        <v>28</v>
      </c>
      <c r="R1082" s="1" t="s">
        <v>512</v>
      </c>
      <c r="S1082" s="1" t="s">
        <v>538</v>
      </c>
      <c r="T1082" s="1" t="s">
        <v>3490</v>
      </c>
      <c r="U1082" s="1" t="s">
        <v>3491</v>
      </c>
      <c r="V1082" s="1" t="s">
        <v>71</v>
      </c>
      <c r="W1082" s="1" t="s">
        <v>42</v>
      </c>
      <c r="X1082" s="25">
        <v>40988</v>
      </c>
      <c r="Y1082" s="1" t="s">
        <v>2669</v>
      </c>
      <c r="Z1082" s="1">
        <v>0</v>
      </c>
      <c r="AA1082" s="1" t="s">
        <v>6627</v>
      </c>
      <c r="AB1082" s="25">
        <v>40262</v>
      </c>
      <c r="AC1082" s="27">
        <v>40313.648611111108</v>
      </c>
      <c r="AE1082" s="1">
        <v>0</v>
      </c>
    </row>
    <row r="1083" spans="1:31" x14ac:dyDescent="0.25">
      <c r="A1083" s="1" t="s">
        <v>2622</v>
      </c>
      <c r="E1083" s="1" t="s">
        <v>2623</v>
      </c>
      <c r="F1083" s="1">
        <v>0</v>
      </c>
      <c r="G1083" s="1">
        <v>0</v>
      </c>
      <c r="H1083" s="1">
        <v>0</v>
      </c>
      <c r="I1083" s="1" t="s">
        <v>26</v>
      </c>
      <c r="J1083" s="1">
        <v>0</v>
      </c>
      <c r="K1083" s="1">
        <v>500</v>
      </c>
      <c r="L1083" s="1" t="s">
        <v>27</v>
      </c>
      <c r="M1083" s="1">
        <v>0</v>
      </c>
      <c r="Q1083" s="1" t="s">
        <v>28</v>
      </c>
      <c r="R1083" s="1" t="s">
        <v>135</v>
      </c>
      <c r="S1083" s="1" t="s">
        <v>136</v>
      </c>
      <c r="T1083" s="1" t="s">
        <v>6763</v>
      </c>
      <c r="U1083" s="1" t="s">
        <v>53</v>
      </c>
      <c r="V1083" s="1" t="s">
        <v>71</v>
      </c>
      <c r="W1083" s="1" t="s">
        <v>42</v>
      </c>
      <c r="X1083" s="25">
        <v>40988</v>
      </c>
      <c r="Y1083" s="1" t="s">
        <v>2643</v>
      </c>
      <c r="Z1083" s="1">
        <v>0</v>
      </c>
      <c r="AA1083" s="1" t="s">
        <v>6764</v>
      </c>
      <c r="AB1083" s="25">
        <v>39878</v>
      </c>
      <c r="AC1083" s="27">
        <v>40164.36041666667</v>
      </c>
      <c r="AE1083" s="1">
        <v>0</v>
      </c>
    </row>
    <row r="1084" spans="1:31" x14ac:dyDescent="0.25">
      <c r="A1084" s="1" t="s">
        <v>2646</v>
      </c>
      <c r="B1084" s="1">
        <v>1</v>
      </c>
      <c r="C1084" s="1" t="s">
        <v>2004</v>
      </c>
      <c r="D1084" s="25">
        <v>35776</v>
      </c>
      <c r="E1084" s="1" t="s">
        <v>2623</v>
      </c>
      <c r="F1084" s="26">
        <v>47873.33</v>
      </c>
      <c r="G1084" s="26">
        <v>50000</v>
      </c>
      <c r="H1084" s="26">
        <v>47873.33</v>
      </c>
      <c r="I1084" s="1" t="s">
        <v>26</v>
      </c>
      <c r="J1084" s="26">
        <v>47873.33</v>
      </c>
      <c r="K1084" s="26">
        <v>10000</v>
      </c>
      <c r="L1084" s="1" t="s">
        <v>27</v>
      </c>
      <c r="M1084" s="1">
        <v>0</v>
      </c>
      <c r="N1084" s="1" t="s">
        <v>2624</v>
      </c>
      <c r="O1084" s="1" t="s">
        <v>2638</v>
      </c>
      <c r="P1084" s="1" t="s">
        <v>2651</v>
      </c>
      <c r="Q1084" s="1" t="s">
        <v>28</v>
      </c>
      <c r="R1084" s="1" t="s">
        <v>52</v>
      </c>
      <c r="S1084" s="1" t="s">
        <v>30</v>
      </c>
      <c r="T1084" s="1" t="s">
        <v>77</v>
      </c>
      <c r="U1084" s="1" t="s">
        <v>34</v>
      </c>
      <c r="V1084" s="1" t="s">
        <v>71</v>
      </c>
      <c r="W1084" s="1" t="s">
        <v>42</v>
      </c>
      <c r="X1084" s="25">
        <v>40988</v>
      </c>
      <c r="Y1084" s="1" t="s">
        <v>2669</v>
      </c>
      <c r="Z1084" s="1">
        <v>0</v>
      </c>
      <c r="AA1084" s="1" t="s">
        <v>2005</v>
      </c>
      <c r="AB1084" s="25">
        <v>35796</v>
      </c>
      <c r="AC1084" s="27">
        <v>37617</v>
      </c>
      <c r="AD1084" s="1" t="s">
        <v>36</v>
      </c>
      <c r="AE1084" s="26">
        <v>47873.33</v>
      </c>
    </row>
    <row r="1085" spans="1:31" x14ac:dyDescent="0.25">
      <c r="A1085" s="1" t="s">
        <v>2622</v>
      </c>
      <c r="B1085" s="1" t="s">
        <v>2108</v>
      </c>
      <c r="C1085" s="1" t="s">
        <v>2109</v>
      </c>
      <c r="E1085" s="1" t="s">
        <v>2623</v>
      </c>
      <c r="F1085" s="26">
        <v>14057.27</v>
      </c>
      <c r="G1085" s="26">
        <v>14057.27</v>
      </c>
      <c r="H1085" s="26">
        <v>14057.27</v>
      </c>
      <c r="I1085" s="1" t="s">
        <v>26</v>
      </c>
      <c r="J1085" s="26">
        <v>14057.27</v>
      </c>
      <c r="K1085" s="26">
        <v>1262.74</v>
      </c>
      <c r="L1085" s="1" t="s">
        <v>27</v>
      </c>
      <c r="M1085" s="1">
        <v>0</v>
      </c>
      <c r="N1085" s="1" t="s">
        <v>2624</v>
      </c>
      <c r="O1085" s="1" t="s">
        <v>2638</v>
      </c>
      <c r="P1085" s="1" t="s">
        <v>2670</v>
      </c>
      <c r="Q1085" s="1" t="s">
        <v>28</v>
      </c>
      <c r="R1085" s="1" t="s">
        <v>44</v>
      </c>
      <c r="S1085" s="1" t="s">
        <v>80</v>
      </c>
      <c r="T1085" s="1" t="s">
        <v>204</v>
      </c>
      <c r="U1085" s="1" t="s">
        <v>175</v>
      </c>
      <c r="V1085" s="1" t="s">
        <v>71</v>
      </c>
      <c r="W1085" s="1" t="s">
        <v>42</v>
      </c>
      <c r="X1085" s="25">
        <v>40988</v>
      </c>
      <c r="Y1085" s="1" t="s">
        <v>2669</v>
      </c>
      <c r="Z1085" s="1">
        <v>0</v>
      </c>
      <c r="AA1085" s="1" t="s">
        <v>2110</v>
      </c>
      <c r="AB1085" s="25">
        <v>39209</v>
      </c>
      <c r="AC1085" s="27">
        <v>39245.682638888888</v>
      </c>
      <c r="AD1085" s="1" t="s">
        <v>36</v>
      </c>
      <c r="AE1085" s="26">
        <v>14057.27</v>
      </c>
    </row>
    <row r="1086" spans="1:31" x14ac:dyDescent="0.25">
      <c r="A1086" s="1" t="s">
        <v>2622</v>
      </c>
      <c r="B1086" s="1" t="s">
        <v>2180</v>
      </c>
      <c r="C1086" s="1" t="s">
        <v>2181</v>
      </c>
      <c r="D1086" s="25">
        <v>38580</v>
      </c>
      <c r="E1086" s="1" t="s">
        <v>2623</v>
      </c>
      <c r="F1086" s="26">
        <v>34003.199999999997</v>
      </c>
      <c r="G1086" s="26">
        <v>34003.199999999997</v>
      </c>
      <c r="H1086" s="26">
        <v>30000</v>
      </c>
      <c r="I1086" s="1" t="s">
        <v>27</v>
      </c>
      <c r="J1086" s="1">
        <v>0</v>
      </c>
      <c r="K1086" s="26">
        <v>6000</v>
      </c>
      <c r="L1086" s="1" t="s">
        <v>27</v>
      </c>
      <c r="M1086" s="1">
        <v>0</v>
      </c>
      <c r="N1086" s="1" t="s">
        <v>2624</v>
      </c>
      <c r="O1086" s="1" t="s">
        <v>2625</v>
      </c>
      <c r="P1086" s="1" t="s">
        <v>2626</v>
      </c>
      <c r="Q1086" s="1" t="s">
        <v>28</v>
      </c>
      <c r="R1086" s="1" t="s">
        <v>44</v>
      </c>
      <c r="S1086" s="1" t="s">
        <v>443</v>
      </c>
      <c r="T1086" s="1" t="s">
        <v>355</v>
      </c>
      <c r="U1086" s="1" t="s">
        <v>55</v>
      </c>
      <c r="V1086" s="1" t="s">
        <v>71</v>
      </c>
      <c r="W1086" s="1" t="s">
        <v>42</v>
      </c>
      <c r="X1086" s="25">
        <v>40988</v>
      </c>
      <c r="Y1086" s="1" t="s">
        <v>2628</v>
      </c>
      <c r="Z1086" s="1">
        <v>0</v>
      </c>
      <c r="AA1086" s="1" t="s">
        <v>2182</v>
      </c>
      <c r="AB1086" s="25">
        <v>39602</v>
      </c>
      <c r="AC1086" s="27">
        <v>39622.407638888886</v>
      </c>
      <c r="AD1086" s="1" t="s">
        <v>151</v>
      </c>
      <c r="AE1086" s="26">
        <v>34003.199999999997</v>
      </c>
    </row>
    <row r="1087" spans="1:31" x14ac:dyDescent="0.25">
      <c r="A1087" s="1" t="s">
        <v>2622</v>
      </c>
      <c r="B1087" s="1" t="s">
        <v>7035</v>
      </c>
      <c r="C1087" s="1" t="s">
        <v>115</v>
      </c>
      <c r="E1087" s="1" t="s">
        <v>2623</v>
      </c>
      <c r="F1087" s="1">
        <v>0</v>
      </c>
      <c r="G1087" s="1">
        <v>0</v>
      </c>
      <c r="H1087" s="1">
        <v>0</v>
      </c>
      <c r="J1087" s="1">
        <v>0</v>
      </c>
      <c r="K1087" s="1">
        <v>100</v>
      </c>
      <c r="L1087" s="1" t="s">
        <v>27</v>
      </c>
      <c r="M1087" s="1">
        <v>0</v>
      </c>
      <c r="N1087" s="1" t="s">
        <v>2624</v>
      </c>
      <c r="O1087" s="1" t="s">
        <v>2630</v>
      </c>
      <c r="Q1087" s="1" t="s">
        <v>28</v>
      </c>
      <c r="R1087" s="1" t="s">
        <v>44</v>
      </c>
      <c r="S1087" s="1" t="s">
        <v>155</v>
      </c>
      <c r="T1087" s="1" t="s">
        <v>70</v>
      </c>
      <c r="U1087" s="1" t="s">
        <v>34</v>
      </c>
      <c r="V1087" s="1" t="s">
        <v>71</v>
      </c>
      <c r="W1087" s="1" t="s">
        <v>42</v>
      </c>
      <c r="X1087" s="25">
        <v>40988</v>
      </c>
      <c r="Y1087" s="1" t="s">
        <v>2669</v>
      </c>
      <c r="Z1087" s="1">
        <v>0</v>
      </c>
      <c r="AA1087" s="1" t="s">
        <v>7036</v>
      </c>
      <c r="AB1087" s="25">
        <v>39609</v>
      </c>
      <c r="AC1087" s="27">
        <v>39640.42291666667</v>
      </c>
      <c r="AD1087" s="1" t="s">
        <v>2633</v>
      </c>
      <c r="AE1087" s="1">
        <v>0</v>
      </c>
    </row>
    <row r="1088" spans="1:31" x14ac:dyDescent="0.25">
      <c r="A1088" s="1" t="s">
        <v>2622</v>
      </c>
      <c r="B1088" s="1" t="s">
        <v>173</v>
      </c>
      <c r="C1088" s="1" t="s">
        <v>2684</v>
      </c>
      <c r="E1088" s="1" t="s">
        <v>2623</v>
      </c>
      <c r="F1088" s="1">
        <v>0</v>
      </c>
      <c r="G1088" s="1">
        <v>0</v>
      </c>
      <c r="H1088" s="1">
        <v>0</v>
      </c>
      <c r="I1088" s="1" t="s">
        <v>50</v>
      </c>
      <c r="J1088" s="1">
        <v>0</v>
      </c>
      <c r="K1088" s="26">
        <v>10000</v>
      </c>
      <c r="L1088" s="1" t="s">
        <v>50</v>
      </c>
      <c r="M1088" s="26">
        <v>5000</v>
      </c>
      <c r="N1088" s="1" t="s">
        <v>2629</v>
      </c>
      <c r="O1088" s="1" t="s">
        <v>2630</v>
      </c>
      <c r="Q1088" s="1" t="s">
        <v>28</v>
      </c>
      <c r="R1088" s="1" t="s">
        <v>135</v>
      </c>
      <c r="S1088" s="1" t="s">
        <v>136</v>
      </c>
      <c r="T1088" s="1" t="s">
        <v>7119</v>
      </c>
      <c r="U1088" s="1" t="s">
        <v>7120</v>
      </c>
      <c r="V1088" s="1" t="s">
        <v>71</v>
      </c>
      <c r="W1088" s="1" t="s">
        <v>42</v>
      </c>
      <c r="X1088" s="25">
        <v>40988</v>
      </c>
      <c r="Y1088" s="1" t="s">
        <v>2669</v>
      </c>
      <c r="Z1088" s="1">
        <v>0</v>
      </c>
      <c r="AA1088" s="1" t="s">
        <v>7121</v>
      </c>
      <c r="AB1088" s="25">
        <v>39877</v>
      </c>
      <c r="AC1088" s="27">
        <v>39946.679166666669</v>
      </c>
      <c r="AE1088" s="1">
        <v>0</v>
      </c>
    </row>
    <row r="1089" spans="1:31" x14ac:dyDescent="0.25">
      <c r="A1089" s="1" t="s">
        <v>2622</v>
      </c>
      <c r="E1089" s="1" t="s">
        <v>2623</v>
      </c>
      <c r="F1089" s="1">
        <v>0</v>
      </c>
      <c r="G1089" s="1">
        <v>0</v>
      </c>
      <c r="H1089" s="1">
        <v>0</v>
      </c>
      <c r="J1089" s="1">
        <v>0</v>
      </c>
      <c r="K1089" s="1">
        <v>0</v>
      </c>
      <c r="L1089" s="1" t="s">
        <v>27</v>
      </c>
      <c r="M1089" s="1">
        <v>0</v>
      </c>
      <c r="N1089" s="1" t="s">
        <v>2629</v>
      </c>
      <c r="Q1089" s="1" t="s">
        <v>28</v>
      </c>
      <c r="R1089" s="1" t="s">
        <v>135</v>
      </c>
      <c r="S1089" s="1" t="s">
        <v>2990</v>
      </c>
      <c r="T1089" s="1" t="s">
        <v>56</v>
      </c>
      <c r="U1089" s="1" t="s">
        <v>53</v>
      </c>
      <c r="V1089" s="1" t="s">
        <v>71</v>
      </c>
      <c r="W1089" s="1" t="s">
        <v>42</v>
      </c>
      <c r="X1089" s="25">
        <v>40988</v>
      </c>
      <c r="Y1089" s="1" t="s">
        <v>2669</v>
      </c>
      <c r="Z1089" s="1">
        <v>0</v>
      </c>
      <c r="AA1089" s="1" t="s">
        <v>7122</v>
      </c>
      <c r="AB1089" s="25">
        <v>37932</v>
      </c>
      <c r="AC1089" s="27">
        <v>37939</v>
      </c>
      <c r="AE1089" s="1">
        <v>0</v>
      </c>
    </row>
    <row r="1090" spans="1:31" x14ac:dyDescent="0.25">
      <c r="A1090" s="1" t="s">
        <v>2622</v>
      </c>
      <c r="E1090" s="1" t="s">
        <v>2623</v>
      </c>
      <c r="F1090" s="1">
        <v>0</v>
      </c>
      <c r="G1090" s="1">
        <v>0</v>
      </c>
      <c r="H1090" s="1">
        <v>0</v>
      </c>
      <c r="J1090" s="1">
        <v>0</v>
      </c>
      <c r="K1090" s="1">
        <v>0</v>
      </c>
      <c r="L1090" s="1" t="s">
        <v>27</v>
      </c>
      <c r="M1090" s="1">
        <v>0</v>
      </c>
      <c r="N1090" s="1" t="s">
        <v>2629</v>
      </c>
      <c r="O1090" s="1" t="s">
        <v>2630</v>
      </c>
      <c r="Q1090" s="1" t="s">
        <v>28</v>
      </c>
      <c r="R1090" s="1" t="s">
        <v>512</v>
      </c>
      <c r="S1090" s="1" t="s">
        <v>553</v>
      </c>
      <c r="T1090" s="1" t="s">
        <v>772</v>
      </c>
      <c r="U1090" s="1" t="s">
        <v>53</v>
      </c>
      <c r="V1090" s="1" t="s">
        <v>71</v>
      </c>
      <c r="W1090" s="1" t="s">
        <v>35</v>
      </c>
      <c r="X1090" s="25">
        <v>40988</v>
      </c>
      <c r="Y1090" s="1" t="s">
        <v>57</v>
      </c>
      <c r="Z1090" s="1">
        <v>0</v>
      </c>
      <c r="AA1090" s="1" t="s">
        <v>7331</v>
      </c>
      <c r="AB1090" s="25">
        <v>40434</v>
      </c>
      <c r="AC1090" s="27">
        <v>40464.698611111111</v>
      </c>
      <c r="AE1090" s="1">
        <v>0</v>
      </c>
    </row>
    <row r="1091" spans="1:31" x14ac:dyDescent="0.25">
      <c r="A1091" s="1" t="s">
        <v>2622</v>
      </c>
      <c r="B1091" s="1" t="s">
        <v>2394</v>
      </c>
      <c r="C1091" s="1" t="s">
        <v>2395</v>
      </c>
      <c r="D1091" s="25">
        <v>39959</v>
      </c>
      <c r="E1091" s="1" t="s">
        <v>2623</v>
      </c>
      <c r="F1091" s="26">
        <v>14000</v>
      </c>
      <c r="G1091" s="26">
        <v>14000</v>
      </c>
      <c r="H1091" s="26">
        <v>14000</v>
      </c>
      <c r="I1091" s="1" t="s">
        <v>50</v>
      </c>
      <c r="J1091" s="26">
        <v>7000</v>
      </c>
      <c r="K1091" s="1">
        <v>0</v>
      </c>
      <c r="L1091" s="1" t="s">
        <v>27</v>
      </c>
      <c r="M1091" s="1">
        <v>0</v>
      </c>
      <c r="N1091" s="1" t="s">
        <v>2629</v>
      </c>
      <c r="O1091" s="1" t="s">
        <v>2630</v>
      </c>
      <c r="Q1091" s="1" t="s">
        <v>28</v>
      </c>
      <c r="R1091" s="1" t="s">
        <v>135</v>
      </c>
      <c r="S1091" s="1" t="s">
        <v>136</v>
      </c>
      <c r="T1091" s="1" t="s">
        <v>113</v>
      </c>
      <c r="U1091" s="1" t="s">
        <v>84</v>
      </c>
      <c r="V1091" s="1" t="s">
        <v>71</v>
      </c>
      <c r="W1091" s="1" t="s">
        <v>42</v>
      </c>
      <c r="X1091" s="25">
        <v>40988</v>
      </c>
      <c r="Y1091" s="1" t="s">
        <v>2628</v>
      </c>
      <c r="Z1091" s="1">
        <v>0</v>
      </c>
      <c r="AA1091" s="1" t="s">
        <v>2396</v>
      </c>
      <c r="AB1091" s="25">
        <v>40465</v>
      </c>
      <c r="AC1091" s="27">
        <v>40512.709027777775</v>
      </c>
      <c r="AD1091" s="1" t="s">
        <v>151</v>
      </c>
      <c r="AE1091" s="26">
        <v>14000</v>
      </c>
    </row>
    <row r="1092" spans="1:31" x14ac:dyDescent="0.25">
      <c r="A1092" s="1" t="s">
        <v>2622</v>
      </c>
      <c r="E1092" s="1" t="s">
        <v>2623</v>
      </c>
      <c r="F1092" s="1">
        <v>0</v>
      </c>
      <c r="G1092" s="1">
        <v>0</v>
      </c>
      <c r="H1092" s="1">
        <v>0</v>
      </c>
      <c r="J1092" s="1">
        <v>0</v>
      </c>
      <c r="K1092" s="26">
        <v>123657.77</v>
      </c>
      <c r="L1092" s="1" t="s">
        <v>50</v>
      </c>
      <c r="M1092" s="26">
        <v>61828.89</v>
      </c>
      <c r="Q1092" s="1" t="s">
        <v>28</v>
      </c>
      <c r="R1092" s="1" t="s">
        <v>135</v>
      </c>
      <c r="S1092" s="1" t="s">
        <v>136</v>
      </c>
      <c r="T1092" s="1" t="s">
        <v>56</v>
      </c>
      <c r="U1092" s="1" t="s">
        <v>53</v>
      </c>
      <c r="V1092" s="1" t="s">
        <v>71</v>
      </c>
      <c r="W1092" s="1" t="s">
        <v>42</v>
      </c>
      <c r="X1092" s="25">
        <v>40989</v>
      </c>
      <c r="Y1092" s="1" t="s">
        <v>57</v>
      </c>
      <c r="Z1092" s="1">
        <v>0</v>
      </c>
      <c r="AA1092" s="1" t="s">
        <v>5232</v>
      </c>
      <c r="AB1092" s="25">
        <v>39105</v>
      </c>
      <c r="AC1092" s="27">
        <v>40164.35833333333</v>
      </c>
      <c r="AE1092" s="1">
        <v>0</v>
      </c>
    </row>
    <row r="1093" spans="1:31" x14ac:dyDescent="0.25">
      <c r="A1093" s="1" t="s">
        <v>2622</v>
      </c>
      <c r="B1093" s="1" t="s">
        <v>6484</v>
      </c>
      <c r="D1093" s="25">
        <v>39823</v>
      </c>
      <c r="E1093" s="1" t="s">
        <v>2623</v>
      </c>
      <c r="F1093" s="1">
        <v>0</v>
      </c>
      <c r="G1093" s="1">
        <v>0</v>
      </c>
      <c r="H1093" s="1">
        <v>0</v>
      </c>
      <c r="I1093" s="1" t="s">
        <v>50</v>
      </c>
      <c r="J1093" s="1">
        <v>0</v>
      </c>
      <c r="K1093" s="1">
        <v>0</v>
      </c>
      <c r="L1093" s="1" t="s">
        <v>27</v>
      </c>
      <c r="M1093" s="1">
        <v>0</v>
      </c>
      <c r="N1093" s="1" t="s">
        <v>2629</v>
      </c>
      <c r="O1093" s="1" t="s">
        <v>2630</v>
      </c>
      <c r="Q1093" s="1" t="s">
        <v>28</v>
      </c>
      <c r="R1093" s="1" t="s">
        <v>512</v>
      </c>
      <c r="S1093" s="1" t="s">
        <v>664</v>
      </c>
      <c r="T1093" s="1" t="s">
        <v>78</v>
      </c>
      <c r="U1093" s="1" t="s">
        <v>40</v>
      </c>
      <c r="V1093" s="1" t="s">
        <v>41</v>
      </c>
      <c r="W1093" s="1" t="s">
        <v>42</v>
      </c>
      <c r="X1093" s="25">
        <v>40989</v>
      </c>
      <c r="Y1093" s="1" t="s">
        <v>57</v>
      </c>
      <c r="Z1093" s="1">
        <v>0</v>
      </c>
      <c r="AA1093" s="1" t="s">
        <v>6485</v>
      </c>
      <c r="AB1093" s="25">
        <v>39941</v>
      </c>
      <c r="AC1093" s="27">
        <v>39999.343055555553</v>
      </c>
      <c r="AD1093" s="1" t="s">
        <v>2633</v>
      </c>
      <c r="AE1093" s="1">
        <v>0</v>
      </c>
    </row>
    <row r="1094" spans="1:31" x14ac:dyDescent="0.25">
      <c r="A1094" s="1" t="s">
        <v>2622</v>
      </c>
      <c r="C1094" s="1" t="s">
        <v>75</v>
      </c>
      <c r="E1094" s="1" t="s">
        <v>2623</v>
      </c>
      <c r="F1094" s="1">
        <v>0</v>
      </c>
      <c r="G1094" s="1">
        <v>0</v>
      </c>
      <c r="H1094" s="1">
        <v>0</v>
      </c>
      <c r="J1094" s="1">
        <v>0</v>
      </c>
      <c r="K1094" s="1">
        <v>0</v>
      </c>
      <c r="L1094" s="1" t="s">
        <v>50</v>
      </c>
      <c r="M1094" s="1">
        <v>0</v>
      </c>
      <c r="N1094" s="1" t="s">
        <v>2629</v>
      </c>
      <c r="O1094" s="1" t="s">
        <v>2630</v>
      </c>
      <c r="Q1094" s="1" t="s">
        <v>28</v>
      </c>
      <c r="R1094" s="1" t="s">
        <v>601</v>
      </c>
      <c r="S1094" s="1" t="s">
        <v>2677</v>
      </c>
      <c r="T1094" s="1" t="s">
        <v>54</v>
      </c>
      <c r="U1094" s="1" t="s">
        <v>55</v>
      </c>
      <c r="V1094" s="1" t="s">
        <v>194</v>
      </c>
      <c r="W1094" s="1" t="s">
        <v>826</v>
      </c>
      <c r="X1094" s="25">
        <v>40990</v>
      </c>
      <c r="Y1094" s="1" t="s">
        <v>57</v>
      </c>
      <c r="Z1094" s="1">
        <v>0</v>
      </c>
      <c r="AA1094" s="1" t="s">
        <v>7357</v>
      </c>
      <c r="AB1094" s="25">
        <v>40553</v>
      </c>
      <c r="AC1094" s="27">
        <v>40561.572916666664</v>
      </c>
      <c r="AD1094" s="1" t="s">
        <v>2633</v>
      </c>
      <c r="AE1094" s="1">
        <v>0</v>
      </c>
    </row>
    <row r="1095" spans="1:31" x14ac:dyDescent="0.25">
      <c r="A1095" s="1" t="s">
        <v>2622</v>
      </c>
      <c r="E1095" s="1" t="s">
        <v>2623</v>
      </c>
      <c r="F1095" s="1">
        <v>0</v>
      </c>
      <c r="G1095" s="1">
        <v>0</v>
      </c>
      <c r="H1095" s="1">
        <v>0</v>
      </c>
      <c r="J1095" s="1">
        <v>0</v>
      </c>
      <c r="K1095" s="1">
        <v>0</v>
      </c>
      <c r="L1095" s="1" t="s">
        <v>50</v>
      </c>
      <c r="M1095" s="1">
        <v>0</v>
      </c>
      <c r="N1095" s="1" t="s">
        <v>2629</v>
      </c>
      <c r="O1095" s="1" t="s">
        <v>2630</v>
      </c>
      <c r="Q1095" s="1" t="s">
        <v>28</v>
      </c>
      <c r="R1095" s="1" t="s">
        <v>128</v>
      </c>
      <c r="S1095" s="1" t="s">
        <v>284</v>
      </c>
      <c r="T1095" s="1" t="s">
        <v>77</v>
      </c>
      <c r="U1095" s="1" t="s">
        <v>34</v>
      </c>
      <c r="V1095" s="1" t="s">
        <v>71</v>
      </c>
      <c r="W1095" s="1" t="s">
        <v>42</v>
      </c>
      <c r="X1095" s="25">
        <v>40990</v>
      </c>
      <c r="Y1095" s="1" t="s">
        <v>2635</v>
      </c>
      <c r="Z1095" s="1">
        <v>0</v>
      </c>
      <c r="AA1095" s="1" t="s">
        <v>7411</v>
      </c>
      <c r="AB1095" s="25">
        <v>40941</v>
      </c>
      <c r="AC1095" s="27">
        <v>40968.017361111109</v>
      </c>
      <c r="AE1095" s="1">
        <v>0</v>
      </c>
    </row>
    <row r="1096" spans="1:31" x14ac:dyDescent="0.25">
      <c r="A1096" s="1" t="s">
        <v>2622</v>
      </c>
      <c r="B1096" s="1">
        <v>1001002</v>
      </c>
      <c r="C1096" s="1" t="s">
        <v>232</v>
      </c>
      <c r="D1096" s="25">
        <v>37038</v>
      </c>
      <c r="E1096" s="1" t="s">
        <v>2623</v>
      </c>
      <c r="F1096" s="26">
        <v>15000</v>
      </c>
      <c r="G1096" s="26">
        <v>15000</v>
      </c>
      <c r="H1096" s="26">
        <v>10000</v>
      </c>
      <c r="I1096" s="1" t="s">
        <v>26</v>
      </c>
      <c r="J1096" s="26">
        <v>10000</v>
      </c>
      <c r="K1096" s="26">
        <v>175687.09</v>
      </c>
      <c r="L1096" s="1" t="s">
        <v>26</v>
      </c>
      <c r="M1096" s="26">
        <v>1756.87</v>
      </c>
      <c r="N1096" s="1" t="s">
        <v>2629</v>
      </c>
      <c r="O1096" s="1" t="s">
        <v>2638</v>
      </c>
      <c r="P1096" s="1" t="s">
        <v>2651</v>
      </c>
      <c r="Q1096" s="1" t="s">
        <v>28</v>
      </c>
      <c r="R1096" s="1" t="s">
        <v>44</v>
      </c>
      <c r="S1096" s="1" t="s">
        <v>38</v>
      </c>
      <c r="T1096" s="1" t="s">
        <v>77</v>
      </c>
      <c r="U1096" s="1" t="s">
        <v>34</v>
      </c>
      <c r="V1096" s="1" t="s">
        <v>71</v>
      </c>
      <c r="W1096" s="1" t="s">
        <v>42</v>
      </c>
      <c r="X1096" s="25">
        <v>40991</v>
      </c>
      <c r="Y1096" s="1" t="s">
        <v>57</v>
      </c>
      <c r="Z1096" s="1">
        <v>0</v>
      </c>
      <c r="AA1096" s="1" t="s">
        <v>233</v>
      </c>
      <c r="AB1096" s="25">
        <v>37643</v>
      </c>
      <c r="AC1096" s="27">
        <v>37728.685416666667</v>
      </c>
      <c r="AD1096" s="1" t="s">
        <v>36</v>
      </c>
      <c r="AE1096" s="26">
        <v>15000</v>
      </c>
    </row>
    <row r="1097" spans="1:31" x14ac:dyDescent="0.25">
      <c r="A1097" s="1" t="s">
        <v>2622</v>
      </c>
      <c r="B1097" s="1">
        <v>9301403</v>
      </c>
      <c r="C1097" s="1" t="s">
        <v>661</v>
      </c>
      <c r="D1097" s="25">
        <v>37689</v>
      </c>
      <c r="E1097" s="1" t="s">
        <v>2623</v>
      </c>
      <c r="F1097" s="1">
        <v>0</v>
      </c>
      <c r="G1097" s="26">
        <v>14254.61</v>
      </c>
      <c r="H1097" s="1">
        <v>0</v>
      </c>
      <c r="J1097" s="1">
        <v>0</v>
      </c>
      <c r="K1097" s="1">
        <v>0</v>
      </c>
      <c r="L1097" s="1" t="s">
        <v>27</v>
      </c>
      <c r="M1097" s="1">
        <v>0</v>
      </c>
      <c r="N1097" s="1" t="s">
        <v>2629</v>
      </c>
      <c r="O1097" s="1" t="s">
        <v>2630</v>
      </c>
      <c r="Q1097" s="1" t="s">
        <v>28</v>
      </c>
      <c r="R1097" s="1" t="s">
        <v>135</v>
      </c>
      <c r="S1097" s="1" t="s">
        <v>136</v>
      </c>
      <c r="T1097" s="1" t="s">
        <v>275</v>
      </c>
      <c r="U1097" s="1" t="s">
        <v>218</v>
      </c>
      <c r="V1097" s="1" t="s">
        <v>71</v>
      </c>
      <c r="W1097" s="1" t="s">
        <v>42</v>
      </c>
      <c r="X1097" s="25">
        <v>40994</v>
      </c>
      <c r="Y1097" s="1" t="s">
        <v>2660</v>
      </c>
      <c r="Z1097" s="1">
        <v>0</v>
      </c>
      <c r="AA1097" s="1" t="s">
        <v>662</v>
      </c>
      <c r="AB1097" s="25">
        <v>40248</v>
      </c>
      <c r="AC1097" s="27">
        <v>40248.474305555559</v>
      </c>
      <c r="AD1097" s="1" t="s">
        <v>36</v>
      </c>
      <c r="AE1097" s="1">
        <v>0</v>
      </c>
    </row>
    <row r="1098" spans="1:31" x14ac:dyDescent="0.25">
      <c r="A1098" s="1" t="s">
        <v>2622</v>
      </c>
      <c r="B1098" s="1">
        <v>184904</v>
      </c>
      <c r="C1098" s="1" t="s">
        <v>880</v>
      </c>
      <c r="D1098" s="25">
        <v>35597</v>
      </c>
      <c r="E1098" s="1" t="s">
        <v>2623</v>
      </c>
      <c r="F1098" s="26">
        <v>25000</v>
      </c>
      <c r="G1098" s="26">
        <v>25000</v>
      </c>
      <c r="H1098" s="26">
        <v>25000</v>
      </c>
      <c r="I1098" s="1" t="s">
        <v>50</v>
      </c>
      <c r="J1098" s="26">
        <v>12500</v>
      </c>
      <c r="K1098" s="26">
        <v>64017.49</v>
      </c>
      <c r="L1098" s="1" t="s">
        <v>27</v>
      </c>
      <c r="M1098" s="1">
        <v>0</v>
      </c>
      <c r="N1098" s="1" t="s">
        <v>2629</v>
      </c>
      <c r="O1098" s="1" t="s">
        <v>2638</v>
      </c>
      <c r="P1098" s="1" t="s">
        <v>2651</v>
      </c>
      <c r="Q1098" s="1" t="s">
        <v>28</v>
      </c>
      <c r="R1098" s="1" t="s">
        <v>44</v>
      </c>
      <c r="S1098" s="1" t="s">
        <v>80</v>
      </c>
      <c r="T1098" s="1" t="s">
        <v>77</v>
      </c>
      <c r="U1098" s="1" t="s">
        <v>34</v>
      </c>
      <c r="V1098" s="1" t="s">
        <v>71</v>
      </c>
      <c r="W1098" s="1" t="s">
        <v>42</v>
      </c>
      <c r="X1098" s="25">
        <v>40994</v>
      </c>
      <c r="Y1098" s="1" t="s">
        <v>2669</v>
      </c>
      <c r="Z1098" s="1">
        <v>0</v>
      </c>
      <c r="AA1098" s="1" t="s">
        <v>881</v>
      </c>
      <c r="AB1098" s="25">
        <v>36623</v>
      </c>
      <c r="AC1098" s="27">
        <v>37618</v>
      </c>
      <c r="AD1098" s="1" t="s">
        <v>36</v>
      </c>
      <c r="AE1098" s="26">
        <v>25000</v>
      </c>
    </row>
    <row r="1099" spans="1:31" x14ac:dyDescent="0.25">
      <c r="A1099" s="1" t="s">
        <v>2622</v>
      </c>
      <c r="B1099" s="1" t="s">
        <v>1731</v>
      </c>
      <c r="C1099" s="1" t="s">
        <v>1732</v>
      </c>
      <c r="D1099" s="25">
        <v>39554</v>
      </c>
      <c r="E1099" s="1" t="s">
        <v>2623</v>
      </c>
      <c r="F1099" s="26">
        <v>132858.28</v>
      </c>
      <c r="G1099" s="26">
        <v>132858.28</v>
      </c>
      <c r="H1099" s="26">
        <v>132858.28</v>
      </c>
      <c r="I1099" s="1" t="s">
        <v>26</v>
      </c>
      <c r="J1099" s="26">
        <v>132858.28</v>
      </c>
      <c r="K1099" s="1">
        <v>0</v>
      </c>
      <c r="L1099" s="1" t="s">
        <v>50</v>
      </c>
      <c r="M1099" s="1">
        <v>0</v>
      </c>
      <c r="N1099" s="1" t="s">
        <v>2629</v>
      </c>
      <c r="O1099" s="1" t="s">
        <v>2630</v>
      </c>
      <c r="Q1099" s="1" t="s">
        <v>28</v>
      </c>
      <c r="R1099" s="1" t="s">
        <v>1182</v>
      </c>
      <c r="S1099" s="1" t="s">
        <v>1183</v>
      </c>
      <c r="T1099" s="1" t="s">
        <v>97</v>
      </c>
      <c r="U1099" s="1" t="s">
        <v>34</v>
      </c>
      <c r="V1099" s="1" t="s">
        <v>71</v>
      </c>
      <c r="W1099" s="1" t="s">
        <v>42</v>
      </c>
      <c r="X1099" s="25">
        <v>40994</v>
      </c>
      <c r="Y1099" s="1" t="s">
        <v>2669</v>
      </c>
      <c r="Z1099" s="1">
        <v>0</v>
      </c>
      <c r="AA1099" s="1" t="s">
        <v>1733</v>
      </c>
      <c r="AB1099" s="25">
        <v>40106</v>
      </c>
      <c r="AC1099" s="27">
        <v>40124.435416666667</v>
      </c>
      <c r="AD1099" s="1" t="s">
        <v>36</v>
      </c>
      <c r="AE1099" s="26">
        <v>132858.28</v>
      </c>
    </row>
    <row r="1100" spans="1:31" x14ac:dyDescent="0.25">
      <c r="A1100" s="1" t="s">
        <v>2646</v>
      </c>
      <c r="E1100" s="1" t="s">
        <v>2623</v>
      </c>
      <c r="F1100" s="1">
        <v>0</v>
      </c>
      <c r="G1100" s="1">
        <v>0</v>
      </c>
      <c r="H1100" s="1">
        <v>0</v>
      </c>
      <c r="J1100" s="1">
        <v>0</v>
      </c>
      <c r="K1100" s="1">
        <v>0</v>
      </c>
      <c r="L1100" s="1" t="s">
        <v>50</v>
      </c>
      <c r="M1100" s="1">
        <v>0</v>
      </c>
      <c r="N1100" s="1" t="s">
        <v>2629</v>
      </c>
      <c r="O1100" s="1" t="s">
        <v>2630</v>
      </c>
      <c r="Q1100" s="1" t="s">
        <v>28</v>
      </c>
      <c r="R1100" s="1" t="s">
        <v>262</v>
      </c>
      <c r="S1100" s="1" t="s">
        <v>151</v>
      </c>
      <c r="T1100" s="1" t="s">
        <v>129</v>
      </c>
      <c r="U1100" s="1" t="s">
        <v>130</v>
      </c>
      <c r="V1100" s="1" t="s">
        <v>71</v>
      </c>
      <c r="W1100" s="1" t="s">
        <v>42</v>
      </c>
      <c r="X1100" s="25">
        <v>40994</v>
      </c>
      <c r="Y1100" s="1" t="s">
        <v>57</v>
      </c>
      <c r="Z1100" s="1">
        <v>0</v>
      </c>
      <c r="AA1100" s="1" t="s">
        <v>6634</v>
      </c>
      <c r="AB1100" s="25">
        <v>40284</v>
      </c>
      <c r="AC1100" s="27">
        <v>40330.659722222219</v>
      </c>
      <c r="AD1100" s="1" t="s">
        <v>2633</v>
      </c>
      <c r="AE1100" s="1">
        <v>0</v>
      </c>
    </row>
    <row r="1101" spans="1:31" x14ac:dyDescent="0.25">
      <c r="A1101" s="1" t="s">
        <v>2646</v>
      </c>
      <c r="B1101" s="1" t="s">
        <v>2021</v>
      </c>
      <c r="C1101" s="1">
        <v>90964</v>
      </c>
      <c r="D1101" s="25">
        <v>36652</v>
      </c>
      <c r="E1101" s="1" t="s">
        <v>2623</v>
      </c>
      <c r="F1101" s="1">
        <v>0</v>
      </c>
      <c r="G1101" s="1">
        <v>0</v>
      </c>
      <c r="H1101" s="1">
        <v>0</v>
      </c>
      <c r="I1101" s="1" t="s">
        <v>50</v>
      </c>
      <c r="J1101" s="1">
        <v>0</v>
      </c>
      <c r="K1101" s="26">
        <v>4796.01</v>
      </c>
      <c r="L1101" s="1" t="s">
        <v>26</v>
      </c>
      <c r="M1101" s="1">
        <v>47.96</v>
      </c>
      <c r="N1101" s="1" t="s">
        <v>2624</v>
      </c>
      <c r="O1101" s="1" t="s">
        <v>2638</v>
      </c>
      <c r="P1101" s="1" t="s">
        <v>4766</v>
      </c>
      <c r="Q1101" s="1" t="s">
        <v>28</v>
      </c>
      <c r="R1101" s="1" t="s">
        <v>29</v>
      </c>
      <c r="S1101" s="1" t="s">
        <v>30</v>
      </c>
      <c r="T1101" s="1" t="s">
        <v>77</v>
      </c>
      <c r="U1101" s="1" t="s">
        <v>34</v>
      </c>
      <c r="V1101" s="1" t="s">
        <v>71</v>
      </c>
      <c r="W1101" s="1" t="s">
        <v>42</v>
      </c>
      <c r="X1101" s="25">
        <v>40994</v>
      </c>
      <c r="Y1101" s="1" t="s">
        <v>2669</v>
      </c>
      <c r="Z1101" s="1">
        <v>0</v>
      </c>
      <c r="AA1101" s="1" t="s">
        <v>2022</v>
      </c>
      <c r="AB1101" s="25">
        <v>36526</v>
      </c>
      <c r="AC1101" s="27">
        <v>37618</v>
      </c>
      <c r="AD1101" s="1" t="s">
        <v>36</v>
      </c>
      <c r="AE1101" s="1">
        <v>0</v>
      </c>
    </row>
    <row r="1102" spans="1:31" x14ac:dyDescent="0.25">
      <c r="A1102" s="1" t="s">
        <v>2622</v>
      </c>
      <c r="B1102" s="1" t="s">
        <v>2358</v>
      </c>
      <c r="C1102" s="1" t="s">
        <v>2359</v>
      </c>
      <c r="D1102" s="25">
        <v>38922</v>
      </c>
      <c r="E1102" s="1" t="s">
        <v>2623</v>
      </c>
      <c r="F1102" s="26">
        <v>1222.23</v>
      </c>
      <c r="G1102" s="26">
        <v>2222.2199999999998</v>
      </c>
      <c r="H1102" s="26">
        <v>1222.23</v>
      </c>
      <c r="I1102" s="1" t="s">
        <v>26</v>
      </c>
      <c r="J1102" s="26">
        <v>1222.23</v>
      </c>
      <c r="K1102" s="26">
        <v>5974.5</v>
      </c>
      <c r="L1102" s="1" t="s">
        <v>27</v>
      </c>
      <c r="M1102" s="1">
        <v>0</v>
      </c>
      <c r="N1102" s="1" t="s">
        <v>2624</v>
      </c>
      <c r="O1102" s="1" t="s">
        <v>2625</v>
      </c>
      <c r="P1102" s="1" t="s">
        <v>2626</v>
      </c>
      <c r="Q1102" s="1" t="s">
        <v>28</v>
      </c>
      <c r="R1102" s="1" t="s">
        <v>44</v>
      </c>
      <c r="S1102" s="1" t="s">
        <v>61</v>
      </c>
      <c r="T1102" s="1" t="s">
        <v>902</v>
      </c>
      <c r="U1102" s="1" t="s">
        <v>34</v>
      </c>
      <c r="V1102" s="1" t="s">
        <v>71</v>
      </c>
      <c r="W1102" s="1" t="s">
        <v>42</v>
      </c>
      <c r="X1102" s="25">
        <v>40994</v>
      </c>
      <c r="Y1102" s="1" t="s">
        <v>57</v>
      </c>
      <c r="Z1102" s="1">
        <v>0</v>
      </c>
      <c r="AA1102" s="1" t="s">
        <v>2360</v>
      </c>
      <c r="AB1102" s="25">
        <v>39288</v>
      </c>
      <c r="AC1102" s="27">
        <v>39338.613888888889</v>
      </c>
      <c r="AD1102" s="1" t="s">
        <v>36</v>
      </c>
      <c r="AE1102" s="26">
        <v>1222.23</v>
      </c>
    </row>
    <row r="1103" spans="1:31" x14ac:dyDescent="0.25">
      <c r="A1103" s="1" t="s">
        <v>2622</v>
      </c>
      <c r="E1103" s="1" t="s">
        <v>2623</v>
      </c>
      <c r="F1103" s="1">
        <v>0</v>
      </c>
      <c r="G1103" s="1">
        <v>0</v>
      </c>
      <c r="H1103" s="1">
        <v>0</v>
      </c>
      <c r="J1103" s="1">
        <v>0</v>
      </c>
      <c r="K1103" s="26">
        <v>5850</v>
      </c>
      <c r="L1103" s="1" t="s">
        <v>50</v>
      </c>
      <c r="M1103" s="26">
        <v>2925</v>
      </c>
      <c r="Q1103" s="1" t="s">
        <v>28</v>
      </c>
      <c r="R1103" s="1" t="s">
        <v>135</v>
      </c>
      <c r="S1103" s="1" t="s">
        <v>136</v>
      </c>
      <c r="T1103" s="1" t="s">
        <v>7403</v>
      </c>
      <c r="U1103" s="1" t="s">
        <v>53</v>
      </c>
      <c r="V1103" s="1" t="s">
        <v>71</v>
      </c>
      <c r="W1103" s="1" t="s">
        <v>42</v>
      </c>
      <c r="X1103" s="25">
        <v>40994</v>
      </c>
      <c r="Y1103" s="1" t="s">
        <v>57</v>
      </c>
      <c r="Z1103" s="1">
        <v>0</v>
      </c>
      <c r="AA1103" s="1" t="s">
        <v>7404</v>
      </c>
      <c r="AB1103" s="25">
        <v>39764</v>
      </c>
      <c r="AC1103" s="27">
        <v>40164.352083333331</v>
      </c>
      <c r="AE1103" s="1">
        <v>0</v>
      </c>
    </row>
    <row r="1104" spans="1:31" x14ac:dyDescent="0.25">
      <c r="A1104" s="1" t="s">
        <v>2622</v>
      </c>
      <c r="B1104" s="1" t="s">
        <v>228</v>
      </c>
      <c r="C1104" s="1" t="s">
        <v>229</v>
      </c>
      <c r="D1104" s="25">
        <v>37143</v>
      </c>
      <c r="E1104" s="1" t="s">
        <v>2623</v>
      </c>
      <c r="F1104" s="26">
        <v>130000</v>
      </c>
      <c r="G1104" s="26">
        <v>130000</v>
      </c>
      <c r="H1104" s="26">
        <v>130000</v>
      </c>
      <c r="I1104" s="1" t="s">
        <v>26</v>
      </c>
      <c r="J1104" s="26">
        <v>130000</v>
      </c>
      <c r="K1104" s="26">
        <v>1330</v>
      </c>
      <c r="L1104" s="1" t="s">
        <v>27</v>
      </c>
      <c r="M1104" s="1">
        <v>0</v>
      </c>
      <c r="N1104" s="1" t="s">
        <v>2624</v>
      </c>
      <c r="O1104" s="1" t="s">
        <v>2638</v>
      </c>
      <c r="P1104" s="1" t="s">
        <v>2639</v>
      </c>
      <c r="Q1104" s="1" t="s">
        <v>28</v>
      </c>
      <c r="R1104" s="1" t="s">
        <v>44</v>
      </c>
      <c r="S1104" s="1" t="s">
        <v>30</v>
      </c>
      <c r="T1104" s="1" t="s">
        <v>114</v>
      </c>
      <c r="U1104" s="1" t="s">
        <v>40</v>
      </c>
      <c r="V1104" s="1" t="s">
        <v>41</v>
      </c>
      <c r="W1104" s="1" t="s">
        <v>42</v>
      </c>
      <c r="X1104" s="25">
        <v>40995</v>
      </c>
      <c r="Y1104" s="1" t="s">
        <v>43</v>
      </c>
      <c r="Z1104" s="1">
        <v>0</v>
      </c>
      <c r="AA1104" s="1" t="s">
        <v>230</v>
      </c>
      <c r="AB1104" s="25">
        <v>37673</v>
      </c>
      <c r="AC1104" s="27">
        <v>37726.602777777778</v>
      </c>
      <c r="AD1104" s="1" t="s">
        <v>151</v>
      </c>
      <c r="AE1104" s="26">
        <v>130000</v>
      </c>
    </row>
    <row r="1105" spans="1:31" x14ac:dyDescent="0.25">
      <c r="A1105" s="1" t="s">
        <v>2622</v>
      </c>
      <c r="B1105" s="1" t="s">
        <v>693</v>
      </c>
      <c r="C1105" s="1" t="s">
        <v>694</v>
      </c>
      <c r="D1105" s="25">
        <v>40326</v>
      </c>
      <c r="E1105" s="1" t="s">
        <v>2623</v>
      </c>
      <c r="F1105" s="26">
        <v>33222</v>
      </c>
      <c r="G1105" s="26">
        <v>33222</v>
      </c>
      <c r="H1105" s="26">
        <v>33222</v>
      </c>
      <c r="I1105" s="1" t="s">
        <v>26</v>
      </c>
      <c r="J1105" s="26">
        <v>33222</v>
      </c>
      <c r="K1105" s="26">
        <v>7000</v>
      </c>
      <c r="L1105" s="1" t="s">
        <v>27</v>
      </c>
      <c r="M1105" s="1">
        <v>0</v>
      </c>
      <c r="N1105" s="1" t="s">
        <v>2629</v>
      </c>
      <c r="O1105" s="1" t="s">
        <v>2630</v>
      </c>
      <c r="Q1105" s="1" t="s">
        <v>28</v>
      </c>
      <c r="R1105" s="1" t="s">
        <v>135</v>
      </c>
      <c r="S1105" s="1" t="s">
        <v>284</v>
      </c>
      <c r="T1105" s="1" t="s">
        <v>695</v>
      </c>
      <c r="U1105" s="1" t="s">
        <v>34</v>
      </c>
      <c r="V1105" s="1" t="s">
        <v>71</v>
      </c>
      <c r="W1105" s="1" t="s">
        <v>42</v>
      </c>
      <c r="X1105" s="25">
        <v>40995</v>
      </c>
      <c r="Y1105" s="1" t="s">
        <v>2637</v>
      </c>
      <c r="Z1105" s="1">
        <v>0</v>
      </c>
      <c r="AA1105" s="1" t="s">
        <v>696</v>
      </c>
      <c r="AB1105" s="25">
        <v>40420</v>
      </c>
      <c r="AC1105" s="27">
        <v>40444.520833333336</v>
      </c>
      <c r="AD1105" s="1" t="s">
        <v>151</v>
      </c>
      <c r="AE1105" s="26">
        <v>33222</v>
      </c>
    </row>
    <row r="1106" spans="1:31" x14ac:dyDescent="0.25">
      <c r="A1106" s="1" t="s">
        <v>2622</v>
      </c>
      <c r="B1106" s="1" t="s">
        <v>910</v>
      </c>
      <c r="C1106" s="1" t="s">
        <v>911</v>
      </c>
      <c r="D1106" s="25">
        <v>37902</v>
      </c>
      <c r="E1106" s="1" t="s">
        <v>2623</v>
      </c>
      <c r="F1106" s="26">
        <v>11463.6</v>
      </c>
      <c r="G1106" s="26">
        <v>11463.6</v>
      </c>
      <c r="H1106" s="26">
        <v>11463.6</v>
      </c>
      <c r="I1106" s="1" t="s">
        <v>50</v>
      </c>
      <c r="J1106" s="26">
        <v>5731.8</v>
      </c>
      <c r="K1106" s="26">
        <v>2869</v>
      </c>
      <c r="L1106" s="1" t="s">
        <v>27</v>
      </c>
      <c r="M1106" s="1">
        <v>0</v>
      </c>
      <c r="N1106" s="1" t="s">
        <v>2624</v>
      </c>
      <c r="O1106" s="1" t="s">
        <v>2625</v>
      </c>
      <c r="P1106" s="1" t="s">
        <v>2626</v>
      </c>
      <c r="Q1106" s="1" t="s">
        <v>28</v>
      </c>
      <c r="R1106" s="1" t="s">
        <v>44</v>
      </c>
      <c r="S1106" s="1" t="s">
        <v>38</v>
      </c>
      <c r="T1106" s="1" t="s">
        <v>292</v>
      </c>
      <c r="U1106" s="1" t="s">
        <v>34</v>
      </c>
      <c r="V1106" s="1" t="s">
        <v>71</v>
      </c>
      <c r="W1106" s="1" t="s">
        <v>42</v>
      </c>
      <c r="X1106" s="25">
        <v>40995</v>
      </c>
      <c r="Y1106" s="1" t="s">
        <v>2628</v>
      </c>
      <c r="Z1106" s="1">
        <v>0</v>
      </c>
      <c r="AA1106" s="1" t="s">
        <v>912</v>
      </c>
      <c r="AB1106" s="25">
        <v>38153</v>
      </c>
      <c r="AC1106" s="27">
        <v>38173.563194444447</v>
      </c>
      <c r="AD1106" s="1" t="s">
        <v>36</v>
      </c>
      <c r="AE1106" s="26">
        <v>11463.6</v>
      </c>
    </row>
    <row r="1107" spans="1:31" x14ac:dyDescent="0.25">
      <c r="A1107" s="1" t="s">
        <v>2622</v>
      </c>
      <c r="B1107" s="1" t="s">
        <v>1336</v>
      </c>
      <c r="C1107" s="1" t="s">
        <v>1337</v>
      </c>
      <c r="D1107" s="25">
        <v>39901</v>
      </c>
      <c r="E1107" s="1" t="s">
        <v>2623</v>
      </c>
      <c r="F1107" s="26">
        <v>28606.73</v>
      </c>
      <c r="G1107" s="26">
        <v>28606.73</v>
      </c>
      <c r="H1107" s="26">
        <v>28606.73</v>
      </c>
      <c r="I1107" s="1" t="s">
        <v>26</v>
      </c>
      <c r="J1107" s="26">
        <v>28606.73</v>
      </c>
      <c r="K1107" s="26">
        <v>12661.72</v>
      </c>
      <c r="L1107" s="1" t="s">
        <v>27</v>
      </c>
      <c r="M1107" s="1">
        <v>0</v>
      </c>
      <c r="N1107" s="1" t="s">
        <v>2629</v>
      </c>
      <c r="O1107" s="1" t="s">
        <v>2630</v>
      </c>
      <c r="Q1107" s="1" t="s">
        <v>28</v>
      </c>
      <c r="R1107" s="1" t="s">
        <v>135</v>
      </c>
      <c r="S1107" s="1" t="s">
        <v>284</v>
      </c>
      <c r="T1107" s="1" t="s">
        <v>396</v>
      </c>
      <c r="U1107" s="1" t="s">
        <v>34</v>
      </c>
      <c r="V1107" s="1" t="s">
        <v>71</v>
      </c>
      <c r="W1107" s="1" t="s">
        <v>42</v>
      </c>
      <c r="X1107" s="25">
        <v>40995</v>
      </c>
      <c r="Y1107" s="1" t="s">
        <v>2643</v>
      </c>
      <c r="Z1107" s="1">
        <v>0</v>
      </c>
      <c r="AA1107" s="1" t="s">
        <v>1338</v>
      </c>
      <c r="AB1107" s="25">
        <v>40438</v>
      </c>
      <c r="AC1107" s="27">
        <v>40449.561111111114</v>
      </c>
      <c r="AD1107" s="1" t="s">
        <v>151</v>
      </c>
      <c r="AE1107" s="26">
        <v>28606.73</v>
      </c>
    </row>
    <row r="1108" spans="1:31" x14ac:dyDescent="0.25">
      <c r="A1108" s="1" t="s">
        <v>2622</v>
      </c>
      <c r="B1108" s="1" t="s">
        <v>1352</v>
      </c>
      <c r="C1108" s="1" t="s">
        <v>1353</v>
      </c>
      <c r="D1108" s="25">
        <v>38812</v>
      </c>
      <c r="E1108" s="1" t="s">
        <v>2623</v>
      </c>
      <c r="F1108" s="26">
        <v>5000</v>
      </c>
      <c r="G1108" s="26">
        <v>5000</v>
      </c>
      <c r="H1108" s="26">
        <v>5000</v>
      </c>
      <c r="I1108" s="1" t="s">
        <v>50</v>
      </c>
      <c r="J1108" s="26">
        <v>2500</v>
      </c>
      <c r="K1108" s="1">
        <v>0</v>
      </c>
      <c r="L1108" s="1" t="s">
        <v>27</v>
      </c>
      <c r="M1108" s="1">
        <v>0</v>
      </c>
      <c r="N1108" s="1" t="s">
        <v>2629</v>
      </c>
      <c r="O1108" s="1" t="s">
        <v>2630</v>
      </c>
      <c r="Q1108" s="1" t="s">
        <v>28</v>
      </c>
      <c r="R1108" s="1" t="s">
        <v>135</v>
      </c>
      <c r="S1108" s="1" t="s">
        <v>136</v>
      </c>
      <c r="T1108" s="1" t="s">
        <v>96</v>
      </c>
      <c r="U1108" s="1" t="s">
        <v>84</v>
      </c>
      <c r="V1108" s="1" t="s">
        <v>71</v>
      </c>
      <c r="W1108" s="1" t="s">
        <v>42</v>
      </c>
      <c r="X1108" s="25">
        <v>40995</v>
      </c>
      <c r="Y1108" s="1" t="s">
        <v>57</v>
      </c>
      <c r="Z1108" s="1">
        <v>0</v>
      </c>
      <c r="AA1108" s="1" t="s">
        <v>1354</v>
      </c>
      <c r="AB1108" s="25">
        <v>40447</v>
      </c>
      <c r="AC1108" s="27">
        <v>40507.683333333334</v>
      </c>
      <c r="AD1108" s="1" t="s">
        <v>36</v>
      </c>
      <c r="AE1108" s="26">
        <v>5000</v>
      </c>
    </row>
    <row r="1109" spans="1:31" x14ac:dyDescent="0.25">
      <c r="A1109" s="1" t="s">
        <v>2622</v>
      </c>
      <c r="B1109" s="1" t="s">
        <v>1635</v>
      </c>
      <c r="C1109" s="1" t="s">
        <v>1636</v>
      </c>
      <c r="D1109" s="25">
        <v>39042</v>
      </c>
      <c r="E1109" s="1" t="s">
        <v>2623</v>
      </c>
      <c r="F1109" s="26">
        <v>287751.90000000002</v>
      </c>
      <c r="G1109" s="26">
        <v>287751.90000000002</v>
      </c>
      <c r="H1109" s="26">
        <v>12000</v>
      </c>
      <c r="I1109" s="1" t="s">
        <v>26</v>
      </c>
      <c r="J1109" s="26">
        <v>12000</v>
      </c>
      <c r="K1109" s="1">
        <v>0</v>
      </c>
      <c r="L1109" s="1" t="s">
        <v>27</v>
      </c>
      <c r="M1109" s="1">
        <v>0</v>
      </c>
      <c r="N1109" s="1" t="s">
        <v>2624</v>
      </c>
      <c r="O1109" s="1" t="s">
        <v>2630</v>
      </c>
      <c r="Q1109" s="1" t="s">
        <v>28</v>
      </c>
      <c r="R1109" s="1" t="s">
        <v>44</v>
      </c>
      <c r="S1109" s="1" t="s">
        <v>298</v>
      </c>
      <c r="T1109" s="1" t="s">
        <v>77</v>
      </c>
      <c r="U1109" s="1" t="s">
        <v>34</v>
      </c>
      <c r="V1109" s="1" t="s">
        <v>71</v>
      </c>
      <c r="W1109" s="1" t="s">
        <v>42</v>
      </c>
      <c r="X1109" s="25">
        <v>40995</v>
      </c>
      <c r="Y1109" s="1" t="s">
        <v>2643</v>
      </c>
      <c r="Z1109" s="1">
        <v>0</v>
      </c>
      <c r="AA1109" s="1" t="s">
        <v>1637</v>
      </c>
      <c r="AB1109" s="25">
        <v>39524</v>
      </c>
      <c r="AC1109" s="27">
        <v>39644.630555555559</v>
      </c>
      <c r="AD1109" s="1" t="s">
        <v>151</v>
      </c>
      <c r="AE1109" s="26">
        <v>287751.90000000002</v>
      </c>
    </row>
    <row r="1110" spans="1:31" x14ac:dyDescent="0.25">
      <c r="A1110" s="1" t="s">
        <v>2622</v>
      </c>
      <c r="C1110" s="1" t="s">
        <v>2850</v>
      </c>
      <c r="D1110" s="25">
        <v>39887</v>
      </c>
      <c r="E1110" s="1" t="s">
        <v>2623</v>
      </c>
      <c r="F1110" s="1">
        <v>0</v>
      </c>
      <c r="G1110" s="1">
        <v>0</v>
      </c>
      <c r="H1110" s="1">
        <v>0</v>
      </c>
      <c r="J1110" s="1">
        <v>0</v>
      </c>
      <c r="K1110" s="1">
        <v>0</v>
      </c>
      <c r="L1110" s="1" t="s">
        <v>27</v>
      </c>
      <c r="M1110" s="1">
        <v>0</v>
      </c>
      <c r="N1110" s="1" t="s">
        <v>2629</v>
      </c>
      <c r="O1110" s="1" t="s">
        <v>2630</v>
      </c>
      <c r="Q1110" s="1" t="s">
        <v>28</v>
      </c>
      <c r="R1110" s="1" t="s">
        <v>135</v>
      </c>
      <c r="S1110" s="1" t="s">
        <v>136</v>
      </c>
      <c r="T1110" s="1" t="s">
        <v>77</v>
      </c>
      <c r="U1110" s="1" t="s">
        <v>34</v>
      </c>
      <c r="V1110" s="1" t="s">
        <v>71</v>
      </c>
      <c r="W1110" s="1" t="s">
        <v>42</v>
      </c>
      <c r="X1110" s="25">
        <v>40995</v>
      </c>
      <c r="Y1110" s="1" t="s">
        <v>2647</v>
      </c>
      <c r="Z1110" s="1">
        <v>0</v>
      </c>
      <c r="AA1110" s="1" t="s">
        <v>6455</v>
      </c>
      <c r="AB1110" s="25">
        <v>40777</v>
      </c>
      <c r="AC1110" s="27">
        <v>40813.019444444442</v>
      </c>
      <c r="AD1110" s="1" t="s">
        <v>2657</v>
      </c>
      <c r="AE1110" s="1">
        <v>0</v>
      </c>
    </row>
    <row r="1111" spans="1:31" x14ac:dyDescent="0.25">
      <c r="A1111" s="1" t="s">
        <v>2622</v>
      </c>
      <c r="B1111" s="1" t="s">
        <v>1778</v>
      </c>
      <c r="C1111" s="1" t="s">
        <v>1779</v>
      </c>
      <c r="D1111" s="25">
        <v>39950</v>
      </c>
      <c r="E1111" s="1" t="s">
        <v>2623</v>
      </c>
      <c r="F1111" s="26">
        <v>100000</v>
      </c>
      <c r="G1111" s="26">
        <v>100000</v>
      </c>
      <c r="H1111" s="26">
        <v>100000</v>
      </c>
      <c r="I1111" s="1" t="s">
        <v>26</v>
      </c>
      <c r="J1111" s="26">
        <v>100000</v>
      </c>
      <c r="K1111" s="26">
        <v>35491.79</v>
      </c>
      <c r="L1111" s="1" t="s">
        <v>26</v>
      </c>
      <c r="M1111" s="26">
        <v>35491.79</v>
      </c>
      <c r="N1111" s="1" t="s">
        <v>2629</v>
      </c>
      <c r="O1111" s="1" t="s">
        <v>2630</v>
      </c>
      <c r="Q1111" s="1" t="s">
        <v>28</v>
      </c>
      <c r="R1111" s="1" t="s">
        <v>135</v>
      </c>
      <c r="S1111" s="1" t="s">
        <v>136</v>
      </c>
      <c r="T1111" s="1" t="s">
        <v>77</v>
      </c>
      <c r="U1111" s="1" t="s">
        <v>34</v>
      </c>
      <c r="V1111" s="1" t="s">
        <v>71</v>
      </c>
      <c r="W1111" s="1" t="s">
        <v>42</v>
      </c>
      <c r="X1111" s="25">
        <v>40995</v>
      </c>
      <c r="Y1111" s="1" t="s">
        <v>2637</v>
      </c>
      <c r="Z1111" s="1">
        <v>0</v>
      </c>
      <c r="AA1111" s="1" t="s">
        <v>1780</v>
      </c>
      <c r="AB1111" s="25">
        <v>40037</v>
      </c>
      <c r="AC1111" s="27">
        <v>40204.393750000003</v>
      </c>
      <c r="AD1111" s="1" t="s">
        <v>151</v>
      </c>
      <c r="AE1111" s="26">
        <v>100000</v>
      </c>
    </row>
    <row r="1112" spans="1:31" x14ac:dyDescent="0.25">
      <c r="A1112" s="1" t="s">
        <v>2622</v>
      </c>
      <c r="B1112" s="1" t="s">
        <v>1805</v>
      </c>
      <c r="C1112" s="1" t="s">
        <v>1806</v>
      </c>
      <c r="D1112" s="25">
        <v>39480</v>
      </c>
      <c r="E1112" s="1" t="s">
        <v>2623</v>
      </c>
      <c r="F1112" s="26">
        <v>80000</v>
      </c>
      <c r="G1112" s="26">
        <v>100000</v>
      </c>
      <c r="H1112" s="26">
        <v>80000</v>
      </c>
      <c r="I1112" s="1" t="s">
        <v>26</v>
      </c>
      <c r="J1112" s="26">
        <v>80000</v>
      </c>
      <c r="K1112" s="26">
        <v>8000</v>
      </c>
      <c r="L1112" s="1" t="s">
        <v>26</v>
      </c>
      <c r="M1112" s="26">
        <v>8000</v>
      </c>
      <c r="N1112" s="1" t="s">
        <v>2629</v>
      </c>
      <c r="O1112" s="1" t="s">
        <v>2630</v>
      </c>
      <c r="Q1112" s="1" t="s">
        <v>28</v>
      </c>
      <c r="R1112" s="1" t="s">
        <v>135</v>
      </c>
      <c r="S1112" s="1" t="s">
        <v>136</v>
      </c>
      <c r="T1112" s="1" t="s">
        <v>281</v>
      </c>
      <c r="U1112" s="1" t="s">
        <v>273</v>
      </c>
      <c r="V1112" s="1" t="s">
        <v>71</v>
      </c>
      <c r="W1112" s="1" t="s">
        <v>42</v>
      </c>
      <c r="X1112" s="25">
        <v>40995</v>
      </c>
      <c r="Y1112" s="1" t="s">
        <v>2637</v>
      </c>
      <c r="Z1112" s="1">
        <v>0</v>
      </c>
      <c r="AA1112" s="1" t="s">
        <v>1807</v>
      </c>
      <c r="AB1112" s="25">
        <v>40253</v>
      </c>
      <c r="AC1112" s="27">
        <v>40353.040277777778</v>
      </c>
      <c r="AD1112" s="1" t="s">
        <v>151</v>
      </c>
      <c r="AE1112" s="26">
        <v>80000</v>
      </c>
    </row>
    <row r="1113" spans="1:31" x14ac:dyDescent="0.25">
      <c r="A1113" s="1" t="s">
        <v>2622</v>
      </c>
      <c r="E1113" s="1" t="s">
        <v>2623</v>
      </c>
      <c r="F1113" s="1">
        <v>0</v>
      </c>
      <c r="G1113" s="1">
        <v>0</v>
      </c>
      <c r="H1113" s="1">
        <v>0</v>
      </c>
      <c r="J1113" s="1">
        <v>0</v>
      </c>
      <c r="K1113" s="1">
        <v>0</v>
      </c>
      <c r="L1113" s="1" t="s">
        <v>27</v>
      </c>
      <c r="M1113" s="1">
        <v>0</v>
      </c>
      <c r="N1113" s="1" t="s">
        <v>2629</v>
      </c>
      <c r="O1113" s="1" t="s">
        <v>2630</v>
      </c>
      <c r="Q1113" s="1" t="s">
        <v>28</v>
      </c>
      <c r="R1113" s="1" t="s">
        <v>596</v>
      </c>
      <c r="S1113" s="1" t="s">
        <v>314</v>
      </c>
      <c r="T1113" s="1" t="s">
        <v>214</v>
      </c>
      <c r="U1113" s="1" t="s">
        <v>130</v>
      </c>
      <c r="V1113" s="1" t="s">
        <v>71</v>
      </c>
      <c r="W1113" s="1" t="s">
        <v>42</v>
      </c>
      <c r="X1113" s="25">
        <v>40995</v>
      </c>
      <c r="Y1113" s="1" t="s">
        <v>2647</v>
      </c>
      <c r="Z1113" s="1">
        <v>0</v>
      </c>
      <c r="AA1113" s="1" t="s">
        <v>6826</v>
      </c>
      <c r="AB1113" s="25">
        <v>40652</v>
      </c>
      <c r="AC1113" s="27">
        <v>40779.63958333333</v>
      </c>
      <c r="AE1113" s="1">
        <v>0</v>
      </c>
    </row>
    <row r="1114" spans="1:31" x14ac:dyDescent="0.25">
      <c r="A1114" s="1" t="s">
        <v>2622</v>
      </c>
      <c r="B1114" s="1" t="s">
        <v>2070</v>
      </c>
      <c r="C1114" s="1" t="s">
        <v>2071</v>
      </c>
      <c r="D1114" s="25">
        <v>38195</v>
      </c>
      <c r="E1114" s="1" t="s">
        <v>2623</v>
      </c>
      <c r="F1114" s="26">
        <v>24761.9</v>
      </c>
      <c r="G1114" s="26">
        <v>24761.9</v>
      </c>
      <c r="H1114" s="26">
        <v>24761.9</v>
      </c>
      <c r="I1114" s="1" t="s">
        <v>26</v>
      </c>
      <c r="J1114" s="26">
        <v>24761.9</v>
      </c>
      <c r="K1114" s="26">
        <v>89354.49</v>
      </c>
      <c r="L1114" s="1" t="s">
        <v>27</v>
      </c>
      <c r="M1114" s="1">
        <v>0</v>
      </c>
      <c r="N1114" s="1" t="s">
        <v>2624</v>
      </c>
      <c r="O1114" s="1" t="s">
        <v>2638</v>
      </c>
      <c r="P1114" s="1" t="s">
        <v>2642</v>
      </c>
      <c r="Q1114" s="1" t="s">
        <v>28</v>
      </c>
      <c r="R1114" s="1" t="s">
        <v>44</v>
      </c>
      <c r="S1114" s="1" t="s">
        <v>38</v>
      </c>
      <c r="T1114" s="1" t="s">
        <v>287</v>
      </c>
      <c r="U1114" s="1" t="s">
        <v>40</v>
      </c>
      <c r="V1114" s="1" t="s">
        <v>41</v>
      </c>
      <c r="W1114" s="1" t="s">
        <v>42</v>
      </c>
      <c r="X1114" s="25">
        <v>40995</v>
      </c>
      <c r="Y1114" s="1" t="s">
        <v>43</v>
      </c>
      <c r="Z1114" s="1">
        <v>0</v>
      </c>
      <c r="AA1114" s="1" t="s">
        <v>2072</v>
      </c>
      <c r="AB1114" s="25">
        <v>38442</v>
      </c>
      <c r="AC1114" s="27">
        <v>38496.400000000001</v>
      </c>
      <c r="AD1114" s="1" t="s">
        <v>151</v>
      </c>
      <c r="AE1114" s="26">
        <v>24761.9</v>
      </c>
    </row>
    <row r="1115" spans="1:31" x14ac:dyDescent="0.25">
      <c r="A1115" s="1" t="s">
        <v>2622</v>
      </c>
      <c r="B1115" s="1" t="s">
        <v>2339</v>
      </c>
      <c r="C1115" s="1" t="s">
        <v>2340</v>
      </c>
      <c r="D1115" s="25">
        <v>40009</v>
      </c>
      <c r="E1115" s="1" t="s">
        <v>2623</v>
      </c>
      <c r="F1115" s="26">
        <v>109500</v>
      </c>
      <c r="G1115" s="26">
        <v>109500</v>
      </c>
      <c r="H1115" s="26">
        <v>10000</v>
      </c>
      <c r="I1115" s="1" t="s">
        <v>26</v>
      </c>
      <c r="J1115" s="26">
        <v>10000</v>
      </c>
      <c r="K1115" s="26">
        <v>32429.45</v>
      </c>
      <c r="L1115" s="1" t="s">
        <v>27</v>
      </c>
      <c r="M1115" s="26">
        <v>32429.45</v>
      </c>
      <c r="N1115" s="1" t="s">
        <v>2629</v>
      </c>
      <c r="O1115" s="1" t="s">
        <v>2630</v>
      </c>
      <c r="Q1115" s="1" t="s">
        <v>28</v>
      </c>
      <c r="R1115" s="1" t="s">
        <v>512</v>
      </c>
      <c r="S1115" s="1" t="s">
        <v>538</v>
      </c>
      <c r="T1115" s="1" t="s">
        <v>77</v>
      </c>
      <c r="U1115" s="1" t="s">
        <v>34</v>
      </c>
      <c r="V1115" s="1" t="s">
        <v>71</v>
      </c>
      <c r="W1115" s="1" t="s">
        <v>42</v>
      </c>
      <c r="X1115" s="25">
        <v>40995</v>
      </c>
      <c r="Y1115" s="1" t="s">
        <v>2643</v>
      </c>
      <c r="Z1115" s="1">
        <v>0</v>
      </c>
      <c r="AA1115" s="1" t="s">
        <v>2341</v>
      </c>
      <c r="AB1115" s="25">
        <v>40365</v>
      </c>
      <c r="AC1115" s="27">
        <v>40376.001388888886</v>
      </c>
      <c r="AD1115" s="1" t="s">
        <v>151</v>
      </c>
      <c r="AE1115" s="26">
        <v>109500</v>
      </c>
    </row>
    <row r="1116" spans="1:31" x14ac:dyDescent="0.25">
      <c r="A1116" s="1" t="s">
        <v>2646</v>
      </c>
      <c r="E1116" s="1" t="s">
        <v>2623</v>
      </c>
      <c r="F1116" s="1">
        <v>0</v>
      </c>
      <c r="G1116" s="1">
        <v>0</v>
      </c>
      <c r="H1116" s="1">
        <v>0</v>
      </c>
      <c r="J1116" s="1">
        <v>0</v>
      </c>
      <c r="K1116" s="1">
        <v>0</v>
      </c>
      <c r="L1116" s="1" t="s">
        <v>27</v>
      </c>
      <c r="M1116" s="1">
        <v>0</v>
      </c>
      <c r="N1116" s="1" t="s">
        <v>2629</v>
      </c>
      <c r="O1116" s="1" t="s">
        <v>2630</v>
      </c>
      <c r="Q1116" s="1" t="s">
        <v>28</v>
      </c>
      <c r="R1116" s="1" t="s">
        <v>262</v>
      </c>
      <c r="S1116" s="1" t="s">
        <v>751</v>
      </c>
      <c r="T1116" s="1" t="s">
        <v>7390</v>
      </c>
      <c r="U1116" s="1" t="s">
        <v>34</v>
      </c>
      <c r="V1116" s="1" t="s">
        <v>71</v>
      </c>
      <c r="W1116" s="1" t="s">
        <v>42</v>
      </c>
      <c r="X1116" s="25">
        <v>40995</v>
      </c>
      <c r="Y1116" s="1" t="s">
        <v>57</v>
      </c>
      <c r="Z1116" s="1">
        <v>0</v>
      </c>
      <c r="AA1116" s="1" t="s">
        <v>7391</v>
      </c>
      <c r="AB1116" s="25">
        <v>40667</v>
      </c>
      <c r="AC1116" s="27">
        <v>40681.429166666669</v>
      </c>
      <c r="AE1116" s="1">
        <v>0</v>
      </c>
    </row>
    <row r="1117" spans="1:31" x14ac:dyDescent="0.25">
      <c r="A1117" s="1" t="s">
        <v>2646</v>
      </c>
      <c r="B1117" s="1">
        <v>1490320</v>
      </c>
      <c r="C1117" s="1" t="s">
        <v>400</v>
      </c>
      <c r="D1117" s="25">
        <v>40442</v>
      </c>
      <c r="E1117" s="1" t="s">
        <v>2623</v>
      </c>
      <c r="F1117" s="26">
        <v>11000</v>
      </c>
      <c r="G1117" s="26">
        <v>11000</v>
      </c>
      <c r="H1117" s="26">
        <v>11000</v>
      </c>
      <c r="I1117" s="1" t="s">
        <v>50</v>
      </c>
      <c r="J1117" s="26">
        <v>5500</v>
      </c>
      <c r="K1117" s="1">
        <v>0</v>
      </c>
      <c r="L1117" s="1" t="s">
        <v>27</v>
      </c>
      <c r="M1117" s="1">
        <v>0</v>
      </c>
      <c r="N1117" s="1" t="s">
        <v>2629</v>
      </c>
      <c r="O1117" s="1" t="s">
        <v>2630</v>
      </c>
      <c r="Q1117" s="1" t="s">
        <v>28</v>
      </c>
      <c r="R1117" s="1" t="s">
        <v>262</v>
      </c>
      <c r="S1117" s="1" t="s">
        <v>284</v>
      </c>
      <c r="T1117" s="1" t="s">
        <v>113</v>
      </c>
      <c r="U1117" s="1" t="s">
        <v>84</v>
      </c>
      <c r="V1117" s="1" t="s">
        <v>85</v>
      </c>
      <c r="W1117" s="1" t="s">
        <v>42</v>
      </c>
      <c r="X1117" s="25">
        <v>40996</v>
      </c>
      <c r="Y1117" s="1" t="s">
        <v>2637</v>
      </c>
      <c r="Z1117" s="1">
        <v>0</v>
      </c>
      <c r="AA1117" s="1" t="s">
        <v>401</v>
      </c>
      <c r="AB1117" s="25">
        <v>40842</v>
      </c>
      <c r="AC1117" s="27">
        <v>40842.21875</v>
      </c>
      <c r="AD1117" s="1" t="s">
        <v>151</v>
      </c>
      <c r="AE1117" s="26">
        <v>11000</v>
      </c>
    </row>
    <row r="1118" spans="1:31" x14ac:dyDescent="0.25">
      <c r="A1118" s="1" t="s">
        <v>2622</v>
      </c>
      <c r="B1118" s="1">
        <v>471615</v>
      </c>
      <c r="C1118" s="1" t="s">
        <v>212</v>
      </c>
      <c r="E1118" s="1" t="s">
        <v>2623</v>
      </c>
      <c r="F1118" s="26">
        <v>3096.24</v>
      </c>
      <c r="G1118" s="26">
        <v>3096.24</v>
      </c>
      <c r="H1118" s="1">
        <v>0</v>
      </c>
      <c r="I1118" s="1" t="s">
        <v>50</v>
      </c>
      <c r="J1118" s="1">
        <v>0</v>
      </c>
      <c r="K1118" s="1">
        <v>309.62</v>
      </c>
      <c r="L1118" s="1" t="s">
        <v>27</v>
      </c>
      <c r="M1118" s="1">
        <v>0</v>
      </c>
      <c r="N1118" s="1" t="s">
        <v>2624</v>
      </c>
      <c r="O1118" s="1" t="s">
        <v>2630</v>
      </c>
      <c r="Q1118" s="1" t="s">
        <v>28</v>
      </c>
      <c r="R1118" s="1" t="s">
        <v>313</v>
      </c>
      <c r="S1118" s="1" t="s">
        <v>314</v>
      </c>
      <c r="T1118" s="1" t="s">
        <v>312</v>
      </c>
      <c r="U1118" s="1" t="s">
        <v>84</v>
      </c>
      <c r="V1118" s="1" t="s">
        <v>85</v>
      </c>
      <c r="W1118" s="1" t="s">
        <v>42</v>
      </c>
      <c r="X1118" s="25">
        <v>40996</v>
      </c>
      <c r="Y1118" s="1" t="s">
        <v>43</v>
      </c>
      <c r="Z1118" s="1">
        <v>0</v>
      </c>
      <c r="AA1118" s="1" t="s">
        <v>1020</v>
      </c>
      <c r="AB1118" s="25">
        <v>39224</v>
      </c>
      <c r="AC1118" s="27">
        <v>38856.47152777778</v>
      </c>
      <c r="AD1118" s="1" t="s">
        <v>600</v>
      </c>
      <c r="AE1118" s="26">
        <v>3096.24</v>
      </c>
    </row>
    <row r="1119" spans="1:31" x14ac:dyDescent="0.25">
      <c r="A1119" s="1" t="s">
        <v>2646</v>
      </c>
      <c r="B1119" s="1">
        <v>1490320</v>
      </c>
      <c r="C1119" s="1" t="s">
        <v>1299</v>
      </c>
      <c r="D1119" s="25">
        <v>40212</v>
      </c>
      <c r="E1119" s="1" t="s">
        <v>2623</v>
      </c>
      <c r="F1119" s="26">
        <v>18000</v>
      </c>
      <c r="G1119" s="26">
        <v>18000</v>
      </c>
      <c r="H1119" s="26">
        <v>18000</v>
      </c>
      <c r="I1119" s="1" t="s">
        <v>26</v>
      </c>
      <c r="J1119" s="26">
        <v>18000</v>
      </c>
      <c r="K1119" s="26">
        <v>1000</v>
      </c>
      <c r="L1119" s="1" t="s">
        <v>27</v>
      </c>
      <c r="M1119" s="1">
        <v>0</v>
      </c>
      <c r="N1119" s="1" t="s">
        <v>2629</v>
      </c>
      <c r="O1119" s="1" t="s">
        <v>2630</v>
      </c>
      <c r="Q1119" s="1" t="s">
        <v>28</v>
      </c>
      <c r="R1119" s="1" t="s">
        <v>262</v>
      </c>
      <c r="S1119" s="1" t="s">
        <v>151</v>
      </c>
      <c r="T1119" s="1" t="s">
        <v>1300</v>
      </c>
      <c r="U1119" s="1" t="s">
        <v>123</v>
      </c>
      <c r="V1119" s="1" t="s">
        <v>185</v>
      </c>
      <c r="W1119" s="1" t="s">
        <v>42</v>
      </c>
      <c r="X1119" s="25">
        <v>40996</v>
      </c>
      <c r="Y1119" s="1" t="s">
        <v>57</v>
      </c>
      <c r="Z1119" s="1">
        <v>0</v>
      </c>
      <c r="AA1119" s="1" t="s">
        <v>1301</v>
      </c>
      <c r="AB1119" s="25">
        <v>40330</v>
      </c>
      <c r="AC1119" s="27">
        <v>40362.134722222225</v>
      </c>
      <c r="AD1119" s="1" t="s">
        <v>151</v>
      </c>
      <c r="AE1119" s="26">
        <v>18000</v>
      </c>
    </row>
    <row r="1120" spans="1:31" x14ac:dyDescent="0.25">
      <c r="A1120" s="1" t="s">
        <v>2646</v>
      </c>
      <c r="C1120" s="1" t="s">
        <v>2679</v>
      </c>
      <c r="E1120" s="1" t="s">
        <v>2623</v>
      </c>
      <c r="F1120" s="1">
        <v>0</v>
      </c>
      <c r="G1120" s="1">
        <v>0</v>
      </c>
      <c r="H1120" s="1">
        <v>0</v>
      </c>
      <c r="J1120" s="1">
        <v>0</v>
      </c>
      <c r="K1120" s="1">
        <v>0</v>
      </c>
      <c r="L1120" s="1" t="s">
        <v>50</v>
      </c>
      <c r="M1120" s="1">
        <v>0</v>
      </c>
      <c r="N1120" s="1" t="s">
        <v>2629</v>
      </c>
      <c r="O1120" s="1" t="s">
        <v>2630</v>
      </c>
      <c r="Q1120" s="1" t="s">
        <v>28</v>
      </c>
      <c r="R1120" s="1" t="s">
        <v>262</v>
      </c>
      <c r="S1120" s="1" t="s">
        <v>276</v>
      </c>
      <c r="T1120" s="1" t="s">
        <v>54</v>
      </c>
      <c r="U1120" s="1" t="s">
        <v>55</v>
      </c>
      <c r="V1120" s="1" t="s">
        <v>71</v>
      </c>
      <c r="W1120" s="1" t="s">
        <v>42</v>
      </c>
      <c r="X1120" s="25">
        <v>40996</v>
      </c>
      <c r="Y1120" s="1" t="s">
        <v>57</v>
      </c>
      <c r="Z1120" s="1">
        <v>0</v>
      </c>
      <c r="AA1120" s="1" t="s">
        <v>6131</v>
      </c>
      <c r="AB1120" s="25">
        <v>40644</v>
      </c>
      <c r="AC1120" s="27">
        <v>40669.445138888892</v>
      </c>
      <c r="AD1120" s="1" t="s">
        <v>2633</v>
      </c>
      <c r="AE1120" s="1">
        <v>0</v>
      </c>
    </row>
    <row r="1121" spans="1:31" x14ac:dyDescent="0.25">
      <c r="A1121" s="1" t="s">
        <v>2646</v>
      </c>
      <c r="E1121" s="1" t="s">
        <v>2623</v>
      </c>
      <c r="F1121" s="1">
        <v>0</v>
      </c>
      <c r="G1121" s="1">
        <v>0</v>
      </c>
      <c r="H1121" s="1">
        <v>0</v>
      </c>
      <c r="J1121" s="1">
        <v>0</v>
      </c>
      <c r="K1121" s="26">
        <v>2275.2800000000002</v>
      </c>
      <c r="L1121" s="1" t="s">
        <v>26</v>
      </c>
      <c r="M1121" s="26">
        <v>2275.2800000000002</v>
      </c>
      <c r="N1121" s="1" t="s">
        <v>2629</v>
      </c>
      <c r="O1121" s="1" t="s">
        <v>2630</v>
      </c>
      <c r="Q1121" s="1" t="s">
        <v>28</v>
      </c>
      <c r="R1121" s="1" t="s">
        <v>262</v>
      </c>
      <c r="S1121" s="1" t="s">
        <v>2677</v>
      </c>
      <c r="T1121" s="1" t="s">
        <v>320</v>
      </c>
      <c r="U1121" s="1" t="s">
        <v>55</v>
      </c>
      <c r="V1121" s="1" t="s">
        <v>71</v>
      </c>
      <c r="W1121" s="1" t="s">
        <v>42</v>
      </c>
      <c r="X1121" s="25">
        <v>40996</v>
      </c>
      <c r="Y1121" s="1" t="s">
        <v>57</v>
      </c>
      <c r="Z1121" s="1">
        <v>0</v>
      </c>
      <c r="AA1121" s="1" t="s">
        <v>6735</v>
      </c>
      <c r="AB1121" s="25">
        <v>40620</v>
      </c>
      <c r="AC1121" s="27">
        <v>40666.620833333334</v>
      </c>
      <c r="AE1121" s="1">
        <v>0</v>
      </c>
    </row>
    <row r="1122" spans="1:31" x14ac:dyDescent="0.25">
      <c r="A1122" s="1" t="s">
        <v>2622</v>
      </c>
      <c r="B1122" s="1" t="s">
        <v>173</v>
      </c>
      <c r="C1122" s="1" t="s">
        <v>212</v>
      </c>
      <c r="E1122" s="1" t="s">
        <v>2623</v>
      </c>
      <c r="F1122" s="1">
        <v>0</v>
      </c>
      <c r="G1122" s="1">
        <v>0</v>
      </c>
      <c r="H1122" s="1">
        <v>0</v>
      </c>
      <c r="I1122" s="1" t="s">
        <v>50</v>
      </c>
      <c r="J1122" s="1">
        <v>0</v>
      </c>
      <c r="K1122" s="26">
        <v>2811.6</v>
      </c>
      <c r="L1122" s="1" t="s">
        <v>50</v>
      </c>
      <c r="M1122" s="1">
        <v>0</v>
      </c>
      <c r="N1122" s="1" t="s">
        <v>2624</v>
      </c>
      <c r="Q1122" s="1" t="s">
        <v>28</v>
      </c>
      <c r="R1122" s="1" t="s">
        <v>44</v>
      </c>
      <c r="S1122" s="1" t="s">
        <v>30</v>
      </c>
      <c r="T1122" s="1" t="s">
        <v>213</v>
      </c>
      <c r="U1122" s="1" t="s">
        <v>55</v>
      </c>
      <c r="V1122" s="1" t="s">
        <v>71</v>
      </c>
      <c r="W1122" s="1" t="s">
        <v>42</v>
      </c>
      <c r="X1122" s="25">
        <v>40997</v>
      </c>
      <c r="Y1122" s="1" t="s">
        <v>57</v>
      </c>
      <c r="Z1122" s="1">
        <v>0</v>
      </c>
      <c r="AA1122" s="1" t="s">
        <v>4792</v>
      </c>
      <c r="AB1122" s="25">
        <v>37733</v>
      </c>
      <c r="AC1122" s="27">
        <v>37645</v>
      </c>
      <c r="AD1122" s="1" t="s">
        <v>2692</v>
      </c>
      <c r="AE1122" s="1">
        <v>0</v>
      </c>
    </row>
    <row r="1123" spans="1:31" x14ac:dyDescent="0.25">
      <c r="A1123" s="1" t="s">
        <v>2622</v>
      </c>
      <c r="B1123" s="1" t="s">
        <v>5277</v>
      </c>
      <c r="C1123" s="1" t="s">
        <v>115</v>
      </c>
      <c r="D1123" s="25">
        <v>37662</v>
      </c>
      <c r="E1123" s="1" t="s">
        <v>2623</v>
      </c>
      <c r="F1123" s="26">
        <v>29286</v>
      </c>
      <c r="G1123" s="26">
        <v>29286</v>
      </c>
      <c r="H1123" s="26">
        <v>29286</v>
      </c>
      <c r="I1123" s="1" t="s">
        <v>26</v>
      </c>
      <c r="J1123" s="26">
        <v>29286</v>
      </c>
      <c r="K1123" s="26">
        <v>21296.52</v>
      </c>
      <c r="L1123" s="1" t="s">
        <v>27</v>
      </c>
      <c r="M1123" s="1">
        <v>0</v>
      </c>
      <c r="N1123" s="1" t="s">
        <v>2629</v>
      </c>
      <c r="O1123" s="1" t="s">
        <v>2630</v>
      </c>
      <c r="Q1123" s="1" t="s">
        <v>28</v>
      </c>
      <c r="R1123" s="1" t="s">
        <v>135</v>
      </c>
      <c r="S1123" s="1" t="s">
        <v>136</v>
      </c>
      <c r="T1123" s="1" t="s">
        <v>113</v>
      </c>
      <c r="U1123" s="1" t="s">
        <v>84</v>
      </c>
      <c r="V1123" s="1" t="s">
        <v>85</v>
      </c>
      <c r="W1123" s="1" t="s">
        <v>42</v>
      </c>
      <c r="X1123" s="25">
        <v>40998</v>
      </c>
      <c r="Y1123" s="1" t="s">
        <v>43</v>
      </c>
      <c r="Z1123" s="1">
        <v>0</v>
      </c>
      <c r="AA1123" s="1" t="s">
        <v>5278</v>
      </c>
      <c r="AB1123" s="25">
        <v>40078</v>
      </c>
      <c r="AC1123" s="27">
        <v>40234.444444444445</v>
      </c>
      <c r="AD1123" s="1" t="s">
        <v>2633</v>
      </c>
      <c r="AE1123" s="26">
        <v>29286</v>
      </c>
    </row>
    <row r="1124" spans="1:31" x14ac:dyDescent="0.25">
      <c r="A1124" s="1" t="s">
        <v>2622</v>
      </c>
      <c r="E1124" s="1" t="s">
        <v>2623</v>
      </c>
      <c r="F1124" s="1">
        <v>0</v>
      </c>
      <c r="G1124" s="1">
        <v>0</v>
      </c>
      <c r="H1124" s="1">
        <v>0</v>
      </c>
      <c r="J1124" s="1">
        <v>0</v>
      </c>
      <c r="K1124" s="1">
        <v>0</v>
      </c>
      <c r="L1124" s="1" t="s">
        <v>27</v>
      </c>
      <c r="M1124" s="1">
        <v>0</v>
      </c>
      <c r="N1124" s="1" t="s">
        <v>2629</v>
      </c>
      <c r="O1124" s="1" t="s">
        <v>2630</v>
      </c>
      <c r="Q1124" s="1" t="s">
        <v>28</v>
      </c>
      <c r="R1124" s="1" t="s">
        <v>196</v>
      </c>
      <c r="S1124" s="1" t="s">
        <v>284</v>
      </c>
      <c r="T1124" s="1" t="s">
        <v>2741</v>
      </c>
      <c r="U1124" s="1" t="s">
        <v>40</v>
      </c>
      <c r="V1124" s="1" t="s">
        <v>41</v>
      </c>
      <c r="W1124" s="1" t="s">
        <v>42</v>
      </c>
      <c r="X1124" s="25">
        <v>40998</v>
      </c>
      <c r="Y1124" s="1" t="s">
        <v>2660</v>
      </c>
      <c r="Z1124" s="1">
        <v>0</v>
      </c>
      <c r="AA1124" s="1" t="s">
        <v>6945</v>
      </c>
      <c r="AB1124" s="25">
        <v>40927</v>
      </c>
      <c r="AC1124" s="27">
        <v>40953.948611111111</v>
      </c>
      <c r="AD1124" s="1" t="s">
        <v>2657</v>
      </c>
      <c r="AE1124" s="1">
        <v>0</v>
      </c>
    </row>
    <row r="1125" spans="1:31" x14ac:dyDescent="0.25">
      <c r="A1125" s="1" t="s">
        <v>2622</v>
      </c>
      <c r="C1125" s="1" t="s">
        <v>2679</v>
      </c>
      <c r="E1125" s="1" t="s">
        <v>2623</v>
      </c>
      <c r="F1125" s="1">
        <v>0</v>
      </c>
      <c r="G1125" s="1">
        <v>0</v>
      </c>
      <c r="H1125" s="1">
        <v>0</v>
      </c>
      <c r="J1125" s="1">
        <v>0</v>
      </c>
      <c r="K1125" s="1">
        <v>0</v>
      </c>
      <c r="L1125" s="1" t="s">
        <v>50</v>
      </c>
      <c r="M1125" s="1">
        <v>0</v>
      </c>
      <c r="N1125" s="1" t="s">
        <v>2629</v>
      </c>
      <c r="O1125" s="1" t="s">
        <v>2630</v>
      </c>
      <c r="Q1125" s="1" t="s">
        <v>28</v>
      </c>
      <c r="R1125" s="1" t="s">
        <v>128</v>
      </c>
      <c r="S1125" s="1" t="s">
        <v>151</v>
      </c>
      <c r="T1125" s="1" t="s">
        <v>199</v>
      </c>
      <c r="U1125" s="1" t="s">
        <v>55</v>
      </c>
      <c r="V1125" s="1" t="s">
        <v>71</v>
      </c>
      <c r="W1125" s="1" t="s">
        <v>42</v>
      </c>
      <c r="X1125" s="25">
        <v>41001</v>
      </c>
      <c r="Y1125" s="1" t="s">
        <v>57</v>
      </c>
      <c r="Z1125" s="1">
        <v>0</v>
      </c>
      <c r="AA1125" s="1" t="s">
        <v>6754</v>
      </c>
      <c r="AB1125" s="25">
        <v>40725</v>
      </c>
      <c r="AC1125" s="27">
        <v>40759.15625</v>
      </c>
      <c r="AD1125" s="1" t="s">
        <v>2633</v>
      </c>
      <c r="AE1125" s="1">
        <v>0</v>
      </c>
    </row>
    <row r="1126" spans="1:31" x14ac:dyDescent="0.25">
      <c r="A1126" s="1" t="s">
        <v>2622</v>
      </c>
      <c r="E1126" s="1" t="s">
        <v>2623</v>
      </c>
      <c r="F1126" s="1">
        <v>0</v>
      </c>
      <c r="G1126" s="1">
        <v>0</v>
      </c>
      <c r="H1126" s="1">
        <v>0</v>
      </c>
      <c r="J1126" s="1">
        <v>0</v>
      </c>
      <c r="K1126" s="1">
        <v>0</v>
      </c>
      <c r="L1126" s="1" t="s">
        <v>50</v>
      </c>
      <c r="M1126" s="1">
        <v>0</v>
      </c>
      <c r="N1126" s="1" t="s">
        <v>2629</v>
      </c>
      <c r="O1126" s="1" t="s">
        <v>2630</v>
      </c>
      <c r="Q1126" s="1" t="s">
        <v>28</v>
      </c>
      <c r="R1126" s="1" t="s">
        <v>135</v>
      </c>
      <c r="S1126" s="1" t="s">
        <v>284</v>
      </c>
      <c r="T1126" s="1" t="s">
        <v>160</v>
      </c>
      <c r="U1126" s="1" t="s">
        <v>55</v>
      </c>
      <c r="V1126" s="1" t="s">
        <v>71</v>
      </c>
      <c r="W1126" s="1" t="s">
        <v>42</v>
      </c>
      <c r="X1126" s="25">
        <v>41001</v>
      </c>
      <c r="Y1126" s="1" t="s">
        <v>2647</v>
      </c>
      <c r="Z1126" s="1">
        <v>0</v>
      </c>
      <c r="AA1126" s="1" t="s">
        <v>7370</v>
      </c>
      <c r="AB1126" s="25">
        <v>39302</v>
      </c>
      <c r="AC1126" s="27">
        <v>40598.823611111111</v>
      </c>
      <c r="AE1126" s="1">
        <v>0</v>
      </c>
    </row>
    <row r="1127" spans="1:31" x14ac:dyDescent="0.25">
      <c r="A1127" s="1" t="s">
        <v>2622</v>
      </c>
      <c r="B1127" s="1" t="s">
        <v>1610</v>
      </c>
      <c r="C1127" s="1" t="s">
        <v>1611</v>
      </c>
      <c r="D1127" s="25">
        <v>39488</v>
      </c>
      <c r="E1127" s="1" t="s">
        <v>2623</v>
      </c>
      <c r="F1127" s="26">
        <v>123651.99</v>
      </c>
      <c r="G1127" s="26">
        <v>123651.99</v>
      </c>
      <c r="H1127" s="26">
        <v>123090.22</v>
      </c>
      <c r="I1127" s="1" t="s">
        <v>50</v>
      </c>
      <c r="J1127" s="26">
        <v>61545.11</v>
      </c>
      <c r="K1127" s="26">
        <v>40037.22</v>
      </c>
      <c r="L1127" s="1" t="s">
        <v>50</v>
      </c>
      <c r="M1127" s="26">
        <v>20018.61</v>
      </c>
      <c r="Q1127" s="1" t="s">
        <v>28</v>
      </c>
      <c r="R1127" s="1" t="s">
        <v>135</v>
      </c>
      <c r="S1127" s="1" t="s">
        <v>583</v>
      </c>
      <c r="T1127" s="1" t="s">
        <v>62</v>
      </c>
      <c r="U1127" s="1" t="s">
        <v>34</v>
      </c>
      <c r="V1127" s="1" t="s">
        <v>71</v>
      </c>
      <c r="W1127" s="1" t="s">
        <v>42</v>
      </c>
      <c r="X1127" s="25">
        <v>41002</v>
      </c>
      <c r="Y1127" s="1" t="s">
        <v>57</v>
      </c>
      <c r="Z1127" s="1">
        <v>0</v>
      </c>
      <c r="AA1127" s="1" t="s">
        <v>1612</v>
      </c>
      <c r="AB1127" s="25">
        <v>39597</v>
      </c>
      <c r="AC1127" s="27">
        <v>40164.380555555559</v>
      </c>
      <c r="AD1127" s="1" t="s">
        <v>36</v>
      </c>
      <c r="AE1127" s="26">
        <v>123651.99</v>
      </c>
    </row>
    <row r="1128" spans="1:31" x14ac:dyDescent="0.25">
      <c r="A1128" s="1" t="s">
        <v>2622</v>
      </c>
      <c r="B1128" s="1" t="s">
        <v>173</v>
      </c>
      <c r="C1128" s="1" t="s">
        <v>212</v>
      </c>
      <c r="E1128" s="1" t="s">
        <v>2623</v>
      </c>
      <c r="F1128" s="1">
        <v>0</v>
      </c>
      <c r="G1128" s="1">
        <v>0</v>
      </c>
      <c r="H1128" s="1">
        <v>0</v>
      </c>
      <c r="I1128" s="1" t="s">
        <v>50</v>
      </c>
      <c r="J1128" s="1">
        <v>0</v>
      </c>
      <c r="K1128" s="1">
        <v>100</v>
      </c>
      <c r="L1128" s="1" t="s">
        <v>50</v>
      </c>
      <c r="M1128" s="1">
        <v>0</v>
      </c>
      <c r="N1128" s="1" t="s">
        <v>2624</v>
      </c>
      <c r="O1128" s="1" t="s">
        <v>2630</v>
      </c>
      <c r="Q1128" s="1" t="s">
        <v>28</v>
      </c>
      <c r="R1128" s="1" t="s">
        <v>44</v>
      </c>
      <c r="S1128" s="1" t="s">
        <v>108</v>
      </c>
      <c r="T1128" s="1" t="s">
        <v>396</v>
      </c>
      <c r="U1128" s="1" t="s">
        <v>34</v>
      </c>
      <c r="V1128" s="1" t="s">
        <v>71</v>
      </c>
      <c r="W1128" s="1" t="s">
        <v>42</v>
      </c>
      <c r="X1128" s="25">
        <v>41002</v>
      </c>
      <c r="Y1128" s="1" t="s">
        <v>2647</v>
      </c>
      <c r="Z1128" s="1">
        <v>0</v>
      </c>
      <c r="AA1128" s="1" t="s">
        <v>6936</v>
      </c>
      <c r="AB1128" s="25">
        <v>39174</v>
      </c>
      <c r="AC1128" s="27">
        <v>39337.467361111114</v>
      </c>
      <c r="AD1128" s="1" t="s">
        <v>2633</v>
      </c>
      <c r="AE1128" s="1">
        <v>0</v>
      </c>
    </row>
    <row r="1129" spans="1:31" x14ac:dyDescent="0.25">
      <c r="A1129" s="1" t="s">
        <v>2622</v>
      </c>
      <c r="B1129" s="30">
        <v>41277</v>
      </c>
      <c r="C1129" s="1" t="s">
        <v>2200</v>
      </c>
      <c r="D1129" s="25">
        <v>39607</v>
      </c>
      <c r="E1129" s="1" t="s">
        <v>2623</v>
      </c>
      <c r="F1129" s="26">
        <v>6084.07</v>
      </c>
      <c r="G1129" s="26">
        <v>6084.07</v>
      </c>
      <c r="H1129" s="26">
        <v>6084.07</v>
      </c>
      <c r="I1129" s="1" t="s">
        <v>27</v>
      </c>
      <c r="J1129" s="1">
        <v>0</v>
      </c>
      <c r="K1129" s="1">
        <v>127.5</v>
      </c>
      <c r="L1129" s="1" t="s">
        <v>27</v>
      </c>
      <c r="M1129" s="1">
        <v>0</v>
      </c>
      <c r="N1129" s="1" t="s">
        <v>2624</v>
      </c>
      <c r="O1129" s="1" t="s">
        <v>2630</v>
      </c>
      <c r="Q1129" s="1" t="s">
        <v>28</v>
      </c>
      <c r="R1129" s="1" t="s">
        <v>601</v>
      </c>
      <c r="S1129" s="1" t="s">
        <v>151</v>
      </c>
      <c r="T1129" s="1" t="s">
        <v>113</v>
      </c>
      <c r="U1129" s="1" t="s">
        <v>84</v>
      </c>
      <c r="V1129" s="1" t="s">
        <v>85</v>
      </c>
      <c r="W1129" s="1" t="s">
        <v>42</v>
      </c>
      <c r="X1129" s="25">
        <v>41002</v>
      </c>
      <c r="Y1129" s="1" t="s">
        <v>43</v>
      </c>
      <c r="Z1129" s="1">
        <v>0</v>
      </c>
      <c r="AA1129" s="1" t="s">
        <v>2201</v>
      </c>
      <c r="AB1129" s="25">
        <v>39769</v>
      </c>
      <c r="AC1129" s="27">
        <v>39829.609722222223</v>
      </c>
      <c r="AD1129" s="1" t="s">
        <v>151</v>
      </c>
      <c r="AE1129" s="26">
        <v>6084.07</v>
      </c>
    </row>
    <row r="1130" spans="1:31" x14ac:dyDescent="0.25">
      <c r="A1130" s="1" t="s">
        <v>2622</v>
      </c>
      <c r="B1130" s="1" t="s">
        <v>2330</v>
      </c>
      <c r="C1130" s="1" t="s">
        <v>2331</v>
      </c>
      <c r="D1130" s="25">
        <v>39744</v>
      </c>
      <c r="E1130" s="1" t="s">
        <v>2623</v>
      </c>
      <c r="F1130" s="26">
        <v>8411.86</v>
      </c>
      <c r="G1130" s="26">
        <v>18693.04</v>
      </c>
      <c r="H1130" s="26">
        <v>8411.86</v>
      </c>
      <c r="I1130" s="1" t="s">
        <v>26</v>
      </c>
      <c r="J1130" s="26">
        <v>8411.86</v>
      </c>
      <c r="K1130" s="26">
        <v>6670.1</v>
      </c>
      <c r="L1130" s="1" t="s">
        <v>26</v>
      </c>
      <c r="M1130" s="26">
        <v>6670.1</v>
      </c>
      <c r="N1130" s="1" t="s">
        <v>2629</v>
      </c>
      <c r="O1130" s="1" t="s">
        <v>2630</v>
      </c>
      <c r="Q1130" s="1" t="s">
        <v>28</v>
      </c>
      <c r="R1130" s="1" t="s">
        <v>135</v>
      </c>
      <c r="S1130" s="1" t="s">
        <v>284</v>
      </c>
      <c r="T1130" s="1" t="s">
        <v>570</v>
      </c>
      <c r="U1130" s="1" t="s">
        <v>34</v>
      </c>
      <c r="V1130" s="1" t="s">
        <v>71</v>
      </c>
      <c r="W1130" s="1" t="s">
        <v>42</v>
      </c>
      <c r="X1130" s="25">
        <v>41002</v>
      </c>
      <c r="Y1130" s="1" t="s">
        <v>2637</v>
      </c>
      <c r="Z1130" s="1">
        <v>0</v>
      </c>
      <c r="AA1130" s="1" t="s">
        <v>2332</v>
      </c>
      <c r="AB1130" s="25">
        <v>40281</v>
      </c>
      <c r="AC1130" s="27">
        <v>40310.595138888886</v>
      </c>
      <c r="AD1130" s="1" t="s">
        <v>36</v>
      </c>
      <c r="AE1130" s="26">
        <v>8411.86</v>
      </c>
    </row>
    <row r="1131" spans="1:31" x14ac:dyDescent="0.25">
      <c r="A1131" s="1" t="s">
        <v>2622</v>
      </c>
      <c r="B1131" s="1">
        <v>20100600111</v>
      </c>
      <c r="C1131" s="1" t="s">
        <v>5408</v>
      </c>
      <c r="D1131" s="25">
        <v>40364</v>
      </c>
      <c r="E1131" s="1" t="s">
        <v>2623</v>
      </c>
      <c r="F1131" s="26">
        <v>20000</v>
      </c>
      <c r="G1131" s="26">
        <v>20000</v>
      </c>
      <c r="H1131" s="1">
        <v>0</v>
      </c>
      <c r="J1131" s="1">
        <v>0</v>
      </c>
      <c r="K1131" s="1">
        <v>0</v>
      </c>
      <c r="L1131" s="1" t="s">
        <v>50</v>
      </c>
      <c r="M1131" s="1">
        <v>0</v>
      </c>
      <c r="N1131" s="1" t="s">
        <v>2629</v>
      </c>
      <c r="O1131" s="1" t="s">
        <v>2630</v>
      </c>
      <c r="Q1131" s="1" t="s">
        <v>28</v>
      </c>
      <c r="R1131" s="1" t="s">
        <v>135</v>
      </c>
      <c r="S1131" s="1" t="s">
        <v>136</v>
      </c>
      <c r="T1131" s="1" t="s">
        <v>292</v>
      </c>
      <c r="U1131" s="1" t="s">
        <v>34</v>
      </c>
      <c r="V1131" s="1" t="s">
        <v>71</v>
      </c>
      <c r="W1131" s="1" t="s">
        <v>42</v>
      </c>
      <c r="X1131" s="25">
        <v>41002</v>
      </c>
      <c r="Y1131" s="1" t="s">
        <v>57</v>
      </c>
      <c r="Z1131" s="1">
        <v>0</v>
      </c>
      <c r="AA1131" s="1" t="s">
        <v>7340</v>
      </c>
      <c r="AB1131" s="25">
        <v>40478</v>
      </c>
      <c r="AC1131" s="27">
        <v>40494.743750000001</v>
      </c>
      <c r="AD1131" s="1" t="s">
        <v>2633</v>
      </c>
      <c r="AE1131" s="26">
        <v>20000</v>
      </c>
    </row>
    <row r="1132" spans="1:31" x14ac:dyDescent="0.25">
      <c r="A1132" s="1" t="s">
        <v>2622</v>
      </c>
      <c r="B1132" s="1" t="s">
        <v>925</v>
      </c>
      <c r="C1132" s="1" t="s">
        <v>926</v>
      </c>
      <c r="D1132" s="25">
        <v>40567</v>
      </c>
      <c r="E1132" s="1" t="s">
        <v>2623</v>
      </c>
      <c r="F1132" s="26">
        <v>43106</v>
      </c>
      <c r="G1132" s="26">
        <v>86212</v>
      </c>
      <c r="H1132" s="26">
        <v>43106</v>
      </c>
      <c r="I1132" s="1" t="s">
        <v>26</v>
      </c>
      <c r="J1132" s="26">
        <v>43106</v>
      </c>
      <c r="K1132" s="1">
        <v>0</v>
      </c>
      <c r="L1132" s="1" t="s">
        <v>27</v>
      </c>
      <c r="M1132" s="1">
        <v>0</v>
      </c>
      <c r="N1132" s="1" t="s">
        <v>2629</v>
      </c>
      <c r="O1132" s="1" t="s">
        <v>2630</v>
      </c>
      <c r="Q1132" s="1" t="s">
        <v>28</v>
      </c>
      <c r="R1132" s="1" t="s">
        <v>135</v>
      </c>
      <c r="S1132" s="1" t="s">
        <v>284</v>
      </c>
      <c r="T1132" s="1" t="s">
        <v>363</v>
      </c>
      <c r="U1132" s="1" t="s">
        <v>34</v>
      </c>
      <c r="V1132" s="1" t="s">
        <v>71</v>
      </c>
      <c r="W1132" s="1" t="s">
        <v>42</v>
      </c>
      <c r="X1132" s="25">
        <v>41003</v>
      </c>
      <c r="Y1132" s="1" t="s">
        <v>2660</v>
      </c>
      <c r="Z1132" s="1">
        <v>0</v>
      </c>
      <c r="AA1132" s="1" t="s">
        <v>927</v>
      </c>
      <c r="AB1132" s="25">
        <v>40784</v>
      </c>
      <c r="AC1132" s="27">
        <v>40828.042361111111</v>
      </c>
      <c r="AD1132" s="1" t="s">
        <v>36</v>
      </c>
      <c r="AE1132" s="26">
        <v>43106</v>
      </c>
    </row>
    <row r="1133" spans="1:31" x14ac:dyDescent="0.25">
      <c r="A1133" s="1" t="s">
        <v>2622</v>
      </c>
      <c r="B1133" s="1" t="s">
        <v>1345</v>
      </c>
      <c r="C1133" s="1" t="s">
        <v>1346</v>
      </c>
      <c r="D1133" s="25">
        <v>40241</v>
      </c>
      <c r="E1133" s="1" t="s">
        <v>2623</v>
      </c>
      <c r="F1133" s="26">
        <v>22635</v>
      </c>
      <c r="G1133" s="26">
        <v>22635</v>
      </c>
      <c r="H1133" s="26">
        <v>22635</v>
      </c>
      <c r="I1133" s="1" t="s">
        <v>26</v>
      </c>
      <c r="J1133" s="26">
        <v>22635</v>
      </c>
      <c r="K1133" s="1">
        <v>0</v>
      </c>
      <c r="L1133" s="1" t="s">
        <v>27</v>
      </c>
      <c r="M1133" s="1">
        <v>0</v>
      </c>
      <c r="N1133" s="1" t="s">
        <v>2629</v>
      </c>
      <c r="O1133" s="1" t="s">
        <v>2630</v>
      </c>
      <c r="Q1133" s="1" t="s">
        <v>28</v>
      </c>
      <c r="R1133" s="1" t="s">
        <v>135</v>
      </c>
      <c r="S1133" s="1" t="s">
        <v>136</v>
      </c>
      <c r="T1133" s="1" t="s">
        <v>1347</v>
      </c>
      <c r="U1133" s="1" t="s">
        <v>34</v>
      </c>
      <c r="V1133" s="1" t="s">
        <v>71</v>
      </c>
      <c r="W1133" s="1" t="s">
        <v>42</v>
      </c>
      <c r="X1133" s="25">
        <v>41003</v>
      </c>
      <c r="Y1133" s="1" t="s">
        <v>2660</v>
      </c>
      <c r="Z1133" s="1">
        <v>0</v>
      </c>
      <c r="AA1133" s="1" t="s">
        <v>1348</v>
      </c>
      <c r="AB1133" s="25">
        <v>40486</v>
      </c>
      <c r="AC1133" s="27">
        <v>40494.595833333333</v>
      </c>
      <c r="AD1133" s="1" t="s">
        <v>151</v>
      </c>
      <c r="AE1133" s="26">
        <v>22635</v>
      </c>
    </row>
    <row r="1134" spans="1:31" x14ac:dyDescent="0.25">
      <c r="A1134" s="1" t="s">
        <v>2646</v>
      </c>
      <c r="B1134" s="1" t="s">
        <v>1594</v>
      </c>
      <c r="C1134" s="1" t="s">
        <v>1595</v>
      </c>
      <c r="D1134" s="25">
        <v>36379</v>
      </c>
      <c r="E1134" s="1" t="s">
        <v>2623</v>
      </c>
      <c r="F1134" s="26">
        <v>13000</v>
      </c>
      <c r="G1134" s="26">
        <v>13000</v>
      </c>
      <c r="H1134" s="26">
        <v>13000</v>
      </c>
      <c r="I1134" s="1" t="s">
        <v>26</v>
      </c>
      <c r="J1134" s="26">
        <v>13000</v>
      </c>
      <c r="K1134" s="26">
        <v>34305.74</v>
      </c>
      <c r="L1134" s="1" t="s">
        <v>26</v>
      </c>
      <c r="M1134" s="26">
        <v>34305.74</v>
      </c>
      <c r="N1134" s="1" t="s">
        <v>2624</v>
      </c>
      <c r="O1134" s="1" t="s">
        <v>2638</v>
      </c>
      <c r="P1134" s="1" t="s">
        <v>2651</v>
      </c>
      <c r="Q1134" s="1" t="s">
        <v>28</v>
      </c>
      <c r="R1134" s="1" t="s">
        <v>29</v>
      </c>
      <c r="S1134" s="1" t="s">
        <v>38</v>
      </c>
      <c r="T1134" s="1" t="s">
        <v>68</v>
      </c>
      <c r="U1134" s="1" t="s">
        <v>34</v>
      </c>
      <c r="V1134" s="1" t="s">
        <v>71</v>
      </c>
      <c r="W1134" s="1" t="s">
        <v>42</v>
      </c>
      <c r="X1134" s="25">
        <v>41003</v>
      </c>
      <c r="Y1134" s="1" t="s">
        <v>57</v>
      </c>
      <c r="Z1134" s="1">
        <v>0</v>
      </c>
      <c r="AA1134" s="1" t="s">
        <v>1596</v>
      </c>
      <c r="AB1134" s="25">
        <v>36767</v>
      </c>
      <c r="AC1134" s="27">
        <v>37617</v>
      </c>
      <c r="AD1134" s="1" t="s">
        <v>36</v>
      </c>
      <c r="AE1134" s="26">
        <v>13000</v>
      </c>
    </row>
    <row r="1135" spans="1:31" x14ac:dyDescent="0.25">
      <c r="A1135" s="1" t="s">
        <v>2646</v>
      </c>
      <c r="B1135" s="1" t="s">
        <v>2012</v>
      </c>
      <c r="C1135" s="1" t="s">
        <v>2013</v>
      </c>
      <c r="D1135" s="25">
        <v>36301</v>
      </c>
      <c r="E1135" s="1" t="s">
        <v>2623</v>
      </c>
      <c r="F1135" s="26">
        <v>6460</v>
      </c>
      <c r="G1135" s="26">
        <v>6460</v>
      </c>
      <c r="H1135" s="26">
        <v>6460</v>
      </c>
      <c r="I1135" s="1" t="s">
        <v>26</v>
      </c>
      <c r="J1135" s="26">
        <v>6460</v>
      </c>
      <c r="K1135" s="1">
        <v>540</v>
      </c>
      <c r="L1135" s="1" t="s">
        <v>27</v>
      </c>
      <c r="M1135" s="1">
        <v>0</v>
      </c>
      <c r="N1135" s="1" t="s">
        <v>2629</v>
      </c>
      <c r="O1135" s="1" t="s">
        <v>2638</v>
      </c>
      <c r="P1135" s="1" t="s">
        <v>2642</v>
      </c>
      <c r="Q1135" s="1" t="s">
        <v>28</v>
      </c>
      <c r="R1135" s="1" t="s">
        <v>29</v>
      </c>
      <c r="S1135" s="1" t="s">
        <v>69</v>
      </c>
      <c r="T1135" s="1" t="s">
        <v>97</v>
      </c>
      <c r="U1135" s="1" t="s">
        <v>34</v>
      </c>
      <c r="V1135" s="1" t="s">
        <v>71</v>
      </c>
      <c r="W1135" s="1" t="s">
        <v>42</v>
      </c>
      <c r="X1135" s="25">
        <v>41003</v>
      </c>
      <c r="Y1135" s="1" t="s">
        <v>2643</v>
      </c>
      <c r="Z1135" s="1">
        <v>0</v>
      </c>
      <c r="AA1135" s="1" t="s">
        <v>2014</v>
      </c>
      <c r="AB1135" s="25">
        <v>36368</v>
      </c>
      <c r="AC1135" s="27">
        <v>37618</v>
      </c>
      <c r="AD1135" s="1" t="s">
        <v>36</v>
      </c>
      <c r="AE1135" s="26">
        <v>6460</v>
      </c>
    </row>
    <row r="1136" spans="1:31" x14ac:dyDescent="0.25">
      <c r="A1136" s="1" t="s">
        <v>2622</v>
      </c>
      <c r="B1136" s="1" t="s">
        <v>2075</v>
      </c>
      <c r="D1136" s="25">
        <v>36995</v>
      </c>
      <c r="E1136" s="1" t="s">
        <v>2623</v>
      </c>
      <c r="F1136" s="26">
        <v>25000</v>
      </c>
      <c r="G1136" s="26">
        <v>25000</v>
      </c>
      <c r="H1136" s="26">
        <v>25000</v>
      </c>
      <c r="I1136" s="1" t="s">
        <v>50</v>
      </c>
      <c r="J1136" s="26">
        <v>12500</v>
      </c>
      <c r="K1136" s="26">
        <v>5000</v>
      </c>
      <c r="L1136" s="1" t="s">
        <v>27</v>
      </c>
      <c r="M1136" s="1">
        <v>0</v>
      </c>
      <c r="N1136" s="1" t="s">
        <v>2629</v>
      </c>
      <c r="O1136" s="1" t="s">
        <v>2625</v>
      </c>
      <c r="P1136" s="1" t="s">
        <v>2626</v>
      </c>
      <c r="Q1136" s="1" t="s">
        <v>28</v>
      </c>
      <c r="R1136" s="1" t="s">
        <v>44</v>
      </c>
      <c r="S1136" s="1" t="s">
        <v>38</v>
      </c>
      <c r="T1136" s="1" t="s">
        <v>882</v>
      </c>
      <c r="U1136" s="1" t="s">
        <v>34</v>
      </c>
      <c r="V1136" s="1" t="s">
        <v>251</v>
      </c>
      <c r="W1136" s="1" t="s">
        <v>42</v>
      </c>
      <c r="X1136" s="25">
        <v>41003</v>
      </c>
      <c r="Y1136" s="1" t="s">
        <v>2628</v>
      </c>
      <c r="Z1136" s="1">
        <v>0</v>
      </c>
      <c r="AA1136" s="1" t="s">
        <v>2076</v>
      </c>
      <c r="AB1136" s="25">
        <v>38337</v>
      </c>
      <c r="AC1136" s="27">
        <v>38678.543055555558</v>
      </c>
      <c r="AD1136" s="1" t="s">
        <v>36</v>
      </c>
      <c r="AE1136" s="26">
        <v>25000</v>
      </c>
    </row>
    <row r="1137" spans="1:31" x14ac:dyDescent="0.25">
      <c r="A1137" s="1" t="s">
        <v>2622</v>
      </c>
      <c r="E1137" s="1" t="s">
        <v>2623</v>
      </c>
      <c r="F1137" s="1">
        <v>0</v>
      </c>
      <c r="G1137" s="1">
        <v>0</v>
      </c>
      <c r="H1137" s="1">
        <v>0</v>
      </c>
      <c r="J1137" s="1">
        <v>0</v>
      </c>
      <c r="K1137" s="26">
        <v>16610.29</v>
      </c>
      <c r="L1137" s="1" t="s">
        <v>27</v>
      </c>
      <c r="M1137" s="1">
        <v>0</v>
      </c>
      <c r="N1137" s="1" t="s">
        <v>2629</v>
      </c>
      <c r="O1137" s="1" t="s">
        <v>2625</v>
      </c>
      <c r="Q1137" s="1" t="s">
        <v>28</v>
      </c>
      <c r="R1137" s="1" t="s">
        <v>135</v>
      </c>
      <c r="S1137" s="1" t="s">
        <v>136</v>
      </c>
      <c r="T1137" s="1" t="s">
        <v>396</v>
      </c>
      <c r="U1137" s="1" t="s">
        <v>34</v>
      </c>
      <c r="V1137" s="1" t="s">
        <v>71</v>
      </c>
      <c r="W1137" s="1" t="s">
        <v>42</v>
      </c>
      <c r="X1137" s="25">
        <v>41004</v>
      </c>
      <c r="Y1137" s="1" t="s">
        <v>2660</v>
      </c>
      <c r="Z1137" s="1">
        <v>0</v>
      </c>
      <c r="AA1137" s="1" t="s">
        <v>5127</v>
      </c>
      <c r="AB1137" s="25">
        <v>39645</v>
      </c>
      <c r="AC1137" s="27">
        <v>39778</v>
      </c>
      <c r="AD1137" s="1" t="s">
        <v>2633</v>
      </c>
      <c r="AE1137" s="1">
        <v>0</v>
      </c>
    </row>
    <row r="1138" spans="1:31" x14ac:dyDescent="0.25">
      <c r="A1138" s="1" t="s">
        <v>2622</v>
      </c>
      <c r="B1138" s="1">
        <v>7111284</v>
      </c>
      <c r="C1138" s="1" t="s">
        <v>1244</v>
      </c>
      <c r="D1138" s="25">
        <v>39249</v>
      </c>
      <c r="E1138" s="1" t="s">
        <v>2623</v>
      </c>
      <c r="F1138" s="26">
        <v>4341.57</v>
      </c>
      <c r="G1138" s="26">
        <v>4341.57</v>
      </c>
      <c r="H1138" s="26">
        <v>4051</v>
      </c>
      <c r="I1138" s="1" t="s">
        <v>50</v>
      </c>
      <c r="J1138" s="26">
        <v>2025.5</v>
      </c>
      <c r="K1138" s="26">
        <v>4051</v>
      </c>
      <c r="L1138" s="1" t="s">
        <v>27</v>
      </c>
      <c r="M1138" s="1">
        <v>0</v>
      </c>
      <c r="Q1138" s="1" t="s">
        <v>28</v>
      </c>
      <c r="R1138" s="1" t="s">
        <v>135</v>
      </c>
      <c r="S1138" s="1" t="s">
        <v>136</v>
      </c>
      <c r="T1138" s="1" t="s">
        <v>1245</v>
      </c>
      <c r="U1138" s="1" t="s">
        <v>218</v>
      </c>
      <c r="V1138" s="1" t="s">
        <v>71</v>
      </c>
      <c r="W1138" s="1" t="s">
        <v>42</v>
      </c>
      <c r="X1138" s="25">
        <v>41004</v>
      </c>
      <c r="Y1138" s="1" t="s">
        <v>2643</v>
      </c>
      <c r="Z1138" s="1">
        <v>0</v>
      </c>
      <c r="AA1138" s="1" t="s">
        <v>1246</v>
      </c>
      <c r="AB1138" s="25">
        <v>39517</v>
      </c>
      <c r="AC1138" s="27">
        <v>40164.359027777777</v>
      </c>
      <c r="AD1138" s="1" t="s">
        <v>36</v>
      </c>
      <c r="AE1138" s="26">
        <v>4341.57</v>
      </c>
    </row>
    <row r="1139" spans="1:31" x14ac:dyDescent="0.25">
      <c r="A1139" s="1" t="s">
        <v>2622</v>
      </c>
      <c r="B1139" s="1" t="s">
        <v>1319</v>
      </c>
      <c r="C1139" s="1" t="s">
        <v>1320</v>
      </c>
      <c r="D1139" s="25">
        <v>39294</v>
      </c>
      <c r="E1139" s="1" t="s">
        <v>2623</v>
      </c>
      <c r="F1139" s="26">
        <v>5000</v>
      </c>
      <c r="G1139" s="26">
        <v>5000</v>
      </c>
      <c r="H1139" s="26">
        <v>5000</v>
      </c>
      <c r="I1139" s="1" t="s">
        <v>26</v>
      </c>
      <c r="J1139" s="26">
        <v>5000</v>
      </c>
      <c r="K1139" s="1">
        <v>0</v>
      </c>
      <c r="L1139" s="1" t="s">
        <v>27</v>
      </c>
      <c r="M1139" s="1">
        <v>0</v>
      </c>
      <c r="N1139" s="1" t="s">
        <v>2629</v>
      </c>
      <c r="O1139" s="1" t="s">
        <v>2630</v>
      </c>
      <c r="Q1139" s="1" t="s">
        <v>28</v>
      </c>
      <c r="R1139" s="1" t="s">
        <v>135</v>
      </c>
      <c r="S1139" s="1" t="s">
        <v>136</v>
      </c>
      <c r="T1139" s="1" t="s">
        <v>177</v>
      </c>
      <c r="U1139" s="1" t="s">
        <v>53</v>
      </c>
      <c r="V1139" s="1" t="s">
        <v>71</v>
      </c>
      <c r="W1139" s="1" t="s">
        <v>42</v>
      </c>
      <c r="X1139" s="25">
        <v>41004</v>
      </c>
      <c r="Y1139" s="1" t="s">
        <v>2628</v>
      </c>
      <c r="Z1139" s="1">
        <v>0</v>
      </c>
      <c r="AA1139" s="1" t="s">
        <v>1321</v>
      </c>
      <c r="AB1139" s="25">
        <v>40402</v>
      </c>
      <c r="AC1139" s="27">
        <v>40416.779861111114</v>
      </c>
      <c r="AD1139" s="1" t="s">
        <v>36</v>
      </c>
      <c r="AE1139" s="26">
        <v>5000</v>
      </c>
    </row>
    <row r="1140" spans="1:31" x14ac:dyDescent="0.25">
      <c r="A1140" s="1" t="s">
        <v>2622</v>
      </c>
      <c r="B1140" s="1" t="s">
        <v>755</v>
      </c>
      <c r="C1140" s="1" t="s">
        <v>1404</v>
      </c>
      <c r="D1140" s="25">
        <v>40315</v>
      </c>
      <c r="E1140" s="1" t="s">
        <v>2623</v>
      </c>
      <c r="F1140" s="1">
        <v>0</v>
      </c>
      <c r="G1140" s="26">
        <v>2629</v>
      </c>
      <c r="H1140" s="1">
        <v>0</v>
      </c>
      <c r="J1140" s="1">
        <v>0</v>
      </c>
      <c r="K1140" s="1">
        <v>0</v>
      </c>
      <c r="L1140" s="1" t="s">
        <v>27</v>
      </c>
      <c r="M1140" s="1">
        <v>0</v>
      </c>
      <c r="N1140" s="1" t="s">
        <v>2629</v>
      </c>
      <c r="O1140" s="1" t="s">
        <v>2630</v>
      </c>
      <c r="Q1140" s="1" t="s">
        <v>28</v>
      </c>
      <c r="R1140" s="1" t="s">
        <v>135</v>
      </c>
      <c r="S1140" s="1" t="s">
        <v>136</v>
      </c>
      <c r="T1140" s="1" t="s">
        <v>903</v>
      </c>
      <c r="U1140" s="1" t="s">
        <v>101</v>
      </c>
      <c r="V1140" s="1" t="s">
        <v>171</v>
      </c>
      <c r="W1140" s="1" t="s">
        <v>42</v>
      </c>
      <c r="X1140" s="25">
        <v>41004</v>
      </c>
      <c r="Y1140" s="1" t="s">
        <v>2637</v>
      </c>
      <c r="Z1140" s="1">
        <v>0</v>
      </c>
      <c r="AA1140" s="1" t="s">
        <v>1405</v>
      </c>
      <c r="AB1140" s="25">
        <v>40687</v>
      </c>
      <c r="AC1140" s="27">
        <v>40687.581944444442</v>
      </c>
      <c r="AD1140" s="1" t="s">
        <v>36</v>
      </c>
      <c r="AE1140" s="1">
        <v>0</v>
      </c>
    </row>
    <row r="1141" spans="1:31" x14ac:dyDescent="0.25">
      <c r="A1141" s="1" t="s">
        <v>2622</v>
      </c>
      <c r="B1141" s="1" t="s">
        <v>1734</v>
      </c>
      <c r="C1141" s="1" t="s">
        <v>1735</v>
      </c>
      <c r="E1141" s="1" t="s">
        <v>2623</v>
      </c>
      <c r="F1141" s="26">
        <v>219000</v>
      </c>
      <c r="G1141" s="26">
        <v>219000</v>
      </c>
      <c r="H1141" s="26">
        <v>30000</v>
      </c>
      <c r="I1141" s="1" t="s">
        <v>50</v>
      </c>
      <c r="J1141" s="26">
        <v>15000</v>
      </c>
      <c r="K1141" s="1">
        <v>0</v>
      </c>
      <c r="L1141" s="1" t="s">
        <v>27</v>
      </c>
      <c r="M1141" s="1">
        <v>0</v>
      </c>
      <c r="N1141" s="1" t="s">
        <v>2629</v>
      </c>
      <c r="O1141" s="1" t="s">
        <v>2630</v>
      </c>
      <c r="Q1141" s="1" t="s">
        <v>28</v>
      </c>
      <c r="R1141" s="1" t="s">
        <v>135</v>
      </c>
      <c r="S1141" s="1" t="s">
        <v>136</v>
      </c>
      <c r="T1141" s="1" t="s">
        <v>222</v>
      </c>
      <c r="U1141" s="1" t="s">
        <v>53</v>
      </c>
      <c r="V1141" s="1" t="s">
        <v>349</v>
      </c>
      <c r="W1141" s="1" t="s">
        <v>42</v>
      </c>
      <c r="X1141" s="25">
        <v>41004</v>
      </c>
      <c r="Y1141" s="1" t="s">
        <v>57</v>
      </c>
      <c r="Z1141" s="1">
        <v>0</v>
      </c>
      <c r="AA1141" s="1" t="s">
        <v>1736</v>
      </c>
      <c r="AB1141" s="25">
        <v>40079</v>
      </c>
      <c r="AC1141" s="27">
        <v>40136.4375</v>
      </c>
      <c r="AD1141" s="1" t="s">
        <v>151</v>
      </c>
      <c r="AE1141" s="26">
        <v>219000</v>
      </c>
    </row>
    <row r="1142" spans="1:31" x14ac:dyDescent="0.25">
      <c r="A1142" s="1" t="s">
        <v>2622</v>
      </c>
      <c r="E1142" s="1" t="s">
        <v>2623</v>
      </c>
      <c r="F1142" s="1">
        <v>0</v>
      </c>
      <c r="G1142" s="1">
        <v>0</v>
      </c>
      <c r="H1142" s="1">
        <v>0</v>
      </c>
      <c r="I1142" s="1" t="s">
        <v>50</v>
      </c>
      <c r="J1142" s="1">
        <v>0</v>
      </c>
      <c r="K1142" s="1">
        <v>0</v>
      </c>
      <c r="L1142" s="1" t="s">
        <v>27</v>
      </c>
      <c r="M1142" s="1">
        <v>0</v>
      </c>
      <c r="N1142" s="1" t="s">
        <v>2629</v>
      </c>
      <c r="O1142" s="1" t="s">
        <v>2630</v>
      </c>
      <c r="Q1142" s="1" t="s">
        <v>28</v>
      </c>
      <c r="R1142" s="1" t="s">
        <v>135</v>
      </c>
      <c r="S1142" s="1" t="s">
        <v>136</v>
      </c>
      <c r="T1142" s="1" t="s">
        <v>153</v>
      </c>
      <c r="U1142" s="1" t="s">
        <v>89</v>
      </c>
      <c r="V1142" s="1" t="s">
        <v>171</v>
      </c>
      <c r="W1142" s="1" t="s">
        <v>42</v>
      </c>
      <c r="X1142" s="25">
        <v>41004</v>
      </c>
      <c r="Y1142" s="1" t="s">
        <v>2637</v>
      </c>
      <c r="Z1142" s="1">
        <v>0</v>
      </c>
      <c r="AA1142" s="1" t="s">
        <v>6605</v>
      </c>
      <c r="AB1142" s="25">
        <v>40242</v>
      </c>
      <c r="AC1142" s="27">
        <v>40242.716666666667</v>
      </c>
      <c r="AE1142" s="1">
        <v>0</v>
      </c>
    </row>
    <row r="1143" spans="1:31" x14ac:dyDescent="0.25">
      <c r="A1143" s="1" t="s">
        <v>2646</v>
      </c>
      <c r="B1143" s="1" t="s">
        <v>1949</v>
      </c>
      <c r="C1143" s="1" t="s">
        <v>1950</v>
      </c>
      <c r="D1143" s="25">
        <v>40328</v>
      </c>
      <c r="E1143" s="1" t="s">
        <v>2623</v>
      </c>
      <c r="F1143" s="26">
        <v>108430</v>
      </c>
      <c r="G1143" s="26">
        <v>108430</v>
      </c>
      <c r="H1143" s="26">
        <v>47003</v>
      </c>
      <c r="I1143" s="1" t="s">
        <v>26</v>
      </c>
      <c r="J1143" s="26">
        <v>47003</v>
      </c>
      <c r="K1143" s="1">
        <v>0</v>
      </c>
      <c r="L1143" s="1" t="s">
        <v>27</v>
      </c>
      <c r="M1143" s="1">
        <v>0</v>
      </c>
      <c r="N1143" s="1" t="s">
        <v>2629</v>
      </c>
      <c r="O1143" s="1" t="s">
        <v>2638</v>
      </c>
      <c r="P1143" s="1" t="s">
        <v>2642</v>
      </c>
      <c r="Q1143" s="1" t="s">
        <v>28</v>
      </c>
      <c r="R1143" s="1" t="s">
        <v>262</v>
      </c>
      <c r="S1143" s="1" t="s">
        <v>151</v>
      </c>
      <c r="T1143" s="1" t="s">
        <v>616</v>
      </c>
      <c r="U1143" s="1" t="s">
        <v>34</v>
      </c>
      <c r="V1143" s="1" t="s">
        <v>71</v>
      </c>
      <c r="W1143" s="1" t="s">
        <v>42</v>
      </c>
      <c r="X1143" s="25">
        <v>41004</v>
      </c>
      <c r="Y1143" s="1" t="s">
        <v>2643</v>
      </c>
      <c r="Z1143" s="1">
        <v>0</v>
      </c>
      <c r="AA1143" s="1" t="s">
        <v>1951</v>
      </c>
      <c r="AB1143" s="25">
        <v>40752</v>
      </c>
      <c r="AC1143" s="27">
        <v>40767.144444444442</v>
      </c>
      <c r="AD1143" s="1" t="s">
        <v>151</v>
      </c>
      <c r="AE1143" s="26">
        <v>108430</v>
      </c>
    </row>
    <row r="1144" spans="1:31" x14ac:dyDescent="0.25">
      <c r="A1144" s="1" t="s">
        <v>2622</v>
      </c>
      <c r="B1144" s="1">
        <v>3197</v>
      </c>
      <c r="C1144" s="1" t="s">
        <v>533</v>
      </c>
      <c r="D1144" s="25">
        <v>39347</v>
      </c>
      <c r="E1144" s="1" t="s">
        <v>2623</v>
      </c>
      <c r="F1144" s="1">
        <v>0</v>
      </c>
      <c r="G1144" s="26">
        <v>33098.47</v>
      </c>
      <c r="H1144" s="1">
        <v>0</v>
      </c>
      <c r="I1144" s="1" t="s">
        <v>26</v>
      </c>
      <c r="J1144" s="1">
        <v>0</v>
      </c>
      <c r="K1144" s="26">
        <v>14694.22</v>
      </c>
      <c r="L1144" s="1" t="s">
        <v>27</v>
      </c>
      <c r="M1144" s="1">
        <v>0</v>
      </c>
      <c r="N1144" s="1" t="s">
        <v>2624</v>
      </c>
      <c r="O1144" s="1" t="s">
        <v>2630</v>
      </c>
      <c r="Q1144" s="1" t="s">
        <v>28</v>
      </c>
      <c r="R1144" s="1" t="s">
        <v>44</v>
      </c>
      <c r="S1144" s="1" t="s">
        <v>30</v>
      </c>
      <c r="T1144" s="1" t="s">
        <v>124</v>
      </c>
      <c r="U1144" s="1" t="s">
        <v>34</v>
      </c>
      <c r="V1144" s="1" t="s">
        <v>46</v>
      </c>
      <c r="W1144" s="1" t="s">
        <v>42</v>
      </c>
      <c r="X1144" s="25">
        <v>41008</v>
      </c>
      <c r="Y1144" s="1" t="s">
        <v>43</v>
      </c>
      <c r="Z1144" s="1">
        <v>0</v>
      </c>
      <c r="AA1144" s="1" t="s">
        <v>534</v>
      </c>
      <c r="AB1144" s="25">
        <v>39752</v>
      </c>
      <c r="AC1144" s="27">
        <v>39855.62222222222</v>
      </c>
      <c r="AD1144" s="1" t="s">
        <v>36</v>
      </c>
      <c r="AE1144" s="1">
        <v>0</v>
      </c>
    </row>
    <row r="1145" spans="1:31" x14ac:dyDescent="0.25">
      <c r="A1145" s="1" t="s">
        <v>2622</v>
      </c>
      <c r="B1145" s="1">
        <v>10638245</v>
      </c>
      <c r="C1145" s="1" t="s">
        <v>2982</v>
      </c>
      <c r="E1145" s="1" t="s">
        <v>2623</v>
      </c>
      <c r="F1145" s="1">
        <v>0</v>
      </c>
      <c r="G1145" s="1">
        <v>0</v>
      </c>
      <c r="H1145" s="1">
        <v>0</v>
      </c>
      <c r="I1145" s="1" t="s">
        <v>50</v>
      </c>
      <c r="J1145" s="1">
        <v>0</v>
      </c>
      <c r="K1145" s="1">
        <v>0</v>
      </c>
      <c r="L1145" s="1" t="s">
        <v>27</v>
      </c>
      <c r="M1145" s="1">
        <v>0</v>
      </c>
      <c r="N1145" s="1" t="s">
        <v>2629</v>
      </c>
      <c r="O1145" s="1" t="s">
        <v>2630</v>
      </c>
      <c r="Q1145" s="1" t="s">
        <v>28</v>
      </c>
      <c r="R1145" s="1" t="s">
        <v>512</v>
      </c>
      <c r="S1145" s="1" t="s">
        <v>5143</v>
      </c>
      <c r="T1145" s="1" t="s">
        <v>288</v>
      </c>
      <c r="U1145" s="1" t="s">
        <v>84</v>
      </c>
      <c r="V1145" s="1" t="s">
        <v>85</v>
      </c>
      <c r="W1145" s="1" t="s">
        <v>42</v>
      </c>
      <c r="X1145" s="25">
        <v>41008</v>
      </c>
      <c r="Y1145" s="1" t="s">
        <v>2661</v>
      </c>
      <c r="Z1145" s="1">
        <v>0</v>
      </c>
      <c r="AA1145" s="1" t="s">
        <v>5144</v>
      </c>
      <c r="AB1145" s="25">
        <v>39939</v>
      </c>
      <c r="AC1145" s="27">
        <v>39991.564583333333</v>
      </c>
      <c r="AD1145" s="1" t="s">
        <v>2633</v>
      </c>
      <c r="AE1145" s="1">
        <v>0</v>
      </c>
    </row>
    <row r="1146" spans="1:31" x14ac:dyDescent="0.25">
      <c r="A1146" s="1" t="s">
        <v>2622</v>
      </c>
      <c r="E1146" s="1" t="s">
        <v>2623</v>
      </c>
      <c r="F1146" s="1">
        <v>0</v>
      </c>
      <c r="G1146" s="1">
        <v>0</v>
      </c>
      <c r="H1146" s="1">
        <v>0</v>
      </c>
      <c r="J1146" s="1">
        <v>0</v>
      </c>
      <c r="K1146" s="26">
        <v>120000</v>
      </c>
      <c r="L1146" s="1" t="s">
        <v>50</v>
      </c>
      <c r="M1146" s="26">
        <v>60000</v>
      </c>
      <c r="Q1146" s="1" t="s">
        <v>28</v>
      </c>
      <c r="R1146" s="1" t="s">
        <v>135</v>
      </c>
      <c r="S1146" s="1" t="s">
        <v>136</v>
      </c>
      <c r="T1146" s="1" t="s">
        <v>202</v>
      </c>
      <c r="U1146" s="1" t="s">
        <v>123</v>
      </c>
      <c r="V1146" s="1" t="s">
        <v>185</v>
      </c>
      <c r="W1146" s="1" t="s">
        <v>42</v>
      </c>
      <c r="X1146" s="25">
        <v>41008</v>
      </c>
      <c r="Y1146" s="1" t="s">
        <v>43</v>
      </c>
      <c r="Z1146" s="1">
        <v>0</v>
      </c>
      <c r="AA1146" s="1" t="s">
        <v>5247</v>
      </c>
      <c r="AB1146" s="25">
        <v>37200</v>
      </c>
      <c r="AC1146" s="27">
        <v>40164.357638888891</v>
      </c>
      <c r="AE1146" s="1">
        <v>0</v>
      </c>
    </row>
    <row r="1147" spans="1:31" x14ac:dyDescent="0.25">
      <c r="A1147" s="1" t="s">
        <v>2622</v>
      </c>
      <c r="B1147" s="1" t="s">
        <v>973</v>
      </c>
      <c r="C1147" s="1" t="s">
        <v>974</v>
      </c>
      <c r="D1147" s="25">
        <v>38589</v>
      </c>
      <c r="E1147" s="1" t="s">
        <v>2623</v>
      </c>
      <c r="F1147" s="26">
        <v>44968</v>
      </c>
      <c r="G1147" s="26">
        <v>44968</v>
      </c>
      <c r="H1147" s="26">
        <v>44968</v>
      </c>
      <c r="I1147" s="1" t="s">
        <v>50</v>
      </c>
      <c r="J1147" s="26">
        <v>22484</v>
      </c>
      <c r="K1147" s="26">
        <v>4496.8</v>
      </c>
      <c r="L1147" s="1" t="s">
        <v>27</v>
      </c>
      <c r="M1147" s="1">
        <v>0</v>
      </c>
      <c r="N1147" s="1" t="s">
        <v>2624</v>
      </c>
      <c r="O1147" s="1" t="s">
        <v>2625</v>
      </c>
      <c r="P1147" s="1" t="s">
        <v>2626</v>
      </c>
      <c r="Q1147" s="1" t="s">
        <v>28</v>
      </c>
      <c r="R1147" s="1" t="s">
        <v>44</v>
      </c>
      <c r="S1147" s="1" t="s">
        <v>38</v>
      </c>
      <c r="T1147" s="1" t="s">
        <v>261</v>
      </c>
      <c r="U1147" s="1" t="s">
        <v>40</v>
      </c>
      <c r="V1147" s="1" t="s">
        <v>41</v>
      </c>
      <c r="W1147" s="1" t="s">
        <v>42</v>
      </c>
      <c r="X1147" s="25">
        <v>41008</v>
      </c>
      <c r="Y1147" s="1" t="s">
        <v>2628</v>
      </c>
      <c r="Z1147" s="1">
        <v>0</v>
      </c>
      <c r="AA1147" s="1" t="s">
        <v>975</v>
      </c>
      <c r="AB1147" s="25">
        <v>39034</v>
      </c>
      <c r="AC1147" s="27">
        <v>39049.404166666667</v>
      </c>
      <c r="AD1147" s="1" t="s">
        <v>151</v>
      </c>
      <c r="AE1147" s="26">
        <v>44968</v>
      </c>
    </row>
    <row r="1148" spans="1:31" x14ac:dyDescent="0.25">
      <c r="A1148" s="1" t="s">
        <v>2646</v>
      </c>
      <c r="B1148" s="1" t="s">
        <v>2038</v>
      </c>
      <c r="C1148" s="1" t="s">
        <v>2039</v>
      </c>
      <c r="D1148" s="25">
        <v>40593</v>
      </c>
      <c r="E1148" s="1" t="s">
        <v>2623</v>
      </c>
      <c r="F1148" s="26">
        <v>2155</v>
      </c>
      <c r="G1148" s="26">
        <v>2155</v>
      </c>
      <c r="H1148" s="26">
        <v>2155</v>
      </c>
      <c r="I1148" s="1" t="s">
        <v>50</v>
      </c>
      <c r="J1148" s="26">
        <v>1077.5</v>
      </c>
      <c r="K1148" s="1">
        <v>0</v>
      </c>
      <c r="L1148" s="1" t="s">
        <v>27</v>
      </c>
      <c r="M1148" s="1">
        <v>0</v>
      </c>
      <c r="N1148" s="1" t="s">
        <v>2629</v>
      </c>
      <c r="O1148" s="1" t="s">
        <v>2630</v>
      </c>
      <c r="Q1148" s="1" t="s">
        <v>28</v>
      </c>
      <c r="R1148" s="1" t="s">
        <v>262</v>
      </c>
      <c r="S1148" s="1" t="s">
        <v>151</v>
      </c>
      <c r="T1148" s="1" t="s">
        <v>154</v>
      </c>
      <c r="U1148" s="1" t="s">
        <v>40</v>
      </c>
      <c r="V1148" s="1" t="s">
        <v>41</v>
      </c>
      <c r="W1148" s="1" t="s">
        <v>42</v>
      </c>
      <c r="X1148" s="25">
        <v>41008</v>
      </c>
      <c r="Y1148" s="1" t="s">
        <v>2660</v>
      </c>
      <c r="Z1148" s="1">
        <v>0</v>
      </c>
      <c r="AA1148" s="1" t="s">
        <v>2040</v>
      </c>
      <c r="AB1148" s="25">
        <v>40744</v>
      </c>
      <c r="AC1148" s="27">
        <v>40871.201388888891</v>
      </c>
      <c r="AD1148" s="1" t="s">
        <v>151</v>
      </c>
      <c r="AE1148" s="26">
        <v>2155</v>
      </c>
    </row>
    <row r="1149" spans="1:31" x14ac:dyDescent="0.25">
      <c r="A1149" s="1" t="s">
        <v>2646</v>
      </c>
      <c r="E1149" s="1" t="s">
        <v>2623</v>
      </c>
      <c r="F1149" s="1">
        <v>0</v>
      </c>
      <c r="G1149" s="1">
        <v>0</v>
      </c>
      <c r="H1149" s="1">
        <v>0</v>
      </c>
      <c r="J1149" s="1">
        <v>0</v>
      </c>
      <c r="K1149" s="1">
        <v>0</v>
      </c>
      <c r="L1149" s="1" t="s">
        <v>27</v>
      </c>
      <c r="M1149" s="1">
        <v>0</v>
      </c>
      <c r="N1149" s="1" t="s">
        <v>2629</v>
      </c>
      <c r="O1149" s="1" t="s">
        <v>2630</v>
      </c>
      <c r="Q1149" s="1" t="s">
        <v>28</v>
      </c>
      <c r="R1149" s="1" t="s">
        <v>262</v>
      </c>
      <c r="S1149" s="1" t="s">
        <v>751</v>
      </c>
      <c r="T1149" s="1" t="s">
        <v>113</v>
      </c>
      <c r="U1149" s="1" t="s">
        <v>84</v>
      </c>
      <c r="V1149" s="1" t="s">
        <v>2708</v>
      </c>
      <c r="W1149" s="1" t="s">
        <v>42</v>
      </c>
      <c r="X1149" s="25">
        <v>41008</v>
      </c>
      <c r="Y1149" s="1" t="s">
        <v>2649</v>
      </c>
      <c r="Z1149" s="1">
        <v>0</v>
      </c>
      <c r="AA1149" s="1" t="s">
        <v>6958</v>
      </c>
      <c r="AB1149" s="25">
        <v>40843</v>
      </c>
      <c r="AC1149" s="27">
        <v>40945.984722222223</v>
      </c>
      <c r="AE1149" s="1">
        <v>0</v>
      </c>
    </row>
    <row r="1150" spans="1:31" x14ac:dyDescent="0.25">
      <c r="A1150" s="1" t="s">
        <v>2622</v>
      </c>
      <c r="B1150" s="1" t="s">
        <v>7276</v>
      </c>
      <c r="C1150" s="1" t="s">
        <v>115</v>
      </c>
      <c r="E1150" s="1" t="s">
        <v>2623</v>
      </c>
      <c r="F1150" s="1">
        <v>0</v>
      </c>
      <c r="G1150" s="1">
        <v>0</v>
      </c>
      <c r="H1150" s="1">
        <v>0</v>
      </c>
      <c r="I1150" s="1" t="s">
        <v>26</v>
      </c>
      <c r="J1150" s="1">
        <v>0</v>
      </c>
      <c r="K1150" s="26">
        <v>4941.6099999999997</v>
      </c>
      <c r="L1150" s="1" t="s">
        <v>27</v>
      </c>
      <c r="M1150" s="1">
        <v>0</v>
      </c>
      <c r="N1150" s="1" t="s">
        <v>2629</v>
      </c>
      <c r="O1150" s="1" t="s">
        <v>2630</v>
      </c>
      <c r="Q1150" s="1" t="s">
        <v>28</v>
      </c>
      <c r="R1150" s="1" t="s">
        <v>512</v>
      </c>
      <c r="S1150" s="1" t="s">
        <v>664</v>
      </c>
      <c r="T1150" s="1" t="s">
        <v>150</v>
      </c>
      <c r="U1150" s="1" t="s">
        <v>34</v>
      </c>
      <c r="V1150" s="1" t="s">
        <v>46</v>
      </c>
      <c r="W1150" s="1" t="s">
        <v>42</v>
      </c>
      <c r="X1150" s="25">
        <v>41008</v>
      </c>
      <c r="Y1150" s="1" t="s">
        <v>2628</v>
      </c>
      <c r="Z1150" s="1">
        <v>0</v>
      </c>
      <c r="AA1150" s="1" t="s">
        <v>7277</v>
      </c>
      <c r="AB1150" s="25">
        <v>40262</v>
      </c>
      <c r="AC1150" s="27">
        <v>40273.4375</v>
      </c>
      <c r="AD1150" s="1" t="s">
        <v>2633</v>
      </c>
      <c r="AE1150" s="1">
        <v>0</v>
      </c>
    </row>
    <row r="1151" spans="1:31" x14ac:dyDescent="0.25">
      <c r="A1151" s="1" t="s">
        <v>2622</v>
      </c>
      <c r="E1151" s="1" t="s">
        <v>2623</v>
      </c>
      <c r="F1151" s="1">
        <v>0</v>
      </c>
      <c r="G1151" s="1">
        <v>0</v>
      </c>
      <c r="H1151" s="1">
        <v>0</v>
      </c>
      <c r="J1151" s="1">
        <v>0</v>
      </c>
      <c r="K1151" s="26">
        <v>100000</v>
      </c>
      <c r="L1151" s="1" t="s">
        <v>27</v>
      </c>
      <c r="M1151" s="1">
        <v>0</v>
      </c>
      <c r="N1151" s="1" t="s">
        <v>2629</v>
      </c>
      <c r="O1151" s="1" t="s">
        <v>2625</v>
      </c>
      <c r="P1151" s="1" t="s">
        <v>2626</v>
      </c>
      <c r="Q1151" s="1" t="s">
        <v>28</v>
      </c>
      <c r="R1151" s="1" t="s">
        <v>313</v>
      </c>
      <c r="S1151" s="1" t="s">
        <v>314</v>
      </c>
      <c r="T1151" s="1" t="s">
        <v>5549</v>
      </c>
      <c r="U1151" s="1" t="s">
        <v>34</v>
      </c>
      <c r="V1151" s="1" t="s">
        <v>71</v>
      </c>
      <c r="W1151" s="1" t="s">
        <v>42</v>
      </c>
      <c r="X1151" s="25">
        <v>41010</v>
      </c>
      <c r="Y1151" s="1" t="s">
        <v>2628</v>
      </c>
      <c r="Z1151" s="1">
        <v>0</v>
      </c>
      <c r="AA1151" s="1" t="s">
        <v>5550</v>
      </c>
      <c r="AB1151" s="25">
        <v>38460</v>
      </c>
      <c r="AC1151" s="27">
        <v>38660.675694444442</v>
      </c>
      <c r="AE1151" s="1">
        <v>0</v>
      </c>
    </row>
    <row r="1152" spans="1:31" x14ac:dyDescent="0.25">
      <c r="A1152" s="1" t="s">
        <v>2646</v>
      </c>
      <c r="E1152" s="1" t="s">
        <v>2623</v>
      </c>
      <c r="F1152" s="1">
        <v>0</v>
      </c>
      <c r="G1152" s="1">
        <v>0</v>
      </c>
      <c r="H1152" s="1">
        <v>0</v>
      </c>
      <c r="J1152" s="1">
        <v>0</v>
      </c>
      <c r="K1152" s="1">
        <v>0</v>
      </c>
      <c r="L1152" s="1" t="s">
        <v>50</v>
      </c>
      <c r="M1152" s="1">
        <v>0</v>
      </c>
      <c r="N1152" s="1" t="s">
        <v>2629</v>
      </c>
      <c r="O1152" s="1" t="s">
        <v>2630</v>
      </c>
      <c r="Q1152" s="1" t="s">
        <v>28</v>
      </c>
      <c r="R1152" s="1" t="s">
        <v>262</v>
      </c>
      <c r="S1152" s="1" t="s">
        <v>2677</v>
      </c>
      <c r="T1152" s="1" t="s">
        <v>77</v>
      </c>
      <c r="U1152" s="1" t="s">
        <v>34</v>
      </c>
      <c r="W1152" s="1" t="s">
        <v>5321</v>
      </c>
      <c r="X1152" s="25">
        <v>41010</v>
      </c>
      <c r="Y1152" s="1" t="s">
        <v>4773</v>
      </c>
      <c r="Z1152" s="1">
        <v>0</v>
      </c>
      <c r="AA1152" s="1" t="s">
        <v>6155</v>
      </c>
      <c r="AB1152" s="25">
        <v>40917</v>
      </c>
      <c r="AC1152" s="27">
        <v>40971.140277777777</v>
      </c>
      <c r="AD1152" s="1" t="s">
        <v>2633</v>
      </c>
      <c r="AE1152" s="1">
        <v>0</v>
      </c>
    </row>
    <row r="1153" spans="1:31" x14ac:dyDescent="0.25">
      <c r="A1153" s="1" t="s">
        <v>2646</v>
      </c>
      <c r="C1153" s="1" t="s">
        <v>2679</v>
      </c>
      <c r="E1153" s="1" t="s">
        <v>2623</v>
      </c>
      <c r="F1153" s="1">
        <v>0</v>
      </c>
      <c r="G1153" s="1">
        <v>0</v>
      </c>
      <c r="H1153" s="1">
        <v>0</v>
      </c>
      <c r="J1153" s="1">
        <v>0</v>
      </c>
      <c r="K1153" s="1">
        <v>0</v>
      </c>
      <c r="L1153" s="1" t="s">
        <v>50</v>
      </c>
      <c r="M1153" s="1">
        <v>0</v>
      </c>
      <c r="N1153" s="1" t="s">
        <v>2629</v>
      </c>
      <c r="O1153" s="1" t="s">
        <v>2630</v>
      </c>
      <c r="Q1153" s="1" t="s">
        <v>28</v>
      </c>
      <c r="R1153" s="1" t="s">
        <v>262</v>
      </c>
      <c r="S1153" s="1" t="s">
        <v>2677</v>
      </c>
      <c r="T1153" s="1" t="s">
        <v>77</v>
      </c>
      <c r="U1153" s="1" t="s">
        <v>34</v>
      </c>
      <c r="W1153" s="1" t="s">
        <v>5321</v>
      </c>
      <c r="X1153" s="25">
        <v>41010</v>
      </c>
      <c r="Y1153" s="1" t="s">
        <v>4773</v>
      </c>
      <c r="Z1153" s="1">
        <v>0</v>
      </c>
      <c r="AA1153" s="1" t="s">
        <v>7412</v>
      </c>
      <c r="AB1153" s="25">
        <v>40956</v>
      </c>
      <c r="AC1153" s="27">
        <v>40971.027777777781</v>
      </c>
      <c r="AD1153" s="1" t="s">
        <v>2633</v>
      </c>
      <c r="AE1153" s="1">
        <v>0</v>
      </c>
    </row>
    <row r="1154" spans="1:31" x14ac:dyDescent="0.25">
      <c r="A1154" s="1" t="s">
        <v>2622</v>
      </c>
      <c r="B1154" s="1" t="s">
        <v>735</v>
      </c>
      <c r="C1154" s="1" t="s">
        <v>736</v>
      </c>
      <c r="D1154" s="25">
        <v>39619</v>
      </c>
      <c r="E1154" s="1" t="s">
        <v>2623</v>
      </c>
      <c r="F1154" s="26">
        <v>20000</v>
      </c>
      <c r="G1154" s="26">
        <v>20000</v>
      </c>
      <c r="H1154" s="26">
        <v>1187</v>
      </c>
      <c r="I1154" s="1" t="s">
        <v>50</v>
      </c>
      <c r="J1154" s="1">
        <v>593.5</v>
      </c>
      <c r="K1154" s="1">
        <v>0</v>
      </c>
      <c r="L1154" s="1" t="s">
        <v>27</v>
      </c>
      <c r="M1154" s="1">
        <v>0</v>
      </c>
      <c r="N1154" s="1" t="s">
        <v>2629</v>
      </c>
      <c r="O1154" s="1" t="s">
        <v>2630</v>
      </c>
      <c r="Q1154" s="1" t="s">
        <v>28</v>
      </c>
      <c r="R1154" s="1" t="s">
        <v>262</v>
      </c>
      <c r="S1154" s="1" t="s">
        <v>151</v>
      </c>
      <c r="T1154" s="1" t="s">
        <v>49</v>
      </c>
      <c r="U1154" s="1" t="s">
        <v>34</v>
      </c>
      <c r="V1154" s="1" t="s">
        <v>71</v>
      </c>
      <c r="W1154" s="1" t="s">
        <v>42</v>
      </c>
      <c r="X1154" s="25">
        <v>41012</v>
      </c>
      <c r="Y1154" s="1" t="s">
        <v>2647</v>
      </c>
      <c r="Z1154" s="1">
        <v>0</v>
      </c>
      <c r="AA1154" s="1" t="s">
        <v>737</v>
      </c>
      <c r="AB1154" s="25">
        <v>40535</v>
      </c>
      <c r="AC1154" s="27">
        <v>40549.609722222223</v>
      </c>
      <c r="AD1154" s="1" t="s">
        <v>151</v>
      </c>
      <c r="AE1154" s="26">
        <v>20000</v>
      </c>
    </row>
    <row r="1155" spans="1:31" x14ac:dyDescent="0.25">
      <c r="A1155" s="1" t="s">
        <v>2646</v>
      </c>
      <c r="C1155" s="1" t="s">
        <v>2679</v>
      </c>
      <c r="E1155" s="1" t="s">
        <v>2623</v>
      </c>
      <c r="F1155" s="1">
        <v>0</v>
      </c>
      <c r="G1155" s="1">
        <v>0</v>
      </c>
      <c r="H1155" s="1">
        <v>0</v>
      </c>
      <c r="J1155" s="1">
        <v>0</v>
      </c>
      <c r="K1155" s="1">
        <v>406.18</v>
      </c>
      <c r="L1155" s="1" t="s">
        <v>27</v>
      </c>
      <c r="M1155" s="1">
        <v>0</v>
      </c>
      <c r="N1155" s="1" t="s">
        <v>2629</v>
      </c>
      <c r="O1155" s="1" t="s">
        <v>2630</v>
      </c>
      <c r="Q1155" s="1" t="s">
        <v>28</v>
      </c>
      <c r="R1155" s="1" t="s">
        <v>262</v>
      </c>
      <c r="S1155" s="1" t="s">
        <v>2677</v>
      </c>
      <c r="T1155" s="1" t="s">
        <v>56</v>
      </c>
      <c r="U1155" s="1" t="s">
        <v>53</v>
      </c>
      <c r="V1155" s="1" t="s">
        <v>71</v>
      </c>
      <c r="W1155" s="1" t="s">
        <v>35</v>
      </c>
      <c r="X1155" s="25">
        <v>41012</v>
      </c>
      <c r="Y1155" s="1" t="s">
        <v>2660</v>
      </c>
      <c r="Z1155" s="1">
        <v>0</v>
      </c>
      <c r="AA1155" s="1" t="s">
        <v>5528</v>
      </c>
      <c r="AB1155" s="25">
        <v>40758</v>
      </c>
      <c r="AC1155" s="27">
        <v>40778.949305555558</v>
      </c>
      <c r="AD1155" s="1" t="s">
        <v>2633</v>
      </c>
      <c r="AE1155" s="1">
        <v>0</v>
      </c>
    </row>
    <row r="1156" spans="1:31" x14ac:dyDescent="0.25">
      <c r="A1156" s="1" t="s">
        <v>2622</v>
      </c>
      <c r="B1156" s="1">
        <v>1151</v>
      </c>
      <c r="E1156" s="1" t="s">
        <v>2623</v>
      </c>
      <c r="F1156" s="1">
        <v>0</v>
      </c>
      <c r="G1156" s="1">
        <v>0</v>
      </c>
      <c r="H1156" s="1">
        <v>0</v>
      </c>
      <c r="J1156" s="1">
        <v>0</v>
      </c>
      <c r="K1156" s="26">
        <v>50000</v>
      </c>
      <c r="L1156" s="1" t="s">
        <v>27</v>
      </c>
      <c r="M1156" s="1">
        <v>0</v>
      </c>
      <c r="N1156" s="1" t="s">
        <v>2629</v>
      </c>
      <c r="O1156" s="1" t="s">
        <v>2630</v>
      </c>
      <c r="Q1156" s="1" t="s">
        <v>28</v>
      </c>
      <c r="R1156" s="1" t="s">
        <v>44</v>
      </c>
      <c r="S1156" s="1" t="s">
        <v>2992</v>
      </c>
      <c r="T1156" s="1" t="s">
        <v>204</v>
      </c>
      <c r="U1156" s="1" t="s">
        <v>175</v>
      </c>
      <c r="V1156" s="1" t="s">
        <v>71</v>
      </c>
      <c r="W1156" s="1" t="s">
        <v>42</v>
      </c>
      <c r="X1156" s="25">
        <v>41012</v>
      </c>
      <c r="Y1156" s="1" t="s">
        <v>2660</v>
      </c>
      <c r="Z1156" s="1">
        <v>0</v>
      </c>
      <c r="AA1156" s="1" t="s">
        <v>5588</v>
      </c>
      <c r="AB1156" s="25">
        <v>39006</v>
      </c>
      <c r="AC1156" s="27">
        <v>39017.445138888892</v>
      </c>
      <c r="AD1156" s="1" t="s">
        <v>2633</v>
      </c>
      <c r="AE1156" s="1">
        <v>0</v>
      </c>
    </row>
    <row r="1157" spans="1:31" x14ac:dyDescent="0.25">
      <c r="A1157" s="1" t="s">
        <v>2622</v>
      </c>
      <c r="B1157" s="1" t="s">
        <v>1239</v>
      </c>
      <c r="C1157" s="1" t="s">
        <v>1240</v>
      </c>
      <c r="D1157" s="25">
        <v>37700</v>
      </c>
      <c r="E1157" s="1" t="s">
        <v>2623</v>
      </c>
      <c r="F1157" s="26">
        <v>10149.290000000001</v>
      </c>
      <c r="G1157" s="26">
        <v>10149.290000000001</v>
      </c>
      <c r="H1157" s="26">
        <v>10149.290000000001</v>
      </c>
      <c r="I1157" s="1" t="s">
        <v>26</v>
      </c>
      <c r="J1157" s="26">
        <v>10149.290000000001</v>
      </c>
      <c r="K1157" s="26">
        <v>18436.5</v>
      </c>
      <c r="L1157" s="1" t="s">
        <v>27</v>
      </c>
      <c r="M1157" s="1">
        <v>0</v>
      </c>
      <c r="Q1157" s="1" t="s">
        <v>28</v>
      </c>
      <c r="R1157" s="1" t="s">
        <v>135</v>
      </c>
      <c r="S1157" s="1" t="s">
        <v>136</v>
      </c>
      <c r="T1157" s="1" t="s">
        <v>426</v>
      </c>
      <c r="U1157" s="1" t="s">
        <v>34</v>
      </c>
      <c r="V1157" s="1" t="s">
        <v>71</v>
      </c>
      <c r="W1157" s="1" t="s">
        <v>42</v>
      </c>
      <c r="X1157" s="25">
        <v>41012</v>
      </c>
      <c r="Y1157" s="1" t="s">
        <v>2643</v>
      </c>
      <c r="Z1157" s="1">
        <v>0</v>
      </c>
      <c r="AA1157" s="1" t="s">
        <v>1241</v>
      </c>
      <c r="AB1157" s="25">
        <v>38736</v>
      </c>
      <c r="AC1157" s="27">
        <v>40164.359027777777</v>
      </c>
      <c r="AD1157" s="1" t="s">
        <v>36</v>
      </c>
      <c r="AE1157" s="26">
        <v>10149.290000000001</v>
      </c>
    </row>
    <row r="1158" spans="1:31" x14ac:dyDescent="0.25">
      <c r="A1158" s="1" t="s">
        <v>2646</v>
      </c>
      <c r="B1158" s="1" t="s">
        <v>1417</v>
      </c>
      <c r="C1158" s="1" t="s">
        <v>1418</v>
      </c>
      <c r="D1158" s="25">
        <v>40632</v>
      </c>
      <c r="E1158" s="1" t="s">
        <v>2623</v>
      </c>
      <c r="F1158" s="26">
        <v>3860</v>
      </c>
      <c r="G1158" s="26">
        <v>3860</v>
      </c>
      <c r="H1158" s="1">
        <v>0</v>
      </c>
      <c r="J1158" s="1">
        <v>0</v>
      </c>
      <c r="K1158" s="1">
        <v>0</v>
      </c>
      <c r="L1158" s="1" t="s">
        <v>27</v>
      </c>
      <c r="M1158" s="1">
        <v>0</v>
      </c>
      <c r="N1158" s="1" t="s">
        <v>2629</v>
      </c>
      <c r="O1158" s="1" t="s">
        <v>2630</v>
      </c>
      <c r="Q1158" s="1" t="s">
        <v>28</v>
      </c>
      <c r="R1158" s="1" t="s">
        <v>262</v>
      </c>
      <c r="S1158" s="1" t="s">
        <v>276</v>
      </c>
      <c r="T1158" s="1" t="s">
        <v>1419</v>
      </c>
      <c r="U1158" s="1" t="s">
        <v>34</v>
      </c>
      <c r="V1158" s="1" t="s">
        <v>71</v>
      </c>
      <c r="W1158" s="1" t="s">
        <v>42</v>
      </c>
      <c r="X1158" s="25">
        <v>41012</v>
      </c>
      <c r="Y1158" s="1" t="s">
        <v>2647</v>
      </c>
      <c r="Z1158" s="1">
        <v>0</v>
      </c>
      <c r="AA1158" s="1" t="s">
        <v>1420</v>
      </c>
      <c r="AB1158" s="25">
        <v>40697</v>
      </c>
      <c r="AC1158" s="27">
        <v>40718.800694444442</v>
      </c>
      <c r="AD1158" s="1" t="s">
        <v>151</v>
      </c>
      <c r="AE1158" s="26">
        <v>3860</v>
      </c>
    </row>
    <row r="1159" spans="1:31" x14ac:dyDescent="0.25">
      <c r="A1159" s="1" t="s">
        <v>2622</v>
      </c>
      <c r="B1159" s="1" t="s">
        <v>1495</v>
      </c>
      <c r="C1159" s="1" t="s">
        <v>1496</v>
      </c>
      <c r="D1159" s="25">
        <v>37156</v>
      </c>
      <c r="E1159" s="1" t="s">
        <v>2623</v>
      </c>
      <c r="F1159" s="26">
        <v>20000</v>
      </c>
      <c r="G1159" s="26">
        <v>20000</v>
      </c>
      <c r="H1159" s="26">
        <v>20000</v>
      </c>
      <c r="I1159" s="1" t="s">
        <v>50</v>
      </c>
      <c r="J1159" s="26">
        <v>10000</v>
      </c>
      <c r="K1159" s="26">
        <v>2000</v>
      </c>
      <c r="L1159" s="1" t="s">
        <v>27</v>
      </c>
      <c r="M1159" s="1">
        <v>0</v>
      </c>
      <c r="N1159" s="1" t="s">
        <v>2629</v>
      </c>
      <c r="Q1159" s="1" t="s">
        <v>28</v>
      </c>
      <c r="R1159" s="1" t="s">
        <v>44</v>
      </c>
      <c r="S1159" s="1" t="s">
        <v>30</v>
      </c>
      <c r="T1159" s="1" t="s">
        <v>312</v>
      </c>
      <c r="U1159" s="1" t="s">
        <v>84</v>
      </c>
      <c r="V1159" s="1" t="s">
        <v>85</v>
      </c>
      <c r="W1159" s="1" t="s">
        <v>42</v>
      </c>
      <c r="X1159" s="25">
        <v>41012</v>
      </c>
      <c r="Y1159" s="1" t="s">
        <v>2628</v>
      </c>
      <c r="Z1159" s="1">
        <v>0</v>
      </c>
      <c r="AA1159" s="1" t="s">
        <v>1497</v>
      </c>
      <c r="AB1159" s="25">
        <v>37600</v>
      </c>
      <c r="AC1159" s="27">
        <v>38069.384027777778</v>
      </c>
      <c r="AD1159" s="1" t="s">
        <v>36</v>
      </c>
      <c r="AE1159" s="26">
        <v>20000</v>
      </c>
    </row>
    <row r="1160" spans="1:31" x14ac:dyDescent="0.25">
      <c r="A1160" s="1" t="s">
        <v>2646</v>
      </c>
      <c r="E1160" s="1" t="s">
        <v>2623</v>
      </c>
      <c r="F1160" s="1">
        <v>0</v>
      </c>
      <c r="G1160" s="1">
        <v>0</v>
      </c>
      <c r="H1160" s="1">
        <v>0</v>
      </c>
      <c r="J1160" s="1">
        <v>0</v>
      </c>
      <c r="K1160" s="1">
        <v>0</v>
      </c>
      <c r="L1160" s="1" t="s">
        <v>27</v>
      </c>
      <c r="M1160" s="1">
        <v>0</v>
      </c>
      <c r="N1160" s="1" t="s">
        <v>2629</v>
      </c>
      <c r="O1160" s="1" t="s">
        <v>2630</v>
      </c>
      <c r="Q1160" s="1" t="s">
        <v>28</v>
      </c>
      <c r="R1160" s="1" t="s">
        <v>262</v>
      </c>
      <c r="S1160" s="1" t="s">
        <v>2677</v>
      </c>
      <c r="T1160" s="1" t="s">
        <v>150</v>
      </c>
      <c r="U1160" s="1" t="s">
        <v>34</v>
      </c>
      <c r="V1160" s="1" t="s">
        <v>71</v>
      </c>
      <c r="W1160" s="1" t="s">
        <v>42</v>
      </c>
      <c r="X1160" s="25">
        <v>41012</v>
      </c>
      <c r="Y1160" s="1" t="s">
        <v>2647</v>
      </c>
      <c r="Z1160" s="1">
        <v>0</v>
      </c>
      <c r="AA1160" s="1" t="s">
        <v>6418</v>
      </c>
      <c r="AB1160" s="25">
        <v>40787</v>
      </c>
      <c r="AC1160" s="27">
        <v>40907.177083333336</v>
      </c>
      <c r="AE1160" s="1">
        <v>0</v>
      </c>
    </row>
    <row r="1161" spans="1:31" x14ac:dyDescent="0.25">
      <c r="A1161" s="1" t="s">
        <v>2622</v>
      </c>
      <c r="B1161" s="1" t="s">
        <v>1820</v>
      </c>
      <c r="C1161" s="1" t="s">
        <v>1821</v>
      </c>
      <c r="D1161" s="25">
        <v>39317</v>
      </c>
      <c r="E1161" s="1" t="s">
        <v>2623</v>
      </c>
      <c r="F1161" s="26">
        <v>7714.28</v>
      </c>
      <c r="G1161" s="26">
        <v>15428.57</v>
      </c>
      <c r="H1161" s="26">
        <v>7714.28</v>
      </c>
      <c r="I1161" s="1" t="s">
        <v>50</v>
      </c>
      <c r="J1161" s="26">
        <v>3857.14</v>
      </c>
      <c r="K1161" s="1">
        <v>0</v>
      </c>
      <c r="L1161" s="1" t="s">
        <v>27</v>
      </c>
      <c r="M1161" s="1">
        <v>0</v>
      </c>
      <c r="N1161" s="1" t="s">
        <v>2629</v>
      </c>
      <c r="O1161" s="1" t="s">
        <v>2630</v>
      </c>
      <c r="Q1161" s="1" t="s">
        <v>28</v>
      </c>
      <c r="R1161" s="1" t="s">
        <v>135</v>
      </c>
      <c r="S1161" s="1" t="s">
        <v>284</v>
      </c>
      <c r="T1161" s="1" t="s">
        <v>254</v>
      </c>
      <c r="U1161" s="1" t="s">
        <v>138</v>
      </c>
      <c r="V1161" s="1" t="s">
        <v>71</v>
      </c>
      <c r="W1161" s="1" t="s">
        <v>42</v>
      </c>
      <c r="X1161" s="25">
        <v>41012</v>
      </c>
      <c r="Y1161" s="1" t="s">
        <v>2660</v>
      </c>
      <c r="Z1161" s="1">
        <v>0</v>
      </c>
      <c r="AA1161" s="1" t="s">
        <v>1822</v>
      </c>
      <c r="AB1161" s="25">
        <v>40379</v>
      </c>
      <c r="AC1161" s="27">
        <v>40389.554166666669</v>
      </c>
      <c r="AD1161" s="1" t="s">
        <v>36</v>
      </c>
      <c r="AE1161" s="26">
        <v>7714.28</v>
      </c>
    </row>
    <row r="1162" spans="1:31" x14ac:dyDescent="0.25">
      <c r="A1162" s="1" t="s">
        <v>2622</v>
      </c>
      <c r="B1162" s="1">
        <v>551</v>
      </c>
      <c r="C1162" s="1" t="s">
        <v>1840</v>
      </c>
      <c r="D1162" s="25">
        <v>39591</v>
      </c>
      <c r="E1162" s="1" t="s">
        <v>2623</v>
      </c>
      <c r="F1162" s="26">
        <v>2400</v>
      </c>
      <c r="G1162" s="26">
        <v>2400</v>
      </c>
      <c r="H1162" s="26">
        <v>2400</v>
      </c>
      <c r="I1162" s="1" t="s">
        <v>26</v>
      </c>
      <c r="J1162" s="26">
        <v>2400</v>
      </c>
      <c r="K1162" s="1">
        <v>0</v>
      </c>
      <c r="L1162" s="1" t="s">
        <v>27</v>
      </c>
      <c r="M1162" s="1">
        <v>0</v>
      </c>
      <c r="N1162" s="1" t="s">
        <v>2629</v>
      </c>
      <c r="O1162" s="1" t="s">
        <v>2630</v>
      </c>
      <c r="Q1162" s="1" t="s">
        <v>28</v>
      </c>
      <c r="R1162" s="1" t="s">
        <v>512</v>
      </c>
      <c r="S1162" s="1" t="s">
        <v>553</v>
      </c>
      <c r="T1162" s="1" t="s">
        <v>281</v>
      </c>
      <c r="U1162" s="1" t="s">
        <v>273</v>
      </c>
      <c r="V1162" s="1" t="s">
        <v>71</v>
      </c>
      <c r="W1162" s="1" t="s">
        <v>42</v>
      </c>
      <c r="X1162" s="25">
        <v>41012</v>
      </c>
      <c r="Y1162" s="1" t="s">
        <v>57</v>
      </c>
      <c r="Z1162" s="1">
        <v>0</v>
      </c>
      <c r="AA1162" s="1" t="s">
        <v>1841</v>
      </c>
      <c r="AB1162" s="25">
        <v>40408</v>
      </c>
      <c r="AC1162" s="27">
        <v>40416.584027777775</v>
      </c>
      <c r="AD1162" s="1" t="s">
        <v>36</v>
      </c>
      <c r="AE1162" s="26">
        <v>2400</v>
      </c>
    </row>
    <row r="1163" spans="1:31" x14ac:dyDescent="0.25">
      <c r="A1163" s="1" t="s">
        <v>2622</v>
      </c>
      <c r="B1163" s="1" t="s">
        <v>1943</v>
      </c>
      <c r="C1163" s="1" t="s">
        <v>1944</v>
      </c>
      <c r="D1163" s="25">
        <v>40021</v>
      </c>
      <c r="E1163" s="1" t="s">
        <v>2623</v>
      </c>
      <c r="F1163" s="1">
        <v>0</v>
      </c>
      <c r="G1163" s="1">
        <v>0</v>
      </c>
      <c r="H1163" s="1">
        <v>0</v>
      </c>
      <c r="J1163" s="1">
        <v>0</v>
      </c>
      <c r="K1163" s="1">
        <v>0</v>
      </c>
      <c r="L1163" s="1" t="s">
        <v>27</v>
      </c>
      <c r="M1163" s="1">
        <v>0</v>
      </c>
      <c r="N1163" s="1" t="s">
        <v>2629</v>
      </c>
      <c r="O1163" s="1" t="s">
        <v>2630</v>
      </c>
      <c r="Q1163" s="1" t="s">
        <v>28</v>
      </c>
      <c r="R1163" s="1" t="s">
        <v>135</v>
      </c>
      <c r="S1163" s="1" t="s">
        <v>136</v>
      </c>
      <c r="T1163" s="1" t="s">
        <v>77</v>
      </c>
      <c r="U1163" s="1" t="s">
        <v>34</v>
      </c>
      <c r="V1163" s="1" t="s">
        <v>71</v>
      </c>
      <c r="W1163" s="1" t="s">
        <v>42</v>
      </c>
      <c r="X1163" s="25">
        <v>41012</v>
      </c>
      <c r="Y1163" s="1" t="s">
        <v>2647</v>
      </c>
      <c r="Z1163" s="1">
        <v>0</v>
      </c>
      <c r="AA1163" s="1" t="s">
        <v>1945</v>
      </c>
      <c r="AB1163" s="25">
        <v>40732</v>
      </c>
      <c r="AC1163" s="27">
        <v>40752.803472222222</v>
      </c>
      <c r="AD1163" s="1" t="s">
        <v>151</v>
      </c>
      <c r="AE1163" s="1">
        <v>0</v>
      </c>
    </row>
    <row r="1164" spans="1:31" x14ac:dyDescent="0.25">
      <c r="A1164" s="1" t="s">
        <v>2646</v>
      </c>
      <c r="B1164" s="1">
        <v>1217493</v>
      </c>
      <c r="C1164" s="1" t="s">
        <v>1718</v>
      </c>
      <c r="D1164" s="25">
        <v>39905</v>
      </c>
      <c r="E1164" s="1" t="s">
        <v>2623</v>
      </c>
      <c r="F1164" s="26">
        <v>20000</v>
      </c>
      <c r="G1164" s="26">
        <v>20000</v>
      </c>
      <c r="H1164" s="26">
        <v>17024.939999999999</v>
      </c>
      <c r="I1164" s="1" t="s">
        <v>26</v>
      </c>
      <c r="J1164" s="26">
        <v>17024.939999999999</v>
      </c>
      <c r="K1164" s="26">
        <v>1703.06</v>
      </c>
      <c r="L1164" s="1" t="s">
        <v>27</v>
      </c>
      <c r="M1164" s="1">
        <v>0</v>
      </c>
      <c r="N1164" s="1" t="s">
        <v>2629</v>
      </c>
      <c r="O1164" s="1" t="s">
        <v>2630</v>
      </c>
      <c r="Q1164" s="1" t="s">
        <v>28</v>
      </c>
      <c r="R1164" s="1" t="s">
        <v>262</v>
      </c>
      <c r="S1164" s="1" t="s">
        <v>151</v>
      </c>
      <c r="T1164" s="1" t="s">
        <v>77</v>
      </c>
      <c r="U1164" s="1" t="s">
        <v>34</v>
      </c>
      <c r="V1164" s="1" t="s">
        <v>71</v>
      </c>
      <c r="W1164" s="1" t="s">
        <v>42</v>
      </c>
      <c r="X1164" s="25">
        <v>41012</v>
      </c>
      <c r="Y1164" s="1" t="s">
        <v>2643</v>
      </c>
      <c r="Z1164" s="1">
        <v>0</v>
      </c>
      <c r="AA1164" s="1" t="s">
        <v>2385</v>
      </c>
      <c r="AB1164" s="25">
        <v>40315</v>
      </c>
      <c r="AC1164" s="27">
        <v>40483.509722222225</v>
      </c>
      <c r="AD1164" s="1" t="s">
        <v>151</v>
      </c>
      <c r="AE1164" s="26">
        <v>20000</v>
      </c>
    </row>
    <row r="1165" spans="1:31" x14ac:dyDescent="0.25">
      <c r="A1165" s="1" t="s">
        <v>2622</v>
      </c>
      <c r="E1165" s="1" t="s">
        <v>2623</v>
      </c>
      <c r="F1165" s="1">
        <v>0</v>
      </c>
      <c r="G1165" s="1">
        <v>0</v>
      </c>
      <c r="H1165" s="1">
        <v>0</v>
      </c>
      <c r="J1165" s="1">
        <v>0</v>
      </c>
      <c r="K1165" s="1">
        <v>0</v>
      </c>
      <c r="L1165" s="1" t="s">
        <v>50</v>
      </c>
      <c r="M1165" s="1">
        <v>0</v>
      </c>
      <c r="N1165" s="1" t="s">
        <v>2629</v>
      </c>
      <c r="O1165" s="1" t="s">
        <v>2630</v>
      </c>
      <c r="Q1165" s="1" t="s">
        <v>28</v>
      </c>
      <c r="R1165" s="1" t="s">
        <v>601</v>
      </c>
      <c r="S1165" s="1" t="s">
        <v>2677</v>
      </c>
      <c r="T1165" s="1" t="s">
        <v>54</v>
      </c>
      <c r="U1165" s="1" t="s">
        <v>55</v>
      </c>
      <c r="V1165" s="1" t="s">
        <v>194</v>
      </c>
      <c r="W1165" s="1" t="s">
        <v>42</v>
      </c>
      <c r="X1165" s="25">
        <v>41012</v>
      </c>
      <c r="Y1165" s="1" t="s">
        <v>57</v>
      </c>
      <c r="Z1165" s="1">
        <v>0</v>
      </c>
      <c r="AA1165" s="1" t="s">
        <v>7358</v>
      </c>
      <c r="AB1165" s="25">
        <v>40550</v>
      </c>
      <c r="AC1165" s="27">
        <v>40561.57708333333</v>
      </c>
      <c r="AE1165" s="1">
        <v>0</v>
      </c>
    </row>
    <row r="1166" spans="1:31" x14ac:dyDescent="0.25">
      <c r="A1166" s="1" t="s">
        <v>2622</v>
      </c>
      <c r="B1166" s="1" t="s">
        <v>1331</v>
      </c>
      <c r="C1166" s="1" t="s">
        <v>1332</v>
      </c>
      <c r="D1166" s="25">
        <v>40210</v>
      </c>
      <c r="E1166" s="1" t="s">
        <v>2623</v>
      </c>
      <c r="F1166" s="26">
        <v>25000</v>
      </c>
      <c r="G1166" s="26">
        <v>25000</v>
      </c>
      <c r="H1166" s="26">
        <v>25000</v>
      </c>
      <c r="I1166" s="1" t="s">
        <v>27</v>
      </c>
      <c r="J1166" s="1">
        <v>0</v>
      </c>
      <c r="K1166" s="1">
        <v>0</v>
      </c>
      <c r="L1166" s="1" t="s">
        <v>27</v>
      </c>
      <c r="M1166" s="1">
        <v>0</v>
      </c>
      <c r="N1166" s="1" t="s">
        <v>2629</v>
      </c>
      <c r="O1166" s="1" t="s">
        <v>2630</v>
      </c>
      <c r="Q1166" s="1" t="s">
        <v>28</v>
      </c>
      <c r="R1166" s="1" t="s">
        <v>135</v>
      </c>
      <c r="S1166" s="1" t="s">
        <v>136</v>
      </c>
      <c r="T1166" s="1" t="s">
        <v>958</v>
      </c>
      <c r="U1166" s="1" t="s">
        <v>34</v>
      </c>
      <c r="V1166" s="1" t="s">
        <v>71</v>
      </c>
      <c r="W1166" s="1" t="s">
        <v>42</v>
      </c>
      <c r="X1166" s="25">
        <v>41012</v>
      </c>
      <c r="Y1166" s="1" t="s">
        <v>2660</v>
      </c>
      <c r="Z1166" s="1">
        <v>0</v>
      </c>
      <c r="AA1166" s="1" t="s">
        <v>2446</v>
      </c>
      <c r="AB1166" s="25">
        <v>40666</v>
      </c>
      <c r="AC1166" s="27">
        <v>40694.554166666669</v>
      </c>
      <c r="AD1166" s="1" t="s">
        <v>36</v>
      </c>
      <c r="AE1166" s="26">
        <v>25000</v>
      </c>
    </row>
    <row r="1167" spans="1:31" x14ac:dyDescent="0.25">
      <c r="A1167" s="1" t="s">
        <v>2622</v>
      </c>
      <c r="B1167" s="1">
        <v>1159</v>
      </c>
      <c r="C1167" s="1" t="s">
        <v>243</v>
      </c>
      <c r="D1167" s="25">
        <v>34374</v>
      </c>
      <c r="E1167" s="1" t="s">
        <v>2623</v>
      </c>
      <c r="F1167" s="26">
        <v>3843838.16</v>
      </c>
      <c r="G1167" s="26">
        <v>3843838.16</v>
      </c>
      <c r="H1167" s="26">
        <v>150000</v>
      </c>
      <c r="I1167" s="1" t="s">
        <v>50</v>
      </c>
      <c r="J1167" s="26">
        <v>75000</v>
      </c>
      <c r="K1167" s="26">
        <v>15000</v>
      </c>
      <c r="L1167" s="1" t="s">
        <v>50</v>
      </c>
      <c r="M1167" s="1">
        <v>0</v>
      </c>
      <c r="N1167" s="1" t="s">
        <v>2624</v>
      </c>
      <c r="O1167" s="1" t="s">
        <v>2638</v>
      </c>
      <c r="P1167" s="1" t="s">
        <v>2642</v>
      </c>
      <c r="Q1167" s="1" t="s">
        <v>28</v>
      </c>
      <c r="R1167" s="1" t="s">
        <v>44</v>
      </c>
      <c r="S1167" s="1" t="s">
        <v>30</v>
      </c>
      <c r="T1167" s="1" t="s">
        <v>70</v>
      </c>
      <c r="U1167" s="1" t="s">
        <v>34</v>
      </c>
      <c r="V1167" s="1" t="s">
        <v>71</v>
      </c>
      <c r="W1167" s="1" t="s">
        <v>42</v>
      </c>
      <c r="X1167" s="25">
        <v>41015</v>
      </c>
      <c r="Y1167" s="1" t="s">
        <v>2647</v>
      </c>
      <c r="Z1167" s="1">
        <v>0</v>
      </c>
      <c r="AA1167" s="1" t="s">
        <v>244</v>
      </c>
      <c r="AB1167" s="25">
        <v>37844</v>
      </c>
      <c r="AC1167" s="27">
        <v>37852.44027777778</v>
      </c>
      <c r="AD1167" s="1" t="s">
        <v>36</v>
      </c>
      <c r="AE1167" s="26">
        <v>3843838.16</v>
      </c>
    </row>
    <row r="1168" spans="1:31" x14ac:dyDescent="0.25">
      <c r="A1168" s="1" t="s">
        <v>2622</v>
      </c>
      <c r="B1168" s="1" t="s">
        <v>1196</v>
      </c>
      <c r="C1168" s="1" t="s">
        <v>1197</v>
      </c>
      <c r="D1168" s="25">
        <v>39478</v>
      </c>
      <c r="E1168" s="1" t="s">
        <v>2623</v>
      </c>
      <c r="F1168" s="26">
        <v>9600</v>
      </c>
      <c r="G1168" s="26">
        <v>9600</v>
      </c>
      <c r="H1168" s="26">
        <v>9600</v>
      </c>
      <c r="I1168" s="1" t="s">
        <v>26</v>
      </c>
      <c r="J1168" s="26">
        <v>9600</v>
      </c>
      <c r="K1168" s="26">
        <v>6575.87</v>
      </c>
      <c r="L1168" s="1" t="s">
        <v>26</v>
      </c>
      <c r="M1168" s="26">
        <v>6575.87</v>
      </c>
      <c r="N1168" s="1" t="s">
        <v>2629</v>
      </c>
      <c r="O1168" s="1" t="s">
        <v>2630</v>
      </c>
      <c r="Q1168" s="1" t="s">
        <v>28</v>
      </c>
      <c r="R1168" s="1" t="s">
        <v>135</v>
      </c>
      <c r="S1168" s="1" t="s">
        <v>136</v>
      </c>
      <c r="T1168" s="1" t="s">
        <v>1198</v>
      </c>
      <c r="U1168" s="1" t="s">
        <v>34</v>
      </c>
      <c r="V1168" s="1" t="s">
        <v>71</v>
      </c>
      <c r="W1168" s="1" t="s">
        <v>42</v>
      </c>
      <c r="X1168" s="25">
        <v>41015</v>
      </c>
      <c r="Y1168" s="1" t="s">
        <v>2660</v>
      </c>
      <c r="Z1168" s="1">
        <v>0</v>
      </c>
      <c r="AA1168" s="1" t="s">
        <v>1199</v>
      </c>
      <c r="AB1168" s="25">
        <v>40042</v>
      </c>
      <c r="AC1168" s="27">
        <v>40056.481944444444</v>
      </c>
      <c r="AD1168" s="1" t="s">
        <v>36</v>
      </c>
      <c r="AE1168" s="26">
        <v>9600</v>
      </c>
    </row>
    <row r="1169" spans="1:31" x14ac:dyDescent="0.25">
      <c r="A1169" s="1" t="s">
        <v>2646</v>
      </c>
      <c r="C1169" s="1" t="s">
        <v>75</v>
      </c>
      <c r="E1169" s="1" t="s">
        <v>2623</v>
      </c>
      <c r="F1169" s="1">
        <v>0</v>
      </c>
      <c r="G1169" s="1">
        <v>0</v>
      </c>
      <c r="H1169" s="1">
        <v>0</v>
      </c>
      <c r="J1169" s="1">
        <v>0</v>
      </c>
      <c r="K1169" s="1">
        <v>0</v>
      </c>
      <c r="L1169" s="1" t="s">
        <v>50</v>
      </c>
      <c r="M1169" s="1">
        <v>0</v>
      </c>
      <c r="N1169" s="1" t="s">
        <v>2629</v>
      </c>
      <c r="O1169" s="1" t="s">
        <v>2630</v>
      </c>
      <c r="Q1169" s="1" t="s">
        <v>28</v>
      </c>
      <c r="R1169" s="1" t="s">
        <v>262</v>
      </c>
      <c r="S1169" s="1" t="s">
        <v>2677</v>
      </c>
      <c r="T1169" s="1" t="s">
        <v>54</v>
      </c>
      <c r="U1169" s="1" t="s">
        <v>55</v>
      </c>
      <c r="V1169" s="1" t="s">
        <v>71</v>
      </c>
      <c r="W1169" s="1" t="s">
        <v>42</v>
      </c>
      <c r="X1169" s="25">
        <v>41015</v>
      </c>
      <c r="Y1169" s="1" t="s">
        <v>57</v>
      </c>
      <c r="Z1169" s="1">
        <v>0</v>
      </c>
      <c r="AA1169" s="1" t="s">
        <v>6896</v>
      </c>
      <c r="AB1169" s="25">
        <v>40801</v>
      </c>
      <c r="AC1169" s="27">
        <v>40834.976388888892</v>
      </c>
      <c r="AD1169" s="1" t="s">
        <v>2633</v>
      </c>
      <c r="AE1169" s="1">
        <v>0</v>
      </c>
    </row>
    <row r="1170" spans="1:31" x14ac:dyDescent="0.25">
      <c r="A1170" s="1" t="s">
        <v>2622</v>
      </c>
      <c r="E1170" s="1" t="s">
        <v>2623</v>
      </c>
      <c r="F1170" s="1">
        <v>0</v>
      </c>
      <c r="G1170" s="1">
        <v>0</v>
      </c>
      <c r="H1170" s="1">
        <v>0</v>
      </c>
      <c r="J1170" s="1">
        <v>0</v>
      </c>
      <c r="K1170" s="1">
        <v>0</v>
      </c>
      <c r="L1170" s="1" t="s">
        <v>50</v>
      </c>
      <c r="M1170" s="1">
        <v>0</v>
      </c>
      <c r="N1170" s="1" t="s">
        <v>2629</v>
      </c>
      <c r="O1170" s="1" t="s">
        <v>2630</v>
      </c>
      <c r="Q1170" s="1" t="s">
        <v>28</v>
      </c>
      <c r="R1170" s="1" t="s">
        <v>135</v>
      </c>
      <c r="S1170" s="1" t="s">
        <v>136</v>
      </c>
      <c r="T1170" s="1" t="s">
        <v>54</v>
      </c>
      <c r="U1170" s="1" t="s">
        <v>55</v>
      </c>
      <c r="V1170" s="1" t="s">
        <v>71</v>
      </c>
      <c r="W1170" s="1" t="s">
        <v>42</v>
      </c>
      <c r="X1170" s="25">
        <v>41016</v>
      </c>
      <c r="Y1170" s="1" t="s">
        <v>2628</v>
      </c>
      <c r="Z1170" s="1">
        <v>0</v>
      </c>
      <c r="AA1170" s="1" t="s">
        <v>4791</v>
      </c>
      <c r="AB1170" s="25">
        <v>40815</v>
      </c>
      <c r="AC1170" s="27">
        <v>40876.063194444447</v>
      </c>
      <c r="AE1170" s="1">
        <v>0</v>
      </c>
    </row>
    <row r="1171" spans="1:31" x14ac:dyDescent="0.25">
      <c r="A1171" s="1" t="s">
        <v>2622</v>
      </c>
      <c r="E1171" s="1" t="s">
        <v>2623</v>
      </c>
      <c r="F1171" s="1">
        <v>0</v>
      </c>
      <c r="G1171" s="1">
        <v>0</v>
      </c>
      <c r="H1171" s="1">
        <v>0</v>
      </c>
      <c r="J1171" s="1">
        <v>0</v>
      </c>
      <c r="K1171" s="1">
        <v>0</v>
      </c>
      <c r="L1171" s="1" t="s">
        <v>50</v>
      </c>
      <c r="M1171" s="1">
        <v>0</v>
      </c>
      <c r="N1171" s="1" t="s">
        <v>2629</v>
      </c>
      <c r="O1171" s="1" t="s">
        <v>2630</v>
      </c>
      <c r="Q1171" s="1" t="s">
        <v>28</v>
      </c>
      <c r="R1171" s="1" t="s">
        <v>196</v>
      </c>
      <c r="S1171" s="1" t="s">
        <v>136</v>
      </c>
      <c r="T1171" s="1" t="s">
        <v>54</v>
      </c>
      <c r="U1171" s="1" t="s">
        <v>55</v>
      </c>
      <c r="V1171" s="1" t="s">
        <v>71</v>
      </c>
      <c r="W1171" s="1" t="s">
        <v>42</v>
      </c>
      <c r="X1171" s="25">
        <v>41016</v>
      </c>
      <c r="Y1171" s="1" t="s">
        <v>2660</v>
      </c>
      <c r="Z1171" s="1">
        <v>0</v>
      </c>
      <c r="AA1171" s="1" t="s">
        <v>4864</v>
      </c>
      <c r="AB1171" s="25">
        <v>40836</v>
      </c>
      <c r="AC1171" s="27">
        <v>40837.922222222223</v>
      </c>
      <c r="AE1171" s="1">
        <v>0</v>
      </c>
    </row>
    <row r="1172" spans="1:31" x14ac:dyDescent="0.25">
      <c r="A1172" s="1" t="s">
        <v>2622</v>
      </c>
      <c r="C1172" s="1" t="s">
        <v>2679</v>
      </c>
      <c r="E1172" s="1" t="s">
        <v>2623</v>
      </c>
      <c r="F1172" s="1">
        <v>0</v>
      </c>
      <c r="G1172" s="1">
        <v>0</v>
      </c>
      <c r="H1172" s="1">
        <v>0</v>
      </c>
      <c r="J1172" s="1">
        <v>0</v>
      </c>
      <c r="K1172" s="1">
        <v>0</v>
      </c>
      <c r="L1172" s="1" t="s">
        <v>50</v>
      </c>
      <c r="M1172" s="1">
        <v>0</v>
      </c>
      <c r="N1172" s="1" t="s">
        <v>2629</v>
      </c>
      <c r="O1172" s="1" t="s">
        <v>2630</v>
      </c>
      <c r="Q1172" s="1" t="s">
        <v>28</v>
      </c>
      <c r="R1172" s="1" t="s">
        <v>512</v>
      </c>
      <c r="S1172" s="1" t="s">
        <v>5375</v>
      </c>
      <c r="T1172" s="1" t="s">
        <v>3477</v>
      </c>
      <c r="U1172" s="1" t="s">
        <v>55</v>
      </c>
      <c r="V1172" s="1" t="s">
        <v>71</v>
      </c>
      <c r="W1172" s="1" t="s">
        <v>42</v>
      </c>
      <c r="X1172" s="25">
        <v>41016</v>
      </c>
      <c r="Y1172" s="1" t="s">
        <v>57</v>
      </c>
      <c r="Z1172" s="1">
        <v>0</v>
      </c>
      <c r="AA1172" s="1" t="s">
        <v>5376</v>
      </c>
      <c r="AB1172" s="25">
        <v>40441</v>
      </c>
      <c r="AC1172" s="27">
        <v>40511.609027777777</v>
      </c>
      <c r="AD1172" s="1" t="s">
        <v>2633</v>
      </c>
      <c r="AE1172" s="1">
        <v>0</v>
      </c>
    </row>
    <row r="1173" spans="1:31" x14ac:dyDescent="0.25">
      <c r="A1173" s="1" t="s">
        <v>2622</v>
      </c>
      <c r="C1173" s="1" t="s">
        <v>2679</v>
      </c>
      <c r="E1173" s="1" t="s">
        <v>2623</v>
      </c>
      <c r="F1173" s="1">
        <v>0</v>
      </c>
      <c r="G1173" s="1">
        <v>0</v>
      </c>
      <c r="H1173" s="1">
        <v>0</v>
      </c>
      <c r="J1173" s="1">
        <v>0</v>
      </c>
      <c r="K1173" s="1">
        <v>0</v>
      </c>
      <c r="L1173" s="1" t="s">
        <v>50</v>
      </c>
      <c r="M1173" s="1">
        <v>0</v>
      </c>
      <c r="N1173" s="1" t="s">
        <v>2629</v>
      </c>
      <c r="O1173" s="1" t="s">
        <v>2630</v>
      </c>
      <c r="Q1173" s="1" t="s">
        <v>28</v>
      </c>
      <c r="R1173" s="1" t="s">
        <v>128</v>
      </c>
      <c r="S1173" s="1" t="s">
        <v>151</v>
      </c>
      <c r="T1173" s="1" t="s">
        <v>54</v>
      </c>
      <c r="U1173" s="1" t="s">
        <v>55</v>
      </c>
      <c r="V1173" s="1" t="s">
        <v>71</v>
      </c>
      <c r="W1173" s="1" t="s">
        <v>42</v>
      </c>
      <c r="X1173" s="25">
        <v>41016</v>
      </c>
      <c r="Y1173" s="1" t="s">
        <v>2660</v>
      </c>
      <c r="Z1173" s="1">
        <v>0</v>
      </c>
      <c r="AA1173" s="1" t="s">
        <v>5448</v>
      </c>
      <c r="AB1173" s="25">
        <v>40652</v>
      </c>
      <c r="AC1173" s="27">
        <v>40679.693749999999</v>
      </c>
      <c r="AD1173" s="1" t="s">
        <v>2633</v>
      </c>
      <c r="AE1173" s="1">
        <v>0</v>
      </c>
    </row>
    <row r="1174" spans="1:31" x14ac:dyDescent="0.25">
      <c r="A1174" s="1" t="s">
        <v>2646</v>
      </c>
      <c r="E1174" s="1" t="s">
        <v>2623</v>
      </c>
      <c r="F1174" s="1">
        <v>0</v>
      </c>
      <c r="G1174" s="1">
        <v>0</v>
      </c>
      <c r="H1174" s="1">
        <v>0</v>
      </c>
      <c r="J1174" s="1">
        <v>0</v>
      </c>
      <c r="K1174" s="1">
        <v>0</v>
      </c>
      <c r="L1174" s="1" t="s">
        <v>50</v>
      </c>
      <c r="M1174" s="1">
        <v>0</v>
      </c>
      <c r="N1174" s="1" t="s">
        <v>2629</v>
      </c>
      <c r="O1174" s="1" t="s">
        <v>2630</v>
      </c>
      <c r="Q1174" s="1" t="s">
        <v>28</v>
      </c>
      <c r="R1174" s="1" t="s">
        <v>262</v>
      </c>
      <c r="S1174" s="1" t="s">
        <v>2677</v>
      </c>
      <c r="T1174" s="1" t="s">
        <v>54</v>
      </c>
      <c r="U1174" s="1" t="s">
        <v>55</v>
      </c>
      <c r="V1174" s="1" t="s">
        <v>71</v>
      </c>
      <c r="W1174" s="1" t="s">
        <v>42</v>
      </c>
      <c r="X1174" s="25">
        <v>41016</v>
      </c>
      <c r="Y1174" s="1" t="s">
        <v>2628</v>
      </c>
      <c r="Z1174" s="1">
        <v>0</v>
      </c>
      <c r="AA1174" s="1" t="s">
        <v>5456</v>
      </c>
      <c r="AB1174" s="25">
        <v>40687</v>
      </c>
      <c r="AC1174" s="27">
        <v>40698.538194444445</v>
      </c>
      <c r="AE1174" s="1">
        <v>0</v>
      </c>
    </row>
    <row r="1175" spans="1:31" x14ac:dyDescent="0.25">
      <c r="A1175" s="1" t="s">
        <v>2622</v>
      </c>
      <c r="B1175" s="1" t="s">
        <v>997</v>
      </c>
      <c r="C1175" s="1" t="s">
        <v>998</v>
      </c>
      <c r="D1175" s="25">
        <v>38408</v>
      </c>
      <c r="E1175" s="1" t="s">
        <v>2623</v>
      </c>
      <c r="F1175" s="26">
        <v>180000</v>
      </c>
      <c r="G1175" s="26">
        <v>180000</v>
      </c>
      <c r="H1175" s="26">
        <v>180000</v>
      </c>
      <c r="I1175" s="1" t="s">
        <v>26</v>
      </c>
      <c r="J1175" s="26">
        <v>180000</v>
      </c>
      <c r="K1175" s="26">
        <v>314566.65000000002</v>
      </c>
      <c r="L1175" s="1" t="s">
        <v>27</v>
      </c>
      <c r="M1175" s="1">
        <v>0</v>
      </c>
      <c r="N1175" s="1" t="s">
        <v>2624</v>
      </c>
      <c r="O1175" s="1" t="s">
        <v>2630</v>
      </c>
      <c r="Q1175" s="1" t="s">
        <v>28</v>
      </c>
      <c r="R1175" s="1" t="s">
        <v>44</v>
      </c>
      <c r="S1175" s="1" t="s">
        <v>61</v>
      </c>
      <c r="T1175" s="1" t="s">
        <v>423</v>
      </c>
      <c r="U1175" s="1" t="s">
        <v>123</v>
      </c>
      <c r="V1175" s="1" t="s">
        <v>185</v>
      </c>
      <c r="W1175" s="1" t="s">
        <v>42</v>
      </c>
      <c r="X1175" s="25">
        <v>41016</v>
      </c>
      <c r="Y1175" s="1" t="s">
        <v>2643</v>
      </c>
      <c r="Z1175" s="1">
        <v>0</v>
      </c>
      <c r="AA1175" s="1" t="s">
        <v>999</v>
      </c>
      <c r="AB1175" s="25">
        <v>39055</v>
      </c>
      <c r="AC1175" s="27">
        <v>39227.647222222222</v>
      </c>
      <c r="AD1175" s="1" t="s">
        <v>151</v>
      </c>
      <c r="AE1175" s="26">
        <v>180000</v>
      </c>
    </row>
    <row r="1176" spans="1:31" x14ac:dyDescent="0.25">
      <c r="A1176" s="1" t="s">
        <v>2622</v>
      </c>
      <c r="B1176" s="1">
        <v>962</v>
      </c>
      <c r="C1176" s="1" t="s">
        <v>1006</v>
      </c>
      <c r="D1176" s="25">
        <v>39543</v>
      </c>
      <c r="E1176" s="1" t="s">
        <v>2623</v>
      </c>
      <c r="F1176" s="26">
        <v>8811.06</v>
      </c>
      <c r="G1176" s="26">
        <v>8811.06</v>
      </c>
      <c r="H1176" s="1">
        <v>0</v>
      </c>
      <c r="J1176" s="1">
        <v>0</v>
      </c>
      <c r="K1176" s="1">
        <v>0</v>
      </c>
      <c r="L1176" s="1" t="s">
        <v>50</v>
      </c>
      <c r="M1176" s="1">
        <v>0</v>
      </c>
      <c r="N1176" s="1" t="s">
        <v>2629</v>
      </c>
      <c r="O1176" s="1" t="s">
        <v>2630</v>
      </c>
      <c r="Q1176" s="1" t="s">
        <v>28</v>
      </c>
      <c r="R1176" s="1" t="s">
        <v>135</v>
      </c>
      <c r="S1176" s="1" t="s">
        <v>284</v>
      </c>
      <c r="T1176" s="1" t="s">
        <v>199</v>
      </c>
      <c r="U1176" s="1" t="s">
        <v>55</v>
      </c>
      <c r="V1176" s="1" t="s">
        <v>71</v>
      </c>
      <c r="W1176" s="1" t="s">
        <v>42</v>
      </c>
      <c r="X1176" s="25">
        <v>41016</v>
      </c>
      <c r="Y1176" s="1" t="s">
        <v>2647</v>
      </c>
      <c r="Z1176" s="1">
        <v>0</v>
      </c>
      <c r="AA1176" s="1" t="s">
        <v>1007</v>
      </c>
      <c r="AB1176" s="25">
        <v>40784</v>
      </c>
      <c r="AC1176" s="27">
        <v>40844.085416666669</v>
      </c>
      <c r="AD1176" s="1" t="s">
        <v>36</v>
      </c>
      <c r="AE1176" s="26">
        <v>8811.06</v>
      </c>
    </row>
    <row r="1177" spans="1:31" x14ac:dyDescent="0.25">
      <c r="A1177" s="1" t="s">
        <v>2622</v>
      </c>
      <c r="B1177" s="1" t="s">
        <v>173</v>
      </c>
      <c r="C1177" s="1" t="s">
        <v>212</v>
      </c>
      <c r="E1177" s="1" t="s">
        <v>2623</v>
      </c>
      <c r="F1177" s="1">
        <v>0</v>
      </c>
      <c r="G1177" s="1">
        <v>0</v>
      </c>
      <c r="H1177" s="1">
        <v>0</v>
      </c>
      <c r="I1177" s="1" t="s">
        <v>50</v>
      </c>
      <c r="J1177" s="1">
        <v>0</v>
      </c>
      <c r="K1177" s="1">
        <v>0</v>
      </c>
      <c r="L1177" s="1" t="s">
        <v>50</v>
      </c>
      <c r="M1177" s="1">
        <v>0</v>
      </c>
      <c r="N1177" s="1" t="s">
        <v>2629</v>
      </c>
      <c r="O1177" s="1" t="s">
        <v>2630</v>
      </c>
      <c r="Q1177" s="1" t="s">
        <v>28</v>
      </c>
      <c r="R1177" s="1" t="s">
        <v>135</v>
      </c>
      <c r="S1177" s="1" t="s">
        <v>284</v>
      </c>
      <c r="T1177" s="1" t="s">
        <v>1216</v>
      </c>
      <c r="U1177" s="1" t="s">
        <v>55</v>
      </c>
      <c r="V1177" s="1" t="s">
        <v>71</v>
      </c>
      <c r="W1177" s="1" t="s">
        <v>42</v>
      </c>
      <c r="X1177" s="25">
        <v>41016</v>
      </c>
      <c r="Y1177" s="1" t="s">
        <v>57</v>
      </c>
      <c r="Z1177" s="1">
        <v>0</v>
      </c>
      <c r="AA1177" s="1" t="s">
        <v>1217</v>
      </c>
      <c r="AB1177" s="25">
        <v>40018</v>
      </c>
      <c r="AC1177" s="27">
        <v>40130.59652777778</v>
      </c>
      <c r="AD1177" s="1" t="s">
        <v>36</v>
      </c>
      <c r="AE1177" s="1">
        <v>0</v>
      </c>
    </row>
    <row r="1178" spans="1:31" x14ac:dyDescent="0.25">
      <c r="A1178" s="1" t="s">
        <v>2622</v>
      </c>
      <c r="E1178" s="1" t="s">
        <v>2623</v>
      </c>
      <c r="F1178" s="1">
        <v>0</v>
      </c>
      <c r="G1178" s="1">
        <v>0</v>
      </c>
      <c r="H1178" s="1">
        <v>0</v>
      </c>
      <c r="J1178" s="1">
        <v>0</v>
      </c>
      <c r="K1178" s="26">
        <v>4941.6099999999997</v>
      </c>
      <c r="L1178" s="1" t="s">
        <v>50</v>
      </c>
      <c r="M1178" s="26">
        <v>2470.81</v>
      </c>
      <c r="N1178" s="1" t="s">
        <v>2629</v>
      </c>
      <c r="O1178" s="1" t="s">
        <v>2630</v>
      </c>
      <c r="Q1178" s="1" t="s">
        <v>28</v>
      </c>
      <c r="R1178" s="1" t="s">
        <v>512</v>
      </c>
      <c r="S1178" s="1" t="s">
        <v>2913</v>
      </c>
      <c r="T1178" s="1" t="s">
        <v>308</v>
      </c>
      <c r="U1178" s="1" t="s">
        <v>55</v>
      </c>
      <c r="V1178" s="1" t="s">
        <v>71</v>
      </c>
      <c r="W1178" s="1" t="s">
        <v>42</v>
      </c>
      <c r="X1178" s="25">
        <v>41016</v>
      </c>
      <c r="Y1178" s="1" t="s">
        <v>57</v>
      </c>
      <c r="Z1178" s="1">
        <v>0</v>
      </c>
      <c r="AA1178" s="1" t="s">
        <v>5998</v>
      </c>
      <c r="AB1178" s="25">
        <v>40284</v>
      </c>
      <c r="AC1178" s="27">
        <v>40325.47152777778</v>
      </c>
      <c r="AE1178" s="1">
        <v>0</v>
      </c>
    </row>
    <row r="1179" spans="1:31" x14ac:dyDescent="0.25">
      <c r="A1179" s="1" t="s">
        <v>2622</v>
      </c>
      <c r="C1179" s="1" t="s">
        <v>115</v>
      </c>
      <c r="E1179" s="1" t="s">
        <v>2623</v>
      </c>
      <c r="F1179" s="1">
        <v>0</v>
      </c>
      <c r="G1179" s="1">
        <v>0</v>
      </c>
      <c r="H1179" s="1">
        <v>0</v>
      </c>
      <c r="J1179" s="1">
        <v>0</v>
      </c>
      <c r="K1179" s="1">
        <v>0</v>
      </c>
      <c r="L1179" s="1" t="s">
        <v>50</v>
      </c>
      <c r="M1179" s="1">
        <v>0</v>
      </c>
      <c r="N1179" s="1" t="s">
        <v>2629</v>
      </c>
      <c r="O1179" s="1" t="s">
        <v>2630</v>
      </c>
      <c r="Q1179" s="1" t="s">
        <v>28</v>
      </c>
      <c r="T1179" s="1" t="s">
        <v>54</v>
      </c>
      <c r="U1179" s="1" t="s">
        <v>55</v>
      </c>
      <c r="V1179" s="1" t="s">
        <v>71</v>
      </c>
      <c r="W1179" s="1" t="s">
        <v>42</v>
      </c>
      <c r="X1179" s="25">
        <v>41016</v>
      </c>
      <c r="Y1179" s="1" t="s">
        <v>2647</v>
      </c>
      <c r="Z1179" s="1">
        <v>0</v>
      </c>
      <c r="AA1179" s="1" t="s">
        <v>6199</v>
      </c>
      <c r="AB1179" s="25">
        <v>40766</v>
      </c>
      <c r="AC1179" s="27">
        <v>40780.199305555558</v>
      </c>
      <c r="AD1179" s="1" t="s">
        <v>2633</v>
      </c>
      <c r="AE1179" s="1">
        <v>0</v>
      </c>
    </row>
    <row r="1180" spans="1:31" x14ac:dyDescent="0.25">
      <c r="A1180" s="1" t="s">
        <v>2646</v>
      </c>
      <c r="E1180" s="1" t="s">
        <v>2623</v>
      </c>
      <c r="F1180" s="1">
        <v>0</v>
      </c>
      <c r="G1180" s="1">
        <v>0</v>
      </c>
      <c r="H1180" s="1">
        <v>0</v>
      </c>
      <c r="J1180" s="1">
        <v>0</v>
      </c>
      <c r="K1180" s="1">
        <v>0</v>
      </c>
      <c r="L1180" s="1" t="s">
        <v>50</v>
      </c>
      <c r="M1180" s="1">
        <v>0</v>
      </c>
      <c r="N1180" s="1" t="s">
        <v>2629</v>
      </c>
      <c r="O1180" s="1" t="s">
        <v>2630</v>
      </c>
      <c r="Q1180" s="1" t="s">
        <v>28</v>
      </c>
      <c r="R1180" s="1" t="s">
        <v>262</v>
      </c>
      <c r="S1180" s="1" t="s">
        <v>398</v>
      </c>
      <c r="T1180" s="1" t="s">
        <v>54</v>
      </c>
      <c r="U1180" s="1" t="s">
        <v>55</v>
      </c>
      <c r="V1180" s="1" t="s">
        <v>71</v>
      </c>
      <c r="W1180" s="1" t="s">
        <v>42</v>
      </c>
      <c r="X1180" s="25">
        <v>41016</v>
      </c>
      <c r="Y1180" s="1" t="s">
        <v>2647</v>
      </c>
      <c r="Z1180" s="1">
        <v>0</v>
      </c>
      <c r="AA1180" s="1" t="s">
        <v>6549</v>
      </c>
      <c r="AB1180" s="25">
        <v>40840</v>
      </c>
      <c r="AC1180" s="27">
        <v>40878.945138888892</v>
      </c>
      <c r="AE1180" s="1">
        <v>0</v>
      </c>
    </row>
    <row r="1181" spans="1:31" x14ac:dyDescent="0.25">
      <c r="A1181" s="1" t="s">
        <v>2646</v>
      </c>
      <c r="B1181" s="1" t="s">
        <v>1740</v>
      </c>
      <c r="C1181" s="1" t="s">
        <v>1741</v>
      </c>
      <c r="D1181" s="25">
        <v>39931</v>
      </c>
      <c r="E1181" s="1" t="s">
        <v>2623</v>
      </c>
      <c r="F1181" s="26">
        <v>11000</v>
      </c>
      <c r="G1181" s="26">
        <v>11000</v>
      </c>
      <c r="H1181" s="1">
        <v>998.51</v>
      </c>
      <c r="I1181" s="1" t="s">
        <v>26</v>
      </c>
      <c r="J1181" s="1">
        <v>998.51</v>
      </c>
      <c r="K1181" s="1">
        <v>0</v>
      </c>
      <c r="L1181" s="1" t="s">
        <v>27</v>
      </c>
      <c r="M1181" s="1">
        <v>0</v>
      </c>
      <c r="N1181" s="1" t="s">
        <v>2629</v>
      </c>
      <c r="O1181" s="1" t="s">
        <v>2630</v>
      </c>
      <c r="Q1181" s="1" t="s">
        <v>28</v>
      </c>
      <c r="R1181" s="1" t="s">
        <v>262</v>
      </c>
      <c r="S1181" s="1" t="s">
        <v>151</v>
      </c>
      <c r="T1181" s="1" t="s">
        <v>1742</v>
      </c>
      <c r="U1181" s="1" t="s">
        <v>34</v>
      </c>
      <c r="V1181" s="1" t="s">
        <v>46</v>
      </c>
      <c r="W1181" s="1" t="s">
        <v>42</v>
      </c>
      <c r="X1181" s="25">
        <v>41016</v>
      </c>
      <c r="Y1181" s="1" t="s">
        <v>57</v>
      </c>
      <c r="Z1181" s="1">
        <v>0</v>
      </c>
      <c r="AA1181" s="1" t="s">
        <v>1743</v>
      </c>
      <c r="AB1181" s="25">
        <v>40122</v>
      </c>
      <c r="AC1181" s="27">
        <v>40149.729166666664</v>
      </c>
      <c r="AD1181" s="1" t="s">
        <v>36</v>
      </c>
      <c r="AE1181" s="26">
        <v>11000</v>
      </c>
    </row>
    <row r="1182" spans="1:31" x14ac:dyDescent="0.25">
      <c r="A1182" s="1" t="s">
        <v>2646</v>
      </c>
      <c r="E1182" s="1" t="s">
        <v>2623</v>
      </c>
      <c r="F1182" s="1">
        <v>0</v>
      </c>
      <c r="G1182" s="1">
        <v>0</v>
      </c>
      <c r="H1182" s="1">
        <v>0</v>
      </c>
      <c r="J1182" s="1">
        <v>0</v>
      </c>
      <c r="K1182" s="1">
        <v>0</v>
      </c>
      <c r="L1182" s="1" t="s">
        <v>50</v>
      </c>
      <c r="M1182" s="1">
        <v>0</v>
      </c>
      <c r="N1182" s="1" t="s">
        <v>2629</v>
      </c>
      <c r="O1182" s="1" t="s">
        <v>2630</v>
      </c>
      <c r="Q1182" s="1" t="s">
        <v>28</v>
      </c>
      <c r="R1182" s="1" t="s">
        <v>262</v>
      </c>
      <c r="S1182" s="1" t="s">
        <v>2677</v>
      </c>
      <c r="T1182" s="1" t="s">
        <v>301</v>
      </c>
      <c r="U1182" s="1" t="s">
        <v>55</v>
      </c>
      <c r="V1182" s="1" t="s">
        <v>71</v>
      </c>
      <c r="W1182" s="1" t="s">
        <v>42</v>
      </c>
      <c r="X1182" s="25">
        <v>41017</v>
      </c>
      <c r="Y1182" s="1" t="s">
        <v>2647</v>
      </c>
      <c r="Z1182" s="1">
        <v>0</v>
      </c>
      <c r="AA1182" s="1" t="s">
        <v>5169</v>
      </c>
      <c r="AB1182" s="25">
        <v>40779</v>
      </c>
      <c r="AC1182" s="27">
        <v>40885.900694444441</v>
      </c>
      <c r="AE1182" s="1">
        <v>0</v>
      </c>
    </row>
    <row r="1183" spans="1:31" x14ac:dyDescent="0.25">
      <c r="A1183" s="1" t="s">
        <v>2622</v>
      </c>
      <c r="E1183" s="1" t="s">
        <v>2623</v>
      </c>
      <c r="F1183" s="1">
        <v>0</v>
      </c>
      <c r="G1183" s="1">
        <v>0</v>
      </c>
      <c r="H1183" s="1">
        <v>0</v>
      </c>
      <c r="J1183" s="1">
        <v>0</v>
      </c>
      <c r="K1183" s="26">
        <v>51885.599999999999</v>
      </c>
      <c r="L1183" s="1" t="s">
        <v>27</v>
      </c>
      <c r="M1183" s="1">
        <v>0</v>
      </c>
      <c r="Q1183" s="1" t="s">
        <v>28</v>
      </c>
      <c r="R1183" s="1" t="s">
        <v>135</v>
      </c>
      <c r="S1183" s="1" t="s">
        <v>136</v>
      </c>
      <c r="T1183" s="1" t="s">
        <v>331</v>
      </c>
      <c r="U1183" s="1" t="s">
        <v>53</v>
      </c>
      <c r="V1183" s="1" t="s">
        <v>71</v>
      </c>
      <c r="W1183" s="1" t="s">
        <v>42</v>
      </c>
      <c r="X1183" s="25">
        <v>41017</v>
      </c>
      <c r="Y1183" s="1" t="s">
        <v>2647</v>
      </c>
      <c r="Z1183" s="1">
        <v>0</v>
      </c>
      <c r="AA1183" s="1" t="s">
        <v>5250</v>
      </c>
      <c r="AB1183" s="25">
        <v>39892</v>
      </c>
      <c r="AC1183" s="27">
        <v>40164.357638888891</v>
      </c>
      <c r="AE1183" s="1">
        <v>0</v>
      </c>
    </row>
    <row r="1184" spans="1:31" x14ac:dyDescent="0.25">
      <c r="A1184" s="1" t="s">
        <v>2622</v>
      </c>
      <c r="B1184" s="1" t="s">
        <v>5339</v>
      </c>
      <c r="C1184" s="1" t="s">
        <v>5340</v>
      </c>
      <c r="D1184" s="25">
        <v>37927</v>
      </c>
      <c r="E1184" s="1" t="s">
        <v>2623</v>
      </c>
      <c r="F1184" s="26">
        <v>60000</v>
      </c>
      <c r="G1184" s="26">
        <v>60000</v>
      </c>
      <c r="H1184" s="26">
        <v>60000</v>
      </c>
      <c r="I1184" s="1" t="s">
        <v>26</v>
      </c>
      <c r="J1184" s="26">
        <v>60000</v>
      </c>
      <c r="K1184" s="26">
        <v>4941.6099999999997</v>
      </c>
      <c r="L1184" s="1" t="s">
        <v>27</v>
      </c>
      <c r="M1184" s="1">
        <v>0</v>
      </c>
      <c r="N1184" s="1" t="s">
        <v>2629</v>
      </c>
      <c r="O1184" s="1" t="s">
        <v>2630</v>
      </c>
      <c r="Q1184" s="1" t="s">
        <v>28</v>
      </c>
      <c r="R1184" s="1" t="s">
        <v>135</v>
      </c>
      <c r="S1184" s="1" t="s">
        <v>136</v>
      </c>
      <c r="T1184" s="1" t="s">
        <v>312</v>
      </c>
      <c r="U1184" s="1" t="s">
        <v>84</v>
      </c>
      <c r="V1184" s="1" t="s">
        <v>71</v>
      </c>
      <c r="W1184" s="1" t="s">
        <v>42</v>
      </c>
      <c r="X1184" s="25">
        <v>41017</v>
      </c>
      <c r="Y1184" s="1" t="s">
        <v>2660</v>
      </c>
      <c r="Z1184" s="1">
        <v>0</v>
      </c>
      <c r="AA1184" s="1" t="s">
        <v>5341</v>
      </c>
      <c r="AB1184" s="25">
        <v>40331</v>
      </c>
      <c r="AC1184" s="27">
        <v>40403.431250000001</v>
      </c>
      <c r="AD1184" s="1" t="s">
        <v>2657</v>
      </c>
      <c r="AE1184" s="26">
        <v>60000</v>
      </c>
    </row>
    <row r="1185" spans="1:31" x14ac:dyDescent="0.25">
      <c r="A1185" s="1" t="s">
        <v>2646</v>
      </c>
      <c r="B1185" s="1">
        <v>841067</v>
      </c>
      <c r="C1185" s="1" t="s">
        <v>1075</v>
      </c>
      <c r="D1185" s="25">
        <v>39398</v>
      </c>
      <c r="E1185" s="1" t="s">
        <v>2623</v>
      </c>
      <c r="F1185" s="26">
        <v>8873</v>
      </c>
      <c r="G1185" s="26">
        <v>10000</v>
      </c>
      <c r="H1185" s="26">
        <v>10000</v>
      </c>
      <c r="I1185" s="1" t="s">
        <v>50</v>
      </c>
      <c r="J1185" s="26">
        <v>5000</v>
      </c>
      <c r="K1185" s="26">
        <v>4405.75</v>
      </c>
      <c r="L1185" s="1" t="s">
        <v>50</v>
      </c>
      <c r="M1185" s="26">
        <v>4405.75</v>
      </c>
      <c r="N1185" s="1" t="s">
        <v>2624</v>
      </c>
      <c r="O1185" s="1" t="s">
        <v>2630</v>
      </c>
      <c r="Q1185" s="1" t="s">
        <v>28</v>
      </c>
      <c r="R1185" s="1" t="s">
        <v>37</v>
      </c>
      <c r="S1185" s="1" t="s">
        <v>61</v>
      </c>
      <c r="T1185" s="1" t="s">
        <v>1076</v>
      </c>
      <c r="U1185" s="1" t="s">
        <v>34</v>
      </c>
      <c r="V1185" s="1" t="s">
        <v>46</v>
      </c>
      <c r="W1185" s="1" t="s">
        <v>42</v>
      </c>
      <c r="X1185" s="25">
        <v>41017</v>
      </c>
      <c r="Y1185" s="1" t="s">
        <v>57</v>
      </c>
      <c r="Z1185" s="1">
        <v>0</v>
      </c>
      <c r="AA1185" s="1" t="s">
        <v>1077</v>
      </c>
      <c r="AB1185" s="25">
        <v>39500</v>
      </c>
      <c r="AC1185" s="27">
        <v>39542.681250000001</v>
      </c>
      <c r="AD1185" s="1" t="s">
        <v>36</v>
      </c>
      <c r="AE1185" s="26">
        <v>8873</v>
      </c>
    </row>
    <row r="1186" spans="1:31" x14ac:dyDescent="0.25">
      <c r="A1186" s="1" t="s">
        <v>2622</v>
      </c>
      <c r="B1186" s="1" t="s">
        <v>1307</v>
      </c>
      <c r="C1186" s="1" t="s">
        <v>1308</v>
      </c>
      <c r="D1186" s="25">
        <v>39930</v>
      </c>
      <c r="E1186" s="1" t="s">
        <v>2623</v>
      </c>
      <c r="F1186" s="26">
        <v>30197</v>
      </c>
      <c r="G1186" s="26">
        <v>30197</v>
      </c>
      <c r="H1186" s="26">
        <v>30197</v>
      </c>
      <c r="I1186" s="1" t="s">
        <v>26</v>
      </c>
      <c r="J1186" s="26">
        <v>30197</v>
      </c>
      <c r="K1186" s="26">
        <v>12000</v>
      </c>
      <c r="L1186" s="1" t="s">
        <v>27</v>
      </c>
      <c r="M1186" s="1">
        <v>0</v>
      </c>
      <c r="N1186" s="1" t="s">
        <v>2629</v>
      </c>
      <c r="O1186" s="1" t="s">
        <v>2630</v>
      </c>
      <c r="Q1186" s="1" t="s">
        <v>28</v>
      </c>
      <c r="R1186" s="1" t="s">
        <v>135</v>
      </c>
      <c r="S1186" s="1" t="s">
        <v>136</v>
      </c>
      <c r="T1186" s="1" t="s">
        <v>1309</v>
      </c>
      <c r="U1186" s="1" t="s">
        <v>34</v>
      </c>
      <c r="V1186" s="1" t="s">
        <v>71</v>
      </c>
      <c r="W1186" s="1" t="s">
        <v>42</v>
      </c>
      <c r="X1186" s="25">
        <v>41017</v>
      </c>
      <c r="Y1186" s="1" t="s">
        <v>2643</v>
      </c>
      <c r="Z1186" s="1">
        <v>0</v>
      </c>
      <c r="AA1186" s="1" t="s">
        <v>1310</v>
      </c>
      <c r="AB1186" s="25">
        <v>40308</v>
      </c>
      <c r="AC1186" s="27">
        <v>40378.702777777777</v>
      </c>
      <c r="AD1186" s="1" t="s">
        <v>151</v>
      </c>
      <c r="AE1186" s="26">
        <v>30197</v>
      </c>
    </row>
    <row r="1187" spans="1:31" x14ac:dyDescent="0.25">
      <c r="A1187" s="1" t="s">
        <v>2622</v>
      </c>
      <c r="E1187" s="1" t="s">
        <v>2623</v>
      </c>
      <c r="F1187" s="1">
        <v>0</v>
      </c>
      <c r="G1187" s="1">
        <v>0</v>
      </c>
      <c r="H1187" s="1">
        <v>0</v>
      </c>
      <c r="J1187" s="1">
        <v>0</v>
      </c>
      <c r="K1187" s="1">
        <v>0</v>
      </c>
      <c r="L1187" s="1" t="s">
        <v>50</v>
      </c>
      <c r="M1187" s="1">
        <v>0</v>
      </c>
      <c r="N1187" s="1" t="s">
        <v>2629</v>
      </c>
      <c r="O1187" s="1" t="s">
        <v>2630</v>
      </c>
      <c r="Q1187" s="1" t="s">
        <v>28</v>
      </c>
      <c r="R1187" s="1" t="s">
        <v>196</v>
      </c>
      <c r="S1187" s="1" t="s">
        <v>284</v>
      </c>
      <c r="T1187" s="1" t="s">
        <v>54</v>
      </c>
      <c r="U1187" s="1" t="s">
        <v>55</v>
      </c>
      <c r="V1187" s="1" t="s">
        <v>71</v>
      </c>
      <c r="W1187" s="1" t="s">
        <v>42</v>
      </c>
      <c r="X1187" s="25">
        <v>41017</v>
      </c>
      <c r="Y1187" s="1" t="s">
        <v>2647</v>
      </c>
      <c r="Z1187" s="1">
        <v>0</v>
      </c>
      <c r="AA1187" s="1" t="s">
        <v>6326</v>
      </c>
      <c r="AB1187" s="25">
        <v>40868</v>
      </c>
      <c r="AC1187" s="27">
        <v>40948.902083333334</v>
      </c>
      <c r="AE1187" s="1">
        <v>0</v>
      </c>
    </row>
    <row r="1188" spans="1:31" x14ac:dyDescent="0.25">
      <c r="A1188" s="1" t="s">
        <v>2622</v>
      </c>
      <c r="E1188" s="1" t="s">
        <v>2623</v>
      </c>
      <c r="F1188" s="1">
        <v>0</v>
      </c>
      <c r="G1188" s="1">
        <v>0</v>
      </c>
      <c r="H1188" s="1">
        <v>0</v>
      </c>
      <c r="I1188" s="1" t="s">
        <v>26</v>
      </c>
      <c r="J1188" s="1">
        <v>0</v>
      </c>
      <c r="K1188" s="26">
        <v>1000</v>
      </c>
      <c r="L1188" s="1" t="s">
        <v>27</v>
      </c>
      <c r="M1188" s="1">
        <v>0</v>
      </c>
      <c r="Q1188" s="1" t="s">
        <v>28</v>
      </c>
      <c r="R1188" s="1" t="s">
        <v>135</v>
      </c>
      <c r="S1188" s="1" t="s">
        <v>136</v>
      </c>
      <c r="T1188" s="1" t="s">
        <v>6585</v>
      </c>
      <c r="U1188" s="1" t="s">
        <v>130</v>
      </c>
      <c r="V1188" s="1" t="s">
        <v>71</v>
      </c>
      <c r="W1188" s="1" t="s">
        <v>42</v>
      </c>
      <c r="X1188" s="25">
        <v>41017</v>
      </c>
      <c r="Y1188" s="1" t="s">
        <v>2647</v>
      </c>
      <c r="Z1188" s="1">
        <v>0</v>
      </c>
      <c r="AA1188" s="1" t="s">
        <v>6586</v>
      </c>
      <c r="AB1188" s="25">
        <v>39507</v>
      </c>
      <c r="AC1188" s="27">
        <v>40164.361111111109</v>
      </c>
      <c r="AE1188" s="1">
        <v>0</v>
      </c>
    </row>
    <row r="1189" spans="1:31" x14ac:dyDescent="0.25">
      <c r="A1189" s="1" t="s">
        <v>2646</v>
      </c>
      <c r="B1189" s="1" t="s">
        <v>1906</v>
      </c>
      <c r="C1189" s="1" t="s">
        <v>1907</v>
      </c>
      <c r="D1189" s="25">
        <v>39606</v>
      </c>
      <c r="E1189" s="1" t="s">
        <v>2623</v>
      </c>
      <c r="F1189" s="26">
        <v>5775.12</v>
      </c>
      <c r="G1189" s="26">
        <v>7500</v>
      </c>
      <c r="H1189" s="26">
        <v>1800</v>
      </c>
      <c r="I1189" s="1" t="s">
        <v>26</v>
      </c>
      <c r="J1189" s="26">
        <v>1800</v>
      </c>
      <c r="K1189" s="1">
        <v>0</v>
      </c>
      <c r="L1189" s="1" t="s">
        <v>27</v>
      </c>
      <c r="M1189" s="1">
        <v>0</v>
      </c>
      <c r="N1189" s="1" t="s">
        <v>2629</v>
      </c>
      <c r="O1189" s="1" t="s">
        <v>2630</v>
      </c>
      <c r="Q1189" s="1" t="s">
        <v>28</v>
      </c>
      <c r="R1189" s="1" t="s">
        <v>262</v>
      </c>
      <c r="S1189" s="1" t="s">
        <v>721</v>
      </c>
      <c r="T1189" s="1" t="s">
        <v>319</v>
      </c>
      <c r="U1189" s="1" t="s">
        <v>34</v>
      </c>
      <c r="V1189" s="1" t="s">
        <v>71</v>
      </c>
      <c r="W1189" s="1" t="s">
        <v>42</v>
      </c>
      <c r="X1189" s="25">
        <v>41017</v>
      </c>
      <c r="Y1189" s="1" t="s">
        <v>2643</v>
      </c>
      <c r="Z1189" s="1">
        <v>0</v>
      </c>
      <c r="AA1189" s="1" t="s">
        <v>1908</v>
      </c>
      <c r="AB1189" s="25">
        <v>40589</v>
      </c>
      <c r="AC1189" s="27">
        <v>40626.824305555558</v>
      </c>
      <c r="AD1189" s="1" t="s">
        <v>36</v>
      </c>
      <c r="AE1189" s="26">
        <v>5775.12</v>
      </c>
    </row>
    <row r="1190" spans="1:31" x14ac:dyDescent="0.25">
      <c r="A1190" s="1" t="s">
        <v>2622</v>
      </c>
      <c r="B1190" s="1" t="s">
        <v>1918</v>
      </c>
      <c r="C1190" s="1" t="s">
        <v>1919</v>
      </c>
      <c r="D1190" s="25">
        <v>40546</v>
      </c>
      <c r="E1190" s="1" t="s">
        <v>2623</v>
      </c>
      <c r="F1190" s="26">
        <v>33412</v>
      </c>
      <c r="G1190" s="26">
        <v>33412</v>
      </c>
      <c r="H1190" s="26">
        <v>33412</v>
      </c>
      <c r="I1190" s="1" t="s">
        <v>26</v>
      </c>
      <c r="J1190" s="26">
        <v>33412</v>
      </c>
      <c r="K1190" s="26">
        <v>10000</v>
      </c>
      <c r="L1190" s="1" t="s">
        <v>27</v>
      </c>
      <c r="M1190" s="1">
        <v>0</v>
      </c>
      <c r="N1190" s="1" t="s">
        <v>2629</v>
      </c>
      <c r="O1190" s="1" t="s">
        <v>2630</v>
      </c>
      <c r="Q1190" s="1" t="s">
        <v>28</v>
      </c>
      <c r="R1190" s="1" t="s">
        <v>135</v>
      </c>
      <c r="S1190" s="1" t="s">
        <v>136</v>
      </c>
      <c r="T1190" s="1" t="s">
        <v>77</v>
      </c>
      <c r="U1190" s="1" t="s">
        <v>34</v>
      </c>
      <c r="V1190" s="1" t="s">
        <v>71</v>
      </c>
      <c r="W1190" s="1" t="s">
        <v>42</v>
      </c>
      <c r="X1190" s="25">
        <v>41017</v>
      </c>
      <c r="Y1190" s="1" t="s">
        <v>2660</v>
      </c>
      <c r="Z1190" s="1">
        <v>0</v>
      </c>
      <c r="AA1190" s="1" t="s">
        <v>1920</v>
      </c>
      <c r="AB1190" s="25">
        <v>40627</v>
      </c>
      <c r="AC1190" s="27">
        <v>40647.800694444442</v>
      </c>
      <c r="AD1190" s="1" t="s">
        <v>36</v>
      </c>
      <c r="AE1190" s="26">
        <v>33412</v>
      </c>
    </row>
    <row r="1191" spans="1:31" x14ac:dyDescent="0.25">
      <c r="A1191" s="1" t="s">
        <v>2622</v>
      </c>
      <c r="B1191" s="1" t="s">
        <v>7364</v>
      </c>
      <c r="C1191" s="1" t="s">
        <v>2687</v>
      </c>
      <c r="D1191" s="25">
        <v>37588</v>
      </c>
      <c r="E1191" s="1" t="s">
        <v>2623</v>
      </c>
      <c r="F1191" s="26">
        <v>11717.03</v>
      </c>
      <c r="G1191" s="26">
        <v>11717.03</v>
      </c>
      <c r="H1191" s="1">
        <v>0</v>
      </c>
      <c r="J1191" s="1">
        <v>0</v>
      </c>
      <c r="K1191" s="1">
        <v>0</v>
      </c>
      <c r="L1191" s="1" t="s">
        <v>27</v>
      </c>
      <c r="M1191" s="1">
        <v>0</v>
      </c>
      <c r="N1191" s="1" t="s">
        <v>2629</v>
      </c>
      <c r="O1191" s="1" t="s">
        <v>2630</v>
      </c>
      <c r="Q1191" s="1" t="s">
        <v>28</v>
      </c>
      <c r="R1191" s="1" t="s">
        <v>135</v>
      </c>
      <c r="S1191" s="1" t="s">
        <v>284</v>
      </c>
      <c r="T1191" s="1" t="s">
        <v>77</v>
      </c>
      <c r="U1191" s="1" t="s">
        <v>34</v>
      </c>
      <c r="V1191" s="1" t="s">
        <v>71</v>
      </c>
      <c r="W1191" s="1" t="s">
        <v>42</v>
      </c>
      <c r="X1191" s="25">
        <v>41017</v>
      </c>
      <c r="Y1191" s="1" t="s">
        <v>2647</v>
      </c>
      <c r="Z1191" s="1">
        <v>0</v>
      </c>
      <c r="AA1191" s="1" t="s">
        <v>7365</v>
      </c>
      <c r="AB1191" s="25">
        <v>40560</v>
      </c>
      <c r="AC1191" s="27">
        <v>40571.742361111108</v>
      </c>
      <c r="AD1191" s="1" t="s">
        <v>2657</v>
      </c>
      <c r="AE1191" s="26">
        <v>11717.03</v>
      </c>
    </row>
    <row r="1192" spans="1:31" x14ac:dyDescent="0.25">
      <c r="A1192" s="1" t="s">
        <v>2622</v>
      </c>
      <c r="B1192" s="1" t="s">
        <v>7368</v>
      </c>
      <c r="D1192" s="25">
        <v>38894</v>
      </c>
      <c r="E1192" s="1" t="s">
        <v>2623</v>
      </c>
      <c r="F1192" s="1">
        <v>0</v>
      </c>
      <c r="G1192" s="1">
        <v>0</v>
      </c>
      <c r="H1192" s="1">
        <v>0</v>
      </c>
      <c r="J1192" s="1">
        <v>0</v>
      </c>
      <c r="K1192" s="1">
        <v>0</v>
      </c>
      <c r="L1192" s="1" t="s">
        <v>27</v>
      </c>
      <c r="M1192" s="1">
        <v>0</v>
      </c>
      <c r="N1192" s="1" t="s">
        <v>2629</v>
      </c>
      <c r="O1192" s="1" t="s">
        <v>2630</v>
      </c>
      <c r="Q1192" s="1" t="s">
        <v>28</v>
      </c>
      <c r="R1192" s="1" t="s">
        <v>135</v>
      </c>
      <c r="S1192" s="1" t="s">
        <v>284</v>
      </c>
      <c r="T1192" s="1" t="s">
        <v>77</v>
      </c>
      <c r="U1192" s="1" t="s">
        <v>34</v>
      </c>
      <c r="V1192" s="1" t="s">
        <v>71</v>
      </c>
      <c r="W1192" s="1" t="s">
        <v>42</v>
      </c>
      <c r="X1192" s="25">
        <v>41017</v>
      </c>
      <c r="Y1192" s="1" t="s">
        <v>2647</v>
      </c>
      <c r="Z1192" s="1">
        <v>0</v>
      </c>
      <c r="AA1192" s="1" t="s">
        <v>7369</v>
      </c>
      <c r="AB1192" s="25">
        <v>40575</v>
      </c>
      <c r="AC1192" s="27">
        <v>40592.604166666664</v>
      </c>
      <c r="AD1192" s="1" t="s">
        <v>2657</v>
      </c>
      <c r="AE1192" s="1">
        <v>0</v>
      </c>
    </row>
    <row r="1193" spans="1:31" x14ac:dyDescent="0.25">
      <c r="A1193" s="1" t="s">
        <v>2622</v>
      </c>
      <c r="E1193" s="1" t="s">
        <v>2623</v>
      </c>
      <c r="F1193" s="1">
        <v>0</v>
      </c>
      <c r="G1193" s="1">
        <v>0</v>
      </c>
      <c r="H1193" s="1">
        <v>0</v>
      </c>
      <c r="J1193" s="1">
        <v>0</v>
      </c>
      <c r="K1193" s="1">
        <v>0</v>
      </c>
      <c r="L1193" s="1" t="s">
        <v>50</v>
      </c>
      <c r="M1193" s="1">
        <v>0</v>
      </c>
      <c r="N1193" s="1" t="s">
        <v>2629</v>
      </c>
      <c r="O1193" s="1" t="s">
        <v>2630</v>
      </c>
      <c r="Q1193" s="1" t="s">
        <v>28</v>
      </c>
      <c r="R1193" s="1" t="s">
        <v>135</v>
      </c>
      <c r="S1193" s="1" t="s">
        <v>284</v>
      </c>
      <c r="T1193" s="1" t="s">
        <v>54</v>
      </c>
      <c r="U1193" s="1" t="s">
        <v>55</v>
      </c>
      <c r="V1193" s="1" t="s">
        <v>71</v>
      </c>
      <c r="W1193" s="1" t="s">
        <v>42</v>
      </c>
      <c r="X1193" s="25">
        <v>41017</v>
      </c>
      <c r="Y1193" s="1" t="s">
        <v>2647</v>
      </c>
      <c r="Z1193" s="1">
        <v>0</v>
      </c>
      <c r="AA1193" s="1" t="s">
        <v>7409</v>
      </c>
      <c r="AB1193" s="25">
        <v>40709</v>
      </c>
      <c r="AC1193" s="27">
        <v>40767.226388888892</v>
      </c>
      <c r="AE1193" s="1">
        <v>0</v>
      </c>
    </row>
    <row r="1194" spans="1:31" x14ac:dyDescent="0.25">
      <c r="A1194" s="1" t="s">
        <v>2622</v>
      </c>
      <c r="B1194" s="1" t="s">
        <v>665</v>
      </c>
      <c r="C1194" s="1" t="s">
        <v>666</v>
      </c>
      <c r="D1194" s="25">
        <v>40001</v>
      </c>
      <c r="E1194" s="1" t="s">
        <v>2623</v>
      </c>
      <c r="F1194" s="26">
        <v>115112</v>
      </c>
      <c r="G1194" s="26">
        <v>115112</v>
      </c>
      <c r="H1194" s="26">
        <v>115112</v>
      </c>
      <c r="I1194" s="1" t="s">
        <v>26</v>
      </c>
      <c r="J1194" s="26">
        <v>115112</v>
      </c>
      <c r="K1194" s="1">
        <v>0</v>
      </c>
      <c r="L1194" s="1" t="s">
        <v>27</v>
      </c>
      <c r="M1194" s="1">
        <v>0</v>
      </c>
      <c r="N1194" s="1" t="s">
        <v>2629</v>
      </c>
      <c r="O1194" s="1" t="s">
        <v>2630</v>
      </c>
      <c r="Q1194" s="1" t="s">
        <v>28</v>
      </c>
      <c r="R1194" s="1" t="s">
        <v>135</v>
      </c>
      <c r="S1194" s="1" t="s">
        <v>284</v>
      </c>
      <c r="T1194" s="1" t="s">
        <v>70</v>
      </c>
      <c r="U1194" s="1" t="s">
        <v>34</v>
      </c>
      <c r="V1194" s="1" t="s">
        <v>71</v>
      </c>
      <c r="W1194" s="1" t="s">
        <v>42</v>
      </c>
      <c r="X1194" s="25">
        <v>41018</v>
      </c>
      <c r="Y1194" s="1" t="s">
        <v>2660</v>
      </c>
      <c r="Z1194" s="1">
        <v>0</v>
      </c>
      <c r="AA1194" s="1" t="s">
        <v>667</v>
      </c>
      <c r="AB1194" s="25">
        <v>40241</v>
      </c>
      <c r="AC1194" s="27">
        <v>40282.571527777778</v>
      </c>
      <c r="AD1194" s="1" t="s">
        <v>36</v>
      </c>
      <c r="AE1194" s="26">
        <v>115112</v>
      </c>
    </row>
    <row r="1195" spans="1:31" x14ac:dyDescent="0.25">
      <c r="A1195" s="1" t="s">
        <v>2646</v>
      </c>
      <c r="B1195" s="1" t="s">
        <v>884</v>
      </c>
      <c r="C1195" s="1" t="s">
        <v>885</v>
      </c>
      <c r="D1195" s="25">
        <v>35884</v>
      </c>
      <c r="E1195" s="1" t="s">
        <v>2623</v>
      </c>
      <c r="F1195" s="26">
        <v>156000</v>
      </c>
      <c r="G1195" s="26">
        <v>156000</v>
      </c>
      <c r="H1195" s="26">
        <v>156000</v>
      </c>
      <c r="I1195" s="1" t="s">
        <v>27</v>
      </c>
      <c r="J1195" s="1">
        <v>0</v>
      </c>
      <c r="K1195" s="26">
        <v>41750.04</v>
      </c>
      <c r="L1195" s="1" t="s">
        <v>27</v>
      </c>
      <c r="M1195" s="1">
        <v>0</v>
      </c>
      <c r="N1195" s="1" t="s">
        <v>2624</v>
      </c>
      <c r="O1195" s="1" t="s">
        <v>2638</v>
      </c>
      <c r="P1195" s="1" t="s">
        <v>2639</v>
      </c>
      <c r="Q1195" s="1" t="s">
        <v>28</v>
      </c>
      <c r="R1195" s="1" t="s">
        <v>52</v>
      </c>
      <c r="S1195" s="1" t="s">
        <v>38</v>
      </c>
      <c r="T1195" s="1" t="s">
        <v>77</v>
      </c>
      <c r="U1195" s="1" t="s">
        <v>34</v>
      </c>
      <c r="V1195" s="1" t="s">
        <v>71</v>
      </c>
      <c r="W1195" s="1" t="s">
        <v>42</v>
      </c>
      <c r="X1195" s="25">
        <v>41018</v>
      </c>
      <c r="Y1195" s="1" t="s">
        <v>43</v>
      </c>
      <c r="Z1195" s="1">
        <v>0</v>
      </c>
      <c r="AA1195" s="1" t="s">
        <v>886</v>
      </c>
      <c r="AB1195" s="25">
        <v>36839</v>
      </c>
      <c r="AC1195" s="27">
        <v>37618</v>
      </c>
      <c r="AD1195" s="1" t="s">
        <v>36</v>
      </c>
      <c r="AE1195" s="26">
        <v>156000</v>
      </c>
    </row>
    <row r="1196" spans="1:31" x14ac:dyDescent="0.25">
      <c r="A1196" s="1" t="s">
        <v>2622</v>
      </c>
      <c r="B1196" s="1" t="s">
        <v>2290</v>
      </c>
      <c r="D1196" s="25">
        <v>38899</v>
      </c>
      <c r="E1196" s="1" t="s">
        <v>2623</v>
      </c>
      <c r="F1196" s="26">
        <v>20000</v>
      </c>
      <c r="G1196" s="26">
        <v>20000</v>
      </c>
      <c r="H1196" s="26">
        <v>20000</v>
      </c>
      <c r="I1196" s="1" t="s">
        <v>50</v>
      </c>
      <c r="J1196" s="26">
        <v>10000</v>
      </c>
      <c r="K1196" s="26">
        <v>200000</v>
      </c>
      <c r="L1196" s="1" t="s">
        <v>27</v>
      </c>
      <c r="M1196" s="1">
        <v>0</v>
      </c>
      <c r="Q1196" s="1" t="s">
        <v>28</v>
      </c>
      <c r="R1196" s="1" t="s">
        <v>135</v>
      </c>
      <c r="S1196" s="1" t="s">
        <v>136</v>
      </c>
      <c r="T1196" s="1" t="s">
        <v>39</v>
      </c>
      <c r="U1196" s="1" t="s">
        <v>40</v>
      </c>
      <c r="V1196" s="1" t="s">
        <v>41</v>
      </c>
      <c r="W1196" s="1" t="s">
        <v>42</v>
      </c>
      <c r="X1196" s="25">
        <v>41018</v>
      </c>
      <c r="Y1196" s="1" t="s">
        <v>2643</v>
      </c>
      <c r="Z1196" s="1">
        <v>0</v>
      </c>
      <c r="AA1196" s="1" t="s">
        <v>2291</v>
      </c>
      <c r="AB1196" s="25">
        <v>39328</v>
      </c>
      <c r="AC1196" s="27">
        <v>40164.380555555559</v>
      </c>
      <c r="AD1196" s="1" t="s">
        <v>36</v>
      </c>
      <c r="AE1196" s="26">
        <v>20000</v>
      </c>
    </row>
    <row r="1197" spans="1:31" x14ac:dyDescent="0.25">
      <c r="A1197" s="1" t="s">
        <v>2622</v>
      </c>
      <c r="B1197" s="1" t="s">
        <v>2309</v>
      </c>
      <c r="C1197" s="1" t="s">
        <v>2310</v>
      </c>
      <c r="D1197" s="25">
        <v>39940</v>
      </c>
      <c r="E1197" s="1" t="s">
        <v>2623</v>
      </c>
      <c r="F1197" s="26">
        <v>25000</v>
      </c>
      <c r="G1197" s="26">
        <v>25000</v>
      </c>
      <c r="H1197" s="26">
        <v>1000</v>
      </c>
      <c r="I1197" s="1" t="s">
        <v>50</v>
      </c>
      <c r="J1197" s="1">
        <v>500</v>
      </c>
      <c r="K1197" s="1">
        <v>0</v>
      </c>
      <c r="L1197" s="1" t="s">
        <v>27</v>
      </c>
      <c r="M1197" s="1">
        <v>0</v>
      </c>
      <c r="N1197" s="1" t="s">
        <v>2629</v>
      </c>
      <c r="O1197" s="1" t="s">
        <v>2630</v>
      </c>
      <c r="Q1197" s="1" t="s">
        <v>28</v>
      </c>
      <c r="R1197" s="1" t="s">
        <v>1322</v>
      </c>
      <c r="S1197" s="1" t="s">
        <v>681</v>
      </c>
      <c r="T1197" s="1" t="s">
        <v>965</v>
      </c>
      <c r="U1197" s="1" t="s">
        <v>84</v>
      </c>
      <c r="V1197" s="1" t="s">
        <v>71</v>
      </c>
      <c r="W1197" s="1" t="s">
        <v>42</v>
      </c>
      <c r="X1197" s="25">
        <v>41018</v>
      </c>
      <c r="Y1197" s="1" t="s">
        <v>2628</v>
      </c>
      <c r="Z1197" s="1">
        <v>0</v>
      </c>
      <c r="AA1197" s="1" t="s">
        <v>2311</v>
      </c>
      <c r="AB1197" s="25">
        <v>40219</v>
      </c>
      <c r="AC1197" s="27">
        <v>40247.44027777778</v>
      </c>
      <c r="AD1197" s="1" t="s">
        <v>36</v>
      </c>
      <c r="AE1197" s="26">
        <v>25000</v>
      </c>
    </row>
    <row r="1198" spans="1:31" x14ac:dyDescent="0.25">
      <c r="A1198" s="1" t="s">
        <v>2646</v>
      </c>
      <c r="E1198" s="1" t="s">
        <v>2623</v>
      </c>
      <c r="F1198" s="1">
        <v>0</v>
      </c>
      <c r="G1198" s="1">
        <v>0</v>
      </c>
      <c r="H1198" s="1">
        <v>0</v>
      </c>
      <c r="J1198" s="1">
        <v>0</v>
      </c>
      <c r="K1198" s="1">
        <v>0</v>
      </c>
      <c r="L1198" s="1" t="s">
        <v>27</v>
      </c>
      <c r="M1198" s="1">
        <v>0</v>
      </c>
      <c r="N1198" s="1" t="s">
        <v>2629</v>
      </c>
      <c r="O1198" s="1" t="s">
        <v>2630</v>
      </c>
      <c r="Q1198" s="1" t="s">
        <v>28</v>
      </c>
      <c r="R1198" s="1" t="s">
        <v>262</v>
      </c>
      <c r="S1198" s="1" t="s">
        <v>2677</v>
      </c>
      <c r="T1198" s="1" t="s">
        <v>4896</v>
      </c>
      <c r="U1198" s="1" t="s">
        <v>53</v>
      </c>
      <c r="V1198" s="1" t="s">
        <v>71</v>
      </c>
      <c r="W1198" s="1" t="s">
        <v>35</v>
      </c>
      <c r="X1198" s="25">
        <v>41022</v>
      </c>
      <c r="Y1198" s="1" t="s">
        <v>2647</v>
      </c>
      <c r="Z1198" s="1">
        <v>0</v>
      </c>
      <c r="AA1198" s="1" t="s">
        <v>4897</v>
      </c>
      <c r="AB1198" s="25">
        <v>40925</v>
      </c>
      <c r="AC1198" s="27">
        <v>40954.053472222222</v>
      </c>
      <c r="AE1198" s="1">
        <v>0</v>
      </c>
    </row>
    <row r="1199" spans="1:31" x14ac:dyDescent="0.25">
      <c r="A1199" s="1" t="s">
        <v>2622</v>
      </c>
      <c r="B1199" s="1" t="s">
        <v>6720</v>
      </c>
      <c r="C1199" s="1" t="s">
        <v>6721</v>
      </c>
      <c r="D1199" s="25">
        <v>39344</v>
      </c>
      <c r="E1199" s="1" t="s">
        <v>2623</v>
      </c>
      <c r="F1199" s="26">
        <v>49500</v>
      </c>
      <c r="G1199" s="26">
        <v>150000</v>
      </c>
      <c r="H1199" s="26">
        <v>49500</v>
      </c>
      <c r="I1199" s="1" t="s">
        <v>26</v>
      </c>
      <c r="J1199" s="26">
        <v>49500</v>
      </c>
      <c r="K1199" s="1">
        <v>0</v>
      </c>
      <c r="L1199" s="1" t="s">
        <v>27</v>
      </c>
      <c r="M1199" s="1">
        <v>0</v>
      </c>
      <c r="N1199" s="1" t="s">
        <v>2629</v>
      </c>
      <c r="O1199" s="1" t="s">
        <v>2630</v>
      </c>
      <c r="Q1199" s="1" t="s">
        <v>28</v>
      </c>
      <c r="R1199" s="1" t="s">
        <v>135</v>
      </c>
      <c r="S1199" s="1" t="s">
        <v>284</v>
      </c>
      <c r="T1199" s="1" t="s">
        <v>2906</v>
      </c>
      <c r="U1199" s="1" t="s">
        <v>34</v>
      </c>
      <c r="V1199" s="1" t="s">
        <v>71</v>
      </c>
      <c r="W1199" s="1" t="s">
        <v>42</v>
      </c>
      <c r="X1199" s="25">
        <v>41022</v>
      </c>
      <c r="Y1199" s="1" t="s">
        <v>2637</v>
      </c>
      <c r="Z1199" s="1">
        <v>0</v>
      </c>
      <c r="AA1199" s="1" t="s">
        <v>6722</v>
      </c>
      <c r="AB1199" s="25">
        <v>40485</v>
      </c>
      <c r="AC1199" s="27">
        <v>40616.879861111112</v>
      </c>
      <c r="AD1199" s="1" t="s">
        <v>2633</v>
      </c>
      <c r="AE1199" s="26">
        <v>49500</v>
      </c>
    </row>
    <row r="1200" spans="1:31" x14ac:dyDescent="0.25">
      <c r="A1200" s="1" t="s">
        <v>2622</v>
      </c>
      <c r="B1200" s="1" t="s">
        <v>1940</v>
      </c>
      <c r="C1200" s="1" t="s">
        <v>1941</v>
      </c>
      <c r="D1200" s="25">
        <v>40375</v>
      </c>
      <c r="E1200" s="1" t="s">
        <v>2623</v>
      </c>
      <c r="F1200" s="26">
        <v>65000</v>
      </c>
      <c r="G1200" s="26">
        <v>100000</v>
      </c>
      <c r="H1200" s="26">
        <v>65000</v>
      </c>
      <c r="I1200" s="1" t="s">
        <v>26</v>
      </c>
      <c r="J1200" s="26">
        <v>65000</v>
      </c>
      <c r="K1200" s="26">
        <v>17015.95</v>
      </c>
      <c r="L1200" s="1" t="s">
        <v>27</v>
      </c>
      <c r="M1200" s="1">
        <v>0</v>
      </c>
      <c r="N1200" s="1" t="s">
        <v>2629</v>
      </c>
      <c r="O1200" s="1" t="s">
        <v>2630</v>
      </c>
      <c r="Q1200" s="1" t="s">
        <v>28</v>
      </c>
      <c r="R1200" s="1" t="s">
        <v>135</v>
      </c>
      <c r="S1200" s="1" t="s">
        <v>136</v>
      </c>
      <c r="T1200" s="1" t="s">
        <v>77</v>
      </c>
      <c r="U1200" s="1" t="s">
        <v>34</v>
      </c>
      <c r="V1200" s="1" t="s">
        <v>71</v>
      </c>
      <c r="W1200" s="1" t="s">
        <v>42</v>
      </c>
      <c r="X1200" s="25">
        <v>41022</v>
      </c>
      <c r="Y1200" s="1" t="s">
        <v>2637</v>
      </c>
      <c r="Z1200" s="1">
        <v>0</v>
      </c>
      <c r="AA1200" s="1" t="s">
        <v>1942</v>
      </c>
      <c r="AB1200" s="25">
        <v>40724</v>
      </c>
      <c r="AC1200" s="27">
        <v>40743.997916666667</v>
      </c>
      <c r="AD1200" s="1" t="s">
        <v>36</v>
      </c>
      <c r="AE1200" s="26">
        <v>65000</v>
      </c>
    </row>
    <row r="1201" spans="1:31" x14ac:dyDescent="0.25">
      <c r="A1201" s="1" t="s">
        <v>2622</v>
      </c>
      <c r="B1201" s="1">
        <v>10009970</v>
      </c>
      <c r="C1201" s="1">
        <v>10130238</v>
      </c>
      <c r="D1201" s="25">
        <v>37753</v>
      </c>
      <c r="E1201" s="1" t="s">
        <v>2623</v>
      </c>
      <c r="F1201" s="1">
        <v>0</v>
      </c>
      <c r="G1201" s="1">
        <v>0</v>
      </c>
      <c r="H1201" s="1">
        <v>0</v>
      </c>
      <c r="I1201" s="1" t="s">
        <v>26</v>
      </c>
      <c r="J1201" s="1">
        <v>0</v>
      </c>
      <c r="K1201" s="1">
        <v>489</v>
      </c>
      <c r="L1201" s="1" t="s">
        <v>27</v>
      </c>
      <c r="M1201" s="1">
        <v>0</v>
      </c>
      <c r="N1201" s="1" t="s">
        <v>2624</v>
      </c>
      <c r="O1201" s="1" t="s">
        <v>2638</v>
      </c>
      <c r="P1201" s="1" t="s">
        <v>2642</v>
      </c>
      <c r="Q1201" s="1" t="s">
        <v>28</v>
      </c>
      <c r="R1201" s="1" t="s">
        <v>44</v>
      </c>
      <c r="S1201" s="1" t="s">
        <v>38</v>
      </c>
      <c r="T1201" s="1" t="s">
        <v>253</v>
      </c>
      <c r="U1201" s="1" t="s">
        <v>40</v>
      </c>
      <c r="V1201" s="1" t="s">
        <v>41</v>
      </c>
      <c r="W1201" s="1" t="s">
        <v>42</v>
      </c>
      <c r="X1201" s="25">
        <v>41023</v>
      </c>
      <c r="Y1201" s="1" t="s">
        <v>43</v>
      </c>
      <c r="Z1201" s="1">
        <v>0</v>
      </c>
      <c r="AA1201" s="1" t="s">
        <v>1017</v>
      </c>
      <c r="AB1201" s="25">
        <v>38036</v>
      </c>
      <c r="AC1201" s="27">
        <v>39373.386805555558</v>
      </c>
      <c r="AD1201" s="1" t="s">
        <v>151</v>
      </c>
      <c r="AE1201" s="1">
        <v>0</v>
      </c>
    </row>
    <row r="1202" spans="1:31" x14ac:dyDescent="0.25">
      <c r="A1202" s="1" t="s">
        <v>2622</v>
      </c>
      <c r="B1202" s="1">
        <v>3113</v>
      </c>
      <c r="C1202" s="1" t="s">
        <v>115</v>
      </c>
      <c r="D1202" s="25">
        <v>39445</v>
      </c>
      <c r="E1202" s="1" t="s">
        <v>2623</v>
      </c>
      <c r="F1202" s="1">
        <v>0</v>
      </c>
      <c r="G1202" s="1">
        <v>0</v>
      </c>
      <c r="H1202" s="1">
        <v>0</v>
      </c>
      <c r="I1202" s="1" t="s">
        <v>50</v>
      </c>
      <c r="J1202" s="1">
        <v>0</v>
      </c>
      <c r="K1202" s="26">
        <v>8347.41</v>
      </c>
      <c r="L1202" s="1" t="s">
        <v>27</v>
      </c>
      <c r="M1202" s="1">
        <v>0</v>
      </c>
      <c r="N1202" s="1" t="s">
        <v>2629</v>
      </c>
      <c r="O1202" s="1" t="s">
        <v>2630</v>
      </c>
      <c r="Q1202" s="1" t="s">
        <v>28</v>
      </c>
      <c r="R1202" s="1" t="s">
        <v>44</v>
      </c>
      <c r="S1202" s="1" t="s">
        <v>503</v>
      </c>
      <c r="T1202" s="1" t="s">
        <v>188</v>
      </c>
      <c r="U1202" s="1" t="s">
        <v>34</v>
      </c>
      <c r="V1202" s="1" t="s">
        <v>370</v>
      </c>
      <c r="W1202" s="1" t="s">
        <v>42</v>
      </c>
      <c r="X1202" s="25">
        <v>41023</v>
      </c>
      <c r="Y1202" s="1" t="s">
        <v>57</v>
      </c>
      <c r="Z1202" s="1">
        <v>0</v>
      </c>
      <c r="AA1202" s="1" t="s">
        <v>7114</v>
      </c>
      <c r="AB1202" s="25">
        <v>39862</v>
      </c>
      <c r="AC1202" s="27">
        <v>39925.656944444447</v>
      </c>
      <c r="AD1202" s="1" t="s">
        <v>2633</v>
      </c>
      <c r="AE1202" s="1">
        <v>0</v>
      </c>
    </row>
    <row r="1203" spans="1:31" x14ac:dyDescent="0.25">
      <c r="A1203" s="1" t="s">
        <v>2622</v>
      </c>
      <c r="B1203" s="1" t="s">
        <v>115</v>
      </c>
      <c r="C1203" s="1" t="s">
        <v>115</v>
      </c>
      <c r="D1203" s="25">
        <v>38480</v>
      </c>
      <c r="E1203" s="1" t="s">
        <v>2623</v>
      </c>
      <c r="F1203" s="1">
        <v>0</v>
      </c>
      <c r="G1203" s="1">
        <v>0</v>
      </c>
      <c r="H1203" s="1">
        <v>0</v>
      </c>
      <c r="I1203" s="1" t="s">
        <v>50</v>
      </c>
      <c r="J1203" s="1">
        <v>0</v>
      </c>
      <c r="K1203" s="26">
        <v>6000</v>
      </c>
      <c r="L1203" s="1" t="s">
        <v>50</v>
      </c>
      <c r="M1203" s="1">
        <v>0</v>
      </c>
      <c r="N1203" s="1" t="s">
        <v>2629</v>
      </c>
      <c r="O1203" s="1" t="s">
        <v>2630</v>
      </c>
      <c r="Q1203" s="1" t="s">
        <v>28</v>
      </c>
      <c r="R1203" s="1" t="s">
        <v>44</v>
      </c>
      <c r="S1203" s="1" t="s">
        <v>38</v>
      </c>
      <c r="T1203" s="1" t="s">
        <v>6259</v>
      </c>
      <c r="U1203" s="1" t="s">
        <v>89</v>
      </c>
      <c r="V1203" s="1" t="s">
        <v>171</v>
      </c>
      <c r="W1203" s="1" t="s">
        <v>42</v>
      </c>
      <c r="X1203" s="25">
        <v>41024</v>
      </c>
      <c r="Y1203" s="1" t="s">
        <v>2628</v>
      </c>
      <c r="Z1203" s="1">
        <v>0</v>
      </c>
      <c r="AA1203" s="1" t="s">
        <v>6260</v>
      </c>
      <c r="AB1203" s="25">
        <v>38902</v>
      </c>
      <c r="AC1203" s="27">
        <v>38945.477083333331</v>
      </c>
      <c r="AD1203" s="1" t="s">
        <v>2633</v>
      </c>
      <c r="AE1203" s="1">
        <v>0</v>
      </c>
    </row>
    <row r="1204" spans="1:31" x14ac:dyDescent="0.25">
      <c r="A1204" s="1" t="s">
        <v>2646</v>
      </c>
      <c r="B1204" s="1" t="s">
        <v>2077</v>
      </c>
      <c r="C1204" s="1" t="s">
        <v>2078</v>
      </c>
      <c r="D1204" s="25">
        <v>38591</v>
      </c>
      <c r="E1204" s="1" t="s">
        <v>2623</v>
      </c>
      <c r="F1204" s="26">
        <v>7761.08</v>
      </c>
      <c r="G1204" s="26">
        <v>11000</v>
      </c>
      <c r="H1204" s="26">
        <v>7761.08</v>
      </c>
      <c r="I1204" s="1" t="s">
        <v>50</v>
      </c>
      <c r="J1204" s="26">
        <v>3880.54</v>
      </c>
      <c r="K1204" s="1">
        <v>100</v>
      </c>
      <c r="L1204" s="1" t="s">
        <v>27</v>
      </c>
      <c r="M1204" s="1">
        <v>0</v>
      </c>
      <c r="N1204" s="1" t="s">
        <v>2624</v>
      </c>
      <c r="O1204" s="1" t="s">
        <v>2630</v>
      </c>
      <c r="Q1204" s="1" t="s">
        <v>28</v>
      </c>
      <c r="R1204" s="1" t="s">
        <v>37</v>
      </c>
      <c r="S1204" s="1" t="s">
        <v>38</v>
      </c>
      <c r="T1204" s="1" t="s">
        <v>88</v>
      </c>
      <c r="U1204" s="1" t="s">
        <v>89</v>
      </c>
      <c r="V1204" s="1" t="s">
        <v>171</v>
      </c>
      <c r="W1204" s="1" t="s">
        <v>42</v>
      </c>
      <c r="X1204" s="25">
        <v>41024</v>
      </c>
      <c r="Y1204" s="1" t="s">
        <v>2628</v>
      </c>
      <c r="Z1204" s="1">
        <v>0</v>
      </c>
      <c r="AA1204" s="1" t="s">
        <v>2079</v>
      </c>
      <c r="AB1204" s="25">
        <v>38674</v>
      </c>
      <c r="AC1204" s="27">
        <v>38691.665277777778</v>
      </c>
      <c r="AD1204" s="1" t="s">
        <v>36</v>
      </c>
      <c r="AE1204" s="26">
        <v>7761.08</v>
      </c>
    </row>
    <row r="1205" spans="1:31" x14ac:dyDescent="0.25">
      <c r="A1205" s="1" t="s">
        <v>2622</v>
      </c>
      <c r="B1205" s="1" t="s">
        <v>703</v>
      </c>
      <c r="C1205" s="1" t="s">
        <v>704</v>
      </c>
      <c r="D1205" s="25">
        <v>39912</v>
      </c>
      <c r="E1205" s="1" t="s">
        <v>2623</v>
      </c>
      <c r="F1205" s="26">
        <v>26250</v>
      </c>
      <c r="G1205" s="26">
        <v>35000</v>
      </c>
      <c r="H1205" s="26">
        <v>10000</v>
      </c>
      <c r="I1205" s="1" t="s">
        <v>26</v>
      </c>
      <c r="J1205" s="26">
        <v>10000</v>
      </c>
      <c r="K1205" s="1">
        <v>0</v>
      </c>
      <c r="L1205" s="1" t="s">
        <v>27</v>
      </c>
      <c r="M1205" s="1">
        <v>0</v>
      </c>
      <c r="N1205" s="1" t="s">
        <v>2629</v>
      </c>
      <c r="O1205" s="1" t="s">
        <v>2630</v>
      </c>
      <c r="Q1205" s="1" t="s">
        <v>28</v>
      </c>
      <c r="R1205" s="1" t="s">
        <v>135</v>
      </c>
      <c r="S1205" s="1" t="s">
        <v>136</v>
      </c>
      <c r="T1205" s="1" t="s">
        <v>77</v>
      </c>
      <c r="U1205" s="1" t="s">
        <v>34</v>
      </c>
      <c r="V1205" s="1" t="s">
        <v>71</v>
      </c>
      <c r="W1205" s="1" t="s">
        <v>42</v>
      </c>
      <c r="X1205" s="25">
        <v>41025</v>
      </c>
      <c r="Y1205" s="1" t="s">
        <v>43</v>
      </c>
      <c r="Z1205" s="1">
        <v>0</v>
      </c>
      <c r="AA1205" s="1" t="s">
        <v>705</v>
      </c>
      <c r="AB1205" s="25">
        <v>40442</v>
      </c>
      <c r="AC1205" s="27">
        <v>40455.918055555558</v>
      </c>
      <c r="AD1205" s="1" t="s">
        <v>36</v>
      </c>
      <c r="AE1205" s="26">
        <v>26250</v>
      </c>
    </row>
    <row r="1206" spans="1:31" x14ac:dyDescent="0.25">
      <c r="A1206" s="1" t="s">
        <v>2622</v>
      </c>
      <c r="E1206" s="1" t="s">
        <v>2623</v>
      </c>
      <c r="F1206" s="1">
        <v>0</v>
      </c>
      <c r="G1206" s="1">
        <v>0</v>
      </c>
      <c r="H1206" s="1">
        <v>0</v>
      </c>
      <c r="J1206" s="1">
        <v>0</v>
      </c>
      <c r="K1206" s="1">
        <v>0</v>
      </c>
      <c r="L1206" s="1" t="s">
        <v>27</v>
      </c>
      <c r="M1206" s="1">
        <v>0</v>
      </c>
      <c r="N1206" s="1" t="s">
        <v>2629</v>
      </c>
      <c r="O1206" s="1" t="s">
        <v>2630</v>
      </c>
      <c r="Q1206" s="1" t="s">
        <v>28</v>
      </c>
      <c r="R1206" s="1" t="s">
        <v>196</v>
      </c>
      <c r="S1206" s="1" t="s">
        <v>136</v>
      </c>
      <c r="T1206" s="1" t="s">
        <v>56</v>
      </c>
      <c r="U1206" s="1" t="s">
        <v>53</v>
      </c>
      <c r="V1206" s="1" t="s">
        <v>71</v>
      </c>
      <c r="W1206" s="1" t="s">
        <v>42</v>
      </c>
      <c r="X1206" s="25">
        <v>41025</v>
      </c>
      <c r="Y1206" s="1" t="s">
        <v>2647</v>
      </c>
      <c r="Z1206" s="1">
        <v>0</v>
      </c>
      <c r="AA1206" s="1" t="s">
        <v>7089</v>
      </c>
      <c r="AB1206" s="25">
        <v>40816</v>
      </c>
      <c r="AC1206" s="27">
        <v>40892.784722222219</v>
      </c>
      <c r="AE1206" s="1">
        <v>0</v>
      </c>
    </row>
    <row r="1207" spans="1:31" x14ac:dyDescent="0.25">
      <c r="A1207" s="1" t="s">
        <v>2622</v>
      </c>
      <c r="E1207" s="1" t="s">
        <v>2623</v>
      </c>
      <c r="F1207" s="1">
        <v>0</v>
      </c>
      <c r="G1207" s="1">
        <v>0</v>
      </c>
      <c r="H1207" s="1">
        <v>0</v>
      </c>
      <c r="J1207" s="1">
        <v>0</v>
      </c>
      <c r="K1207" s="26">
        <v>110000</v>
      </c>
      <c r="L1207" s="1" t="s">
        <v>27</v>
      </c>
      <c r="M1207" s="1">
        <v>0</v>
      </c>
      <c r="Q1207" s="1" t="s">
        <v>28</v>
      </c>
      <c r="R1207" s="1" t="s">
        <v>135</v>
      </c>
      <c r="S1207" s="1" t="s">
        <v>136</v>
      </c>
      <c r="T1207" s="1" t="s">
        <v>249</v>
      </c>
      <c r="U1207" s="1" t="s">
        <v>248</v>
      </c>
      <c r="V1207" s="1" t="s">
        <v>71</v>
      </c>
      <c r="W1207" s="1" t="s">
        <v>42</v>
      </c>
      <c r="X1207" s="25">
        <v>41025</v>
      </c>
      <c r="Y1207" s="1" t="s">
        <v>2647</v>
      </c>
      <c r="Z1207" s="1">
        <v>0</v>
      </c>
      <c r="AA1207" s="1" t="s">
        <v>7248</v>
      </c>
      <c r="AB1207" s="25">
        <v>38394</v>
      </c>
      <c r="AC1207" s="27">
        <v>40164.380555555559</v>
      </c>
      <c r="AE1207" s="1">
        <v>0</v>
      </c>
    </row>
    <row r="1208" spans="1:31" x14ac:dyDescent="0.25">
      <c r="A1208" s="1" t="s">
        <v>2622</v>
      </c>
      <c r="B1208" s="1" t="s">
        <v>7307</v>
      </c>
      <c r="C1208" s="1" t="s">
        <v>4862</v>
      </c>
      <c r="E1208" s="1" t="s">
        <v>2623</v>
      </c>
      <c r="F1208" s="1">
        <v>0</v>
      </c>
      <c r="G1208" s="1">
        <v>0</v>
      </c>
      <c r="H1208" s="1">
        <v>0</v>
      </c>
      <c r="J1208" s="1">
        <v>0</v>
      </c>
      <c r="K1208" s="1">
        <v>0</v>
      </c>
      <c r="L1208" s="1" t="s">
        <v>27</v>
      </c>
      <c r="M1208" s="1">
        <v>0</v>
      </c>
      <c r="N1208" s="1" t="s">
        <v>2629</v>
      </c>
      <c r="O1208" s="1" t="s">
        <v>2630</v>
      </c>
      <c r="Q1208" s="1" t="s">
        <v>28</v>
      </c>
      <c r="R1208" s="1" t="s">
        <v>135</v>
      </c>
      <c r="S1208" s="1" t="s">
        <v>136</v>
      </c>
      <c r="T1208" s="1" t="s">
        <v>4952</v>
      </c>
      <c r="U1208" s="1" t="s">
        <v>34</v>
      </c>
      <c r="V1208" s="1" t="s">
        <v>71</v>
      </c>
      <c r="W1208" s="1" t="s">
        <v>42</v>
      </c>
      <c r="X1208" s="25">
        <v>41025</v>
      </c>
      <c r="Y1208" s="1" t="s">
        <v>2647</v>
      </c>
      <c r="Z1208" s="1">
        <v>0</v>
      </c>
      <c r="AA1208" s="1" t="s">
        <v>7308</v>
      </c>
      <c r="AB1208" s="25">
        <v>39750</v>
      </c>
      <c r="AC1208" s="27">
        <v>40389.605555555558</v>
      </c>
      <c r="AD1208" s="1" t="s">
        <v>4904</v>
      </c>
      <c r="AE1208" s="1">
        <v>0</v>
      </c>
    </row>
    <row r="1209" spans="1:31" x14ac:dyDescent="0.25">
      <c r="A1209" s="1" t="s">
        <v>2622</v>
      </c>
      <c r="B1209" s="1" t="s">
        <v>1863</v>
      </c>
      <c r="C1209" s="1" t="s">
        <v>1864</v>
      </c>
      <c r="D1209" s="25">
        <v>40303</v>
      </c>
      <c r="E1209" s="1" t="s">
        <v>2623</v>
      </c>
      <c r="F1209" s="26">
        <v>54750</v>
      </c>
      <c r="G1209" s="26">
        <v>54750</v>
      </c>
      <c r="H1209" s="26">
        <v>3500</v>
      </c>
      <c r="I1209" s="1" t="s">
        <v>50</v>
      </c>
      <c r="J1209" s="26">
        <v>1750</v>
      </c>
      <c r="K1209" s="1">
        <v>0</v>
      </c>
      <c r="L1209" s="1" t="s">
        <v>27</v>
      </c>
      <c r="M1209" s="1">
        <v>0</v>
      </c>
      <c r="N1209" s="1" t="s">
        <v>2629</v>
      </c>
      <c r="O1209" s="1" t="s">
        <v>2630</v>
      </c>
      <c r="Q1209" s="1" t="s">
        <v>28</v>
      </c>
      <c r="R1209" s="1" t="s">
        <v>135</v>
      </c>
      <c r="S1209" s="1" t="s">
        <v>136</v>
      </c>
      <c r="T1209" s="1" t="s">
        <v>1018</v>
      </c>
      <c r="U1209" s="1" t="s">
        <v>34</v>
      </c>
      <c r="V1209" s="1" t="s">
        <v>71</v>
      </c>
      <c r="W1209" s="1" t="s">
        <v>42</v>
      </c>
      <c r="X1209" s="25">
        <v>41026</v>
      </c>
      <c r="Y1209" s="1" t="s">
        <v>43</v>
      </c>
      <c r="Z1209" s="1">
        <v>0</v>
      </c>
      <c r="AA1209" s="1" t="s">
        <v>1865</v>
      </c>
      <c r="AB1209" s="25">
        <v>40486</v>
      </c>
      <c r="AC1209" s="27">
        <v>40504.621527777781</v>
      </c>
      <c r="AD1209" s="1" t="s">
        <v>151</v>
      </c>
      <c r="AE1209" s="26">
        <v>54750</v>
      </c>
    </row>
    <row r="1210" spans="1:31" x14ac:dyDescent="0.25">
      <c r="A1210" s="1" t="s">
        <v>2622</v>
      </c>
      <c r="B1210" s="1">
        <v>10057402</v>
      </c>
      <c r="C1210" s="1" t="s">
        <v>2982</v>
      </c>
      <c r="D1210" s="25">
        <v>39560</v>
      </c>
      <c r="E1210" s="1" t="s">
        <v>2623</v>
      </c>
      <c r="F1210" s="1">
        <v>0</v>
      </c>
      <c r="G1210" s="1">
        <v>0</v>
      </c>
      <c r="H1210" s="1">
        <v>0</v>
      </c>
      <c r="I1210" s="1" t="s">
        <v>27</v>
      </c>
      <c r="J1210" s="1">
        <v>0</v>
      </c>
      <c r="K1210" s="26">
        <v>10000</v>
      </c>
      <c r="L1210" s="1" t="s">
        <v>27</v>
      </c>
      <c r="M1210" s="1">
        <v>0</v>
      </c>
      <c r="N1210" s="1" t="s">
        <v>2629</v>
      </c>
      <c r="O1210" s="1" t="s">
        <v>2630</v>
      </c>
      <c r="Q1210" s="1" t="s">
        <v>28</v>
      </c>
      <c r="R1210" s="1" t="s">
        <v>29</v>
      </c>
      <c r="S1210" s="1" t="s">
        <v>38</v>
      </c>
      <c r="T1210" s="1" t="s">
        <v>68</v>
      </c>
      <c r="U1210" s="1" t="s">
        <v>34</v>
      </c>
      <c r="V1210" s="1" t="s">
        <v>370</v>
      </c>
      <c r="W1210" s="1" t="s">
        <v>42</v>
      </c>
      <c r="X1210" s="25">
        <v>41026</v>
      </c>
      <c r="Y1210" s="1" t="s">
        <v>57</v>
      </c>
      <c r="Z1210" s="1">
        <v>0</v>
      </c>
      <c r="AA1210" s="1" t="s">
        <v>7077</v>
      </c>
      <c r="AB1210" s="25">
        <v>39675</v>
      </c>
      <c r="AC1210" s="27">
        <v>39805.495833333334</v>
      </c>
      <c r="AD1210" s="1" t="s">
        <v>2657</v>
      </c>
      <c r="AE1210" s="1">
        <v>0</v>
      </c>
    </row>
    <row r="1211" spans="1:31" x14ac:dyDescent="0.25">
      <c r="A1211" s="1" t="s">
        <v>2646</v>
      </c>
      <c r="C1211" s="1" t="s">
        <v>2679</v>
      </c>
      <c r="E1211" s="1" t="s">
        <v>2623</v>
      </c>
      <c r="F1211" s="1">
        <v>0</v>
      </c>
      <c r="G1211" s="1">
        <v>0</v>
      </c>
      <c r="H1211" s="1">
        <v>0</v>
      </c>
      <c r="J1211" s="1">
        <v>0</v>
      </c>
      <c r="K1211" s="1">
        <v>0</v>
      </c>
      <c r="L1211" s="1" t="s">
        <v>50</v>
      </c>
      <c r="M1211" s="1">
        <v>0</v>
      </c>
      <c r="N1211" s="1" t="s">
        <v>2629</v>
      </c>
      <c r="O1211" s="1" t="s">
        <v>2630</v>
      </c>
      <c r="Q1211" s="1" t="s">
        <v>28</v>
      </c>
      <c r="R1211" s="1" t="s">
        <v>262</v>
      </c>
      <c r="S1211" s="1" t="s">
        <v>412</v>
      </c>
      <c r="T1211" s="1" t="s">
        <v>54</v>
      </c>
      <c r="U1211" s="1" t="s">
        <v>55</v>
      </c>
      <c r="V1211" s="1" t="s">
        <v>71</v>
      </c>
      <c r="W1211" s="1" t="s">
        <v>42</v>
      </c>
      <c r="X1211" s="25">
        <v>41031</v>
      </c>
      <c r="Y1211" s="1" t="s">
        <v>2647</v>
      </c>
      <c r="Z1211" s="1">
        <v>0</v>
      </c>
      <c r="AA1211" s="1" t="s">
        <v>5313</v>
      </c>
      <c r="AB1211" s="25">
        <v>40331</v>
      </c>
      <c r="AC1211" s="27">
        <v>40331.996527777781</v>
      </c>
      <c r="AD1211" s="1" t="s">
        <v>2633</v>
      </c>
      <c r="AE1211" s="1">
        <v>0</v>
      </c>
    </row>
    <row r="1212" spans="1:31" x14ac:dyDescent="0.25">
      <c r="A1212" s="1" t="s">
        <v>2646</v>
      </c>
      <c r="B1212" s="1" t="s">
        <v>723</v>
      </c>
      <c r="C1212" s="1" t="s">
        <v>724</v>
      </c>
      <c r="D1212" s="25">
        <v>40320</v>
      </c>
      <c r="E1212" s="1" t="s">
        <v>2623</v>
      </c>
      <c r="F1212" s="26">
        <v>15000</v>
      </c>
      <c r="G1212" s="26">
        <v>15000</v>
      </c>
      <c r="H1212" s="26">
        <v>15000</v>
      </c>
      <c r="I1212" s="1" t="s">
        <v>26</v>
      </c>
      <c r="J1212" s="26">
        <v>15000</v>
      </c>
      <c r="K1212" s="26">
        <v>4850.04</v>
      </c>
      <c r="L1212" s="1" t="s">
        <v>50</v>
      </c>
      <c r="M1212" s="26">
        <v>2425.02</v>
      </c>
      <c r="N1212" s="1" t="s">
        <v>2629</v>
      </c>
      <c r="O1212" s="1" t="s">
        <v>2638</v>
      </c>
      <c r="P1212" s="1" t="s">
        <v>2651</v>
      </c>
      <c r="Q1212" s="1" t="s">
        <v>28</v>
      </c>
      <c r="R1212" s="1" t="s">
        <v>262</v>
      </c>
      <c r="S1212" s="1" t="s">
        <v>151</v>
      </c>
      <c r="T1212" s="1" t="s">
        <v>725</v>
      </c>
      <c r="U1212" s="1" t="s">
        <v>34</v>
      </c>
      <c r="V1212" s="1" t="s">
        <v>71</v>
      </c>
      <c r="W1212" s="1" t="s">
        <v>42</v>
      </c>
      <c r="X1212" s="25">
        <v>41031</v>
      </c>
      <c r="Y1212" s="1" t="s">
        <v>2660</v>
      </c>
      <c r="Z1212" s="1">
        <v>0</v>
      </c>
      <c r="AA1212" s="1" t="s">
        <v>726</v>
      </c>
      <c r="AB1212" s="25">
        <v>40487</v>
      </c>
      <c r="AC1212" s="27">
        <v>40500.713194444441</v>
      </c>
      <c r="AD1212" s="1" t="s">
        <v>151</v>
      </c>
      <c r="AE1212" s="26">
        <v>15000</v>
      </c>
    </row>
    <row r="1213" spans="1:31" x14ac:dyDescent="0.25">
      <c r="A1213" s="1" t="s">
        <v>2646</v>
      </c>
      <c r="E1213" s="1" t="s">
        <v>2623</v>
      </c>
      <c r="F1213" s="1">
        <v>0</v>
      </c>
      <c r="G1213" s="1">
        <v>0</v>
      </c>
      <c r="H1213" s="1">
        <v>0</v>
      </c>
      <c r="J1213" s="1">
        <v>0</v>
      </c>
      <c r="K1213" s="1">
        <v>0</v>
      </c>
      <c r="L1213" s="1" t="s">
        <v>50</v>
      </c>
      <c r="M1213" s="1">
        <v>0</v>
      </c>
      <c r="N1213" s="1" t="s">
        <v>2629</v>
      </c>
      <c r="O1213" s="1" t="s">
        <v>2630</v>
      </c>
      <c r="Q1213" s="1" t="s">
        <v>28</v>
      </c>
      <c r="R1213" s="1" t="s">
        <v>262</v>
      </c>
      <c r="S1213" s="1" t="s">
        <v>2677</v>
      </c>
      <c r="T1213" s="1" t="s">
        <v>199</v>
      </c>
      <c r="U1213" s="1" t="s">
        <v>55</v>
      </c>
      <c r="V1213" s="1" t="s">
        <v>71</v>
      </c>
      <c r="W1213" s="1" t="s">
        <v>42</v>
      </c>
      <c r="X1213" s="25">
        <v>41031</v>
      </c>
      <c r="Y1213" s="1" t="s">
        <v>2647</v>
      </c>
      <c r="Z1213" s="1">
        <v>0</v>
      </c>
      <c r="AA1213" s="1" t="s">
        <v>5474</v>
      </c>
      <c r="AB1213" s="25">
        <v>40966</v>
      </c>
      <c r="AC1213" s="27">
        <v>40995.023611111108</v>
      </c>
      <c r="AE1213" s="1">
        <v>0</v>
      </c>
    </row>
    <row r="1214" spans="1:31" x14ac:dyDescent="0.25">
      <c r="A1214" s="1" t="s">
        <v>2622</v>
      </c>
      <c r="E1214" s="1" t="s">
        <v>2623</v>
      </c>
      <c r="F1214" s="1">
        <v>0</v>
      </c>
      <c r="G1214" s="1">
        <v>0</v>
      </c>
      <c r="H1214" s="1">
        <v>0</v>
      </c>
      <c r="J1214" s="1">
        <v>0</v>
      </c>
      <c r="K1214" s="1">
        <v>0</v>
      </c>
      <c r="L1214" s="1" t="s">
        <v>50</v>
      </c>
      <c r="M1214" s="1">
        <v>0</v>
      </c>
      <c r="Q1214" s="1" t="s">
        <v>28</v>
      </c>
      <c r="R1214" s="1" t="s">
        <v>135</v>
      </c>
      <c r="S1214" s="1" t="s">
        <v>136</v>
      </c>
      <c r="T1214" s="1" t="s">
        <v>223</v>
      </c>
      <c r="U1214" s="1" t="s">
        <v>55</v>
      </c>
      <c r="V1214" s="1" t="s">
        <v>71</v>
      </c>
      <c r="W1214" s="1" t="s">
        <v>42</v>
      </c>
      <c r="X1214" s="25">
        <v>41031</v>
      </c>
      <c r="Y1214" s="1" t="s">
        <v>2628</v>
      </c>
      <c r="Z1214" s="1">
        <v>0</v>
      </c>
      <c r="AA1214" s="1" t="s">
        <v>6575</v>
      </c>
      <c r="AB1214" s="25">
        <v>39708</v>
      </c>
      <c r="AC1214" s="27">
        <v>40164.36041666667</v>
      </c>
      <c r="AD1214" s="1" t="s">
        <v>2657</v>
      </c>
      <c r="AE1214" s="1">
        <v>0</v>
      </c>
    </row>
    <row r="1215" spans="1:31" x14ac:dyDescent="0.25">
      <c r="A1215" s="1" t="s">
        <v>2646</v>
      </c>
      <c r="B1215" s="1" t="s">
        <v>4758</v>
      </c>
      <c r="C1215" s="1" t="s">
        <v>75</v>
      </c>
      <c r="E1215" s="1" t="s">
        <v>2623</v>
      </c>
      <c r="F1215" s="1">
        <v>0</v>
      </c>
      <c r="G1215" s="1">
        <v>0</v>
      </c>
      <c r="H1215" s="1">
        <v>0</v>
      </c>
      <c r="I1215" s="1" t="s">
        <v>50</v>
      </c>
      <c r="J1215" s="1">
        <v>0</v>
      </c>
      <c r="K1215" s="26">
        <v>3542.88</v>
      </c>
      <c r="L1215" s="1" t="s">
        <v>27</v>
      </c>
      <c r="M1215" s="1">
        <v>0</v>
      </c>
      <c r="N1215" s="1" t="s">
        <v>2629</v>
      </c>
      <c r="O1215" s="1" t="s">
        <v>2638</v>
      </c>
      <c r="P1215" s="1" t="s">
        <v>2670</v>
      </c>
      <c r="Q1215" s="1" t="s">
        <v>28</v>
      </c>
      <c r="R1215" s="1" t="s">
        <v>29</v>
      </c>
      <c r="S1215" s="1" t="s">
        <v>2658</v>
      </c>
      <c r="T1215" s="1" t="s">
        <v>70</v>
      </c>
      <c r="U1215" s="1" t="s">
        <v>34</v>
      </c>
      <c r="V1215" s="1" t="s">
        <v>71</v>
      </c>
      <c r="W1215" s="1" t="s">
        <v>42</v>
      </c>
      <c r="X1215" s="25">
        <v>41032</v>
      </c>
      <c r="Y1215" s="1" t="s">
        <v>57</v>
      </c>
      <c r="Z1215" s="1">
        <v>0</v>
      </c>
      <c r="AA1215" s="1" t="s">
        <v>4759</v>
      </c>
      <c r="AB1215" s="25">
        <v>36003</v>
      </c>
      <c r="AC1215" s="27">
        <v>37617</v>
      </c>
      <c r="AD1215" s="1" t="s">
        <v>2633</v>
      </c>
      <c r="AE1215" s="1">
        <v>0</v>
      </c>
    </row>
    <row r="1216" spans="1:31" x14ac:dyDescent="0.25">
      <c r="A1216" s="1" t="s">
        <v>2622</v>
      </c>
      <c r="B1216" s="1" t="s">
        <v>5198</v>
      </c>
      <c r="C1216" s="1" t="s">
        <v>5199</v>
      </c>
      <c r="D1216" s="25">
        <v>39784</v>
      </c>
      <c r="E1216" s="1" t="s">
        <v>2623</v>
      </c>
      <c r="F1216" s="26">
        <v>123676.62</v>
      </c>
      <c r="G1216" s="26">
        <v>123676.62</v>
      </c>
      <c r="H1216" s="26">
        <v>123676.62</v>
      </c>
      <c r="I1216" s="1" t="s">
        <v>50</v>
      </c>
      <c r="J1216" s="26">
        <v>61838.31</v>
      </c>
      <c r="K1216" s="1">
        <v>0</v>
      </c>
      <c r="L1216" s="1" t="s">
        <v>27</v>
      </c>
      <c r="M1216" s="1">
        <v>0</v>
      </c>
      <c r="N1216" s="1" t="s">
        <v>2629</v>
      </c>
      <c r="O1216" s="1" t="s">
        <v>2630</v>
      </c>
      <c r="Q1216" s="1" t="s">
        <v>28</v>
      </c>
      <c r="R1216" s="1" t="s">
        <v>135</v>
      </c>
      <c r="S1216" s="1" t="s">
        <v>276</v>
      </c>
      <c r="T1216" s="1" t="s">
        <v>571</v>
      </c>
      <c r="U1216" s="1" t="s">
        <v>34</v>
      </c>
      <c r="V1216" s="1" t="s">
        <v>370</v>
      </c>
      <c r="W1216" s="1" t="s">
        <v>42</v>
      </c>
      <c r="X1216" s="25">
        <v>41032</v>
      </c>
      <c r="Y1216" s="1" t="s">
        <v>57</v>
      </c>
      <c r="Z1216" s="1">
        <v>0</v>
      </c>
      <c r="AA1216" s="1" t="s">
        <v>5200</v>
      </c>
      <c r="AB1216" s="25">
        <v>40091</v>
      </c>
      <c r="AC1216" s="27">
        <v>40091.696527777778</v>
      </c>
      <c r="AD1216" s="1" t="s">
        <v>2633</v>
      </c>
      <c r="AE1216" s="26">
        <v>123676.62</v>
      </c>
    </row>
    <row r="1217" spans="1:31" x14ac:dyDescent="0.25">
      <c r="A1217" s="1" t="s">
        <v>2622</v>
      </c>
      <c r="C1217" s="1" t="s">
        <v>75</v>
      </c>
      <c r="E1217" s="1" t="s">
        <v>2623</v>
      </c>
      <c r="F1217" s="1">
        <v>0</v>
      </c>
      <c r="G1217" s="1">
        <v>0</v>
      </c>
      <c r="H1217" s="1">
        <v>0</v>
      </c>
      <c r="I1217" s="1" t="s">
        <v>50</v>
      </c>
      <c r="J1217" s="1">
        <v>0</v>
      </c>
      <c r="K1217" s="26">
        <v>6000</v>
      </c>
      <c r="L1217" s="1" t="s">
        <v>50</v>
      </c>
      <c r="M1217" s="1">
        <v>0</v>
      </c>
      <c r="N1217" s="1" t="s">
        <v>2629</v>
      </c>
      <c r="O1217" s="1" t="s">
        <v>2630</v>
      </c>
      <c r="Q1217" s="1" t="s">
        <v>28</v>
      </c>
      <c r="R1217" s="1" t="s">
        <v>37</v>
      </c>
      <c r="S1217" s="1" t="s">
        <v>3436</v>
      </c>
      <c r="T1217" s="1" t="s">
        <v>213</v>
      </c>
      <c r="U1217" s="1" t="s">
        <v>55</v>
      </c>
      <c r="V1217" s="1" t="s">
        <v>194</v>
      </c>
      <c r="W1217" s="1" t="s">
        <v>42</v>
      </c>
      <c r="X1217" s="25">
        <v>41032</v>
      </c>
      <c r="Y1217" s="1" t="s">
        <v>57</v>
      </c>
      <c r="Z1217" s="1">
        <v>0</v>
      </c>
      <c r="AA1217" s="1" t="s">
        <v>5770</v>
      </c>
      <c r="AB1217" s="25">
        <v>39521</v>
      </c>
      <c r="AC1217" s="27">
        <v>39758.611111111109</v>
      </c>
      <c r="AD1217" s="1" t="s">
        <v>2633</v>
      </c>
      <c r="AE1217" s="1">
        <v>0</v>
      </c>
    </row>
    <row r="1218" spans="1:31" x14ac:dyDescent="0.25">
      <c r="A1218" s="1" t="s">
        <v>2622</v>
      </c>
      <c r="B1218" s="1" t="s">
        <v>6636</v>
      </c>
      <c r="C1218" s="1" t="s">
        <v>6637</v>
      </c>
      <c r="D1218" s="25">
        <v>39331</v>
      </c>
      <c r="E1218" s="1" t="s">
        <v>2623</v>
      </c>
      <c r="F1218" s="1">
        <v>0</v>
      </c>
      <c r="G1218" s="26">
        <v>191528.28</v>
      </c>
      <c r="H1218" s="1">
        <v>0</v>
      </c>
      <c r="I1218" s="1" t="s">
        <v>26</v>
      </c>
      <c r="J1218" s="1">
        <v>0</v>
      </c>
      <c r="K1218" s="26">
        <v>14576.41</v>
      </c>
      <c r="L1218" s="1" t="s">
        <v>50</v>
      </c>
      <c r="M1218" s="26">
        <v>7288.21</v>
      </c>
      <c r="N1218" s="1" t="s">
        <v>2629</v>
      </c>
      <c r="O1218" s="1" t="s">
        <v>2630</v>
      </c>
      <c r="Q1218" s="1" t="s">
        <v>28</v>
      </c>
      <c r="R1218" s="1" t="s">
        <v>512</v>
      </c>
      <c r="S1218" s="1" t="s">
        <v>664</v>
      </c>
      <c r="T1218" s="1" t="s">
        <v>54</v>
      </c>
      <c r="U1218" s="1" t="s">
        <v>55</v>
      </c>
      <c r="V1218" s="1" t="s">
        <v>71</v>
      </c>
      <c r="W1218" s="1" t="s">
        <v>42</v>
      </c>
      <c r="X1218" s="25">
        <v>41032</v>
      </c>
      <c r="Y1218" s="1" t="s">
        <v>2628</v>
      </c>
      <c r="Z1218" s="1">
        <v>0</v>
      </c>
      <c r="AA1218" s="1" t="s">
        <v>6638</v>
      </c>
      <c r="AB1218" s="25">
        <v>40333</v>
      </c>
      <c r="AC1218" s="27">
        <v>40333.025694444441</v>
      </c>
      <c r="AD1218" s="1" t="s">
        <v>2657</v>
      </c>
      <c r="AE1218" s="1">
        <v>0</v>
      </c>
    </row>
    <row r="1219" spans="1:31" x14ac:dyDescent="0.25">
      <c r="A1219" s="1" t="s">
        <v>2622</v>
      </c>
      <c r="B1219" s="1">
        <v>45577366</v>
      </c>
      <c r="C1219" s="1" t="s">
        <v>1004</v>
      </c>
      <c r="D1219" s="25">
        <v>38427</v>
      </c>
      <c r="E1219" s="1" t="s">
        <v>2623</v>
      </c>
      <c r="F1219" s="26">
        <v>23165.75</v>
      </c>
      <c r="G1219" s="26">
        <v>27540.75</v>
      </c>
      <c r="H1219" s="26">
        <v>23165.75</v>
      </c>
      <c r="I1219" s="1" t="s">
        <v>27</v>
      </c>
      <c r="J1219" s="1">
        <v>0</v>
      </c>
      <c r="K1219" s="26">
        <v>2316.5700000000002</v>
      </c>
      <c r="L1219" s="1" t="s">
        <v>27</v>
      </c>
      <c r="M1219" s="1">
        <v>0</v>
      </c>
      <c r="N1219" s="1" t="s">
        <v>2624</v>
      </c>
      <c r="O1219" s="1" t="s">
        <v>2630</v>
      </c>
      <c r="Q1219" s="1" t="s">
        <v>28</v>
      </c>
      <c r="R1219" s="1" t="s">
        <v>44</v>
      </c>
      <c r="S1219" s="1" t="s">
        <v>61</v>
      </c>
      <c r="T1219" s="1" t="s">
        <v>145</v>
      </c>
      <c r="U1219" s="1" t="s">
        <v>34</v>
      </c>
      <c r="V1219" s="1" t="s">
        <v>46</v>
      </c>
      <c r="W1219" s="1" t="s">
        <v>42</v>
      </c>
      <c r="X1219" s="25">
        <v>41033</v>
      </c>
      <c r="Y1219" s="1" t="s">
        <v>2647</v>
      </c>
      <c r="Z1219" s="1">
        <v>0</v>
      </c>
      <c r="AA1219" s="1" t="s">
        <v>1005</v>
      </c>
      <c r="AB1219" s="25">
        <v>39238</v>
      </c>
      <c r="AC1219" s="27">
        <v>39268.542361111111</v>
      </c>
      <c r="AD1219" s="1" t="s">
        <v>36</v>
      </c>
      <c r="AE1219" s="26">
        <v>23165.75</v>
      </c>
    </row>
    <row r="1220" spans="1:31" x14ac:dyDescent="0.25">
      <c r="A1220" s="1" t="s">
        <v>2622</v>
      </c>
      <c r="B1220" s="1" t="s">
        <v>1703</v>
      </c>
      <c r="C1220" s="1" t="s">
        <v>1704</v>
      </c>
      <c r="D1220" s="25">
        <v>39546</v>
      </c>
      <c r="E1220" s="1" t="s">
        <v>2623</v>
      </c>
      <c r="F1220" s="26">
        <v>81434.77</v>
      </c>
      <c r="G1220" s="26">
        <v>81434.77</v>
      </c>
      <c r="H1220" s="26">
        <v>81434.77</v>
      </c>
      <c r="I1220" s="1" t="s">
        <v>26</v>
      </c>
      <c r="J1220" s="26">
        <v>81434.77</v>
      </c>
      <c r="K1220" s="1">
        <v>0</v>
      </c>
      <c r="L1220" s="1" t="s">
        <v>27</v>
      </c>
      <c r="M1220" s="1">
        <v>0</v>
      </c>
      <c r="N1220" s="1" t="s">
        <v>2629</v>
      </c>
      <c r="O1220" s="1" t="s">
        <v>2630</v>
      </c>
      <c r="Q1220" s="1" t="s">
        <v>28</v>
      </c>
      <c r="R1220" s="1" t="s">
        <v>135</v>
      </c>
      <c r="S1220" s="1" t="s">
        <v>136</v>
      </c>
      <c r="T1220" s="1" t="s">
        <v>474</v>
      </c>
      <c r="U1220" s="1" t="s">
        <v>34</v>
      </c>
      <c r="V1220" s="1" t="s">
        <v>370</v>
      </c>
      <c r="W1220" s="1" t="s">
        <v>42</v>
      </c>
      <c r="X1220" s="25">
        <v>41033</v>
      </c>
      <c r="Y1220" s="1" t="s">
        <v>2628</v>
      </c>
      <c r="Z1220" s="1">
        <v>0</v>
      </c>
      <c r="AA1220" s="1" t="s">
        <v>1705</v>
      </c>
      <c r="AB1220" s="25">
        <v>39968</v>
      </c>
      <c r="AC1220" s="27">
        <v>40017.406944444447</v>
      </c>
      <c r="AD1220" s="1" t="s">
        <v>151</v>
      </c>
      <c r="AE1220" s="26">
        <v>81434.77</v>
      </c>
    </row>
    <row r="1221" spans="1:31" x14ac:dyDescent="0.25">
      <c r="A1221" s="1" t="s">
        <v>2622</v>
      </c>
      <c r="B1221" s="1" t="s">
        <v>486</v>
      </c>
      <c r="C1221" s="1" t="s">
        <v>487</v>
      </c>
      <c r="D1221" s="25">
        <v>39021</v>
      </c>
      <c r="E1221" s="1" t="s">
        <v>2623</v>
      </c>
      <c r="F1221" s="26">
        <v>20000</v>
      </c>
      <c r="G1221" s="26">
        <v>20000</v>
      </c>
      <c r="H1221" s="26">
        <v>20000</v>
      </c>
      <c r="I1221" s="1" t="s">
        <v>26</v>
      </c>
      <c r="J1221" s="26">
        <v>20000</v>
      </c>
      <c r="K1221" s="26">
        <v>19697.71</v>
      </c>
      <c r="L1221" s="1" t="s">
        <v>27</v>
      </c>
      <c r="M1221" s="1">
        <v>0</v>
      </c>
      <c r="N1221" s="1" t="s">
        <v>2629</v>
      </c>
      <c r="O1221" s="1" t="s">
        <v>2630</v>
      </c>
      <c r="Q1221" s="1" t="s">
        <v>28</v>
      </c>
      <c r="R1221" s="1" t="s">
        <v>44</v>
      </c>
      <c r="S1221" s="1" t="s">
        <v>443</v>
      </c>
      <c r="T1221" s="1" t="s">
        <v>423</v>
      </c>
      <c r="U1221" s="1" t="s">
        <v>123</v>
      </c>
      <c r="V1221" s="1" t="s">
        <v>185</v>
      </c>
      <c r="W1221" s="1" t="s">
        <v>42</v>
      </c>
      <c r="X1221" s="25">
        <v>41036</v>
      </c>
      <c r="Y1221" s="1" t="s">
        <v>2660</v>
      </c>
      <c r="Z1221" s="1">
        <v>0</v>
      </c>
      <c r="AA1221" s="1" t="s">
        <v>488</v>
      </c>
      <c r="AB1221" s="25">
        <v>39538</v>
      </c>
      <c r="AC1221" s="27">
        <v>39678.663194444445</v>
      </c>
      <c r="AD1221" s="1" t="s">
        <v>36</v>
      </c>
      <c r="AE1221" s="26">
        <v>20000</v>
      </c>
    </row>
    <row r="1222" spans="1:31" x14ac:dyDescent="0.25">
      <c r="A1222" s="1" t="s">
        <v>2646</v>
      </c>
      <c r="C1222" s="1" t="s">
        <v>2679</v>
      </c>
      <c r="E1222" s="1" t="s">
        <v>2623</v>
      </c>
      <c r="F1222" s="1">
        <v>0</v>
      </c>
      <c r="G1222" s="1">
        <v>0</v>
      </c>
      <c r="H1222" s="1">
        <v>0</v>
      </c>
      <c r="J1222" s="1">
        <v>0</v>
      </c>
      <c r="K1222" s="1">
        <v>0</v>
      </c>
      <c r="L1222" s="1" t="s">
        <v>50</v>
      </c>
      <c r="M1222" s="1">
        <v>0</v>
      </c>
      <c r="N1222" s="1" t="s">
        <v>2629</v>
      </c>
      <c r="O1222" s="1" t="s">
        <v>2630</v>
      </c>
      <c r="Q1222" s="1" t="s">
        <v>28</v>
      </c>
      <c r="R1222" s="1" t="s">
        <v>262</v>
      </c>
      <c r="S1222" s="1" t="s">
        <v>2677</v>
      </c>
      <c r="T1222" s="1" t="s">
        <v>54</v>
      </c>
      <c r="U1222" s="1" t="s">
        <v>55</v>
      </c>
      <c r="V1222" s="1" t="s">
        <v>71</v>
      </c>
      <c r="W1222" s="1" t="s">
        <v>42</v>
      </c>
      <c r="X1222" s="25">
        <v>41036</v>
      </c>
      <c r="Y1222" s="1" t="s">
        <v>57</v>
      </c>
      <c r="Z1222" s="1">
        <v>0</v>
      </c>
      <c r="AA1222" s="1" t="s">
        <v>5464</v>
      </c>
      <c r="AB1222" s="25">
        <v>40714</v>
      </c>
      <c r="AC1222" s="27">
        <v>40744.140277777777</v>
      </c>
      <c r="AD1222" s="1" t="s">
        <v>2633</v>
      </c>
      <c r="AE1222" s="1">
        <v>0</v>
      </c>
    </row>
    <row r="1223" spans="1:31" x14ac:dyDescent="0.25">
      <c r="A1223" s="1" t="s">
        <v>2646</v>
      </c>
      <c r="B1223" s="1" t="s">
        <v>5484</v>
      </c>
      <c r="D1223" s="25">
        <v>36514</v>
      </c>
      <c r="E1223" s="1" t="s">
        <v>2623</v>
      </c>
      <c r="F1223" s="26">
        <v>20000</v>
      </c>
      <c r="G1223" s="26">
        <v>20000</v>
      </c>
      <c r="H1223" s="26">
        <v>20000</v>
      </c>
      <c r="I1223" s="1" t="s">
        <v>27</v>
      </c>
      <c r="J1223" s="1">
        <v>0</v>
      </c>
      <c r="K1223" s="26">
        <v>10000</v>
      </c>
      <c r="L1223" s="1" t="s">
        <v>27</v>
      </c>
      <c r="M1223" s="1">
        <v>0</v>
      </c>
      <c r="N1223" s="1" t="s">
        <v>2629</v>
      </c>
      <c r="O1223" s="1" t="s">
        <v>2625</v>
      </c>
      <c r="P1223" s="1" t="s">
        <v>2626</v>
      </c>
      <c r="Q1223" s="1" t="s">
        <v>28</v>
      </c>
      <c r="R1223" s="1" t="s">
        <v>29</v>
      </c>
      <c r="S1223" s="1" t="s">
        <v>30</v>
      </c>
      <c r="T1223" s="1" t="s">
        <v>67</v>
      </c>
      <c r="U1223" s="1" t="s">
        <v>34</v>
      </c>
      <c r="V1223" s="1" t="s">
        <v>71</v>
      </c>
      <c r="W1223" s="1" t="s">
        <v>42</v>
      </c>
      <c r="X1223" s="25">
        <v>41036</v>
      </c>
      <c r="Y1223" s="1" t="s">
        <v>2647</v>
      </c>
      <c r="Z1223" s="1">
        <v>0</v>
      </c>
      <c r="AA1223" s="1" t="s">
        <v>5485</v>
      </c>
      <c r="AB1223" s="25">
        <v>36711</v>
      </c>
      <c r="AC1223" s="27">
        <v>37617</v>
      </c>
      <c r="AD1223" s="1" t="s">
        <v>2657</v>
      </c>
      <c r="AE1223" s="26">
        <v>20000</v>
      </c>
    </row>
    <row r="1224" spans="1:31" x14ac:dyDescent="0.25">
      <c r="A1224" s="1" t="s">
        <v>2646</v>
      </c>
      <c r="B1224" s="1" t="s">
        <v>5676</v>
      </c>
      <c r="C1224" s="1" t="s">
        <v>5677</v>
      </c>
      <c r="D1224" s="25">
        <v>40756</v>
      </c>
      <c r="E1224" s="1" t="s">
        <v>2623</v>
      </c>
      <c r="F1224" s="1">
        <v>0</v>
      </c>
      <c r="G1224" s="1">
        <v>0</v>
      </c>
      <c r="H1224" s="1">
        <v>0</v>
      </c>
      <c r="I1224" s="1" t="s">
        <v>50</v>
      </c>
      <c r="J1224" s="1">
        <v>0</v>
      </c>
      <c r="K1224" s="1">
        <v>0</v>
      </c>
      <c r="L1224" s="1" t="s">
        <v>27</v>
      </c>
      <c r="M1224" s="1">
        <v>0</v>
      </c>
      <c r="N1224" s="1" t="s">
        <v>2629</v>
      </c>
      <c r="O1224" s="1" t="s">
        <v>2630</v>
      </c>
      <c r="Q1224" s="1" t="s">
        <v>28</v>
      </c>
      <c r="R1224" s="1" t="s">
        <v>262</v>
      </c>
      <c r="S1224" s="1" t="s">
        <v>412</v>
      </c>
      <c r="T1224" s="1" t="s">
        <v>113</v>
      </c>
      <c r="U1224" s="1" t="s">
        <v>84</v>
      </c>
      <c r="V1224" s="1" t="s">
        <v>85</v>
      </c>
      <c r="W1224" s="1" t="s">
        <v>42</v>
      </c>
      <c r="X1224" s="25">
        <v>41036</v>
      </c>
      <c r="Y1224" s="1" t="s">
        <v>2660</v>
      </c>
      <c r="Z1224" s="1">
        <v>0</v>
      </c>
      <c r="AA1224" s="1" t="s">
        <v>5678</v>
      </c>
      <c r="AB1224" s="25">
        <v>40781</v>
      </c>
      <c r="AC1224" s="27">
        <v>40807.99722222222</v>
      </c>
      <c r="AD1224" s="1" t="s">
        <v>2633</v>
      </c>
      <c r="AE1224" s="1">
        <v>0</v>
      </c>
    </row>
    <row r="1225" spans="1:31" x14ac:dyDescent="0.25">
      <c r="A1225" s="1" t="s">
        <v>2622</v>
      </c>
      <c r="B1225" s="1" t="s">
        <v>5990</v>
      </c>
      <c r="C1225" s="1" t="s">
        <v>5991</v>
      </c>
      <c r="D1225" s="25">
        <v>40005</v>
      </c>
      <c r="E1225" s="1" t="s">
        <v>2623</v>
      </c>
      <c r="F1225" s="26">
        <v>3000</v>
      </c>
      <c r="G1225" s="26">
        <v>3000</v>
      </c>
      <c r="H1225" s="26">
        <v>3000</v>
      </c>
      <c r="I1225" s="1" t="s">
        <v>26</v>
      </c>
      <c r="J1225" s="26">
        <v>3000</v>
      </c>
      <c r="K1225" s="26">
        <v>14076.1</v>
      </c>
      <c r="L1225" s="1" t="s">
        <v>27</v>
      </c>
      <c r="M1225" s="1">
        <v>0</v>
      </c>
      <c r="N1225" s="1" t="s">
        <v>2629</v>
      </c>
      <c r="O1225" s="1" t="s">
        <v>2630</v>
      </c>
      <c r="Q1225" s="1" t="s">
        <v>28</v>
      </c>
      <c r="R1225" s="1" t="s">
        <v>135</v>
      </c>
      <c r="S1225" s="1" t="s">
        <v>284</v>
      </c>
      <c r="T1225" s="1" t="s">
        <v>288</v>
      </c>
      <c r="U1225" s="1" t="s">
        <v>84</v>
      </c>
      <c r="V1225" s="1" t="s">
        <v>85</v>
      </c>
      <c r="W1225" s="1" t="s">
        <v>42</v>
      </c>
      <c r="X1225" s="25">
        <v>41036</v>
      </c>
      <c r="Y1225" s="1" t="s">
        <v>2647</v>
      </c>
      <c r="Z1225" s="1">
        <v>0</v>
      </c>
      <c r="AA1225" s="1" t="s">
        <v>5992</v>
      </c>
      <c r="AB1225" s="25">
        <v>40227</v>
      </c>
      <c r="AC1225" s="27">
        <v>40310.725694444445</v>
      </c>
      <c r="AD1225" s="1" t="s">
        <v>2633</v>
      </c>
      <c r="AE1225" s="26">
        <v>3000</v>
      </c>
    </row>
    <row r="1226" spans="1:31" x14ac:dyDescent="0.25">
      <c r="A1226" s="1" t="s">
        <v>2622</v>
      </c>
      <c r="B1226" s="1" t="s">
        <v>6216</v>
      </c>
      <c r="D1226" s="25">
        <v>40490</v>
      </c>
      <c r="E1226" s="1" t="s">
        <v>2623</v>
      </c>
      <c r="F1226" s="1">
        <v>0</v>
      </c>
      <c r="G1226" s="1">
        <v>0</v>
      </c>
      <c r="H1226" s="1">
        <v>0</v>
      </c>
      <c r="J1226" s="1">
        <v>0</v>
      </c>
      <c r="K1226" s="1">
        <v>0</v>
      </c>
      <c r="L1226" s="1" t="s">
        <v>27</v>
      </c>
      <c r="M1226" s="1">
        <v>0</v>
      </c>
      <c r="N1226" s="1" t="s">
        <v>2629</v>
      </c>
      <c r="O1226" s="1" t="s">
        <v>2630</v>
      </c>
      <c r="Q1226" s="1" t="s">
        <v>28</v>
      </c>
      <c r="R1226" s="1" t="s">
        <v>135</v>
      </c>
      <c r="S1226" s="1" t="s">
        <v>136</v>
      </c>
      <c r="T1226" s="1" t="s">
        <v>1300</v>
      </c>
      <c r="U1226" s="1" t="s">
        <v>123</v>
      </c>
      <c r="V1226" s="1" t="s">
        <v>185</v>
      </c>
      <c r="W1226" s="1" t="s">
        <v>42</v>
      </c>
      <c r="X1226" s="25">
        <v>41036</v>
      </c>
      <c r="Y1226" s="1" t="s">
        <v>2660</v>
      </c>
      <c r="Z1226" s="1">
        <v>0</v>
      </c>
      <c r="AA1226" s="1" t="s">
        <v>6217</v>
      </c>
      <c r="AB1226" s="25">
        <v>40798</v>
      </c>
      <c r="AC1226" s="27">
        <v>40830.320833333331</v>
      </c>
      <c r="AD1226" s="1" t="s">
        <v>2633</v>
      </c>
      <c r="AE1226" s="1">
        <v>0</v>
      </c>
    </row>
    <row r="1227" spans="1:31" x14ac:dyDescent="0.25">
      <c r="A1227" s="1" t="s">
        <v>2646</v>
      </c>
      <c r="B1227" s="1" t="s">
        <v>4770</v>
      </c>
      <c r="C1227" s="28">
        <v>6013414724550</v>
      </c>
      <c r="D1227" s="25">
        <v>40809</v>
      </c>
      <c r="E1227" s="1" t="s">
        <v>2623</v>
      </c>
      <c r="F1227" s="1">
        <v>0</v>
      </c>
      <c r="G1227" s="1">
        <v>0</v>
      </c>
      <c r="H1227" s="1">
        <v>0</v>
      </c>
      <c r="J1227" s="1">
        <v>0</v>
      </c>
      <c r="K1227" s="1">
        <v>0</v>
      </c>
      <c r="L1227" s="1" t="s">
        <v>50</v>
      </c>
      <c r="M1227" s="1">
        <v>0</v>
      </c>
      <c r="N1227" s="1" t="s">
        <v>2629</v>
      </c>
      <c r="O1227" s="1" t="s">
        <v>2630</v>
      </c>
      <c r="Q1227" s="1" t="s">
        <v>28</v>
      </c>
      <c r="R1227" s="1" t="s">
        <v>262</v>
      </c>
      <c r="S1227" s="1" t="s">
        <v>276</v>
      </c>
      <c r="T1227" s="1" t="s">
        <v>129</v>
      </c>
      <c r="U1227" s="1" t="s">
        <v>130</v>
      </c>
      <c r="V1227" s="1" t="s">
        <v>71</v>
      </c>
      <c r="W1227" s="1" t="s">
        <v>42</v>
      </c>
      <c r="X1227" s="25">
        <v>41036</v>
      </c>
      <c r="Y1227" s="1" t="s">
        <v>2660</v>
      </c>
      <c r="Z1227" s="1">
        <v>0</v>
      </c>
      <c r="AA1227" s="1" t="s">
        <v>6310</v>
      </c>
      <c r="AB1227" s="25">
        <v>40829</v>
      </c>
      <c r="AC1227" s="27">
        <v>40844.175000000003</v>
      </c>
      <c r="AD1227" s="1" t="s">
        <v>2633</v>
      </c>
      <c r="AE1227" s="1">
        <v>0</v>
      </c>
    </row>
    <row r="1228" spans="1:31" x14ac:dyDescent="0.25">
      <c r="A1228" s="1" t="s">
        <v>2622</v>
      </c>
      <c r="B1228" s="1" t="s">
        <v>1823</v>
      </c>
      <c r="C1228" s="1" t="s">
        <v>1824</v>
      </c>
      <c r="D1228" s="25">
        <v>39890</v>
      </c>
      <c r="E1228" s="1" t="s">
        <v>2623</v>
      </c>
      <c r="F1228" s="26">
        <v>17319.82</v>
      </c>
      <c r="G1228" s="26">
        <v>17319.82</v>
      </c>
      <c r="H1228" s="26">
        <v>17319.82</v>
      </c>
      <c r="I1228" s="1" t="s">
        <v>26</v>
      </c>
      <c r="J1228" s="26">
        <v>17319.82</v>
      </c>
      <c r="K1228" s="1">
        <v>0</v>
      </c>
      <c r="L1228" s="1" t="s">
        <v>50</v>
      </c>
      <c r="M1228" s="1">
        <v>0</v>
      </c>
      <c r="N1228" s="1" t="s">
        <v>2629</v>
      </c>
      <c r="O1228" s="1" t="s">
        <v>2630</v>
      </c>
      <c r="Q1228" s="1" t="s">
        <v>28</v>
      </c>
      <c r="R1228" s="1" t="s">
        <v>135</v>
      </c>
      <c r="S1228" s="1" t="s">
        <v>136</v>
      </c>
      <c r="T1228" s="1" t="s">
        <v>1220</v>
      </c>
      <c r="U1228" s="1" t="s">
        <v>40</v>
      </c>
      <c r="V1228" s="1" t="s">
        <v>71</v>
      </c>
      <c r="W1228" s="1" t="s">
        <v>42</v>
      </c>
      <c r="X1228" s="25">
        <v>41036</v>
      </c>
      <c r="Y1228" s="1" t="s">
        <v>2660</v>
      </c>
      <c r="Z1228" s="1">
        <v>0</v>
      </c>
      <c r="AA1228" s="1" t="s">
        <v>1825</v>
      </c>
      <c r="AB1228" s="25">
        <v>40378</v>
      </c>
      <c r="AC1228" s="27">
        <v>40392.647916666669</v>
      </c>
      <c r="AD1228" s="1" t="s">
        <v>151</v>
      </c>
      <c r="AE1228" s="26">
        <v>17319.82</v>
      </c>
    </row>
    <row r="1229" spans="1:31" x14ac:dyDescent="0.25">
      <c r="A1229" s="1" t="s">
        <v>2646</v>
      </c>
      <c r="E1229" s="1" t="s">
        <v>2623</v>
      </c>
      <c r="F1229" s="1">
        <v>0</v>
      </c>
      <c r="G1229" s="1">
        <v>0</v>
      </c>
      <c r="H1229" s="1">
        <v>0</v>
      </c>
      <c r="J1229" s="1">
        <v>0</v>
      </c>
      <c r="K1229" s="1">
        <v>0</v>
      </c>
      <c r="L1229" s="1" t="s">
        <v>50</v>
      </c>
      <c r="M1229" s="1">
        <v>0</v>
      </c>
      <c r="N1229" s="1" t="s">
        <v>2629</v>
      </c>
      <c r="O1229" s="1" t="s">
        <v>2630</v>
      </c>
      <c r="Q1229" s="1" t="s">
        <v>28</v>
      </c>
      <c r="R1229" s="1" t="s">
        <v>262</v>
      </c>
      <c r="S1229" s="1" t="s">
        <v>2677</v>
      </c>
      <c r="T1229" s="1" t="s">
        <v>54</v>
      </c>
      <c r="U1229" s="1" t="s">
        <v>55</v>
      </c>
      <c r="V1229" s="1" t="s">
        <v>71</v>
      </c>
      <c r="W1229" s="1" t="s">
        <v>42</v>
      </c>
      <c r="X1229" s="25">
        <v>41036</v>
      </c>
      <c r="Y1229" s="1" t="s">
        <v>2647</v>
      </c>
      <c r="Z1229" s="1">
        <v>0</v>
      </c>
      <c r="AA1229" s="1" t="s">
        <v>7015</v>
      </c>
      <c r="AB1229" s="25">
        <v>40875</v>
      </c>
      <c r="AC1229" s="27">
        <v>40915.150694444441</v>
      </c>
      <c r="AE1229" s="1">
        <v>0</v>
      </c>
    </row>
    <row r="1230" spans="1:31" x14ac:dyDescent="0.25">
      <c r="A1230" s="1" t="s">
        <v>2646</v>
      </c>
      <c r="B1230" s="1" t="s">
        <v>2223</v>
      </c>
      <c r="C1230" s="1" t="s">
        <v>2224</v>
      </c>
      <c r="D1230" s="25">
        <v>39785</v>
      </c>
      <c r="E1230" s="1" t="s">
        <v>2623</v>
      </c>
      <c r="F1230" s="26">
        <v>18000</v>
      </c>
      <c r="G1230" s="26">
        <v>18000</v>
      </c>
      <c r="H1230" s="26">
        <v>2750</v>
      </c>
      <c r="I1230" s="1" t="s">
        <v>26</v>
      </c>
      <c r="J1230" s="26">
        <v>2750</v>
      </c>
      <c r="K1230" s="1">
        <v>0</v>
      </c>
      <c r="L1230" s="1" t="s">
        <v>27</v>
      </c>
      <c r="M1230" s="1">
        <v>0</v>
      </c>
      <c r="N1230" s="1" t="s">
        <v>2629</v>
      </c>
      <c r="O1230" s="1" t="s">
        <v>2630</v>
      </c>
      <c r="Q1230" s="1" t="s">
        <v>28</v>
      </c>
      <c r="R1230" s="1" t="s">
        <v>262</v>
      </c>
      <c r="S1230" s="1" t="s">
        <v>151</v>
      </c>
      <c r="T1230" s="1" t="s">
        <v>68</v>
      </c>
      <c r="U1230" s="1" t="s">
        <v>34</v>
      </c>
      <c r="V1230" s="1" t="s">
        <v>370</v>
      </c>
      <c r="W1230" s="1" t="s">
        <v>42</v>
      </c>
      <c r="X1230" s="25">
        <v>41036</v>
      </c>
      <c r="Y1230" s="1" t="s">
        <v>43</v>
      </c>
      <c r="Z1230" s="1">
        <v>0</v>
      </c>
      <c r="AA1230" s="1" t="s">
        <v>2225</v>
      </c>
      <c r="AB1230" s="25">
        <v>39958</v>
      </c>
      <c r="AC1230" s="27">
        <v>39986.582638888889</v>
      </c>
      <c r="AD1230" s="1" t="s">
        <v>151</v>
      </c>
      <c r="AE1230" s="26">
        <v>18000</v>
      </c>
    </row>
    <row r="1231" spans="1:31" x14ac:dyDescent="0.25">
      <c r="A1231" s="1" t="s">
        <v>2622</v>
      </c>
      <c r="B1231" s="1" t="s">
        <v>718</v>
      </c>
      <c r="C1231" s="1" t="s">
        <v>719</v>
      </c>
      <c r="D1231" s="25">
        <v>38950</v>
      </c>
      <c r="E1231" s="1" t="s">
        <v>2623</v>
      </c>
      <c r="F1231" s="26">
        <v>10441.629999999999</v>
      </c>
      <c r="G1231" s="26">
        <v>10441.629999999999</v>
      </c>
      <c r="H1231" s="26">
        <v>10441.629999999999</v>
      </c>
      <c r="I1231" s="1" t="s">
        <v>26</v>
      </c>
      <c r="J1231" s="26">
        <v>10441.629999999999</v>
      </c>
      <c r="K1231" s="1">
        <v>0</v>
      </c>
      <c r="L1231" s="1" t="s">
        <v>27</v>
      </c>
      <c r="M1231" s="1">
        <v>0</v>
      </c>
      <c r="N1231" s="1" t="s">
        <v>2629</v>
      </c>
      <c r="O1231" s="1" t="s">
        <v>2630</v>
      </c>
      <c r="Q1231" s="1" t="s">
        <v>28</v>
      </c>
      <c r="R1231" s="1" t="s">
        <v>135</v>
      </c>
      <c r="S1231" s="1" t="s">
        <v>284</v>
      </c>
      <c r="T1231" s="1" t="s">
        <v>77</v>
      </c>
      <c r="U1231" s="1" t="s">
        <v>34</v>
      </c>
      <c r="V1231" s="1" t="s">
        <v>71</v>
      </c>
      <c r="W1231" s="1" t="s">
        <v>42</v>
      </c>
      <c r="X1231" s="25">
        <v>41038</v>
      </c>
      <c r="Y1231" s="1" t="s">
        <v>2643</v>
      </c>
      <c r="Z1231" s="1">
        <v>0</v>
      </c>
      <c r="AA1231" s="1" t="s">
        <v>720</v>
      </c>
      <c r="AB1231" s="25">
        <v>40469</v>
      </c>
      <c r="AC1231" s="27">
        <v>40485.956250000003</v>
      </c>
      <c r="AD1231" s="1" t="s">
        <v>36</v>
      </c>
      <c r="AE1231" s="26">
        <v>10441.629999999999</v>
      </c>
    </row>
    <row r="1232" spans="1:31" x14ac:dyDescent="0.25">
      <c r="A1232" s="1" t="s">
        <v>2622</v>
      </c>
      <c r="B1232" s="1" t="s">
        <v>1361</v>
      </c>
      <c r="C1232" s="1" t="s">
        <v>1362</v>
      </c>
      <c r="D1232" s="25">
        <v>40317</v>
      </c>
      <c r="E1232" s="1" t="s">
        <v>2623</v>
      </c>
      <c r="F1232" s="26">
        <v>19812</v>
      </c>
      <c r="G1232" s="26">
        <v>19812</v>
      </c>
      <c r="H1232" s="26">
        <v>9906</v>
      </c>
      <c r="I1232" s="1" t="s">
        <v>50</v>
      </c>
      <c r="J1232" s="26">
        <v>4953</v>
      </c>
      <c r="K1232" s="1">
        <v>0</v>
      </c>
      <c r="L1232" s="1" t="s">
        <v>27</v>
      </c>
      <c r="M1232" s="1">
        <v>0</v>
      </c>
      <c r="N1232" s="1" t="s">
        <v>2629</v>
      </c>
      <c r="O1232" s="1" t="s">
        <v>2630</v>
      </c>
      <c r="Q1232" s="1" t="s">
        <v>28</v>
      </c>
      <c r="R1232" s="1" t="s">
        <v>135</v>
      </c>
      <c r="S1232" s="1" t="s">
        <v>136</v>
      </c>
      <c r="T1232" s="1" t="s">
        <v>378</v>
      </c>
      <c r="U1232" s="1" t="s">
        <v>34</v>
      </c>
      <c r="V1232" s="1" t="s">
        <v>71</v>
      </c>
      <c r="W1232" s="1" t="s">
        <v>42</v>
      </c>
      <c r="X1232" s="25">
        <v>41038</v>
      </c>
      <c r="Y1232" s="1" t="s">
        <v>2643</v>
      </c>
      <c r="Z1232" s="1">
        <v>0</v>
      </c>
      <c r="AA1232" s="1" t="s">
        <v>1363</v>
      </c>
      <c r="AB1232" s="25">
        <v>40527</v>
      </c>
      <c r="AC1232" s="27">
        <v>40541.624305555553</v>
      </c>
      <c r="AD1232" s="1" t="s">
        <v>151</v>
      </c>
      <c r="AE1232" s="26">
        <v>19812</v>
      </c>
    </row>
    <row r="1233" spans="1:31" x14ac:dyDescent="0.25">
      <c r="A1233" s="1" t="s">
        <v>2622</v>
      </c>
      <c r="B1233" s="1" t="s">
        <v>1391</v>
      </c>
      <c r="C1233" s="1" t="s">
        <v>1392</v>
      </c>
      <c r="D1233" s="25">
        <v>40195</v>
      </c>
      <c r="E1233" s="1" t="s">
        <v>2623</v>
      </c>
      <c r="F1233" s="26">
        <v>136683</v>
      </c>
      <c r="G1233" s="26">
        <v>136683</v>
      </c>
      <c r="H1233" s="26">
        <v>136683</v>
      </c>
      <c r="I1233" s="1" t="s">
        <v>27</v>
      </c>
      <c r="J1233" s="1">
        <v>0</v>
      </c>
      <c r="K1233" s="1">
        <v>0</v>
      </c>
      <c r="L1233" s="1" t="s">
        <v>27</v>
      </c>
      <c r="M1233" s="1">
        <v>0</v>
      </c>
      <c r="N1233" s="1" t="s">
        <v>2629</v>
      </c>
      <c r="O1233" s="1" t="s">
        <v>2630</v>
      </c>
      <c r="Q1233" s="1" t="s">
        <v>28</v>
      </c>
      <c r="R1233" s="1" t="s">
        <v>135</v>
      </c>
      <c r="S1233" s="1" t="s">
        <v>136</v>
      </c>
      <c r="T1233" s="1" t="s">
        <v>77</v>
      </c>
      <c r="U1233" s="1" t="s">
        <v>34</v>
      </c>
      <c r="V1233" s="1" t="s">
        <v>71</v>
      </c>
      <c r="W1233" s="1" t="s">
        <v>42</v>
      </c>
      <c r="X1233" s="25">
        <v>41038</v>
      </c>
      <c r="Y1233" s="1" t="s">
        <v>2647</v>
      </c>
      <c r="Z1233" s="1">
        <v>0</v>
      </c>
      <c r="AA1233" s="1" t="s">
        <v>1393</v>
      </c>
      <c r="AB1233" s="25">
        <v>40602</v>
      </c>
      <c r="AC1233" s="27">
        <v>40661.793749999997</v>
      </c>
      <c r="AD1233" s="1" t="s">
        <v>36</v>
      </c>
      <c r="AE1233" s="26">
        <v>136683</v>
      </c>
    </row>
    <row r="1234" spans="1:31" x14ac:dyDescent="0.25">
      <c r="A1234" s="1" t="s">
        <v>2622</v>
      </c>
      <c r="B1234" s="1" t="s">
        <v>6143</v>
      </c>
      <c r="C1234" s="1" t="s">
        <v>6144</v>
      </c>
      <c r="D1234" s="25">
        <v>40382</v>
      </c>
      <c r="E1234" s="1" t="s">
        <v>2623</v>
      </c>
      <c r="F1234" s="1">
        <v>0</v>
      </c>
      <c r="G1234" s="1">
        <v>0</v>
      </c>
      <c r="H1234" s="1">
        <v>0</v>
      </c>
      <c r="J1234" s="1">
        <v>0</v>
      </c>
      <c r="K1234" s="1">
        <v>0</v>
      </c>
      <c r="L1234" s="1" t="s">
        <v>27</v>
      </c>
      <c r="M1234" s="1">
        <v>0</v>
      </c>
      <c r="N1234" s="1" t="s">
        <v>2629</v>
      </c>
      <c r="O1234" s="1" t="s">
        <v>2630</v>
      </c>
      <c r="Q1234" s="1" t="s">
        <v>28</v>
      </c>
      <c r="R1234" s="1" t="s">
        <v>128</v>
      </c>
      <c r="S1234" s="1" t="s">
        <v>151</v>
      </c>
      <c r="T1234" s="1" t="s">
        <v>150</v>
      </c>
      <c r="U1234" s="1" t="s">
        <v>34</v>
      </c>
      <c r="V1234" s="1" t="s">
        <v>71</v>
      </c>
      <c r="W1234" s="1" t="s">
        <v>42</v>
      </c>
      <c r="X1234" s="25">
        <v>41038</v>
      </c>
      <c r="Y1234" s="1" t="s">
        <v>2647</v>
      </c>
      <c r="Z1234" s="1">
        <v>0</v>
      </c>
      <c r="AA1234" s="1" t="s">
        <v>6145</v>
      </c>
      <c r="AB1234" s="25">
        <v>40618</v>
      </c>
      <c r="AC1234" s="27">
        <v>40730.103472222225</v>
      </c>
      <c r="AD1234" s="1" t="s">
        <v>2657</v>
      </c>
      <c r="AE1234" s="1">
        <v>0</v>
      </c>
    </row>
    <row r="1235" spans="1:31" x14ac:dyDescent="0.25">
      <c r="A1235" s="1" t="s">
        <v>2622</v>
      </c>
      <c r="B1235" s="1" t="s">
        <v>2206</v>
      </c>
      <c r="C1235" s="1" t="s">
        <v>2207</v>
      </c>
      <c r="D1235" s="25">
        <v>39237</v>
      </c>
      <c r="E1235" s="1" t="s">
        <v>2623</v>
      </c>
      <c r="F1235" s="26">
        <v>13000</v>
      </c>
      <c r="G1235" s="26">
        <v>13000</v>
      </c>
      <c r="H1235" s="26">
        <v>13000</v>
      </c>
      <c r="I1235" s="1" t="s">
        <v>26</v>
      </c>
      <c r="J1235" s="26">
        <v>13000</v>
      </c>
      <c r="K1235" s="26">
        <v>7000</v>
      </c>
      <c r="L1235" s="1" t="s">
        <v>27</v>
      </c>
      <c r="M1235" s="1">
        <v>0</v>
      </c>
      <c r="N1235" s="1" t="s">
        <v>2624</v>
      </c>
      <c r="O1235" s="1" t="s">
        <v>2630</v>
      </c>
      <c r="Q1235" s="1" t="s">
        <v>28</v>
      </c>
      <c r="R1235" s="1" t="s">
        <v>44</v>
      </c>
      <c r="S1235" s="1" t="s">
        <v>30</v>
      </c>
      <c r="T1235" s="1" t="s">
        <v>2208</v>
      </c>
      <c r="U1235" s="1" t="s">
        <v>40</v>
      </c>
      <c r="V1235" s="1" t="s">
        <v>41</v>
      </c>
      <c r="W1235" s="1" t="s">
        <v>42</v>
      </c>
      <c r="X1235" s="25">
        <v>41038</v>
      </c>
      <c r="Y1235" s="1" t="s">
        <v>2660</v>
      </c>
      <c r="Z1235" s="1">
        <v>0</v>
      </c>
      <c r="AA1235" s="1" t="s">
        <v>2209</v>
      </c>
      <c r="AB1235" s="25">
        <v>39787</v>
      </c>
      <c r="AC1235" s="27">
        <v>39862.410416666666</v>
      </c>
      <c r="AD1235" s="1" t="s">
        <v>151</v>
      </c>
      <c r="AE1235" s="26">
        <v>13000</v>
      </c>
    </row>
    <row r="1236" spans="1:31" x14ac:dyDescent="0.25">
      <c r="A1236" s="1" t="s">
        <v>2622</v>
      </c>
      <c r="B1236" s="1" t="s">
        <v>1384</v>
      </c>
      <c r="C1236" s="1" t="s">
        <v>1385</v>
      </c>
      <c r="D1236" s="25">
        <v>39722</v>
      </c>
      <c r="E1236" s="1" t="s">
        <v>2623</v>
      </c>
      <c r="F1236" s="26">
        <v>103000</v>
      </c>
      <c r="G1236" s="26">
        <v>103000</v>
      </c>
      <c r="H1236" s="26">
        <v>103000</v>
      </c>
      <c r="I1236" s="1" t="s">
        <v>26</v>
      </c>
      <c r="J1236" s="26">
        <v>103000</v>
      </c>
      <c r="K1236" s="1">
        <v>0</v>
      </c>
      <c r="L1236" s="1" t="s">
        <v>27</v>
      </c>
      <c r="M1236" s="1">
        <v>0</v>
      </c>
      <c r="N1236" s="1" t="s">
        <v>2629</v>
      </c>
      <c r="O1236" s="1" t="s">
        <v>2630</v>
      </c>
      <c r="Q1236" s="1" t="s">
        <v>28</v>
      </c>
      <c r="R1236" s="1" t="s">
        <v>135</v>
      </c>
      <c r="S1236" s="1" t="s">
        <v>284</v>
      </c>
      <c r="T1236" s="1" t="s">
        <v>77</v>
      </c>
      <c r="U1236" s="1" t="s">
        <v>34</v>
      </c>
      <c r="V1236" s="1" t="s">
        <v>71</v>
      </c>
      <c r="W1236" s="1" t="s">
        <v>42</v>
      </c>
      <c r="X1236" s="25">
        <v>41039</v>
      </c>
      <c r="Y1236" s="1" t="s">
        <v>2628</v>
      </c>
      <c r="Z1236" s="1">
        <v>0</v>
      </c>
      <c r="AA1236" s="1" t="s">
        <v>1386</v>
      </c>
      <c r="AB1236" s="25">
        <v>40634</v>
      </c>
      <c r="AC1236" s="27">
        <v>40658.6875</v>
      </c>
      <c r="AD1236" s="1" t="s">
        <v>151</v>
      </c>
      <c r="AE1236" s="26">
        <v>103000</v>
      </c>
    </row>
    <row r="1237" spans="1:31" x14ac:dyDescent="0.25">
      <c r="A1237" s="1" t="s">
        <v>2622</v>
      </c>
      <c r="E1237" s="1" t="s">
        <v>2623</v>
      </c>
      <c r="F1237" s="1">
        <v>0</v>
      </c>
      <c r="G1237" s="1">
        <v>0</v>
      </c>
      <c r="H1237" s="1">
        <v>0</v>
      </c>
      <c r="J1237" s="1">
        <v>0</v>
      </c>
      <c r="K1237" s="1">
        <v>0</v>
      </c>
      <c r="L1237" s="1" t="s">
        <v>50</v>
      </c>
      <c r="M1237" s="1">
        <v>0</v>
      </c>
      <c r="N1237" s="1" t="s">
        <v>2629</v>
      </c>
      <c r="O1237" s="1" t="s">
        <v>2630</v>
      </c>
      <c r="Q1237" s="1" t="s">
        <v>28</v>
      </c>
      <c r="R1237" s="1" t="s">
        <v>135</v>
      </c>
      <c r="S1237" s="1" t="s">
        <v>136</v>
      </c>
      <c r="T1237" s="1" t="s">
        <v>841</v>
      </c>
      <c r="U1237" s="1" t="s">
        <v>34</v>
      </c>
      <c r="V1237" s="1" t="s">
        <v>71</v>
      </c>
      <c r="W1237" s="1" t="s">
        <v>42</v>
      </c>
      <c r="X1237" s="25">
        <v>41040</v>
      </c>
      <c r="Y1237" s="1" t="s">
        <v>2635</v>
      </c>
      <c r="Z1237" s="1">
        <v>0</v>
      </c>
      <c r="AA1237" s="1" t="s">
        <v>5476</v>
      </c>
      <c r="AB1237" s="25">
        <v>40976</v>
      </c>
      <c r="AC1237" s="27">
        <v>41026.647916666669</v>
      </c>
      <c r="AE1237" s="1">
        <v>0</v>
      </c>
    </row>
    <row r="1238" spans="1:31" x14ac:dyDescent="0.25">
      <c r="A1238" s="1" t="s">
        <v>2622</v>
      </c>
      <c r="B1238" s="1" t="s">
        <v>6201</v>
      </c>
      <c r="C1238" s="1" t="s">
        <v>6202</v>
      </c>
      <c r="D1238" s="25">
        <v>37478</v>
      </c>
      <c r="E1238" s="1" t="s">
        <v>2623</v>
      </c>
      <c r="F1238" s="1">
        <v>263.77999999999997</v>
      </c>
      <c r="G1238" s="26">
        <v>4452.8</v>
      </c>
      <c r="H1238" s="1">
        <v>263.77999999999997</v>
      </c>
      <c r="I1238" s="1" t="s">
        <v>27</v>
      </c>
      <c r="J1238" s="1">
        <v>0</v>
      </c>
      <c r="K1238" s="1">
        <v>398.37</v>
      </c>
      <c r="L1238" s="1" t="s">
        <v>27</v>
      </c>
      <c r="M1238" s="1">
        <v>0</v>
      </c>
      <c r="N1238" s="1" t="s">
        <v>2624</v>
      </c>
      <c r="O1238" s="1" t="s">
        <v>2625</v>
      </c>
      <c r="P1238" s="1" t="s">
        <v>2626</v>
      </c>
      <c r="Q1238" s="1" t="s">
        <v>28</v>
      </c>
      <c r="R1238" s="1" t="s">
        <v>44</v>
      </c>
      <c r="S1238" s="1" t="s">
        <v>30</v>
      </c>
      <c r="T1238" s="1" t="s">
        <v>6203</v>
      </c>
      <c r="U1238" s="1" t="s">
        <v>84</v>
      </c>
      <c r="V1238" s="1" t="s">
        <v>85</v>
      </c>
      <c r="W1238" s="1" t="s">
        <v>42</v>
      </c>
      <c r="X1238" s="25">
        <v>41040</v>
      </c>
      <c r="Y1238" s="1" t="s">
        <v>43</v>
      </c>
      <c r="Z1238" s="1">
        <v>0</v>
      </c>
      <c r="AA1238" s="1" t="s">
        <v>6204</v>
      </c>
      <c r="AB1238" s="25">
        <v>38099</v>
      </c>
      <c r="AC1238" s="27">
        <v>38110.384027777778</v>
      </c>
      <c r="AD1238" s="1" t="s">
        <v>4904</v>
      </c>
      <c r="AE1238" s="1">
        <v>263.77999999999997</v>
      </c>
    </row>
    <row r="1239" spans="1:31" x14ac:dyDescent="0.25">
      <c r="A1239" s="1" t="s">
        <v>2646</v>
      </c>
      <c r="E1239" s="1" t="s">
        <v>2623</v>
      </c>
      <c r="F1239" s="1">
        <v>0</v>
      </c>
      <c r="G1239" s="1">
        <v>0</v>
      </c>
      <c r="H1239" s="1">
        <v>0</v>
      </c>
      <c r="J1239" s="1">
        <v>0</v>
      </c>
      <c r="K1239" s="1">
        <v>0</v>
      </c>
      <c r="L1239" s="1" t="s">
        <v>50</v>
      </c>
      <c r="M1239" s="1">
        <v>0</v>
      </c>
      <c r="N1239" s="1" t="s">
        <v>2629</v>
      </c>
      <c r="O1239" s="1" t="s">
        <v>2630</v>
      </c>
      <c r="Q1239" s="1" t="s">
        <v>28</v>
      </c>
      <c r="R1239" s="1" t="s">
        <v>601</v>
      </c>
      <c r="S1239" s="1" t="s">
        <v>151</v>
      </c>
      <c r="T1239" s="1" t="s">
        <v>6771</v>
      </c>
      <c r="U1239" s="1" t="s">
        <v>53</v>
      </c>
      <c r="V1239" s="1" t="s">
        <v>349</v>
      </c>
      <c r="W1239" s="1" t="s">
        <v>35</v>
      </c>
      <c r="X1239" s="25">
        <v>41040</v>
      </c>
      <c r="Y1239" s="1" t="s">
        <v>2635</v>
      </c>
      <c r="Z1239" s="1">
        <v>0</v>
      </c>
      <c r="AA1239" s="1" t="s">
        <v>6772</v>
      </c>
      <c r="AB1239" s="25">
        <v>41011</v>
      </c>
      <c r="AC1239" s="27">
        <v>41010.490972222222</v>
      </c>
      <c r="AE1239" s="1">
        <v>0</v>
      </c>
    </row>
    <row r="1240" spans="1:31" x14ac:dyDescent="0.25">
      <c r="A1240" s="1" t="s">
        <v>2622</v>
      </c>
      <c r="B1240" s="1" t="s">
        <v>1517</v>
      </c>
      <c r="C1240" s="1" t="s">
        <v>1518</v>
      </c>
      <c r="D1240" s="25">
        <v>40575</v>
      </c>
      <c r="E1240" s="1" t="s">
        <v>2623</v>
      </c>
      <c r="F1240" s="1">
        <v>0</v>
      </c>
      <c r="G1240" s="26">
        <v>12337</v>
      </c>
      <c r="H1240" s="1">
        <v>0</v>
      </c>
      <c r="J1240" s="1">
        <v>0</v>
      </c>
      <c r="K1240" s="1">
        <v>0</v>
      </c>
      <c r="L1240" s="1" t="s">
        <v>50</v>
      </c>
      <c r="M1240" s="1">
        <v>0</v>
      </c>
      <c r="N1240" s="1" t="s">
        <v>2629</v>
      </c>
      <c r="O1240" s="1" t="s">
        <v>2630</v>
      </c>
      <c r="Q1240" s="1" t="s">
        <v>28</v>
      </c>
      <c r="R1240" s="1" t="s">
        <v>135</v>
      </c>
      <c r="S1240" s="1" t="s">
        <v>136</v>
      </c>
      <c r="T1240" s="1" t="s">
        <v>525</v>
      </c>
      <c r="U1240" s="1" t="s">
        <v>34</v>
      </c>
      <c r="V1240" s="1" t="s">
        <v>71</v>
      </c>
      <c r="W1240" s="1" t="s">
        <v>42</v>
      </c>
      <c r="X1240" s="25">
        <v>41043</v>
      </c>
      <c r="Y1240" s="1" t="s">
        <v>2647</v>
      </c>
      <c r="Z1240" s="1">
        <v>0</v>
      </c>
      <c r="AA1240" s="1" t="s">
        <v>1519</v>
      </c>
      <c r="AB1240" s="25">
        <v>40765</v>
      </c>
      <c r="AC1240" s="27">
        <v>40788.311805555553</v>
      </c>
      <c r="AD1240" s="1" t="s">
        <v>36</v>
      </c>
      <c r="AE1240" s="1">
        <v>0</v>
      </c>
    </row>
    <row r="1241" spans="1:31" x14ac:dyDescent="0.25">
      <c r="A1241" s="1" t="s">
        <v>2622</v>
      </c>
      <c r="B1241" s="1" t="s">
        <v>1752</v>
      </c>
      <c r="C1241" s="1" t="s">
        <v>1753</v>
      </c>
      <c r="D1241" s="25">
        <v>36300</v>
      </c>
      <c r="E1241" s="1" t="s">
        <v>2623</v>
      </c>
      <c r="F1241" s="26">
        <v>9846</v>
      </c>
      <c r="G1241" s="26">
        <v>9846</v>
      </c>
      <c r="H1241" s="26">
        <v>9486</v>
      </c>
      <c r="I1241" s="1" t="s">
        <v>50</v>
      </c>
      <c r="J1241" s="26">
        <v>4743</v>
      </c>
      <c r="K1241" s="26">
        <v>29012.62</v>
      </c>
      <c r="L1241" s="1" t="s">
        <v>50</v>
      </c>
      <c r="M1241" s="26">
        <v>14506.31</v>
      </c>
      <c r="Q1241" s="1" t="s">
        <v>28</v>
      </c>
      <c r="R1241" s="1" t="s">
        <v>135</v>
      </c>
      <c r="S1241" s="1" t="s">
        <v>136</v>
      </c>
      <c r="T1241" s="1" t="s">
        <v>285</v>
      </c>
      <c r="U1241" s="1" t="s">
        <v>34</v>
      </c>
      <c r="V1241" s="1" t="s">
        <v>71</v>
      </c>
      <c r="W1241" s="1" t="s">
        <v>42</v>
      </c>
      <c r="X1241" s="25">
        <v>41043</v>
      </c>
      <c r="Y1241" s="1" t="s">
        <v>57</v>
      </c>
      <c r="Z1241" s="1">
        <v>0</v>
      </c>
      <c r="AA1241" s="1" t="s">
        <v>1754</v>
      </c>
      <c r="AB1241" s="25">
        <v>36760</v>
      </c>
      <c r="AC1241" s="27">
        <v>40164.379861111112</v>
      </c>
      <c r="AD1241" s="1" t="s">
        <v>36</v>
      </c>
      <c r="AE1241" s="26">
        <v>9846</v>
      </c>
    </row>
    <row r="1242" spans="1:31" x14ac:dyDescent="0.25">
      <c r="A1242" s="1" t="s">
        <v>2622</v>
      </c>
      <c r="E1242" s="1" t="s">
        <v>2623</v>
      </c>
      <c r="F1242" s="1">
        <v>0</v>
      </c>
      <c r="G1242" s="1">
        <v>0</v>
      </c>
      <c r="H1242" s="1">
        <v>0</v>
      </c>
      <c r="J1242" s="1">
        <v>0</v>
      </c>
      <c r="K1242" s="26">
        <v>112177.85</v>
      </c>
      <c r="L1242" s="1" t="s">
        <v>50</v>
      </c>
      <c r="M1242" s="26">
        <v>56088.93</v>
      </c>
      <c r="Q1242" s="1" t="s">
        <v>28</v>
      </c>
      <c r="R1242" s="1" t="s">
        <v>135</v>
      </c>
      <c r="S1242" s="1" t="s">
        <v>136</v>
      </c>
      <c r="T1242" s="1" t="s">
        <v>364</v>
      </c>
      <c r="U1242" s="1" t="s">
        <v>34</v>
      </c>
      <c r="V1242" s="1" t="s">
        <v>71</v>
      </c>
      <c r="W1242" s="1" t="s">
        <v>42</v>
      </c>
      <c r="X1242" s="25">
        <v>41043</v>
      </c>
      <c r="Y1242" s="1" t="s">
        <v>2643</v>
      </c>
      <c r="Z1242" s="1">
        <v>0</v>
      </c>
      <c r="AA1242" s="1" t="s">
        <v>7233</v>
      </c>
      <c r="AB1242" s="25">
        <v>38520</v>
      </c>
      <c r="AC1242" s="27">
        <v>40164.381249999999</v>
      </c>
      <c r="AE1242" s="1">
        <v>0</v>
      </c>
    </row>
    <row r="1243" spans="1:31" x14ac:dyDescent="0.25">
      <c r="A1243" s="1" t="s">
        <v>2622</v>
      </c>
      <c r="B1243" s="1" t="s">
        <v>7315</v>
      </c>
      <c r="C1243" s="1" t="s">
        <v>75</v>
      </c>
      <c r="E1243" s="1" t="s">
        <v>2623</v>
      </c>
      <c r="F1243" s="1">
        <v>0</v>
      </c>
      <c r="G1243" s="1">
        <v>0</v>
      </c>
      <c r="H1243" s="1">
        <v>0</v>
      </c>
      <c r="J1243" s="1">
        <v>0</v>
      </c>
      <c r="K1243" s="1">
        <v>0</v>
      </c>
      <c r="L1243" s="1" t="s">
        <v>27</v>
      </c>
      <c r="M1243" s="1">
        <v>0</v>
      </c>
      <c r="N1243" s="1" t="s">
        <v>2629</v>
      </c>
      <c r="O1243" s="1" t="s">
        <v>2630</v>
      </c>
      <c r="Q1243" s="1" t="s">
        <v>28</v>
      </c>
      <c r="R1243" s="1" t="s">
        <v>135</v>
      </c>
      <c r="S1243" s="1" t="s">
        <v>284</v>
      </c>
      <c r="T1243" s="1" t="s">
        <v>174</v>
      </c>
      <c r="U1243" s="1" t="s">
        <v>175</v>
      </c>
      <c r="V1243" s="1" t="s">
        <v>71</v>
      </c>
      <c r="W1243" s="1" t="s">
        <v>42</v>
      </c>
      <c r="X1243" s="25">
        <v>41044</v>
      </c>
      <c r="Y1243" s="1" t="s">
        <v>3251</v>
      </c>
      <c r="Z1243" s="1">
        <v>0</v>
      </c>
      <c r="AA1243" s="1" t="s">
        <v>7316</v>
      </c>
      <c r="AB1243" s="25">
        <v>40410</v>
      </c>
      <c r="AC1243" s="27">
        <v>40429.712500000001</v>
      </c>
      <c r="AD1243" s="1" t="s">
        <v>2633</v>
      </c>
      <c r="AE1243" s="1">
        <v>0</v>
      </c>
    </row>
    <row r="1244" spans="1:31" x14ac:dyDescent="0.25">
      <c r="A1244" s="1" t="s">
        <v>2622</v>
      </c>
      <c r="B1244" s="1" t="s">
        <v>7018</v>
      </c>
      <c r="C1244" s="1" t="s">
        <v>7019</v>
      </c>
      <c r="D1244" s="25">
        <v>38329</v>
      </c>
      <c r="E1244" s="1" t="s">
        <v>2623</v>
      </c>
      <c r="F1244" s="1">
        <v>0</v>
      </c>
      <c r="G1244" s="26">
        <v>4000</v>
      </c>
      <c r="H1244" s="26">
        <v>4000</v>
      </c>
      <c r="I1244" s="1" t="s">
        <v>27</v>
      </c>
      <c r="J1244" s="1">
        <v>0</v>
      </c>
      <c r="K1244" s="26">
        <v>14732.38</v>
      </c>
      <c r="L1244" s="1" t="s">
        <v>26</v>
      </c>
      <c r="M1244" s="26">
        <v>14732.38</v>
      </c>
      <c r="N1244" s="1" t="s">
        <v>2624</v>
      </c>
      <c r="O1244" s="1" t="s">
        <v>2630</v>
      </c>
      <c r="Q1244" s="1" t="s">
        <v>28</v>
      </c>
      <c r="R1244" s="1" t="s">
        <v>44</v>
      </c>
      <c r="S1244" s="1" t="s">
        <v>30</v>
      </c>
      <c r="T1244" s="1" t="s">
        <v>3063</v>
      </c>
      <c r="U1244" s="1" t="s">
        <v>55</v>
      </c>
      <c r="V1244" s="1" t="s">
        <v>71</v>
      </c>
      <c r="W1244" s="1" t="s">
        <v>42</v>
      </c>
      <c r="X1244" s="25">
        <v>41045</v>
      </c>
      <c r="Y1244" s="1" t="s">
        <v>2660</v>
      </c>
      <c r="Z1244" s="1">
        <v>0</v>
      </c>
      <c r="AA1244" s="1" t="s">
        <v>7020</v>
      </c>
      <c r="AB1244" s="25">
        <v>38963</v>
      </c>
      <c r="AC1244" s="27">
        <v>39601.661805555559</v>
      </c>
      <c r="AD1244" s="1" t="s">
        <v>2633</v>
      </c>
      <c r="AE1244" s="1">
        <v>0</v>
      </c>
    </row>
    <row r="1245" spans="1:31" x14ac:dyDescent="0.25">
      <c r="A1245" s="1" t="s">
        <v>2622</v>
      </c>
      <c r="E1245" s="1" t="s">
        <v>2623</v>
      </c>
      <c r="F1245" s="1">
        <v>0</v>
      </c>
      <c r="G1245" s="1">
        <v>0</v>
      </c>
      <c r="H1245" s="1">
        <v>0</v>
      </c>
      <c r="J1245" s="1">
        <v>0</v>
      </c>
      <c r="K1245" s="1">
        <v>0</v>
      </c>
      <c r="L1245" s="1" t="s">
        <v>27</v>
      </c>
      <c r="M1245" s="1">
        <v>0</v>
      </c>
      <c r="N1245" s="1" t="s">
        <v>2629</v>
      </c>
      <c r="O1245" s="1" t="s">
        <v>2630</v>
      </c>
      <c r="Q1245" s="1" t="s">
        <v>28</v>
      </c>
      <c r="R1245" s="1" t="s">
        <v>135</v>
      </c>
      <c r="S1245" s="1" t="s">
        <v>284</v>
      </c>
      <c r="T1245" s="1" t="s">
        <v>77</v>
      </c>
      <c r="U1245" s="1" t="s">
        <v>34</v>
      </c>
      <c r="V1245" s="1" t="s">
        <v>71</v>
      </c>
      <c r="W1245" s="1" t="s">
        <v>42</v>
      </c>
      <c r="X1245" s="25">
        <v>41046</v>
      </c>
      <c r="Y1245" s="1" t="s">
        <v>2647</v>
      </c>
      <c r="Z1245" s="1">
        <v>0</v>
      </c>
      <c r="AA1245" s="1" t="s">
        <v>5210</v>
      </c>
      <c r="AB1245" s="25">
        <v>40798</v>
      </c>
      <c r="AC1245" s="27">
        <v>40817.125</v>
      </c>
      <c r="AD1245" s="1" t="s">
        <v>2657</v>
      </c>
      <c r="AE1245" s="1">
        <v>0</v>
      </c>
    </row>
    <row r="1246" spans="1:31" x14ac:dyDescent="0.25">
      <c r="A1246" s="1" t="s">
        <v>2622</v>
      </c>
      <c r="E1246" s="1" t="s">
        <v>2623</v>
      </c>
      <c r="F1246" s="1">
        <v>0</v>
      </c>
      <c r="G1246" s="1">
        <v>0</v>
      </c>
      <c r="H1246" s="1">
        <v>0</v>
      </c>
      <c r="J1246" s="1">
        <v>0</v>
      </c>
      <c r="K1246" s="1">
        <v>0</v>
      </c>
      <c r="L1246" s="1" t="s">
        <v>50</v>
      </c>
      <c r="M1246" s="1">
        <v>0</v>
      </c>
      <c r="N1246" s="1" t="s">
        <v>2629</v>
      </c>
      <c r="O1246" s="1" t="s">
        <v>2630</v>
      </c>
      <c r="Q1246" s="1" t="s">
        <v>28</v>
      </c>
      <c r="R1246" s="1" t="s">
        <v>135</v>
      </c>
      <c r="S1246" s="1" t="s">
        <v>136</v>
      </c>
      <c r="T1246" s="1" t="s">
        <v>54</v>
      </c>
      <c r="U1246" s="1" t="s">
        <v>55</v>
      </c>
      <c r="V1246" s="1" t="s">
        <v>71</v>
      </c>
      <c r="W1246" s="1" t="s">
        <v>42</v>
      </c>
      <c r="X1246" s="25">
        <v>41046</v>
      </c>
      <c r="Y1246" s="1" t="s">
        <v>2647</v>
      </c>
      <c r="Z1246" s="1">
        <v>0</v>
      </c>
      <c r="AA1246" s="1" t="s">
        <v>5455</v>
      </c>
      <c r="AB1246" s="25">
        <v>40640</v>
      </c>
      <c r="AC1246" s="27">
        <v>40694.572916666664</v>
      </c>
      <c r="AE1246" s="1">
        <v>0</v>
      </c>
    </row>
    <row r="1247" spans="1:31" x14ac:dyDescent="0.25">
      <c r="A1247" s="1" t="s">
        <v>2622</v>
      </c>
      <c r="B1247" s="1" t="s">
        <v>1247</v>
      </c>
      <c r="C1247" s="1" t="s">
        <v>1248</v>
      </c>
      <c r="D1247" s="25">
        <v>39217</v>
      </c>
      <c r="E1247" s="1" t="s">
        <v>2623</v>
      </c>
      <c r="F1247" s="26">
        <v>7751.03</v>
      </c>
      <c r="G1247" s="26">
        <v>7751.03</v>
      </c>
      <c r="H1247" s="26">
        <v>7751.03</v>
      </c>
      <c r="I1247" s="1" t="s">
        <v>50</v>
      </c>
      <c r="J1247" s="26">
        <v>3875.52</v>
      </c>
      <c r="K1247" s="1">
        <v>0</v>
      </c>
      <c r="L1247" s="1" t="s">
        <v>50</v>
      </c>
      <c r="M1247" s="1">
        <v>0</v>
      </c>
      <c r="Q1247" s="1" t="s">
        <v>28</v>
      </c>
      <c r="R1247" s="1" t="s">
        <v>135</v>
      </c>
      <c r="S1247" s="1" t="s">
        <v>136</v>
      </c>
      <c r="T1247" s="1" t="s">
        <v>1249</v>
      </c>
      <c r="U1247" s="1" t="s">
        <v>55</v>
      </c>
      <c r="V1247" s="1" t="s">
        <v>71</v>
      </c>
      <c r="W1247" s="1" t="s">
        <v>42</v>
      </c>
      <c r="X1247" s="25">
        <v>41046</v>
      </c>
      <c r="Y1247" s="1" t="s">
        <v>2660</v>
      </c>
      <c r="Z1247" s="1">
        <v>0</v>
      </c>
      <c r="AA1247" s="1" t="s">
        <v>1250</v>
      </c>
      <c r="AB1247" s="25">
        <v>39820</v>
      </c>
      <c r="AC1247" s="27">
        <v>40164.359027777777</v>
      </c>
      <c r="AD1247" s="1" t="s">
        <v>36</v>
      </c>
      <c r="AE1247" s="26">
        <v>7751.03</v>
      </c>
    </row>
    <row r="1248" spans="1:31" x14ac:dyDescent="0.25">
      <c r="A1248" s="1" t="s">
        <v>2622</v>
      </c>
      <c r="B1248" s="1" t="s">
        <v>6101</v>
      </c>
      <c r="C1248" s="1" t="s">
        <v>6102</v>
      </c>
      <c r="D1248" s="25">
        <v>37690</v>
      </c>
      <c r="E1248" s="1" t="s">
        <v>2623</v>
      </c>
      <c r="F1248" s="26">
        <v>32777.81</v>
      </c>
      <c r="G1248" s="26">
        <v>32777.81</v>
      </c>
      <c r="H1248" s="1">
        <v>0</v>
      </c>
      <c r="J1248" s="1">
        <v>0</v>
      </c>
      <c r="K1248" s="1">
        <v>0</v>
      </c>
      <c r="L1248" s="1" t="s">
        <v>27</v>
      </c>
      <c r="M1248" s="1">
        <v>0</v>
      </c>
      <c r="N1248" s="1" t="s">
        <v>2629</v>
      </c>
      <c r="O1248" s="1" t="s">
        <v>2630</v>
      </c>
      <c r="Q1248" s="1" t="s">
        <v>28</v>
      </c>
      <c r="R1248" s="1" t="s">
        <v>135</v>
      </c>
      <c r="S1248" s="1" t="s">
        <v>136</v>
      </c>
      <c r="T1248" s="1" t="s">
        <v>216</v>
      </c>
      <c r="U1248" s="1" t="s">
        <v>34</v>
      </c>
      <c r="V1248" s="1" t="s">
        <v>71</v>
      </c>
      <c r="W1248" s="1" t="s">
        <v>42</v>
      </c>
      <c r="X1248" s="25">
        <v>41046</v>
      </c>
      <c r="Y1248" s="1" t="s">
        <v>2647</v>
      </c>
      <c r="Z1248" s="1">
        <v>0</v>
      </c>
      <c r="AA1248" s="1" t="s">
        <v>6103</v>
      </c>
      <c r="AB1248" s="25">
        <v>40596</v>
      </c>
      <c r="AC1248" s="27">
        <v>40617.84652777778</v>
      </c>
      <c r="AD1248" s="1" t="s">
        <v>2657</v>
      </c>
      <c r="AE1248" s="26">
        <v>32777.81</v>
      </c>
    </row>
    <row r="1249" spans="1:31" x14ac:dyDescent="0.25">
      <c r="A1249" s="1" t="s">
        <v>2646</v>
      </c>
      <c r="B1249" s="1">
        <v>837028</v>
      </c>
      <c r="C1249" s="1" t="s">
        <v>147</v>
      </c>
      <c r="D1249" s="25">
        <v>39425</v>
      </c>
      <c r="E1249" s="1" t="s">
        <v>2623</v>
      </c>
      <c r="F1249" s="26">
        <v>50000</v>
      </c>
      <c r="G1249" s="26">
        <v>50000</v>
      </c>
      <c r="H1249" s="26">
        <v>1725</v>
      </c>
      <c r="I1249" s="1" t="s">
        <v>26</v>
      </c>
      <c r="J1249" s="26">
        <v>1725</v>
      </c>
      <c r="K1249" s="1">
        <v>100</v>
      </c>
      <c r="L1249" s="1" t="s">
        <v>50</v>
      </c>
      <c r="M1249" s="1">
        <v>0</v>
      </c>
      <c r="N1249" s="1" t="s">
        <v>2624</v>
      </c>
      <c r="O1249" s="1" t="s">
        <v>2630</v>
      </c>
      <c r="Q1249" s="1" t="s">
        <v>28</v>
      </c>
      <c r="R1249" s="1" t="s">
        <v>37</v>
      </c>
      <c r="S1249" s="1" t="s">
        <v>38</v>
      </c>
      <c r="T1249" s="1" t="s">
        <v>958</v>
      </c>
      <c r="U1249" s="1" t="s">
        <v>34</v>
      </c>
      <c r="V1249" s="1" t="s">
        <v>46</v>
      </c>
      <c r="W1249" s="1" t="s">
        <v>42</v>
      </c>
      <c r="X1249" s="25">
        <v>41046</v>
      </c>
      <c r="Y1249" s="1" t="s">
        <v>43</v>
      </c>
      <c r="Z1249" s="1">
        <v>0</v>
      </c>
      <c r="AA1249" s="1" t="s">
        <v>1628</v>
      </c>
      <c r="AB1249" s="25">
        <v>39554</v>
      </c>
      <c r="AC1249" s="27">
        <v>39601.609722222223</v>
      </c>
      <c r="AD1249" s="1" t="s">
        <v>36</v>
      </c>
      <c r="AE1249" s="26">
        <v>50000</v>
      </c>
    </row>
    <row r="1250" spans="1:31" x14ac:dyDescent="0.25">
      <c r="A1250" s="1" t="s">
        <v>2622</v>
      </c>
      <c r="B1250" s="1">
        <v>93002168</v>
      </c>
      <c r="D1250" s="25">
        <v>39253</v>
      </c>
      <c r="E1250" s="1" t="s">
        <v>2623</v>
      </c>
      <c r="F1250" s="1">
        <v>0</v>
      </c>
      <c r="G1250" s="1">
        <v>0</v>
      </c>
      <c r="H1250" s="1">
        <v>0</v>
      </c>
      <c r="J1250" s="1">
        <v>0</v>
      </c>
      <c r="K1250" s="1">
        <v>0</v>
      </c>
      <c r="L1250" s="1" t="s">
        <v>50</v>
      </c>
      <c r="M1250" s="1">
        <v>0</v>
      </c>
      <c r="N1250" s="1" t="s">
        <v>2629</v>
      </c>
      <c r="O1250" s="1" t="s">
        <v>2630</v>
      </c>
      <c r="Q1250" s="1" t="s">
        <v>28</v>
      </c>
      <c r="R1250" s="1" t="s">
        <v>135</v>
      </c>
      <c r="S1250" s="1" t="s">
        <v>284</v>
      </c>
      <c r="T1250" s="1" t="s">
        <v>54</v>
      </c>
      <c r="U1250" s="1" t="s">
        <v>55</v>
      </c>
      <c r="V1250" s="1" t="s">
        <v>71</v>
      </c>
      <c r="W1250" s="1" t="s">
        <v>42</v>
      </c>
      <c r="X1250" s="25">
        <v>41046</v>
      </c>
      <c r="Y1250" s="1" t="s">
        <v>2647</v>
      </c>
      <c r="Z1250" s="1">
        <v>0</v>
      </c>
      <c r="AA1250" s="1" t="s">
        <v>6548</v>
      </c>
      <c r="AB1250" s="25">
        <v>39905</v>
      </c>
      <c r="AC1250" s="27">
        <v>40112.658333333333</v>
      </c>
      <c r="AD1250" s="1" t="s">
        <v>2657</v>
      </c>
      <c r="AE1250" s="1">
        <v>0</v>
      </c>
    </row>
    <row r="1251" spans="1:31" x14ac:dyDescent="0.25">
      <c r="A1251" s="1" t="s">
        <v>2622</v>
      </c>
      <c r="E1251" s="1" t="s">
        <v>2623</v>
      </c>
      <c r="F1251" s="1">
        <v>0</v>
      </c>
      <c r="G1251" s="1">
        <v>0</v>
      </c>
      <c r="H1251" s="1">
        <v>0</v>
      </c>
      <c r="J1251" s="1">
        <v>0</v>
      </c>
      <c r="K1251" s="1">
        <v>0</v>
      </c>
      <c r="L1251" s="1" t="s">
        <v>50</v>
      </c>
      <c r="M1251" s="1">
        <v>0</v>
      </c>
      <c r="N1251" s="1" t="s">
        <v>2629</v>
      </c>
      <c r="O1251" s="1" t="s">
        <v>2630</v>
      </c>
      <c r="Q1251" s="1" t="s">
        <v>28</v>
      </c>
      <c r="R1251" s="1" t="s">
        <v>512</v>
      </c>
      <c r="S1251" s="1" t="s">
        <v>5125</v>
      </c>
      <c r="T1251" s="1" t="s">
        <v>54</v>
      </c>
      <c r="U1251" s="1" t="s">
        <v>55</v>
      </c>
      <c r="V1251" s="1" t="s">
        <v>71</v>
      </c>
      <c r="W1251" s="1" t="s">
        <v>42</v>
      </c>
      <c r="X1251" s="25">
        <v>41046</v>
      </c>
      <c r="Y1251" s="1" t="s">
        <v>2647</v>
      </c>
      <c r="Z1251" s="1">
        <v>0</v>
      </c>
      <c r="AA1251" s="1" t="s">
        <v>6699</v>
      </c>
      <c r="AB1251" s="25">
        <v>40485</v>
      </c>
      <c r="AC1251" s="27">
        <v>40520.751388888886</v>
      </c>
      <c r="AD1251" s="1" t="s">
        <v>2657</v>
      </c>
      <c r="AE1251" s="1">
        <v>0</v>
      </c>
    </row>
    <row r="1252" spans="1:31" x14ac:dyDescent="0.25">
      <c r="A1252" s="1" t="s">
        <v>2646</v>
      </c>
      <c r="C1252" s="1" t="s">
        <v>2679</v>
      </c>
      <c r="E1252" s="1" t="s">
        <v>2623</v>
      </c>
      <c r="F1252" s="1">
        <v>0</v>
      </c>
      <c r="G1252" s="1">
        <v>0</v>
      </c>
      <c r="H1252" s="1">
        <v>0</v>
      </c>
      <c r="J1252" s="1">
        <v>0</v>
      </c>
      <c r="K1252" s="1">
        <v>0</v>
      </c>
      <c r="L1252" s="1" t="s">
        <v>50</v>
      </c>
      <c r="M1252" s="1">
        <v>0</v>
      </c>
      <c r="N1252" s="1" t="s">
        <v>2629</v>
      </c>
      <c r="O1252" s="1" t="s">
        <v>2630</v>
      </c>
      <c r="Q1252" s="1" t="s">
        <v>28</v>
      </c>
      <c r="R1252" s="1" t="s">
        <v>262</v>
      </c>
      <c r="S1252" s="1" t="s">
        <v>2677</v>
      </c>
      <c r="T1252" s="1" t="s">
        <v>54</v>
      </c>
      <c r="U1252" s="1" t="s">
        <v>55</v>
      </c>
      <c r="V1252" s="1" t="s">
        <v>305</v>
      </c>
      <c r="W1252" s="1" t="s">
        <v>42</v>
      </c>
      <c r="X1252" s="25">
        <v>41046</v>
      </c>
      <c r="Y1252" s="1" t="s">
        <v>2647</v>
      </c>
      <c r="Z1252" s="1">
        <v>0</v>
      </c>
      <c r="AA1252" s="1" t="s">
        <v>7144</v>
      </c>
      <c r="AB1252" s="25">
        <v>40826</v>
      </c>
      <c r="AC1252" s="27">
        <v>40889.92083333333</v>
      </c>
      <c r="AD1252" s="1" t="s">
        <v>2633</v>
      </c>
      <c r="AE1252" s="1">
        <v>0</v>
      </c>
    </row>
    <row r="1253" spans="1:31" x14ac:dyDescent="0.25">
      <c r="A1253" s="1" t="s">
        <v>2646</v>
      </c>
      <c r="C1253" s="1" t="s">
        <v>4815</v>
      </c>
      <c r="E1253" s="1" t="s">
        <v>2623</v>
      </c>
      <c r="F1253" s="1">
        <v>0</v>
      </c>
      <c r="G1253" s="1">
        <v>0</v>
      </c>
      <c r="H1253" s="1">
        <v>0</v>
      </c>
      <c r="J1253" s="1">
        <v>0</v>
      </c>
      <c r="K1253" s="1">
        <v>0</v>
      </c>
      <c r="L1253" s="1" t="s">
        <v>50</v>
      </c>
      <c r="M1253" s="1">
        <v>0</v>
      </c>
      <c r="N1253" s="1" t="s">
        <v>2629</v>
      </c>
      <c r="O1253" s="1" t="s">
        <v>2630</v>
      </c>
      <c r="Q1253" s="1" t="s">
        <v>28</v>
      </c>
      <c r="R1253" s="1" t="s">
        <v>262</v>
      </c>
      <c r="S1253" s="1" t="s">
        <v>2677</v>
      </c>
      <c r="T1253" s="1" t="s">
        <v>263</v>
      </c>
      <c r="U1253" s="1" t="s">
        <v>55</v>
      </c>
      <c r="V1253" s="1" t="s">
        <v>71</v>
      </c>
      <c r="W1253" s="1" t="s">
        <v>42</v>
      </c>
      <c r="X1253" s="25">
        <v>41047</v>
      </c>
      <c r="Y1253" s="1" t="s">
        <v>57</v>
      </c>
      <c r="Z1253" s="1">
        <v>0</v>
      </c>
      <c r="AA1253" s="1" t="s">
        <v>4816</v>
      </c>
      <c r="AB1253" s="25">
        <v>40708</v>
      </c>
      <c r="AC1253" s="27">
        <v>40785.749305555553</v>
      </c>
      <c r="AD1253" s="1" t="s">
        <v>2633</v>
      </c>
      <c r="AE1253" s="1">
        <v>0</v>
      </c>
    </row>
    <row r="1254" spans="1:31" x14ac:dyDescent="0.25">
      <c r="A1254" s="1" t="s">
        <v>2622</v>
      </c>
      <c r="B1254" s="1" t="s">
        <v>581</v>
      </c>
      <c r="C1254" s="1" t="s">
        <v>582</v>
      </c>
      <c r="D1254" s="25">
        <v>38288</v>
      </c>
      <c r="E1254" s="1" t="s">
        <v>2623</v>
      </c>
      <c r="F1254" s="26">
        <v>4648.87</v>
      </c>
      <c r="G1254" s="26">
        <v>4648.87</v>
      </c>
      <c r="H1254" s="26">
        <v>4648.87</v>
      </c>
      <c r="I1254" s="1" t="s">
        <v>50</v>
      </c>
      <c r="J1254" s="26">
        <v>2324.44</v>
      </c>
      <c r="K1254" s="1">
        <v>0</v>
      </c>
      <c r="L1254" s="1" t="s">
        <v>50</v>
      </c>
      <c r="M1254" s="1">
        <v>0</v>
      </c>
      <c r="Q1254" s="1" t="s">
        <v>28</v>
      </c>
      <c r="R1254" s="1" t="s">
        <v>135</v>
      </c>
      <c r="S1254" s="1" t="s">
        <v>583</v>
      </c>
      <c r="T1254" s="1" t="s">
        <v>54</v>
      </c>
      <c r="U1254" s="1" t="s">
        <v>55</v>
      </c>
      <c r="V1254" s="1" t="s">
        <v>71</v>
      </c>
      <c r="W1254" s="1" t="s">
        <v>42</v>
      </c>
      <c r="X1254" s="25">
        <v>41047</v>
      </c>
      <c r="Y1254" s="1" t="s">
        <v>2647</v>
      </c>
      <c r="Z1254" s="1">
        <v>0</v>
      </c>
      <c r="AA1254" s="1" t="s">
        <v>584</v>
      </c>
      <c r="AB1254" s="25">
        <v>38735</v>
      </c>
      <c r="AC1254" s="27">
        <v>40164.35833333333</v>
      </c>
      <c r="AD1254" s="1" t="s">
        <v>36</v>
      </c>
      <c r="AE1254" s="26">
        <v>4648.87</v>
      </c>
    </row>
    <row r="1255" spans="1:31" x14ac:dyDescent="0.25">
      <c r="A1255" s="1" t="s">
        <v>2646</v>
      </c>
      <c r="B1255" s="1" t="s">
        <v>780</v>
      </c>
      <c r="C1255" s="1" t="s">
        <v>781</v>
      </c>
      <c r="D1255" s="25">
        <v>40544</v>
      </c>
      <c r="E1255" s="1" t="s">
        <v>2623</v>
      </c>
      <c r="F1255" s="26">
        <v>11902</v>
      </c>
      <c r="G1255" s="26">
        <v>11902</v>
      </c>
      <c r="H1255" s="26">
        <v>11902</v>
      </c>
      <c r="I1255" s="1" t="s">
        <v>26</v>
      </c>
      <c r="J1255" s="26">
        <v>11902</v>
      </c>
      <c r="K1255" s="26">
        <v>1000</v>
      </c>
      <c r="L1255" s="1" t="s">
        <v>26</v>
      </c>
      <c r="M1255" s="26">
        <v>1000</v>
      </c>
      <c r="N1255" s="1" t="s">
        <v>2629</v>
      </c>
      <c r="O1255" s="1" t="s">
        <v>2630</v>
      </c>
      <c r="Q1255" s="1" t="s">
        <v>28</v>
      </c>
      <c r="R1255" s="1" t="s">
        <v>262</v>
      </c>
      <c r="S1255" s="1" t="s">
        <v>151</v>
      </c>
      <c r="T1255" s="1" t="s">
        <v>54</v>
      </c>
      <c r="U1255" s="1" t="s">
        <v>55</v>
      </c>
      <c r="V1255" s="1" t="s">
        <v>71</v>
      </c>
      <c r="W1255" s="1" t="s">
        <v>42</v>
      </c>
      <c r="X1255" s="25">
        <v>41047</v>
      </c>
      <c r="Y1255" s="1" t="s">
        <v>57</v>
      </c>
      <c r="Z1255" s="1">
        <v>0</v>
      </c>
      <c r="AA1255" s="1" t="s">
        <v>782</v>
      </c>
      <c r="AB1255" s="25">
        <v>40640</v>
      </c>
      <c r="AC1255" s="27">
        <v>40673.574305555558</v>
      </c>
      <c r="AD1255" s="1" t="s">
        <v>36</v>
      </c>
      <c r="AE1255" s="26">
        <v>11902</v>
      </c>
    </row>
    <row r="1256" spans="1:31" x14ac:dyDescent="0.25">
      <c r="A1256" s="1" t="s">
        <v>2622</v>
      </c>
      <c r="B1256" s="1">
        <v>3301445</v>
      </c>
      <c r="C1256" s="1" t="s">
        <v>2850</v>
      </c>
      <c r="D1256" s="25">
        <v>39174</v>
      </c>
      <c r="E1256" s="1" t="s">
        <v>2623</v>
      </c>
      <c r="F1256" s="1">
        <v>0</v>
      </c>
      <c r="G1256" s="1">
        <v>0</v>
      </c>
      <c r="H1256" s="1">
        <v>0</v>
      </c>
      <c r="J1256" s="1">
        <v>0</v>
      </c>
      <c r="K1256" s="1">
        <v>0</v>
      </c>
      <c r="L1256" s="1" t="s">
        <v>50</v>
      </c>
      <c r="M1256" s="1">
        <v>0</v>
      </c>
      <c r="N1256" s="1" t="s">
        <v>2629</v>
      </c>
      <c r="O1256" s="1" t="s">
        <v>2630</v>
      </c>
      <c r="Q1256" s="1" t="s">
        <v>28</v>
      </c>
      <c r="R1256" s="1" t="s">
        <v>135</v>
      </c>
      <c r="S1256" s="1" t="s">
        <v>284</v>
      </c>
      <c r="T1256" s="1" t="s">
        <v>301</v>
      </c>
      <c r="U1256" s="1" t="s">
        <v>55</v>
      </c>
      <c r="V1256" s="1" t="s">
        <v>71</v>
      </c>
      <c r="W1256" s="1" t="s">
        <v>42</v>
      </c>
      <c r="X1256" s="25">
        <v>41047</v>
      </c>
      <c r="Y1256" s="1" t="s">
        <v>2647</v>
      </c>
      <c r="Z1256" s="1">
        <v>0</v>
      </c>
      <c r="AA1256" s="1" t="s">
        <v>5443</v>
      </c>
      <c r="AB1256" s="25">
        <v>40529</v>
      </c>
      <c r="AC1256" s="27">
        <v>40673.80972222222</v>
      </c>
      <c r="AD1256" s="1" t="s">
        <v>2657</v>
      </c>
      <c r="AE1256" s="1">
        <v>0</v>
      </c>
    </row>
    <row r="1257" spans="1:31" x14ac:dyDescent="0.25">
      <c r="A1257" s="1" t="s">
        <v>2622</v>
      </c>
      <c r="C1257" s="1" t="s">
        <v>75</v>
      </c>
      <c r="E1257" s="1" t="s">
        <v>2623</v>
      </c>
      <c r="F1257" s="1">
        <v>0</v>
      </c>
      <c r="G1257" s="1">
        <v>0</v>
      </c>
      <c r="H1257" s="1">
        <v>0</v>
      </c>
      <c r="J1257" s="1">
        <v>0</v>
      </c>
      <c r="K1257" s="1">
        <v>0</v>
      </c>
      <c r="L1257" s="1" t="s">
        <v>50</v>
      </c>
      <c r="M1257" s="1">
        <v>0</v>
      </c>
      <c r="N1257" s="1" t="s">
        <v>2629</v>
      </c>
      <c r="O1257" s="1" t="s">
        <v>2630</v>
      </c>
      <c r="Q1257" s="1" t="s">
        <v>28</v>
      </c>
      <c r="R1257" s="1" t="s">
        <v>135</v>
      </c>
      <c r="S1257" s="1" t="s">
        <v>136</v>
      </c>
      <c r="T1257" s="1" t="s">
        <v>3063</v>
      </c>
      <c r="U1257" s="1" t="s">
        <v>55</v>
      </c>
      <c r="V1257" s="1" t="s">
        <v>71</v>
      </c>
      <c r="W1257" s="1" t="s">
        <v>42</v>
      </c>
      <c r="X1257" s="25">
        <v>41047</v>
      </c>
      <c r="Y1257" s="1" t="s">
        <v>57</v>
      </c>
      <c r="Z1257" s="1">
        <v>0</v>
      </c>
      <c r="AA1257" s="1" t="s">
        <v>5471</v>
      </c>
      <c r="AB1257" s="25">
        <v>40681</v>
      </c>
      <c r="AC1257" s="27">
        <v>40757.28125</v>
      </c>
      <c r="AD1257" s="1" t="s">
        <v>2633</v>
      </c>
      <c r="AE1257" s="1">
        <v>0</v>
      </c>
    </row>
    <row r="1258" spans="1:31" x14ac:dyDescent="0.25">
      <c r="A1258" s="1" t="s">
        <v>2622</v>
      </c>
      <c r="B1258" s="1" t="s">
        <v>1235</v>
      </c>
      <c r="C1258" s="1" t="s">
        <v>1236</v>
      </c>
      <c r="D1258" s="25">
        <v>37874</v>
      </c>
      <c r="E1258" s="1" t="s">
        <v>2623</v>
      </c>
      <c r="F1258" s="26">
        <v>50346.32</v>
      </c>
      <c r="G1258" s="26">
        <v>50346.32</v>
      </c>
      <c r="H1258" s="26">
        <v>50346.32</v>
      </c>
      <c r="I1258" s="1" t="s">
        <v>50</v>
      </c>
      <c r="J1258" s="26">
        <v>25173.16</v>
      </c>
      <c r="K1258" s="1">
        <v>0</v>
      </c>
      <c r="L1258" s="1" t="s">
        <v>50</v>
      </c>
      <c r="M1258" s="1">
        <v>0</v>
      </c>
      <c r="Q1258" s="1" t="s">
        <v>28</v>
      </c>
      <c r="R1258" s="1" t="s">
        <v>135</v>
      </c>
      <c r="S1258" s="1" t="s">
        <v>136</v>
      </c>
      <c r="T1258" s="1" t="s">
        <v>1237</v>
      </c>
      <c r="U1258" s="1" t="s">
        <v>55</v>
      </c>
      <c r="V1258" s="1" t="s">
        <v>71</v>
      </c>
      <c r="W1258" s="1" t="s">
        <v>42</v>
      </c>
      <c r="X1258" s="25">
        <v>41047</v>
      </c>
      <c r="Y1258" s="1" t="s">
        <v>2628</v>
      </c>
      <c r="Z1258" s="1">
        <v>0</v>
      </c>
      <c r="AA1258" s="1" t="s">
        <v>1238</v>
      </c>
      <c r="AB1258" s="25">
        <v>38896</v>
      </c>
      <c r="AC1258" s="27">
        <v>40164.36041666667</v>
      </c>
      <c r="AD1258" s="1" t="s">
        <v>36</v>
      </c>
      <c r="AE1258" s="26">
        <v>50346.32</v>
      </c>
    </row>
    <row r="1259" spans="1:31" x14ac:dyDescent="0.25">
      <c r="A1259" s="1" t="s">
        <v>2622</v>
      </c>
      <c r="E1259" s="1" t="s">
        <v>2623</v>
      </c>
      <c r="F1259" s="1">
        <v>0</v>
      </c>
      <c r="G1259" s="1">
        <v>0</v>
      </c>
      <c r="H1259" s="1">
        <v>0</v>
      </c>
      <c r="J1259" s="1">
        <v>0</v>
      </c>
      <c r="K1259" s="1">
        <v>0</v>
      </c>
      <c r="L1259" s="1" t="s">
        <v>50</v>
      </c>
      <c r="M1259" s="1">
        <v>0</v>
      </c>
      <c r="N1259" s="1" t="s">
        <v>2629</v>
      </c>
      <c r="O1259" s="1" t="s">
        <v>2630</v>
      </c>
      <c r="Q1259" s="1" t="s">
        <v>28</v>
      </c>
      <c r="R1259" s="1" t="s">
        <v>5894</v>
      </c>
      <c r="S1259" s="1" t="s">
        <v>5971</v>
      </c>
      <c r="T1259" s="1" t="s">
        <v>152</v>
      </c>
      <c r="U1259" s="1" t="s">
        <v>55</v>
      </c>
      <c r="V1259" s="1" t="s">
        <v>71</v>
      </c>
      <c r="W1259" s="1" t="s">
        <v>42</v>
      </c>
      <c r="X1259" s="25">
        <v>41047</v>
      </c>
      <c r="Y1259" s="1" t="s">
        <v>2647</v>
      </c>
      <c r="Z1259" s="1">
        <v>0</v>
      </c>
      <c r="AA1259" s="1" t="s">
        <v>5972</v>
      </c>
      <c r="AB1259" s="25">
        <v>39938</v>
      </c>
      <c r="AC1259" s="27">
        <v>40256.504166666666</v>
      </c>
      <c r="AE1259" s="1">
        <v>0</v>
      </c>
    </row>
    <row r="1260" spans="1:31" x14ac:dyDescent="0.25">
      <c r="A1260" s="1" t="s">
        <v>2622</v>
      </c>
      <c r="B1260" s="1" t="s">
        <v>6303</v>
      </c>
      <c r="C1260" s="1" t="s">
        <v>6304</v>
      </c>
      <c r="D1260" s="25">
        <v>38787</v>
      </c>
      <c r="E1260" s="1" t="s">
        <v>2623</v>
      </c>
      <c r="F1260" s="26">
        <v>12750</v>
      </c>
      <c r="G1260" s="26">
        <v>25000</v>
      </c>
      <c r="H1260" s="26">
        <v>12750</v>
      </c>
      <c r="I1260" s="1" t="s">
        <v>50</v>
      </c>
      <c r="J1260" s="26">
        <v>6375</v>
      </c>
      <c r="K1260" s="1">
        <v>100</v>
      </c>
      <c r="L1260" s="1" t="s">
        <v>50</v>
      </c>
      <c r="M1260" s="1">
        <v>0</v>
      </c>
      <c r="N1260" s="1" t="s">
        <v>2624</v>
      </c>
      <c r="O1260" s="1" t="s">
        <v>2630</v>
      </c>
      <c r="Q1260" s="1" t="s">
        <v>28</v>
      </c>
      <c r="R1260" s="1" t="s">
        <v>44</v>
      </c>
      <c r="S1260" s="1" t="s">
        <v>108</v>
      </c>
      <c r="T1260" s="1" t="s">
        <v>1249</v>
      </c>
      <c r="U1260" s="1" t="s">
        <v>55</v>
      </c>
      <c r="V1260" s="1" t="s">
        <v>71</v>
      </c>
      <c r="W1260" s="1" t="s">
        <v>42</v>
      </c>
      <c r="X1260" s="25">
        <v>41047</v>
      </c>
      <c r="Y1260" s="1" t="s">
        <v>57</v>
      </c>
      <c r="Z1260" s="1">
        <v>0</v>
      </c>
      <c r="AA1260" s="1" t="s">
        <v>6305</v>
      </c>
      <c r="AB1260" s="25">
        <v>39266</v>
      </c>
      <c r="AC1260" s="27">
        <v>39302.475694444445</v>
      </c>
      <c r="AD1260" s="1" t="s">
        <v>2633</v>
      </c>
      <c r="AE1260" s="26">
        <v>12750</v>
      </c>
    </row>
    <row r="1261" spans="1:31" x14ac:dyDescent="0.25">
      <c r="A1261" s="1" t="s">
        <v>2622</v>
      </c>
      <c r="B1261" s="1" t="s">
        <v>1796</v>
      </c>
      <c r="D1261" s="25">
        <v>39762</v>
      </c>
      <c r="E1261" s="1" t="s">
        <v>2623</v>
      </c>
      <c r="F1261" s="1">
        <v>0</v>
      </c>
      <c r="G1261" s="1">
        <v>0</v>
      </c>
      <c r="H1261" s="1">
        <v>0</v>
      </c>
      <c r="J1261" s="1">
        <v>0</v>
      </c>
      <c r="K1261" s="1">
        <v>0</v>
      </c>
      <c r="L1261" s="1" t="s">
        <v>50</v>
      </c>
      <c r="M1261" s="1">
        <v>0</v>
      </c>
      <c r="N1261" s="1" t="s">
        <v>2629</v>
      </c>
      <c r="O1261" s="1" t="s">
        <v>2630</v>
      </c>
      <c r="Q1261" s="1" t="s">
        <v>28</v>
      </c>
      <c r="R1261" s="1" t="s">
        <v>135</v>
      </c>
      <c r="S1261" s="1" t="s">
        <v>136</v>
      </c>
      <c r="T1261" s="1" t="s">
        <v>54</v>
      </c>
      <c r="U1261" s="1" t="s">
        <v>55</v>
      </c>
      <c r="V1261" s="1" t="s">
        <v>71</v>
      </c>
      <c r="W1261" s="1" t="s">
        <v>42</v>
      </c>
      <c r="X1261" s="25">
        <v>41047</v>
      </c>
      <c r="Y1261" s="1" t="s">
        <v>57</v>
      </c>
      <c r="Z1261" s="1">
        <v>0</v>
      </c>
      <c r="AA1261" s="1" t="s">
        <v>1797</v>
      </c>
      <c r="AB1261" s="25">
        <v>40107</v>
      </c>
      <c r="AC1261" s="27">
        <v>40288.747916666667</v>
      </c>
      <c r="AD1261" s="1" t="s">
        <v>36</v>
      </c>
      <c r="AE1261" s="1">
        <v>0</v>
      </c>
    </row>
    <row r="1262" spans="1:31" x14ac:dyDescent="0.25">
      <c r="A1262" s="1" t="s">
        <v>2646</v>
      </c>
      <c r="B1262" s="1" t="s">
        <v>1886</v>
      </c>
      <c r="C1262" s="1" t="s">
        <v>147</v>
      </c>
      <c r="D1262" s="25">
        <v>40491</v>
      </c>
      <c r="E1262" s="1" t="s">
        <v>2623</v>
      </c>
      <c r="F1262" s="1">
        <v>365</v>
      </c>
      <c r="G1262" s="1">
        <v>365</v>
      </c>
      <c r="H1262" s="1">
        <v>365</v>
      </c>
      <c r="I1262" s="1" t="s">
        <v>50</v>
      </c>
      <c r="J1262" s="1">
        <v>182.5</v>
      </c>
      <c r="K1262" s="1">
        <v>0</v>
      </c>
      <c r="L1262" s="1" t="s">
        <v>50</v>
      </c>
      <c r="M1262" s="1">
        <v>0</v>
      </c>
      <c r="N1262" s="1" t="s">
        <v>2629</v>
      </c>
      <c r="O1262" s="1" t="s">
        <v>2630</v>
      </c>
      <c r="Q1262" s="1" t="s">
        <v>28</v>
      </c>
      <c r="R1262" s="1" t="s">
        <v>262</v>
      </c>
      <c r="S1262" s="1" t="s">
        <v>151</v>
      </c>
      <c r="T1262" s="1" t="s">
        <v>152</v>
      </c>
      <c r="U1262" s="1" t="s">
        <v>55</v>
      </c>
      <c r="V1262" s="1" t="s">
        <v>71</v>
      </c>
      <c r="W1262" s="1" t="s">
        <v>42</v>
      </c>
      <c r="X1262" s="25">
        <v>41047</v>
      </c>
      <c r="Y1262" s="1" t="s">
        <v>57</v>
      </c>
      <c r="Z1262" s="1">
        <v>0</v>
      </c>
      <c r="AA1262" s="1" t="s">
        <v>1887</v>
      </c>
      <c r="AB1262" s="25">
        <v>40561</v>
      </c>
      <c r="AC1262" s="27">
        <v>40589.580555555556</v>
      </c>
      <c r="AD1262" s="1" t="s">
        <v>36</v>
      </c>
      <c r="AE1262" s="1">
        <v>365</v>
      </c>
    </row>
    <row r="1263" spans="1:31" x14ac:dyDescent="0.25">
      <c r="A1263" s="1" t="s">
        <v>2646</v>
      </c>
      <c r="B1263" s="1">
        <v>1490320</v>
      </c>
      <c r="C1263" s="1" t="s">
        <v>2145</v>
      </c>
      <c r="D1263" s="25">
        <v>40675</v>
      </c>
      <c r="E1263" s="1" t="s">
        <v>2623</v>
      </c>
      <c r="F1263" s="26">
        <v>18750</v>
      </c>
      <c r="G1263" s="26">
        <v>18750</v>
      </c>
      <c r="H1263" s="26">
        <v>18750</v>
      </c>
      <c r="I1263" s="1" t="s">
        <v>50</v>
      </c>
      <c r="J1263" s="26">
        <v>9375</v>
      </c>
      <c r="K1263" s="1">
        <v>0</v>
      </c>
      <c r="L1263" s="1" t="s">
        <v>50</v>
      </c>
      <c r="M1263" s="1">
        <v>0</v>
      </c>
      <c r="N1263" s="1" t="s">
        <v>2629</v>
      </c>
      <c r="O1263" s="1" t="s">
        <v>2630</v>
      </c>
      <c r="Q1263" s="1" t="s">
        <v>28</v>
      </c>
      <c r="R1263" s="1" t="s">
        <v>262</v>
      </c>
      <c r="S1263" s="1" t="s">
        <v>284</v>
      </c>
      <c r="T1263" s="1" t="s">
        <v>54</v>
      </c>
      <c r="U1263" s="1" t="s">
        <v>55</v>
      </c>
      <c r="V1263" s="1" t="s">
        <v>71</v>
      </c>
      <c r="W1263" s="1" t="s">
        <v>42</v>
      </c>
      <c r="X1263" s="25">
        <v>41047</v>
      </c>
      <c r="Y1263" s="1" t="s">
        <v>2647</v>
      </c>
      <c r="Z1263" s="1">
        <v>0</v>
      </c>
      <c r="AA1263" s="1" t="s">
        <v>2146</v>
      </c>
      <c r="AB1263" s="25">
        <v>40920</v>
      </c>
      <c r="AC1263" s="27">
        <v>40946.020138888889</v>
      </c>
      <c r="AD1263" s="1" t="s">
        <v>36</v>
      </c>
      <c r="AE1263" s="26">
        <v>18750</v>
      </c>
    </row>
    <row r="1264" spans="1:31" x14ac:dyDescent="0.25">
      <c r="A1264" s="1" t="s">
        <v>2646</v>
      </c>
      <c r="E1264" s="1" t="s">
        <v>2623</v>
      </c>
      <c r="F1264" s="1">
        <v>0</v>
      </c>
      <c r="G1264" s="1">
        <v>0</v>
      </c>
      <c r="H1264" s="1">
        <v>0</v>
      </c>
      <c r="J1264" s="1">
        <v>0</v>
      </c>
      <c r="K1264" s="1">
        <v>0</v>
      </c>
      <c r="L1264" s="1" t="s">
        <v>27</v>
      </c>
      <c r="M1264" s="1">
        <v>0</v>
      </c>
      <c r="N1264" s="1" t="s">
        <v>2629</v>
      </c>
      <c r="O1264" s="1" t="s">
        <v>2630</v>
      </c>
      <c r="Q1264" s="1" t="s">
        <v>28</v>
      </c>
      <c r="R1264" s="1" t="s">
        <v>262</v>
      </c>
      <c r="S1264" s="1" t="s">
        <v>276</v>
      </c>
      <c r="T1264" s="1" t="s">
        <v>317</v>
      </c>
      <c r="U1264" s="1" t="s">
        <v>273</v>
      </c>
      <c r="V1264" s="1" t="s">
        <v>71</v>
      </c>
      <c r="W1264" s="1" t="s">
        <v>42</v>
      </c>
      <c r="X1264" s="25">
        <v>41050</v>
      </c>
      <c r="Y1264" s="1" t="s">
        <v>2643</v>
      </c>
      <c r="Z1264" s="1">
        <v>0</v>
      </c>
      <c r="AA1264" s="1" t="s">
        <v>4828</v>
      </c>
      <c r="AB1264" s="25">
        <v>40781</v>
      </c>
      <c r="AC1264" s="27">
        <v>40829.71597222222</v>
      </c>
      <c r="AE1264" s="1">
        <v>0</v>
      </c>
    </row>
    <row r="1265" spans="1:31" x14ac:dyDescent="0.25">
      <c r="A1265" s="1" t="s">
        <v>2622</v>
      </c>
      <c r="E1265" s="1" t="s">
        <v>2623</v>
      </c>
      <c r="F1265" s="1">
        <v>0</v>
      </c>
      <c r="G1265" s="1">
        <v>0</v>
      </c>
      <c r="H1265" s="1">
        <v>0</v>
      </c>
      <c r="J1265" s="1">
        <v>0</v>
      </c>
      <c r="K1265" s="1">
        <v>0</v>
      </c>
      <c r="L1265" s="1" t="s">
        <v>50</v>
      </c>
      <c r="M1265" s="1">
        <v>0</v>
      </c>
      <c r="N1265" s="1" t="s">
        <v>2629</v>
      </c>
      <c r="O1265" s="1" t="s">
        <v>2630</v>
      </c>
      <c r="Q1265" s="1" t="s">
        <v>28</v>
      </c>
      <c r="R1265" s="1" t="s">
        <v>135</v>
      </c>
      <c r="S1265" s="1" t="s">
        <v>276</v>
      </c>
      <c r="T1265" s="1" t="s">
        <v>5425</v>
      </c>
      <c r="U1265" s="1" t="s">
        <v>123</v>
      </c>
      <c r="V1265" s="1" t="s">
        <v>71</v>
      </c>
      <c r="W1265" s="1" t="s">
        <v>42</v>
      </c>
      <c r="X1265" s="25">
        <v>41050</v>
      </c>
      <c r="Y1265" s="1" t="s">
        <v>2661</v>
      </c>
      <c r="Z1265" s="1">
        <v>0</v>
      </c>
      <c r="AA1265" s="1" t="s">
        <v>5426</v>
      </c>
      <c r="AB1265" s="25">
        <v>40441</v>
      </c>
      <c r="AC1265" s="27">
        <v>40588.586111111108</v>
      </c>
      <c r="AE1265" s="1">
        <v>0</v>
      </c>
    </row>
    <row r="1266" spans="1:31" x14ac:dyDescent="0.25">
      <c r="A1266" s="1" t="s">
        <v>2646</v>
      </c>
      <c r="B1266" s="1" t="s">
        <v>959</v>
      </c>
      <c r="C1266" s="1" t="s">
        <v>960</v>
      </c>
      <c r="D1266" s="25">
        <v>40408</v>
      </c>
      <c r="E1266" s="1" t="s">
        <v>2623</v>
      </c>
      <c r="F1266" s="26">
        <v>3000</v>
      </c>
      <c r="G1266" s="26">
        <v>3000</v>
      </c>
      <c r="H1266" s="26">
        <v>3000</v>
      </c>
      <c r="I1266" s="1" t="s">
        <v>50</v>
      </c>
      <c r="J1266" s="26">
        <v>1500</v>
      </c>
      <c r="K1266" s="1">
        <v>0</v>
      </c>
      <c r="L1266" s="1" t="s">
        <v>27</v>
      </c>
      <c r="M1266" s="1">
        <v>0</v>
      </c>
      <c r="N1266" s="1" t="s">
        <v>2629</v>
      </c>
      <c r="O1266" s="1" t="s">
        <v>2630</v>
      </c>
      <c r="Q1266" s="1" t="s">
        <v>28</v>
      </c>
      <c r="T1266" s="1" t="s">
        <v>217</v>
      </c>
      <c r="U1266" s="1" t="s">
        <v>218</v>
      </c>
      <c r="V1266" s="1" t="s">
        <v>71</v>
      </c>
      <c r="W1266" s="1" t="s">
        <v>42</v>
      </c>
      <c r="X1266" s="25">
        <v>41050</v>
      </c>
      <c r="Y1266" s="1" t="s">
        <v>2647</v>
      </c>
      <c r="Z1266" s="1">
        <v>0</v>
      </c>
      <c r="AA1266" s="1" t="s">
        <v>961</v>
      </c>
      <c r="AB1266" s="25">
        <v>40487</v>
      </c>
      <c r="AC1266" s="27">
        <v>40547.488194444442</v>
      </c>
      <c r="AD1266" s="1" t="s">
        <v>151</v>
      </c>
      <c r="AE1266" s="26">
        <v>3000</v>
      </c>
    </row>
    <row r="1267" spans="1:31" x14ac:dyDescent="0.25">
      <c r="A1267" s="1" t="s">
        <v>2622</v>
      </c>
      <c r="B1267" s="1" t="s">
        <v>1604</v>
      </c>
      <c r="C1267" s="1" t="s">
        <v>1605</v>
      </c>
      <c r="D1267" s="25">
        <v>38310</v>
      </c>
      <c r="E1267" s="1" t="s">
        <v>2623</v>
      </c>
      <c r="F1267" s="26">
        <v>28000</v>
      </c>
      <c r="G1267" s="26">
        <v>35000</v>
      </c>
      <c r="H1267" s="26">
        <v>28000</v>
      </c>
      <c r="I1267" s="1" t="s">
        <v>27</v>
      </c>
      <c r="J1267" s="1">
        <v>0</v>
      </c>
      <c r="K1267" s="26">
        <v>10000</v>
      </c>
      <c r="L1267" s="1" t="s">
        <v>27</v>
      </c>
      <c r="M1267" s="1">
        <v>0</v>
      </c>
      <c r="N1267" s="1" t="s">
        <v>2629</v>
      </c>
      <c r="O1267" s="1" t="s">
        <v>2630</v>
      </c>
      <c r="Q1267" s="1" t="s">
        <v>28</v>
      </c>
      <c r="R1267" s="1" t="s">
        <v>44</v>
      </c>
      <c r="S1267" s="1" t="s">
        <v>61</v>
      </c>
      <c r="T1267" s="1" t="s">
        <v>292</v>
      </c>
      <c r="U1267" s="1" t="s">
        <v>34</v>
      </c>
      <c r="V1267" s="1" t="s">
        <v>71</v>
      </c>
      <c r="W1267" s="1" t="s">
        <v>42</v>
      </c>
      <c r="X1267" s="25">
        <v>41050</v>
      </c>
      <c r="Y1267" s="1" t="s">
        <v>2628</v>
      </c>
      <c r="Z1267" s="1">
        <v>0</v>
      </c>
      <c r="AA1267" s="1" t="s">
        <v>1606</v>
      </c>
      <c r="AB1267" s="25">
        <v>38927</v>
      </c>
      <c r="AC1267" s="27">
        <v>39015.413888888892</v>
      </c>
      <c r="AD1267" s="1" t="s">
        <v>36</v>
      </c>
      <c r="AE1267" s="26">
        <v>28000</v>
      </c>
    </row>
    <row r="1268" spans="1:31" x14ac:dyDescent="0.25">
      <c r="A1268" s="1" t="s">
        <v>2622</v>
      </c>
      <c r="B1268" s="1" t="s">
        <v>1638</v>
      </c>
      <c r="C1268" s="1" t="s">
        <v>1639</v>
      </c>
      <c r="D1268" s="25">
        <v>39092</v>
      </c>
      <c r="E1268" s="1" t="s">
        <v>2623</v>
      </c>
      <c r="F1268" s="26">
        <v>40648</v>
      </c>
      <c r="G1268" s="26">
        <v>40648</v>
      </c>
      <c r="H1268" s="26">
        <v>57248</v>
      </c>
      <c r="I1268" s="1" t="s">
        <v>50</v>
      </c>
      <c r="J1268" s="26">
        <v>28624</v>
      </c>
      <c r="K1268" s="26">
        <v>10000</v>
      </c>
      <c r="L1268" s="1" t="s">
        <v>27</v>
      </c>
      <c r="M1268" s="1">
        <v>0</v>
      </c>
      <c r="N1268" s="1" t="s">
        <v>2624</v>
      </c>
      <c r="O1268" s="1" t="s">
        <v>2630</v>
      </c>
      <c r="Q1268" s="1" t="s">
        <v>28</v>
      </c>
      <c r="R1268" s="1" t="s">
        <v>44</v>
      </c>
      <c r="S1268" s="1" t="s">
        <v>80</v>
      </c>
      <c r="T1268" s="1" t="s">
        <v>54</v>
      </c>
      <c r="U1268" s="1" t="s">
        <v>55</v>
      </c>
      <c r="V1268" s="1" t="s">
        <v>71</v>
      </c>
      <c r="W1268" s="1" t="s">
        <v>42</v>
      </c>
      <c r="X1268" s="25">
        <v>41050</v>
      </c>
      <c r="Y1268" s="1" t="s">
        <v>57</v>
      </c>
      <c r="Z1268" s="1">
        <v>0</v>
      </c>
      <c r="AA1268" s="1" t="s">
        <v>1640</v>
      </c>
      <c r="AB1268" s="25">
        <v>39583</v>
      </c>
      <c r="AC1268" s="27">
        <v>39682.363888888889</v>
      </c>
      <c r="AD1268" s="1" t="s">
        <v>151</v>
      </c>
      <c r="AE1268" s="26">
        <v>40648</v>
      </c>
    </row>
    <row r="1269" spans="1:31" x14ac:dyDescent="0.25">
      <c r="A1269" s="1" t="s">
        <v>2622</v>
      </c>
      <c r="B1269" s="28">
        <v>7700000000018</v>
      </c>
      <c r="C1269" s="1" t="s">
        <v>2263</v>
      </c>
      <c r="D1269" s="25">
        <v>39313</v>
      </c>
      <c r="E1269" s="1" t="s">
        <v>2623</v>
      </c>
      <c r="F1269" s="1">
        <v>210.32</v>
      </c>
      <c r="G1269" s="26">
        <v>1000</v>
      </c>
      <c r="H1269" s="1">
        <v>210.32</v>
      </c>
      <c r="I1269" s="1" t="s">
        <v>26</v>
      </c>
      <c r="J1269" s="1">
        <v>210.32</v>
      </c>
      <c r="K1269" s="26">
        <v>3000</v>
      </c>
      <c r="L1269" s="1" t="s">
        <v>27</v>
      </c>
      <c r="M1269" s="1">
        <v>0</v>
      </c>
      <c r="Q1269" s="1" t="s">
        <v>28</v>
      </c>
      <c r="R1269" s="1" t="s">
        <v>135</v>
      </c>
      <c r="S1269" s="1" t="s">
        <v>136</v>
      </c>
      <c r="T1269" s="1" t="s">
        <v>158</v>
      </c>
      <c r="U1269" s="1" t="s">
        <v>34</v>
      </c>
      <c r="V1269" s="1" t="s">
        <v>71</v>
      </c>
      <c r="W1269" s="1" t="s">
        <v>42</v>
      </c>
      <c r="X1269" s="25">
        <v>41050</v>
      </c>
      <c r="Y1269" s="1" t="s">
        <v>57</v>
      </c>
      <c r="Z1269" s="1">
        <v>0</v>
      </c>
      <c r="AA1269" s="1" t="s">
        <v>2264</v>
      </c>
      <c r="AB1269" s="25">
        <v>39679</v>
      </c>
      <c r="AC1269" s="27">
        <v>40164.381249999999</v>
      </c>
      <c r="AD1269" s="1" t="s">
        <v>36</v>
      </c>
      <c r="AE1269" s="1">
        <v>210.32</v>
      </c>
    </row>
    <row r="1270" spans="1:31" x14ac:dyDescent="0.25">
      <c r="A1270" s="1" t="s">
        <v>2622</v>
      </c>
      <c r="B1270" s="1" t="s">
        <v>146</v>
      </c>
      <c r="C1270" s="1" t="s">
        <v>147</v>
      </c>
      <c r="D1270" s="25">
        <v>40739</v>
      </c>
      <c r="E1270" s="1" t="s">
        <v>2623</v>
      </c>
      <c r="F1270" s="26">
        <v>3000</v>
      </c>
      <c r="G1270" s="26">
        <v>3000</v>
      </c>
      <c r="H1270" s="26">
        <v>3000</v>
      </c>
      <c r="I1270" s="1" t="s">
        <v>27</v>
      </c>
      <c r="J1270" s="1">
        <v>0</v>
      </c>
      <c r="K1270" s="1">
        <v>0</v>
      </c>
      <c r="L1270" s="1" t="s">
        <v>27</v>
      </c>
      <c r="M1270" s="1">
        <v>0</v>
      </c>
      <c r="N1270" s="1" t="s">
        <v>2629</v>
      </c>
      <c r="O1270" s="1" t="s">
        <v>2630</v>
      </c>
      <c r="Q1270" s="1" t="s">
        <v>28</v>
      </c>
      <c r="R1270" s="1" t="s">
        <v>135</v>
      </c>
      <c r="S1270" s="1" t="s">
        <v>136</v>
      </c>
      <c r="T1270" s="1" t="s">
        <v>148</v>
      </c>
      <c r="U1270" s="1" t="s">
        <v>34</v>
      </c>
      <c r="V1270" s="1" t="s">
        <v>71</v>
      </c>
      <c r="W1270" s="1" t="s">
        <v>42</v>
      </c>
      <c r="X1270" s="25">
        <v>41051</v>
      </c>
      <c r="Y1270" s="1" t="s">
        <v>2660</v>
      </c>
      <c r="Z1270" s="1">
        <v>0</v>
      </c>
      <c r="AA1270" s="1" t="s">
        <v>149</v>
      </c>
      <c r="AB1270" s="25">
        <v>40869</v>
      </c>
      <c r="AC1270" s="27">
        <v>40869.935416666667</v>
      </c>
      <c r="AD1270" s="1" t="s">
        <v>36</v>
      </c>
      <c r="AE1270" s="26">
        <v>3000</v>
      </c>
    </row>
    <row r="1271" spans="1:31" x14ac:dyDescent="0.25">
      <c r="A1271" s="1" t="s">
        <v>2622</v>
      </c>
      <c r="B1271" s="1" t="s">
        <v>651</v>
      </c>
      <c r="C1271" s="1" t="s">
        <v>762</v>
      </c>
      <c r="D1271" s="25">
        <v>39890</v>
      </c>
      <c r="E1271" s="1" t="s">
        <v>2623</v>
      </c>
      <c r="F1271" s="26">
        <v>42897.11</v>
      </c>
      <c r="G1271" s="26">
        <v>42897.11</v>
      </c>
      <c r="H1271" s="26">
        <v>1000</v>
      </c>
      <c r="I1271" s="1" t="s">
        <v>50</v>
      </c>
      <c r="J1271" s="1">
        <v>500</v>
      </c>
      <c r="K1271" s="1">
        <v>0</v>
      </c>
      <c r="L1271" s="1" t="s">
        <v>27</v>
      </c>
      <c r="M1271" s="1">
        <v>0</v>
      </c>
      <c r="N1271" s="1" t="s">
        <v>2629</v>
      </c>
      <c r="O1271" s="1" t="s">
        <v>2630</v>
      </c>
      <c r="Q1271" s="1" t="s">
        <v>28</v>
      </c>
      <c r="T1271" s="1" t="s">
        <v>39</v>
      </c>
      <c r="U1271" s="1" t="s">
        <v>40</v>
      </c>
      <c r="V1271" s="1" t="s">
        <v>71</v>
      </c>
      <c r="W1271" s="1" t="s">
        <v>42</v>
      </c>
      <c r="X1271" s="25">
        <v>41051</v>
      </c>
      <c r="Y1271" s="1" t="s">
        <v>43</v>
      </c>
      <c r="Z1271" s="1">
        <v>0</v>
      </c>
      <c r="AA1271" s="1" t="s">
        <v>763</v>
      </c>
      <c r="AB1271" s="25">
        <v>40582</v>
      </c>
      <c r="AC1271" s="27">
        <v>40647.886111111111</v>
      </c>
      <c r="AD1271" s="1" t="s">
        <v>36</v>
      </c>
      <c r="AE1271" s="26">
        <v>42897.11</v>
      </c>
    </row>
    <row r="1272" spans="1:31" x14ac:dyDescent="0.25">
      <c r="A1272" s="1" t="s">
        <v>2622</v>
      </c>
      <c r="B1272" s="1" t="s">
        <v>5411</v>
      </c>
      <c r="C1272" s="1" t="s">
        <v>4872</v>
      </c>
      <c r="D1272" s="25">
        <v>39885</v>
      </c>
      <c r="E1272" s="1" t="s">
        <v>2623</v>
      </c>
      <c r="F1272" s="1">
        <v>0</v>
      </c>
      <c r="G1272" s="1">
        <v>0</v>
      </c>
      <c r="H1272" s="1">
        <v>0</v>
      </c>
      <c r="J1272" s="1">
        <v>0</v>
      </c>
      <c r="K1272" s="1">
        <v>0</v>
      </c>
      <c r="L1272" s="1" t="s">
        <v>27</v>
      </c>
      <c r="M1272" s="1">
        <v>0</v>
      </c>
      <c r="N1272" s="1" t="s">
        <v>2629</v>
      </c>
      <c r="O1272" s="1" t="s">
        <v>2630</v>
      </c>
      <c r="Q1272" s="1" t="s">
        <v>28</v>
      </c>
      <c r="R1272" s="1" t="s">
        <v>135</v>
      </c>
      <c r="S1272" s="1" t="s">
        <v>136</v>
      </c>
      <c r="T1272" s="1" t="s">
        <v>156</v>
      </c>
      <c r="U1272" s="1" t="s">
        <v>34</v>
      </c>
      <c r="V1272" s="1" t="s">
        <v>71</v>
      </c>
      <c r="W1272" s="1" t="s">
        <v>42</v>
      </c>
      <c r="X1272" s="25">
        <v>41051</v>
      </c>
      <c r="Y1272" s="1" t="s">
        <v>2628</v>
      </c>
      <c r="Z1272" s="1">
        <v>0</v>
      </c>
      <c r="AA1272" s="1" t="s">
        <v>5457</v>
      </c>
      <c r="AB1272" s="25">
        <v>40693</v>
      </c>
      <c r="AC1272" s="27">
        <v>40708.068749999999</v>
      </c>
      <c r="AD1272" s="1" t="s">
        <v>2633</v>
      </c>
      <c r="AE1272" s="1">
        <v>0</v>
      </c>
    </row>
    <row r="1273" spans="1:31" x14ac:dyDescent="0.25">
      <c r="A1273" s="1" t="s">
        <v>2622</v>
      </c>
      <c r="E1273" s="1" t="s">
        <v>2623</v>
      </c>
      <c r="F1273" s="1">
        <v>0</v>
      </c>
      <c r="G1273" s="1">
        <v>0</v>
      </c>
      <c r="H1273" s="1">
        <v>0</v>
      </c>
      <c r="J1273" s="1">
        <v>0</v>
      </c>
      <c r="K1273" s="1">
        <v>0</v>
      </c>
      <c r="L1273" s="1" t="s">
        <v>27</v>
      </c>
      <c r="M1273" s="1">
        <v>0</v>
      </c>
      <c r="N1273" s="1" t="s">
        <v>2629</v>
      </c>
      <c r="O1273" s="1" t="s">
        <v>2630</v>
      </c>
      <c r="Q1273" s="1" t="s">
        <v>28</v>
      </c>
      <c r="R1273" s="1" t="s">
        <v>128</v>
      </c>
      <c r="S1273" s="1" t="s">
        <v>151</v>
      </c>
      <c r="T1273" s="1" t="s">
        <v>708</v>
      </c>
      <c r="U1273" s="1" t="s">
        <v>53</v>
      </c>
      <c r="V1273" s="1" t="s">
        <v>71</v>
      </c>
      <c r="W1273" s="1" t="s">
        <v>42</v>
      </c>
      <c r="X1273" s="25">
        <v>41051</v>
      </c>
      <c r="Y1273" s="1" t="s">
        <v>43</v>
      </c>
      <c r="Z1273" s="1">
        <v>0</v>
      </c>
      <c r="AA1273" s="1" t="s">
        <v>5466</v>
      </c>
      <c r="AB1273" s="25">
        <v>40729</v>
      </c>
      <c r="AC1273" s="27">
        <v>40746.227777777778</v>
      </c>
      <c r="AD1273" s="1" t="s">
        <v>2657</v>
      </c>
      <c r="AE1273" s="1">
        <v>0</v>
      </c>
    </row>
    <row r="1274" spans="1:31" x14ac:dyDescent="0.25">
      <c r="A1274" s="1" t="s">
        <v>2622</v>
      </c>
      <c r="E1274" s="1" t="s">
        <v>2623</v>
      </c>
      <c r="F1274" s="1">
        <v>0</v>
      </c>
      <c r="G1274" s="1">
        <v>0</v>
      </c>
      <c r="H1274" s="1">
        <v>0</v>
      </c>
      <c r="J1274" s="1">
        <v>0</v>
      </c>
      <c r="K1274" s="1">
        <v>0</v>
      </c>
      <c r="L1274" s="1" t="s">
        <v>27</v>
      </c>
      <c r="M1274" s="1">
        <v>0</v>
      </c>
      <c r="N1274" s="1" t="s">
        <v>2629</v>
      </c>
      <c r="O1274" s="1" t="s">
        <v>2630</v>
      </c>
      <c r="Q1274" s="1" t="s">
        <v>28</v>
      </c>
      <c r="R1274" s="1" t="s">
        <v>135</v>
      </c>
      <c r="S1274" s="1" t="s">
        <v>136</v>
      </c>
      <c r="T1274" s="1" t="s">
        <v>77</v>
      </c>
      <c r="U1274" s="1" t="s">
        <v>34</v>
      </c>
      <c r="V1274" s="1" t="s">
        <v>71</v>
      </c>
      <c r="W1274" s="1" t="s">
        <v>42</v>
      </c>
      <c r="X1274" s="25">
        <v>41051</v>
      </c>
      <c r="Y1274" s="1" t="s">
        <v>2628</v>
      </c>
      <c r="Z1274" s="1">
        <v>0</v>
      </c>
      <c r="AA1274" s="1" t="s">
        <v>5522</v>
      </c>
      <c r="AB1274" s="25">
        <v>40830</v>
      </c>
      <c r="AC1274" s="27">
        <v>40856.065972222219</v>
      </c>
      <c r="AD1274" s="1" t="s">
        <v>2633</v>
      </c>
      <c r="AE1274" s="1">
        <v>0</v>
      </c>
    </row>
    <row r="1275" spans="1:31" x14ac:dyDescent="0.25">
      <c r="A1275" s="1" t="s">
        <v>2622</v>
      </c>
      <c r="E1275" s="1" t="s">
        <v>2623</v>
      </c>
      <c r="F1275" s="1">
        <v>0</v>
      </c>
      <c r="G1275" s="1">
        <v>0</v>
      </c>
      <c r="H1275" s="1">
        <v>0</v>
      </c>
      <c r="J1275" s="1">
        <v>0</v>
      </c>
      <c r="K1275" s="1">
        <v>0</v>
      </c>
      <c r="L1275" s="1" t="s">
        <v>27</v>
      </c>
      <c r="M1275" s="1">
        <v>0</v>
      </c>
      <c r="N1275" s="1" t="s">
        <v>2629</v>
      </c>
      <c r="O1275" s="1" t="s">
        <v>2630</v>
      </c>
      <c r="Q1275" s="1" t="s">
        <v>28</v>
      </c>
      <c r="R1275" s="1" t="s">
        <v>135</v>
      </c>
      <c r="S1275" s="1" t="s">
        <v>136</v>
      </c>
      <c r="T1275" s="1" t="s">
        <v>958</v>
      </c>
      <c r="U1275" s="1" t="s">
        <v>34</v>
      </c>
      <c r="V1275" s="1" t="s">
        <v>71</v>
      </c>
      <c r="W1275" s="1" t="s">
        <v>42</v>
      </c>
      <c r="X1275" s="25">
        <v>41051</v>
      </c>
      <c r="Y1275" s="1" t="s">
        <v>2628</v>
      </c>
      <c r="Z1275" s="1">
        <v>0</v>
      </c>
      <c r="AA1275" s="1" t="s">
        <v>6139</v>
      </c>
      <c r="AB1275" s="25">
        <v>40641</v>
      </c>
      <c r="AC1275" s="27">
        <v>40709.989583333336</v>
      </c>
      <c r="AD1275" s="1" t="s">
        <v>2633</v>
      </c>
      <c r="AE1275" s="1">
        <v>0</v>
      </c>
    </row>
    <row r="1276" spans="1:31" x14ac:dyDescent="0.25">
      <c r="A1276" s="1" t="s">
        <v>2622</v>
      </c>
      <c r="B1276" s="1" t="s">
        <v>1670</v>
      </c>
      <c r="C1276" s="1" t="s">
        <v>1671</v>
      </c>
      <c r="D1276" s="25">
        <v>40680</v>
      </c>
      <c r="E1276" s="1" t="s">
        <v>2623</v>
      </c>
      <c r="F1276" s="26">
        <v>3000</v>
      </c>
      <c r="G1276" s="26">
        <v>3000</v>
      </c>
      <c r="H1276" s="26">
        <v>3000</v>
      </c>
      <c r="I1276" s="1" t="s">
        <v>50</v>
      </c>
      <c r="J1276" s="26">
        <v>1500</v>
      </c>
      <c r="K1276" s="1">
        <v>0</v>
      </c>
      <c r="L1276" s="1" t="s">
        <v>27</v>
      </c>
      <c r="M1276" s="1">
        <v>0</v>
      </c>
      <c r="N1276" s="1" t="s">
        <v>2629</v>
      </c>
      <c r="O1276" s="1" t="s">
        <v>2630</v>
      </c>
      <c r="Q1276" s="1" t="s">
        <v>28</v>
      </c>
      <c r="R1276" s="1" t="s">
        <v>135</v>
      </c>
      <c r="S1276" s="1" t="s">
        <v>136</v>
      </c>
      <c r="T1276" s="1" t="s">
        <v>265</v>
      </c>
      <c r="U1276" s="1" t="s">
        <v>34</v>
      </c>
      <c r="V1276" s="1" t="s">
        <v>71</v>
      </c>
      <c r="W1276" s="1" t="s">
        <v>42</v>
      </c>
      <c r="X1276" s="25">
        <v>41051</v>
      </c>
      <c r="Y1276" s="1" t="s">
        <v>2660</v>
      </c>
      <c r="Z1276" s="1">
        <v>0</v>
      </c>
      <c r="AA1276" s="1" t="s">
        <v>1672</v>
      </c>
      <c r="AB1276" s="25">
        <v>40864</v>
      </c>
      <c r="AC1276" s="27">
        <v>40892.462500000001</v>
      </c>
      <c r="AD1276" s="1" t="s">
        <v>36</v>
      </c>
      <c r="AE1276" s="26">
        <v>3000</v>
      </c>
    </row>
    <row r="1277" spans="1:31" x14ac:dyDescent="0.25">
      <c r="A1277" s="1" t="s">
        <v>2622</v>
      </c>
      <c r="B1277" s="1" t="s">
        <v>6588</v>
      </c>
      <c r="C1277" s="1" t="s">
        <v>6589</v>
      </c>
      <c r="D1277" s="25">
        <v>39874</v>
      </c>
      <c r="E1277" s="1" t="s">
        <v>2623</v>
      </c>
      <c r="F1277" s="26">
        <v>24647.4</v>
      </c>
      <c r="G1277" s="26">
        <v>24647.4</v>
      </c>
      <c r="H1277" s="26">
        <v>24647.4</v>
      </c>
      <c r="I1277" s="1" t="s">
        <v>26</v>
      </c>
      <c r="J1277" s="26">
        <v>24647.4</v>
      </c>
      <c r="K1277" s="26">
        <v>82243.23</v>
      </c>
      <c r="L1277" s="1" t="s">
        <v>27</v>
      </c>
      <c r="M1277" s="1">
        <v>0</v>
      </c>
      <c r="N1277" s="1" t="s">
        <v>2629</v>
      </c>
      <c r="O1277" s="1" t="s">
        <v>2630</v>
      </c>
      <c r="Q1277" s="1" t="s">
        <v>28</v>
      </c>
      <c r="R1277" s="1" t="s">
        <v>135</v>
      </c>
      <c r="S1277" s="1" t="s">
        <v>136</v>
      </c>
      <c r="T1277" s="1" t="s">
        <v>281</v>
      </c>
      <c r="U1277" s="1" t="s">
        <v>273</v>
      </c>
      <c r="V1277" s="1" t="s">
        <v>71</v>
      </c>
      <c r="W1277" s="1" t="s">
        <v>42</v>
      </c>
      <c r="X1277" s="25">
        <v>41051</v>
      </c>
      <c r="Y1277" s="1" t="s">
        <v>2643</v>
      </c>
      <c r="Z1277" s="1">
        <v>0</v>
      </c>
      <c r="AA1277" s="1" t="s">
        <v>6590</v>
      </c>
      <c r="AB1277" s="25">
        <v>40105</v>
      </c>
      <c r="AC1277" s="27">
        <v>40175.761111111111</v>
      </c>
      <c r="AD1277" s="1" t="s">
        <v>2657</v>
      </c>
      <c r="AE1277" s="26">
        <v>24647.4</v>
      </c>
    </row>
    <row r="1278" spans="1:31" x14ac:dyDescent="0.25">
      <c r="A1278" s="1" t="s">
        <v>2622</v>
      </c>
      <c r="B1278" s="1" t="s">
        <v>545</v>
      </c>
      <c r="C1278" s="1" t="s">
        <v>546</v>
      </c>
      <c r="D1278" s="25">
        <v>39548</v>
      </c>
      <c r="E1278" s="1" t="s">
        <v>2623</v>
      </c>
      <c r="F1278" s="26">
        <v>71612.679999999993</v>
      </c>
      <c r="G1278" s="26">
        <v>71612.679999999993</v>
      </c>
      <c r="H1278" s="26">
        <v>71612.679999999993</v>
      </c>
      <c r="I1278" s="1" t="s">
        <v>27</v>
      </c>
      <c r="J1278" s="1">
        <v>0</v>
      </c>
      <c r="K1278" s="1">
        <v>0</v>
      </c>
      <c r="L1278" s="1" t="s">
        <v>27</v>
      </c>
      <c r="M1278" s="1">
        <v>0</v>
      </c>
      <c r="N1278" s="1" t="s">
        <v>2629</v>
      </c>
      <c r="O1278" s="1" t="s">
        <v>2630</v>
      </c>
      <c r="Q1278" s="1" t="s">
        <v>28</v>
      </c>
      <c r="R1278" s="1" t="s">
        <v>135</v>
      </c>
      <c r="S1278" s="1" t="s">
        <v>136</v>
      </c>
      <c r="T1278" s="1" t="s">
        <v>77</v>
      </c>
      <c r="U1278" s="1" t="s">
        <v>34</v>
      </c>
      <c r="V1278" s="1" t="s">
        <v>71</v>
      </c>
      <c r="W1278" s="1" t="s">
        <v>42</v>
      </c>
      <c r="X1278" s="25">
        <v>41051</v>
      </c>
      <c r="Y1278" s="1" t="s">
        <v>2647</v>
      </c>
      <c r="Z1278" s="1">
        <v>0</v>
      </c>
      <c r="AA1278" s="1" t="s">
        <v>1881</v>
      </c>
      <c r="AB1278" s="25">
        <v>40539</v>
      </c>
      <c r="AC1278" s="27">
        <v>40546.558333333334</v>
      </c>
      <c r="AD1278" s="1" t="s">
        <v>151</v>
      </c>
      <c r="AE1278" s="26">
        <v>71612.679999999993</v>
      </c>
    </row>
    <row r="1279" spans="1:31" x14ac:dyDescent="0.25">
      <c r="A1279" s="1" t="s">
        <v>2622</v>
      </c>
      <c r="B1279" s="1" t="s">
        <v>2184</v>
      </c>
      <c r="C1279" s="1" t="s">
        <v>2185</v>
      </c>
      <c r="D1279" s="25">
        <v>38009</v>
      </c>
      <c r="E1279" s="1" t="s">
        <v>2623</v>
      </c>
      <c r="F1279" s="26">
        <v>28000</v>
      </c>
      <c r="G1279" s="26">
        <v>28000</v>
      </c>
      <c r="H1279" s="26">
        <v>25000</v>
      </c>
      <c r="I1279" s="1" t="s">
        <v>26</v>
      </c>
      <c r="J1279" s="26">
        <v>25000</v>
      </c>
      <c r="K1279" s="26">
        <v>2500</v>
      </c>
      <c r="L1279" s="1" t="s">
        <v>27</v>
      </c>
      <c r="M1279" s="1">
        <v>0</v>
      </c>
      <c r="N1279" s="1" t="s">
        <v>2624</v>
      </c>
      <c r="O1279" s="1" t="s">
        <v>2630</v>
      </c>
      <c r="Q1279" s="1" t="s">
        <v>28</v>
      </c>
      <c r="R1279" s="1" t="s">
        <v>44</v>
      </c>
      <c r="S1279" s="1" t="s">
        <v>503</v>
      </c>
      <c r="T1279" s="1" t="s">
        <v>77</v>
      </c>
      <c r="U1279" s="1" t="s">
        <v>34</v>
      </c>
      <c r="V1279" s="1" t="s">
        <v>71</v>
      </c>
      <c r="W1279" s="1" t="s">
        <v>42</v>
      </c>
      <c r="X1279" s="25">
        <v>41051</v>
      </c>
      <c r="Y1279" s="1" t="s">
        <v>2628</v>
      </c>
      <c r="Z1279" s="1">
        <v>0</v>
      </c>
      <c r="AA1279" s="1" t="s">
        <v>2186</v>
      </c>
      <c r="AB1279" s="25">
        <v>39543</v>
      </c>
      <c r="AC1279" s="27">
        <v>39637.599305555559</v>
      </c>
      <c r="AD1279" s="1" t="s">
        <v>151</v>
      </c>
      <c r="AE1279" s="26">
        <v>28000</v>
      </c>
    </row>
    <row r="1280" spans="1:31" x14ac:dyDescent="0.25">
      <c r="A1280" s="1" t="s">
        <v>2622</v>
      </c>
      <c r="B1280" s="1" t="s">
        <v>2379</v>
      </c>
      <c r="C1280" s="1" t="s">
        <v>2380</v>
      </c>
      <c r="D1280" s="25">
        <v>39102</v>
      </c>
      <c r="E1280" s="1" t="s">
        <v>2623</v>
      </c>
      <c r="F1280" s="26">
        <v>16582.13</v>
      </c>
      <c r="G1280" s="26">
        <v>16582.13</v>
      </c>
      <c r="H1280" s="26">
        <v>16582.13</v>
      </c>
      <c r="I1280" s="1" t="s">
        <v>50</v>
      </c>
      <c r="J1280" s="26">
        <v>8291.07</v>
      </c>
      <c r="K1280" s="1">
        <v>0</v>
      </c>
      <c r="L1280" s="1" t="s">
        <v>27</v>
      </c>
      <c r="M1280" s="1">
        <v>0</v>
      </c>
      <c r="N1280" s="1" t="s">
        <v>2629</v>
      </c>
      <c r="O1280" s="1" t="s">
        <v>2630</v>
      </c>
      <c r="Q1280" s="1" t="s">
        <v>28</v>
      </c>
      <c r="R1280" s="1" t="s">
        <v>135</v>
      </c>
      <c r="S1280" s="1" t="s">
        <v>136</v>
      </c>
      <c r="T1280" s="1" t="s">
        <v>551</v>
      </c>
      <c r="U1280" s="1" t="s">
        <v>34</v>
      </c>
      <c r="V1280" s="1" t="s">
        <v>71</v>
      </c>
      <c r="W1280" s="1" t="s">
        <v>42</v>
      </c>
      <c r="X1280" s="25">
        <v>41051</v>
      </c>
      <c r="Y1280" s="1" t="s">
        <v>2647</v>
      </c>
      <c r="Z1280" s="1">
        <v>0</v>
      </c>
      <c r="AA1280" s="1" t="s">
        <v>2381</v>
      </c>
      <c r="AB1280" s="25">
        <v>40442</v>
      </c>
      <c r="AC1280" s="27">
        <v>40457.836111111108</v>
      </c>
      <c r="AD1280" s="1" t="s">
        <v>151</v>
      </c>
      <c r="AE1280" s="26">
        <v>16582.13</v>
      </c>
    </row>
    <row r="1281" spans="1:31" x14ac:dyDescent="0.25">
      <c r="A1281" s="1" t="s">
        <v>2622</v>
      </c>
      <c r="B1281" s="1" t="s">
        <v>2403</v>
      </c>
      <c r="C1281" s="1" t="s">
        <v>2404</v>
      </c>
      <c r="D1281" s="25">
        <v>39946</v>
      </c>
      <c r="E1281" s="1" t="s">
        <v>2623</v>
      </c>
      <c r="F1281" s="26">
        <v>68740</v>
      </c>
      <c r="G1281" s="26">
        <v>68740</v>
      </c>
      <c r="H1281" s="26">
        <v>68740</v>
      </c>
      <c r="I1281" s="1" t="s">
        <v>50</v>
      </c>
      <c r="J1281" s="26">
        <v>34370</v>
      </c>
      <c r="K1281" s="1">
        <v>0</v>
      </c>
      <c r="L1281" s="1" t="s">
        <v>27</v>
      </c>
      <c r="M1281" s="1">
        <v>0</v>
      </c>
      <c r="N1281" s="1" t="s">
        <v>2629</v>
      </c>
      <c r="O1281" s="1" t="s">
        <v>2630</v>
      </c>
      <c r="Q1281" s="1" t="s">
        <v>28</v>
      </c>
      <c r="R1281" s="1" t="s">
        <v>135</v>
      </c>
      <c r="S1281" s="1" t="s">
        <v>136</v>
      </c>
      <c r="T1281" s="1" t="s">
        <v>65</v>
      </c>
      <c r="U1281" s="1" t="s">
        <v>34</v>
      </c>
      <c r="V1281" s="1" t="s">
        <v>71</v>
      </c>
      <c r="W1281" s="1" t="s">
        <v>42</v>
      </c>
      <c r="X1281" s="25">
        <v>41051</v>
      </c>
      <c r="Y1281" s="1" t="s">
        <v>2647</v>
      </c>
      <c r="Z1281" s="1">
        <v>0</v>
      </c>
      <c r="AA1281" s="1" t="s">
        <v>2405</v>
      </c>
      <c r="AB1281" s="25">
        <v>40528</v>
      </c>
      <c r="AC1281" s="27">
        <v>40546.695138888892</v>
      </c>
      <c r="AD1281" s="1" t="s">
        <v>151</v>
      </c>
      <c r="AE1281" s="26">
        <v>68740</v>
      </c>
    </row>
    <row r="1282" spans="1:31" x14ac:dyDescent="0.25">
      <c r="A1282" s="1" t="s">
        <v>2622</v>
      </c>
      <c r="E1282" s="1" t="s">
        <v>2623</v>
      </c>
      <c r="F1282" s="1">
        <v>0</v>
      </c>
      <c r="G1282" s="1">
        <v>0</v>
      </c>
      <c r="H1282" s="1">
        <v>0</v>
      </c>
      <c r="J1282" s="1">
        <v>0</v>
      </c>
      <c r="K1282" s="1">
        <v>0</v>
      </c>
      <c r="L1282" s="1" t="s">
        <v>27</v>
      </c>
      <c r="M1282" s="1">
        <v>0</v>
      </c>
      <c r="N1282" s="1" t="s">
        <v>2629</v>
      </c>
      <c r="O1282" s="1" t="s">
        <v>2630</v>
      </c>
      <c r="Q1282" s="1" t="s">
        <v>28</v>
      </c>
      <c r="R1282" s="1" t="s">
        <v>135</v>
      </c>
      <c r="S1282" s="1" t="s">
        <v>136</v>
      </c>
      <c r="T1282" s="1" t="s">
        <v>316</v>
      </c>
      <c r="U1282" s="1" t="s">
        <v>34</v>
      </c>
      <c r="V1282" s="1" t="s">
        <v>71</v>
      </c>
      <c r="W1282" s="1" t="s">
        <v>42</v>
      </c>
      <c r="X1282" s="25">
        <v>41051</v>
      </c>
      <c r="Y1282" s="1" t="s">
        <v>2628</v>
      </c>
      <c r="Z1282" s="1">
        <v>0</v>
      </c>
      <c r="AA1282" s="1" t="s">
        <v>7395</v>
      </c>
      <c r="AB1282" s="25">
        <v>40668</v>
      </c>
      <c r="AC1282" s="27">
        <v>40683.557638888888</v>
      </c>
      <c r="AD1282" s="1" t="s">
        <v>2633</v>
      </c>
      <c r="AE1282" s="1">
        <v>0</v>
      </c>
    </row>
    <row r="1283" spans="1:31" x14ac:dyDescent="0.25">
      <c r="A1283" s="1" t="s">
        <v>2622</v>
      </c>
      <c r="B1283" s="1" t="s">
        <v>270</v>
      </c>
      <c r="C1283" s="1">
        <v>89000038</v>
      </c>
      <c r="D1283" s="25">
        <v>40118</v>
      </c>
      <c r="E1283" s="1" t="s">
        <v>2623</v>
      </c>
      <c r="F1283" s="26">
        <v>36365.19</v>
      </c>
      <c r="G1283" s="26">
        <v>36365.19</v>
      </c>
      <c r="H1283" s="26">
        <v>36365.19</v>
      </c>
      <c r="I1283" s="1" t="s">
        <v>271</v>
      </c>
      <c r="J1283" s="1">
        <v>0</v>
      </c>
      <c r="K1283" s="1">
        <v>0</v>
      </c>
      <c r="L1283" s="1" t="s">
        <v>50</v>
      </c>
      <c r="M1283" s="1">
        <v>0</v>
      </c>
      <c r="N1283" s="1" t="s">
        <v>2629</v>
      </c>
      <c r="O1283" s="1" t="s">
        <v>2630</v>
      </c>
      <c r="Q1283" s="1" t="s">
        <v>28</v>
      </c>
      <c r="R1283" s="1" t="s">
        <v>135</v>
      </c>
      <c r="S1283" s="1" t="s">
        <v>136</v>
      </c>
      <c r="T1283" s="1" t="s">
        <v>272</v>
      </c>
      <c r="U1283" s="1" t="s">
        <v>273</v>
      </c>
      <c r="V1283" s="1" t="s">
        <v>71</v>
      </c>
      <c r="W1283" s="1" t="s">
        <v>42</v>
      </c>
      <c r="X1283" s="25">
        <v>41053</v>
      </c>
      <c r="Y1283" s="1" t="s">
        <v>2660</v>
      </c>
      <c r="Z1283" s="1">
        <v>0</v>
      </c>
      <c r="AA1283" s="1" t="s">
        <v>274</v>
      </c>
      <c r="AB1283" s="25">
        <v>40623</v>
      </c>
      <c r="AC1283" s="27">
        <v>40780.012499999997</v>
      </c>
      <c r="AD1283" s="1" t="s">
        <v>36</v>
      </c>
      <c r="AE1283" s="26">
        <v>36365.19</v>
      </c>
    </row>
    <row r="1284" spans="1:31" x14ac:dyDescent="0.25">
      <c r="A1284" s="1" t="s">
        <v>2622</v>
      </c>
      <c r="B1284" s="1" t="s">
        <v>682</v>
      </c>
      <c r="C1284" s="1" t="s">
        <v>683</v>
      </c>
      <c r="D1284" s="25">
        <v>39679</v>
      </c>
      <c r="E1284" s="1" t="s">
        <v>2623</v>
      </c>
      <c r="F1284" s="26">
        <v>30497.56</v>
      </c>
      <c r="G1284" s="26">
        <v>30497.56</v>
      </c>
      <c r="H1284" s="1">
        <v>0</v>
      </c>
      <c r="I1284" s="1" t="s">
        <v>26</v>
      </c>
      <c r="J1284" s="1">
        <v>0</v>
      </c>
      <c r="K1284" s="26">
        <v>3200</v>
      </c>
      <c r="L1284" s="1" t="s">
        <v>50</v>
      </c>
      <c r="M1284" s="26">
        <v>1600</v>
      </c>
      <c r="N1284" s="1" t="s">
        <v>2629</v>
      </c>
      <c r="O1284" s="1" t="s">
        <v>2630</v>
      </c>
      <c r="Q1284" s="1" t="s">
        <v>28</v>
      </c>
      <c r="R1284" s="1" t="s">
        <v>135</v>
      </c>
      <c r="S1284" s="1" t="s">
        <v>136</v>
      </c>
      <c r="T1284" s="1" t="s">
        <v>677</v>
      </c>
      <c r="U1284" s="1" t="s">
        <v>34</v>
      </c>
      <c r="V1284" s="1" t="s">
        <v>71</v>
      </c>
      <c r="W1284" s="1" t="s">
        <v>42</v>
      </c>
      <c r="X1284" s="25">
        <v>41053</v>
      </c>
      <c r="Y1284" s="1" t="s">
        <v>2628</v>
      </c>
      <c r="Z1284" s="1">
        <v>0</v>
      </c>
      <c r="AA1284" s="1" t="s">
        <v>684</v>
      </c>
      <c r="AB1284" s="25">
        <v>40297</v>
      </c>
      <c r="AC1284" s="27">
        <v>40341.031944444447</v>
      </c>
      <c r="AD1284" s="1" t="s">
        <v>151</v>
      </c>
      <c r="AE1284" s="26">
        <v>30497.56</v>
      </c>
    </row>
    <row r="1285" spans="1:31" x14ac:dyDescent="0.25">
      <c r="A1285" s="1" t="s">
        <v>2622</v>
      </c>
      <c r="E1285" s="1" t="s">
        <v>2623</v>
      </c>
      <c r="F1285" s="1">
        <v>0</v>
      </c>
      <c r="G1285" s="1">
        <v>0</v>
      </c>
      <c r="H1285" s="1">
        <v>0</v>
      </c>
      <c r="J1285" s="1">
        <v>0</v>
      </c>
      <c r="K1285" s="1">
        <v>0</v>
      </c>
      <c r="L1285" s="1" t="s">
        <v>50</v>
      </c>
      <c r="M1285" s="1">
        <v>0</v>
      </c>
      <c r="N1285" s="1" t="s">
        <v>2629</v>
      </c>
      <c r="O1285" s="1" t="s">
        <v>2630</v>
      </c>
      <c r="Q1285" s="1" t="s">
        <v>28</v>
      </c>
      <c r="R1285" s="1" t="s">
        <v>135</v>
      </c>
      <c r="S1285" s="1" t="s">
        <v>136</v>
      </c>
      <c r="T1285" s="1" t="s">
        <v>68</v>
      </c>
      <c r="U1285" s="1" t="s">
        <v>34</v>
      </c>
      <c r="V1285" s="1" t="s">
        <v>71</v>
      </c>
      <c r="W1285" s="1" t="s">
        <v>42</v>
      </c>
      <c r="X1285" s="25">
        <v>41053</v>
      </c>
      <c r="Y1285" s="1" t="s">
        <v>2647</v>
      </c>
      <c r="Z1285" s="1">
        <v>0</v>
      </c>
      <c r="AA1285" s="1" t="s">
        <v>5346</v>
      </c>
      <c r="AB1285" s="25">
        <v>40364</v>
      </c>
      <c r="AC1285" s="27">
        <v>40410.664583333331</v>
      </c>
      <c r="AD1285" s="1" t="s">
        <v>2633</v>
      </c>
      <c r="AE1285" s="1">
        <v>0</v>
      </c>
    </row>
    <row r="1286" spans="1:31" x14ac:dyDescent="0.25">
      <c r="A1286" s="1" t="s">
        <v>2622</v>
      </c>
      <c r="E1286" s="1" t="s">
        <v>2623</v>
      </c>
      <c r="F1286" s="1">
        <v>0</v>
      </c>
      <c r="G1286" s="1">
        <v>0</v>
      </c>
      <c r="H1286" s="1">
        <v>0</v>
      </c>
      <c r="J1286" s="1">
        <v>0</v>
      </c>
      <c r="K1286" s="26">
        <v>5844.69</v>
      </c>
      <c r="L1286" s="1" t="s">
        <v>50</v>
      </c>
      <c r="M1286" s="26">
        <v>2922.35</v>
      </c>
      <c r="Q1286" s="1" t="s">
        <v>28</v>
      </c>
      <c r="R1286" s="1" t="s">
        <v>135</v>
      </c>
      <c r="S1286" s="1" t="s">
        <v>136</v>
      </c>
      <c r="T1286" s="1" t="s">
        <v>145</v>
      </c>
      <c r="U1286" s="1" t="s">
        <v>34</v>
      </c>
      <c r="V1286" s="1" t="s">
        <v>71</v>
      </c>
      <c r="W1286" s="1" t="s">
        <v>42</v>
      </c>
      <c r="X1286" s="25">
        <v>41053</v>
      </c>
      <c r="Y1286" s="1" t="s">
        <v>2660</v>
      </c>
      <c r="Z1286" s="1">
        <v>0</v>
      </c>
      <c r="AA1286" s="1" t="s">
        <v>1242</v>
      </c>
      <c r="AB1286" s="25">
        <v>37769</v>
      </c>
      <c r="AC1286" s="27">
        <v>40164.359027777777</v>
      </c>
      <c r="AD1286" s="1" t="s">
        <v>600</v>
      </c>
      <c r="AE1286" s="1">
        <v>0</v>
      </c>
    </row>
    <row r="1287" spans="1:31" x14ac:dyDescent="0.25">
      <c r="A1287" s="1" t="s">
        <v>2622</v>
      </c>
      <c r="B1287" s="1" t="s">
        <v>5994</v>
      </c>
      <c r="C1287" s="1" t="s">
        <v>5995</v>
      </c>
      <c r="D1287" s="25">
        <v>39217</v>
      </c>
      <c r="E1287" s="1" t="s">
        <v>2623</v>
      </c>
      <c r="F1287" s="1">
        <v>0</v>
      </c>
      <c r="G1287" s="26">
        <v>7956.2</v>
      </c>
      <c r="H1287" s="1">
        <v>0</v>
      </c>
      <c r="I1287" s="1" t="s">
        <v>50</v>
      </c>
      <c r="J1287" s="1">
        <v>0</v>
      </c>
      <c r="K1287" s="1">
        <v>0</v>
      </c>
      <c r="L1287" s="1" t="s">
        <v>50</v>
      </c>
      <c r="M1287" s="1">
        <v>0</v>
      </c>
      <c r="N1287" s="1" t="s">
        <v>2629</v>
      </c>
      <c r="O1287" s="1" t="s">
        <v>2630</v>
      </c>
      <c r="Q1287" s="1" t="s">
        <v>28</v>
      </c>
      <c r="R1287" s="1" t="s">
        <v>135</v>
      </c>
      <c r="S1287" s="1" t="s">
        <v>284</v>
      </c>
      <c r="T1287" s="1" t="s">
        <v>77</v>
      </c>
      <c r="U1287" s="1" t="s">
        <v>34</v>
      </c>
      <c r="V1287" s="1" t="s">
        <v>71</v>
      </c>
      <c r="W1287" s="1" t="s">
        <v>42</v>
      </c>
      <c r="X1287" s="25">
        <v>41053</v>
      </c>
      <c r="Y1287" s="1" t="s">
        <v>2647</v>
      </c>
      <c r="Z1287" s="1">
        <v>0</v>
      </c>
      <c r="AA1287" s="1" t="s">
        <v>5996</v>
      </c>
      <c r="AB1287" s="25">
        <v>40025</v>
      </c>
      <c r="AC1287" s="27">
        <v>40314.557638888888</v>
      </c>
      <c r="AD1287" s="1" t="s">
        <v>2633</v>
      </c>
      <c r="AE1287" s="1">
        <v>0</v>
      </c>
    </row>
    <row r="1288" spans="1:31" x14ac:dyDescent="0.25">
      <c r="A1288" s="1" t="s">
        <v>2622</v>
      </c>
      <c r="B1288" s="1" t="s">
        <v>6044</v>
      </c>
      <c r="C1288" s="1">
        <v>93200505510</v>
      </c>
      <c r="D1288" s="25">
        <v>38469</v>
      </c>
      <c r="E1288" s="1" t="s">
        <v>2623</v>
      </c>
      <c r="F1288" s="26">
        <v>10857</v>
      </c>
      <c r="G1288" s="26">
        <v>10857</v>
      </c>
      <c r="H1288" s="1">
        <v>0</v>
      </c>
      <c r="I1288" s="1" t="s">
        <v>50</v>
      </c>
      <c r="J1288" s="1">
        <v>0</v>
      </c>
      <c r="K1288" s="1">
        <v>0</v>
      </c>
      <c r="L1288" s="1" t="s">
        <v>50</v>
      </c>
      <c r="M1288" s="1">
        <v>0</v>
      </c>
      <c r="N1288" s="1" t="s">
        <v>2629</v>
      </c>
      <c r="O1288" s="1" t="s">
        <v>2630</v>
      </c>
      <c r="Q1288" s="1" t="s">
        <v>28</v>
      </c>
      <c r="R1288" s="1" t="s">
        <v>135</v>
      </c>
      <c r="S1288" s="1" t="s">
        <v>136</v>
      </c>
      <c r="T1288" s="1" t="s">
        <v>97</v>
      </c>
      <c r="U1288" s="1" t="s">
        <v>34</v>
      </c>
      <c r="V1288" s="1" t="s">
        <v>71</v>
      </c>
      <c r="W1288" s="1" t="s">
        <v>42</v>
      </c>
      <c r="X1288" s="25">
        <v>41053</v>
      </c>
      <c r="Y1288" s="1" t="s">
        <v>2628</v>
      </c>
      <c r="Z1288" s="1">
        <v>0</v>
      </c>
      <c r="AA1288" s="1" t="s">
        <v>6045</v>
      </c>
      <c r="AB1288" s="25">
        <v>40288</v>
      </c>
      <c r="AC1288" s="27">
        <v>40445.725694444445</v>
      </c>
      <c r="AD1288" s="1" t="s">
        <v>2657</v>
      </c>
      <c r="AE1288" s="26">
        <v>10857</v>
      </c>
    </row>
    <row r="1289" spans="1:31" x14ac:dyDescent="0.25">
      <c r="A1289" s="1" t="s">
        <v>2622</v>
      </c>
      <c r="B1289" s="1" t="s">
        <v>1349</v>
      </c>
      <c r="C1289" s="1" t="s">
        <v>1350</v>
      </c>
      <c r="D1289" s="25">
        <v>40365</v>
      </c>
      <c r="E1289" s="1" t="s">
        <v>2623</v>
      </c>
      <c r="F1289" s="26">
        <v>27000</v>
      </c>
      <c r="G1289" s="26">
        <v>27000</v>
      </c>
      <c r="H1289" s="26">
        <v>27000</v>
      </c>
      <c r="I1289" s="1" t="s">
        <v>50</v>
      </c>
      <c r="J1289" s="26">
        <v>13500</v>
      </c>
      <c r="K1289" s="1">
        <v>0</v>
      </c>
      <c r="L1289" s="1" t="s">
        <v>50</v>
      </c>
      <c r="M1289" s="1">
        <v>0</v>
      </c>
      <c r="N1289" s="1" t="s">
        <v>2629</v>
      </c>
      <c r="O1289" s="1" t="s">
        <v>2630</v>
      </c>
      <c r="Q1289" s="1" t="s">
        <v>28</v>
      </c>
      <c r="R1289" s="1" t="s">
        <v>135</v>
      </c>
      <c r="S1289" s="1" t="s">
        <v>284</v>
      </c>
      <c r="T1289" s="1" t="s">
        <v>68</v>
      </c>
      <c r="U1289" s="1" t="s">
        <v>34</v>
      </c>
      <c r="V1289" s="1" t="s">
        <v>71</v>
      </c>
      <c r="W1289" s="1" t="s">
        <v>42</v>
      </c>
      <c r="X1289" s="25">
        <v>41053</v>
      </c>
      <c r="Y1289" s="1" t="s">
        <v>2647</v>
      </c>
      <c r="Z1289" s="1">
        <v>0</v>
      </c>
      <c r="AA1289" s="1" t="s">
        <v>1351</v>
      </c>
      <c r="AB1289" s="25">
        <v>40485</v>
      </c>
      <c r="AC1289" s="27">
        <v>40501.679166666669</v>
      </c>
      <c r="AD1289" s="1" t="s">
        <v>36</v>
      </c>
      <c r="AE1289" s="26">
        <v>27000</v>
      </c>
    </row>
    <row r="1290" spans="1:31" x14ac:dyDescent="0.25">
      <c r="A1290" s="1" t="s">
        <v>2622</v>
      </c>
      <c r="B1290" s="1" t="s">
        <v>1761</v>
      </c>
      <c r="D1290" s="25">
        <v>39366</v>
      </c>
      <c r="E1290" s="1" t="s">
        <v>2623</v>
      </c>
      <c r="F1290" s="26">
        <v>199992.71</v>
      </c>
      <c r="G1290" s="26">
        <v>199992.71</v>
      </c>
      <c r="H1290" s="26">
        <v>199992.71</v>
      </c>
      <c r="I1290" s="1" t="s">
        <v>26</v>
      </c>
      <c r="J1290" s="26">
        <v>199992.71</v>
      </c>
      <c r="K1290" s="1">
        <v>0</v>
      </c>
      <c r="L1290" s="1" t="s">
        <v>27</v>
      </c>
      <c r="M1290" s="1">
        <v>0</v>
      </c>
      <c r="N1290" s="1" t="s">
        <v>2624</v>
      </c>
      <c r="O1290" s="1" t="s">
        <v>2625</v>
      </c>
      <c r="P1290" s="1" t="s">
        <v>2626</v>
      </c>
      <c r="Q1290" s="1" t="s">
        <v>28</v>
      </c>
      <c r="R1290" s="1" t="s">
        <v>135</v>
      </c>
      <c r="S1290" s="1" t="s">
        <v>136</v>
      </c>
      <c r="T1290" s="1" t="s">
        <v>359</v>
      </c>
      <c r="U1290" s="1" t="s">
        <v>53</v>
      </c>
      <c r="V1290" s="1" t="s">
        <v>71</v>
      </c>
      <c r="W1290" s="1" t="s">
        <v>42</v>
      </c>
      <c r="X1290" s="25">
        <v>41053</v>
      </c>
      <c r="Y1290" s="1" t="s">
        <v>2628</v>
      </c>
      <c r="Z1290" s="1">
        <v>0</v>
      </c>
      <c r="AA1290" s="1" t="s">
        <v>1762</v>
      </c>
      <c r="AB1290" s="25">
        <v>39659</v>
      </c>
      <c r="AC1290" s="27">
        <v>40164.36041666667</v>
      </c>
      <c r="AD1290" s="1" t="s">
        <v>600</v>
      </c>
      <c r="AE1290" s="26">
        <v>199992.71</v>
      </c>
    </row>
    <row r="1291" spans="1:31" x14ac:dyDescent="0.25">
      <c r="A1291" s="1" t="s">
        <v>2622</v>
      </c>
      <c r="B1291" s="1" t="s">
        <v>1811</v>
      </c>
      <c r="C1291" s="1" t="s">
        <v>1812</v>
      </c>
      <c r="D1291" s="25">
        <v>39323</v>
      </c>
      <c r="E1291" s="1" t="s">
        <v>2623</v>
      </c>
      <c r="F1291" s="26">
        <v>23492.74</v>
      </c>
      <c r="G1291" s="26">
        <v>23492.74</v>
      </c>
      <c r="H1291" s="26">
        <v>23492.74</v>
      </c>
      <c r="I1291" s="1" t="s">
        <v>26</v>
      </c>
      <c r="J1291" s="26">
        <v>23492.74</v>
      </c>
      <c r="K1291" s="1">
        <v>0</v>
      </c>
      <c r="L1291" s="1" t="s">
        <v>50</v>
      </c>
      <c r="M1291" s="1">
        <v>0</v>
      </c>
      <c r="N1291" s="1" t="s">
        <v>2629</v>
      </c>
      <c r="O1291" s="1" t="s">
        <v>2630</v>
      </c>
      <c r="Q1291" s="1" t="s">
        <v>28</v>
      </c>
      <c r="R1291" s="1" t="s">
        <v>135</v>
      </c>
      <c r="S1291" s="1" t="s">
        <v>284</v>
      </c>
      <c r="T1291" s="1" t="s">
        <v>1201</v>
      </c>
      <c r="U1291" s="1" t="s">
        <v>34</v>
      </c>
      <c r="V1291" s="1" t="s">
        <v>71</v>
      </c>
      <c r="W1291" s="1" t="s">
        <v>42</v>
      </c>
      <c r="X1291" s="25">
        <v>41053</v>
      </c>
      <c r="Y1291" s="1" t="s">
        <v>2628</v>
      </c>
      <c r="Z1291" s="1">
        <v>0</v>
      </c>
      <c r="AA1291" s="1" t="s">
        <v>1813</v>
      </c>
      <c r="AB1291" s="25">
        <v>40301</v>
      </c>
      <c r="AC1291" s="27">
        <v>40366.675000000003</v>
      </c>
      <c r="AD1291" s="1" t="s">
        <v>151</v>
      </c>
      <c r="AE1291" s="26">
        <v>23492.74</v>
      </c>
    </row>
    <row r="1292" spans="1:31" x14ac:dyDescent="0.25">
      <c r="A1292" s="1" t="s">
        <v>2622</v>
      </c>
      <c r="B1292" s="1">
        <v>1273895</v>
      </c>
      <c r="C1292" s="1" t="s">
        <v>2307</v>
      </c>
      <c r="D1292" s="25">
        <v>40038</v>
      </c>
      <c r="E1292" s="1" t="s">
        <v>2623</v>
      </c>
      <c r="F1292" s="26">
        <v>5524</v>
      </c>
      <c r="G1292" s="26">
        <v>8000</v>
      </c>
      <c r="H1292" s="26">
        <v>5524</v>
      </c>
      <c r="I1292" s="1" t="s">
        <v>26</v>
      </c>
      <c r="J1292" s="26">
        <v>5524</v>
      </c>
      <c r="K1292" s="26">
        <v>10000</v>
      </c>
      <c r="L1292" s="1" t="s">
        <v>27</v>
      </c>
      <c r="M1292" s="1">
        <v>0</v>
      </c>
      <c r="N1292" s="1" t="s">
        <v>2629</v>
      </c>
      <c r="O1292" s="1" t="s">
        <v>2630</v>
      </c>
      <c r="Q1292" s="1" t="s">
        <v>28</v>
      </c>
      <c r="R1292" s="1" t="s">
        <v>262</v>
      </c>
      <c r="S1292" s="1" t="s">
        <v>276</v>
      </c>
      <c r="T1292" s="1" t="s">
        <v>100</v>
      </c>
      <c r="U1292" s="1" t="s">
        <v>101</v>
      </c>
      <c r="V1292" s="1" t="s">
        <v>171</v>
      </c>
      <c r="W1292" s="1" t="s">
        <v>42</v>
      </c>
      <c r="X1292" s="25">
        <v>41053</v>
      </c>
      <c r="Y1292" s="1" t="s">
        <v>57</v>
      </c>
      <c r="Z1292" s="1">
        <v>0</v>
      </c>
      <c r="AA1292" s="1" t="s">
        <v>2308</v>
      </c>
      <c r="AB1292" s="25">
        <v>40164</v>
      </c>
      <c r="AC1292" s="27">
        <v>40245.625</v>
      </c>
      <c r="AD1292" s="1" t="s">
        <v>36</v>
      </c>
      <c r="AE1292" s="26">
        <v>5524</v>
      </c>
    </row>
    <row r="1293" spans="1:31" x14ac:dyDescent="0.25">
      <c r="A1293" s="1" t="s">
        <v>2622</v>
      </c>
      <c r="B1293" s="1" t="s">
        <v>2400</v>
      </c>
      <c r="C1293" s="1" t="s">
        <v>2401</v>
      </c>
      <c r="D1293" s="25">
        <v>40072</v>
      </c>
      <c r="E1293" s="1" t="s">
        <v>2623</v>
      </c>
      <c r="F1293" s="1">
        <v>0</v>
      </c>
      <c r="G1293" s="26">
        <v>3419</v>
      </c>
      <c r="H1293" s="1">
        <v>0</v>
      </c>
      <c r="I1293" s="1" t="s">
        <v>50</v>
      </c>
      <c r="J1293" s="1">
        <v>0</v>
      </c>
      <c r="K1293" s="1">
        <v>0</v>
      </c>
      <c r="L1293" s="1" t="s">
        <v>50</v>
      </c>
      <c r="M1293" s="1">
        <v>0</v>
      </c>
      <c r="N1293" s="1" t="s">
        <v>2629</v>
      </c>
      <c r="O1293" s="1" t="s">
        <v>2630</v>
      </c>
      <c r="Q1293" s="1" t="s">
        <v>28</v>
      </c>
      <c r="R1293" s="1" t="s">
        <v>135</v>
      </c>
      <c r="S1293" s="1" t="s">
        <v>136</v>
      </c>
      <c r="T1293" s="1" t="s">
        <v>113</v>
      </c>
      <c r="U1293" s="1" t="s">
        <v>84</v>
      </c>
      <c r="V1293" s="1" t="s">
        <v>71</v>
      </c>
      <c r="W1293" s="1" t="s">
        <v>42</v>
      </c>
      <c r="X1293" s="25">
        <v>41053</v>
      </c>
      <c r="Y1293" s="1" t="s">
        <v>2628</v>
      </c>
      <c r="Z1293" s="1">
        <v>0</v>
      </c>
      <c r="AA1293" s="1" t="s">
        <v>2402</v>
      </c>
      <c r="AB1293" s="25">
        <v>40466</v>
      </c>
      <c r="AC1293" s="27">
        <v>40528.496527777781</v>
      </c>
      <c r="AD1293" s="1" t="s">
        <v>36</v>
      </c>
      <c r="AE1293" s="1">
        <v>0</v>
      </c>
    </row>
    <row r="1294" spans="1:31" x14ac:dyDescent="0.25">
      <c r="A1294" s="1" t="s">
        <v>2622</v>
      </c>
      <c r="B1294" s="1" t="s">
        <v>7373</v>
      </c>
      <c r="D1294" s="25">
        <v>39771</v>
      </c>
      <c r="E1294" s="1" t="s">
        <v>2623</v>
      </c>
      <c r="F1294" s="1">
        <v>0</v>
      </c>
      <c r="G1294" s="1">
        <v>0</v>
      </c>
      <c r="H1294" s="1">
        <v>0</v>
      </c>
      <c r="J1294" s="1">
        <v>0</v>
      </c>
      <c r="K1294" s="1">
        <v>0</v>
      </c>
      <c r="L1294" s="1" t="s">
        <v>50</v>
      </c>
      <c r="M1294" s="1">
        <v>0</v>
      </c>
      <c r="N1294" s="1" t="s">
        <v>2629</v>
      </c>
      <c r="O1294" s="1" t="s">
        <v>2630</v>
      </c>
      <c r="Q1294" s="1" t="s">
        <v>28</v>
      </c>
      <c r="R1294" s="1" t="s">
        <v>135</v>
      </c>
      <c r="S1294" s="1" t="s">
        <v>136</v>
      </c>
      <c r="T1294" s="1" t="s">
        <v>7374</v>
      </c>
      <c r="U1294" s="1" t="s">
        <v>53</v>
      </c>
      <c r="V1294" s="1" t="s">
        <v>71</v>
      </c>
      <c r="W1294" s="1" t="s">
        <v>42</v>
      </c>
      <c r="X1294" s="25">
        <v>41053</v>
      </c>
      <c r="Y1294" s="1" t="s">
        <v>2647</v>
      </c>
      <c r="Z1294" s="1">
        <v>0</v>
      </c>
      <c r="AA1294" s="1" t="s">
        <v>7375</v>
      </c>
      <c r="AB1294" s="25">
        <v>40563</v>
      </c>
      <c r="AC1294" s="27">
        <v>40619.602083333331</v>
      </c>
      <c r="AD1294" s="1" t="s">
        <v>2657</v>
      </c>
      <c r="AE1294" s="1">
        <v>0</v>
      </c>
    </row>
    <row r="1295" spans="1:31" x14ac:dyDescent="0.25">
      <c r="A1295" s="1" t="s">
        <v>2622</v>
      </c>
      <c r="B1295" s="1" t="s">
        <v>110</v>
      </c>
      <c r="C1295" s="1" t="s">
        <v>111</v>
      </c>
      <c r="D1295" s="25">
        <v>36083</v>
      </c>
      <c r="E1295" s="1" t="s">
        <v>2623</v>
      </c>
      <c r="F1295" s="1">
        <v>0</v>
      </c>
      <c r="G1295" s="26">
        <v>5073.1000000000004</v>
      </c>
      <c r="H1295" s="1">
        <v>0</v>
      </c>
      <c r="I1295" s="1" t="s">
        <v>50</v>
      </c>
      <c r="J1295" s="1">
        <v>0</v>
      </c>
      <c r="K1295" s="26">
        <v>13000</v>
      </c>
      <c r="L1295" s="1" t="s">
        <v>27</v>
      </c>
      <c r="M1295" s="1">
        <v>0</v>
      </c>
      <c r="N1295" s="1" t="s">
        <v>2629</v>
      </c>
      <c r="O1295" s="1" t="s">
        <v>2672</v>
      </c>
      <c r="Q1295" s="1" t="s">
        <v>28</v>
      </c>
      <c r="R1295" s="1" t="s">
        <v>44</v>
      </c>
      <c r="S1295" s="1" t="s">
        <v>38</v>
      </c>
      <c r="T1295" s="1" t="s">
        <v>77</v>
      </c>
      <c r="U1295" s="1" t="s">
        <v>34</v>
      </c>
      <c r="V1295" s="1" t="s">
        <v>71</v>
      </c>
      <c r="W1295" s="1" t="s">
        <v>42</v>
      </c>
      <c r="X1295" s="25">
        <v>41057</v>
      </c>
      <c r="Y1295" s="1" t="s">
        <v>43</v>
      </c>
      <c r="Z1295" s="1">
        <v>0</v>
      </c>
      <c r="AA1295" s="1" t="s">
        <v>112</v>
      </c>
      <c r="AB1295" s="25">
        <v>36847</v>
      </c>
      <c r="AC1295" s="27">
        <v>37618</v>
      </c>
      <c r="AD1295" s="1" t="s">
        <v>36</v>
      </c>
      <c r="AE1295" s="1">
        <v>0</v>
      </c>
    </row>
    <row r="1296" spans="1:31" x14ac:dyDescent="0.25">
      <c r="A1296" s="1" t="s">
        <v>2646</v>
      </c>
      <c r="B1296" s="1">
        <v>7110102</v>
      </c>
      <c r="C1296" s="1" t="s">
        <v>210</v>
      </c>
      <c r="D1296" s="25">
        <v>35549</v>
      </c>
      <c r="E1296" s="1" t="s">
        <v>2623</v>
      </c>
      <c r="F1296" s="26">
        <v>76900</v>
      </c>
      <c r="G1296" s="26">
        <v>76900</v>
      </c>
      <c r="H1296" s="26">
        <v>76900</v>
      </c>
      <c r="I1296" s="1" t="s">
        <v>27</v>
      </c>
      <c r="J1296" s="1">
        <v>0</v>
      </c>
      <c r="K1296" s="26">
        <v>10000</v>
      </c>
      <c r="L1296" s="1" t="s">
        <v>27</v>
      </c>
      <c r="M1296" s="1">
        <v>0</v>
      </c>
      <c r="N1296" s="1" t="s">
        <v>2629</v>
      </c>
      <c r="O1296" s="1" t="s">
        <v>2638</v>
      </c>
      <c r="P1296" s="1" t="s">
        <v>2639</v>
      </c>
      <c r="Q1296" s="1" t="s">
        <v>28</v>
      </c>
      <c r="R1296" s="1" t="s">
        <v>29</v>
      </c>
      <c r="S1296" s="1" t="s">
        <v>30</v>
      </c>
      <c r="T1296" s="1" t="s">
        <v>77</v>
      </c>
      <c r="U1296" s="1" t="s">
        <v>34</v>
      </c>
      <c r="V1296" s="1" t="s">
        <v>71</v>
      </c>
      <c r="W1296" s="1" t="s">
        <v>42</v>
      </c>
      <c r="X1296" s="25">
        <v>41057</v>
      </c>
      <c r="Y1296" s="1" t="s">
        <v>2628</v>
      </c>
      <c r="Z1296" s="1">
        <v>0</v>
      </c>
      <c r="AA1296" s="1" t="s">
        <v>211</v>
      </c>
      <c r="AB1296" s="25">
        <v>36280</v>
      </c>
      <c r="AC1296" s="27">
        <v>37623</v>
      </c>
      <c r="AD1296" s="1" t="s">
        <v>36</v>
      </c>
      <c r="AE1296" s="26">
        <v>76900</v>
      </c>
    </row>
    <row r="1297" spans="1:31" x14ac:dyDescent="0.25">
      <c r="A1297" s="1" t="s">
        <v>2622</v>
      </c>
      <c r="B1297" s="1">
        <v>32</v>
      </c>
      <c r="C1297" s="1" t="s">
        <v>591</v>
      </c>
      <c r="D1297" s="25">
        <v>37728</v>
      </c>
      <c r="E1297" s="1" t="s">
        <v>2623</v>
      </c>
      <c r="F1297" s="26">
        <v>59515.58</v>
      </c>
      <c r="G1297" s="26">
        <v>59515.58</v>
      </c>
      <c r="H1297" s="1">
        <v>0</v>
      </c>
      <c r="J1297" s="1">
        <v>0</v>
      </c>
      <c r="K1297" s="26">
        <v>53910.559999999998</v>
      </c>
      <c r="L1297" s="1" t="s">
        <v>50</v>
      </c>
      <c r="M1297" s="26">
        <v>26955.279999999999</v>
      </c>
      <c r="Q1297" s="1" t="s">
        <v>28</v>
      </c>
      <c r="R1297" s="1" t="s">
        <v>135</v>
      </c>
      <c r="S1297" s="1" t="s">
        <v>136</v>
      </c>
      <c r="T1297" s="1" t="s">
        <v>129</v>
      </c>
      <c r="U1297" s="1" t="s">
        <v>130</v>
      </c>
      <c r="V1297" s="1" t="s">
        <v>71</v>
      </c>
      <c r="W1297" s="1" t="s">
        <v>42</v>
      </c>
      <c r="X1297" s="25">
        <v>41057</v>
      </c>
      <c r="Y1297" s="1" t="s">
        <v>2628</v>
      </c>
      <c r="Z1297" s="1">
        <v>0</v>
      </c>
      <c r="AA1297" s="1" t="s">
        <v>592</v>
      </c>
      <c r="AB1297" s="25">
        <v>38856</v>
      </c>
      <c r="AC1297" s="27">
        <v>40164.35833333333</v>
      </c>
      <c r="AD1297" s="1" t="s">
        <v>36</v>
      </c>
      <c r="AE1297" s="26">
        <v>59515.58</v>
      </c>
    </row>
    <row r="1298" spans="1:31" x14ac:dyDescent="0.25">
      <c r="A1298" s="1" t="s">
        <v>2622</v>
      </c>
      <c r="C1298" s="1" t="s">
        <v>75</v>
      </c>
      <c r="E1298" s="1" t="s">
        <v>2623</v>
      </c>
      <c r="F1298" s="1">
        <v>0</v>
      </c>
      <c r="G1298" s="1">
        <v>0</v>
      </c>
      <c r="H1298" s="1">
        <v>0</v>
      </c>
      <c r="J1298" s="1">
        <v>0</v>
      </c>
      <c r="K1298" s="26">
        <v>10000</v>
      </c>
      <c r="L1298" s="1" t="s">
        <v>27</v>
      </c>
      <c r="M1298" s="1">
        <v>0</v>
      </c>
      <c r="N1298" s="1" t="s">
        <v>2629</v>
      </c>
      <c r="O1298" s="1" t="s">
        <v>2638</v>
      </c>
      <c r="P1298" s="1" t="s">
        <v>2639</v>
      </c>
      <c r="Q1298" s="1" t="s">
        <v>28</v>
      </c>
      <c r="R1298" s="1" t="s">
        <v>44</v>
      </c>
      <c r="S1298" s="1" t="s">
        <v>398</v>
      </c>
      <c r="T1298" s="1" t="s">
        <v>396</v>
      </c>
      <c r="U1298" s="1" t="s">
        <v>34</v>
      </c>
      <c r="V1298" s="1" t="s">
        <v>71</v>
      </c>
      <c r="W1298" s="1" t="s">
        <v>42</v>
      </c>
      <c r="X1298" s="25">
        <v>41057</v>
      </c>
      <c r="Y1298" s="1" t="s">
        <v>2628</v>
      </c>
      <c r="Z1298" s="1">
        <v>0</v>
      </c>
      <c r="AA1298" s="1" t="s">
        <v>5561</v>
      </c>
      <c r="AB1298" s="25">
        <v>38799</v>
      </c>
      <c r="AC1298" s="27">
        <v>38811.599999999999</v>
      </c>
      <c r="AD1298" s="1" t="s">
        <v>2633</v>
      </c>
      <c r="AE1298" s="1">
        <v>0</v>
      </c>
    </row>
    <row r="1299" spans="1:31" x14ac:dyDescent="0.25">
      <c r="A1299" s="1" t="s">
        <v>2622</v>
      </c>
      <c r="B1299" s="1" t="s">
        <v>5795</v>
      </c>
      <c r="C1299" s="1" t="s">
        <v>5796</v>
      </c>
      <c r="E1299" s="1" t="s">
        <v>2623</v>
      </c>
      <c r="F1299" s="26">
        <v>16298.74</v>
      </c>
      <c r="G1299" s="26">
        <v>16298.74</v>
      </c>
      <c r="H1299" s="1">
        <v>0</v>
      </c>
      <c r="I1299" s="1" t="s">
        <v>50</v>
      </c>
      <c r="J1299" s="1">
        <v>0</v>
      </c>
      <c r="K1299" s="26">
        <v>2000</v>
      </c>
      <c r="L1299" s="1" t="s">
        <v>50</v>
      </c>
      <c r="M1299" s="1">
        <v>0</v>
      </c>
      <c r="N1299" s="1" t="s">
        <v>2624</v>
      </c>
      <c r="O1299" s="1" t="s">
        <v>2630</v>
      </c>
      <c r="Q1299" s="1" t="s">
        <v>28</v>
      </c>
      <c r="R1299" s="1" t="s">
        <v>44</v>
      </c>
      <c r="S1299" s="1" t="s">
        <v>30</v>
      </c>
      <c r="T1299" s="1" t="s">
        <v>474</v>
      </c>
      <c r="U1299" s="1" t="s">
        <v>34</v>
      </c>
      <c r="V1299" s="1" t="s">
        <v>71</v>
      </c>
      <c r="W1299" s="1" t="s">
        <v>42</v>
      </c>
      <c r="X1299" s="25">
        <v>41057</v>
      </c>
      <c r="Y1299" s="1" t="s">
        <v>2647</v>
      </c>
      <c r="Z1299" s="1">
        <v>0</v>
      </c>
      <c r="AA1299" s="1" t="s">
        <v>5797</v>
      </c>
      <c r="AB1299" s="25">
        <v>39777</v>
      </c>
      <c r="AC1299" s="27">
        <v>39864.663194444445</v>
      </c>
      <c r="AD1299" s="1" t="s">
        <v>2657</v>
      </c>
      <c r="AE1299" s="26">
        <v>16298.74</v>
      </c>
    </row>
    <row r="1300" spans="1:31" x14ac:dyDescent="0.25">
      <c r="A1300" s="1" t="s">
        <v>2646</v>
      </c>
      <c r="B1300" s="1" t="s">
        <v>5867</v>
      </c>
      <c r="C1300" s="1" t="s">
        <v>115</v>
      </c>
      <c r="E1300" s="1" t="s">
        <v>2623</v>
      </c>
      <c r="F1300" s="1">
        <v>0</v>
      </c>
      <c r="G1300" s="1">
        <v>0</v>
      </c>
      <c r="H1300" s="1">
        <v>0</v>
      </c>
      <c r="I1300" s="1" t="s">
        <v>50</v>
      </c>
      <c r="J1300" s="1">
        <v>0</v>
      </c>
      <c r="K1300" s="1">
        <v>0</v>
      </c>
      <c r="L1300" s="1" t="s">
        <v>50</v>
      </c>
      <c r="M1300" s="1">
        <v>0</v>
      </c>
      <c r="N1300" s="1" t="s">
        <v>2629</v>
      </c>
      <c r="O1300" s="1" t="s">
        <v>2630</v>
      </c>
      <c r="Q1300" s="1" t="s">
        <v>28</v>
      </c>
      <c r="R1300" s="1" t="s">
        <v>135</v>
      </c>
      <c r="S1300" s="1" t="s">
        <v>284</v>
      </c>
      <c r="T1300" s="1" t="s">
        <v>281</v>
      </c>
      <c r="U1300" s="1" t="s">
        <v>273</v>
      </c>
      <c r="V1300" s="1" t="s">
        <v>71</v>
      </c>
      <c r="W1300" s="1" t="s">
        <v>42</v>
      </c>
      <c r="X1300" s="25">
        <v>41057</v>
      </c>
      <c r="Y1300" s="1" t="s">
        <v>2628</v>
      </c>
      <c r="Z1300" s="1">
        <v>0</v>
      </c>
      <c r="AA1300" s="1" t="s">
        <v>5868</v>
      </c>
      <c r="AB1300" s="25">
        <v>39604</v>
      </c>
      <c r="AC1300" s="27">
        <v>39995.791666666664</v>
      </c>
      <c r="AD1300" s="1" t="s">
        <v>2633</v>
      </c>
      <c r="AE1300" s="1">
        <v>0</v>
      </c>
    </row>
    <row r="1301" spans="1:31" x14ac:dyDescent="0.25">
      <c r="A1301" s="1" t="s">
        <v>2622</v>
      </c>
      <c r="E1301" s="1" t="s">
        <v>2623</v>
      </c>
      <c r="F1301" s="1">
        <v>0</v>
      </c>
      <c r="G1301" s="1">
        <v>0</v>
      </c>
      <c r="H1301" s="1">
        <v>0</v>
      </c>
      <c r="J1301" s="1">
        <v>0</v>
      </c>
      <c r="K1301" s="1">
        <v>0</v>
      </c>
      <c r="L1301" s="1" t="s">
        <v>50</v>
      </c>
      <c r="M1301" s="1">
        <v>0</v>
      </c>
      <c r="N1301" s="1" t="s">
        <v>2629</v>
      </c>
      <c r="O1301" s="1" t="s">
        <v>2630</v>
      </c>
      <c r="Q1301" s="1" t="s">
        <v>28</v>
      </c>
      <c r="R1301" s="1" t="s">
        <v>128</v>
      </c>
      <c r="S1301" s="1" t="s">
        <v>151</v>
      </c>
      <c r="T1301" s="1" t="s">
        <v>3002</v>
      </c>
      <c r="U1301" s="1" t="s">
        <v>34</v>
      </c>
      <c r="V1301" s="1" t="s">
        <v>71</v>
      </c>
      <c r="W1301" s="1" t="s">
        <v>42</v>
      </c>
      <c r="X1301" s="25">
        <v>41057</v>
      </c>
      <c r="Y1301" s="1" t="s">
        <v>2647</v>
      </c>
      <c r="Z1301" s="1">
        <v>0</v>
      </c>
      <c r="AA1301" s="1" t="s">
        <v>6212</v>
      </c>
      <c r="AB1301" s="25">
        <v>40880</v>
      </c>
      <c r="AC1301" s="27">
        <v>40880.091666666667</v>
      </c>
      <c r="AD1301" s="1" t="s">
        <v>2657</v>
      </c>
      <c r="AE1301" s="1">
        <v>0</v>
      </c>
    </row>
    <row r="1302" spans="1:31" x14ac:dyDescent="0.25">
      <c r="A1302" s="1" t="s">
        <v>2622</v>
      </c>
      <c r="D1302" s="25">
        <v>40132</v>
      </c>
      <c r="E1302" s="1" t="s">
        <v>2623</v>
      </c>
      <c r="F1302" s="26">
        <v>1000</v>
      </c>
      <c r="G1302" s="26">
        <v>1000</v>
      </c>
      <c r="H1302" s="1">
        <v>0</v>
      </c>
      <c r="J1302" s="1">
        <v>0</v>
      </c>
      <c r="K1302" s="26">
        <v>4941.6099999999997</v>
      </c>
      <c r="L1302" s="1" t="s">
        <v>50</v>
      </c>
      <c r="M1302" s="26">
        <v>2470.81</v>
      </c>
      <c r="N1302" s="1" t="s">
        <v>2629</v>
      </c>
      <c r="O1302" s="1" t="s">
        <v>2630</v>
      </c>
      <c r="Q1302" s="1" t="s">
        <v>28</v>
      </c>
      <c r="R1302" s="1" t="s">
        <v>512</v>
      </c>
      <c r="S1302" s="1" t="s">
        <v>664</v>
      </c>
      <c r="T1302" s="1" t="s">
        <v>6658</v>
      </c>
      <c r="U1302" s="1" t="s">
        <v>34</v>
      </c>
      <c r="V1302" s="1" t="s">
        <v>71</v>
      </c>
      <c r="W1302" s="1" t="s">
        <v>42</v>
      </c>
      <c r="X1302" s="25">
        <v>41057</v>
      </c>
      <c r="Y1302" s="1" t="s">
        <v>2628</v>
      </c>
      <c r="Z1302" s="1">
        <v>0</v>
      </c>
      <c r="AA1302" s="1" t="s">
        <v>6659</v>
      </c>
      <c r="AB1302" s="25">
        <v>40287</v>
      </c>
      <c r="AC1302" s="27">
        <v>40394.529166666667</v>
      </c>
      <c r="AD1302" s="1" t="s">
        <v>2657</v>
      </c>
      <c r="AE1302" s="26">
        <v>1000</v>
      </c>
    </row>
    <row r="1303" spans="1:31" x14ac:dyDescent="0.25">
      <c r="A1303" s="1" t="s">
        <v>2622</v>
      </c>
      <c r="B1303" s="1" t="s">
        <v>6671</v>
      </c>
      <c r="C1303" s="1" t="s">
        <v>75</v>
      </c>
      <c r="E1303" s="1" t="s">
        <v>2623</v>
      </c>
      <c r="F1303" s="1">
        <v>0</v>
      </c>
      <c r="G1303" s="1">
        <v>0</v>
      </c>
      <c r="H1303" s="1">
        <v>0</v>
      </c>
      <c r="I1303" s="1" t="s">
        <v>50</v>
      </c>
      <c r="J1303" s="1">
        <v>0</v>
      </c>
      <c r="K1303" s="26">
        <v>6000</v>
      </c>
      <c r="L1303" s="1" t="s">
        <v>27</v>
      </c>
      <c r="M1303" s="1">
        <v>0</v>
      </c>
      <c r="N1303" s="1" t="s">
        <v>2629</v>
      </c>
      <c r="O1303" s="1" t="s">
        <v>2630</v>
      </c>
      <c r="Q1303" s="1" t="s">
        <v>28</v>
      </c>
      <c r="R1303" s="1" t="s">
        <v>44</v>
      </c>
      <c r="S1303" s="1" t="s">
        <v>3436</v>
      </c>
      <c r="T1303" s="1" t="s">
        <v>70</v>
      </c>
      <c r="U1303" s="1" t="s">
        <v>34</v>
      </c>
      <c r="V1303" s="1" t="s">
        <v>71</v>
      </c>
      <c r="W1303" s="1" t="s">
        <v>42</v>
      </c>
      <c r="X1303" s="25">
        <v>41057</v>
      </c>
      <c r="Y1303" s="1" t="s">
        <v>57</v>
      </c>
      <c r="Z1303" s="1">
        <v>0</v>
      </c>
      <c r="AA1303" s="1" t="s">
        <v>6672</v>
      </c>
      <c r="AB1303" s="25">
        <v>39220</v>
      </c>
      <c r="AC1303" s="27">
        <v>39253.627083333333</v>
      </c>
      <c r="AD1303" s="1" t="s">
        <v>2633</v>
      </c>
      <c r="AE1303" s="1">
        <v>0</v>
      </c>
    </row>
    <row r="1304" spans="1:31" x14ac:dyDescent="0.25">
      <c r="A1304" s="1" t="s">
        <v>2622</v>
      </c>
      <c r="B1304" s="1" t="s">
        <v>2282</v>
      </c>
      <c r="C1304" s="1" t="s">
        <v>2283</v>
      </c>
      <c r="D1304" s="25">
        <v>36824</v>
      </c>
      <c r="E1304" s="1" t="s">
        <v>2623</v>
      </c>
      <c r="F1304" s="26">
        <v>7976.8</v>
      </c>
      <c r="G1304" s="26">
        <v>7976.8</v>
      </c>
      <c r="H1304" s="26">
        <v>7976.8</v>
      </c>
      <c r="I1304" s="1" t="s">
        <v>50</v>
      </c>
      <c r="J1304" s="26">
        <v>3988.4</v>
      </c>
      <c r="K1304" s="26">
        <v>10258.799999999999</v>
      </c>
      <c r="L1304" s="1" t="s">
        <v>50</v>
      </c>
      <c r="M1304" s="26">
        <v>5129.3999999999996</v>
      </c>
      <c r="Q1304" s="1" t="s">
        <v>28</v>
      </c>
      <c r="R1304" s="1" t="s">
        <v>135</v>
      </c>
      <c r="S1304" s="1" t="s">
        <v>136</v>
      </c>
      <c r="T1304" s="1" t="s">
        <v>58</v>
      </c>
      <c r="U1304" s="1" t="s">
        <v>34</v>
      </c>
      <c r="V1304" s="1" t="s">
        <v>71</v>
      </c>
      <c r="W1304" s="1" t="s">
        <v>42</v>
      </c>
      <c r="X1304" s="25">
        <v>41057</v>
      </c>
      <c r="Y1304" s="1" t="s">
        <v>2649</v>
      </c>
      <c r="Z1304" s="1">
        <v>0</v>
      </c>
      <c r="AA1304" s="1" t="s">
        <v>2284</v>
      </c>
      <c r="AB1304" s="25">
        <v>39337</v>
      </c>
      <c r="AC1304" s="27">
        <v>40164.380555555559</v>
      </c>
      <c r="AD1304" s="1" t="s">
        <v>36</v>
      </c>
      <c r="AE1304" s="26">
        <v>7976.8</v>
      </c>
    </row>
    <row r="1305" spans="1:31" x14ac:dyDescent="0.25">
      <c r="A1305" s="1" t="s">
        <v>2646</v>
      </c>
      <c r="B1305" s="1" t="s">
        <v>2312</v>
      </c>
      <c r="C1305" s="1" t="s">
        <v>2313</v>
      </c>
      <c r="D1305" s="25">
        <v>40014</v>
      </c>
      <c r="E1305" s="1" t="s">
        <v>2623</v>
      </c>
      <c r="F1305" s="26">
        <v>16000</v>
      </c>
      <c r="G1305" s="26">
        <v>16000</v>
      </c>
      <c r="H1305" s="26">
        <v>16000</v>
      </c>
      <c r="I1305" s="1" t="s">
        <v>26</v>
      </c>
      <c r="J1305" s="26">
        <v>16000</v>
      </c>
      <c r="K1305" s="1">
        <v>0</v>
      </c>
      <c r="L1305" s="1" t="s">
        <v>50</v>
      </c>
      <c r="M1305" s="1">
        <v>0</v>
      </c>
      <c r="N1305" s="1" t="s">
        <v>2629</v>
      </c>
      <c r="O1305" s="1" t="s">
        <v>2630</v>
      </c>
      <c r="Q1305" s="1" t="s">
        <v>28</v>
      </c>
      <c r="R1305" s="1" t="s">
        <v>262</v>
      </c>
      <c r="S1305" s="1" t="s">
        <v>681</v>
      </c>
      <c r="T1305" s="1" t="s">
        <v>958</v>
      </c>
      <c r="U1305" s="1" t="s">
        <v>34</v>
      </c>
      <c r="V1305" s="1" t="s">
        <v>71</v>
      </c>
      <c r="W1305" s="1" t="s">
        <v>42</v>
      </c>
      <c r="X1305" s="25">
        <v>41057</v>
      </c>
      <c r="Y1305" s="1" t="s">
        <v>57</v>
      </c>
      <c r="Z1305" s="1">
        <v>0</v>
      </c>
      <c r="AA1305" s="1" t="s">
        <v>2314</v>
      </c>
      <c r="AB1305" s="25">
        <v>39848</v>
      </c>
      <c r="AC1305" s="27">
        <v>40250.223611111112</v>
      </c>
      <c r="AD1305" s="1" t="s">
        <v>36</v>
      </c>
      <c r="AE1305" s="26">
        <v>16000</v>
      </c>
    </row>
    <row r="1306" spans="1:31" x14ac:dyDescent="0.25">
      <c r="A1306" s="1" t="s">
        <v>2622</v>
      </c>
      <c r="B1306" s="1" t="s">
        <v>450</v>
      </c>
      <c r="C1306" s="1" t="s">
        <v>451</v>
      </c>
      <c r="D1306" s="25">
        <v>40640</v>
      </c>
      <c r="E1306" s="1" t="s">
        <v>2623</v>
      </c>
      <c r="F1306" s="26">
        <v>5000</v>
      </c>
      <c r="G1306" s="26">
        <v>5000</v>
      </c>
      <c r="H1306" s="26">
        <v>5000</v>
      </c>
      <c r="I1306" s="1" t="s">
        <v>50</v>
      </c>
      <c r="J1306" s="26">
        <v>2500</v>
      </c>
      <c r="K1306" s="1">
        <v>0</v>
      </c>
      <c r="L1306" s="1" t="s">
        <v>50</v>
      </c>
      <c r="M1306" s="1">
        <v>0</v>
      </c>
      <c r="N1306" s="1" t="s">
        <v>2629</v>
      </c>
      <c r="O1306" s="1" t="s">
        <v>2630</v>
      </c>
      <c r="Q1306" s="1" t="s">
        <v>28</v>
      </c>
      <c r="R1306" s="1" t="s">
        <v>196</v>
      </c>
      <c r="S1306" s="1" t="s">
        <v>136</v>
      </c>
      <c r="T1306" s="1" t="s">
        <v>39</v>
      </c>
      <c r="U1306" s="1" t="s">
        <v>40</v>
      </c>
      <c r="V1306" s="1" t="s">
        <v>41</v>
      </c>
      <c r="W1306" s="1" t="s">
        <v>42</v>
      </c>
      <c r="X1306" s="25">
        <v>41059</v>
      </c>
      <c r="Y1306" s="1" t="s">
        <v>2660</v>
      </c>
      <c r="Z1306" s="1">
        <v>0</v>
      </c>
      <c r="AA1306" s="1" t="s">
        <v>452</v>
      </c>
      <c r="AB1306" s="25">
        <v>40827</v>
      </c>
      <c r="AC1306" s="27">
        <v>40847.962500000001</v>
      </c>
      <c r="AD1306" s="1" t="s">
        <v>151</v>
      </c>
      <c r="AE1306" s="26">
        <v>5000</v>
      </c>
    </row>
    <row r="1307" spans="1:31" x14ac:dyDescent="0.25">
      <c r="A1307" s="1" t="s">
        <v>2622</v>
      </c>
      <c r="E1307" s="1" t="s">
        <v>2623</v>
      </c>
      <c r="F1307" s="1">
        <v>0</v>
      </c>
      <c r="G1307" s="1">
        <v>0</v>
      </c>
      <c r="H1307" s="1">
        <v>0</v>
      </c>
      <c r="I1307" s="1" t="s">
        <v>26</v>
      </c>
      <c r="J1307" s="1">
        <v>0</v>
      </c>
      <c r="K1307" s="26">
        <v>1500</v>
      </c>
      <c r="L1307" s="1" t="s">
        <v>50</v>
      </c>
      <c r="M1307" s="1">
        <v>750</v>
      </c>
      <c r="N1307" s="1" t="s">
        <v>2629</v>
      </c>
      <c r="O1307" s="1" t="s">
        <v>2630</v>
      </c>
      <c r="Q1307" s="1" t="s">
        <v>28</v>
      </c>
      <c r="R1307" s="1" t="s">
        <v>135</v>
      </c>
      <c r="S1307" s="1" t="s">
        <v>136</v>
      </c>
      <c r="T1307" s="1" t="s">
        <v>5787</v>
      </c>
      <c r="U1307" s="1" t="s">
        <v>5788</v>
      </c>
      <c r="V1307" s="1" t="s">
        <v>71</v>
      </c>
      <c r="W1307" s="1" t="s">
        <v>42</v>
      </c>
      <c r="X1307" s="25">
        <v>41059</v>
      </c>
      <c r="Y1307" s="1" t="s">
        <v>2647</v>
      </c>
      <c r="Z1307" s="1">
        <v>0</v>
      </c>
      <c r="AA1307" s="1" t="s">
        <v>6644</v>
      </c>
      <c r="AB1307" s="25">
        <v>40281</v>
      </c>
      <c r="AC1307" s="27">
        <v>40352.135416666664</v>
      </c>
      <c r="AD1307" s="1" t="s">
        <v>2633</v>
      </c>
      <c r="AE1307" s="1">
        <v>0</v>
      </c>
    </row>
    <row r="1308" spans="1:31" x14ac:dyDescent="0.25">
      <c r="A1308" s="1" t="s">
        <v>2646</v>
      </c>
      <c r="B1308" s="1" t="s">
        <v>7406</v>
      </c>
      <c r="C1308" s="1" t="s">
        <v>7407</v>
      </c>
      <c r="D1308" s="25">
        <v>40437</v>
      </c>
      <c r="E1308" s="1" t="s">
        <v>2623</v>
      </c>
      <c r="F1308" s="26">
        <v>18000</v>
      </c>
      <c r="G1308" s="26">
        <v>18000</v>
      </c>
      <c r="H1308" s="26">
        <v>6400</v>
      </c>
      <c r="I1308" s="1" t="s">
        <v>26</v>
      </c>
      <c r="J1308" s="26">
        <v>6400</v>
      </c>
      <c r="K1308" s="1">
        <v>0</v>
      </c>
      <c r="L1308" s="1" t="s">
        <v>27</v>
      </c>
      <c r="M1308" s="1">
        <v>0</v>
      </c>
      <c r="N1308" s="1" t="s">
        <v>2629</v>
      </c>
      <c r="O1308" s="1" t="s">
        <v>2630</v>
      </c>
      <c r="Q1308" s="1" t="s">
        <v>28</v>
      </c>
      <c r="R1308" s="1" t="s">
        <v>262</v>
      </c>
      <c r="S1308" s="1" t="s">
        <v>151</v>
      </c>
      <c r="T1308" s="1" t="s">
        <v>120</v>
      </c>
      <c r="U1308" s="1" t="s">
        <v>84</v>
      </c>
      <c r="V1308" s="1" t="s">
        <v>85</v>
      </c>
      <c r="W1308" s="1" t="s">
        <v>42</v>
      </c>
      <c r="X1308" s="25">
        <v>41059</v>
      </c>
      <c r="Y1308" s="1" t="s">
        <v>2643</v>
      </c>
      <c r="Z1308" s="1">
        <v>0</v>
      </c>
      <c r="AA1308" s="1" t="s">
        <v>7408</v>
      </c>
      <c r="AB1308" s="25">
        <v>40744</v>
      </c>
      <c r="AC1308" s="27">
        <v>40766.935416666667</v>
      </c>
      <c r="AD1308" s="1" t="s">
        <v>4904</v>
      </c>
      <c r="AE1308" s="26">
        <v>18000</v>
      </c>
    </row>
    <row r="1309" spans="1:31" x14ac:dyDescent="0.25">
      <c r="A1309" s="1" t="s">
        <v>2622</v>
      </c>
      <c r="B1309" s="1" t="s">
        <v>5645</v>
      </c>
      <c r="C1309" s="1" t="s">
        <v>115</v>
      </c>
      <c r="E1309" s="1" t="s">
        <v>2623</v>
      </c>
      <c r="F1309" s="1">
        <v>0</v>
      </c>
      <c r="G1309" s="1">
        <v>0</v>
      </c>
      <c r="H1309" s="26">
        <v>13800</v>
      </c>
      <c r="I1309" s="1" t="s">
        <v>27</v>
      </c>
      <c r="J1309" s="1">
        <v>0</v>
      </c>
      <c r="K1309" s="26">
        <v>4500</v>
      </c>
      <c r="L1309" s="1" t="s">
        <v>26</v>
      </c>
      <c r="M1309" s="1">
        <v>45</v>
      </c>
      <c r="N1309" s="1" t="s">
        <v>2629</v>
      </c>
      <c r="O1309" s="1" t="s">
        <v>2638</v>
      </c>
      <c r="P1309" s="1" t="s">
        <v>2670</v>
      </c>
      <c r="Q1309" s="1" t="s">
        <v>28</v>
      </c>
      <c r="R1309" s="1" t="s">
        <v>44</v>
      </c>
      <c r="S1309" s="1" t="s">
        <v>2677</v>
      </c>
      <c r="T1309" s="1" t="s">
        <v>77</v>
      </c>
      <c r="U1309" s="1" t="s">
        <v>34</v>
      </c>
      <c r="V1309" s="1" t="s">
        <v>71</v>
      </c>
      <c r="W1309" s="1" t="s">
        <v>42</v>
      </c>
      <c r="X1309" s="25">
        <v>41060</v>
      </c>
      <c r="Y1309" s="1" t="s">
        <v>57</v>
      </c>
      <c r="Z1309" s="1">
        <v>0</v>
      </c>
      <c r="AA1309" s="1" t="s">
        <v>5646</v>
      </c>
      <c r="AB1309" s="25">
        <v>39330</v>
      </c>
      <c r="AC1309" s="27">
        <v>39405.609722222223</v>
      </c>
      <c r="AD1309" s="1" t="s">
        <v>2633</v>
      </c>
      <c r="AE1309" s="1">
        <v>0</v>
      </c>
    </row>
    <row r="1310" spans="1:31" x14ac:dyDescent="0.25">
      <c r="A1310" s="1" t="s">
        <v>2622</v>
      </c>
      <c r="B1310" s="1" t="s">
        <v>1339</v>
      </c>
      <c r="C1310" s="1" t="s">
        <v>1340</v>
      </c>
      <c r="D1310" s="25">
        <v>40208</v>
      </c>
      <c r="E1310" s="1" t="s">
        <v>2623</v>
      </c>
      <c r="F1310" s="26">
        <v>200000</v>
      </c>
      <c r="G1310" s="26">
        <v>200000</v>
      </c>
      <c r="H1310" s="26">
        <v>110512.49</v>
      </c>
      <c r="I1310" s="1" t="s">
        <v>26</v>
      </c>
      <c r="J1310" s="26">
        <v>110512.49</v>
      </c>
      <c r="K1310" s="26">
        <v>16896.32</v>
      </c>
      <c r="L1310" s="1" t="s">
        <v>26</v>
      </c>
      <c r="M1310" s="26">
        <v>16896.32</v>
      </c>
      <c r="N1310" s="1" t="s">
        <v>2629</v>
      </c>
      <c r="O1310" s="1" t="s">
        <v>2630</v>
      </c>
      <c r="Q1310" s="1" t="s">
        <v>28</v>
      </c>
      <c r="R1310" s="1" t="s">
        <v>135</v>
      </c>
      <c r="S1310" s="1" t="s">
        <v>284</v>
      </c>
      <c r="T1310" s="1" t="s">
        <v>68</v>
      </c>
      <c r="U1310" s="1" t="s">
        <v>34</v>
      </c>
      <c r="V1310" s="1" t="s">
        <v>71</v>
      </c>
      <c r="W1310" s="1" t="s">
        <v>42</v>
      </c>
      <c r="X1310" s="25">
        <v>41060</v>
      </c>
      <c r="Y1310" s="1" t="s">
        <v>2637</v>
      </c>
      <c r="Z1310" s="1">
        <v>0</v>
      </c>
      <c r="AA1310" s="1" t="s">
        <v>1341</v>
      </c>
      <c r="AB1310" s="25">
        <v>40204</v>
      </c>
      <c r="AC1310" s="27">
        <v>40467.474999999999</v>
      </c>
      <c r="AD1310" s="1" t="s">
        <v>151</v>
      </c>
      <c r="AE1310" s="26">
        <v>200000</v>
      </c>
    </row>
    <row r="1311" spans="1:31" x14ac:dyDescent="0.25">
      <c r="A1311" s="1" t="s">
        <v>2622</v>
      </c>
      <c r="B1311" s="1" t="s">
        <v>1700</v>
      </c>
      <c r="C1311" s="1" t="s">
        <v>1701</v>
      </c>
      <c r="D1311" s="25">
        <v>39634</v>
      </c>
      <c r="E1311" s="1" t="s">
        <v>2623</v>
      </c>
      <c r="F1311" s="26">
        <v>30000</v>
      </c>
      <c r="G1311" s="26">
        <v>30000</v>
      </c>
      <c r="H1311" s="26">
        <v>30000</v>
      </c>
      <c r="I1311" s="1" t="s">
        <v>26</v>
      </c>
      <c r="J1311" s="26">
        <v>30000</v>
      </c>
      <c r="K1311" s="26">
        <v>14181.54</v>
      </c>
      <c r="L1311" s="1" t="s">
        <v>26</v>
      </c>
      <c r="M1311" s="26">
        <v>14181.54</v>
      </c>
      <c r="N1311" s="1" t="s">
        <v>2629</v>
      </c>
      <c r="O1311" s="1" t="s">
        <v>2630</v>
      </c>
      <c r="Q1311" s="1" t="s">
        <v>28</v>
      </c>
      <c r="R1311" s="1" t="s">
        <v>135</v>
      </c>
      <c r="S1311" s="1" t="s">
        <v>136</v>
      </c>
      <c r="T1311" s="1" t="s">
        <v>882</v>
      </c>
      <c r="U1311" s="1" t="s">
        <v>34</v>
      </c>
      <c r="V1311" s="1" t="s">
        <v>71</v>
      </c>
      <c r="W1311" s="1" t="s">
        <v>42</v>
      </c>
      <c r="X1311" s="25">
        <v>41060</v>
      </c>
      <c r="Y1311" s="1" t="s">
        <v>2643</v>
      </c>
      <c r="Z1311" s="1">
        <v>0</v>
      </c>
      <c r="AA1311" s="1" t="s">
        <v>1702</v>
      </c>
      <c r="AB1311" s="25">
        <v>39960</v>
      </c>
      <c r="AC1311" s="27">
        <v>39989.410416666666</v>
      </c>
      <c r="AD1311" s="1" t="s">
        <v>151</v>
      </c>
      <c r="AE1311" s="26">
        <v>30000</v>
      </c>
    </row>
    <row r="1312" spans="1:31" x14ac:dyDescent="0.25">
      <c r="A1312" s="1" t="s">
        <v>2622</v>
      </c>
      <c r="C1312" s="1" t="s">
        <v>6686</v>
      </c>
      <c r="E1312" s="1" t="s">
        <v>2623</v>
      </c>
      <c r="F1312" s="1">
        <v>0</v>
      </c>
      <c r="G1312" s="1">
        <v>0</v>
      </c>
      <c r="H1312" s="1">
        <v>0</v>
      </c>
      <c r="J1312" s="1">
        <v>0</v>
      </c>
      <c r="K1312" s="1">
        <v>0</v>
      </c>
      <c r="L1312" s="1" t="s">
        <v>27</v>
      </c>
      <c r="M1312" s="1">
        <v>0</v>
      </c>
      <c r="N1312" s="1" t="s">
        <v>2629</v>
      </c>
      <c r="O1312" s="1" t="s">
        <v>2630</v>
      </c>
      <c r="Q1312" s="1" t="s">
        <v>28</v>
      </c>
      <c r="R1312" s="1" t="s">
        <v>262</v>
      </c>
      <c r="S1312" s="1" t="s">
        <v>284</v>
      </c>
      <c r="T1312" s="1" t="s">
        <v>113</v>
      </c>
      <c r="U1312" s="1" t="s">
        <v>84</v>
      </c>
      <c r="V1312" s="1" t="s">
        <v>71</v>
      </c>
      <c r="W1312" s="1" t="s">
        <v>42</v>
      </c>
      <c r="X1312" s="25">
        <v>41060</v>
      </c>
      <c r="Y1312" s="1" t="s">
        <v>2649</v>
      </c>
      <c r="Z1312" s="1">
        <v>0</v>
      </c>
      <c r="AA1312" s="1" t="s">
        <v>6687</v>
      </c>
      <c r="AB1312" s="25">
        <v>40483</v>
      </c>
      <c r="AC1312" s="27">
        <v>40490.695138888892</v>
      </c>
      <c r="AD1312" s="1" t="s">
        <v>2657</v>
      </c>
      <c r="AE1312" s="1">
        <v>0</v>
      </c>
    </row>
    <row r="1313" spans="1:31" x14ac:dyDescent="0.25">
      <c r="A1313" s="1" t="s">
        <v>2622</v>
      </c>
      <c r="B1313" s="1" t="s">
        <v>2117</v>
      </c>
      <c r="C1313" s="1" t="s">
        <v>2118</v>
      </c>
      <c r="D1313" s="25">
        <v>38987</v>
      </c>
      <c r="E1313" s="1" t="s">
        <v>2623</v>
      </c>
      <c r="F1313" s="26">
        <v>30292.2</v>
      </c>
      <c r="G1313" s="26">
        <v>30292.2</v>
      </c>
      <c r="H1313" s="26">
        <v>30292.2</v>
      </c>
      <c r="I1313" s="1" t="s">
        <v>26</v>
      </c>
      <c r="J1313" s="26">
        <v>30292.2</v>
      </c>
      <c r="K1313" s="26">
        <v>20767.22</v>
      </c>
      <c r="L1313" s="1" t="s">
        <v>26</v>
      </c>
      <c r="M1313" s="26">
        <v>20767.22</v>
      </c>
      <c r="N1313" s="1" t="s">
        <v>2624</v>
      </c>
      <c r="O1313" s="1" t="s">
        <v>2638</v>
      </c>
      <c r="P1313" s="1" t="s">
        <v>2651</v>
      </c>
      <c r="Q1313" s="1" t="s">
        <v>28</v>
      </c>
      <c r="R1313" s="1" t="s">
        <v>44</v>
      </c>
      <c r="S1313" s="1" t="s">
        <v>38</v>
      </c>
      <c r="T1313" s="1" t="s">
        <v>70</v>
      </c>
      <c r="U1313" s="1" t="s">
        <v>34</v>
      </c>
      <c r="V1313" s="1" t="s">
        <v>71</v>
      </c>
      <c r="W1313" s="1" t="s">
        <v>42</v>
      </c>
      <c r="X1313" s="25">
        <v>41060</v>
      </c>
      <c r="Y1313" s="1" t="s">
        <v>57</v>
      </c>
      <c r="Z1313" s="1">
        <v>0</v>
      </c>
      <c r="AA1313" s="1" t="s">
        <v>2119</v>
      </c>
      <c r="AB1313" s="25">
        <v>39260</v>
      </c>
      <c r="AC1313" s="27">
        <v>39315.636111111111</v>
      </c>
      <c r="AD1313" s="1" t="s">
        <v>151</v>
      </c>
      <c r="AE1313" s="26">
        <v>30292.2</v>
      </c>
    </row>
    <row r="1314" spans="1:31" x14ac:dyDescent="0.25">
      <c r="A1314" s="1" t="s">
        <v>2622</v>
      </c>
      <c r="B1314" s="1" t="s">
        <v>597</v>
      </c>
      <c r="C1314" s="1" t="s">
        <v>598</v>
      </c>
      <c r="D1314" s="25">
        <v>38965</v>
      </c>
      <c r="E1314" s="1" t="s">
        <v>2623</v>
      </c>
      <c r="F1314" s="26">
        <v>100000</v>
      </c>
      <c r="G1314" s="26">
        <v>100000</v>
      </c>
      <c r="H1314" s="26">
        <v>100000</v>
      </c>
      <c r="I1314" s="1" t="s">
        <v>50</v>
      </c>
      <c r="J1314" s="26">
        <v>50000</v>
      </c>
      <c r="K1314" s="1">
        <v>0</v>
      </c>
      <c r="L1314" s="1" t="s">
        <v>50</v>
      </c>
      <c r="M1314" s="1">
        <v>0</v>
      </c>
      <c r="Q1314" s="1" t="s">
        <v>28</v>
      </c>
      <c r="R1314" s="1" t="s">
        <v>135</v>
      </c>
      <c r="S1314" s="1" t="s">
        <v>136</v>
      </c>
      <c r="T1314" s="1" t="s">
        <v>145</v>
      </c>
      <c r="U1314" s="1" t="s">
        <v>34</v>
      </c>
      <c r="V1314" s="1" t="s">
        <v>71</v>
      </c>
      <c r="W1314" s="1" t="s">
        <v>42</v>
      </c>
      <c r="X1314" s="25">
        <v>41061</v>
      </c>
      <c r="Y1314" s="1" t="s">
        <v>57</v>
      </c>
      <c r="Z1314" s="1">
        <v>0</v>
      </c>
      <c r="AA1314" s="1" t="s">
        <v>599</v>
      </c>
      <c r="AB1314" s="25">
        <v>39709</v>
      </c>
      <c r="AC1314" s="27">
        <v>40164.357638888891</v>
      </c>
      <c r="AD1314" s="1" t="s">
        <v>600</v>
      </c>
      <c r="AE1314" s="26">
        <v>100000</v>
      </c>
    </row>
    <row r="1315" spans="1:31" x14ac:dyDescent="0.25">
      <c r="A1315" s="1" t="s">
        <v>2622</v>
      </c>
      <c r="B1315" s="1" t="s">
        <v>7304</v>
      </c>
      <c r="D1315" s="25">
        <v>39231</v>
      </c>
      <c r="E1315" s="1" t="s">
        <v>2623</v>
      </c>
      <c r="F1315" s="26">
        <v>18090.82</v>
      </c>
      <c r="G1315" s="26">
        <v>18090.82</v>
      </c>
      <c r="H1315" s="26">
        <v>18090.82</v>
      </c>
      <c r="I1315" s="1" t="s">
        <v>50</v>
      </c>
      <c r="J1315" s="26">
        <v>9045.41</v>
      </c>
      <c r="K1315" s="1">
        <v>0</v>
      </c>
      <c r="L1315" s="1" t="s">
        <v>50</v>
      </c>
      <c r="M1315" s="1">
        <v>0</v>
      </c>
      <c r="N1315" s="1" t="s">
        <v>2629</v>
      </c>
      <c r="O1315" s="1" t="s">
        <v>2630</v>
      </c>
      <c r="Q1315" s="1" t="s">
        <v>28</v>
      </c>
      <c r="R1315" s="1" t="s">
        <v>135</v>
      </c>
      <c r="S1315" s="1" t="s">
        <v>284</v>
      </c>
      <c r="T1315" s="1" t="s">
        <v>77</v>
      </c>
      <c r="U1315" s="1" t="s">
        <v>34</v>
      </c>
      <c r="V1315" s="1" t="s">
        <v>71</v>
      </c>
      <c r="W1315" s="1" t="s">
        <v>42</v>
      </c>
      <c r="X1315" s="25">
        <v>41061</v>
      </c>
      <c r="Y1315" s="1" t="s">
        <v>2647</v>
      </c>
      <c r="Z1315" s="1">
        <v>0</v>
      </c>
      <c r="AA1315" s="1" t="s">
        <v>7305</v>
      </c>
      <c r="AB1315" s="25">
        <v>40303</v>
      </c>
      <c r="AC1315" s="27">
        <v>40371.490277777775</v>
      </c>
      <c r="AD1315" s="1" t="s">
        <v>2657</v>
      </c>
      <c r="AE1315" s="26">
        <v>18090.82</v>
      </c>
    </row>
    <row r="1316" spans="1:31" x14ac:dyDescent="0.25">
      <c r="A1316" s="1" t="s">
        <v>2622</v>
      </c>
      <c r="B1316" s="1" t="s">
        <v>966</v>
      </c>
      <c r="C1316" s="1" t="s">
        <v>967</v>
      </c>
      <c r="D1316" s="25">
        <v>38446</v>
      </c>
      <c r="E1316" s="1" t="s">
        <v>2623</v>
      </c>
      <c r="F1316" s="26">
        <v>80000</v>
      </c>
      <c r="G1316" s="26">
        <v>80000</v>
      </c>
      <c r="H1316" s="26">
        <v>80000</v>
      </c>
      <c r="I1316" s="1" t="s">
        <v>50</v>
      </c>
      <c r="J1316" s="26">
        <v>40000</v>
      </c>
      <c r="K1316" s="26">
        <v>10000</v>
      </c>
      <c r="L1316" s="1" t="s">
        <v>27</v>
      </c>
      <c r="M1316" s="1">
        <v>0</v>
      </c>
      <c r="N1316" s="1" t="s">
        <v>2629</v>
      </c>
      <c r="O1316" s="1" t="s">
        <v>2625</v>
      </c>
      <c r="P1316" s="1" t="s">
        <v>2626</v>
      </c>
      <c r="Q1316" s="1" t="s">
        <v>28</v>
      </c>
      <c r="R1316" s="1" t="s">
        <v>44</v>
      </c>
      <c r="S1316" s="1" t="s">
        <v>38</v>
      </c>
      <c r="T1316" s="1" t="s">
        <v>460</v>
      </c>
      <c r="U1316" s="1" t="s">
        <v>34</v>
      </c>
      <c r="V1316" s="1" t="s">
        <v>307</v>
      </c>
      <c r="W1316" s="1" t="s">
        <v>42</v>
      </c>
      <c r="X1316" s="25">
        <v>41064</v>
      </c>
      <c r="Y1316" s="1" t="s">
        <v>2628</v>
      </c>
      <c r="Z1316" s="1">
        <v>0</v>
      </c>
      <c r="AA1316" s="1" t="s">
        <v>968</v>
      </c>
      <c r="AB1316" s="25">
        <v>38950</v>
      </c>
      <c r="AC1316" s="27">
        <v>38981.593055555553</v>
      </c>
      <c r="AD1316" s="1" t="s">
        <v>151</v>
      </c>
      <c r="AE1316" s="26">
        <v>80000</v>
      </c>
    </row>
    <row r="1317" spans="1:31" x14ac:dyDescent="0.25">
      <c r="A1317" s="1" t="s">
        <v>2622</v>
      </c>
      <c r="E1317" s="1" t="s">
        <v>2623</v>
      </c>
      <c r="F1317" s="1">
        <v>0</v>
      </c>
      <c r="G1317" s="1">
        <v>0</v>
      </c>
      <c r="H1317" s="1">
        <v>0</v>
      </c>
      <c r="J1317" s="1">
        <v>0</v>
      </c>
      <c r="K1317" s="26">
        <v>14000</v>
      </c>
      <c r="L1317" s="1" t="s">
        <v>50</v>
      </c>
      <c r="M1317" s="26">
        <v>7000</v>
      </c>
      <c r="Q1317" s="1" t="s">
        <v>28</v>
      </c>
      <c r="R1317" s="1" t="s">
        <v>135</v>
      </c>
      <c r="S1317" s="1" t="s">
        <v>136</v>
      </c>
      <c r="T1317" s="1" t="s">
        <v>140</v>
      </c>
      <c r="U1317" s="1" t="s">
        <v>141</v>
      </c>
      <c r="V1317" s="1" t="s">
        <v>71</v>
      </c>
      <c r="W1317" s="1" t="s">
        <v>42</v>
      </c>
      <c r="X1317" s="25">
        <v>41064</v>
      </c>
      <c r="Y1317" s="1" t="s">
        <v>2669</v>
      </c>
      <c r="Z1317" s="1">
        <v>0</v>
      </c>
      <c r="AA1317" s="1" t="s">
        <v>6072</v>
      </c>
      <c r="AB1317" s="25">
        <v>38846</v>
      </c>
      <c r="AC1317" s="27">
        <v>40164.380555555559</v>
      </c>
      <c r="AE1317" s="1">
        <v>0</v>
      </c>
    </row>
    <row r="1318" spans="1:31" x14ac:dyDescent="0.25">
      <c r="A1318" s="1" t="s">
        <v>2622</v>
      </c>
      <c r="C1318" s="1" t="s">
        <v>212</v>
      </c>
      <c r="E1318" s="1" t="s">
        <v>2623</v>
      </c>
      <c r="F1318" s="1">
        <v>0</v>
      </c>
      <c r="G1318" s="1">
        <v>0</v>
      </c>
      <c r="H1318" s="1">
        <v>0</v>
      </c>
      <c r="J1318" s="1">
        <v>0</v>
      </c>
      <c r="K1318" s="26">
        <v>10000</v>
      </c>
      <c r="L1318" s="1" t="s">
        <v>27</v>
      </c>
      <c r="M1318" s="1">
        <v>0</v>
      </c>
      <c r="N1318" s="1" t="s">
        <v>2629</v>
      </c>
      <c r="O1318" s="1" t="s">
        <v>2638</v>
      </c>
      <c r="P1318" s="1" t="s">
        <v>2639</v>
      </c>
      <c r="Q1318" s="1" t="s">
        <v>28</v>
      </c>
      <c r="R1318" s="1" t="s">
        <v>44</v>
      </c>
      <c r="S1318" s="1" t="s">
        <v>38</v>
      </c>
      <c r="T1318" s="1" t="s">
        <v>321</v>
      </c>
      <c r="U1318" s="1" t="s">
        <v>123</v>
      </c>
      <c r="V1318" s="1" t="s">
        <v>185</v>
      </c>
      <c r="W1318" s="1" t="s">
        <v>42</v>
      </c>
      <c r="X1318" s="25">
        <v>41064</v>
      </c>
      <c r="Y1318" s="1" t="s">
        <v>2628</v>
      </c>
      <c r="Z1318" s="1">
        <v>0</v>
      </c>
      <c r="AA1318" s="1" t="s">
        <v>6344</v>
      </c>
      <c r="AB1318" s="25">
        <v>38336</v>
      </c>
      <c r="AC1318" s="27">
        <v>38376.707638888889</v>
      </c>
      <c r="AD1318" s="1" t="s">
        <v>2633</v>
      </c>
      <c r="AE1318" s="1">
        <v>0</v>
      </c>
    </row>
    <row r="1319" spans="1:31" x14ac:dyDescent="0.25">
      <c r="A1319" s="1" t="s">
        <v>2646</v>
      </c>
      <c r="B1319" s="1" t="s">
        <v>828</v>
      </c>
      <c r="C1319" s="1" t="s">
        <v>829</v>
      </c>
      <c r="D1319" s="25">
        <v>40867</v>
      </c>
      <c r="E1319" s="1" t="s">
        <v>2623</v>
      </c>
      <c r="F1319" s="26">
        <v>4247.93</v>
      </c>
      <c r="G1319" s="26">
        <v>12000</v>
      </c>
      <c r="H1319" s="26">
        <v>4247.93</v>
      </c>
      <c r="I1319" s="1" t="s">
        <v>50</v>
      </c>
      <c r="J1319" s="26">
        <v>2123.9699999999998</v>
      </c>
      <c r="K1319" s="1">
        <v>0</v>
      </c>
      <c r="L1319" s="1" t="s">
        <v>50</v>
      </c>
      <c r="M1319" s="1">
        <v>0</v>
      </c>
      <c r="N1319" s="1" t="s">
        <v>2629</v>
      </c>
      <c r="O1319" s="1" t="s">
        <v>2630</v>
      </c>
      <c r="Q1319" s="1" t="s">
        <v>28</v>
      </c>
      <c r="R1319" s="1" t="s">
        <v>262</v>
      </c>
      <c r="S1319" s="1" t="s">
        <v>151</v>
      </c>
      <c r="T1319" s="1" t="s">
        <v>113</v>
      </c>
      <c r="U1319" s="1" t="s">
        <v>84</v>
      </c>
      <c r="V1319" s="1" t="s">
        <v>85</v>
      </c>
      <c r="W1319" s="1" t="s">
        <v>42</v>
      </c>
      <c r="X1319" s="25">
        <v>41068</v>
      </c>
      <c r="Y1319" s="1" t="s">
        <v>2647</v>
      </c>
      <c r="Z1319" s="1">
        <v>0</v>
      </c>
      <c r="AA1319" s="1" t="s">
        <v>830</v>
      </c>
      <c r="AB1319" s="25">
        <v>40955</v>
      </c>
      <c r="AC1319" s="27">
        <v>40969.909722222219</v>
      </c>
      <c r="AD1319" s="1" t="s">
        <v>36</v>
      </c>
      <c r="AE1319" s="26">
        <v>4247.93</v>
      </c>
    </row>
    <row r="1320" spans="1:31" x14ac:dyDescent="0.25">
      <c r="A1320" s="1" t="s">
        <v>2622</v>
      </c>
      <c r="B1320" s="1">
        <v>930001189</v>
      </c>
      <c r="C1320" s="1" t="s">
        <v>2850</v>
      </c>
      <c r="E1320" s="1" t="s">
        <v>2623</v>
      </c>
      <c r="F1320" s="1">
        <v>0</v>
      </c>
      <c r="G1320" s="1">
        <v>0</v>
      </c>
      <c r="H1320" s="1">
        <v>0</v>
      </c>
      <c r="J1320" s="1">
        <v>0</v>
      </c>
      <c r="K1320" s="1">
        <v>0</v>
      </c>
      <c r="L1320" s="1" t="s">
        <v>50</v>
      </c>
      <c r="M1320" s="1">
        <v>0</v>
      </c>
      <c r="N1320" s="1" t="s">
        <v>2629</v>
      </c>
      <c r="O1320" s="1" t="s">
        <v>2630</v>
      </c>
      <c r="Q1320" s="1" t="s">
        <v>28</v>
      </c>
      <c r="R1320" s="1" t="s">
        <v>135</v>
      </c>
      <c r="S1320" s="1" t="s">
        <v>284</v>
      </c>
      <c r="T1320" s="1" t="s">
        <v>68</v>
      </c>
      <c r="U1320" s="1" t="s">
        <v>34</v>
      </c>
      <c r="V1320" s="1" t="s">
        <v>71</v>
      </c>
      <c r="W1320" s="1" t="s">
        <v>42</v>
      </c>
      <c r="X1320" s="25">
        <v>41071</v>
      </c>
      <c r="Y1320" s="1" t="s">
        <v>2647</v>
      </c>
      <c r="Z1320" s="1">
        <v>0</v>
      </c>
      <c r="AA1320" s="1" t="s">
        <v>5332</v>
      </c>
      <c r="AB1320" s="25">
        <v>39988</v>
      </c>
      <c r="AC1320" s="27">
        <v>40395.480555555558</v>
      </c>
      <c r="AD1320" s="1" t="s">
        <v>2657</v>
      </c>
      <c r="AE1320" s="1">
        <v>0</v>
      </c>
    </row>
    <row r="1321" spans="1:31" x14ac:dyDescent="0.25">
      <c r="A1321" s="1" t="s">
        <v>2622</v>
      </c>
      <c r="B1321" s="1">
        <v>2816460</v>
      </c>
      <c r="C1321" s="1">
        <v>295235</v>
      </c>
      <c r="D1321" s="25">
        <v>40355</v>
      </c>
      <c r="E1321" s="1" t="s">
        <v>2623</v>
      </c>
      <c r="F1321" s="1">
        <v>0</v>
      </c>
      <c r="G1321" s="1">
        <v>0</v>
      </c>
      <c r="H1321" s="1">
        <v>0</v>
      </c>
      <c r="J1321" s="1">
        <v>0</v>
      </c>
      <c r="K1321" s="1">
        <v>0</v>
      </c>
      <c r="L1321" s="1" t="s">
        <v>50</v>
      </c>
      <c r="M1321" s="1">
        <v>0</v>
      </c>
      <c r="N1321" s="1" t="s">
        <v>2629</v>
      </c>
      <c r="O1321" s="1" t="s">
        <v>2630</v>
      </c>
      <c r="Q1321" s="1" t="s">
        <v>28</v>
      </c>
      <c r="R1321" s="1" t="s">
        <v>583</v>
      </c>
      <c r="T1321" s="1" t="s">
        <v>708</v>
      </c>
      <c r="U1321" s="1" t="s">
        <v>53</v>
      </c>
      <c r="V1321" s="1" t="s">
        <v>71</v>
      </c>
      <c r="W1321" s="1" t="s">
        <v>35</v>
      </c>
      <c r="X1321" s="25">
        <v>41071</v>
      </c>
      <c r="Y1321" s="1" t="s">
        <v>2628</v>
      </c>
      <c r="Z1321" s="1">
        <v>0</v>
      </c>
      <c r="AA1321" s="1" t="s">
        <v>6037</v>
      </c>
      <c r="AB1321" s="25">
        <v>40423</v>
      </c>
      <c r="AC1321" s="27">
        <v>40435.625694444447</v>
      </c>
      <c r="AD1321" s="1" t="s">
        <v>2657</v>
      </c>
      <c r="AE1321" s="1">
        <v>0</v>
      </c>
    </row>
    <row r="1322" spans="1:31" x14ac:dyDescent="0.25">
      <c r="A1322" s="1" t="s">
        <v>2622</v>
      </c>
      <c r="B1322" s="1" t="s">
        <v>1869</v>
      </c>
      <c r="C1322" s="1" t="s">
        <v>1870</v>
      </c>
      <c r="D1322" s="25">
        <v>39525</v>
      </c>
      <c r="E1322" s="1" t="s">
        <v>2623</v>
      </c>
      <c r="F1322" s="26">
        <v>16111.65</v>
      </c>
      <c r="G1322" s="26">
        <v>16111.65</v>
      </c>
      <c r="H1322" s="26">
        <v>16111.65</v>
      </c>
      <c r="I1322" s="1" t="s">
        <v>50</v>
      </c>
      <c r="J1322" s="26">
        <v>8055.83</v>
      </c>
      <c r="K1322" s="1">
        <v>0</v>
      </c>
      <c r="L1322" s="1" t="s">
        <v>50</v>
      </c>
      <c r="M1322" s="1">
        <v>0</v>
      </c>
      <c r="N1322" s="1" t="s">
        <v>2629</v>
      </c>
      <c r="O1322" s="1" t="s">
        <v>2630</v>
      </c>
      <c r="Q1322" s="1" t="s">
        <v>28</v>
      </c>
      <c r="R1322" s="1" t="s">
        <v>135</v>
      </c>
      <c r="S1322" s="1" t="s">
        <v>136</v>
      </c>
      <c r="T1322" s="1" t="s">
        <v>77</v>
      </c>
      <c r="U1322" s="1" t="s">
        <v>34</v>
      </c>
      <c r="V1322" s="1" t="s">
        <v>71</v>
      </c>
      <c r="W1322" s="1" t="s">
        <v>42</v>
      </c>
      <c r="X1322" s="25">
        <v>41071</v>
      </c>
      <c r="Y1322" s="1" t="s">
        <v>2628</v>
      </c>
      <c r="Z1322" s="1">
        <v>0</v>
      </c>
      <c r="AA1322" s="1" t="s">
        <v>1871</v>
      </c>
      <c r="AB1322" s="25">
        <v>40485</v>
      </c>
      <c r="AC1322" s="27">
        <v>40508.87777777778</v>
      </c>
      <c r="AD1322" s="1" t="s">
        <v>36</v>
      </c>
      <c r="AE1322" s="26">
        <v>16111.65</v>
      </c>
    </row>
    <row r="1323" spans="1:31" x14ac:dyDescent="0.25">
      <c r="A1323" s="1" t="s">
        <v>2646</v>
      </c>
      <c r="B1323" s="1" t="s">
        <v>1954</v>
      </c>
      <c r="C1323" s="1" t="s">
        <v>1955</v>
      </c>
      <c r="D1323" s="25">
        <v>40596</v>
      </c>
      <c r="E1323" s="1" t="s">
        <v>2623</v>
      </c>
      <c r="F1323" s="26">
        <v>12000</v>
      </c>
      <c r="G1323" s="26">
        <v>12000</v>
      </c>
      <c r="H1323" s="26">
        <v>12000</v>
      </c>
      <c r="I1323" s="1" t="s">
        <v>50</v>
      </c>
      <c r="J1323" s="26">
        <v>6000</v>
      </c>
      <c r="K1323" s="1">
        <v>0</v>
      </c>
      <c r="L1323" s="1" t="s">
        <v>50</v>
      </c>
      <c r="M1323" s="1">
        <v>0</v>
      </c>
      <c r="N1323" s="1" t="s">
        <v>2629</v>
      </c>
      <c r="O1323" s="1" t="s">
        <v>2630</v>
      </c>
      <c r="Q1323" s="1" t="s">
        <v>28</v>
      </c>
      <c r="R1323" s="1" t="s">
        <v>262</v>
      </c>
      <c r="S1323" s="1" t="s">
        <v>151</v>
      </c>
      <c r="T1323" s="1" t="s">
        <v>67</v>
      </c>
      <c r="U1323" s="1" t="s">
        <v>34</v>
      </c>
      <c r="V1323" s="1" t="s">
        <v>71</v>
      </c>
      <c r="W1323" s="1" t="s">
        <v>42</v>
      </c>
      <c r="X1323" s="25">
        <v>41071</v>
      </c>
      <c r="Y1323" s="1" t="s">
        <v>2647</v>
      </c>
      <c r="Z1323" s="1">
        <v>0</v>
      </c>
      <c r="AA1323" s="1" t="s">
        <v>1956</v>
      </c>
      <c r="AB1323" s="25">
        <v>40949</v>
      </c>
      <c r="AC1323" s="27">
        <v>40967.993750000001</v>
      </c>
      <c r="AD1323" s="1" t="s">
        <v>36</v>
      </c>
      <c r="AE1323" s="26">
        <v>12000</v>
      </c>
    </row>
    <row r="1324" spans="1:31" x14ac:dyDescent="0.25">
      <c r="A1324" s="1" t="s">
        <v>2622</v>
      </c>
      <c r="B1324" s="1" t="s">
        <v>2226</v>
      </c>
      <c r="C1324" s="1" t="s">
        <v>2227</v>
      </c>
      <c r="D1324" s="25">
        <v>39259</v>
      </c>
      <c r="E1324" s="1" t="s">
        <v>2623</v>
      </c>
      <c r="F1324" s="26">
        <v>1206.6199999999999</v>
      </c>
      <c r="G1324" s="26">
        <v>3000</v>
      </c>
      <c r="H1324" s="26">
        <v>1206.6199999999999</v>
      </c>
      <c r="I1324" s="1" t="s">
        <v>50</v>
      </c>
      <c r="J1324" s="1">
        <v>603.30999999999995</v>
      </c>
      <c r="K1324" s="1">
        <v>0</v>
      </c>
      <c r="L1324" s="1" t="s">
        <v>27</v>
      </c>
      <c r="M1324" s="1">
        <v>0</v>
      </c>
      <c r="N1324" s="1" t="s">
        <v>2629</v>
      </c>
      <c r="O1324" s="1" t="s">
        <v>2630</v>
      </c>
      <c r="Q1324" s="1" t="s">
        <v>28</v>
      </c>
      <c r="R1324" s="1" t="s">
        <v>135</v>
      </c>
      <c r="S1324" s="1" t="s">
        <v>284</v>
      </c>
      <c r="T1324" s="1" t="s">
        <v>1243</v>
      </c>
      <c r="U1324" s="1" t="s">
        <v>53</v>
      </c>
      <c r="V1324" s="1" t="s">
        <v>194</v>
      </c>
      <c r="W1324" s="1" t="s">
        <v>42</v>
      </c>
      <c r="X1324" s="25">
        <v>41071</v>
      </c>
      <c r="Y1324" s="1" t="s">
        <v>2628</v>
      </c>
      <c r="Z1324" s="1">
        <v>0</v>
      </c>
      <c r="AA1324" s="1" t="s">
        <v>2228</v>
      </c>
      <c r="AB1324" s="25">
        <v>39972</v>
      </c>
      <c r="AC1324" s="27">
        <v>39990.70208333333</v>
      </c>
      <c r="AD1324" s="1" t="s">
        <v>36</v>
      </c>
      <c r="AE1324" s="26">
        <v>1206.6199999999999</v>
      </c>
    </row>
    <row r="1325" spans="1:31" x14ac:dyDescent="0.25">
      <c r="A1325" s="1" t="s">
        <v>2622</v>
      </c>
      <c r="B1325" s="1" t="s">
        <v>2298</v>
      </c>
      <c r="C1325" s="1" t="s">
        <v>2299</v>
      </c>
      <c r="D1325" s="25">
        <v>38740</v>
      </c>
      <c r="E1325" s="1" t="s">
        <v>2623</v>
      </c>
      <c r="F1325" s="26">
        <v>27758.51</v>
      </c>
      <c r="G1325" s="26">
        <v>27758.51</v>
      </c>
      <c r="H1325" s="26">
        <v>27758.51</v>
      </c>
      <c r="I1325" s="1" t="s">
        <v>50</v>
      </c>
      <c r="J1325" s="26">
        <v>13879.26</v>
      </c>
      <c r="K1325" s="26">
        <v>60092.800000000003</v>
      </c>
      <c r="L1325" s="1" t="s">
        <v>50</v>
      </c>
      <c r="M1325" s="26">
        <v>30046.400000000001</v>
      </c>
      <c r="Q1325" s="1" t="s">
        <v>28</v>
      </c>
      <c r="R1325" s="1" t="s">
        <v>135</v>
      </c>
      <c r="S1325" s="1" t="s">
        <v>136</v>
      </c>
      <c r="T1325" s="1" t="s">
        <v>249</v>
      </c>
      <c r="U1325" s="1" t="s">
        <v>248</v>
      </c>
      <c r="V1325" s="1" t="s">
        <v>71</v>
      </c>
      <c r="W1325" s="1" t="s">
        <v>42</v>
      </c>
      <c r="X1325" s="25">
        <v>41071</v>
      </c>
      <c r="Y1325" s="1" t="s">
        <v>2628</v>
      </c>
      <c r="Z1325" s="1">
        <v>0</v>
      </c>
      <c r="AA1325" s="1" t="s">
        <v>2300</v>
      </c>
      <c r="AB1325" s="25">
        <v>39710</v>
      </c>
      <c r="AC1325" s="27">
        <v>40164.381249999999</v>
      </c>
      <c r="AD1325" s="1" t="s">
        <v>36</v>
      </c>
      <c r="AE1325" s="26">
        <v>27758.51</v>
      </c>
    </row>
    <row r="1326" spans="1:31" x14ac:dyDescent="0.25">
      <c r="A1326" s="1" t="s">
        <v>2646</v>
      </c>
      <c r="B1326" s="1">
        <v>1490320</v>
      </c>
      <c r="C1326" s="1" t="s">
        <v>1978</v>
      </c>
      <c r="D1326" s="25">
        <v>40928</v>
      </c>
      <c r="E1326" s="1" t="s">
        <v>2623</v>
      </c>
      <c r="F1326" s="26">
        <v>2200</v>
      </c>
      <c r="G1326" s="26">
        <v>2200</v>
      </c>
      <c r="H1326" s="26">
        <v>2200</v>
      </c>
      <c r="I1326" s="1" t="s">
        <v>50</v>
      </c>
      <c r="J1326" s="26">
        <v>1100</v>
      </c>
      <c r="K1326" s="1">
        <v>0</v>
      </c>
      <c r="L1326" s="1" t="s">
        <v>50</v>
      </c>
      <c r="M1326" s="1">
        <v>0</v>
      </c>
      <c r="N1326" s="1" t="s">
        <v>2629</v>
      </c>
      <c r="O1326" s="1" t="s">
        <v>2630</v>
      </c>
      <c r="Q1326" s="1" t="s">
        <v>28</v>
      </c>
      <c r="R1326" s="1" t="s">
        <v>262</v>
      </c>
      <c r="S1326" s="1" t="s">
        <v>276</v>
      </c>
      <c r="T1326" s="1" t="s">
        <v>54</v>
      </c>
      <c r="U1326" s="1" t="s">
        <v>55</v>
      </c>
      <c r="V1326" s="1" t="s">
        <v>71</v>
      </c>
      <c r="W1326" s="1" t="s">
        <v>42</v>
      </c>
      <c r="X1326" s="25">
        <v>41073</v>
      </c>
      <c r="Y1326" s="1" t="s">
        <v>2647</v>
      </c>
      <c r="Z1326" s="1">
        <v>0</v>
      </c>
      <c r="AA1326" s="1" t="s">
        <v>1979</v>
      </c>
      <c r="AB1326" s="25">
        <v>41017</v>
      </c>
      <c r="AC1326" s="27">
        <v>41051.332638888889</v>
      </c>
      <c r="AD1326" s="1" t="s">
        <v>36</v>
      </c>
      <c r="AE1326" s="26">
        <v>2200</v>
      </c>
    </row>
    <row r="1327" spans="1:31" x14ac:dyDescent="0.25">
      <c r="A1327" s="1" t="s">
        <v>2622</v>
      </c>
      <c r="E1327" s="1" t="s">
        <v>2623</v>
      </c>
      <c r="F1327" s="1">
        <v>0</v>
      </c>
      <c r="G1327" s="1">
        <v>0</v>
      </c>
      <c r="H1327" s="1">
        <v>0</v>
      </c>
      <c r="J1327" s="1">
        <v>0</v>
      </c>
      <c r="K1327" s="26">
        <v>47500</v>
      </c>
      <c r="L1327" s="1" t="s">
        <v>50</v>
      </c>
      <c r="M1327" s="26">
        <v>23750</v>
      </c>
      <c r="Q1327" s="1" t="s">
        <v>28</v>
      </c>
      <c r="R1327" s="1" t="s">
        <v>135</v>
      </c>
      <c r="S1327" s="1" t="s">
        <v>136</v>
      </c>
      <c r="T1327" s="1" t="s">
        <v>5245</v>
      </c>
      <c r="U1327" s="1" t="s">
        <v>34</v>
      </c>
      <c r="V1327" s="1" t="s">
        <v>71</v>
      </c>
      <c r="W1327" s="1" t="s">
        <v>42</v>
      </c>
      <c r="X1327" s="25">
        <v>41074</v>
      </c>
      <c r="Y1327" s="1" t="s">
        <v>2628</v>
      </c>
      <c r="Z1327" s="1">
        <v>0</v>
      </c>
      <c r="AA1327" s="1" t="s">
        <v>5246</v>
      </c>
      <c r="AB1327" s="25">
        <v>39938</v>
      </c>
      <c r="AC1327" s="27">
        <v>40164.357638888891</v>
      </c>
      <c r="AE1327" s="1">
        <v>0</v>
      </c>
    </row>
    <row r="1328" spans="1:31" x14ac:dyDescent="0.25">
      <c r="A1328" s="1" t="s">
        <v>2622</v>
      </c>
      <c r="B1328" s="1" t="s">
        <v>5354</v>
      </c>
      <c r="C1328" s="1" t="s">
        <v>5355</v>
      </c>
      <c r="D1328" s="25">
        <v>39892</v>
      </c>
      <c r="E1328" s="1" t="s">
        <v>2623</v>
      </c>
      <c r="F1328" s="1">
        <v>0</v>
      </c>
      <c r="G1328" s="26">
        <v>24475.52</v>
      </c>
      <c r="H1328" s="1">
        <v>0</v>
      </c>
      <c r="I1328" s="1" t="s">
        <v>50</v>
      </c>
      <c r="J1328" s="1">
        <v>0</v>
      </c>
      <c r="K1328" s="1">
        <v>0</v>
      </c>
      <c r="L1328" s="1" t="s">
        <v>50</v>
      </c>
      <c r="M1328" s="1">
        <v>0</v>
      </c>
      <c r="N1328" s="1" t="s">
        <v>2629</v>
      </c>
      <c r="O1328" s="1" t="s">
        <v>2630</v>
      </c>
      <c r="Q1328" s="1" t="s">
        <v>28</v>
      </c>
      <c r="R1328" s="1" t="s">
        <v>135</v>
      </c>
      <c r="S1328" s="1" t="s">
        <v>284</v>
      </c>
      <c r="T1328" s="1" t="s">
        <v>692</v>
      </c>
      <c r="U1328" s="1" t="s">
        <v>34</v>
      </c>
      <c r="V1328" s="1" t="s">
        <v>71</v>
      </c>
      <c r="W1328" s="1" t="s">
        <v>42</v>
      </c>
      <c r="X1328" s="25">
        <v>41074</v>
      </c>
      <c r="Y1328" s="1" t="s">
        <v>2628</v>
      </c>
      <c r="Z1328" s="1">
        <v>0</v>
      </c>
      <c r="AA1328" s="1" t="s">
        <v>5356</v>
      </c>
      <c r="AB1328" s="25">
        <v>40409</v>
      </c>
      <c r="AC1328" s="27">
        <v>40431.486805555556</v>
      </c>
      <c r="AD1328" s="1" t="s">
        <v>2633</v>
      </c>
      <c r="AE1328" s="1">
        <v>0</v>
      </c>
    </row>
    <row r="1329" spans="1:31" x14ac:dyDescent="0.25">
      <c r="A1329" s="1" t="s">
        <v>2646</v>
      </c>
      <c r="B1329" s="1" t="s">
        <v>5531</v>
      </c>
      <c r="C1329" s="1" t="s">
        <v>5532</v>
      </c>
      <c r="D1329" s="25">
        <v>40617</v>
      </c>
      <c r="E1329" s="1" t="s">
        <v>2623</v>
      </c>
      <c r="F1329" s="26">
        <v>28112.7</v>
      </c>
      <c r="G1329" s="26">
        <v>30000</v>
      </c>
      <c r="H1329" s="26">
        <v>28112.7</v>
      </c>
      <c r="I1329" s="1" t="s">
        <v>26</v>
      </c>
      <c r="J1329" s="26">
        <v>28112.7</v>
      </c>
      <c r="K1329" s="1">
        <v>0</v>
      </c>
      <c r="L1329" s="1" t="s">
        <v>27</v>
      </c>
      <c r="M1329" s="1">
        <v>0</v>
      </c>
      <c r="N1329" s="1" t="s">
        <v>2624</v>
      </c>
      <c r="O1329" s="1" t="s">
        <v>2625</v>
      </c>
      <c r="P1329" s="1" t="s">
        <v>2626</v>
      </c>
      <c r="Q1329" s="1" t="s">
        <v>28</v>
      </c>
      <c r="R1329" s="1" t="s">
        <v>262</v>
      </c>
      <c r="S1329" s="1" t="s">
        <v>151</v>
      </c>
      <c r="T1329" s="1" t="s">
        <v>222</v>
      </c>
      <c r="U1329" s="1" t="s">
        <v>53</v>
      </c>
      <c r="V1329" s="1" t="s">
        <v>71</v>
      </c>
      <c r="W1329" s="1" t="s">
        <v>42</v>
      </c>
      <c r="X1329" s="25">
        <v>41074</v>
      </c>
      <c r="Y1329" s="1" t="s">
        <v>57</v>
      </c>
      <c r="Z1329" s="1">
        <v>0</v>
      </c>
      <c r="AA1329" s="1" t="s">
        <v>5533</v>
      </c>
      <c r="AB1329" s="25">
        <v>40766</v>
      </c>
      <c r="AC1329" s="27">
        <v>40779.063194444447</v>
      </c>
      <c r="AD1329" s="1" t="s">
        <v>4904</v>
      </c>
      <c r="AE1329" s="26">
        <v>28112.7</v>
      </c>
    </row>
    <row r="1330" spans="1:31" x14ac:dyDescent="0.25">
      <c r="A1330" s="1" t="s">
        <v>2622</v>
      </c>
      <c r="C1330" s="1" t="s">
        <v>75</v>
      </c>
      <c r="E1330" s="1" t="s">
        <v>2623</v>
      </c>
      <c r="F1330" s="1">
        <v>0</v>
      </c>
      <c r="G1330" s="1">
        <v>0</v>
      </c>
      <c r="H1330" s="1">
        <v>0</v>
      </c>
      <c r="J1330" s="1">
        <v>0</v>
      </c>
      <c r="K1330" s="1">
        <v>0</v>
      </c>
      <c r="L1330" s="1" t="s">
        <v>50</v>
      </c>
      <c r="M1330" s="1">
        <v>0</v>
      </c>
      <c r="N1330" s="1" t="s">
        <v>2629</v>
      </c>
      <c r="O1330" s="1" t="s">
        <v>2630</v>
      </c>
      <c r="Q1330" s="1" t="s">
        <v>28</v>
      </c>
      <c r="T1330" s="1" t="s">
        <v>187</v>
      </c>
      <c r="U1330" s="1" t="s">
        <v>123</v>
      </c>
      <c r="V1330" s="1" t="s">
        <v>185</v>
      </c>
      <c r="W1330" s="1" t="s">
        <v>42</v>
      </c>
      <c r="X1330" s="25">
        <v>41074</v>
      </c>
      <c r="Y1330" s="1" t="s">
        <v>57</v>
      </c>
      <c r="Z1330" s="1">
        <v>0</v>
      </c>
      <c r="AA1330" s="1" t="s">
        <v>6137</v>
      </c>
      <c r="AB1330" s="25">
        <v>40683</v>
      </c>
      <c r="AC1330" s="27">
        <v>40697.035416666666</v>
      </c>
      <c r="AD1330" s="1" t="s">
        <v>2633</v>
      </c>
      <c r="AE1330" s="1">
        <v>0</v>
      </c>
    </row>
    <row r="1331" spans="1:31" x14ac:dyDescent="0.25">
      <c r="A1331" s="1" t="s">
        <v>2622</v>
      </c>
      <c r="C1331" s="1" t="s">
        <v>147</v>
      </c>
      <c r="E1331" s="1" t="s">
        <v>2623</v>
      </c>
      <c r="F1331" s="26">
        <v>5440</v>
      </c>
      <c r="G1331" s="26">
        <v>5440</v>
      </c>
      <c r="H1331" s="26">
        <v>5440</v>
      </c>
      <c r="I1331" s="1" t="s">
        <v>50</v>
      </c>
      <c r="J1331" s="26">
        <v>2720</v>
      </c>
      <c r="K1331" s="1">
        <v>0</v>
      </c>
      <c r="L1331" s="1" t="s">
        <v>50</v>
      </c>
      <c r="M1331" s="1">
        <v>0</v>
      </c>
      <c r="N1331" s="1" t="s">
        <v>2629</v>
      </c>
      <c r="O1331" s="1" t="s">
        <v>2630</v>
      </c>
      <c r="Q1331" s="1" t="s">
        <v>28</v>
      </c>
      <c r="T1331" s="1" t="s">
        <v>62</v>
      </c>
      <c r="U1331" s="1" t="s">
        <v>34</v>
      </c>
      <c r="V1331" s="1" t="s">
        <v>71</v>
      </c>
      <c r="W1331" s="1" t="s">
        <v>42</v>
      </c>
      <c r="X1331" s="25">
        <v>41074</v>
      </c>
      <c r="Y1331" s="1" t="s">
        <v>2635</v>
      </c>
      <c r="Z1331" s="1">
        <v>0</v>
      </c>
      <c r="AA1331" s="1" t="s">
        <v>1440</v>
      </c>
      <c r="AB1331" s="25">
        <v>40998</v>
      </c>
      <c r="AC1331" s="27">
        <v>41010.449305555558</v>
      </c>
      <c r="AD1331" s="1" t="s">
        <v>36</v>
      </c>
      <c r="AE1331" s="26">
        <v>5440</v>
      </c>
    </row>
    <row r="1332" spans="1:31" x14ac:dyDescent="0.25">
      <c r="A1332" s="1" t="s">
        <v>2622</v>
      </c>
      <c r="B1332" s="1" t="s">
        <v>4781</v>
      </c>
      <c r="C1332" s="1" t="s">
        <v>2684</v>
      </c>
      <c r="D1332" s="25">
        <v>37131</v>
      </c>
      <c r="E1332" s="1" t="s">
        <v>2623</v>
      </c>
      <c r="F1332" s="1">
        <v>0</v>
      </c>
      <c r="G1332" s="1">
        <v>0</v>
      </c>
      <c r="H1332" s="1">
        <v>0</v>
      </c>
      <c r="I1332" s="1" t="s">
        <v>50</v>
      </c>
      <c r="J1332" s="1">
        <v>0</v>
      </c>
      <c r="K1332" s="26">
        <v>3252</v>
      </c>
      <c r="L1332" s="1" t="s">
        <v>50</v>
      </c>
      <c r="M1332" s="1">
        <v>0</v>
      </c>
      <c r="N1332" s="1" t="s">
        <v>2624</v>
      </c>
      <c r="O1332" s="1" t="s">
        <v>2625</v>
      </c>
      <c r="P1332" s="1" t="s">
        <v>2626</v>
      </c>
      <c r="Q1332" s="1" t="s">
        <v>28</v>
      </c>
      <c r="R1332" s="1" t="s">
        <v>44</v>
      </c>
      <c r="S1332" s="1" t="s">
        <v>38</v>
      </c>
      <c r="T1332" s="1" t="s">
        <v>3490</v>
      </c>
      <c r="U1332" s="1" t="s">
        <v>3491</v>
      </c>
      <c r="V1332" s="1" t="s">
        <v>71</v>
      </c>
      <c r="W1332" s="1" t="s">
        <v>42</v>
      </c>
      <c r="X1332" s="25">
        <v>41074</v>
      </c>
      <c r="Y1332" s="1" t="s">
        <v>2628</v>
      </c>
      <c r="Z1332" s="1">
        <v>0</v>
      </c>
      <c r="AA1332" s="1" t="s">
        <v>6198</v>
      </c>
      <c r="AB1332" s="25">
        <v>37782</v>
      </c>
      <c r="AC1332" s="27">
        <v>38015.379861111112</v>
      </c>
      <c r="AD1332" s="1" t="s">
        <v>2633</v>
      </c>
      <c r="AE1332" s="1">
        <v>0</v>
      </c>
    </row>
    <row r="1333" spans="1:31" x14ac:dyDescent="0.25">
      <c r="A1333" s="1" t="s">
        <v>2646</v>
      </c>
      <c r="B1333" s="1" t="s">
        <v>6508</v>
      </c>
      <c r="C1333" s="1" t="s">
        <v>6509</v>
      </c>
      <c r="D1333" s="25">
        <v>39640</v>
      </c>
      <c r="E1333" s="1" t="s">
        <v>2623</v>
      </c>
      <c r="F1333" s="1">
        <v>0</v>
      </c>
      <c r="G1333" s="26">
        <v>22657.55</v>
      </c>
      <c r="H1333" s="1">
        <v>0</v>
      </c>
      <c r="I1333" s="1" t="s">
        <v>50</v>
      </c>
      <c r="J1333" s="1">
        <v>0</v>
      </c>
      <c r="K1333" s="1">
        <v>0</v>
      </c>
      <c r="L1333" s="1" t="s">
        <v>50</v>
      </c>
      <c r="M1333" s="1">
        <v>0</v>
      </c>
      <c r="N1333" s="1" t="s">
        <v>2629</v>
      </c>
      <c r="O1333" s="1" t="s">
        <v>2630</v>
      </c>
      <c r="Q1333" s="1" t="s">
        <v>28</v>
      </c>
      <c r="R1333" s="1" t="s">
        <v>135</v>
      </c>
      <c r="S1333" s="1" t="s">
        <v>136</v>
      </c>
      <c r="T1333" s="1" t="s">
        <v>150</v>
      </c>
      <c r="U1333" s="1" t="s">
        <v>34</v>
      </c>
      <c r="V1333" s="1" t="s">
        <v>6510</v>
      </c>
      <c r="W1333" s="1" t="s">
        <v>42</v>
      </c>
      <c r="X1333" s="25">
        <v>41074</v>
      </c>
      <c r="Y1333" s="1" t="s">
        <v>2635</v>
      </c>
      <c r="Z1333" s="1">
        <v>0</v>
      </c>
      <c r="AA1333" s="1" t="s">
        <v>6511</v>
      </c>
      <c r="AB1333" s="25">
        <v>40795</v>
      </c>
      <c r="AC1333" s="27">
        <v>40814.999305555553</v>
      </c>
      <c r="AD1333" s="1" t="s">
        <v>2633</v>
      </c>
      <c r="AE1333" s="1">
        <v>0</v>
      </c>
    </row>
    <row r="1334" spans="1:31" x14ac:dyDescent="0.25">
      <c r="A1334" s="1" t="s">
        <v>2622</v>
      </c>
      <c r="B1334" s="1" t="s">
        <v>1845</v>
      </c>
      <c r="C1334" s="1" t="s">
        <v>1846</v>
      </c>
      <c r="D1334" s="25">
        <v>39652</v>
      </c>
      <c r="E1334" s="1" t="s">
        <v>2623</v>
      </c>
      <c r="F1334" s="26">
        <v>1000</v>
      </c>
      <c r="G1334" s="26">
        <v>1000</v>
      </c>
      <c r="H1334" s="26">
        <v>1000</v>
      </c>
      <c r="I1334" s="1" t="s">
        <v>50</v>
      </c>
      <c r="J1334" s="1">
        <v>500</v>
      </c>
      <c r="K1334" s="1">
        <v>0</v>
      </c>
      <c r="L1334" s="1" t="s">
        <v>50</v>
      </c>
      <c r="M1334" s="1">
        <v>0</v>
      </c>
      <c r="N1334" s="1" t="s">
        <v>2624</v>
      </c>
      <c r="O1334" s="1" t="s">
        <v>2630</v>
      </c>
      <c r="Q1334" s="1" t="s">
        <v>28</v>
      </c>
      <c r="R1334" s="1" t="s">
        <v>135</v>
      </c>
      <c r="S1334" s="1" t="s">
        <v>751</v>
      </c>
      <c r="T1334" s="1" t="s">
        <v>1099</v>
      </c>
      <c r="U1334" s="1" t="s">
        <v>53</v>
      </c>
      <c r="V1334" s="1" t="s">
        <v>71</v>
      </c>
      <c r="W1334" s="1" t="s">
        <v>42</v>
      </c>
      <c r="X1334" s="25">
        <v>41074</v>
      </c>
      <c r="Y1334" s="1" t="s">
        <v>43</v>
      </c>
      <c r="Z1334" s="1">
        <v>0</v>
      </c>
      <c r="AA1334" s="1" t="s">
        <v>1847</v>
      </c>
      <c r="AB1334" s="25">
        <v>40396</v>
      </c>
      <c r="AC1334" s="27">
        <v>40416.90902777778</v>
      </c>
      <c r="AD1334" s="1" t="s">
        <v>36</v>
      </c>
      <c r="AE1334" s="26">
        <v>1000</v>
      </c>
    </row>
    <row r="1335" spans="1:31" x14ac:dyDescent="0.25">
      <c r="A1335" s="1" t="s">
        <v>2622</v>
      </c>
      <c r="B1335" s="1" t="s">
        <v>1851</v>
      </c>
      <c r="C1335" s="1" t="s">
        <v>1852</v>
      </c>
      <c r="D1335" s="25">
        <v>39096</v>
      </c>
      <c r="E1335" s="1" t="s">
        <v>2623</v>
      </c>
      <c r="F1335" s="26">
        <v>56908.959999999999</v>
      </c>
      <c r="G1335" s="26">
        <v>56908.959999999999</v>
      </c>
      <c r="H1335" s="26">
        <v>2000</v>
      </c>
      <c r="I1335" s="1" t="s">
        <v>50</v>
      </c>
      <c r="J1335" s="26">
        <v>1000</v>
      </c>
      <c r="K1335" s="1">
        <v>0</v>
      </c>
      <c r="L1335" s="1" t="s">
        <v>50</v>
      </c>
      <c r="M1335" s="1">
        <v>0</v>
      </c>
      <c r="N1335" s="1" t="s">
        <v>2629</v>
      </c>
      <c r="O1335" s="1" t="s">
        <v>2630</v>
      </c>
      <c r="Q1335" s="1" t="s">
        <v>28</v>
      </c>
      <c r="R1335" s="1" t="s">
        <v>135</v>
      </c>
      <c r="S1335" s="1" t="s">
        <v>284</v>
      </c>
      <c r="T1335" s="1" t="s">
        <v>62</v>
      </c>
      <c r="U1335" s="1" t="s">
        <v>34</v>
      </c>
      <c r="V1335" s="1" t="s">
        <v>71</v>
      </c>
      <c r="W1335" s="1" t="s">
        <v>42</v>
      </c>
      <c r="X1335" s="25">
        <v>41074</v>
      </c>
      <c r="Y1335" s="1" t="s">
        <v>43</v>
      </c>
      <c r="Z1335" s="1">
        <v>0</v>
      </c>
      <c r="AA1335" s="1" t="s">
        <v>1853</v>
      </c>
      <c r="AB1335" s="25">
        <v>40421</v>
      </c>
      <c r="AC1335" s="27">
        <v>40445.493750000001</v>
      </c>
      <c r="AD1335" s="1" t="s">
        <v>36</v>
      </c>
      <c r="AE1335" s="26">
        <v>56908.959999999999</v>
      </c>
    </row>
    <row r="1336" spans="1:31" x14ac:dyDescent="0.25">
      <c r="A1336" s="1" t="s">
        <v>2646</v>
      </c>
      <c r="B1336" s="1" t="s">
        <v>2142</v>
      </c>
      <c r="C1336" s="1" t="s">
        <v>2143</v>
      </c>
      <c r="D1336" s="25">
        <v>40322</v>
      </c>
      <c r="E1336" s="1" t="s">
        <v>2623</v>
      </c>
      <c r="F1336" s="26">
        <v>18000</v>
      </c>
      <c r="G1336" s="26">
        <v>18000</v>
      </c>
      <c r="H1336" s="26">
        <v>18000</v>
      </c>
      <c r="I1336" s="1" t="s">
        <v>50</v>
      </c>
      <c r="J1336" s="26">
        <v>9000</v>
      </c>
      <c r="K1336" s="1">
        <v>0</v>
      </c>
      <c r="L1336" s="1" t="s">
        <v>27</v>
      </c>
      <c r="M1336" s="1">
        <v>0</v>
      </c>
      <c r="N1336" s="1" t="s">
        <v>2629</v>
      </c>
      <c r="O1336" s="1" t="s">
        <v>2630</v>
      </c>
      <c r="Q1336" s="1" t="s">
        <v>28</v>
      </c>
      <c r="R1336" s="1" t="s">
        <v>262</v>
      </c>
      <c r="S1336" s="1" t="s">
        <v>284</v>
      </c>
      <c r="T1336" s="1" t="s">
        <v>77</v>
      </c>
      <c r="U1336" s="1" t="s">
        <v>34</v>
      </c>
      <c r="V1336" s="1" t="s">
        <v>71</v>
      </c>
      <c r="W1336" s="1" t="s">
        <v>42</v>
      </c>
      <c r="X1336" s="25">
        <v>41074</v>
      </c>
      <c r="Y1336" s="1" t="s">
        <v>2628</v>
      </c>
      <c r="Z1336" s="1">
        <v>0</v>
      </c>
      <c r="AA1336" s="1" t="s">
        <v>2144</v>
      </c>
      <c r="AB1336" s="25">
        <v>40877</v>
      </c>
      <c r="AC1336" s="27">
        <v>40945.683333333334</v>
      </c>
      <c r="AD1336" s="1" t="s">
        <v>151</v>
      </c>
      <c r="AE1336" s="26">
        <v>18000</v>
      </c>
    </row>
    <row r="1337" spans="1:31" x14ac:dyDescent="0.25">
      <c r="A1337" s="1" t="s">
        <v>2622</v>
      </c>
      <c r="C1337" s="1" t="s">
        <v>2679</v>
      </c>
      <c r="E1337" s="1" t="s">
        <v>2623</v>
      </c>
      <c r="F1337" s="1">
        <v>0</v>
      </c>
      <c r="G1337" s="1">
        <v>0</v>
      </c>
      <c r="H1337" s="1">
        <v>0</v>
      </c>
      <c r="J1337" s="1">
        <v>0</v>
      </c>
      <c r="K1337" s="1">
        <v>0</v>
      </c>
      <c r="L1337" s="1" t="s">
        <v>50</v>
      </c>
      <c r="M1337" s="1">
        <v>0</v>
      </c>
      <c r="N1337" s="1" t="s">
        <v>2629</v>
      </c>
      <c r="O1337" s="1" t="s">
        <v>2630</v>
      </c>
      <c r="Q1337" s="1" t="s">
        <v>28</v>
      </c>
      <c r="R1337" s="1" t="s">
        <v>135</v>
      </c>
      <c r="S1337" s="1" t="s">
        <v>398</v>
      </c>
      <c r="T1337" s="1" t="s">
        <v>70</v>
      </c>
      <c r="U1337" s="1" t="s">
        <v>34</v>
      </c>
      <c r="V1337" s="1" t="s">
        <v>71</v>
      </c>
      <c r="W1337" s="1" t="s">
        <v>42</v>
      </c>
      <c r="X1337" s="25">
        <v>41074</v>
      </c>
      <c r="Y1337" s="1" t="s">
        <v>57</v>
      </c>
      <c r="Z1337" s="1">
        <v>0</v>
      </c>
      <c r="AA1337" s="1" t="s">
        <v>7366</v>
      </c>
      <c r="AB1337" s="25">
        <v>40541</v>
      </c>
      <c r="AC1337" s="27">
        <v>40575.657638888886</v>
      </c>
      <c r="AD1337" s="1" t="s">
        <v>2633</v>
      </c>
      <c r="AE1337" s="1">
        <v>0</v>
      </c>
    </row>
    <row r="1338" spans="1:31" x14ac:dyDescent="0.25">
      <c r="A1338" s="1" t="s">
        <v>2622</v>
      </c>
      <c r="B1338" s="1" t="s">
        <v>5395</v>
      </c>
      <c r="C1338" s="1" t="s">
        <v>2850</v>
      </c>
      <c r="E1338" s="1" t="s">
        <v>2623</v>
      </c>
      <c r="F1338" s="1">
        <v>0</v>
      </c>
      <c r="G1338" s="1">
        <v>0</v>
      </c>
      <c r="H1338" s="1">
        <v>0</v>
      </c>
      <c r="J1338" s="1">
        <v>0</v>
      </c>
      <c r="K1338" s="1">
        <v>0</v>
      </c>
      <c r="L1338" s="1" t="s">
        <v>50</v>
      </c>
      <c r="M1338" s="1">
        <v>0</v>
      </c>
      <c r="N1338" s="1" t="s">
        <v>2629</v>
      </c>
      <c r="O1338" s="1" t="s">
        <v>2630</v>
      </c>
      <c r="Q1338" s="1" t="s">
        <v>28</v>
      </c>
      <c r="R1338" s="1" t="s">
        <v>512</v>
      </c>
      <c r="S1338" s="1" t="s">
        <v>553</v>
      </c>
      <c r="T1338" s="1" t="s">
        <v>5396</v>
      </c>
      <c r="U1338" s="1" t="s">
        <v>55</v>
      </c>
      <c r="V1338" s="1" t="s">
        <v>71</v>
      </c>
      <c r="W1338" s="1" t="s">
        <v>42</v>
      </c>
      <c r="X1338" s="25">
        <v>41075</v>
      </c>
      <c r="Y1338" s="1" t="s">
        <v>2647</v>
      </c>
      <c r="Z1338" s="1">
        <v>0</v>
      </c>
      <c r="AA1338" s="1" t="s">
        <v>5397</v>
      </c>
      <c r="AB1338" s="25">
        <v>39953</v>
      </c>
      <c r="AC1338" s="27">
        <v>40534.624305555553</v>
      </c>
      <c r="AD1338" s="1" t="s">
        <v>2657</v>
      </c>
      <c r="AE1338" s="1">
        <v>0</v>
      </c>
    </row>
    <row r="1339" spans="1:31" x14ac:dyDescent="0.25">
      <c r="A1339" s="1" t="s">
        <v>2622</v>
      </c>
      <c r="B1339" s="1" t="s">
        <v>738</v>
      </c>
      <c r="C1339" s="1" t="s">
        <v>739</v>
      </c>
      <c r="D1339" s="25">
        <v>40181</v>
      </c>
      <c r="E1339" s="1" t="s">
        <v>2623</v>
      </c>
      <c r="F1339" s="26">
        <v>35000</v>
      </c>
      <c r="G1339" s="26">
        <v>35000</v>
      </c>
      <c r="H1339" s="26">
        <v>13000</v>
      </c>
      <c r="I1339" s="1" t="s">
        <v>50</v>
      </c>
      <c r="J1339" s="26">
        <v>6500</v>
      </c>
      <c r="K1339" s="1">
        <v>0</v>
      </c>
      <c r="L1339" s="1" t="s">
        <v>50</v>
      </c>
      <c r="M1339" s="1">
        <v>0</v>
      </c>
      <c r="N1339" s="1" t="s">
        <v>2629</v>
      </c>
      <c r="O1339" s="1" t="s">
        <v>2630</v>
      </c>
      <c r="Q1339" s="1" t="s">
        <v>28</v>
      </c>
      <c r="R1339" s="1" t="s">
        <v>135</v>
      </c>
      <c r="S1339" s="1" t="s">
        <v>284</v>
      </c>
      <c r="T1339" s="1" t="s">
        <v>152</v>
      </c>
      <c r="U1339" s="1" t="s">
        <v>55</v>
      </c>
      <c r="V1339" s="1" t="s">
        <v>71</v>
      </c>
      <c r="W1339" s="1" t="s">
        <v>42</v>
      </c>
      <c r="X1339" s="25">
        <v>41075</v>
      </c>
      <c r="Y1339" s="1" t="s">
        <v>2647</v>
      </c>
      <c r="Z1339" s="1">
        <v>0</v>
      </c>
      <c r="AA1339" s="1" t="s">
        <v>740</v>
      </c>
      <c r="AB1339" s="25">
        <v>40553</v>
      </c>
      <c r="AC1339" s="27">
        <v>40575.717361111114</v>
      </c>
      <c r="AD1339" s="1" t="s">
        <v>36</v>
      </c>
      <c r="AE1339" s="26">
        <v>35000</v>
      </c>
    </row>
    <row r="1340" spans="1:31" x14ac:dyDescent="0.25">
      <c r="A1340" s="1" t="s">
        <v>2622</v>
      </c>
      <c r="C1340" s="1" t="s">
        <v>5921</v>
      </c>
      <c r="E1340" s="1" t="s">
        <v>2623</v>
      </c>
      <c r="F1340" s="1">
        <v>0</v>
      </c>
      <c r="G1340" s="1">
        <v>0</v>
      </c>
      <c r="H1340" s="1">
        <v>0</v>
      </c>
      <c r="I1340" s="1" t="s">
        <v>26</v>
      </c>
      <c r="J1340" s="1">
        <v>0</v>
      </c>
      <c r="K1340" s="26">
        <v>53910.559999999998</v>
      </c>
      <c r="L1340" s="1" t="s">
        <v>50</v>
      </c>
      <c r="M1340" s="26">
        <v>26955.279999999999</v>
      </c>
      <c r="Q1340" s="1" t="s">
        <v>28</v>
      </c>
      <c r="R1340" s="1" t="s">
        <v>135</v>
      </c>
      <c r="S1340" s="1" t="s">
        <v>136</v>
      </c>
      <c r="T1340" s="1" t="s">
        <v>3002</v>
      </c>
      <c r="U1340" s="1" t="s">
        <v>34</v>
      </c>
      <c r="V1340" s="1" t="s">
        <v>71</v>
      </c>
      <c r="W1340" s="1" t="s">
        <v>42</v>
      </c>
      <c r="X1340" s="25">
        <v>41075</v>
      </c>
      <c r="Y1340" s="1" t="s">
        <v>43</v>
      </c>
      <c r="Z1340" s="1">
        <v>0</v>
      </c>
      <c r="AA1340" s="1" t="s">
        <v>5922</v>
      </c>
      <c r="AB1340" s="25">
        <v>35027</v>
      </c>
      <c r="AC1340" s="27">
        <v>40164.359027777777</v>
      </c>
      <c r="AD1340" s="1" t="s">
        <v>2633</v>
      </c>
      <c r="AE1340" s="1">
        <v>0</v>
      </c>
    </row>
    <row r="1341" spans="1:31" x14ac:dyDescent="0.25">
      <c r="A1341" s="1" t="s">
        <v>2622</v>
      </c>
      <c r="B1341" s="1" t="s">
        <v>1894</v>
      </c>
      <c r="C1341" s="1" t="s">
        <v>1895</v>
      </c>
      <c r="D1341" s="25">
        <v>37032</v>
      </c>
      <c r="E1341" s="1" t="s">
        <v>2623</v>
      </c>
      <c r="F1341" s="26">
        <v>59863.05</v>
      </c>
      <c r="G1341" s="26">
        <v>59863.05</v>
      </c>
      <c r="H1341" s="26">
        <v>59863.05</v>
      </c>
      <c r="I1341" s="1" t="s">
        <v>50</v>
      </c>
      <c r="J1341" s="26">
        <v>29931.53</v>
      </c>
      <c r="K1341" s="1">
        <v>0</v>
      </c>
      <c r="L1341" s="1" t="s">
        <v>50</v>
      </c>
      <c r="M1341" s="1">
        <v>0</v>
      </c>
      <c r="N1341" s="1" t="s">
        <v>2629</v>
      </c>
      <c r="O1341" s="1" t="s">
        <v>2630</v>
      </c>
      <c r="Q1341" s="1" t="s">
        <v>28</v>
      </c>
      <c r="T1341" s="1" t="s">
        <v>77</v>
      </c>
      <c r="U1341" s="1" t="s">
        <v>34</v>
      </c>
      <c r="V1341" s="1" t="s">
        <v>71</v>
      </c>
      <c r="W1341" s="1" t="s">
        <v>42</v>
      </c>
      <c r="X1341" s="25">
        <v>41075</v>
      </c>
      <c r="Y1341" s="1" t="s">
        <v>2628</v>
      </c>
      <c r="Z1341" s="1">
        <v>0</v>
      </c>
      <c r="AA1341" s="1" t="s">
        <v>1896</v>
      </c>
      <c r="AB1341" s="25">
        <v>39450</v>
      </c>
      <c r="AC1341" s="27">
        <v>40611.69027777778</v>
      </c>
      <c r="AD1341" s="1" t="s">
        <v>36</v>
      </c>
      <c r="AE1341" s="26">
        <v>59863.05</v>
      </c>
    </row>
    <row r="1342" spans="1:31" x14ac:dyDescent="0.25">
      <c r="A1342" s="1" t="s">
        <v>2646</v>
      </c>
      <c r="B1342" s="1">
        <v>577321</v>
      </c>
      <c r="C1342" s="1" t="s">
        <v>1952</v>
      </c>
      <c r="D1342" s="25">
        <v>39080</v>
      </c>
      <c r="E1342" s="1" t="s">
        <v>2623</v>
      </c>
      <c r="F1342" s="26">
        <v>4960.38</v>
      </c>
      <c r="G1342" s="26">
        <v>7500</v>
      </c>
      <c r="H1342" s="1">
        <v>0</v>
      </c>
      <c r="I1342" s="1" t="s">
        <v>50</v>
      </c>
      <c r="J1342" s="1">
        <v>0</v>
      </c>
      <c r="K1342" s="1">
        <v>0</v>
      </c>
      <c r="L1342" s="1" t="s">
        <v>50</v>
      </c>
      <c r="M1342" s="1">
        <v>0</v>
      </c>
      <c r="N1342" s="1" t="s">
        <v>2629</v>
      </c>
      <c r="O1342" s="1" t="s">
        <v>2630</v>
      </c>
      <c r="Q1342" s="1" t="s">
        <v>28</v>
      </c>
      <c r="R1342" s="1" t="s">
        <v>262</v>
      </c>
      <c r="S1342" s="1" t="s">
        <v>284</v>
      </c>
      <c r="T1342" s="1" t="s">
        <v>958</v>
      </c>
      <c r="U1342" s="1" t="s">
        <v>34</v>
      </c>
      <c r="V1342" s="1" t="s">
        <v>71</v>
      </c>
      <c r="W1342" s="1" t="s">
        <v>42</v>
      </c>
      <c r="X1342" s="25">
        <v>41075</v>
      </c>
      <c r="Y1342" s="1" t="s">
        <v>2628</v>
      </c>
      <c r="Z1342" s="1">
        <v>0</v>
      </c>
      <c r="AA1342" s="1" t="s">
        <v>1953</v>
      </c>
      <c r="AB1342" s="25">
        <v>40877</v>
      </c>
      <c r="AC1342" s="27">
        <v>40891.518055555556</v>
      </c>
      <c r="AD1342" s="1" t="s">
        <v>36</v>
      </c>
      <c r="AE1342" s="26">
        <v>4960.38</v>
      </c>
    </row>
    <row r="1343" spans="1:31" x14ac:dyDescent="0.25">
      <c r="A1343" s="1" t="s">
        <v>2622</v>
      </c>
      <c r="B1343" s="1" t="s">
        <v>2187</v>
      </c>
      <c r="C1343" s="1" t="s">
        <v>147</v>
      </c>
      <c r="D1343" s="25">
        <v>39384</v>
      </c>
      <c r="E1343" s="1" t="s">
        <v>2623</v>
      </c>
      <c r="F1343" s="26">
        <v>106567.88</v>
      </c>
      <c r="G1343" s="26">
        <v>106567.88</v>
      </c>
      <c r="H1343" s="26">
        <v>106567.88</v>
      </c>
      <c r="I1343" s="1" t="s">
        <v>50</v>
      </c>
      <c r="J1343" s="26">
        <v>53283.94</v>
      </c>
      <c r="K1343" s="26">
        <v>10656.78</v>
      </c>
      <c r="L1343" s="1" t="s">
        <v>50</v>
      </c>
      <c r="M1343" s="1">
        <v>0</v>
      </c>
      <c r="N1343" s="1" t="s">
        <v>2624</v>
      </c>
      <c r="O1343" s="1" t="s">
        <v>2630</v>
      </c>
      <c r="Q1343" s="1" t="s">
        <v>28</v>
      </c>
      <c r="R1343" s="1" t="s">
        <v>44</v>
      </c>
      <c r="S1343" s="1" t="s">
        <v>80</v>
      </c>
      <c r="T1343" s="1" t="s">
        <v>70</v>
      </c>
      <c r="U1343" s="1" t="s">
        <v>34</v>
      </c>
      <c r="V1343" s="1" t="s">
        <v>71</v>
      </c>
      <c r="W1343" s="1" t="s">
        <v>42</v>
      </c>
      <c r="X1343" s="25">
        <v>41075</v>
      </c>
      <c r="Y1343" s="1" t="s">
        <v>2647</v>
      </c>
      <c r="Z1343" s="1">
        <v>0</v>
      </c>
      <c r="AA1343" s="1" t="s">
        <v>2188</v>
      </c>
      <c r="AB1343" s="25">
        <v>39548</v>
      </c>
      <c r="AC1343" s="27">
        <v>39644.711111111108</v>
      </c>
      <c r="AD1343" s="1" t="s">
        <v>36</v>
      </c>
      <c r="AE1343" s="26">
        <v>106567.88</v>
      </c>
    </row>
    <row r="1344" spans="1:31" x14ac:dyDescent="0.25">
      <c r="A1344" s="1" t="s">
        <v>2622</v>
      </c>
      <c r="E1344" s="1" t="s">
        <v>2623</v>
      </c>
      <c r="F1344" s="1">
        <v>0</v>
      </c>
      <c r="G1344" s="1">
        <v>0</v>
      </c>
      <c r="H1344" s="1">
        <v>0</v>
      </c>
      <c r="J1344" s="1">
        <v>0</v>
      </c>
      <c r="K1344" s="1">
        <v>0</v>
      </c>
      <c r="L1344" s="1" t="s">
        <v>50</v>
      </c>
      <c r="M1344" s="1">
        <v>0</v>
      </c>
      <c r="Q1344" s="1" t="s">
        <v>28</v>
      </c>
      <c r="R1344" s="1" t="s">
        <v>135</v>
      </c>
      <c r="S1344" s="1" t="s">
        <v>136</v>
      </c>
      <c r="T1344" s="1" t="s">
        <v>222</v>
      </c>
      <c r="U1344" s="1" t="s">
        <v>53</v>
      </c>
      <c r="V1344" s="1" t="s">
        <v>71</v>
      </c>
      <c r="W1344" s="1" t="s">
        <v>42</v>
      </c>
      <c r="X1344" s="25">
        <v>41075</v>
      </c>
      <c r="Y1344" s="1" t="s">
        <v>2628</v>
      </c>
      <c r="Z1344" s="1">
        <v>0</v>
      </c>
      <c r="AA1344" s="1" t="s">
        <v>7224</v>
      </c>
      <c r="AB1344" s="25">
        <v>38321</v>
      </c>
      <c r="AC1344" s="27">
        <v>40164.352083333331</v>
      </c>
      <c r="AE1344" s="1">
        <v>0</v>
      </c>
    </row>
    <row r="1345" spans="1:31" x14ac:dyDescent="0.25">
      <c r="A1345" s="1" t="s">
        <v>2622</v>
      </c>
      <c r="E1345" s="1" t="s">
        <v>2623</v>
      </c>
      <c r="F1345" s="1">
        <v>0</v>
      </c>
      <c r="G1345" s="1">
        <v>0</v>
      </c>
      <c r="H1345" s="1">
        <v>0</v>
      </c>
      <c r="J1345" s="1">
        <v>0</v>
      </c>
      <c r="K1345" s="1">
        <v>0</v>
      </c>
      <c r="L1345" s="1" t="s">
        <v>50</v>
      </c>
      <c r="M1345" s="1">
        <v>0</v>
      </c>
      <c r="Q1345" s="1" t="s">
        <v>28</v>
      </c>
      <c r="T1345" s="1" t="s">
        <v>100</v>
      </c>
      <c r="U1345" s="1" t="s">
        <v>101</v>
      </c>
      <c r="V1345" s="1" t="s">
        <v>71</v>
      </c>
      <c r="W1345" s="1" t="s">
        <v>42</v>
      </c>
      <c r="X1345" s="25">
        <v>41075</v>
      </c>
      <c r="Y1345" s="1" t="s">
        <v>2628</v>
      </c>
      <c r="Z1345" s="1">
        <v>0</v>
      </c>
      <c r="AA1345" s="1" t="s">
        <v>7334</v>
      </c>
      <c r="AB1345" s="25">
        <v>40442</v>
      </c>
      <c r="AC1345" s="27">
        <v>40478.806250000001</v>
      </c>
      <c r="AE1345" s="1">
        <v>0</v>
      </c>
    </row>
    <row r="1346" spans="1:31" x14ac:dyDescent="0.25">
      <c r="A1346" s="1" t="s">
        <v>2622</v>
      </c>
      <c r="B1346" s="1" t="s">
        <v>745</v>
      </c>
      <c r="C1346" s="1" t="s">
        <v>746</v>
      </c>
      <c r="D1346" s="25">
        <v>40085</v>
      </c>
      <c r="E1346" s="1" t="s">
        <v>2623</v>
      </c>
      <c r="F1346" s="26">
        <v>12000</v>
      </c>
      <c r="G1346" s="26">
        <v>12000</v>
      </c>
      <c r="H1346" s="26">
        <v>1000</v>
      </c>
      <c r="I1346" s="1" t="s">
        <v>50</v>
      </c>
      <c r="J1346" s="1">
        <v>500</v>
      </c>
      <c r="K1346" s="1">
        <v>0</v>
      </c>
      <c r="L1346" s="1" t="s">
        <v>50</v>
      </c>
      <c r="M1346" s="1">
        <v>0</v>
      </c>
      <c r="N1346" s="1" t="s">
        <v>2629</v>
      </c>
      <c r="O1346" s="1" t="s">
        <v>2630</v>
      </c>
      <c r="Q1346" s="1" t="s">
        <v>28</v>
      </c>
      <c r="R1346" s="1" t="s">
        <v>135</v>
      </c>
      <c r="S1346" s="1" t="s">
        <v>136</v>
      </c>
      <c r="T1346" s="1" t="s">
        <v>77</v>
      </c>
      <c r="U1346" s="1" t="s">
        <v>34</v>
      </c>
      <c r="V1346" s="1" t="s">
        <v>71</v>
      </c>
      <c r="W1346" s="1" t="s">
        <v>42</v>
      </c>
      <c r="X1346" s="25">
        <v>41078</v>
      </c>
      <c r="Y1346" s="1" t="s">
        <v>2628</v>
      </c>
      <c r="Z1346" s="1">
        <v>0</v>
      </c>
      <c r="AA1346" s="1" t="s">
        <v>747</v>
      </c>
      <c r="AB1346" s="25">
        <v>40577</v>
      </c>
      <c r="AC1346" s="27">
        <v>40581.888194444444</v>
      </c>
      <c r="AD1346" s="1" t="s">
        <v>151</v>
      </c>
      <c r="AE1346" s="26">
        <v>12000</v>
      </c>
    </row>
    <row r="1347" spans="1:31" x14ac:dyDescent="0.25">
      <c r="A1347" s="1" t="s">
        <v>2622</v>
      </c>
      <c r="E1347" s="1" t="s">
        <v>2623</v>
      </c>
      <c r="F1347" s="1">
        <v>0</v>
      </c>
      <c r="G1347" s="1">
        <v>0</v>
      </c>
      <c r="H1347" s="1">
        <v>0</v>
      </c>
      <c r="J1347" s="1">
        <v>0</v>
      </c>
      <c r="K1347" s="1">
        <v>0</v>
      </c>
      <c r="L1347" s="1" t="s">
        <v>50</v>
      </c>
      <c r="M1347" s="1">
        <v>0</v>
      </c>
      <c r="N1347" s="1" t="s">
        <v>2629</v>
      </c>
      <c r="O1347" s="1" t="s">
        <v>2630</v>
      </c>
      <c r="Q1347" s="1" t="s">
        <v>28</v>
      </c>
      <c r="R1347" s="1" t="s">
        <v>128</v>
      </c>
      <c r="S1347" s="1" t="s">
        <v>284</v>
      </c>
      <c r="T1347" s="1" t="s">
        <v>54</v>
      </c>
      <c r="U1347" s="1" t="s">
        <v>55</v>
      </c>
      <c r="V1347" s="1" t="s">
        <v>71</v>
      </c>
      <c r="W1347" s="1" t="s">
        <v>42</v>
      </c>
      <c r="X1347" s="25">
        <v>41078</v>
      </c>
      <c r="Y1347" s="1" t="s">
        <v>57</v>
      </c>
      <c r="Z1347" s="1">
        <v>0</v>
      </c>
      <c r="AA1347" s="1" t="s">
        <v>5445</v>
      </c>
      <c r="AB1347" s="25">
        <v>40662</v>
      </c>
      <c r="AC1347" s="27">
        <v>40675.82708333333</v>
      </c>
      <c r="AD1347" s="1" t="s">
        <v>2657</v>
      </c>
      <c r="AE1347" s="1">
        <v>0</v>
      </c>
    </row>
    <row r="1348" spans="1:31" x14ac:dyDescent="0.25">
      <c r="A1348" s="1" t="s">
        <v>2646</v>
      </c>
      <c r="B1348" s="1">
        <v>2100415</v>
      </c>
      <c r="C1348" s="1" t="s">
        <v>1038</v>
      </c>
      <c r="D1348" s="25">
        <v>35552</v>
      </c>
      <c r="E1348" s="1" t="s">
        <v>2623</v>
      </c>
      <c r="F1348" s="26">
        <v>13196</v>
      </c>
      <c r="G1348" s="26">
        <v>15000</v>
      </c>
      <c r="H1348" s="26">
        <v>13196</v>
      </c>
      <c r="I1348" s="1" t="s">
        <v>27</v>
      </c>
      <c r="J1348" s="1">
        <v>0</v>
      </c>
      <c r="K1348" s="26">
        <v>6460.8</v>
      </c>
      <c r="L1348" s="1" t="s">
        <v>27</v>
      </c>
      <c r="M1348" s="1">
        <v>0</v>
      </c>
      <c r="N1348" s="1" t="s">
        <v>2624</v>
      </c>
      <c r="O1348" s="1" t="s">
        <v>2638</v>
      </c>
      <c r="P1348" s="1" t="s">
        <v>2639</v>
      </c>
      <c r="Q1348" s="1" t="s">
        <v>28</v>
      </c>
      <c r="R1348" s="1" t="s">
        <v>52</v>
      </c>
      <c r="S1348" s="1" t="s">
        <v>38</v>
      </c>
      <c r="T1348" s="1" t="s">
        <v>292</v>
      </c>
      <c r="U1348" s="1" t="s">
        <v>34</v>
      </c>
      <c r="V1348" s="1" t="s">
        <v>71</v>
      </c>
      <c r="W1348" s="1" t="s">
        <v>42</v>
      </c>
      <c r="X1348" s="25">
        <v>41078</v>
      </c>
      <c r="Y1348" s="1" t="s">
        <v>2628</v>
      </c>
      <c r="Z1348" s="1">
        <v>0</v>
      </c>
      <c r="AA1348" s="1" t="s">
        <v>1039</v>
      </c>
      <c r="AB1348" s="25">
        <v>36102</v>
      </c>
      <c r="AC1348" s="27">
        <v>37617</v>
      </c>
      <c r="AD1348" s="1" t="s">
        <v>36</v>
      </c>
      <c r="AE1348" s="26">
        <v>13196</v>
      </c>
    </row>
    <row r="1349" spans="1:31" x14ac:dyDescent="0.25">
      <c r="A1349" s="1" t="s">
        <v>2622</v>
      </c>
      <c r="B1349" s="1" t="s">
        <v>1366</v>
      </c>
      <c r="C1349" s="1" t="s">
        <v>1367</v>
      </c>
      <c r="D1349" s="25">
        <v>39383</v>
      </c>
      <c r="E1349" s="1" t="s">
        <v>2623</v>
      </c>
      <c r="F1349" s="26">
        <v>30914.89</v>
      </c>
      <c r="G1349" s="26">
        <v>30914.89</v>
      </c>
      <c r="H1349" s="26">
        <v>30914.89</v>
      </c>
      <c r="I1349" s="1" t="s">
        <v>50</v>
      </c>
      <c r="J1349" s="26">
        <v>15457.45</v>
      </c>
      <c r="K1349" s="1">
        <v>0</v>
      </c>
      <c r="L1349" s="1" t="s">
        <v>50</v>
      </c>
      <c r="M1349" s="1">
        <v>0</v>
      </c>
      <c r="N1349" s="1" t="s">
        <v>2629</v>
      </c>
      <c r="O1349" s="1" t="s">
        <v>2630</v>
      </c>
      <c r="Q1349" s="1" t="s">
        <v>28</v>
      </c>
      <c r="R1349" s="1" t="s">
        <v>135</v>
      </c>
      <c r="S1349" s="1" t="s">
        <v>136</v>
      </c>
      <c r="T1349" s="1" t="s">
        <v>145</v>
      </c>
      <c r="U1349" s="1" t="s">
        <v>34</v>
      </c>
      <c r="V1349" s="1" t="s">
        <v>71</v>
      </c>
      <c r="W1349" s="1" t="s">
        <v>42</v>
      </c>
      <c r="X1349" s="25">
        <v>41078</v>
      </c>
      <c r="Y1349" s="1" t="s">
        <v>2661</v>
      </c>
      <c r="Z1349" s="1">
        <v>0</v>
      </c>
      <c r="AA1349" s="1" t="s">
        <v>1368</v>
      </c>
      <c r="AB1349" s="25">
        <v>40572</v>
      </c>
      <c r="AC1349" s="27">
        <v>40582.791666666664</v>
      </c>
      <c r="AD1349" s="1" t="s">
        <v>151</v>
      </c>
      <c r="AE1349" s="26">
        <v>30914.89</v>
      </c>
    </row>
    <row r="1350" spans="1:31" x14ac:dyDescent="0.25">
      <c r="A1350" s="1" t="s">
        <v>2622</v>
      </c>
      <c r="B1350" s="1" t="s">
        <v>1427</v>
      </c>
      <c r="C1350" s="1" t="s">
        <v>1428</v>
      </c>
      <c r="D1350" s="25">
        <v>39736</v>
      </c>
      <c r="E1350" s="1" t="s">
        <v>2623</v>
      </c>
      <c r="F1350" s="26">
        <v>36500</v>
      </c>
      <c r="G1350" s="26">
        <v>36500</v>
      </c>
      <c r="H1350" s="26">
        <v>36500</v>
      </c>
      <c r="I1350" s="1" t="s">
        <v>50</v>
      </c>
      <c r="J1350" s="26">
        <v>18250</v>
      </c>
      <c r="K1350" s="1">
        <v>0</v>
      </c>
      <c r="L1350" s="1" t="s">
        <v>50</v>
      </c>
      <c r="M1350" s="1">
        <v>0</v>
      </c>
      <c r="N1350" s="1" t="s">
        <v>2629</v>
      </c>
      <c r="O1350" s="1" t="s">
        <v>2630</v>
      </c>
      <c r="Q1350" s="1" t="s">
        <v>28</v>
      </c>
      <c r="R1350" s="1" t="s">
        <v>196</v>
      </c>
      <c r="S1350" s="1" t="s">
        <v>136</v>
      </c>
      <c r="T1350" s="1" t="s">
        <v>555</v>
      </c>
      <c r="U1350" s="1" t="s">
        <v>34</v>
      </c>
      <c r="V1350" s="1" t="s">
        <v>71</v>
      </c>
      <c r="W1350" s="1" t="s">
        <v>42</v>
      </c>
      <c r="X1350" s="25">
        <v>41078</v>
      </c>
      <c r="Y1350" s="1" t="s">
        <v>2647</v>
      </c>
      <c r="Z1350" s="1">
        <v>0</v>
      </c>
      <c r="AA1350" s="1" t="s">
        <v>1429</v>
      </c>
      <c r="AB1350" s="25">
        <v>40750</v>
      </c>
      <c r="AC1350" s="27">
        <v>40759.11041666667</v>
      </c>
      <c r="AD1350" s="1" t="s">
        <v>151</v>
      </c>
      <c r="AE1350" s="26">
        <v>36500</v>
      </c>
    </row>
    <row r="1351" spans="1:31" x14ac:dyDescent="0.25">
      <c r="A1351" s="1" t="s">
        <v>2622</v>
      </c>
      <c r="B1351" s="1" t="s">
        <v>1829</v>
      </c>
      <c r="C1351" s="1" t="s">
        <v>1830</v>
      </c>
      <c r="D1351" s="25">
        <v>39999</v>
      </c>
      <c r="E1351" s="1" t="s">
        <v>2623</v>
      </c>
      <c r="F1351" s="26">
        <v>73000</v>
      </c>
      <c r="G1351" s="26">
        <v>73000</v>
      </c>
      <c r="H1351" s="26">
        <v>20400</v>
      </c>
      <c r="I1351" s="1" t="s">
        <v>50</v>
      </c>
      <c r="J1351" s="26">
        <v>10200</v>
      </c>
      <c r="K1351" s="26">
        <v>4941.6099999999997</v>
      </c>
      <c r="L1351" s="1" t="s">
        <v>50</v>
      </c>
      <c r="M1351" s="26">
        <v>2470.81</v>
      </c>
      <c r="N1351" s="1" t="s">
        <v>2629</v>
      </c>
      <c r="O1351" s="1" t="s">
        <v>2630</v>
      </c>
      <c r="Q1351" s="1" t="s">
        <v>28</v>
      </c>
      <c r="R1351" s="1" t="s">
        <v>512</v>
      </c>
      <c r="S1351" s="1" t="s">
        <v>553</v>
      </c>
      <c r="T1351" s="1" t="s">
        <v>216</v>
      </c>
      <c r="U1351" s="1" t="s">
        <v>34</v>
      </c>
      <c r="V1351" s="1" t="s">
        <v>71</v>
      </c>
      <c r="W1351" s="1" t="s">
        <v>42</v>
      </c>
      <c r="X1351" s="25">
        <v>41078</v>
      </c>
      <c r="Y1351" s="1" t="s">
        <v>2628</v>
      </c>
      <c r="Z1351" s="1">
        <v>0</v>
      </c>
      <c r="AA1351" s="1" t="s">
        <v>1831</v>
      </c>
      <c r="AB1351" s="25">
        <v>40315</v>
      </c>
      <c r="AC1351" s="27">
        <v>40393.754861111112</v>
      </c>
      <c r="AD1351" s="1" t="s">
        <v>36</v>
      </c>
      <c r="AE1351" s="26">
        <v>73000</v>
      </c>
    </row>
    <row r="1352" spans="1:31" x14ac:dyDescent="0.25">
      <c r="A1352" s="1" t="s">
        <v>2622</v>
      </c>
      <c r="B1352" s="1" t="s">
        <v>1946</v>
      </c>
      <c r="C1352" s="1" t="s">
        <v>1947</v>
      </c>
      <c r="D1352" s="25">
        <v>40461</v>
      </c>
      <c r="E1352" s="1" t="s">
        <v>2623</v>
      </c>
      <c r="F1352" s="26">
        <v>135000</v>
      </c>
      <c r="G1352" s="26">
        <v>135000</v>
      </c>
      <c r="H1352" s="26">
        <v>135000</v>
      </c>
      <c r="I1352" s="1" t="s">
        <v>50</v>
      </c>
      <c r="J1352" s="26">
        <v>67500</v>
      </c>
      <c r="K1352" s="1">
        <v>0</v>
      </c>
      <c r="L1352" s="1" t="s">
        <v>50</v>
      </c>
      <c r="M1352" s="1">
        <v>0</v>
      </c>
      <c r="N1352" s="1" t="s">
        <v>2629</v>
      </c>
      <c r="O1352" s="1" t="s">
        <v>2630</v>
      </c>
      <c r="Q1352" s="1" t="s">
        <v>28</v>
      </c>
      <c r="R1352" s="1" t="s">
        <v>196</v>
      </c>
      <c r="S1352" s="1" t="s">
        <v>136</v>
      </c>
      <c r="T1352" s="1" t="s">
        <v>176</v>
      </c>
      <c r="U1352" s="1" t="s">
        <v>55</v>
      </c>
      <c r="V1352" s="1" t="s">
        <v>71</v>
      </c>
      <c r="W1352" s="1" t="s">
        <v>42</v>
      </c>
      <c r="X1352" s="25">
        <v>41078</v>
      </c>
      <c r="Y1352" s="1" t="s">
        <v>2628</v>
      </c>
      <c r="Z1352" s="1">
        <v>0</v>
      </c>
      <c r="AA1352" s="1" t="s">
        <v>1948</v>
      </c>
      <c r="AB1352" s="25">
        <v>40679</v>
      </c>
      <c r="AC1352" s="27">
        <v>40765.15902777778</v>
      </c>
      <c r="AD1352" s="1" t="s">
        <v>151</v>
      </c>
      <c r="AE1352" s="26">
        <v>135000</v>
      </c>
    </row>
    <row r="1353" spans="1:31" x14ac:dyDescent="0.25">
      <c r="A1353" s="1" t="s">
        <v>2622</v>
      </c>
      <c r="B1353" s="1">
        <v>3876</v>
      </c>
      <c r="C1353" s="1" t="s">
        <v>2068</v>
      </c>
      <c r="D1353" s="25">
        <v>37829</v>
      </c>
      <c r="E1353" s="1" t="s">
        <v>2623</v>
      </c>
      <c r="F1353" s="26">
        <v>5000</v>
      </c>
      <c r="G1353" s="26">
        <v>5000</v>
      </c>
      <c r="H1353" s="26">
        <v>5000</v>
      </c>
      <c r="I1353" s="1" t="s">
        <v>50</v>
      </c>
      <c r="J1353" s="26">
        <v>2500</v>
      </c>
      <c r="K1353" s="1">
        <v>500</v>
      </c>
      <c r="L1353" s="1" t="s">
        <v>27</v>
      </c>
      <c r="M1353" s="1">
        <v>0</v>
      </c>
      <c r="N1353" s="1" t="s">
        <v>2629</v>
      </c>
      <c r="O1353" s="1" t="s">
        <v>2638</v>
      </c>
      <c r="P1353" s="1" t="s">
        <v>2639</v>
      </c>
      <c r="Q1353" s="1" t="s">
        <v>28</v>
      </c>
      <c r="R1353" s="1" t="s">
        <v>37</v>
      </c>
      <c r="S1353" s="1" t="s">
        <v>38</v>
      </c>
      <c r="T1353" s="1" t="s">
        <v>521</v>
      </c>
      <c r="U1353" s="1" t="s">
        <v>53</v>
      </c>
      <c r="V1353" s="1" t="s">
        <v>71</v>
      </c>
      <c r="W1353" s="1" t="s">
        <v>42</v>
      </c>
      <c r="X1353" s="25">
        <v>41078</v>
      </c>
      <c r="Y1353" s="1" t="s">
        <v>2647</v>
      </c>
      <c r="Z1353" s="1">
        <v>0</v>
      </c>
      <c r="AA1353" s="1" t="s">
        <v>2069</v>
      </c>
      <c r="AB1353" s="25">
        <v>38271</v>
      </c>
      <c r="AC1353" s="27">
        <v>38476.439583333333</v>
      </c>
      <c r="AD1353" s="1" t="s">
        <v>36</v>
      </c>
      <c r="AE1353" s="26">
        <v>5000</v>
      </c>
    </row>
    <row r="1354" spans="1:31" x14ac:dyDescent="0.25">
      <c r="A1354" s="1" t="s">
        <v>2622</v>
      </c>
      <c r="B1354" s="1">
        <v>9301789</v>
      </c>
      <c r="C1354" s="1" t="s">
        <v>2265</v>
      </c>
      <c r="D1354" s="25">
        <v>37958</v>
      </c>
      <c r="E1354" s="1" t="s">
        <v>2623</v>
      </c>
      <c r="F1354" s="26">
        <v>125968.92</v>
      </c>
      <c r="G1354" s="26">
        <v>125968.92</v>
      </c>
      <c r="H1354" s="26">
        <v>125968.92</v>
      </c>
      <c r="I1354" s="1" t="s">
        <v>26</v>
      </c>
      <c r="J1354" s="26">
        <v>125968.92</v>
      </c>
      <c r="K1354" s="26">
        <v>51502.5</v>
      </c>
      <c r="L1354" s="1" t="s">
        <v>50</v>
      </c>
      <c r="M1354" s="26">
        <v>25751.25</v>
      </c>
      <c r="Q1354" s="1" t="s">
        <v>28</v>
      </c>
      <c r="R1354" s="1" t="s">
        <v>135</v>
      </c>
      <c r="S1354" s="1" t="s">
        <v>136</v>
      </c>
      <c r="T1354" s="1" t="s">
        <v>77</v>
      </c>
      <c r="U1354" s="1" t="s">
        <v>34</v>
      </c>
      <c r="V1354" s="1" t="s">
        <v>71</v>
      </c>
      <c r="W1354" s="1" t="s">
        <v>42</v>
      </c>
      <c r="X1354" s="25">
        <v>41078</v>
      </c>
      <c r="Y1354" s="1" t="s">
        <v>2647</v>
      </c>
      <c r="Z1354" s="1">
        <v>0</v>
      </c>
      <c r="AA1354" s="1" t="s">
        <v>2266</v>
      </c>
      <c r="AB1354" s="25">
        <v>39640</v>
      </c>
      <c r="AC1354" s="27">
        <v>40164.381249999999</v>
      </c>
      <c r="AD1354" s="1" t="s">
        <v>36</v>
      </c>
      <c r="AE1354" s="26">
        <v>125968.92</v>
      </c>
    </row>
    <row r="1355" spans="1:31" x14ac:dyDescent="0.25">
      <c r="A1355" s="1" t="s">
        <v>2622</v>
      </c>
      <c r="B1355" s="1" t="s">
        <v>2352</v>
      </c>
      <c r="C1355" s="1" t="s">
        <v>2353</v>
      </c>
      <c r="D1355" s="25">
        <v>39588</v>
      </c>
      <c r="E1355" s="1" t="s">
        <v>2623</v>
      </c>
      <c r="F1355" s="26">
        <v>24766.5</v>
      </c>
      <c r="G1355" s="26">
        <v>24766.5</v>
      </c>
      <c r="H1355" s="26">
        <v>24766.5</v>
      </c>
      <c r="I1355" s="1" t="s">
        <v>50</v>
      </c>
      <c r="J1355" s="26">
        <v>12383.25</v>
      </c>
      <c r="K1355" s="1">
        <v>0</v>
      </c>
      <c r="L1355" s="1" t="s">
        <v>50</v>
      </c>
      <c r="M1355" s="1">
        <v>0</v>
      </c>
      <c r="N1355" s="1" t="s">
        <v>2629</v>
      </c>
      <c r="O1355" s="1" t="s">
        <v>2630</v>
      </c>
      <c r="Q1355" s="1" t="s">
        <v>28</v>
      </c>
      <c r="R1355" s="1" t="s">
        <v>135</v>
      </c>
      <c r="S1355" s="1" t="s">
        <v>136</v>
      </c>
      <c r="T1355" s="1" t="s">
        <v>188</v>
      </c>
      <c r="U1355" s="1" t="s">
        <v>34</v>
      </c>
      <c r="V1355" s="1" t="s">
        <v>71</v>
      </c>
      <c r="W1355" s="1" t="s">
        <v>42</v>
      </c>
      <c r="X1355" s="25">
        <v>41078</v>
      </c>
      <c r="Y1355" s="1" t="s">
        <v>2647</v>
      </c>
      <c r="Z1355" s="1">
        <v>0</v>
      </c>
      <c r="AA1355" s="1" t="s">
        <v>2354</v>
      </c>
      <c r="AB1355" s="25">
        <v>40357</v>
      </c>
      <c r="AC1355" s="27">
        <v>40415.631249999999</v>
      </c>
      <c r="AD1355" s="1" t="s">
        <v>151</v>
      </c>
      <c r="AE1355" s="26">
        <v>24766.5</v>
      </c>
    </row>
    <row r="1356" spans="1:31" x14ac:dyDescent="0.25">
      <c r="A1356" s="1" t="s">
        <v>2622</v>
      </c>
      <c r="B1356" s="1" t="s">
        <v>2412</v>
      </c>
      <c r="C1356" s="1" t="s">
        <v>2413</v>
      </c>
      <c r="D1356" s="25">
        <v>39939</v>
      </c>
      <c r="E1356" s="1" t="s">
        <v>2623</v>
      </c>
      <c r="F1356" s="26">
        <v>3848.61</v>
      </c>
      <c r="G1356" s="26">
        <v>7500</v>
      </c>
      <c r="H1356" s="26">
        <v>3848.61</v>
      </c>
      <c r="I1356" s="1" t="s">
        <v>50</v>
      </c>
      <c r="J1356" s="26">
        <v>1924.31</v>
      </c>
      <c r="K1356" s="1">
        <v>0</v>
      </c>
      <c r="L1356" s="1" t="s">
        <v>50</v>
      </c>
      <c r="M1356" s="1">
        <v>0</v>
      </c>
      <c r="N1356" s="1" t="s">
        <v>2629</v>
      </c>
      <c r="O1356" s="1" t="s">
        <v>2630</v>
      </c>
      <c r="Q1356" s="1" t="s">
        <v>28</v>
      </c>
      <c r="R1356" s="1" t="s">
        <v>262</v>
      </c>
      <c r="S1356" s="1" t="s">
        <v>151</v>
      </c>
      <c r="T1356" s="1" t="s">
        <v>1309</v>
      </c>
      <c r="U1356" s="1" t="s">
        <v>34</v>
      </c>
      <c r="V1356" s="1" t="s">
        <v>71</v>
      </c>
      <c r="W1356" s="1" t="s">
        <v>42</v>
      </c>
      <c r="X1356" s="25">
        <v>41078</v>
      </c>
      <c r="Y1356" s="1" t="s">
        <v>2628</v>
      </c>
      <c r="Z1356" s="1">
        <v>0</v>
      </c>
      <c r="AA1356" s="1" t="s">
        <v>2414</v>
      </c>
      <c r="AB1356" s="25">
        <v>40547</v>
      </c>
      <c r="AC1356" s="27">
        <v>40555.627083333333</v>
      </c>
      <c r="AD1356" s="1" t="s">
        <v>36</v>
      </c>
      <c r="AE1356" s="26">
        <v>3848.61</v>
      </c>
    </row>
    <row r="1357" spans="1:31" x14ac:dyDescent="0.25">
      <c r="A1357" s="1" t="s">
        <v>2646</v>
      </c>
      <c r="C1357" s="1" t="s">
        <v>2679</v>
      </c>
      <c r="E1357" s="1" t="s">
        <v>2623</v>
      </c>
      <c r="F1357" s="1">
        <v>0</v>
      </c>
      <c r="G1357" s="1">
        <v>0</v>
      </c>
      <c r="H1357" s="1">
        <v>0</v>
      </c>
      <c r="J1357" s="1">
        <v>0</v>
      </c>
      <c r="K1357" s="1">
        <v>0</v>
      </c>
      <c r="L1357" s="1" t="s">
        <v>27</v>
      </c>
      <c r="M1357" s="1">
        <v>0</v>
      </c>
      <c r="N1357" s="1" t="s">
        <v>2629</v>
      </c>
      <c r="O1357" s="1" t="s">
        <v>2630</v>
      </c>
      <c r="Q1357" s="1" t="s">
        <v>28</v>
      </c>
      <c r="R1357" s="1" t="s">
        <v>262</v>
      </c>
      <c r="S1357" s="1" t="s">
        <v>276</v>
      </c>
      <c r="T1357" s="1" t="s">
        <v>6214</v>
      </c>
      <c r="U1357" s="1" t="s">
        <v>55</v>
      </c>
      <c r="V1357" s="1" t="s">
        <v>71</v>
      </c>
      <c r="W1357" s="1" t="s">
        <v>42</v>
      </c>
      <c r="X1357" s="25">
        <v>41079</v>
      </c>
      <c r="Y1357" s="1" t="s">
        <v>57</v>
      </c>
      <c r="Z1357" s="1">
        <v>0</v>
      </c>
      <c r="AA1357" s="1" t="s">
        <v>6215</v>
      </c>
      <c r="AB1357" s="25">
        <v>40730</v>
      </c>
      <c r="AC1357" s="27">
        <v>40779.90902777778</v>
      </c>
      <c r="AD1357" s="1" t="s">
        <v>2633</v>
      </c>
      <c r="AE1357" s="1">
        <v>0</v>
      </c>
    </row>
    <row r="1358" spans="1:31" x14ac:dyDescent="0.25">
      <c r="A1358" s="1" t="s">
        <v>2646</v>
      </c>
      <c r="C1358" s="1" t="s">
        <v>2679</v>
      </c>
      <c r="E1358" s="1" t="s">
        <v>2623</v>
      </c>
      <c r="F1358" s="1">
        <v>0</v>
      </c>
      <c r="G1358" s="1">
        <v>0</v>
      </c>
      <c r="H1358" s="1">
        <v>0</v>
      </c>
      <c r="J1358" s="1">
        <v>0</v>
      </c>
      <c r="K1358" s="1">
        <v>0</v>
      </c>
      <c r="L1358" s="1" t="s">
        <v>27</v>
      </c>
      <c r="M1358" s="1">
        <v>0</v>
      </c>
      <c r="N1358" s="1" t="s">
        <v>2629</v>
      </c>
      <c r="O1358" s="1" t="s">
        <v>2630</v>
      </c>
      <c r="Q1358" s="1" t="s">
        <v>28</v>
      </c>
      <c r="R1358" s="1" t="s">
        <v>262</v>
      </c>
      <c r="S1358" s="1" t="s">
        <v>751</v>
      </c>
      <c r="T1358" s="1" t="s">
        <v>6948</v>
      </c>
      <c r="U1358" s="1" t="s">
        <v>53</v>
      </c>
      <c r="V1358" s="1" t="s">
        <v>71</v>
      </c>
      <c r="W1358" s="1" t="s">
        <v>35</v>
      </c>
      <c r="X1358" s="25">
        <v>41079</v>
      </c>
      <c r="Y1358" s="1" t="s">
        <v>2660</v>
      </c>
      <c r="Z1358" s="1">
        <v>0</v>
      </c>
      <c r="AA1358" s="1" t="s">
        <v>6949</v>
      </c>
      <c r="AB1358" s="25">
        <v>40784</v>
      </c>
      <c r="AC1358" s="27">
        <v>40802.157638888886</v>
      </c>
      <c r="AD1358" s="1" t="s">
        <v>2633</v>
      </c>
      <c r="AE1358" s="1">
        <v>0</v>
      </c>
    </row>
    <row r="1359" spans="1:31" x14ac:dyDescent="0.25">
      <c r="A1359" s="1" t="s">
        <v>2646</v>
      </c>
      <c r="E1359" s="1" t="s">
        <v>2623</v>
      </c>
      <c r="F1359" s="1">
        <v>0</v>
      </c>
      <c r="G1359" s="1">
        <v>0</v>
      </c>
      <c r="H1359" s="1">
        <v>0</v>
      </c>
      <c r="J1359" s="1">
        <v>0</v>
      </c>
      <c r="K1359" s="1">
        <v>0</v>
      </c>
      <c r="L1359" s="1" t="s">
        <v>50</v>
      </c>
      <c r="M1359" s="1">
        <v>0</v>
      </c>
      <c r="N1359" s="1" t="s">
        <v>2629</v>
      </c>
      <c r="O1359" s="1" t="s">
        <v>2630</v>
      </c>
      <c r="Q1359" s="1" t="s">
        <v>28</v>
      </c>
      <c r="R1359" s="1" t="s">
        <v>262</v>
      </c>
      <c r="S1359" s="1" t="s">
        <v>2677</v>
      </c>
      <c r="T1359" s="1" t="s">
        <v>77</v>
      </c>
      <c r="U1359" s="1" t="s">
        <v>34</v>
      </c>
      <c r="W1359" s="1" t="s">
        <v>5321</v>
      </c>
      <c r="X1359" s="25">
        <v>41080</v>
      </c>
      <c r="Y1359" s="1" t="s">
        <v>4773</v>
      </c>
      <c r="Z1359" s="1">
        <v>0</v>
      </c>
      <c r="AA1359" s="1" t="s">
        <v>6776</v>
      </c>
      <c r="AB1359" s="25">
        <v>41057</v>
      </c>
      <c r="AC1359" s="27">
        <v>41065.990972222222</v>
      </c>
      <c r="AD1359" s="1" t="s">
        <v>2633</v>
      </c>
      <c r="AE1359" s="1">
        <v>0</v>
      </c>
    </row>
    <row r="1360" spans="1:31" x14ac:dyDescent="0.25">
      <c r="A1360" s="1" t="s">
        <v>2622</v>
      </c>
      <c r="B1360" s="1">
        <v>1041</v>
      </c>
      <c r="C1360" s="1" t="s">
        <v>1529</v>
      </c>
      <c r="D1360" s="25">
        <v>36851</v>
      </c>
      <c r="E1360" s="1" t="s">
        <v>2623</v>
      </c>
      <c r="F1360" s="26">
        <v>26400</v>
      </c>
      <c r="G1360" s="26">
        <v>26400</v>
      </c>
      <c r="H1360" s="26">
        <v>26400</v>
      </c>
      <c r="I1360" s="1" t="s">
        <v>50</v>
      </c>
      <c r="J1360" s="26">
        <v>13200</v>
      </c>
      <c r="K1360" s="26">
        <v>2640</v>
      </c>
      <c r="L1360" s="1" t="s">
        <v>27</v>
      </c>
      <c r="M1360" s="1">
        <v>0</v>
      </c>
      <c r="N1360" s="1" t="s">
        <v>2624</v>
      </c>
      <c r="O1360" s="1" t="s">
        <v>2638</v>
      </c>
      <c r="P1360" s="1" t="s">
        <v>2639</v>
      </c>
      <c r="Q1360" s="1" t="s">
        <v>28</v>
      </c>
      <c r="R1360" s="1" t="s">
        <v>44</v>
      </c>
      <c r="S1360" s="1" t="s">
        <v>38</v>
      </c>
      <c r="T1360" s="1" t="s">
        <v>1530</v>
      </c>
      <c r="U1360" s="1" t="s">
        <v>34</v>
      </c>
      <c r="V1360" s="1" t="s">
        <v>46</v>
      </c>
      <c r="W1360" s="1" t="s">
        <v>42</v>
      </c>
      <c r="X1360" s="25">
        <v>41082</v>
      </c>
      <c r="Y1360" s="1" t="s">
        <v>2628</v>
      </c>
      <c r="Z1360" s="1">
        <v>0</v>
      </c>
      <c r="AA1360" s="1" t="s">
        <v>1531</v>
      </c>
      <c r="AB1360" s="25">
        <v>38169</v>
      </c>
      <c r="AC1360" s="27">
        <v>38509.741666666669</v>
      </c>
      <c r="AD1360" s="1" t="s">
        <v>36</v>
      </c>
      <c r="AE1360" s="26">
        <v>26400</v>
      </c>
    </row>
    <row r="1361" spans="1:31" x14ac:dyDescent="0.25">
      <c r="A1361" s="1" t="s">
        <v>2622</v>
      </c>
      <c r="C1361" s="1" t="s">
        <v>2648</v>
      </c>
      <c r="E1361" s="1" t="s">
        <v>2623</v>
      </c>
      <c r="F1361" s="1">
        <v>0</v>
      </c>
      <c r="G1361" s="1">
        <v>0</v>
      </c>
      <c r="H1361" s="1">
        <v>0</v>
      </c>
      <c r="J1361" s="1">
        <v>0</v>
      </c>
      <c r="K1361" s="1">
        <v>0</v>
      </c>
      <c r="L1361" s="1" t="s">
        <v>27</v>
      </c>
      <c r="M1361" s="1">
        <v>0</v>
      </c>
      <c r="N1361" s="1" t="s">
        <v>2629</v>
      </c>
      <c r="O1361" s="1" t="s">
        <v>2630</v>
      </c>
      <c r="Q1361" s="1" t="s">
        <v>28</v>
      </c>
      <c r="R1361" s="1" t="s">
        <v>135</v>
      </c>
      <c r="S1361" s="1" t="s">
        <v>136</v>
      </c>
      <c r="T1361" s="1" t="s">
        <v>5435</v>
      </c>
      <c r="U1361" s="1" t="s">
        <v>89</v>
      </c>
      <c r="V1361" s="1" t="s">
        <v>2675</v>
      </c>
      <c r="W1361" s="1" t="s">
        <v>42</v>
      </c>
      <c r="X1361" s="25">
        <v>41085</v>
      </c>
      <c r="Y1361" s="1" t="s">
        <v>2649</v>
      </c>
      <c r="Z1361" s="1">
        <v>0</v>
      </c>
      <c r="AA1361" s="1" t="s">
        <v>5467</v>
      </c>
      <c r="AB1361" s="25">
        <v>40718</v>
      </c>
      <c r="AC1361" s="27">
        <v>40750.111805555556</v>
      </c>
      <c r="AD1361" s="1" t="s">
        <v>2657</v>
      </c>
      <c r="AE1361" s="1">
        <v>0</v>
      </c>
    </row>
    <row r="1362" spans="1:31" x14ac:dyDescent="0.25">
      <c r="A1362" s="1" t="s">
        <v>2646</v>
      </c>
      <c r="C1362" s="1" t="s">
        <v>2679</v>
      </c>
      <c r="E1362" s="1" t="s">
        <v>2623</v>
      </c>
      <c r="F1362" s="1">
        <v>0</v>
      </c>
      <c r="G1362" s="1">
        <v>0</v>
      </c>
      <c r="H1362" s="1">
        <v>0</v>
      </c>
      <c r="J1362" s="1">
        <v>0</v>
      </c>
      <c r="K1362" s="1">
        <v>0</v>
      </c>
      <c r="L1362" s="1" t="s">
        <v>50</v>
      </c>
      <c r="M1362" s="1">
        <v>0</v>
      </c>
      <c r="N1362" s="1" t="s">
        <v>2629</v>
      </c>
      <c r="O1362" s="1" t="s">
        <v>2630</v>
      </c>
      <c r="Q1362" s="1" t="s">
        <v>28</v>
      </c>
      <c r="R1362" s="1" t="s">
        <v>262</v>
      </c>
      <c r="S1362" s="1" t="s">
        <v>398</v>
      </c>
      <c r="T1362" s="1" t="s">
        <v>39</v>
      </c>
      <c r="U1362" s="1" t="s">
        <v>40</v>
      </c>
      <c r="V1362" s="1" t="s">
        <v>41</v>
      </c>
      <c r="W1362" s="1" t="s">
        <v>42</v>
      </c>
      <c r="X1362" s="25">
        <v>41085</v>
      </c>
      <c r="Y1362" s="1" t="s">
        <v>2637</v>
      </c>
      <c r="Z1362" s="1">
        <v>0</v>
      </c>
      <c r="AA1362" s="1" t="s">
        <v>5683</v>
      </c>
      <c r="AB1362" s="25">
        <v>40850</v>
      </c>
      <c r="AC1362" s="27">
        <v>40940.193749999999</v>
      </c>
      <c r="AD1362" s="1" t="s">
        <v>2633</v>
      </c>
      <c r="AE1362" s="1">
        <v>0</v>
      </c>
    </row>
    <row r="1363" spans="1:31" x14ac:dyDescent="0.25">
      <c r="A1363" s="1" t="s">
        <v>2622</v>
      </c>
      <c r="C1363" s="1" t="s">
        <v>75</v>
      </c>
      <c r="E1363" s="1" t="s">
        <v>2623</v>
      </c>
      <c r="F1363" s="1">
        <v>0</v>
      </c>
      <c r="G1363" s="1">
        <v>0</v>
      </c>
      <c r="H1363" s="1">
        <v>0</v>
      </c>
      <c r="J1363" s="1">
        <v>0</v>
      </c>
      <c r="K1363" s="1">
        <v>0</v>
      </c>
      <c r="L1363" s="1" t="s">
        <v>27</v>
      </c>
      <c r="M1363" s="1">
        <v>0</v>
      </c>
      <c r="N1363" s="1" t="s">
        <v>2629</v>
      </c>
      <c r="O1363" s="1" t="s">
        <v>2630</v>
      </c>
      <c r="Q1363" s="1" t="s">
        <v>28</v>
      </c>
      <c r="R1363" s="1" t="s">
        <v>135</v>
      </c>
      <c r="S1363" s="1" t="s">
        <v>136</v>
      </c>
      <c r="T1363" s="1" t="s">
        <v>254</v>
      </c>
      <c r="U1363" s="1" t="s">
        <v>138</v>
      </c>
      <c r="V1363" s="1" t="s">
        <v>2654</v>
      </c>
      <c r="W1363" s="1" t="s">
        <v>42</v>
      </c>
      <c r="X1363" s="25">
        <v>41085</v>
      </c>
      <c r="Y1363" s="1" t="s">
        <v>2649</v>
      </c>
      <c r="Z1363" s="1">
        <v>0</v>
      </c>
      <c r="AA1363" s="1" t="s">
        <v>6148</v>
      </c>
      <c r="AB1363" s="25">
        <v>40722</v>
      </c>
      <c r="AC1363" s="27">
        <v>40736.663194444445</v>
      </c>
      <c r="AD1363" s="1" t="s">
        <v>2633</v>
      </c>
      <c r="AE1363" s="1">
        <v>0</v>
      </c>
    </row>
    <row r="1364" spans="1:31" x14ac:dyDescent="0.25">
      <c r="A1364" s="1" t="s">
        <v>2622</v>
      </c>
      <c r="C1364" s="1" t="s">
        <v>2648</v>
      </c>
      <c r="E1364" s="1" t="s">
        <v>2623</v>
      </c>
      <c r="F1364" s="1">
        <v>0</v>
      </c>
      <c r="G1364" s="1">
        <v>0</v>
      </c>
      <c r="H1364" s="1">
        <v>0</v>
      </c>
      <c r="J1364" s="1">
        <v>0</v>
      </c>
      <c r="K1364" s="1">
        <v>0</v>
      </c>
      <c r="L1364" s="1" t="s">
        <v>27</v>
      </c>
      <c r="M1364" s="1">
        <v>0</v>
      </c>
      <c r="N1364" s="1" t="s">
        <v>2629</v>
      </c>
      <c r="O1364" s="1" t="s">
        <v>2630</v>
      </c>
      <c r="Q1364" s="1" t="s">
        <v>28</v>
      </c>
      <c r="R1364" s="1" t="s">
        <v>196</v>
      </c>
      <c r="S1364" s="1" t="s">
        <v>136</v>
      </c>
      <c r="T1364" s="1" t="s">
        <v>3232</v>
      </c>
      <c r="U1364" s="1" t="s">
        <v>227</v>
      </c>
      <c r="V1364" s="1" t="s">
        <v>2654</v>
      </c>
      <c r="W1364" s="1" t="s">
        <v>42</v>
      </c>
      <c r="X1364" s="25">
        <v>41085</v>
      </c>
      <c r="Y1364" s="1" t="s">
        <v>2649</v>
      </c>
      <c r="Z1364" s="1">
        <v>0</v>
      </c>
      <c r="AA1364" s="1" t="s">
        <v>6739</v>
      </c>
      <c r="AB1364" s="25">
        <v>40181</v>
      </c>
      <c r="AC1364" s="27">
        <v>40707.746527777781</v>
      </c>
      <c r="AD1364" s="1" t="s">
        <v>2657</v>
      </c>
      <c r="AE1364" s="1">
        <v>0</v>
      </c>
    </row>
    <row r="1365" spans="1:31" x14ac:dyDescent="0.25">
      <c r="A1365" s="1" t="s">
        <v>2622</v>
      </c>
      <c r="B1365" s="1" t="s">
        <v>4905</v>
      </c>
      <c r="C1365" s="1" t="s">
        <v>4906</v>
      </c>
      <c r="D1365" s="25">
        <v>38155</v>
      </c>
      <c r="E1365" s="1" t="s">
        <v>2623</v>
      </c>
      <c r="F1365" s="26">
        <v>1100</v>
      </c>
      <c r="G1365" s="26">
        <v>3000</v>
      </c>
      <c r="H1365" s="26">
        <v>1100</v>
      </c>
      <c r="I1365" s="1" t="s">
        <v>26</v>
      </c>
      <c r="J1365" s="26">
        <v>1100</v>
      </c>
      <c r="K1365" s="26">
        <v>2800</v>
      </c>
      <c r="L1365" s="1" t="s">
        <v>27</v>
      </c>
      <c r="M1365" s="1">
        <v>0</v>
      </c>
      <c r="N1365" s="1" t="s">
        <v>2624</v>
      </c>
      <c r="O1365" s="1" t="s">
        <v>2638</v>
      </c>
      <c r="P1365" s="1" t="s">
        <v>2642</v>
      </c>
      <c r="Q1365" s="1" t="s">
        <v>28</v>
      </c>
      <c r="R1365" s="1" t="s">
        <v>44</v>
      </c>
      <c r="S1365" s="1" t="s">
        <v>61</v>
      </c>
      <c r="T1365" s="1" t="s">
        <v>126</v>
      </c>
      <c r="U1365" s="1" t="s">
        <v>34</v>
      </c>
      <c r="V1365" s="1" t="s">
        <v>46</v>
      </c>
      <c r="W1365" s="1" t="s">
        <v>42</v>
      </c>
      <c r="X1365" s="25">
        <v>41086</v>
      </c>
      <c r="Y1365" s="1" t="s">
        <v>43</v>
      </c>
      <c r="Z1365" s="1">
        <v>0</v>
      </c>
      <c r="AA1365" s="1" t="s">
        <v>4907</v>
      </c>
      <c r="AB1365" s="25">
        <v>38558</v>
      </c>
      <c r="AC1365" s="27">
        <v>38583.468055555553</v>
      </c>
      <c r="AD1365" s="1" t="s">
        <v>2633</v>
      </c>
      <c r="AE1365" s="26">
        <v>1100</v>
      </c>
    </row>
    <row r="1366" spans="1:31" x14ac:dyDescent="0.25">
      <c r="A1366" s="1" t="s">
        <v>2622</v>
      </c>
      <c r="B1366" s="1" t="s">
        <v>468</v>
      </c>
      <c r="C1366" s="1" t="s">
        <v>469</v>
      </c>
      <c r="D1366" s="25">
        <v>40604</v>
      </c>
      <c r="E1366" s="1" t="s">
        <v>2623</v>
      </c>
      <c r="F1366" s="26">
        <v>109500</v>
      </c>
      <c r="G1366" s="26">
        <v>109500</v>
      </c>
      <c r="H1366" s="26">
        <v>3900</v>
      </c>
      <c r="I1366" s="1" t="s">
        <v>50</v>
      </c>
      <c r="J1366" s="26">
        <v>1950</v>
      </c>
      <c r="K1366" s="1">
        <v>0</v>
      </c>
      <c r="L1366" s="1" t="s">
        <v>50</v>
      </c>
      <c r="M1366" s="1">
        <v>0</v>
      </c>
      <c r="N1366" s="1" t="s">
        <v>2629</v>
      </c>
      <c r="O1366" s="1" t="s">
        <v>2630</v>
      </c>
      <c r="Q1366" s="1" t="s">
        <v>28</v>
      </c>
      <c r="R1366" s="1" t="s">
        <v>135</v>
      </c>
      <c r="S1366" s="1" t="s">
        <v>136</v>
      </c>
      <c r="T1366" s="1" t="s">
        <v>160</v>
      </c>
      <c r="U1366" s="1" t="s">
        <v>55</v>
      </c>
      <c r="V1366" s="1" t="s">
        <v>71</v>
      </c>
      <c r="W1366" s="1" t="s">
        <v>42</v>
      </c>
      <c r="X1366" s="25">
        <v>41086</v>
      </c>
      <c r="Y1366" s="1" t="s">
        <v>2660</v>
      </c>
      <c r="Z1366" s="1">
        <v>0</v>
      </c>
      <c r="AA1366" s="1" t="s">
        <v>470</v>
      </c>
      <c r="AB1366" s="25">
        <v>40896</v>
      </c>
      <c r="AC1366" s="27">
        <v>40927.959722222222</v>
      </c>
      <c r="AD1366" s="1" t="s">
        <v>36</v>
      </c>
      <c r="AE1366" s="26">
        <v>109500</v>
      </c>
    </row>
    <row r="1367" spans="1:31" x14ac:dyDescent="0.25">
      <c r="A1367" s="1" t="s">
        <v>2622</v>
      </c>
      <c r="C1367" s="1" t="s">
        <v>75</v>
      </c>
      <c r="E1367" s="1" t="s">
        <v>2623</v>
      </c>
      <c r="F1367" s="1">
        <v>0</v>
      </c>
      <c r="G1367" s="1">
        <v>0</v>
      </c>
      <c r="H1367" s="1">
        <v>0</v>
      </c>
      <c r="J1367" s="1">
        <v>0</v>
      </c>
      <c r="K1367" s="1">
        <v>100</v>
      </c>
      <c r="L1367" s="1" t="s">
        <v>27</v>
      </c>
      <c r="M1367" s="1">
        <v>0</v>
      </c>
      <c r="N1367" s="1" t="s">
        <v>2629</v>
      </c>
      <c r="O1367" s="1" t="s">
        <v>2630</v>
      </c>
      <c r="Q1367" s="1" t="s">
        <v>28</v>
      </c>
      <c r="R1367" s="1" t="s">
        <v>44</v>
      </c>
      <c r="S1367" s="1" t="s">
        <v>2658</v>
      </c>
      <c r="T1367" s="1" t="s">
        <v>124</v>
      </c>
      <c r="U1367" s="1" t="s">
        <v>34</v>
      </c>
      <c r="V1367" s="1" t="s">
        <v>46</v>
      </c>
      <c r="W1367" s="1" t="s">
        <v>42</v>
      </c>
      <c r="X1367" s="25">
        <v>41086</v>
      </c>
      <c r="Y1367" s="1" t="s">
        <v>57</v>
      </c>
      <c r="Z1367" s="1">
        <v>0</v>
      </c>
      <c r="AA1367" s="1" t="s">
        <v>5035</v>
      </c>
      <c r="AB1367" s="25">
        <v>39552</v>
      </c>
      <c r="AC1367" s="27">
        <v>39721.602777777778</v>
      </c>
      <c r="AD1367" s="1" t="s">
        <v>2633</v>
      </c>
      <c r="AE1367" s="1">
        <v>0</v>
      </c>
    </row>
    <row r="1368" spans="1:31" x14ac:dyDescent="0.25">
      <c r="A1368" s="1" t="s">
        <v>2622</v>
      </c>
      <c r="B1368" s="1" t="s">
        <v>1562</v>
      </c>
      <c r="C1368" s="1" t="s">
        <v>1563</v>
      </c>
      <c r="D1368" s="25">
        <v>38711</v>
      </c>
      <c r="E1368" s="1" t="s">
        <v>2623</v>
      </c>
      <c r="F1368" s="26">
        <v>20983.42</v>
      </c>
      <c r="G1368" s="26">
        <v>36721</v>
      </c>
      <c r="H1368" s="26">
        <v>20983.42</v>
      </c>
      <c r="I1368" s="1" t="s">
        <v>27</v>
      </c>
      <c r="J1368" s="1">
        <v>0</v>
      </c>
      <c r="K1368" s="26">
        <v>2098.34</v>
      </c>
      <c r="L1368" s="1" t="s">
        <v>50</v>
      </c>
      <c r="M1368" s="1">
        <v>0</v>
      </c>
      <c r="N1368" s="1" t="s">
        <v>2624</v>
      </c>
      <c r="O1368" s="1" t="s">
        <v>2630</v>
      </c>
      <c r="Q1368" s="1" t="s">
        <v>28</v>
      </c>
      <c r="R1368" s="1" t="s">
        <v>44</v>
      </c>
      <c r="S1368" s="1" t="s">
        <v>346</v>
      </c>
      <c r="T1368" s="1" t="s">
        <v>316</v>
      </c>
      <c r="U1368" s="1" t="s">
        <v>34</v>
      </c>
      <c r="V1368" s="1" t="s">
        <v>71</v>
      </c>
      <c r="W1368" s="1" t="s">
        <v>42</v>
      </c>
      <c r="X1368" s="25">
        <v>41086</v>
      </c>
      <c r="Y1368" s="1" t="s">
        <v>2647</v>
      </c>
      <c r="Z1368" s="1">
        <v>0</v>
      </c>
      <c r="AA1368" s="1" t="s">
        <v>1564</v>
      </c>
      <c r="AB1368" s="25">
        <v>39126</v>
      </c>
      <c r="AC1368" s="27">
        <v>39127.705555555556</v>
      </c>
      <c r="AD1368" s="1" t="s">
        <v>36</v>
      </c>
      <c r="AE1368" s="26">
        <v>20983.42</v>
      </c>
    </row>
    <row r="1369" spans="1:31" x14ac:dyDescent="0.25">
      <c r="A1369" s="1" t="s">
        <v>2622</v>
      </c>
      <c r="C1369" s="1" t="s">
        <v>2679</v>
      </c>
      <c r="E1369" s="1" t="s">
        <v>2623</v>
      </c>
      <c r="F1369" s="1">
        <v>0</v>
      </c>
      <c r="G1369" s="1">
        <v>0</v>
      </c>
      <c r="H1369" s="1">
        <v>0</v>
      </c>
      <c r="J1369" s="1">
        <v>0</v>
      </c>
      <c r="K1369" s="1">
        <v>0</v>
      </c>
      <c r="L1369" s="1" t="s">
        <v>50</v>
      </c>
      <c r="M1369" s="1">
        <v>0</v>
      </c>
      <c r="N1369" s="1" t="s">
        <v>2629</v>
      </c>
      <c r="O1369" s="1" t="s">
        <v>2630</v>
      </c>
      <c r="Q1369" s="1" t="s">
        <v>28</v>
      </c>
      <c r="R1369" s="1" t="s">
        <v>135</v>
      </c>
      <c r="S1369" s="1" t="s">
        <v>284</v>
      </c>
      <c r="T1369" s="1" t="s">
        <v>54</v>
      </c>
      <c r="U1369" s="1" t="s">
        <v>55</v>
      </c>
      <c r="V1369" s="1" t="s">
        <v>71</v>
      </c>
      <c r="W1369" s="1" t="s">
        <v>42</v>
      </c>
      <c r="X1369" s="25">
        <v>41086</v>
      </c>
      <c r="Y1369" s="1" t="s">
        <v>57</v>
      </c>
      <c r="Z1369" s="1">
        <v>0</v>
      </c>
      <c r="AA1369" s="1" t="s">
        <v>6528</v>
      </c>
      <c r="AB1369" s="25">
        <v>40889</v>
      </c>
      <c r="AC1369" s="27">
        <v>40889.951388888891</v>
      </c>
      <c r="AD1369" s="1" t="s">
        <v>2633</v>
      </c>
      <c r="AE1369" s="1">
        <v>0</v>
      </c>
    </row>
    <row r="1370" spans="1:31" x14ac:dyDescent="0.25">
      <c r="A1370" s="1" t="s">
        <v>2622</v>
      </c>
      <c r="E1370" s="1" t="s">
        <v>2623</v>
      </c>
      <c r="F1370" s="1">
        <v>0</v>
      </c>
      <c r="G1370" s="1">
        <v>0</v>
      </c>
      <c r="H1370" s="1">
        <v>0</v>
      </c>
      <c r="J1370" s="1">
        <v>0</v>
      </c>
      <c r="K1370" s="26">
        <v>5000</v>
      </c>
      <c r="L1370" s="1" t="s">
        <v>27</v>
      </c>
      <c r="M1370" s="1">
        <v>0</v>
      </c>
      <c r="N1370" s="1" t="s">
        <v>2629</v>
      </c>
      <c r="O1370" s="1" t="s">
        <v>2630</v>
      </c>
      <c r="Q1370" s="1" t="s">
        <v>28</v>
      </c>
      <c r="R1370" s="1" t="s">
        <v>44</v>
      </c>
      <c r="S1370" s="1" t="s">
        <v>443</v>
      </c>
      <c r="T1370" s="1" t="s">
        <v>7058</v>
      </c>
      <c r="U1370" s="1" t="s">
        <v>34</v>
      </c>
      <c r="V1370" s="1" t="s">
        <v>46</v>
      </c>
      <c r="W1370" s="1" t="s">
        <v>42</v>
      </c>
      <c r="X1370" s="25">
        <v>41086</v>
      </c>
      <c r="Y1370" s="1" t="s">
        <v>2661</v>
      </c>
      <c r="Z1370" s="1">
        <v>0</v>
      </c>
      <c r="AA1370" s="1" t="s">
        <v>7059</v>
      </c>
      <c r="AB1370" s="25">
        <v>39707</v>
      </c>
      <c r="AC1370" s="27">
        <v>39729.381944444445</v>
      </c>
      <c r="AD1370" s="1" t="s">
        <v>2657</v>
      </c>
      <c r="AE1370" s="1">
        <v>0</v>
      </c>
    </row>
    <row r="1371" spans="1:31" x14ac:dyDescent="0.25">
      <c r="A1371" s="1" t="s">
        <v>2646</v>
      </c>
      <c r="C1371" s="1" t="s">
        <v>2679</v>
      </c>
      <c r="E1371" s="1" t="s">
        <v>2623</v>
      </c>
      <c r="F1371" s="1">
        <v>0</v>
      </c>
      <c r="G1371" s="1">
        <v>0</v>
      </c>
      <c r="H1371" s="1">
        <v>0</v>
      </c>
      <c r="J1371" s="1">
        <v>0</v>
      </c>
      <c r="K1371" s="1">
        <v>0</v>
      </c>
      <c r="L1371" s="1" t="s">
        <v>50</v>
      </c>
      <c r="M1371" s="1">
        <v>0</v>
      </c>
      <c r="N1371" s="1" t="s">
        <v>2629</v>
      </c>
      <c r="O1371" s="1" t="s">
        <v>2630</v>
      </c>
      <c r="Q1371" s="1" t="s">
        <v>28</v>
      </c>
      <c r="R1371" s="1" t="s">
        <v>262</v>
      </c>
      <c r="S1371" s="1" t="s">
        <v>398</v>
      </c>
      <c r="T1371" s="1" t="s">
        <v>301</v>
      </c>
      <c r="U1371" s="1" t="s">
        <v>55</v>
      </c>
      <c r="V1371" s="1" t="s">
        <v>71</v>
      </c>
      <c r="W1371" s="1" t="s">
        <v>42</v>
      </c>
      <c r="X1371" s="25">
        <v>41086</v>
      </c>
      <c r="Y1371" s="1" t="s">
        <v>2660</v>
      </c>
      <c r="Z1371" s="1">
        <v>0</v>
      </c>
      <c r="AA1371" s="1" t="s">
        <v>7088</v>
      </c>
      <c r="AB1371" s="25">
        <v>40780</v>
      </c>
      <c r="AC1371" s="27">
        <v>40892.838194444441</v>
      </c>
      <c r="AD1371" s="1" t="s">
        <v>2633</v>
      </c>
      <c r="AE1371" s="1">
        <v>0</v>
      </c>
    </row>
    <row r="1372" spans="1:31" x14ac:dyDescent="0.25">
      <c r="A1372" s="1" t="s">
        <v>2622</v>
      </c>
      <c r="B1372" s="1">
        <v>9301791</v>
      </c>
      <c r="C1372" s="1" t="s">
        <v>5256</v>
      </c>
      <c r="D1372" s="25">
        <v>37377</v>
      </c>
      <c r="E1372" s="1" t="s">
        <v>2623</v>
      </c>
      <c r="F1372" s="1">
        <v>0</v>
      </c>
      <c r="G1372" s="26">
        <v>86360.76</v>
      </c>
      <c r="H1372" s="1">
        <v>0</v>
      </c>
      <c r="I1372" s="1" t="s">
        <v>26</v>
      </c>
      <c r="J1372" s="1">
        <v>0</v>
      </c>
      <c r="K1372" s="26">
        <v>224060.28</v>
      </c>
      <c r="L1372" s="1" t="s">
        <v>26</v>
      </c>
      <c r="M1372" s="26">
        <v>224060.28</v>
      </c>
      <c r="Q1372" s="1" t="s">
        <v>28</v>
      </c>
      <c r="R1372" s="1" t="s">
        <v>135</v>
      </c>
      <c r="S1372" s="1" t="s">
        <v>136</v>
      </c>
      <c r="T1372" s="1" t="s">
        <v>4941</v>
      </c>
      <c r="U1372" s="1" t="s">
        <v>34</v>
      </c>
      <c r="V1372" s="1" t="s">
        <v>71</v>
      </c>
      <c r="W1372" s="1" t="s">
        <v>42</v>
      </c>
      <c r="X1372" s="25">
        <v>41087</v>
      </c>
      <c r="Y1372" s="1" t="s">
        <v>43</v>
      </c>
      <c r="Z1372" s="1">
        <v>0</v>
      </c>
      <c r="AA1372" s="1" t="s">
        <v>5257</v>
      </c>
      <c r="AB1372" s="25">
        <v>37873</v>
      </c>
      <c r="AC1372" s="27">
        <v>40164.381944444445</v>
      </c>
      <c r="AD1372" s="1" t="s">
        <v>4904</v>
      </c>
      <c r="AE1372" s="1">
        <v>0</v>
      </c>
    </row>
    <row r="1373" spans="1:31" x14ac:dyDescent="0.25">
      <c r="A1373" s="1" t="s">
        <v>2622</v>
      </c>
      <c r="B1373" s="1" t="s">
        <v>5612</v>
      </c>
      <c r="C1373" s="1" t="s">
        <v>5613</v>
      </c>
      <c r="D1373" s="25">
        <v>40528</v>
      </c>
      <c r="E1373" s="1" t="s">
        <v>2623</v>
      </c>
      <c r="F1373" s="1">
        <v>0</v>
      </c>
      <c r="G1373" s="26">
        <v>33337</v>
      </c>
      <c r="H1373" s="1">
        <v>0</v>
      </c>
      <c r="I1373" s="1" t="s">
        <v>26</v>
      </c>
      <c r="J1373" s="1">
        <v>0</v>
      </c>
      <c r="K1373" s="1">
        <v>0</v>
      </c>
      <c r="L1373" s="1" t="s">
        <v>50</v>
      </c>
      <c r="M1373" s="1">
        <v>0</v>
      </c>
      <c r="N1373" s="1" t="s">
        <v>2629</v>
      </c>
      <c r="O1373" s="1" t="s">
        <v>2630</v>
      </c>
      <c r="Q1373" s="1" t="s">
        <v>28</v>
      </c>
      <c r="R1373" s="1" t="s">
        <v>135</v>
      </c>
      <c r="S1373" s="1" t="s">
        <v>284</v>
      </c>
      <c r="T1373" s="1" t="s">
        <v>49</v>
      </c>
      <c r="U1373" s="1" t="s">
        <v>34</v>
      </c>
      <c r="V1373" s="1" t="s">
        <v>71</v>
      </c>
      <c r="W1373" s="1" t="s">
        <v>42</v>
      </c>
      <c r="X1373" s="25">
        <v>41087</v>
      </c>
      <c r="Y1373" s="1" t="s">
        <v>2660</v>
      </c>
      <c r="Z1373" s="1">
        <v>0</v>
      </c>
      <c r="AA1373" s="1" t="s">
        <v>5614</v>
      </c>
      <c r="AB1373" s="25">
        <v>40799</v>
      </c>
      <c r="AC1373" s="27">
        <v>40799.190972222219</v>
      </c>
      <c r="AD1373" s="1" t="s">
        <v>2633</v>
      </c>
      <c r="AE1373" s="1">
        <v>0</v>
      </c>
    </row>
    <row r="1374" spans="1:31" x14ac:dyDescent="0.25">
      <c r="A1374" s="1" t="s">
        <v>2622</v>
      </c>
      <c r="B1374" s="1" t="s">
        <v>5615</v>
      </c>
      <c r="C1374" s="1" t="s">
        <v>5616</v>
      </c>
      <c r="D1374" s="25">
        <v>38818</v>
      </c>
      <c r="E1374" s="1" t="s">
        <v>2623</v>
      </c>
      <c r="F1374" s="26">
        <v>17200</v>
      </c>
      <c r="G1374" s="26">
        <v>20000</v>
      </c>
      <c r="H1374" s="26">
        <v>15000</v>
      </c>
      <c r="I1374" s="1" t="s">
        <v>26</v>
      </c>
      <c r="J1374" s="26">
        <v>15000</v>
      </c>
      <c r="K1374" s="26">
        <v>9229.83</v>
      </c>
      <c r="L1374" s="1" t="s">
        <v>26</v>
      </c>
      <c r="M1374" s="26">
        <v>9229.83</v>
      </c>
      <c r="N1374" s="1" t="s">
        <v>2624</v>
      </c>
      <c r="O1374" s="1" t="s">
        <v>2630</v>
      </c>
      <c r="Q1374" s="1" t="s">
        <v>28</v>
      </c>
      <c r="R1374" s="1" t="s">
        <v>44</v>
      </c>
      <c r="S1374" s="1" t="s">
        <v>61</v>
      </c>
      <c r="T1374" s="1" t="s">
        <v>5617</v>
      </c>
      <c r="U1374" s="1" t="s">
        <v>123</v>
      </c>
      <c r="V1374" s="1" t="s">
        <v>185</v>
      </c>
      <c r="W1374" s="1" t="s">
        <v>42</v>
      </c>
      <c r="X1374" s="25">
        <v>41087</v>
      </c>
      <c r="Y1374" s="1" t="s">
        <v>2660</v>
      </c>
      <c r="Z1374" s="1">
        <v>0</v>
      </c>
      <c r="AA1374" s="1" t="s">
        <v>5618</v>
      </c>
      <c r="AB1374" s="25">
        <v>39176</v>
      </c>
      <c r="AC1374" s="27">
        <v>39225.386805555558</v>
      </c>
      <c r="AD1374" s="1" t="s">
        <v>4904</v>
      </c>
      <c r="AE1374" s="26">
        <v>17200</v>
      </c>
    </row>
    <row r="1375" spans="1:31" x14ac:dyDescent="0.25">
      <c r="A1375" s="1" t="s">
        <v>2646</v>
      </c>
      <c r="E1375" s="1" t="s">
        <v>2623</v>
      </c>
      <c r="F1375" s="1">
        <v>0</v>
      </c>
      <c r="G1375" s="1">
        <v>0</v>
      </c>
      <c r="H1375" s="1">
        <v>0</v>
      </c>
      <c r="J1375" s="1">
        <v>0</v>
      </c>
      <c r="K1375" s="1">
        <v>0</v>
      </c>
      <c r="L1375" s="1" t="s">
        <v>50</v>
      </c>
      <c r="M1375" s="1">
        <v>0</v>
      </c>
      <c r="N1375" s="1" t="s">
        <v>2629</v>
      </c>
      <c r="O1375" s="1" t="s">
        <v>2630</v>
      </c>
      <c r="Q1375" s="1" t="s">
        <v>28</v>
      </c>
      <c r="R1375" s="1" t="s">
        <v>262</v>
      </c>
      <c r="S1375" s="1" t="s">
        <v>151</v>
      </c>
      <c r="T1375" s="1" t="s">
        <v>56</v>
      </c>
      <c r="U1375" s="1" t="s">
        <v>53</v>
      </c>
      <c r="V1375" s="1" t="s">
        <v>71</v>
      </c>
      <c r="W1375" s="1" t="s">
        <v>42</v>
      </c>
      <c r="X1375" s="25">
        <v>41087</v>
      </c>
      <c r="Y1375" s="1" t="s">
        <v>57</v>
      </c>
      <c r="Z1375" s="1">
        <v>0</v>
      </c>
      <c r="AA1375" s="1" t="s">
        <v>6082</v>
      </c>
      <c r="AB1375" s="25">
        <v>40469</v>
      </c>
      <c r="AC1375" s="27">
        <v>40535.774305555555</v>
      </c>
      <c r="AD1375" s="1" t="s">
        <v>2657</v>
      </c>
      <c r="AE1375" s="1">
        <v>0</v>
      </c>
    </row>
    <row r="1376" spans="1:31" x14ac:dyDescent="0.25">
      <c r="A1376" s="1" t="s">
        <v>2622</v>
      </c>
      <c r="B1376" s="1" t="s">
        <v>1924</v>
      </c>
      <c r="C1376" s="1" t="s">
        <v>1925</v>
      </c>
      <c r="D1376" s="25">
        <v>39756</v>
      </c>
      <c r="E1376" s="1" t="s">
        <v>2623</v>
      </c>
      <c r="F1376" s="26">
        <v>6971.91</v>
      </c>
      <c r="G1376" s="26">
        <v>10726.02</v>
      </c>
      <c r="H1376" s="26">
        <v>8560</v>
      </c>
      <c r="I1376" s="1" t="s">
        <v>26</v>
      </c>
      <c r="J1376" s="26">
        <v>8560</v>
      </c>
      <c r="K1376" s="1">
        <v>0</v>
      </c>
      <c r="L1376" s="1" t="s">
        <v>27</v>
      </c>
      <c r="M1376" s="1">
        <v>0</v>
      </c>
      <c r="N1376" s="1" t="s">
        <v>2624</v>
      </c>
      <c r="O1376" s="1" t="s">
        <v>2625</v>
      </c>
      <c r="P1376" s="1" t="s">
        <v>2626</v>
      </c>
      <c r="Q1376" s="1" t="s">
        <v>28</v>
      </c>
      <c r="R1376" s="1" t="s">
        <v>135</v>
      </c>
      <c r="S1376" s="1" t="s">
        <v>276</v>
      </c>
      <c r="T1376" s="1" t="s">
        <v>692</v>
      </c>
      <c r="U1376" s="1" t="s">
        <v>34</v>
      </c>
      <c r="V1376" s="1" t="s">
        <v>71</v>
      </c>
      <c r="W1376" s="1" t="s">
        <v>42</v>
      </c>
      <c r="X1376" s="25">
        <v>41087</v>
      </c>
      <c r="Y1376" s="1" t="s">
        <v>2637</v>
      </c>
      <c r="Z1376" s="1">
        <v>0</v>
      </c>
      <c r="AA1376" s="1" t="s">
        <v>1926</v>
      </c>
      <c r="AB1376" s="25">
        <v>40666</v>
      </c>
      <c r="AC1376" s="27">
        <v>40674.873611111114</v>
      </c>
      <c r="AD1376" s="1" t="s">
        <v>36</v>
      </c>
      <c r="AE1376" s="26">
        <v>6971.91</v>
      </c>
    </row>
    <row r="1377" spans="1:31" x14ac:dyDescent="0.25">
      <c r="A1377" s="1" t="s">
        <v>2646</v>
      </c>
      <c r="B1377" s="1" t="s">
        <v>2044</v>
      </c>
      <c r="C1377" s="1" t="s">
        <v>2045</v>
      </c>
      <c r="D1377" s="25">
        <v>40112</v>
      </c>
      <c r="E1377" s="1" t="s">
        <v>2623</v>
      </c>
      <c r="F1377" s="26">
        <v>7600</v>
      </c>
      <c r="G1377" s="26">
        <v>11000</v>
      </c>
      <c r="H1377" s="26">
        <v>7600</v>
      </c>
      <c r="I1377" s="1" t="s">
        <v>50</v>
      </c>
      <c r="J1377" s="26">
        <v>3800</v>
      </c>
      <c r="K1377" s="1">
        <v>0</v>
      </c>
      <c r="L1377" s="1" t="s">
        <v>50</v>
      </c>
      <c r="M1377" s="1">
        <v>0</v>
      </c>
      <c r="N1377" s="1" t="s">
        <v>2629</v>
      </c>
      <c r="O1377" s="1" t="s">
        <v>2630</v>
      </c>
      <c r="Q1377" s="1" t="s">
        <v>28</v>
      </c>
      <c r="R1377" s="1" t="s">
        <v>262</v>
      </c>
      <c r="S1377" s="1" t="s">
        <v>151</v>
      </c>
      <c r="T1377" s="1" t="s">
        <v>294</v>
      </c>
      <c r="U1377" s="1" t="s">
        <v>53</v>
      </c>
      <c r="V1377" s="1" t="s">
        <v>71</v>
      </c>
      <c r="W1377" s="1" t="s">
        <v>42</v>
      </c>
      <c r="X1377" s="25">
        <v>41087</v>
      </c>
      <c r="Y1377" s="1" t="s">
        <v>2660</v>
      </c>
      <c r="Z1377" s="1">
        <v>0</v>
      </c>
      <c r="AA1377" s="1" t="s">
        <v>2046</v>
      </c>
      <c r="AB1377" s="25">
        <v>40303</v>
      </c>
      <c r="AC1377" s="27">
        <v>40781.053472222222</v>
      </c>
      <c r="AD1377" s="1" t="s">
        <v>36</v>
      </c>
      <c r="AE1377" s="26">
        <v>7600</v>
      </c>
    </row>
    <row r="1378" spans="1:31" x14ac:dyDescent="0.25">
      <c r="A1378" s="1" t="s">
        <v>2622</v>
      </c>
      <c r="B1378" s="1">
        <v>9300001565</v>
      </c>
      <c r="C1378" s="1" t="s">
        <v>2850</v>
      </c>
      <c r="E1378" s="1" t="s">
        <v>2623</v>
      </c>
      <c r="F1378" s="1">
        <v>0</v>
      </c>
      <c r="G1378" s="1">
        <v>0</v>
      </c>
      <c r="H1378" s="1">
        <v>0</v>
      </c>
      <c r="J1378" s="1">
        <v>0</v>
      </c>
      <c r="K1378" s="1">
        <v>0</v>
      </c>
      <c r="L1378" s="1" t="s">
        <v>50</v>
      </c>
      <c r="M1378" s="1">
        <v>0</v>
      </c>
      <c r="N1378" s="1" t="s">
        <v>2629</v>
      </c>
      <c r="O1378" s="1" t="s">
        <v>2630</v>
      </c>
      <c r="Q1378" s="1" t="s">
        <v>28</v>
      </c>
      <c r="R1378" s="1" t="s">
        <v>512</v>
      </c>
      <c r="S1378" s="1" t="s">
        <v>664</v>
      </c>
      <c r="T1378" s="1" t="s">
        <v>5416</v>
      </c>
      <c r="U1378" s="1" t="s">
        <v>663</v>
      </c>
      <c r="V1378" s="1" t="s">
        <v>71</v>
      </c>
      <c r="W1378" s="1" t="s">
        <v>42</v>
      </c>
      <c r="X1378" s="25">
        <v>41088</v>
      </c>
      <c r="Y1378" s="1" t="s">
        <v>57</v>
      </c>
      <c r="Z1378" s="1">
        <v>0</v>
      </c>
      <c r="AA1378" s="1" t="s">
        <v>5417</v>
      </c>
      <c r="AB1378" s="25">
        <v>40396</v>
      </c>
      <c r="AC1378" s="27">
        <v>40571.802083333336</v>
      </c>
      <c r="AD1378" s="1" t="s">
        <v>2657</v>
      </c>
      <c r="AE1378" s="1">
        <v>0</v>
      </c>
    </row>
    <row r="1379" spans="1:31" x14ac:dyDescent="0.25">
      <c r="A1379" s="1" t="s">
        <v>2622</v>
      </c>
      <c r="B1379" s="1">
        <v>9300720</v>
      </c>
      <c r="C1379" s="1" t="s">
        <v>1097</v>
      </c>
      <c r="D1379" s="25">
        <v>38271</v>
      </c>
      <c r="E1379" s="1" t="s">
        <v>2623</v>
      </c>
      <c r="F1379" s="26">
        <v>75983.25</v>
      </c>
      <c r="G1379" s="26">
        <v>75983.25</v>
      </c>
      <c r="H1379" s="26">
        <v>75983.25</v>
      </c>
      <c r="I1379" s="1" t="s">
        <v>26</v>
      </c>
      <c r="J1379" s="26">
        <v>75983.25</v>
      </c>
      <c r="K1379" s="26">
        <v>96794.45</v>
      </c>
      <c r="L1379" s="1" t="s">
        <v>26</v>
      </c>
      <c r="M1379" s="26">
        <v>96794.45</v>
      </c>
      <c r="N1379" s="1" t="s">
        <v>2629</v>
      </c>
      <c r="O1379" s="1" t="s">
        <v>2630</v>
      </c>
      <c r="Q1379" s="1" t="s">
        <v>28</v>
      </c>
      <c r="R1379" s="1" t="s">
        <v>44</v>
      </c>
      <c r="S1379" s="1" t="s">
        <v>38</v>
      </c>
      <c r="T1379" s="1" t="s">
        <v>129</v>
      </c>
      <c r="U1379" s="1" t="s">
        <v>130</v>
      </c>
      <c r="V1379" s="1" t="s">
        <v>71</v>
      </c>
      <c r="W1379" s="1" t="s">
        <v>42</v>
      </c>
      <c r="X1379" s="25">
        <v>41088</v>
      </c>
      <c r="Y1379" s="1" t="s">
        <v>57</v>
      </c>
      <c r="Z1379" s="1">
        <v>0</v>
      </c>
      <c r="AA1379" s="1" t="s">
        <v>1098</v>
      </c>
      <c r="AB1379" s="25">
        <v>39227</v>
      </c>
      <c r="AC1379" s="27">
        <v>39262.632638888892</v>
      </c>
      <c r="AD1379" s="1" t="s">
        <v>151</v>
      </c>
      <c r="AE1379" s="26">
        <v>75983.25</v>
      </c>
    </row>
    <row r="1380" spans="1:31" x14ac:dyDescent="0.25">
      <c r="A1380" s="1" t="s">
        <v>2622</v>
      </c>
      <c r="E1380" s="1" t="s">
        <v>2623</v>
      </c>
      <c r="F1380" s="1">
        <v>0</v>
      </c>
      <c r="G1380" s="1">
        <v>0</v>
      </c>
      <c r="H1380" s="1">
        <v>0</v>
      </c>
      <c r="J1380" s="1">
        <v>0</v>
      </c>
      <c r="K1380" s="26">
        <v>17019</v>
      </c>
      <c r="L1380" s="1" t="s">
        <v>27</v>
      </c>
      <c r="M1380" s="1">
        <v>0</v>
      </c>
      <c r="Q1380" s="1" t="s">
        <v>28</v>
      </c>
      <c r="R1380" s="1" t="s">
        <v>135</v>
      </c>
      <c r="S1380" s="1" t="s">
        <v>136</v>
      </c>
      <c r="T1380" s="1" t="s">
        <v>1257</v>
      </c>
      <c r="U1380" s="1" t="s">
        <v>53</v>
      </c>
      <c r="V1380" s="1" t="s">
        <v>71</v>
      </c>
      <c r="W1380" s="1" t="s">
        <v>42</v>
      </c>
      <c r="X1380" s="25">
        <v>41088</v>
      </c>
      <c r="Y1380" s="1" t="s">
        <v>57</v>
      </c>
      <c r="Z1380" s="1">
        <v>0</v>
      </c>
      <c r="AA1380" s="1" t="s">
        <v>1258</v>
      </c>
      <c r="AB1380" s="25">
        <v>38951</v>
      </c>
      <c r="AC1380" s="27">
        <v>40164.359027777777</v>
      </c>
      <c r="AD1380" s="1" t="s">
        <v>600</v>
      </c>
      <c r="AE1380" s="1">
        <v>0</v>
      </c>
    </row>
    <row r="1381" spans="1:31" x14ac:dyDescent="0.25">
      <c r="A1381" s="1" t="s">
        <v>2622</v>
      </c>
      <c r="B1381" s="1" t="s">
        <v>6311</v>
      </c>
      <c r="C1381" s="1">
        <v>93200609411</v>
      </c>
      <c r="D1381" s="25">
        <v>37377</v>
      </c>
      <c r="E1381" s="1" t="s">
        <v>2623</v>
      </c>
      <c r="F1381" s="1">
        <v>0</v>
      </c>
      <c r="G1381" s="26">
        <v>28050.62</v>
      </c>
      <c r="H1381" s="1">
        <v>0</v>
      </c>
      <c r="I1381" s="1" t="s">
        <v>26</v>
      </c>
      <c r="J1381" s="1">
        <v>0</v>
      </c>
      <c r="K1381" s="26">
        <v>35729.03</v>
      </c>
      <c r="L1381" s="1" t="s">
        <v>26</v>
      </c>
      <c r="M1381" s="26">
        <v>35729.03</v>
      </c>
      <c r="N1381" s="1" t="s">
        <v>2624</v>
      </c>
      <c r="O1381" s="1" t="s">
        <v>2630</v>
      </c>
      <c r="Q1381" s="1" t="s">
        <v>28</v>
      </c>
      <c r="R1381" s="1" t="s">
        <v>44</v>
      </c>
      <c r="S1381" s="1" t="s">
        <v>38</v>
      </c>
      <c r="T1381" s="1" t="s">
        <v>510</v>
      </c>
      <c r="U1381" s="1" t="s">
        <v>34</v>
      </c>
      <c r="V1381" s="1" t="s">
        <v>71</v>
      </c>
      <c r="W1381" s="1" t="s">
        <v>42</v>
      </c>
      <c r="X1381" s="25">
        <v>41088</v>
      </c>
      <c r="Y1381" s="1" t="s">
        <v>2643</v>
      </c>
      <c r="Z1381" s="1">
        <v>0</v>
      </c>
      <c r="AA1381" s="1" t="s">
        <v>6312</v>
      </c>
      <c r="AB1381" s="25">
        <v>39231</v>
      </c>
      <c r="AC1381" s="27">
        <v>39317.417361111111</v>
      </c>
      <c r="AD1381" s="1" t="s">
        <v>2657</v>
      </c>
      <c r="AE1381" s="1">
        <v>0</v>
      </c>
    </row>
    <row r="1382" spans="1:31" x14ac:dyDescent="0.25">
      <c r="A1382" s="1" t="s">
        <v>2622</v>
      </c>
      <c r="B1382" s="31">
        <v>38078</v>
      </c>
      <c r="C1382" s="1" t="s">
        <v>147</v>
      </c>
      <c r="D1382" s="25">
        <v>40306</v>
      </c>
      <c r="E1382" s="1" t="s">
        <v>2623</v>
      </c>
      <c r="F1382" s="26">
        <v>2000</v>
      </c>
      <c r="G1382" s="26">
        <v>2000</v>
      </c>
      <c r="H1382" s="26">
        <v>2000</v>
      </c>
      <c r="I1382" s="1" t="s">
        <v>26</v>
      </c>
      <c r="J1382" s="26">
        <v>2000</v>
      </c>
      <c r="K1382" s="26">
        <v>2597.13</v>
      </c>
      <c r="L1382" s="1" t="s">
        <v>26</v>
      </c>
      <c r="M1382" s="26">
        <v>2597.13</v>
      </c>
      <c r="N1382" s="1" t="s">
        <v>2629</v>
      </c>
      <c r="O1382" s="1" t="s">
        <v>2638</v>
      </c>
      <c r="P1382" s="1" t="s">
        <v>2642</v>
      </c>
      <c r="Q1382" s="1" t="s">
        <v>28</v>
      </c>
      <c r="R1382" s="1" t="s">
        <v>135</v>
      </c>
      <c r="S1382" s="1" t="s">
        <v>284</v>
      </c>
      <c r="T1382" s="1" t="s">
        <v>841</v>
      </c>
      <c r="U1382" s="1" t="s">
        <v>34</v>
      </c>
      <c r="V1382" s="1" t="s">
        <v>71</v>
      </c>
      <c r="W1382" s="1" t="s">
        <v>42</v>
      </c>
      <c r="X1382" s="25">
        <v>41088</v>
      </c>
      <c r="Y1382" s="1" t="s">
        <v>57</v>
      </c>
      <c r="Z1382" s="1">
        <v>0</v>
      </c>
      <c r="AA1382" s="1" t="s">
        <v>1618</v>
      </c>
      <c r="AB1382" s="25">
        <v>40787</v>
      </c>
      <c r="AC1382" s="27">
        <v>40806.651388888888</v>
      </c>
      <c r="AD1382" s="1" t="s">
        <v>36</v>
      </c>
      <c r="AE1382" s="26">
        <v>2000</v>
      </c>
    </row>
    <row r="1383" spans="1:31" x14ac:dyDescent="0.25">
      <c r="A1383" s="1" t="s">
        <v>2622</v>
      </c>
      <c r="C1383" s="1" t="s">
        <v>4872</v>
      </c>
      <c r="E1383" s="1" t="s">
        <v>2623</v>
      </c>
      <c r="F1383" s="1">
        <v>0</v>
      </c>
      <c r="G1383" s="1">
        <v>0</v>
      </c>
      <c r="H1383" s="1">
        <v>0</v>
      </c>
      <c r="J1383" s="1">
        <v>0</v>
      </c>
      <c r="K1383" s="1">
        <v>0</v>
      </c>
      <c r="L1383" s="1" t="s">
        <v>27</v>
      </c>
      <c r="M1383" s="1">
        <v>0</v>
      </c>
      <c r="Q1383" s="1" t="s">
        <v>28</v>
      </c>
      <c r="R1383" s="1" t="s">
        <v>135</v>
      </c>
      <c r="S1383" s="1" t="s">
        <v>136</v>
      </c>
      <c r="T1383" s="1" t="s">
        <v>421</v>
      </c>
      <c r="U1383" s="1" t="s">
        <v>40</v>
      </c>
      <c r="V1383" s="1" t="s">
        <v>71</v>
      </c>
      <c r="W1383" s="1" t="s">
        <v>42</v>
      </c>
      <c r="X1383" s="25">
        <v>41088</v>
      </c>
      <c r="Y1383" s="1" t="s">
        <v>57</v>
      </c>
      <c r="Z1383" s="1">
        <v>0</v>
      </c>
      <c r="AA1383" s="1" t="s">
        <v>6592</v>
      </c>
      <c r="AB1383" s="25">
        <v>39785</v>
      </c>
      <c r="AC1383" s="27">
        <v>40182.65902777778</v>
      </c>
      <c r="AD1383" s="1" t="s">
        <v>2633</v>
      </c>
      <c r="AE1383" s="1">
        <v>0</v>
      </c>
    </row>
    <row r="1384" spans="1:31" x14ac:dyDescent="0.25">
      <c r="A1384" s="1" t="s">
        <v>2646</v>
      </c>
      <c r="B1384" s="1" t="s">
        <v>1854</v>
      </c>
      <c r="C1384" s="1" t="s">
        <v>1855</v>
      </c>
      <c r="D1384" s="25">
        <v>40360</v>
      </c>
      <c r="E1384" s="1" t="s">
        <v>2623</v>
      </c>
      <c r="F1384" s="26">
        <v>3000</v>
      </c>
      <c r="G1384" s="26">
        <v>3000</v>
      </c>
      <c r="H1384" s="26">
        <v>3000</v>
      </c>
      <c r="I1384" s="1" t="s">
        <v>50</v>
      </c>
      <c r="J1384" s="26">
        <v>1500</v>
      </c>
      <c r="K1384" s="1">
        <v>0</v>
      </c>
      <c r="L1384" s="1" t="s">
        <v>50</v>
      </c>
      <c r="M1384" s="1">
        <v>0</v>
      </c>
      <c r="N1384" s="1" t="s">
        <v>2629</v>
      </c>
      <c r="O1384" s="1" t="s">
        <v>2630</v>
      </c>
      <c r="Q1384" s="1" t="s">
        <v>28</v>
      </c>
      <c r="R1384" s="1" t="s">
        <v>262</v>
      </c>
      <c r="S1384" s="1" t="s">
        <v>151</v>
      </c>
      <c r="T1384" s="1" t="s">
        <v>288</v>
      </c>
      <c r="U1384" s="1" t="s">
        <v>84</v>
      </c>
      <c r="V1384" s="1" t="s">
        <v>71</v>
      </c>
      <c r="W1384" s="1" t="s">
        <v>42</v>
      </c>
      <c r="X1384" s="25">
        <v>41088</v>
      </c>
      <c r="Y1384" s="1" t="s">
        <v>2647</v>
      </c>
      <c r="Z1384" s="1">
        <v>0</v>
      </c>
      <c r="AA1384" s="1" t="s">
        <v>1856</v>
      </c>
      <c r="AB1384" s="25">
        <v>40449</v>
      </c>
      <c r="AC1384" s="27">
        <v>40462.535416666666</v>
      </c>
      <c r="AD1384" s="1" t="s">
        <v>36</v>
      </c>
      <c r="AE1384" s="26">
        <v>3000</v>
      </c>
    </row>
    <row r="1385" spans="1:31" x14ac:dyDescent="0.25">
      <c r="A1385" s="1" t="s">
        <v>2622</v>
      </c>
      <c r="B1385" s="1" t="s">
        <v>7073</v>
      </c>
      <c r="C1385" s="1" t="s">
        <v>2679</v>
      </c>
      <c r="D1385" s="25">
        <v>38657</v>
      </c>
      <c r="E1385" s="1" t="s">
        <v>2623</v>
      </c>
      <c r="F1385" s="26">
        <v>20200</v>
      </c>
      <c r="G1385" s="26">
        <v>20200</v>
      </c>
      <c r="H1385" s="1">
        <v>0</v>
      </c>
      <c r="I1385" s="1" t="s">
        <v>27</v>
      </c>
      <c r="J1385" s="1">
        <v>0</v>
      </c>
      <c r="K1385" s="26">
        <v>1516.5</v>
      </c>
      <c r="L1385" s="1" t="s">
        <v>27</v>
      </c>
      <c r="M1385" s="1">
        <v>0</v>
      </c>
      <c r="N1385" s="1" t="s">
        <v>2624</v>
      </c>
      <c r="O1385" s="1" t="s">
        <v>2630</v>
      </c>
      <c r="Q1385" s="1" t="s">
        <v>28</v>
      </c>
      <c r="R1385" s="1" t="s">
        <v>44</v>
      </c>
      <c r="S1385" s="1" t="s">
        <v>443</v>
      </c>
      <c r="T1385" s="1" t="s">
        <v>2906</v>
      </c>
      <c r="U1385" s="1" t="s">
        <v>34</v>
      </c>
      <c r="V1385" s="1" t="s">
        <v>307</v>
      </c>
      <c r="W1385" s="1" t="s">
        <v>42</v>
      </c>
      <c r="X1385" s="25">
        <v>41088</v>
      </c>
      <c r="Y1385" s="1" t="s">
        <v>2628</v>
      </c>
      <c r="Z1385" s="1">
        <v>0</v>
      </c>
      <c r="AA1385" s="1" t="s">
        <v>7074</v>
      </c>
      <c r="AB1385" s="25">
        <v>39702</v>
      </c>
      <c r="AC1385" s="27">
        <v>39792.49722222222</v>
      </c>
      <c r="AD1385" s="1" t="s">
        <v>2633</v>
      </c>
      <c r="AE1385" s="26">
        <v>20200</v>
      </c>
    </row>
    <row r="1386" spans="1:31" x14ac:dyDescent="0.25">
      <c r="A1386" s="1" t="s">
        <v>2622</v>
      </c>
      <c r="B1386" s="1" t="s">
        <v>2327</v>
      </c>
      <c r="C1386" s="1" t="s">
        <v>2328</v>
      </c>
      <c r="D1386" s="25">
        <v>40198</v>
      </c>
      <c r="E1386" s="1" t="s">
        <v>2623</v>
      </c>
      <c r="F1386" s="26">
        <v>15000</v>
      </c>
      <c r="G1386" s="26">
        <v>15000</v>
      </c>
      <c r="H1386" s="26">
        <v>15000</v>
      </c>
      <c r="I1386" s="1" t="s">
        <v>50</v>
      </c>
      <c r="J1386" s="26">
        <v>7500</v>
      </c>
      <c r="K1386" s="1">
        <v>0</v>
      </c>
      <c r="L1386" s="1" t="s">
        <v>27</v>
      </c>
      <c r="M1386" s="1">
        <v>0</v>
      </c>
      <c r="N1386" s="1" t="s">
        <v>2629</v>
      </c>
      <c r="O1386" s="1" t="s">
        <v>2630</v>
      </c>
      <c r="Q1386" s="1" t="s">
        <v>28</v>
      </c>
      <c r="R1386" s="1" t="s">
        <v>262</v>
      </c>
      <c r="S1386" s="1" t="s">
        <v>151</v>
      </c>
      <c r="T1386" s="1" t="s">
        <v>812</v>
      </c>
      <c r="U1386" s="1" t="s">
        <v>34</v>
      </c>
      <c r="V1386" s="1" t="s">
        <v>71</v>
      </c>
      <c r="W1386" s="1" t="s">
        <v>42</v>
      </c>
      <c r="X1386" s="25">
        <v>41088</v>
      </c>
      <c r="Y1386" s="1" t="s">
        <v>57</v>
      </c>
      <c r="Z1386" s="1">
        <v>0</v>
      </c>
      <c r="AA1386" s="1" t="s">
        <v>2329</v>
      </c>
      <c r="AB1386" s="25">
        <v>40266</v>
      </c>
      <c r="AC1386" s="27">
        <v>40302.40625</v>
      </c>
      <c r="AD1386" s="1" t="s">
        <v>151</v>
      </c>
      <c r="AE1386" s="26">
        <v>15000</v>
      </c>
    </row>
    <row r="1387" spans="1:31" x14ac:dyDescent="0.25">
      <c r="A1387" s="1" t="s">
        <v>2646</v>
      </c>
      <c r="B1387" s="1">
        <v>1318752</v>
      </c>
      <c r="C1387" s="1" t="s">
        <v>670</v>
      </c>
      <c r="D1387" s="25">
        <v>40011</v>
      </c>
      <c r="E1387" s="1" t="s">
        <v>2623</v>
      </c>
      <c r="F1387" s="26">
        <v>10000</v>
      </c>
      <c r="G1387" s="26">
        <v>10000</v>
      </c>
      <c r="H1387" s="26">
        <v>2300</v>
      </c>
      <c r="I1387" s="1" t="s">
        <v>26</v>
      </c>
      <c r="J1387" s="26">
        <v>2300</v>
      </c>
      <c r="K1387" s="26">
        <v>1000</v>
      </c>
      <c r="L1387" s="1" t="s">
        <v>50</v>
      </c>
      <c r="M1387" s="1">
        <v>500</v>
      </c>
      <c r="N1387" s="1" t="s">
        <v>2629</v>
      </c>
      <c r="O1387" s="1" t="s">
        <v>2630</v>
      </c>
      <c r="Q1387" s="1" t="s">
        <v>28</v>
      </c>
      <c r="R1387" s="1" t="s">
        <v>262</v>
      </c>
      <c r="S1387" s="1" t="s">
        <v>151</v>
      </c>
      <c r="T1387" s="1" t="s">
        <v>250</v>
      </c>
      <c r="U1387" s="1" t="s">
        <v>123</v>
      </c>
      <c r="V1387" s="1" t="s">
        <v>185</v>
      </c>
      <c r="W1387" s="1" t="s">
        <v>42</v>
      </c>
      <c r="X1387" s="25">
        <v>41089</v>
      </c>
      <c r="Y1387" s="1" t="s">
        <v>2660</v>
      </c>
      <c r="Z1387" s="1">
        <v>0</v>
      </c>
      <c r="AA1387" s="1" t="s">
        <v>671</v>
      </c>
      <c r="AB1387" s="25">
        <v>40197</v>
      </c>
      <c r="AC1387" s="27">
        <v>40287.911111111112</v>
      </c>
      <c r="AD1387" s="1" t="s">
        <v>151</v>
      </c>
      <c r="AE1387" s="26">
        <v>10000</v>
      </c>
    </row>
    <row r="1388" spans="1:31" x14ac:dyDescent="0.25">
      <c r="A1388" s="1" t="s">
        <v>2622</v>
      </c>
      <c r="B1388" s="1" t="s">
        <v>1112</v>
      </c>
      <c r="C1388" s="1" t="s">
        <v>1113</v>
      </c>
      <c r="D1388" s="25">
        <v>39517</v>
      </c>
      <c r="E1388" s="1" t="s">
        <v>2623</v>
      </c>
      <c r="F1388" s="26">
        <v>37084.47</v>
      </c>
      <c r="G1388" s="26">
        <v>37084.47</v>
      </c>
      <c r="H1388" s="26">
        <v>37084.47</v>
      </c>
      <c r="I1388" s="1" t="s">
        <v>27</v>
      </c>
      <c r="J1388" s="1">
        <v>0</v>
      </c>
      <c r="K1388" s="26">
        <v>3708.44</v>
      </c>
      <c r="L1388" s="1" t="s">
        <v>27</v>
      </c>
      <c r="M1388" s="1">
        <v>0</v>
      </c>
      <c r="N1388" s="1" t="s">
        <v>2624</v>
      </c>
      <c r="O1388" s="1" t="s">
        <v>2630</v>
      </c>
      <c r="Q1388" s="1" t="s">
        <v>28</v>
      </c>
      <c r="R1388" s="1" t="s">
        <v>44</v>
      </c>
      <c r="S1388" s="1" t="s">
        <v>443</v>
      </c>
      <c r="T1388" s="1" t="s">
        <v>423</v>
      </c>
      <c r="U1388" s="1" t="s">
        <v>123</v>
      </c>
      <c r="V1388" s="1" t="s">
        <v>185</v>
      </c>
      <c r="W1388" s="1" t="s">
        <v>42</v>
      </c>
      <c r="X1388" s="25">
        <v>41089</v>
      </c>
      <c r="Y1388" s="1" t="s">
        <v>43</v>
      </c>
      <c r="Z1388" s="1">
        <v>0</v>
      </c>
      <c r="AA1388" s="1" t="s">
        <v>1114</v>
      </c>
      <c r="AB1388" s="25">
        <v>39647</v>
      </c>
      <c r="AC1388" s="27">
        <v>39693.567361111112</v>
      </c>
      <c r="AD1388" s="1" t="s">
        <v>36</v>
      </c>
      <c r="AE1388" s="26">
        <v>37084.47</v>
      </c>
    </row>
    <row r="1389" spans="1:31" x14ac:dyDescent="0.25">
      <c r="A1389" s="1" t="s">
        <v>2622</v>
      </c>
      <c r="B1389" s="1" t="s">
        <v>1287</v>
      </c>
      <c r="C1389" s="1" t="s">
        <v>1288</v>
      </c>
      <c r="D1389" s="25">
        <v>39229</v>
      </c>
      <c r="E1389" s="1" t="s">
        <v>2623</v>
      </c>
      <c r="F1389" s="26">
        <v>8028.64</v>
      </c>
      <c r="G1389" s="26">
        <v>8028.64</v>
      </c>
      <c r="H1389" s="26">
        <v>8028.64</v>
      </c>
      <c r="I1389" s="1" t="s">
        <v>26</v>
      </c>
      <c r="J1389" s="26">
        <v>8028.64</v>
      </c>
      <c r="K1389" s="1">
        <v>500</v>
      </c>
      <c r="L1389" s="1" t="s">
        <v>50</v>
      </c>
      <c r="M1389" s="1">
        <v>0</v>
      </c>
      <c r="N1389" s="1" t="s">
        <v>2624</v>
      </c>
      <c r="O1389" s="1" t="s">
        <v>2630</v>
      </c>
      <c r="Q1389" s="1" t="s">
        <v>28</v>
      </c>
      <c r="R1389" s="1" t="s">
        <v>44</v>
      </c>
      <c r="S1389" s="1" t="s">
        <v>298</v>
      </c>
      <c r="T1389" s="1" t="s">
        <v>1289</v>
      </c>
      <c r="U1389" s="1" t="s">
        <v>123</v>
      </c>
      <c r="V1389" s="1" t="s">
        <v>185</v>
      </c>
      <c r="W1389" s="1" t="s">
        <v>42</v>
      </c>
      <c r="X1389" s="25">
        <v>41089</v>
      </c>
      <c r="Y1389" s="1" t="s">
        <v>2637</v>
      </c>
      <c r="Z1389" s="1">
        <v>0</v>
      </c>
      <c r="AA1389" s="1" t="s">
        <v>1290</v>
      </c>
      <c r="AB1389" s="25">
        <v>39531</v>
      </c>
      <c r="AC1389" s="27">
        <v>39762.38958333333</v>
      </c>
      <c r="AD1389" s="1" t="s">
        <v>151</v>
      </c>
      <c r="AE1389" s="26">
        <v>8028.64</v>
      </c>
    </row>
    <row r="1390" spans="1:31" x14ac:dyDescent="0.25">
      <c r="A1390" s="1" t="s">
        <v>2622</v>
      </c>
      <c r="B1390" s="1" t="s">
        <v>2210</v>
      </c>
      <c r="C1390" s="1" t="s">
        <v>2211</v>
      </c>
      <c r="D1390" s="25">
        <v>39456</v>
      </c>
      <c r="E1390" s="1" t="s">
        <v>2623</v>
      </c>
      <c r="F1390" s="26">
        <v>19758.96</v>
      </c>
      <c r="G1390" s="26">
        <v>19758.96</v>
      </c>
      <c r="H1390" s="26">
        <v>21689.79</v>
      </c>
      <c r="I1390" s="1" t="s">
        <v>50</v>
      </c>
      <c r="J1390" s="26">
        <v>10844.9</v>
      </c>
      <c r="K1390" s="26">
        <v>29736.95</v>
      </c>
      <c r="L1390" s="1" t="s">
        <v>26</v>
      </c>
      <c r="M1390" s="26">
        <v>29736.95</v>
      </c>
      <c r="N1390" s="1" t="s">
        <v>2629</v>
      </c>
      <c r="O1390" s="1" t="s">
        <v>2630</v>
      </c>
      <c r="Q1390" s="1" t="s">
        <v>28</v>
      </c>
      <c r="R1390" s="1" t="s">
        <v>135</v>
      </c>
      <c r="S1390" s="1" t="s">
        <v>136</v>
      </c>
      <c r="T1390" s="1" t="s">
        <v>77</v>
      </c>
      <c r="U1390" s="1" t="s">
        <v>34</v>
      </c>
      <c r="V1390" s="1" t="s">
        <v>71</v>
      </c>
      <c r="W1390" s="1" t="s">
        <v>42</v>
      </c>
      <c r="X1390" s="25">
        <v>41089</v>
      </c>
      <c r="Y1390" s="1" t="s">
        <v>57</v>
      </c>
      <c r="Z1390" s="1">
        <v>0</v>
      </c>
      <c r="AA1390" s="1" t="s">
        <v>2212</v>
      </c>
      <c r="AB1390" s="25">
        <v>39840</v>
      </c>
      <c r="AC1390" s="27">
        <v>39881.800694444442</v>
      </c>
      <c r="AD1390" s="1" t="s">
        <v>36</v>
      </c>
      <c r="AE1390" s="26">
        <v>19758.96</v>
      </c>
    </row>
    <row r="1391" spans="1:31" x14ac:dyDescent="0.25">
      <c r="A1391" s="1" t="s">
        <v>2622</v>
      </c>
      <c r="B1391" s="1" t="s">
        <v>535</v>
      </c>
      <c r="C1391" s="1" t="s">
        <v>536</v>
      </c>
      <c r="D1391" s="25">
        <v>39517</v>
      </c>
      <c r="E1391" s="1" t="s">
        <v>2623</v>
      </c>
      <c r="F1391" s="26">
        <v>16946.62</v>
      </c>
      <c r="G1391" s="26">
        <v>16946.62</v>
      </c>
      <c r="H1391" s="26">
        <v>16946.62</v>
      </c>
      <c r="I1391" s="1" t="s">
        <v>50</v>
      </c>
      <c r="J1391" s="26">
        <v>8473.31</v>
      </c>
      <c r="K1391" s="26">
        <v>1595.39</v>
      </c>
      <c r="L1391" s="1" t="s">
        <v>27</v>
      </c>
      <c r="M1391" s="1">
        <v>0</v>
      </c>
      <c r="N1391" s="1" t="s">
        <v>2624</v>
      </c>
      <c r="O1391" s="1" t="s">
        <v>2630</v>
      </c>
      <c r="Q1391" s="1" t="s">
        <v>28</v>
      </c>
      <c r="R1391" s="1" t="s">
        <v>44</v>
      </c>
      <c r="S1391" s="1" t="s">
        <v>38</v>
      </c>
      <c r="T1391" s="1" t="s">
        <v>396</v>
      </c>
      <c r="U1391" s="1" t="s">
        <v>34</v>
      </c>
      <c r="V1391" s="1" t="s">
        <v>251</v>
      </c>
      <c r="W1391" s="1" t="s">
        <v>42</v>
      </c>
      <c r="X1391" s="25">
        <v>41092</v>
      </c>
      <c r="Y1391" s="1" t="s">
        <v>43</v>
      </c>
      <c r="Z1391" s="1">
        <v>0</v>
      </c>
      <c r="AA1391" s="1" t="s">
        <v>537</v>
      </c>
      <c r="AB1391" s="25">
        <v>39606</v>
      </c>
      <c r="AC1391" s="27">
        <v>39864.543055555558</v>
      </c>
      <c r="AD1391" s="1" t="s">
        <v>151</v>
      </c>
      <c r="AE1391" s="26">
        <v>16946.62</v>
      </c>
    </row>
    <row r="1392" spans="1:31" x14ac:dyDescent="0.25">
      <c r="A1392" s="1" t="s">
        <v>2622</v>
      </c>
      <c r="B1392" s="1" t="s">
        <v>2194</v>
      </c>
      <c r="C1392" s="1" t="s">
        <v>2195</v>
      </c>
      <c r="D1392" s="25">
        <v>39453</v>
      </c>
      <c r="E1392" s="1" t="s">
        <v>2623</v>
      </c>
      <c r="F1392" s="26">
        <v>20513.599999999999</v>
      </c>
      <c r="G1392" s="26">
        <v>20513.599999999999</v>
      </c>
      <c r="H1392" s="1">
        <v>0</v>
      </c>
      <c r="I1392" s="1" t="s">
        <v>50</v>
      </c>
      <c r="J1392" s="1">
        <v>0</v>
      </c>
      <c r="K1392" s="1">
        <v>100</v>
      </c>
      <c r="L1392" s="1" t="s">
        <v>50</v>
      </c>
      <c r="M1392" s="1">
        <v>0</v>
      </c>
      <c r="N1392" s="1" t="s">
        <v>2624</v>
      </c>
      <c r="O1392" s="1" t="s">
        <v>2630</v>
      </c>
      <c r="Q1392" s="1" t="s">
        <v>28</v>
      </c>
      <c r="R1392" s="1" t="s">
        <v>44</v>
      </c>
      <c r="S1392" s="1" t="s">
        <v>346</v>
      </c>
      <c r="T1392" s="1" t="s">
        <v>326</v>
      </c>
      <c r="U1392" s="1" t="s">
        <v>84</v>
      </c>
      <c r="V1392" s="1" t="s">
        <v>85</v>
      </c>
      <c r="W1392" s="1" t="s">
        <v>42</v>
      </c>
      <c r="X1392" s="25">
        <v>41092</v>
      </c>
      <c r="Y1392" s="1" t="s">
        <v>3158</v>
      </c>
      <c r="Z1392" s="1">
        <v>0</v>
      </c>
      <c r="AA1392" s="1" t="s">
        <v>2196</v>
      </c>
      <c r="AC1392" s="27">
        <v>39779.500694444447</v>
      </c>
      <c r="AD1392" s="1" t="s">
        <v>36</v>
      </c>
      <c r="AE1392" s="26">
        <v>20513.599999999999</v>
      </c>
    </row>
    <row r="1393" spans="1:31" x14ac:dyDescent="0.25">
      <c r="A1393" s="1" t="s">
        <v>2646</v>
      </c>
      <c r="B1393" s="1" t="s">
        <v>117</v>
      </c>
      <c r="C1393" s="1" t="s">
        <v>118</v>
      </c>
      <c r="D1393" s="25">
        <v>36362</v>
      </c>
      <c r="E1393" s="1" t="s">
        <v>2623</v>
      </c>
      <c r="F1393" s="26">
        <v>35000</v>
      </c>
      <c r="G1393" s="26">
        <v>35000</v>
      </c>
      <c r="H1393" s="26">
        <v>35000</v>
      </c>
      <c r="I1393" s="1" t="s">
        <v>27</v>
      </c>
      <c r="J1393" s="1">
        <v>0</v>
      </c>
      <c r="K1393" s="26">
        <v>109805.12</v>
      </c>
      <c r="L1393" s="1" t="s">
        <v>27</v>
      </c>
      <c r="M1393" s="1">
        <v>0</v>
      </c>
      <c r="N1393" s="1" t="s">
        <v>2629</v>
      </c>
      <c r="O1393" s="1" t="s">
        <v>2638</v>
      </c>
      <c r="P1393" s="1" t="s">
        <v>2651</v>
      </c>
      <c r="Q1393" s="1" t="s">
        <v>28</v>
      </c>
      <c r="R1393" s="1" t="s">
        <v>29</v>
      </c>
      <c r="S1393" s="1" t="s">
        <v>38</v>
      </c>
      <c r="T1393" s="1" t="s">
        <v>77</v>
      </c>
      <c r="U1393" s="1" t="s">
        <v>34</v>
      </c>
      <c r="V1393" s="1" t="s">
        <v>71</v>
      </c>
      <c r="W1393" s="1" t="s">
        <v>42</v>
      </c>
      <c r="X1393" s="25">
        <v>41093</v>
      </c>
      <c r="Y1393" s="1" t="s">
        <v>57</v>
      </c>
      <c r="Z1393" s="1">
        <v>0</v>
      </c>
      <c r="AA1393" s="1" t="s">
        <v>119</v>
      </c>
      <c r="AB1393" s="25">
        <v>36809</v>
      </c>
      <c r="AC1393" s="27">
        <v>37618</v>
      </c>
      <c r="AD1393" s="1" t="s">
        <v>36</v>
      </c>
      <c r="AE1393" s="26">
        <v>35000</v>
      </c>
    </row>
    <row r="1394" spans="1:31" x14ac:dyDescent="0.25">
      <c r="A1394" s="1" t="s">
        <v>2622</v>
      </c>
      <c r="B1394" s="1" t="s">
        <v>4921</v>
      </c>
      <c r="C1394" s="1" t="s">
        <v>4922</v>
      </c>
      <c r="E1394" s="1" t="s">
        <v>2623</v>
      </c>
      <c r="F1394" s="1">
        <v>0</v>
      </c>
      <c r="G1394" s="1">
        <v>0</v>
      </c>
      <c r="H1394" s="1">
        <v>0</v>
      </c>
      <c r="J1394" s="1">
        <v>0</v>
      </c>
      <c r="K1394" s="26">
        <v>7780.73</v>
      </c>
      <c r="L1394" s="1" t="s">
        <v>50</v>
      </c>
      <c r="M1394" s="1">
        <v>0</v>
      </c>
      <c r="N1394" s="1" t="s">
        <v>2629</v>
      </c>
      <c r="O1394" s="1" t="s">
        <v>2625</v>
      </c>
      <c r="P1394" s="1" t="s">
        <v>2700</v>
      </c>
      <c r="Q1394" s="1" t="s">
        <v>28</v>
      </c>
      <c r="R1394" s="1" t="s">
        <v>44</v>
      </c>
      <c r="S1394" s="1" t="s">
        <v>3269</v>
      </c>
      <c r="T1394" s="1" t="s">
        <v>77</v>
      </c>
      <c r="U1394" s="1" t="s">
        <v>34</v>
      </c>
      <c r="V1394" s="1" t="s">
        <v>71</v>
      </c>
      <c r="W1394" s="1" t="s">
        <v>42</v>
      </c>
      <c r="X1394" s="25">
        <v>41093</v>
      </c>
      <c r="Y1394" s="1" t="s">
        <v>43</v>
      </c>
      <c r="Z1394" s="1">
        <v>0</v>
      </c>
      <c r="AA1394" s="1" t="s">
        <v>4923</v>
      </c>
      <c r="AB1394" s="25">
        <v>37722</v>
      </c>
      <c r="AC1394" s="27">
        <v>37728.674305555556</v>
      </c>
      <c r="AD1394" s="1" t="s">
        <v>2633</v>
      </c>
      <c r="AE1394" s="1">
        <v>0</v>
      </c>
    </row>
    <row r="1395" spans="1:31" x14ac:dyDescent="0.25">
      <c r="A1395" s="1" t="s">
        <v>2622</v>
      </c>
      <c r="B1395" s="1" t="s">
        <v>471</v>
      </c>
      <c r="C1395" s="1" t="s">
        <v>472</v>
      </c>
      <c r="D1395" s="25">
        <v>39134</v>
      </c>
      <c r="E1395" s="1" t="s">
        <v>2623</v>
      </c>
      <c r="F1395" s="1">
        <v>0</v>
      </c>
      <c r="G1395" s="26">
        <v>89161.26</v>
      </c>
      <c r="H1395" s="1">
        <v>0</v>
      </c>
      <c r="I1395" s="1" t="s">
        <v>27</v>
      </c>
      <c r="J1395" s="1">
        <v>0</v>
      </c>
      <c r="K1395" s="26">
        <v>4458.0600000000004</v>
      </c>
      <c r="L1395" s="1" t="s">
        <v>27</v>
      </c>
      <c r="M1395" s="1">
        <v>0</v>
      </c>
      <c r="N1395" s="1" t="s">
        <v>2624</v>
      </c>
      <c r="O1395" s="1" t="s">
        <v>2630</v>
      </c>
      <c r="Q1395" s="1" t="s">
        <v>28</v>
      </c>
      <c r="R1395" s="1" t="s">
        <v>44</v>
      </c>
      <c r="S1395" s="1" t="s">
        <v>346</v>
      </c>
      <c r="T1395" s="1" t="s">
        <v>166</v>
      </c>
      <c r="U1395" s="1" t="s">
        <v>40</v>
      </c>
      <c r="V1395" s="1" t="s">
        <v>41</v>
      </c>
      <c r="W1395" s="1" t="s">
        <v>42</v>
      </c>
      <c r="X1395" s="25">
        <v>41093</v>
      </c>
      <c r="Y1395" s="1" t="s">
        <v>43</v>
      </c>
      <c r="Z1395" s="1">
        <v>0</v>
      </c>
      <c r="AA1395" s="1" t="s">
        <v>473</v>
      </c>
      <c r="AB1395" s="25">
        <v>39589</v>
      </c>
      <c r="AC1395" s="27">
        <v>39554.505555555559</v>
      </c>
      <c r="AD1395" s="1" t="s">
        <v>36</v>
      </c>
      <c r="AE1395" s="1">
        <v>0</v>
      </c>
    </row>
    <row r="1396" spans="1:31" x14ac:dyDescent="0.25">
      <c r="A1396" s="1" t="s">
        <v>2622</v>
      </c>
      <c r="B1396" s="1">
        <v>1001002</v>
      </c>
      <c r="C1396" s="1" t="s">
        <v>890</v>
      </c>
      <c r="D1396" s="25">
        <v>37587</v>
      </c>
      <c r="E1396" s="1" t="s">
        <v>2623</v>
      </c>
      <c r="F1396" s="26">
        <v>25000</v>
      </c>
      <c r="G1396" s="26">
        <v>25000</v>
      </c>
      <c r="H1396" s="26">
        <v>25000</v>
      </c>
      <c r="I1396" s="1" t="s">
        <v>26</v>
      </c>
      <c r="J1396" s="26">
        <v>25000</v>
      </c>
      <c r="K1396" s="26">
        <v>72605.55</v>
      </c>
      <c r="L1396" s="1" t="s">
        <v>26</v>
      </c>
      <c r="M1396" s="26">
        <v>72605.55</v>
      </c>
      <c r="N1396" s="1" t="s">
        <v>2624</v>
      </c>
      <c r="O1396" s="1" t="s">
        <v>2638</v>
      </c>
      <c r="P1396" s="1" t="s">
        <v>2639</v>
      </c>
      <c r="Q1396" s="1" t="s">
        <v>28</v>
      </c>
      <c r="R1396" s="1" t="s">
        <v>44</v>
      </c>
      <c r="S1396" s="1" t="s">
        <v>80</v>
      </c>
      <c r="T1396" s="1" t="s">
        <v>460</v>
      </c>
      <c r="U1396" s="1" t="s">
        <v>34</v>
      </c>
      <c r="V1396" s="1" t="s">
        <v>71</v>
      </c>
      <c r="W1396" s="1" t="s">
        <v>42</v>
      </c>
      <c r="X1396" s="25">
        <v>41093</v>
      </c>
      <c r="Y1396" s="1" t="s">
        <v>2643</v>
      </c>
      <c r="Z1396" s="1">
        <v>0</v>
      </c>
      <c r="AA1396" s="1" t="s">
        <v>891</v>
      </c>
      <c r="AB1396" s="25">
        <v>37746</v>
      </c>
      <c r="AC1396" s="27">
        <v>37804.730555555558</v>
      </c>
      <c r="AD1396" s="1" t="s">
        <v>36</v>
      </c>
      <c r="AE1396" s="26">
        <v>25000</v>
      </c>
    </row>
    <row r="1397" spans="1:31" x14ac:dyDescent="0.25">
      <c r="A1397" s="1" t="s">
        <v>2622</v>
      </c>
      <c r="B1397" s="1" t="s">
        <v>1008</v>
      </c>
      <c r="C1397" s="1" t="s">
        <v>1009</v>
      </c>
      <c r="D1397" s="25">
        <v>38890</v>
      </c>
      <c r="E1397" s="1" t="s">
        <v>2623</v>
      </c>
      <c r="F1397" s="26">
        <v>20000</v>
      </c>
      <c r="G1397" s="26">
        <v>20000</v>
      </c>
      <c r="H1397" s="26">
        <v>20000</v>
      </c>
      <c r="I1397" s="1" t="s">
        <v>26</v>
      </c>
      <c r="J1397" s="26">
        <v>20000</v>
      </c>
      <c r="K1397" s="26">
        <v>33155.660000000003</v>
      </c>
      <c r="L1397" s="1" t="s">
        <v>27</v>
      </c>
      <c r="M1397" s="1">
        <v>0</v>
      </c>
      <c r="N1397" s="1" t="s">
        <v>2624</v>
      </c>
      <c r="O1397" s="1" t="s">
        <v>2630</v>
      </c>
      <c r="Q1397" s="1" t="s">
        <v>28</v>
      </c>
      <c r="R1397" s="1" t="s">
        <v>135</v>
      </c>
      <c r="S1397" s="1" t="s">
        <v>136</v>
      </c>
      <c r="T1397" s="1" t="s">
        <v>39</v>
      </c>
      <c r="U1397" s="1" t="s">
        <v>40</v>
      </c>
      <c r="V1397" s="1" t="s">
        <v>41</v>
      </c>
      <c r="W1397" s="1" t="s">
        <v>42</v>
      </c>
      <c r="X1397" s="25">
        <v>41093</v>
      </c>
      <c r="Y1397" s="1" t="s">
        <v>43</v>
      </c>
      <c r="Z1397" s="1">
        <v>0</v>
      </c>
      <c r="AA1397" s="1" t="s">
        <v>1010</v>
      </c>
      <c r="AB1397" s="25">
        <v>39239</v>
      </c>
      <c r="AC1397" s="27">
        <v>39311.493750000001</v>
      </c>
      <c r="AD1397" s="1" t="s">
        <v>36</v>
      </c>
      <c r="AE1397" s="26">
        <v>20000</v>
      </c>
    </row>
    <row r="1398" spans="1:31" x14ac:dyDescent="0.25">
      <c r="A1398" s="1" t="s">
        <v>2622</v>
      </c>
      <c r="B1398" s="1" t="s">
        <v>1043</v>
      </c>
      <c r="C1398" s="1" t="s">
        <v>1044</v>
      </c>
      <c r="D1398" s="25">
        <v>38249</v>
      </c>
      <c r="E1398" s="1" t="s">
        <v>2623</v>
      </c>
      <c r="F1398" s="26">
        <v>45000</v>
      </c>
      <c r="G1398" s="26">
        <v>45000</v>
      </c>
      <c r="H1398" s="26">
        <v>45000</v>
      </c>
      <c r="I1398" s="1" t="s">
        <v>26</v>
      </c>
      <c r="J1398" s="26">
        <v>45000</v>
      </c>
      <c r="K1398" s="26">
        <v>55754.55</v>
      </c>
      <c r="L1398" s="1" t="s">
        <v>26</v>
      </c>
      <c r="M1398" s="26">
        <v>55754.55</v>
      </c>
      <c r="N1398" s="1" t="s">
        <v>2629</v>
      </c>
      <c r="O1398" s="1" t="s">
        <v>2638</v>
      </c>
      <c r="P1398" s="1" t="s">
        <v>2651</v>
      </c>
      <c r="Q1398" s="1" t="s">
        <v>28</v>
      </c>
      <c r="R1398" s="1" t="s">
        <v>44</v>
      </c>
      <c r="S1398" s="1" t="s">
        <v>38</v>
      </c>
      <c r="T1398" s="1" t="s">
        <v>1045</v>
      </c>
      <c r="U1398" s="1" t="s">
        <v>34</v>
      </c>
      <c r="V1398" s="1" t="s">
        <v>71</v>
      </c>
      <c r="W1398" s="1" t="s">
        <v>42</v>
      </c>
      <c r="X1398" s="25">
        <v>41093</v>
      </c>
      <c r="Y1398" s="1" t="s">
        <v>2643</v>
      </c>
      <c r="Z1398" s="1">
        <v>0</v>
      </c>
      <c r="AA1398" s="1" t="s">
        <v>1046</v>
      </c>
      <c r="AB1398" s="25">
        <v>38610</v>
      </c>
      <c r="AC1398" s="27">
        <v>38810.648611111108</v>
      </c>
      <c r="AD1398" s="1" t="s">
        <v>36</v>
      </c>
      <c r="AE1398" s="26">
        <v>45000</v>
      </c>
    </row>
    <row r="1399" spans="1:31" x14ac:dyDescent="0.25">
      <c r="A1399" s="1" t="s">
        <v>2622</v>
      </c>
      <c r="B1399" s="1" t="s">
        <v>1103</v>
      </c>
      <c r="C1399" s="1" t="s">
        <v>1104</v>
      </c>
      <c r="D1399" s="25">
        <v>39175</v>
      </c>
      <c r="E1399" s="1" t="s">
        <v>2623</v>
      </c>
      <c r="F1399" s="26">
        <v>70000</v>
      </c>
      <c r="G1399" s="26">
        <v>70000</v>
      </c>
      <c r="H1399" s="26">
        <v>70000</v>
      </c>
      <c r="I1399" s="1" t="s">
        <v>26</v>
      </c>
      <c r="J1399" s="26">
        <v>70000</v>
      </c>
      <c r="K1399" s="26">
        <v>10859.07</v>
      </c>
      <c r="L1399" s="1" t="s">
        <v>26</v>
      </c>
      <c r="M1399" s="26">
        <v>10859.07</v>
      </c>
      <c r="N1399" s="1" t="s">
        <v>2624</v>
      </c>
      <c r="O1399" s="1" t="s">
        <v>2630</v>
      </c>
      <c r="Q1399" s="1" t="s">
        <v>28</v>
      </c>
      <c r="R1399" s="1" t="s">
        <v>44</v>
      </c>
      <c r="S1399" s="1" t="s">
        <v>503</v>
      </c>
      <c r="T1399" s="1" t="s">
        <v>250</v>
      </c>
      <c r="U1399" s="1" t="s">
        <v>123</v>
      </c>
      <c r="V1399" s="1" t="s">
        <v>185</v>
      </c>
      <c r="W1399" s="1" t="s">
        <v>42</v>
      </c>
      <c r="X1399" s="25">
        <v>41093</v>
      </c>
      <c r="Y1399" s="1" t="s">
        <v>2643</v>
      </c>
      <c r="Z1399" s="1">
        <v>0</v>
      </c>
      <c r="AA1399" s="1" t="s">
        <v>1105</v>
      </c>
      <c r="AB1399" s="25">
        <v>39540</v>
      </c>
      <c r="AC1399" s="27">
        <v>39640.724999999999</v>
      </c>
      <c r="AD1399" s="1" t="s">
        <v>36</v>
      </c>
      <c r="AE1399" s="26">
        <v>70000</v>
      </c>
    </row>
    <row r="1400" spans="1:31" x14ac:dyDescent="0.25">
      <c r="A1400" s="1" t="s">
        <v>2622</v>
      </c>
      <c r="B1400" s="1" t="s">
        <v>1126</v>
      </c>
      <c r="C1400" s="1" t="s">
        <v>1127</v>
      </c>
      <c r="D1400" s="25">
        <v>40703</v>
      </c>
      <c r="E1400" s="1" t="s">
        <v>2623</v>
      </c>
      <c r="F1400" s="26">
        <v>87856</v>
      </c>
      <c r="G1400" s="26">
        <v>100000</v>
      </c>
      <c r="H1400" s="26">
        <v>87856</v>
      </c>
      <c r="I1400" s="1" t="s">
        <v>26</v>
      </c>
      <c r="J1400" s="26">
        <v>87856</v>
      </c>
      <c r="K1400" s="26">
        <v>11819.54</v>
      </c>
      <c r="L1400" s="1" t="s">
        <v>26</v>
      </c>
      <c r="M1400" s="26">
        <v>11819.54</v>
      </c>
      <c r="N1400" s="1" t="s">
        <v>2629</v>
      </c>
      <c r="O1400" s="1" t="s">
        <v>2630</v>
      </c>
      <c r="Q1400" s="1" t="s">
        <v>28</v>
      </c>
      <c r="R1400" s="1" t="s">
        <v>135</v>
      </c>
      <c r="S1400" s="1" t="s">
        <v>284</v>
      </c>
      <c r="T1400" s="1" t="s">
        <v>39</v>
      </c>
      <c r="U1400" s="1" t="s">
        <v>40</v>
      </c>
      <c r="V1400" s="1" t="s">
        <v>41</v>
      </c>
      <c r="W1400" s="1" t="s">
        <v>42</v>
      </c>
      <c r="X1400" s="25">
        <v>41093</v>
      </c>
      <c r="Y1400" s="1" t="s">
        <v>2660</v>
      </c>
      <c r="Z1400" s="1">
        <v>0</v>
      </c>
      <c r="AA1400" s="1" t="s">
        <v>1128</v>
      </c>
      <c r="AB1400" s="25">
        <v>40879</v>
      </c>
      <c r="AC1400" s="27">
        <v>40905.761805555558</v>
      </c>
      <c r="AD1400" s="1" t="s">
        <v>36</v>
      </c>
      <c r="AE1400" s="26">
        <v>87856</v>
      </c>
    </row>
    <row r="1401" spans="1:31" x14ac:dyDescent="0.25">
      <c r="A1401" s="1" t="s">
        <v>2622</v>
      </c>
      <c r="B1401" s="1" t="s">
        <v>6170</v>
      </c>
      <c r="C1401" s="1" t="s">
        <v>6171</v>
      </c>
      <c r="D1401" s="25">
        <v>35321</v>
      </c>
      <c r="E1401" s="1" t="s">
        <v>2623</v>
      </c>
      <c r="F1401" s="26">
        <v>13196</v>
      </c>
      <c r="G1401" s="26">
        <v>29000</v>
      </c>
      <c r="H1401" s="26">
        <v>29000</v>
      </c>
      <c r="I1401" s="1" t="s">
        <v>26</v>
      </c>
      <c r="J1401" s="26">
        <v>29000</v>
      </c>
      <c r="K1401" s="26">
        <v>29000</v>
      </c>
      <c r="L1401" s="1" t="s">
        <v>26</v>
      </c>
      <c r="M1401" s="1">
        <v>290</v>
      </c>
      <c r="N1401" s="1" t="s">
        <v>2629</v>
      </c>
      <c r="O1401" s="1" t="s">
        <v>2638</v>
      </c>
      <c r="P1401" s="1" t="s">
        <v>2642</v>
      </c>
      <c r="Q1401" s="1" t="s">
        <v>28</v>
      </c>
      <c r="R1401" s="1" t="s">
        <v>29</v>
      </c>
      <c r="S1401" s="1" t="s">
        <v>38</v>
      </c>
      <c r="T1401" s="1" t="s">
        <v>77</v>
      </c>
      <c r="U1401" s="1" t="s">
        <v>34</v>
      </c>
      <c r="V1401" s="1" t="s">
        <v>71</v>
      </c>
      <c r="W1401" s="1" t="s">
        <v>42</v>
      </c>
      <c r="X1401" s="25">
        <v>41093</v>
      </c>
      <c r="Y1401" s="1" t="s">
        <v>57</v>
      </c>
      <c r="Z1401" s="1">
        <v>0</v>
      </c>
      <c r="AA1401" s="1" t="s">
        <v>6172</v>
      </c>
      <c r="AB1401" s="25">
        <v>35417</v>
      </c>
      <c r="AC1401" s="27">
        <v>37617</v>
      </c>
      <c r="AD1401" s="1" t="s">
        <v>4904</v>
      </c>
      <c r="AE1401" s="26">
        <v>13196</v>
      </c>
    </row>
    <row r="1402" spans="1:31" x14ac:dyDescent="0.25">
      <c r="A1402" s="1" t="s">
        <v>2622</v>
      </c>
      <c r="B1402" s="1" t="s">
        <v>1676</v>
      </c>
      <c r="C1402" s="1" t="s">
        <v>1677</v>
      </c>
      <c r="D1402" s="25">
        <v>39723</v>
      </c>
      <c r="E1402" s="1" t="s">
        <v>2623</v>
      </c>
      <c r="F1402" s="26">
        <v>20000</v>
      </c>
      <c r="G1402" s="26">
        <v>20000</v>
      </c>
      <c r="H1402" s="26">
        <v>20000</v>
      </c>
      <c r="I1402" s="1" t="s">
        <v>26</v>
      </c>
      <c r="J1402" s="26">
        <v>20000</v>
      </c>
      <c r="K1402" s="26">
        <v>13270.18</v>
      </c>
      <c r="L1402" s="1" t="s">
        <v>26</v>
      </c>
      <c r="M1402" s="26">
        <v>13270.18</v>
      </c>
      <c r="N1402" s="1" t="s">
        <v>2624</v>
      </c>
      <c r="O1402" s="1" t="s">
        <v>2630</v>
      </c>
      <c r="Q1402" s="1" t="s">
        <v>28</v>
      </c>
      <c r="R1402" s="1" t="s">
        <v>44</v>
      </c>
      <c r="S1402" s="1" t="s">
        <v>30</v>
      </c>
      <c r="T1402" s="1" t="s">
        <v>1678</v>
      </c>
      <c r="U1402" s="1" t="s">
        <v>123</v>
      </c>
      <c r="V1402" s="1" t="s">
        <v>185</v>
      </c>
      <c r="W1402" s="1" t="s">
        <v>42</v>
      </c>
      <c r="X1402" s="25">
        <v>41093</v>
      </c>
      <c r="Y1402" s="1" t="s">
        <v>43</v>
      </c>
      <c r="Z1402" s="1">
        <v>0</v>
      </c>
      <c r="AA1402" s="1" t="s">
        <v>1679</v>
      </c>
      <c r="AB1402" s="25">
        <v>39863</v>
      </c>
      <c r="AC1402" s="27">
        <v>39904.607638888891</v>
      </c>
      <c r="AD1402" s="1" t="s">
        <v>151</v>
      </c>
      <c r="AE1402" s="26">
        <v>20000</v>
      </c>
    </row>
    <row r="1403" spans="1:31" x14ac:dyDescent="0.25">
      <c r="A1403" s="1" t="s">
        <v>2622</v>
      </c>
      <c r="B1403" s="1" t="s">
        <v>6525</v>
      </c>
      <c r="C1403" s="1" t="s">
        <v>6526</v>
      </c>
      <c r="D1403" s="25">
        <v>40667</v>
      </c>
      <c r="E1403" s="1" t="s">
        <v>2623</v>
      </c>
      <c r="F1403" s="26">
        <v>39306.019999999997</v>
      </c>
      <c r="G1403" s="26">
        <v>39414</v>
      </c>
      <c r="H1403" s="26">
        <v>39306.019999999997</v>
      </c>
      <c r="I1403" s="1" t="s">
        <v>26</v>
      </c>
      <c r="J1403" s="26">
        <v>39306.019999999997</v>
      </c>
      <c r="K1403" s="1">
        <v>0</v>
      </c>
      <c r="L1403" s="1" t="s">
        <v>50</v>
      </c>
      <c r="M1403" s="1">
        <v>0</v>
      </c>
      <c r="N1403" s="1" t="s">
        <v>2629</v>
      </c>
      <c r="O1403" s="1" t="s">
        <v>2630</v>
      </c>
      <c r="Q1403" s="1" t="s">
        <v>28</v>
      </c>
      <c r="R1403" s="1" t="s">
        <v>135</v>
      </c>
      <c r="S1403" s="1" t="s">
        <v>136</v>
      </c>
      <c r="T1403" s="1" t="s">
        <v>113</v>
      </c>
      <c r="U1403" s="1" t="s">
        <v>84</v>
      </c>
      <c r="V1403" s="1" t="s">
        <v>85</v>
      </c>
      <c r="W1403" s="1" t="s">
        <v>42</v>
      </c>
      <c r="X1403" s="25">
        <v>41093</v>
      </c>
      <c r="Y1403" s="1" t="s">
        <v>2643</v>
      </c>
      <c r="Z1403" s="1">
        <v>0</v>
      </c>
      <c r="AA1403" s="1" t="s">
        <v>6527</v>
      </c>
      <c r="AB1403" s="25">
        <v>40814</v>
      </c>
      <c r="AC1403" s="27">
        <v>40886.863194444442</v>
      </c>
      <c r="AD1403" s="1" t="s">
        <v>4904</v>
      </c>
      <c r="AE1403" s="26">
        <v>39306.019999999997</v>
      </c>
    </row>
    <row r="1404" spans="1:31" x14ac:dyDescent="0.25">
      <c r="A1404" s="1" t="s">
        <v>2622</v>
      </c>
      <c r="B1404" s="1" t="s">
        <v>6972</v>
      </c>
      <c r="C1404" s="1" t="s">
        <v>6973</v>
      </c>
      <c r="D1404" s="25">
        <v>38266</v>
      </c>
      <c r="E1404" s="1" t="s">
        <v>2623</v>
      </c>
      <c r="F1404" s="1">
        <v>0</v>
      </c>
      <c r="G1404" s="26">
        <v>30000</v>
      </c>
      <c r="H1404" s="1">
        <v>0</v>
      </c>
      <c r="I1404" s="1" t="s">
        <v>50</v>
      </c>
      <c r="J1404" s="1">
        <v>0</v>
      </c>
      <c r="K1404" s="26">
        <v>16436.48</v>
      </c>
      <c r="L1404" s="1" t="s">
        <v>27</v>
      </c>
      <c r="M1404" s="1">
        <v>0</v>
      </c>
      <c r="N1404" s="1" t="s">
        <v>2624</v>
      </c>
      <c r="O1404" s="1" t="s">
        <v>2638</v>
      </c>
      <c r="P1404" s="1" t="s">
        <v>2670</v>
      </c>
      <c r="Q1404" s="1" t="s">
        <v>28</v>
      </c>
      <c r="R1404" s="1" t="s">
        <v>44</v>
      </c>
      <c r="S1404" s="1" t="s">
        <v>30</v>
      </c>
      <c r="T1404" s="1" t="s">
        <v>54</v>
      </c>
      <c r="U1404" s="1" t="s">
        <v>55</v>
      </c>
      <c r="V1404" s="1" t="s">
        <v>71</v>
      </c>
      <c r="W1404" s="1" t="s">
        <v>42</v>
      </c>
      <c r="X1404" s="25">
        <v>41093</v>
      </c>
      <c r="Y1404" s="1" t="s">
        <v>57</v>
      </c>
      <c r="Z1404" s="1">
        <v>0</v>
      </c>
      <c r="AA1404" s="1" t="s">
        <v>6974</v>
      </c>
      <c r="AB1404" s="25">
        <v>39343</v>
      </c>
      <c r="AC1404" s="27">
        <v>39469.675694444442</v>
      </c>
      <c r="AD1404" s="1" t="s">
        <v>4904</v>
      </c>
      <c r="AE1404" s="1">
        <v>0</v>
      </c>
    </row>
    <row r="1405" spans="1:31" x14ac:dyDescent="0.25">
      <c r="A1405" s="1" t="s">
        <v>2622</v>
      </c>
      <c r="B1405" s="1">
        <v>329</v>
      </c>
      <c r="C1405" s="1" t="s">
        <v>2233</v>
      </c>
      <c r="D1405" s="25">
        <v>40301</v>
      </c>
      <c r="E1405" s="1" t="s">
        <v>2623</v>
      </c>
      <c r="F1405" s="26">
        <v>3000</v>
      </c>
      <c r="G1405" s="26">
        <v>3000</v>
      </c>
      <c r="H1405" s="26">
        <v>3000</v>
      </c>
      <c r="I1405" s="1" t="s">
        <v>27</v>
      </c>
      <c r="J1405" s="1">
        <v>0</v>
      </c>
      <c r="K1405" s="1">
        <v>0</v>
      </c>
      <c r="L1405" s="1" t="s">
        <v>27</v>
      </c>
      <c r="M1405" s="1">
        <v>0</v>
      </c>
      <c r="N1405" s="1" t="s">
        <v>2629</v>
      </c>
      <c r="O1405" s="1" t="s">
        <v>2630</v>
      </c>
      <c r="Q1405" s="1" t="s">
        <v>28</v>
      </c>
      <c r="R1405" s="1" t="s">
        <v>1182</v>
      </c>
      <c r="S1405" s="1" t="s">
        <v>2234</v>
      </c>
      <c r="T1405" s="1" t="s">
        <v>214</v>
      </c>
      <c r="U1405" s="1" t="s">
        <v>130</v>
      </c>
      <c r="V1405" s="1" t="s">
        <v>71</v>
      </c>
      <c r="W1405" s="1" t="s">
        <v>42</v>
      </c>
      <c r="X1405" s="25">
        <v>41093</v>
      </c>
      <c r="Y1405" s="1" t="s">
        <v>57</v>
      </c>
      <c r="Z1405" s="1">
        <v>0</v>
      </c>
      <c r="AA1405" s="1" t="s">
        <v>2235</v>
      </c>
      <c r="AB1405" s="25">
        <v>39378</v>
      </c>
      <c r="AC1405" s="27">
        <v>40078.415972222225</v>
      </c>
      <c r="AD1405" s="1" t="s">
        <v>36</v>
      </c>
      <c r="AE1405" s="26">
        <v>3000</v>
      </c>
    </row>
    <row r="1406" spans="1:31" x14ac:dyDescent="0.25">
      <c r="A1406" s="1" t="s">
        <v>2622</v>
      </c>
      <c r="B1406" s="28">
        <v>93001207</v>
      </c>
      <c r="C1406" s="1" t="s">
        <v>147</v>
      </c>
      <c r="D1406" s="25">
        <v>36576</v>
      </c>
      <c r="E1406" s="1" t="s">
        <v>2623</v>
      </c>
      <c r="F1406" s="26">
        <v>4500</v>
      </c>
      <c r="G1406" s="26">
        <v>4500</v>
      </c>
      <c r="H1406" s="26">
        <v>4500</v>
      </c>
      <c r="I1406" s="1" t="s">
        <v>27</v>
      </c>
      <c r="J1406" s="1">
        <v>0</v>
      </c>
      <c r="K1406" s="26">
        <v>15000</v>
      </c>
      <c r="L1406" s="1" t="s">
        <v>27</v>
      </c>
      <c r="M1406" s="1">
        <v>0</v>
      </c>
      <c r="N1406" s="1" t="s">
        <v>2624</v>
      </c>
      <c r="O1406" s="1" t="s">
        <v>2625</v>
      </c>
      <c r="P1406" s="1" t="s">
        <v>2626</v>
      </c>
      <c r="Q1406" s="1" t="s">
        <v>28</v>
      </c>
      <c r="R1406" s="1" t="s">
        <v>44</v>
      </c>
      <c r="S1406" s="1" t="s">
        <v>80</v>
      </c>
      <c r="T1406" s="1" t="s">
        <v>113</v>
      </c>
      <c r="U1406" s="1" t="s">
        <v>84</v>
      </c>
      <c r="V1406" s="1" t="s">
        <v>85</v>
      </c>
      <c r="W1406" s="1" t="s">
        <v>42</v>
      </c>
      <c r="X1406" s="25">
        <v>41095</v>
      </c>
      <c r="Y1406" s="1" t="s">
        <v>2660</v>
      </c>
      <c r="Z1406" s="1">
        <v>0</v>
      </c>
      <c r="AA1406" s="1" t="s">
        <v>543</v>
      </c>
      <c r="AB1406" s="25">
        <v>39799</v>
      </c>
      <c r="AC1406" s="27">
        <v>39885.4375</v>
      </c>
      <c r="AD1406" s="1" t="s">
        <v>36</v>
      </c>
      <c r="AE1406" s="26">
        <v>4500</v>
      </c>
    </row>
    <row r="1407" spans="1:31" x14ac:dyDescent="0.25">
      <c r="A1407" s="1" t="s">
        <v>2646</v>
      </c>
      <c r="B1407" s="1" t="s">
        <v>825</v>
      </c>
      <c r="C1407" s="1" t="s">
        <v>147</v>
      </c>
      <c r="D1407" s="25">
        <v>40544</v>
      </c>
      <c r="E1407" s="1" t="s">
        <v>2623</v>
      </c>
      <c r="F1407" s="26">
        <v>2500</v>
      </c>
      <c r="G1407" s="26">
        <v>2500</v>
      </c>
      <c r="H1407" s="26">
        <v>2500</v>
      </c>
      <c r="I1407" s="1" t="s">
        <v>50</v>
      </c>
      <c r="J1407" s="26">
        <v>1250</v>
      </c>
      <c r="K1407" s="1">
        <v>0</v>
      </c>
      <c r="L1407" s="1" t="s">
        <v>50</v>
      </c>
      <c r="M1407" s="1">
        <v>0</v>
      </c>
      <c r="N1407" s="1" t="s">
        <v>2629</v>
      </c>
      <c r="O1407" s="1" t="s">
        <v>2630</v>
      </c>
      <c r="Q1407" s="1" t="s">
        <v>28</v>
      </c>
      <c r="R1407" s="1" t="s">
        <v>262</v>
      </c>
      <c r="S1407" s="1" t="s">
        <v>151</v>
      </c>
      <c r="T1407" s="1" t="s">
        <v>160</v>
      </c>
      <c r="U1407" s="1" t="s">
        <v>55</v>
      </c>
      <c r="V1407" s="1" t="s">
        <v>305</v>
      </c>
      <c r="W1407" s="1" t="s">
        <v>826</v>
      </c>
      <c r="X1407" s="25">
        <v>41095</v>
      </c>
      <c r="Y1407" s="1" t="s">
        <v>57</v>
      </c>
      <c r="Z1407" s="1">
        <v>0</v>
      </c>
      <c r="AA1407" s="1" t="s">
        <v>827</v>
      </c>
      <c r="AB1407" s="25">
        <v>40760</v>
      </c>
      <c r="AC1407" s="27">
        <v>40774.15625</v>
      </c>
      <c r="AD1407" s="1" t="s">
        <v>36</v>
      </c>
      <c r="AE1407" s="26">
        <v>2500</v>
      </c>
    </row>
    <row r="1408" spans="1:31" x14ac:dyDescent="0.25">
      <c r="A1408" s="1" t="s">
        <v>2622</v>
      </c>
      <c r="B1408" s="1" t="s">
        <v>5909</v>
      </c>
      <c r="C1408" s="1" t="s">
        <v>5910</v>
      </c>
      <c r="D1408" s="25">
        <v>36839</v>
      </c>
      <c r="E1408" s="1" t="s">
        <v>2623</v>
      </c>
      <c r="F1408" s="26">
        <v>10128.959999999999</v>
      </c>
      <c r="G1408" s="26">
        <v>10128.959999999999</v>
      </c>
      <c r="H1408" s="26">
        <v>10128.959999999999</v>
      </c>
      <c r="I1408" s="1" t="s">
        <v>26</v>
      </c>
      <c r="J1408" s="26">
        <v>10128.959999999999</v>
      </c>
      <c r="K1408" s="26">
        <v>69930.710000000006</v>
      </c>
      <c r="L1408" s="1" t="s">
        <v>50</v>
      </c>
      <c r="M1408" s="26">
        <v>34965.360000000001</v>
      </c>
      <c r="Q1408" s="1" t="s">
        <v>28</v>
      </c>
      <c r="R1408" s="1" t="s">
        <v>135</v>
      </c>
      <c r="S1408" s="1" t="s">
        <v>136</v>
      </c>
      <c r="T1408" s="1" t="s">
        <v>167</v>
      </c>
      <c r="U1408" s="1" t="s">
        <v>123</v>
      </c>
      <c r="V1408" s="1" t="s">
        <v>185</v>
      </c>
      <c r="W1408" s="1" t="s">
        <v>42</v>
      </c>
      <c r="X1408" s="25">
        <v>41095</v>
      </c>
      <c r="Y1408" s="1" t="s">
        <v>2643</v>
      </c>
      <c r="Z1408" s="1">
        <v>0</v>
      </c>
      <c r="AA1408" s="1" t="s">
        <v>5911</v>
      </c>
      <c r="AB1408" s="25">
        <v>36959</v>
      </c>
      <c r="AC1408" s="27">
        <v>40164.36041666667</v>
      </c>
      <c r="AE1408" s="26">
        <v>10128.959999999999</v>
      </c>
    </row>
    <row r="1409" spans="1:31" x14ac:dyDescent="0.25">
      <c r="A1409" s="1" t="s">
        <v>2646</v>
      </c>
      <c r="B1409" s="1" t="s">
        <v>1629</v>
      </c>
      <c r="C1409" s="1" t="s">
        <v>1630</v>
      </c>
      <c r="D1409" s="25">
        <v>40559</v>
      </c>
      <c r="E1409" s="1" t="s">
        <v>2623</v>
      </c>
      <c r="F1409" s="26">
        <v>3000</v>
      </c>
      <c r="G1409" s="26">
        <v>3000</v>
      </c>
      <c r="H1409" s="26">
        <v>3000</v>
      </c>
      <c r="I1409" s="1" t="s">
        <v>26</v>
      </c>
      <c r="J1409" s="26">
        <v>3000</v>
      </c>
      <c r="K1409" s="1">
        <v>0</v>
      </c>
      <c r="L1409" s="1" t="s">
        <v>50</v>
      </c>
      <c r="M1409" s="1">
        <v>0</v>
      </c>
      <c r="N1409" s="1" t="s">
        <v>2629</v>
      </c>
      <c r="O1409" s="1" t="s">
        <v>2630</v>
      </c>
      <c r="Q1409" s="1" t="s">
        <v>28</v>
      </c>
      <c r="R1409" s="1" t="s">
        <v>262</v>
      </c>
      <c r="S1409" s="1" t="s">
        <v>151</v>
      </c>
      <c r="T1409" s="1" t="s">
        <v>120</v>
      </c>
      <c r="U1409" s="1" t="s">
        <v>84</v>
      </c>
      <c r="V1409" s="1" t="s">
        <v>85</v>
      </c>
      <c r="W1409" s="1" t="s">
        <v>42</v>
      </c>
      <c r="X1409" s="25">
        <v>41095</v>
      </c>
      <c r="Y1409" s="1" t="s">
        <v>57</v>
      </c>
      <c r="Z1409" s="1">
        <v>0</v>
      </c>
      <c r="AA1409" s="1" t="s">
        <v>1631</v>
      </c>
      <c r="AB1409" s="25">
        <v>40872</v>
      </c>
      <c r="AC1409" s="27">
        <v>40917.995138888888</v>
      </c>
      <c r="AD1409" s="1" t="s">
        <v>36</v>
      </c>
      <c r="AE1409" s="26">
        <v>3000</v>
      </c>
    </row>
    <row r="1410" spans="1:31" x14ac:dyDescent="0.25">
      <c r="A1410" s="1" t="s">
        <v>2622</v>
      </c>
      <c r="B1410" s="1" t="s">
        <v>7105</v>
      </c>
      <c r="C1410" s="1" t="s">
        <v>7106</v>
      </c>
      <c r="D1410" s="25">
        <v>39710</v>
      </c>
      <c r="E1410" s="1" t="s">
        <v>2623</v>
      </c>
      <c r="F1410" s="1">
        <v>0</v>
      </c>
      <c r="G1410" s="26">
        <v>270460.64</v>
      </c>
      <c r="H1410" s="1">
        <v>0</v>
      </c>
      <c r="I1410" s="1" t="s">
        <v>27</v>
      </c>
      <c r="J1410" s="1">
        <v>0</v>
      </c>
      <c r="K1410" s="1">
        <v>100</v>
      </c>
      <c r="L1410" s="1" t="s">
        <v>50</v>
      </c>
      <c r="M1410" s="1">
        <v>50</v>
      </c>
      <c r="N1410" s="1" t="s">
        <v>2624</v>
      </c>
      <c r="O1410" s="1" t="s">
        <v>2630</v>
      </c>
      <c r="Q1410" s="1" t="s">
        <v>28</v>
      </c>
      <c r="R1410" s="1" t="s">
        <v>44</v>
      </c>
      <c r="S1410" s="1" t="s">
        <v>38</v>
      </c>
      <c r="T1410" s="1" t="s">
        <v>7107</v>
      </c>
      <c r="U1410" s="1" t="s">
        <v>123</v>
      </c>
      <c r="V1410" s="1" t="s">
        <v>185</v>
      </c>
      <c r="W1410" s="1" t="s">
        <v>42</v>
      </c>
      <c r="X1410" s="25">
        <v>41095</v>
      </c>
      <c r="Y1410" s="1" t="s">
        <v>2649</v>
      </c>
      <c r="Z1410" s="1">
        <v>0</v>
      </c>
      <c r="AA1410" s="1" t="s">
        <v>7108</v>
      </c>
      <c r="AB1410" s="25">
        <v>39714</v>
      </c>
      <c r="AC1410" s="27">
        <v>39903.42083333333</v>
      </c>
      <c r="AD1410" s="1" t="s">
        <v>2692</v>
      </c>
      <c r="AE1410" s="1">
        <v>0</v>
      </c>
    </row>
    <row r="1411" spans="1:31" x14ac:dyDescent="0.25">
      <c r="A1411" s="1" t="s">
        <v>2622</v>
      </c>
      <c r="C1411" s="1" t="s">
        <v>2679</v>
      </c>
      <c r="E1411" s="1" t="s">
        <v>2623</v>
      </c>
      <c r="F1411" s="1">
        <v>0</v>
      </c>
      <c r="G1411" s="1">
        <v>0</v>
      </c>
      <c r="H1411" s="1">
        <v>0</v>
      </c>
      <c r="J1411" s="1">
        <v>0</v>
      </c>
      <c r="K1411" s="1">
        <v>0</v>
      </c>
      <c r="L1411" s="1" t="s">
        <v>50</v>
      </c>
      <c r="M1411" s="1">
        <v>0</v>
      </c>
      <c r="N1411" s="1" t="s">
        <v>2629</v>
      </c>
      <c r="O1411" s="1" t="s">
        <v>2630</v>
      </c>
      <c r="Q1411" s="1" t="s">
        <v>28</v>
      </c>
      <c r="R1411" s="1" t="s">
        <v>512</v>
      </c>
      <c r="S1411" s="1" t="s">
        <v>538</v>
      </c>
      <c r="T1411" s="1" t="s">
        <v>113</v>
      </c>
      <c r="U1411" s="1" t="s">
        <v>84</v>
      </c>
      <c r="V1411" s="1" t="s">
        <v>85</v>
      </c>
      <c r="W1411" s="1" t="s">
        <v>42</v>
      </c>
      <c r="X1411" s="25">
        <v>41095</v>
      </c>
      <c r="Y1411" s="1" t="s">
        <v>2647</v>
      </c>
      <c r="Z1411" s="1">
        <v>0</v>
      </c>
      <c r="AA1411" s="1" t="s">
        <v>7367</v>
      </c>
      <c r="AB1411" s="25">
        <v>40533</v>
      </c>
      <c r="AC1411" s="27">
        <v>40584.489583333336</v>
      </c>
      <c r="AD1411" s="1" t="s">
        <v>2633</v>
      </c>
      <c r="AE1411" s="1">
        <v>0</v>
      </c>
    </row>
    <row r="1412" spans="1:31" x14ac:dyDescent="0.25">
      <c r="A1412" s="1" t="s">
        <v>2622</v>
      </c>
      <c r="E1412" s="1" t="s">
        <v>2623</v>
      </c>
      <c r="F1412" s="1">
        <v>0</v>
      </c>
      <c r="G1412" s="1">
        <v>0</v>
      </c>
      <c r="H1412" s="1">
        <v>0</v>
      </c>
      <c r="J1412" s="1">
        <v>0</v>
      </c>
      <c r="K1412" s="1">
        <v>0</v>
      </c>
      <c r="L1412" s="1" t="s">
        <v>50</v>
      </c>
      <c r="M1412" s="1">
        <v>0</v>
      </c>
      <c r="N1412" s="1" t="s">
        <v>2629</v>
      </c>
      <c r="O1412" s="1" t="s">
        <v>2630</v>
      </c>
      <c r="Q1412" s="1" t="s">
        <v>28</v>
      </c>
      <c r="R1412" s="1" t="s">
        <v>135</v>
      </c>
      <c r="S1412" s="1" t="s">
        <v>136</v>
      </c>
      <c r="T1412" s="1" t="s">
        <v>7421</v>
      </c>
      <c r="U1412" s="1" t="s">
        <v>273</v>
      </c>
      <c r="V1412" s="1" t="s">
        <v>2654</v>
      </c>
      <c r="W1412" s="1" t="s">
        <v>42</v>
      </c>
      <c r="X1412" s="25">
        <v>41095</v>
      </c>
      <c r="Y1412" s="1" t="s">
        <v>2649</v>
      </c>
      <c r="Z1412" s="1">
        <v>0</v>
      </c>
      <c r="AA1412" s="1" t="s">
        <v>7422</v>
      </c>
      <c r="AB1412" s="25">
        <v>41038</v>
      </c>
      <c r="AC1412" s="27">
        <v>41051.626388888886</v>
      </c>
      <c r="AE1412" s="1">
        <v>0</v>
      </c>
    </row>
    <row r="1413" spans="1:31" x14ac:dyDescent="0.25">
      <c r="A1413" s="1" t="s">
        <v>2622</v>
      </c>
      <c r="C1413" s="1" t="s">
        <v>2648</v>
      </c>
      <c r="E1413" s="1" t="s">
        <v>2623</v>
      </c>
      <c r="F1413" s="1">
        <v>0</v>
      </c>
      <c r="G1413" s="1">
        <v>0</v>
      </c>
      <c r="H1413" s="1">
        <v>0</v>
      </c>
      <c r="J1413" s="1">
        <v>0</v>
      </c>
      <c r="K1413" s="1">
        <v>0</v>
      </c>
      <c r="L1413" s="1" t="s">
        <v>50</v>
      </c>
      <c r="M1413" s="1">
        <v>0</v>
      </c>
      <c r="N1413" s="1" t="s">
        <v>2629</v>
      </c>
      <c r="O1413" s="1" t="s">
        <v>2630</v>
      </c>
      <c r="Q1413" s="1" t="s">
        <v>28</v>
      </c>
      <c r="R1413" s="1" t="s">
        <v>135</v>
      </c>
      <c r="S1413" s="1" t="s">
        <v>136</v>
      </c>
      <c r="T1413" s="1" t="s">
        <v>88</v>
      </c>
      <c r="U1413" s="1" t="s">
        <v>89</v>
      </c>
      <c r="V1413" s="1" t="s">
        <v>2654</v>
      </c>
      <c r="W1413" s="1" t="s">
        <v>42</v>
      </c>
      <c r="X1413" s="25">
        <v>41095</v>
      </c>
      <c r="Y1413" s="1" t="s">
        <v>2649</v>
      </c>
      <c r="Z1413" s="1">
        <v>0</v>
      </c>
      <c r="AA1413" s="1" t="s">
        <v>7425</v>
      </c>
      <c r="AB1413" s="25">
        <v>41044</v>
      </c>
      <c r="AC1413" s="27">
        <v>41058.426388888889</v>
      </c>
      <c r="AD1413" s="1" t="s">
        <v>2657</v>
      </c>
      <c r="AE1413" s="1">
        <v>0</v>
      </c>
    </row>
    <row r="1414" spans="1:31" x14ac:dyDescent="0.25">
      <c r="A1414" s="1" t="s">
        <v>2622</v>
      </c>
      <c r="B1414" s="1" t="s">
        <v>6093</v>
      </c>
      <c r="C1414" s="1" t="s">
        <v>2687</v>
      </c>
      <c r="E1414" s="1" t="s">
        <v>2623</v>
      </c>
      <c r="F1414" s="1">
        <v>0</v>
      </c>
      <c r="G1414" s="1">
        <v>0</v>
      </c>
      <c r="H1414" s="1">
        <v>0</v>
      </c>
      <c r="J1414" s="1">
        <v>0</v>
      </c>
      <c r="K1414" s="26">
        <v>11981.32</v>
      </c>
      <c r="L1414" s="1" t="s">
        <v>26</v>
      </c>
      <c r="M1414" s="26">
        <v>11981.32</v>
      </c>
      <c r="N1414" s="1" t="s">
        <v>2629</v>
      </c>
      <c r="O1414" s="1" t="s">
        <v>2630</v>
      </c>
      <c r="Q1414" s="1" t="s">
        <v>28</v>
      </c>
      <c r="R1414" s="1" t="s">
        <v>135</v>
      </c>
      <c r="S1414" s="1" t="s">
        <v>412</v>
      </c>
      <c r="T1414" s="1" t="s">
        <v>77</v>
      </c>
      <c r="U1414" s="1" t="s">
        <v>34</v>
      </c>
      <c r="V1414" s="1" t="s">
        <v>71</v>
      </c>
      <c r="W1414" s="1" t="s">
        <v>42</v>
      </c>
      <c r="X1414" s="25">
        <v>41096</v>
      </c>
      <c r="Y1414" s="1" t="s">
        <v>2660</v>
      </c>
      <c r="Z1414" s="1">
        <v>0</v>
      </c>
      <c r="AA1414" s="1" t="s">
        <v>6094</v>
      </c>
      <c r="AB1414" s="25">
        <v>40581</v>
      </c>
      <c r="AC1414" s="27">
        <v>40597.533333333333</v>
      </c>
      <c r="AD1414" s="1" t="s">
        <v>2633</v>
      </c>
      <c r="AE1414" s="1">
        <v>0</v>
      </c>
    </row>
    <row r="1415" spans="1:31" x14ac:dyDescent="0.25">
      <c r="A1415" s="1" t="s">
        <v>2622</v>
      </c>
      <c r="B1415" s="1" t="s">
        <v>6110</v>
      </c>
      <c r="C1415" s="1" t="s">
        <v>6111</v>
      </c>
      <c r="D1415" s="25">
        <v>40436</v>
      </c>
      <c r="E1415" s="1" t="s">
        <v>2623</v>
      </c>
      <c r="F1415" s="1">
        <v>0</v>
      </c>
      <c r="G1415" s="26">
        <v>38000</v>
      </c>
      <c r="H1415" s="1">
        <v>0</v>
      </c>
      <c r="I1415" s="1" t="s">
        <v>26</v>
      </c>
      <c r="J1415" s="1">
        <v>0</v>
      </c>
      <c r="K1415" s="26">
        <v>10661.03</v>
      </c>
      <c r="L1415" s="1" t="s">
        <v>26</v>
      </c>
      <c r="M1415" s="26">
        <v>10661.03</v>
      </c>
      <c r="N1415" s="1" t="s">
        <v>2629</v>
      </c>
      <c r="O1415" s="1" t="s">
        <v>2630</v>
      </c>
      <c r="Q1415" s="1" t="s">
        <v>28</v>
      </c>
      <c r="R1415" s="1" t="s">
        <v>135</v>
      </c>
      <c r="S1415" s="1" t="s">
        <v>721</v>
      </c>
      <c r="T1415" s="1" t="s">
        <v>67</v>
      </c>
      <c r="U1415" s="1" t="s">
        <v>34</v>
      </c>
      <c r="V1415" s="1" t="s">
        <v>71</v>
      </c>
      <c r="W1415" s="1" t="s">
        <v>42</v>
      </c>
      <c r="X1415" s="25">
        <v>41096</v>
      </c>
      <c r="Y1415" s="1" t="s">
        <v>2637</v>
      </c>
      <c r="Z1415" s="1">
        <v>0</v>
      </c>
      <c r="AA1415" s="1" t="s">
        <v>6112</v>
      </c>
      <c r="AB1415" s="25">
        <v>40528</v>
      </c>
      <c r="AC1415" s="27">
        <v>40631.734722222223</v>
      </c>
      <c r="AD1415" s="1" t="s">
        <v>4904</v>
      </c>
      <c r="AE1415" s="1">
        <v>0</v>
      </c>
    </row>
    <row r="1416" spans="1:31" x14ac:dyDescent="0.25">
      <c r="A1416" s="1" t="s">
        <v>2622</v>
      </c>
      <c r="B1416" s="1" t="s">
        <v>6116</v>
      </c>
      <c r="C1416" s="1" t="s">
        <v>6117</v>
      </c>
      <c r="D1416" s="25">
        <v>39652</v>
      </c>
      <c r="E1416" s="1" t="s">
        <v>2623</v>
      </c>
      <c r="F1416" s="26">
        <v>81434.77</v>
      </c>
      <c r="G1416" s="26">
        <v>81434.77</v>
      </c>
      <c r="H1416" s="26">
        <v>81434.77</v>
      </c>
      <c r="I1416" s="1" t="s">
        <v>26</v>
      </c>
      <c r="J1416" s="26">
        <v>81434.77</v>
      </c>
      <c r="K1416" s="26">
        <v>8565.23</v>
      </c>
      <c r="L1416" s="1" t="s">
        <v>26</v>
      </c>
      <c r="M1416" s="26">
        <v>8565.23</v>
      </c>
      <c r="N1416" s="1" t="s">
        <v>2629</v>
      </c>
      <c r="O1416" s="1" t="s">
        <v>2630</v>
      </c>
      <c r="Q1416" s="1" t="s">
        <v>28</v>
      </c>
      <c r="R1416" s="1" t="s">
        <v>135</v>
      </c>
      <c r="S1416" s="1" t="s">
        <v>136</v>
      </c>
      <c r="T1416" s="1" t="s">
        <v>77</v>
      </c>
      <c r="U1416" s="1" t="s">
        <v>34</v>
      </c>
      <c r="V1416" s="1" t="s">
        <v>71</v>
      </c>
      <c r="W1416" s="1" t="s">
        <v>42</v>
      </c>
      <c r="X1416" s="25">
        <v>41096</v>
      </c>
      <c r="Y1416" s="1" t="s">
        <v>2637</v>
      </c>
      <c r="Z1416" s="1">
        <v>0</v>
      </c>
      <c r="AA1416" s="1" t="s">
        <v>6118</v>
      </c>
      <c r="AB1416" s="25">
        <v>40612</v>
      </c>
      <c r="AC1416" s="27">
        <v>40638.729861111111</v>
      </c>
      <c r="AD1416" s="1" t="s">
        <v>4967</v>
      </c>
      <c r="AE1416" s="26">
        <v>81434.77</v>
      </c>
    </row>
    <row r="1417" spans="1:31" x14ac:dyDescent="0.25">
      <c r="A1417" s="1" t="s">
        <v>2622</v>
      </c>
      <c r="B1417" s="1" t="s">
        <v>1573</v>
      </c>
      <c r="C1417" s="1" t="s">
        <v>1574</v>
      </c>
      <c r="D1417" s="25">
        <v>39744</v>
      </c>
      <c r="E1417" s="1" t="s">
        <v>2623</v>
      </c>
      <c r="F1417" s="26">
        <v>36048.07</v>
      </c>
      <c r="G1417" s="26">
        <v>36048.07</v>
      </c>
      <c r="H1417" s="26">
        <v>36048.07</v>
      </c>
      <c r="I1417" s="1" t="s">
        <v>26</v>
      </c>
      <c r="J1417" s="26">
        <v>36048.07</v>
      </c>
      <c r="K1417" s="26">
        <v>4941.6099999999997</v>
      </c>
      <c r="L1417" s="1" t="s">
        <v>50</v>
      </c>
      <c r="M1417" s="26">
        <v>2470.81</v>
      </c>
      <c r="N1417" s="1" t="s">
        <v>2629</v>
      </c>
      <c r="O1417" s="1" t="s">
        <v>2630</v>
      </c>
      <c r="Q1417" s="1" t="s">
        <v>28</v>
      </c>
      <c r="R1417" s="1" t="s">
        <v>135</v>
      </c>
      <c r="S1417" s="1" t="s">
        <v>136</v>
      </c>
      <c r="T1417" s="1" t="s">
        <v>570</v>
      </c>
      <c r="U1417" s="1" t="s">
        <v>34</v>
      </c>
      <c r="V1417" s="1" t="s">
        <v>71</v>
      </c>
      <c r="W1417" s="1" t="s">
        <v>42</v>
      </c>
      <c r="X1417" s="25">
        <v>41096</v>
      </c>
      <c r="Y1417" s="1" t="s">
        <v>57</v>
      </c>
      <c r="Z1417" s="1">
        <v>0</v>
      </c>
      <c r="AA1417" s="1" t="s">
        <v>1575</v>
      </c>
      <c r="AB1417" s="25">
        <v>40275</v>
      </c>
      <c r="AC1417" s="27">
        <v>40301.469444444447</v>
      </c>
      <c r="AD1417" s="1" t="s">
        <v>36</v>
      </c>
      <c r="AE1417" s="26">
        <v>36048.07</v>
      </c>
    </row>
    <row r="1418" spans="1:31" x14ac:dyDescent="0.25">
      <c r="A1418" s="1" t="s">
        <v>2622</v>
      </c>
      <c r="B1418" s="1" t="s">
        <v>1787</v>
      </c>
      <c r="C1418" s="1" t="s">
        <v>1788</v>
      </c>
      <c r="D1418" s="25">
        <v>40025</v>
      </c>
      <c r="E1418" s="1" t="s">
        <v>2623</v>
      </c>
      <c r="F1418" s="26">
        <v>3000</v>
      </c>
      <c r="G1418" s="26">
        <v>3000</v>
      </c>
      <c r="H1418" s="1">
        <v>0</v>
      </c>
      <c r="I1418" s="1" t="s">
        <v>50</v>
      </c>
      <c r="J1418" s="1">
        <v>0</v>
      </c>
      <c r="K1418" s="1">
        <v>0</v>
      </c>
      <c r="L1418" s="1" t="s">
        <v>27</v>
      </c>
      <c r="M1418" s="1">
        <v>0</v>
      </c>
      <c r="N1418" s="1" t="s">
        <v>2629</v>
      </c>
      <c r="O1418" s="1" t="s">
        <v>2630</v>
      </c>
      <c r="Q1418" s="1" t="s">
        <v>28</v>
      </c>
      <c r="R1418" s="1" t="s">
        <v>135</v>
      </c>
      <c r="S1418" s="1" t="s">
        <v>284</v>
      </c>
      <c r="T1418" s="1" t="s">
        <v>54</v>
      </c>
      <c r="U1418" s="1" t="s">
        <v>55</v>
      </c>
      <c r="V1418" s="1" t="s">
        <v>71</v>
      </c>
      <c r="W1418" s="1" t="s">
        <v>42</v>
      </c>
      <c r="X1418" s="25">
        <v>41096</v>
      </c>
      <c r="Y1418" s="1" t="s">
        <v>43</v>
      </c>
      <c r="Z1418" s="1">
        <v>0</v>
      </c>
      <c r="AA1418" s="1" t="s">
        <v>1789</v>
      </c>
      <c r="AB1418" s="25">
        <v>39688</v>
      </c>
      <c r="AC1418" s="27">
        <v>40260.481944444444</v>
      </c>
      <c r="AD1418" s="1" t="s">
        <v>36</v>
      </c>
      <c r="AE1418" s="26">
        <v>3000</v>
      </c>
    </row>
    <row r="1419" spans="1:31" x14ac:dyDescent="0.25">
      <c r="A1419" s="1" t="s">
        <v>2622</v>
      </c>
      <c r="B1419" s="1" t="s">
        <v>2295</v>
      </c>
      <c r="C1419" s="1" t="s">
        <v>2296</v>
      </c>
      <c r="D1419" s="25">
        <v>37989</v>
      </c>
      <c r="E1419" s="1" t="s">
        <v>2623</v>
      </c>
      <c r="F1419" s="26">
        <v>78705.320000000007</v>
      </c>
      <c r="G1419" s="26">
        <v>78705.320000000007</v>
      </c>
      <c r="H1419" s="26">
        <v>11256.1</v>
      </c>
      <c r="I1419" s="1" t="s">
        <v>50</v>
      </c>
      <c r="J1419" s="26">
        <v>5628.05</v>
      </c>
      <c r="K1419" s="26">
        <v>19345.75</v>
      </c>
      <c r="L1419" s="1" t="s">
        <v>50</v>
      </c>
      <c r="M1419" s="26">
        <v>9672.8799999999992</v>
      </c>
      <c r="Q1419" s="1" t="s">
        <v>28</v>
      </c>
      <c r="R1419" s="1" t="s">
        <v>135</v>
      </c>
      <c r="S1419" s="1" t="s">
        <v>136</v>
      </c>
      <c r="T1419" s="1" t="s">
        <v>68</v>
      </c>
      <c r="U1419" s="1" t="s">
        <v>34</v>
      </c>
      <c r="V1419" s="1" t="s">
        <v>71</v>
      </c>
      <c r="W1419" s="1" t="s">
        <v>42</v>
      </c>
      <c r="X1419" s="25">
        <v>41096</v>
      </c>
      <c r="Y1419" s="1" t="s">
        <v>2643</v>
      </c>
      <c r="Z1419" s="1">
        <v>0</v>
      </c>
      <c r="AA1419" s="1" t="s">
        <v>2297</v>
      </c>
      <c r="AB1419" s="25">
        <v>39142</v>
      </c>
      <c r="AC1419" s="27">
        <v>40164.380555555559</v>
      </c>
      <c r="AD1419" s="1" t="s">
        <v>36</v>
      </c>
      <c r="AE1419" s="26">
        <v>78705.320000000007</v>
      </c>
    </row>
    <row r="1420" spans="1:31" x14ac:dyDescent="0.25">
      <c r="A1420" s="1" t="s">
        <v>2646</v>
      </c>
      <c r="C1420" s="1" t="s">
        <v>2679</v>
      </c>
      <c r="E1420" s="1" t="s">
        <v>2623</v>
      </c>
      <c r="F1420" s="1">
        <v>0</v>
      </c>
      <c r="G1420" s="1">
        <v>0</v>
      </c>
      <c r="H1420" s="1">
        <v>0</v>
      </c>
      <c r="J1420" s="1">
        <v>0</v>
      </c>
      <c r="K1420" s="1">
        <v>0</v>
      </c>
      <c r="L1420" s="1" t="s">
        <v>50</v>
      </c>
      <c r="M1420" s="1">
        <v>0</v>
      </c>
      <c r="N1420" s="1" t="s">
        <v>2629</v>
      </c>
      <c r="O1420" s="1" t="s">
        <v>2630</v>
      </c>
      <c r="Q1420" s="1" t="s">
        <v>28</v>
      </c>
      <c r="R1420" s="1" t="s">
        <v>262</v>
      </c>
      <c r="S1420" s="1" t="s">
        <v>2677</v>
      </c>
      <c r="T1420" s="1" t="s">
        <v>54</v>
      </c>
      <c r="U1420" s="1" t="s">
        <v>55</v>
      </c>
      <c r="V1420" s="1" t="s">
        <v>71</v>
      </c>
      <c r="W1420" s="1" t="s">
        <v>42</v>
      </c>
      <c r="X1420" s="25">
        <v>41099</v>
      </c>
      <c r="Y1420" s="1" t="s">
        <v>2660</v>
      </c>
      <c r="Z1420" s="1">
        <v>0</v>
      </c>
      <c r="AA1420" s="1" t="s">
        <v>5137</v>
      </c>
      <c r="AB1420" s="25">
        <v>40941</v>
      </c>
      <c r="AC1420" s="27">
        <v>40954.027083333334</v>
      </c>
      <c r="AD1420" s="1" t="s">
        <v>2633</v>
      </c>
      <c r="AE1420" s="1">
        <v>0</v>
      </c>
    </row>
    <row r="1421" spans="1:31" x14ac:dyDescent="0.25">
      <c r="A1421" s="1" t="s">
        <v>2646</v>
      </c>
      <c r="B1421" s="1" t="s">
        <v>759</v>
      </c>
      <c r="C1421" s="1" t="s">
        <v>760</v>
      </c>
      <c r="D1421" s="25">
        <v>40155</v>
      </c>
      <c r="E1421" s="1" t="s">
        <v>2623</v>
      </c>
      <c r="F1421" s="26">
        <v>11896</v>
      </c>
      <c r="G1421" s="26">
        <v>11896</v>
      </c>
      <c r="H1421" s="26">
        <v>5677.81</v>
      </c>
      <c r="I1421" s="1" t="s">
        <v>26</v>
      </c>
      <c r="J1421" s="26">
        <v>5677.81</v>
      </c>
      <c r="K1421" s="1">
        <v>0</v>
      </c>
      <c r="L1421" s="1" t="s">
        <v>50</v>
      </c>
      <c r="M1421" s="1">
        <v>0</v>
      </c>
      <c r="N1421" s="1" t="s">
        <v>2629</v>
      </c>
      <c r="O1421" s="1" t="s">
        <v>2630</v>
      </c>
      <c r="Q1421" s="1" t="s">
        <v>28</v>
      </c>
      <c r="R1421" s="1" t="s">
        <v>262</v>
      </c>
      <c r="S1421" s="1" t="s">
        <v>151</v>
      </c>
      <c r="T1421" s="1" t="s">
        <v>56</v>
      </c>
      <c r="U1421" s="1" t="s">
        <v>53</v>
      </c>
      <c r="V1421" s="1" t="s">
        <v>71</v>
      </c>
      <c r="W1421" s="1" t="s">
        <v>42</v>
      </c>
      <c r="X1421" s="25">
        <v>41099</v>
      </c>
      <c r="Y1421" s="1" t="s">
        <v>57</v>
      </c>
      <c r="Z1421" s="1">
        <v>0</v>
      </c>
      <c r="AA1421" s="1" t="s">
        <v>761</v>
      </c>
      <c r="AB1421" s="25">
        <v>40623</v>
      </c>
      <c r="AC1421" s="27">
        <v>40644.747916666667</v>
      </c>
      <c r="AD1421" s="1" t="s">
        <v>151</v>
      </c>
      <c r="AE1421" s="26">
        <v>11896</v>
      </c>
    </row>
    <row r="1422" spans="1:31" x14ac:dyDescent="0.25">
      <c r="A1422" s="1" t="s">
        <v>2622</v>
      </c>
      <c r="B1422" s="1" t="s">
        <v>173</v>
      </c>
      <c r="C1422" s="1" t="s">
        <v>2684</v>
      </c>
      <c r="E1422" s="1" t="s">
        <v>2623</v>
      </c>
      <c r="F1422" s="1">
        <v>0</v>
      </c>
      <c r="G1422" s="1">
        <v>0</v>
      </c>
      <c r="H1422" s="1">
        <v>0</v>
      </c>
      <c r="J1422" s="1">
        <v>0</v>
      </c>
      <c r="K1422" s="1">
        <v>0</v>
      </c>
      <c r="L1422" s="1" t="s">
        <v>27</v>
      </c>
      <c r="M1422" s="1">
        <v>0</v>
      </c>
      <c r="N1422" s="1" t="s">
        <v>2629</v>
      </c>
      <c r="O1422" s="1" t="s">
        <v>2630</v>
      </c>
      <c r="Q1422" s="1" t="s">
        <v>28</v>
      </c>
      <c r="R1422" s="1" t="s">
        <v>135</v>
      </c>
      <c r="S1422" s="1" t="s">
        <v>284</v>
      </c>
      <c r="T1422" s="1" t="s">
        <v>4993</v>
      </c>
      <c r="U1422" s="1" t="s">
        <v>4994</v>
      </c>
      <c r="V1422" s="1" t="s">
        <v>142</v>
      </c>
      <c r="W1422" s="1" t="s">
        <v>42</v>
      </c>
      <c r="X1422" s="25">
        <v>41099</v>
      </c>
      <c r="Y1422" s="1" t="s">
        <v>2647</v>
      </c>
      <c r="Z1422" s="1">
        <v>0</v>
      </c>
      <c r="AA1422" s="1" t="s">
        <v>5647</v>
      </c>
      <c r="AB1422" s="25">
        <v>40676</v>
      </c>
      <c r="AC1422" s="27">
        <v>40780.686805555553</v>
      </c>
      <c r="AD1422" s="1" t="s">
        <v>2633</v>
      </c>
      <c r="AE1422" s="1">
        <v>0</v>
      </c>
    </row>
    <row r="1423" spans="1:31" x14ac:dyDescent="0.25">
      <c r="A1423" s="1" t="s">
        <v>2622</v>
      </c>
      <c r="B1423" s="1" t="s">
        <v>1355</v>
      </c>
      <c r="C1423" s="1" t="s">
        <v>1355</v>
      </c>
      <c r="D1423" s="25">
        <v>40467</v>
      </c>
      <c r="E1423" s="1" t="s">
        <v>2623</v>
      </c>
      <c r="F1423" s="26">
        <v>35000</v>
      </c>
      <c r="G1423" s="26">
        <v>35000</v>
      </c>
      <c r="H1423" s="26">
        <v>35000</v>
      </c>
      <c r="I1423" s="1" t="s">
        <v>26</v>
      </c>
      <c r="J1423" s="26">
        <v>35000</v>
      </c>
      <c r="K1423" s="1">
        <v>0</v>
      </c>
      <c r="L1423" s="1" t="s">
        <v>50</v>
      </c>
      <c r="M1423" s="1">
        <v>0</v>
      </c>
      <c r="N1423" s="1" t="s">
        <v>2629</v>
      </c>
      <c r="O1423" s="1" t="s">
        <v>2630</v>
      </c>
      <c r="Q1423" s="1" t="s">
        <v>28</v>
      </c>
      <c r="R1423" s="1" t="s">
        <v>135</v>
      </c>
      <c r="S1423" s="1" t="s">
        <v>284</v>
      </c>
      <c r="T1423" s="1" t="s">
        <v>77</v>
      </c>
      <c r="U1423" s="1" t="s">
        <v>34</v>
      </c>
      <c r="V1423" s="1" t="s">
        <v>71</v>
      </c>
      <c r="W1423" s="1" t="s">
        <v>42</v>
      </c>
      <c r="X1423" s="25">
        <v>41099</v>
      </c>
      <c r="Y1423" s="1" t="s">
        <v>57</v>
      </c>
      <c r="Z1423" s="1">
        <v>0</v>
      </c>
      <c r="AA1423" s="1" t="s">
        <v>1356</v>
      </c>
      <c r="AB1423" s="25">
        <v>40493</v>
      </c>
      <c r="AC1423" s="27">
        <v>40513.807638888888</v>
      </c>
      <c r="AD1423" s="1" t="s">
        <v>36</v>
      </c>
      <c r="AE1423" s="26">
        <v>35000</v>
      </c>
    </row>
    <row r="1424" spans="1:31" x14ac:dyDescent="0.25">
      <c r="A1424" s="1" t="s">
        <v>2622</v>
      </c>
      <c r="B1424" s="1" t="s">
        <v>1364</v>
      </c>
      <c r="C1424" s="1" t="s">
        <v>147</v>
      </c>
      <c r="D1424" s="25">
        <v>40388</v>
      </c>
      <c r="E1424" s="1" t="s">
        <v>2623</v>
      </c>
      <c r="F1424" s="26">
        <v>5371.49</v>
      </c>
      <c r="G1424" s="26">
        <v>5371.49</v>
      </c>
      <c r="H1424" s="26">
        <v>5371.49</v>
      </c>
      <c r="I1424" s="1" t="s">
        <v>26</v>
      </c>
      <c r="J1424" s="26">
        <v>5371.49</v>
      </c>
      <c r="K1424" s="26">
        <v>11043.37</v>
      </c>
      <c r="L1424" s="1" t="s">
        <v>26</v>
      </c>
      <c r="M1424" s="26">
        <v>11043.37</v>
      </c>
      <c r="N1424" s="1" t="s">
        <v>2629</v>
      </c>
      <c r="O1424" s="1" t="s">
        <v>2630</v>
      </c>
      <c r="Q1424" s="1" t="s">
        <v>28</v>
      </c>
      <c r="R1424" s="1" t="s">
        <v>135</v>
      </c>
      <c r="S1424" s="1" t="s">
        <v>284</v>
      </c>
      <c r="T1424" s="1" t="s">
        <v>432</v>
      </c>
      <c r="U1424" s="1" t="s">
        <v>259</v>
      </c>
      <c r="V1424" s="1" t="s">
        <v>71</v>
      </c>
      <c r="W1424" s="1" t="s">
        <v>42</v>
      </c>
      <c r="X1424" s="25">
        <v>41099</v>
      </c>
      <c r="Y1424" s="1" t="s">
        <v>57</v>
      </c>
      <c r="Z1424" s="1">
        <v>0</v>
      </c>
      <c r="AA1424" s="1" t="s">
        <v>1365</v>
      </c>
      <c r="AB1424" s="25">
        <v>40561</v>
      </c>
      <c r="AC1424" s="27">
        <v>40575.574305555558</v>
      </c>
      <c r="AD1424" s="1" t="s">
        <v>600</v>
      </c>
      <c r="AE1424" s="26">
        <v>5371.49</v>
      </c>
    </row>
    <row r="1425" spans="1:31" x14ac:dyDescent="0.25">
      <c r="A1425" s="1" t="s">
        <v>2622</v>
      </c>
      <c r="B1425" s="1" t="s">
        <v>2336</v>
      </c>
      <c r="C1425" s="1" t="s">
        <v>2337</v>
      </c>
      <c r="D1425" s="25">
        <v>40218</v>
      </c>
      <c r="E1425" s="1" t="s">
        <v>2623</v>
      </c>
      <c r="F1425" s="26">
        <v>8191.28</v>
      </c>
      <c r="G1425" s="26">
        <v>10000</v>
      </c>
      <c r="H1425" s="26">
        <v>8191.28</v>
      </c>
      <c r="I1425" s="1" t="s">
        <v>50</v>
      </c>
      <c r="J1425" s="26">
        <v>4095.64</v>
      </c>
      <c r="K1425" s="1">
        <v>0</v>
      </c>
      <c r="L1425" s="1" t="s">
        <v>50</v>
      </c>
      <c r="M1425" s="1">
        <v>0</v>
      </c>
      <c r="N1425" s="1" t="s">
        <v>2629</v>
      </c>
      <c r="O1425" s="1" t="s">
        <v>2630</v>
      </c>
      <c r="Q1425" s="1" t="s">
        <v>28</v>
      </c>
      <c r="R1425" s="1" t="s">
        <v>262</v>
      </c>
      <c r="S1425" s="1" t="s">
        <v>151</v>
      </c>
      <c r="T1425" s="1" t="s">
        <v>51</v>
      </c>
      <c r="U1425" s="1" t="s">
        <v>40</v>
      </c>
      <c r="V1425" s="1" t="s">
        <v>71</v>
      </c>
      <c r="W1425" s="1" t="s">
        <v>42</v>
      </c>
      <c r="X1425" s="25">
        <v>41099</v>
      </c>
      <c r="Y1425" s="1" t="s">
        <v>57</v>
      </c>
      <c r="Z1425" s="1">
        <v>0</v>
      </c>
      <c r="AA1425" s="1" t="s">
        <v>2338</v>
      </c>
      <c r="AB1425" s="25">
        <v>40339</v>
      </c>
      <c r="AC1425" s="27">
        <v>40367.107638888891</v>
      </c>
      <c r="AD1425" s="1" t="s">
        <v>36</v>
      </c>
      <c r="AE1425" s="26">
        <v>8191.28</v>
      </c>
    </row>
    <row r="1426" spans="1:31" x14ac:dyDescent="0.25">
      <c r="A1426" s="1" t="s">
        <v>2646</v>
      </c>
      <c r="C1426" s="1" t="s">
        <v>2679</v>
      </c>
      <c r="E1426" s="1" t="s">
        <v>2623</v>
      </c>
      <c r="F1426" s="1">
        <v>0</v>
      </c>
      <c r="G1426" s="1">
        <v>0</v>
      </c>
      <c r="H1426" s="1">
        <v>0</v>
      </c>
      <c r="J1426" s="1">
        <v>0</v>
      </c>
      <c r="K1426" s="1">
        <v>0</v>
      </c>
      <c r="L1426" s="1" t="s">
        <v>50</v>
      </c>
      <c r="M1426" s="1">
        <v>0</v>
      </c>
      <c r="N1426" s="1" t="s">
        <v>2629</v>
      </c>
      <c r="O1426" s="1" t="s">
        <v>2630</v>
      </c>
      <c r="Q1426" s="1" t="s">
        <v>28</v>
      </c>
      <c r="R1426" s="1" t="s">
        <v>262</v>
      </c>
      <c r="S1426" s="1" t="s">
        <v>2677</v>
      </c>
      <c r="T1426" s="1" t="s">
        <v>54</v>
      </c>
      <c r="U1426" s="1" t="s">
        <v>55</v>
      </c>
      <c r="V1426" s="1" t="s">
        <v>71</v>
      </c>
      <c r="W1426" s="1" t="s">
        <v>42</v>
      </c>
      <c r="X1426" s="25">
        <v>41099</v>
      </c>
      <c r="Y1426" s="1" t="s">
        <v>2660</v>
      </c>
      <c r="Z1426" s="1">
        <v>0</v>
      </c>
      <c r="AA1426" s="1" t="s">
        <v>7413</v>
      </c>
      <c r="AB1426" s="25">
        <v>40896</v>
      </c>
      <c r="AC1426" s="27">
        <v>40976.075694444444</v>
      </c>
      <c r="AD1426" s="1" t="s">
        <v>2633</v>
      </c>
      <c r="AE1426" s="1">
        <v>0</v>
      </c>
    </row>
    <row r="1427" spans="1:31" x14ac:dyDescent="0.25">
      <c r="A1427" s="1" t="s">
        <v>2622</v>
      </c>
      <c r="C1427" s="1" t="s">
        <v>75</v>
      </c>
      <c r="E1427" s="1" t="s">
        <v>2623</v>
      </c>
      <c r="F1427" s="1">
        <v>0</v>
      </c>
      <c r="G1427" s="1">
        <v>0</v>
      </c>
      <c r="H1427" s="1">
        <v>0</v>
      </c>
      <c r="J1427" s="1">
        <v>0</v>
      </c>
      <c r="K1427" s="26">
        <v>20000</v>
      </c>
      <c r="L1427" s="1" t="s">
        <v>27</v>
      </c>
      <c r="M1427" s="1">
        <v>0</v>
      </c>
      <c r="N1427" s="1" t="s">
        <v>2629</v>
      </c>
      <c r="O1427" s="1" t="s">
        <v>2630</v>
      </c>
      <c r="Q1427" s="1" t="s">
        <v>28</v>
      </c>
      <c r="R1427" s="1" t="s">
        <v>135</v>
      </c>
      <c r="S1427" s="1" t="s">
        <v>284</v>
      </c>
      <c r="T1427" s="1" t="s">
        <v>542</v>
      </c>
      <c r="U1427" s="1" t="s">
        <v>34</v>
      </c>
      <c r="V1427" s="1" t="s">
        <v>46</v>
      </c>
      <c r="W1427" s="1" t="s">
        <v>42</v>
      </c>
      <c r="X1427" s="25">
        <v>41100</v>
      </c>
      <c r="Y1427" s="1" t="s">
        <v>43</v>
      </c>
      <c r="Z1427" s="1">
        <v>0</v>
      </c>
      <c r="AA1427" s="1" t="s">
        <v>5091</v>
      </c>
      <c r="AB1427" s="25">
        <v>39860</v>
      </c>
      <c r="AC1427" s="27">
        <v>39883.640972222223</v>
      </c>
      <c r="AD1427" s="1" t="s">
        <v>2633</v>
      </c>
      <c r="AE1427" s="1">
        <v>0</v>
      </c>
    </row>
    <row r="1428" spans="1:31" x14ac:dyDescent="0.25">
      <c r="A1428" s="1" t="s">
        <v>2622</v>
      </c>
      <c r="B1428" s="1" t="s">
        <v>1746</v>
      </c>
      <c r="C1428" s="1" t="s">
        <v>1747</v>
      </c>
      <c r="D1428" s="25">
        <v>39497</v>
      </c>
      <c r="E1428" s="1" t="s">
        <v>2623</v>
      </c>
      <c r="F1428" s="26">
        <v>36057.760000000002</v>
      </c>
      <c r="G1428" s="26">
        <v>36057.760000000002</v>
      </c>
      <c r="H1428" s="26">
        <v>36057.760000000002</v>
      </c>
      <c r="I1428" s="1" t="s">
        <v>26</v>
      </c>
      <c r="J1428" s="26">
        <v>36057.760000000002</v>
      </c>
      <c r="K1428" s="1">
        <v>0</v>
      </c>
      <c r="L1428" s="1" t="s">
        <v>50</v>
      </c>
      <c r="M1428" s="1">
        <v>0</v>
      </c>
      <c r="N1428" s="1" t="s">
        <v>2629</v>
      </c>
      <c r="O1428" s="1" t="s">
        <v>2630</v>
      </c>
      <c r="Q1428" s="1" t="s">
        <v>28</v>
      </c>
      <c r="R1428" s="1" t="s">
        <v>135</v>
      </c>
      <c r="S1428" s="1" t="s">
        <v>136</v>
      </c>
      <c r="T1428" s="1" t="s">
        <v>445</v>
      </c>
      <c r="U1428" s="1" t="s">
        <v>34</v>
      </c>
      <c r="V1428" s="1" t="s">
        <v>71</v>
      </c>
      <c r="W1428" s="1" t="s">
        <v>42</v>
      </c>
      <c r="X1428" s="25">
        <v>41100</v>
      </c>
      <c r="Y1428" s="1" t="s">
        <v>57</v>
      </c>
      <c r="Z1428" s="1">
        <v>0</v>
      </c>
      <c r="AA1428" s="1" t="s">
        <v>1748</v>
      </c>
      <c r="AB1428" s="25">
        <v>39990</v>
      </c>
      <c r="AC1428" s="27">
        <v>40154.65625</v>
      </c>
      <c r="AD1428" s="1" t="s">
        <v>36</v>
      </c>
      <c r="AE1428" s="26">
        <v>36057.760000000002</v>
      </c>
    </row>
    <row r="1429" spans="1:31" x14ac:dyDescent="0.25">
      <c r="A1429" s="1" t="s">
        <v>2622</v>
      </c>
      <c r="B1429" s="1" t="s">
        <v>496</v>
      </c>
      <c r="C1429" s="1" t="s">
        <v>497</v>
      </c>
      <c r="D1429" s="25">
        <v>39345</v>
      </c>
      <c r="E1429" s="1" t="s">
        <v>2623</v>
      </c>
      <c r="F1429" s="26">
        <v>18952.41</v>
      </c>
      <c r="G1429" s="26">
        <v>18952.41</v>
      </c>
      <c r="H1429" s="26">
        <v>18952.41</v>
      </c>
      <c r="I1429" s="1" t="s">
        <v>50</v>
      </c>
      <c r="J1429" s="26">
        <v>9476.2099999999991</v>
      </c>
      <c r="K1429" s="26">
        <v>1895.24</v>
      </c>
      <c r="L1429" s="1" t="s">
        <v>27</v>
      </c>
      <c r="M1429" s="1">
        <v>0</v>
      </c>
      <c r="N1429" s="1" t="s">
        <v>2629</v>
      </c>
      <c r="O1429" s="1" t="s">
        <v>2630</v>
      </c>
      <c r="Q1429" s="1" t="s">
        <v>28</v>
      </c>
      <c r="R1429" s="1" t="s">
        <v>44</v>
      </c>
      <c r="S1429" s="1" t="s">
        <v>443</v>
      </c>
      <c r="T1429" s="1" t="s">
        <v>74</v>
      </c>
      <c r="U1429" s="1" t="s">
        <v>34</v>
      </c>
      <c r="V1429" s="1" t="s">
        <v>370</v>
      </c>
      <c r="W1429" s="1" t="s">
        <v>42</v>
      </c>
      <c r="X1429" s="25">
        <v>41101</v>
      </c>
      <c r="Y1429" s="1" t="s">
        <v>2628</v>
      </c>
      <c r="Z1429" s="1">
        <v>0</v>
      </c>
      <c r="AA1429" s="1" t="s">
        <v>498</v>
      </c>
      <c r="AB1429" s="25">
        <v>39694</v>
      </c>
      <c r="AC1429" s="27">
        <v>39722.646527777775</v>
      </c>
      <c r="AD1429" s="1" t="s">
        <v>151</v>
      </c>
      <c r="AE1429" s="26">
        <v>18952.41</v>
      </c>
    </row>
    <row r="1430" spans="1:31" x14ac:dyDescent="0.25">
      <c r="A1430" s="1" t="s">
        <v>2622</v>
      </c>
      <c r="B1430" s="1" t="s">
        <v>673</v>
      </c>
      <c r="C1430" s="1" t="s">
        <v>674</v>
      </c>
      <c r="D1430" s="25">
        <v>39921</v>
      </c>
      <c r="E1430" s="1" t="s">
        <v>2623</v>
      </c>
      <c r="F1430" s="26">
        <v>18429.939999999999</v>
      </c>
      <c r="G1430" s="26">
        <v>18429.939999999999</v>
      </c>
      <c r="H1430" s="26">
        <v>18429.939999999999</v>
      </c>
      <c r="I1430" s="1" t="s">
        <v>26</v>
      </c>
      <c r="J1430" s="26">
        <v>18429.939999999999</v>
      </c>
      <c r="K1430" s="26">
        <v>20000</v>
      </c>
      <c r="L1430" s="1" t="s">
        <v>27</v>
      </c>
      <c r="M1430" s="1">
        <v>0</v>
      </c>
      <c r="N1430" s="1" t="s">
        <v>2629</v>
      </c>
      <c r="O1430" s="1" t="s">
        <v>2630</v>
      </c>
      <c r="Q1430" s="1" t="s">
        <v>28</v>
      </c>
      <c r="R1430" s="1" t="s">
        <v>135</v>
      </c>
      <c r="S1430" s="1" t="s">
        <v>276</v>
      </c>
      <c r="T1430" s="1" t="s">
        <v>562</v>
      </c>
      <c r="U1430" s="1" t="s">
        <v>53</v>
      </c>
      <c r="V1430" s="1" t="s">
        <v>675</v>
      </c>
      <c r="W1430" s="1" t="s">
        <v>42</v>
      </c>
      <c r="X1430" s="25">
        <v>41101</v>
      </c>
      <c r="Y1430" s="1" t="s">
        <v>43</v>
      </c>
      <c r="Z1430" s="1">
        <v>0</v>
      </c>
      <c r="AA1430" s="1" t="s">
        <v>676</v>
      </c>
      <c r="AB1430" s="25">
        <v>40301</v>
      </c>
      <c r="AC1430" s="27">
        <v>40312.464583333334</v>
      </c>
      <c r="AD1430" s="1" t="s">
        <v>36</v>
      </c>
      <c r="AE1430" s="26">
        <v>18429.939999999999</v>
      </c>
    </row>
    <row r="1431" spans="1:31" x14ac:dyDescent="0.25">
      <c r="A1431" s="1" t="s">
        <v>2622</v>
      </c>
      <c r="E1431" s="1" t="s">
        <v>2623</v>
      </c>
      <c r="F1431" s="1">
        <v>0</v>
      </c>
      <c r="G1431" s="1">
        <v>0</v>
      </c>
      <c r="H1431" s="1">
        <v>0</v>
      </c>
      <c r="J1431" s="1">
        <v>0</v>
      </c>
      <c r="K1431" s="1">
        <v>0</v>
      </c>
      <c r="L1431" s="1" t="s">
        <v>27</v>
      </c>
      <c r="M1431" s="1">
        <v>0</v>
      </c>
      <c r="N1431" s="1" t="s">
        <v>2629</v>
      </c>
      <c r="O1431" s="1" t="s">
        <v>2630</v>
      </c>
      <c r="Q1431" s="1" t="s">
        <v>28</v>
      </c>
      <c r="R1431" s="1" t="s">
        <v>135</v>
      </c>
      <c r="S1431" s="1" t="s">
        <v>276</v>
      </c>
      <c r="T1431" s="1" t="s">
        <v>77</v>
      </c>
      <c r="U1431" s="1" t="s">
        <v>34</v>
      </c>
      <c r="V1431" s="1" t="s">
        <v>215</v>
      </c>
      <c r="W1431" s="1" t="s">
        <v>42</v>
      </c>
      <c r="X1431" s="25">
        <v>41101</v>
      </c>
      <c r="Y1431" s="1" t="s">
        <v>2628</v>
      </c>
      <c r="Z1431" s="1">
        <v>0</v>
      </c>
      <c r="AA1431" s="1" t="s">
        <v>6596</v>
      </c>
      <c r="AB1431" s="25">
        <v>40080</v>
      </c>
      <c r="AC1431" s="27">
        <v>40192.491666666669</v>
      </c>
      <c r="AD1431" s="1" t="s">
        <v>2633</v>
      </c>
      <c r="AE1431" s="1">
        <v>0</v>
      </c>
    </row>
    <row r="1432" spans="1:31" x14ac:dyDescent="0.25">
      <c r="A1432" s="1" t="s">
        <v>2622</v>
      </c>
      <c r="B1432" s="1" t="s">
        <v>7081</v>
      </c>
      <c r="C1432" s="1">
        <v>93200702927</v>
      </c>
      <c r="D1432" s="25">
        <v>37712</v>
      </c>
      <c r="E1432" s="1" t="s">
        <v>2623</v>
      </c>
      <c r="F1432" s="26">
        <v>21656.13</v>
      </c>
      <c r="G1432" s="26">
        <v>21656.13</v>
      </c>
      <c r="H1432" s="26">
        <v>21656.13</v>
      </c>
      <c r="I1432" s="1" t="s">
        <v>26</v>
      </c>
      <c r="J1432" s="26">
        <v>21656.13</v>
      </c>
      <c r="K1432" s="26">
        <v>3426.57</v>
      </c>
      <c r="L1432" s="1" t="s">
        <v>27</v>
      </c>
      <c r="M1432" s="1">
        <v>0</v>
      </c>
      <c r="N1432" s="1" t="s">
        <v>2624</v>
      </c>
      <c r="O1432" s="1" t="s">
        <v>2630</v>
      </c>
      <c r="Q1432" s="1" t="s">
        <v>28</v>
      </c>
      <c r="R1432" s="1" t="s">
        <v>44</v>
      </c>
      <c r="S1432" s="1" t="s">
        <v>30</v>
      </c>
      <c r="T1432" s="1" t="s">
        <v>3564</v>
      </c>
      <c r="U1432" s="1" t="s">
        <v>34</v>
      </c>
      <c r="V1432" s="1" t="s">
        <v>370</v>
      </c>
      <c r="W1432" s="1" t="s">
        <v>42</v>
      </c>
      <c r="X1432" s="25">
        <v>41101</v>
      </c>
      <c r="Y1432" s="1" t="s">
        <v>2647</v>
      </c>
      <c r="Z1432" s="1">
        <v>0</v>
      </c>
      <c r="AA1432" s="1" t="s">
        <v>7082</v>
      </c>
      <c r="AB1432" s="25">
        <v>39695</v>
      </c>
      <c r="AC1432" s="27">
        <v>39822.484027777777</v>
      </c>
      <c r="AD1432" s="1" t="s">
        <v>2657</v>
      </c>
      <c r="AE1432" s="26">
        <v>21656.13</v>
      </c>
    </row>
    <row r="1433" spans="1:31" x14ac:dyDescent="0.25">
      <c r="A1433" s="1" t="s">
        <v>2622</v>
      </c>
      <c r="B1433" s="1" t="s">
        <v>2301</v>
      </c>
      <c r="C1433" s="1" t="s">
        <v>2302</v>
      </c>
      <c r="D1433" s="25">
        <v>39328</v>
      </c>
      <c r="E1433" s="1" t="s">
        <v>2623</v>
      </c>
      <c r="F1433" s="26">
        <v>72925.539999999994</v>
      </c>
      <c r="G1433" s="26">
        <v>72925.539999999994</v>
      </c>
      <c r="H1433" s="26">
        <v>72925.539999999994</v>
      </c>
      <c r="I1433" s="1" t="s">
        <v>50</v>
      </c>
      <c r="J1433" s="26">
        <v>36462.769999999997</v>
      </c>
      <c r="K1433" s="1">
        <v>0</v>
      </c>
      <c r="L1433" s="1" t="s">
        <v>27</v>
      </c>
      <c r="M1433" s="1">
        <v>0</v>
      </c>
      <c r="N1433" s="1" t="s">
        <v>2629</v>
      </c>
      <c r="O1433" s="1" t="s">
        <v>2630</v>
      </c>
      <c r="Q1433" s="1" t="s">
        <v>28</v>
      </c>
      <c r="R1433" s="1" t="s">
        <v>135</v>
      </c>
      <c r="S1433" s="1" t="s">
        <v>136</v>
      </c>
      <c r="T1433" s="1" t="s">
        <v>77</v>
      </c>
      <c r="U1433" s="1" t="s">
        <v>34</v>
      </c>
      <c r="V1433" s="1" t="s">
        <v>215</v>
      </c>
      <c r="W1433" s="1" t="s">
        <v>42</v>
      </c>
      <c r="X1433" s="25">
        <v>41101</v>
      </c>
      <c r="Y1433" s="1" t="s">
        <v>2628</v>
      </c>
      <c r="Z1433" s="1">
        <v>0</v>
      </c>
      <c r="AA1433" s="1" t="s">
        <v>2303</v>
      </c>
      <c r="AB1433" s="25">
        <v>40107</v>
      </c>
      <c r="AC1433" s="27">
        <v>40215.535416666666</v>
      </c>
      <c r="AD1433" s="1" t="s">
        <v>151</v>
      </c>
      <c r="AE1433" s="26">
        <v>72925.539999999994</v>
      </c>
    </row>
    <row r="1434" spans="1:31" x14ac:dyDescent="0.25">
      <c r="A1434" s="1" t="s">
        <v>2622</v>
      </c>
      <c r="B1434" s="1">
        <v>2004</v>
      </c>
      <c r="C1434" s="1" t="s">
        <v>653</v>
      </c>
      <c r="D1434" s="25">
        <v>39545</v>
      </c>
      <c r="E1434" s="1" t="s">
        <v>2623</v>
      </c>
      <c r="F1434" s="26">
        <v>100000</v>
      </c>
      <c r="G1434" s="26">
        <v>100000</v>
      </c>
      <c r="H1434" s="26">
        <v>100000</v>
      </c>
      <c r="I1434" s="1" t="s">
        <v>50</v>
      </c>
      <c r="J1434" s="26">
        <v>50000</v>
      </c>
      <c r="K1434" s="1">
        <v>0</v>
      </c>
      <c r="L1434" s="1" t="s">
        <v>50</v>
      </c>
      <c r="M1434" s="1">
        <v>0</v>
      </c>
      <c r="N1434" s="1" t="s">
        <v>2629</v>
      </c>
      <c r="O1434" s="1" t="s">
        <v>2630</v>
      </c>
      <c r="Q1434" s="1" t="s">
        <v>28</v>
      </c>
      <c r="R1434" s="1" t="s">
        <v>135</v>
      </c>
      <c r="S1434" s="1" t="s">
        <v>136</v>
      </c>
      <c r="T1434" s="1" t="s">
        <v>98</v>
      </c>
      <c r="U1434" s="1" t="s">
        <v>40</v>
      </c>
      <c r="V1434" s="1" t="s">
        <v>41</v>
      </c>
      <c r="W1434" s="1" t="s">
        <v>42</v>
      </c>
      <c r="X1434" s="25">
        <v>41102</v>
      </c>
      <c r="Y1434" s="1" t="s">
        <v>2635</v>
      </c>
      <c r="Z1434" s="1">
        <v>0</v>
      </c>
      <c r="AA1434" s="1" t="s">
        <v>654</v>
      </c>
      <c r="AB1434" s="25">
        <v>40112</v>
      </c>
      <c r="AC1434" s="27">
        <v>40206.676388888889</v>
      </c>
      <c r="AD1434" s="1" t="s">
        <v>36</v>
      </c>
      <c r="AE1434" s="26">
        <v>100000</v>
      </c>
    </row>
    <row r="1435" spans="1:31" x14ac:dyDescent="0.25">
      <c r="A1435" s="1" t="s">
        <v>2622</v>
      </c>
      <c r="B1435" s="1" t="s">
        <v>922</v>
      </c>
      <c r="C1435" s="1" t="s">
        <v>923</v>
      </c>
      <c r="D1435" s="25">
        <v>37825</v>
      </c>
      <c r="E1435" s="1" t="s">
        <v>2623</v>
      </c>
      <c r="F1435" s="26">
        <v>17674.560000000001</v>
      </c>
      <c r="G1435" s="26">
        <v>17674.560000000001</v>
      </c>
      <c r="H1435" s="26">
        <v>17674.560000000001</v>
      </c>
      <c r="I1435" s="1" t="s">
        <v>26</v>
      </c>
      <c r="J1435" s="26">
        <v>17674.560000000001</v>
      </c>
      <c r="K1435" s="26">
        <v>1828.43</v>
      </c>
      <c r="L1435" s="1" t="s">
        <v>27</v>
      </c>
      <c r="M1435" s="1">
        <v>0</v>
      </c>
      <c r="N1435" s="1" t="s">
        <v>2624</v>
      </c>
      <c r="O1435" s="1" t="s">
        <v>2638</v>
      </c>
      <c r="P1435" s="1" t="s">
        <v>2642</v>
      </c>
      <c r="Q1435" s="1" t="s">
        <v>28</v>
      </c>
      <c r="R1435" s="1" t="s">
        <v>44</v>
      </c>
      <c r="S1435" s="1" t="s">
        <v>38</v>
      </c>
      <c r="T1435" s="1" t="s">
        <v>77</v>
      </c>
      <c r="U1435" s="1" t="s">
        <v>34</v>
      </c>
      <c r="V1435" s="1" t="s">
        <v>71</v>
      </c>
      <c r="W1435" s="1" t="s">
        <v>42</v>
      </c>
      <c r="X1435" s="25">
        <v>41102</v>
      </c>
      <c r="Y1435" s="1" t="s">
        <v>43</v>
      </c>
      <c r="Z1435" s="1">
        <v>0</v>
      </c>
      <c r="AA1435" s="1" t="s">
        <v>924</v>
      </c>
      <c r="AB1435" s="25">
        <v>38119</v>
      </c>
      <c r="AC1435" s="27">
        <v>38211.681944444441</v>
      </c>
      <c r="AD1435" s="1" t="s">
        <v>151</v>
      </c>
      <c r="AE1435" s="26">
        <v>17674.560000000001</v>
      </c>
    </row>
    <row r="1436" spans="1:31" x14ac:dyDescent="0.25">
      <c r="A1436" s="1" t="s">
        <v>2622</v>
      </c>
      <c r="B1436" s="1" t="s">
        <v>7262</v>
      </c>
      <c r="C1436" s="1" t="s">
        <v>7263</v>
      </c>
      <c r="D1436" s="25">
        <v>38399</v>
      </c>
      <c r="E1436" s="1" t="s">
        <v>2623</v>
      </c>
      <c r="F1436" s="1">
        <v>0</v>
      </c>
      <c r="G1436" s="26">
        <v>19263.150000000001</v>
      </c>
      <c r="H1436" s="1">
        <v>0</v>
      </c>
      <c r="I1436" s="1" t="s">
        <v>26</v>
      </c>
      <c r="J1436" s="1">
        <v>0</v>
      </c>
      <c r="K1436" s="1">
        <v>0</v>
      </c>
      <c r="L1436" s="1" t="s">
        <v>27</v>
      </c>
      <c r="M1436" s="1">
        <v>0</v>
      </c>
      <c r="N1436" s="1" t="s">
        <v>2629</v>
      </c>
      <c r="O1436" s="1" t="s">
        <v>2630</v>
      </c>
      <c r="Q1436" s="1" t="s">
        <v>28</v>
      </c>
      <c r="R1436" s="1" t="s">
        <v>135</v>
      </c>
      <c r="S1436" s="1" t="s">
        <v>276</v>
      </c>
      <c r="T1436" s="1" t="s">
        <v>58</v>
      </c>
      <c r="U1436" s="1" t="s">
        <v>34</v>
      </c>
      <c r="V1436" s="1" t="s">
        <v>370</v>
      </c>
      <c r="W1436" s="1" t="s">
        <v>42</v>
      </c>
      <c r="X1436" s="25">
        <v>41102</v>
      </c>
      <c r="Y1436" s="1" t="s">
        <v>43</v>
      </c>
      <c r="Z1436" s="1">
        <v>0</v>
      </c>
      <c r="AA1436" s="1" t="s">
        <v>7264</v>
      </c>
      <c r="AB1436" s="25">
        <v>40142</v>
      </c>
      <c r="AC1436" s="27">
        <v>40229.432638888888</v>
      </c>
      <c r="AD1436" s="1" t="s">
        <v>4904</v>
      </c>
      <c r="AE1436" s="1">
        <v>0</v>
      </c>
    </row>
    <row r="1437" spans="1:31" x14ac:dyDescent="0.25">
      <c r="A1437" s="1" t="s">
        <v>2622</v>
      </c>
      <c r="B1437" s="1" t="s">
        <v>5314</v>
      </c>
      <c r="C1437" s="1" t="s">
        <v>5315</v>
      </c>
      <c r="D1437" s="25">
        <v>39009</v>
      </c>
      <c r="E1437" s="1" t="s">
        <v>2623</v>
      </c>
      <c r="F1437" s="26">
        <v>25500</v>
      </c>
      <c r="G1437" s="26">
        <v>30000</v>
      </c>
      <c r="H1437" s="26">
        <v>26501.919999999998</v>
      </c>
      <c r="I1437" s="1" t="s">
        <v>26</v>
      </c>
      <c r="J1437" s="26">
        <v>26501.919999999998</v>
      </c>
      <c r="K1437" s="26">
        <v>1800</v>
      </c>
      <c r="L1437" s="1" t="s">
        <v>27</v>
      </c>
      <c r="M1437" s="1">
        <v>0</v>
      </c>
      <c r="N1437" s="1" t="s">
        <v>2629</v>
      </c>
      <c r="O1437" s="1" t="s">
        <v>2630</v>
      </c>
      <c r="Q1437" s="1" t="s">
        <v>28</v>
      </c>
      <c r="R1437" s="1" t="s">
        <v>135</v>
      </c>
      <c r="S1437" s="1" t="s">
        <v>284</v>
      </c>
      <c r="T1437" s="1" t="s">
        <v>88</v>
      </c>
      <c r="U1437" s="1" t="s">
        <v>89</v>
      </c>
      <c r="V1437" s="1" t="s">
        <v>71</v>
      </c>
      <c r="W1437" s="1" t="s">
        <v>42</v>
      </c>
      <c r="X1437" s="25">
        <v>41103</v>
      </c>
      <c r="Y1437" s="1" t="s">
        <v>43</v>
      </c>
      <c r="Z1437" s="1">
        <v>0</v>
      </c>
      <c r="AA1437" s="1" t="s">
        <v>5316</v>
      </c>
      <c r="AB1437" s="25">
        <v>40324</v>
      </c>
      <c r="AC1437" s="27">
        <v>40341.009027777778</v>
      </c>
      <c r="AD1437" s="1" t="s">
        <v>4967</v>
      </c>
      <c r="AE1437" s="26">
        <v>25500</v>
      </c>
    </row>
    <row r="1438" spans="1:31" x14ac:dyDescent="0.25">
      <c r="A1438" s="1" t="s">
        <v>2622</v>
      </c>
      <c r="B1438" s="1" t="s">
        <v>976</v>
      </c>
      <c r="C1438" s="1" t="s">
        <v>977</v>
      </c>
      <c r="D1438" s="25">
        <v>38779</v>
      </c>
      <c r="E1438" s="1" t="s">
        <v>2623</v>
      </c>
      <c r="F1438" s="26">
        <v>63584.4</v>
      </c>
      <c r="G1438" s="26">
        <v>63584</v>
      </c>
      <c r="H1438" s="26">
        <v>63584.4</v>
      </c>
      <c r="I1438" s="1" t="s">
        <v>26</v>
      </c>
      <c r="J1438" s="26">
        <v>63584.4</v>
      </c>
      <c r="K1438" s="26">
        <v>119338.77</v>
      </c>
      <c r="L1438" s="1" t="s">
        <v>27</v>
      </c>
      <c r="M1438" s="1">
        <v>0</v>
      </c>
      <c r="N1438" s="1" t="s">
        <v>2624</v>
      </c>
      <c r="O1438" s="1" t="s">
        <v>2630</v>
      </c>
      <c r="Q1438" s="1" t="s">
        <v>28</v>
      </c>
      <c r="R1438" s="1" t="s">
        <v>44</v>
      </c>
      <c r="S1438" s="1" t="s">
        <v>38</v>
      </c>
      <c r="T1438" s="1" t="s">
        <v>160</v>
      </c>
      <c r="U1438" s="1" t="s">
        <v>55</v>
      </c>
      <c r="V1438" s="1" t="s">
        <v>194</v>
      </c>
      <c r="W1438" s="1" t="s">
        <v>42</v>
      </c>
      <c r="X1438" s="25">
        <v>41103</v>
      </c>
      <c r="Y1438" s="1" t="s">
        <v>57</v>
      </c>
      <c r="Z1438" s="1">
        <v>0</v>
      </c>
      <c r="AA1438" s="1" t="s">
        <v>978</v>
      </c>
      <c r="AB1438" s="25">
        <v>38996</v>
      </c>
      <c r="AC1438" s="27">
        <v>39057.623611111114</v>
      </c>
      <c r="AD1438" s="1" t="s">
        <v>36</v>
      </c>
      <c r="AE1438" s="26">
        <v>63584.4</v>
      </c>
    </row>
    <row r="1439" spans="1:31" x14ac:dyDescent="0.25">
      <c r="A1439" s="1" t="s">
        <v>2646</v>
      </c>
      <c r="C1439" s="1" t="s">
        <v>2679</v>
      </c>
      <c r="E1439" s="1" t="s">
        <v>2623</v>
      </c>
      <c r="F1439" s="1">
        <v>0</v>
      </c>
      <c r="G1439" s="1">
        <v>0</v>
      </c>
      <c r="H1439" s="1">
        <v>0</v>
      </c>
      <c r="J1439" s="1">
        <v>0</v>
      </c>
      <c r="K1439" s="1">
        <v>0</v>
      </c>
      <c r="L1439" s="1" t="s">
        <v>27</v>
      </c>
      <c r="M1439" s="1">
        <v>0</v>
      </c>
      <c r="N1439" s="1" t="s">
        <v>2629</v>
      </c>
      <c r="O1439" s="1" t="s">
        <v>2630</v>
      </c>
      <c r="Q1439" s="1" t="s">
        <v>28</v>
      </c>
      <c r="R1439" s="1" t="s">
        <v>262</v>
      </c>
      <c r="S1439" s="1" t="s">
        <v>2677</v>
      </c>
      <c r="T1439" s="1" t="s">
        <v>4848</v>
      </c>
      <c r="U1439" s="1" t="s">
        <v>53</v>
      </c>
      <c r="V1439" s="1" t="s">
        <v>71</v>
      </c>
      <c r="W1439" s="1" t="s">
        <v>42</v>
      </c>
      <c r="X1439" s="25">
        <v>41103</v>
      </c>
      <c r="Y1439" s="1" t="s">
        <v>57</v>
      </c>
      <c r="Z1439" s="1">
        <v>0</v>
      </c>
      <c r="AA1439" s="1" t="s">
        <v>6730</v>
      </c>
      <c r="AB1439" s="25">
        <v>40638</v>
      </c>
      <c r="AC1439" s="27">
        <v>40651.544444444444</v>
      </c>
      <c r="AD1439" s="1" t="s">
        <v>2633</v>
      </c>
      <c r="AE1439" s="1">
        <v>0</v>
      </c>
    </row>
    <row r="1440" spans="1:31" x14ac:dyDescent="0.25">
      <c r="A1440" s="1" t="s">
        <v>2622</v>
      </c>
      <c r="B1440" s="1">
        <v>1001002</v>
      </c>
      <c r="C1440" s="1" t="s">
        <v>2060</v>
      </c>
      <c r="D1440" s="25">
        <v>38087</v>
      </c>
      <c r="E1440" s="1" t="s">
        <v>2623</v>
      </c>
      <c r="F1440" s="26">
        <v>83286.559999999998</v>
      </c>
      <c r="G1440" s="26">
        <v>83286.559999999998</v>
      </c>
      <c r="H1440" s="26">
        <v>83286.559999999998</v>
      </c>
      <c r="I1440" s="1" t="s">
        <v>26</v>
      </c>
      <c r="J1440" s="26">
        <v>83286.559999999998</v>
      </c>
      <c r="K1440" s="26">
        <v>8628.65</v>
      </c>
      <c r="L1440" s="1" t="s">
        <v>27</v>
      </c>
      <c r="M1440" s="1">
        <v>0</v>
      </c>
      <c r="N1440" s="1" t="s">
        <v>2624</v>
      </c>
      <c r="O1440" s="1" t="s">
        <v>2638</v>
      </c>
      <c r="P1440" s="1" t="s">
        <v>2651</v>
      </c>
      <c r="Q1440" s="1" t="s">
        <v>28</v>
      </c>
      <c r="R1440" s="1" t="s">
        <v>44</v>
      </c>
      <c r="S1440" s="1" t="s">
        <v>80</v>
      </c>
      <c r="T1440" s="1" t="s">
        <v>261</v>
      </c>
      <c r="U1440" s="1" t="s">
        <v>40</v>
      </c>
      <c r="V1440" s="1" t="s">
        <v>41</v>
      </c>
      <c r="W1440" s="1" t="s">
        <v>42</v>
      </c>
      <c r="X1440" s="25">
        <v>41103</v>
      </c>
      <c r="Y1440" s="1" t="s">
        <v>57</v>
      </c>
      <c r="Z1440" s="1">
        <v>0</v>
      </c>
      <c r="AA1440" s="1" t="s">
        <v>2061</v>
      </c>
      <c r="AB1440" s="25">
        <v>38357</v>
      </c>
      <c r="AC1440" s="27">
        <v>38366.688888888886</v>
      </c>
      <c r="AD1440" s="1" t="s">
        <v>36</v>
      </c>
      <c r="AE1440" s="26">
        <v>83286.559999999998</v>
      </c>
    </row>
    <row r="1441" spans="1:31" x14ac:dyDescent="0.25">
      <c r="A1441" s="1" t="s">
        <v>2622</v>
      </c>
      <c r="B1441" s="1">
        <v>1134</v>
      </c>
      <c r="C1441" s="1" t="s">
        <v>2202</v>
      </c>
      <c r="D1441" s="25">
        <v>39710</v>
      </c>
      <c r="E1441" s="1" t="s">
        <v>2623</v>
      </c>
      <c r="F1441" s="26">
        <v>15046</v>
      </c>
      <c r="G1441" s="26">
        <v>15046</v>
      </c>
      <c r="H1441" s="26">
        <v>15046</v>
      </c>
      <c r="I1441" s="1" t="s">
        <v>50</v>
      </c>
      <c r="J1441" s="26">
        <v>7523</v>
      </c>
      <c r="K1441" s="1">
        <v>100</v>
      </c>
      <c r="L1441" s="1" t="s">
        <v>27</v>
      </c>
      <c r="M1441" s="1">
        <v>0</v>
      </c>
      <c r="N1441" s="1" t="s">
        <v>2624</v>
      </c>
      <c r="O1441" s="1" t="s">
        <v>2672</v>
      </c>
      <c r="Q1441" s="1" t="s">
        <v>28</v>
      </c>
      <c r="R1441" s="1" t="s">
        <v>44</v>
      </c>
      <c r="S1441" s="1" t="s">
        <v>346</v>
      </c>
      <c r="T1441" s="1" t="s">
        <v>187</v>
      </c>
      <c r="U1441" s="1" t="s">
        <v>123</v>
      </c>
      <c r="V1441" s="1" t="s">
        <v>185</v>
      </c>
      <c r="W1441" s="1" t="s">
        <v>42</v>
      </c>
      <c r="X1441" s="25">
        <v>41106</v>
      </c>
      <c r="Y1441" s="1" t="s">
        <v>3158</v>
      </c>
      <c r="Z1441" s="1">
        <v>0</v>
      </c>
      <c r="AA1441" s="1" t="s">
        <v>2203</v>
      </c>
      <c r="AC1441" s="27">
        <v>39843.438888888886</v>
      </c>
      <c r="AD1441" s="1" t="s">
        <v>36</v>
      </c>
      <c r="AE1441" s="26">
        <v>15046</v>
      </c>
    </row>
    <row r="1442" spans="1:31" x14ac:dyDescent="0.25">
      <c r="A1442" s="1" t="s">
        <v>2622</v>
      </c>
      <c r="B1442" s="1" t="s">
        <v>4787</v>
      </c>
      <c r="C1442" s="1" t="s">
        <v>4788</v>
      </c>
      <c r="D1442" s="25">
        <v>40564</v>
      </c>
      <c r="E1442" s="1" t="s">
        <v>2623</v>
      </c>
      <c r="F1442" s="1">
        <v>0</v>
      </c>
      <c r="G1442" s="1">
        <v>0</v>
      </c>
      <c r="H1442" s="1">
        <v>0</v>
      </c>
      <c r="I1442" s="1" t="s">
        <v>50</v>
      </c>
      <c r="J1442" s="1">
        <v>0</v>
      </c>
      <c r="K1442" s="1">
        <v>0</v>
      </c>
      <c r="L1442" s="1" t="s">
        <v>50</v>
      </c>
      <c r="M1442" s="1">
        <v>0</v>
      </c>
      <c r="N1442" s="1" t="s">
        <v>2629</v>
      </c>
      <c r="O1442" s="1" t="s">
        <v>2630</v>
      </c>
      <c r="Q1442" s="1" t="s">
        <v>28</v>
      </c>
      <c r="R1442" s="1" t="s">
        <v>196</v>
      </c>
      <c r="S1442" s="1" t="s">
        <v>136</v>
      </c>
      <c r="T1442" s="1" t="s">
        <v>4789</v>
      </c>
      <c r="U1442" s="1" t="s">
        <v>55</v>
      </c>
      <c r="V1442" s="1" t="s">
        <v>71</v>
      </c>
      <c r="W1442" s="1" t="s">
        <v>42</v>
      </c>
      <c r="X1442" s="25">
        <v>41107</v>
      </c>
      <c r="Y1442" s="1" t="s">
        <v>2660</v>
      </c>
      <c r="Z1442" s="1">
        <v>0</v>
      </c>
      <c r="AA1442" s="1" t="s">
        <v>4790</v>
      </c>
      <c r="AB1442" s="25">
        <v>40878</v>
      </c>
      <c r="AC1442" s="27">
        <v>40878.038194444445</v>
      </c>
      <c r="AD1442" s="1" t="s">
        <v>2633</v>
      </c>
      <c r="AE1442" s="1">
        <v>0</v>
      </c>
    </row>
    <row r="1443" spans="1:31" x14ac:dyDescent="0.25">
      <c r="A1443" s="1" t="s">
        <v>2622</v>
      </c>
      <c r="B1443" s="1" t="s">
        <v>384</v>
      </c>
      <c r="C1443" s="1" t="s">
        <v>385</v>
      </c>
      <c r="D1443" s="25">
        <v>38443</v>
      </c>
      <c r="E1443" s="1" t="s">
        <v>2623</v>
      </c>
      <c r="F1443" s="26">
        <v>29500</v>
      </c>
      <c r="G1443" s="26">
        <v>29500</v>
      </c>
      <c r="H1443" s="26">
        <v>29500</v>
      </c>
      <c r="I1443" s="1" t="s">
        <v>26</v>
      </c>
      <c r="J1443" s="26">
        <v>29500</v>
      </c>
      <c r="K1443" s="26">
        <v>40049.949999999997</v>
      </c>
      <c r="L1443" s="1" t="s">
        <v>26</v>
      </c>
      <c r="M1443" s="26">
        <v>40049.949999999997</v>
      </c>
      <c r="N1443" s="1" t="s">
        <v>2624</v>
      </c>
      <c r="O1443" s="1" t="s">
        <v>2625</v>
      </c>
      <c r="P1443" s="1" t="s">
        <v>2626</v>
      </c>
      <c r="Q1443" s="1" t="s">
        <v>28</v>
      </c>
      <c r="R1443" s="1" t="s">
        <v>44</v>
      </c>
      <c r="S1443" s="1" t="s">
        <v>30</v>
      </c>
      <c r="T1443" s="1" t="s">
        <v>281</v>
      </c>
      <c r="U1443" s="1" t="s">
        <v>273</v>
      </c>
      <c r="V1443" s="1" t="s">
        <v>71</v>
      </c>
      <c r="W1443" s="1" t="s">
        <v>42</v>
      </c>
      <c r="X1443" s="25">
        <v>41107</v>
      </c>
      <c r="Y1443" s="1" t="s">
        <v>57</v>
      </c>
      <c r="Z1443" s="1">
        <v>0</v>
      </c>
      <c r="AA1443" s="1" t="s">
        <v>386</v>
      </c>
      <c r="AB1443" s="25">
        <v>39169</v>
      </c>
      <c r="AC1443" s="27">
        <v>39226.413888888892</v>
      </c>
      <c r="AD1443" s="1" t="s">
        <v>36</v>
      </c>
      <c r="AE1443" s="26">
        <v>29500</v>
      </c>
    </row>
    <row r="1444" spans="1:31" x14ac:dyDescent="0.25">
      <c r="A1444" s="1" t="s">
        <v>2646</v>
      </c>
      <c r="B1444" s="1" t="s">
        <v>434</v>
      </c>
      <c r="C1444" s="1" t="s">
        <v>435</v>
      </c>
      <c r="D1444" s="25">
        <v>40786</v>
      </c>
      <c r="E1444" s="1" t="s">
        <v>2623</v>
      </c>
      <c r="F1444" s="26">
        <v>8083</v>
      </c>
      <c r="G1444" s="26">
        <v>8083</v>
      </c>
      <c r="H1444" s="26">
        <v>5520</v>
      </c>
      <c r="I1444" s="1" t="s">
        <v>50</v>
      </c>
      <c r="J1444" s="26">
        <v>2760</v>
      </c>
      <c r="K1444" s="1">
        <v>0</v>
      </c>
      <c r="L1444" s="1" t="s">
        <v>50</v>
      </c>
      <c r="M1444" s="1">
        <v>0</v>
      </c>
      <c r="N1444" s="1" t="s">
        <v>2629</v>
      </c>
      <c r="O1444" s="1" t="s">
        <v>2630</v>
      </c>
      <c r="Q1444" s="1" t="s">
        <v>28</v>
      </c>
      <c r="R1444" s="1" t="s">
        <v>262</v>
      </c>
      <c r="S1444" s="1" t="s">
        <v>284</v>
      </c>
      <c r="T1444" s="1" t="s">
        <v>317</v>
      </c>
      <c r="U1444" s="1" t="s">
        <v>273</v>
      </c>
      <c r="V1444" s="1" t="s">
        <v>71</v>
      </c>
      <c r="W1444" s="1" t="s">
        <v>42</v>
      </c>
      <c r="X1444" s="25">
        <v>41107</v>
      </c>
      <c r="Y1444" s="1" t="s">
        <v>57</v>
      </c>
      <c r="Z1444" s="1">
        <v>0</v>
      </c>
      <c r="AA1444" s="1" t="s">
        <v>436</v>
      </c>
      <c r="AB1444" s="25">
        <v>40927</v>
      </c>
      <c r="AC1444" s="27">
        <v>40948.710416666669</v>
      </c>
      <c r="AD1444" s="1" t="s">
        <v>36</v>
      </c>
      <c r="AE1444" s="26">
        <v>8083</v>
      </c>
    </row>
    <row r="1445" spans="1:31" x14ac:dyDescent="0.25">
      <c r="A1445" s="1" t="s">
        <v>2622</v>
      </c>
      <c r="B1445" s="1" t="s">
        <v>453</v>
      </c>
      <c r="C1445" s="1" t="s">
        <v>454</v>
      </c>
      <c r="D1445" s="25">
        <v>37486</v>
      </c>
      <c r="E1445" s="1" t="s">
        <v>2623</v>
      </c>
      <c r="F1445" s="26">
        <v>63822.66</v>
      </c>
      <c r="G1445" s="26">
        <v>63822.66</v>
      </c>
      <c r="H1445" s="26">
        <v>63822.66</v>
      </c>
      <c r="I1445" s="1" t="s">
        <v>26</v>
      </c>
      <c r="J1445" s="26">
        <v>63822.66</v>
      </c>
      <c r="K1445" s="26">
        <v>42740.74</v>
      </c>
      <c r="L1445" s="1" t="s">
        <v>27</v>
      </c>
      <c r="M1445" s="1">
        <v>0</v>
      </c>
      <c r="N1445" s="1" t="s">
        <v>2629</v>
      </c>
      <c r="O1445" s="1" t="s">
        <v>2625</v>
      </c>
      <c r="P1445" s="1" t="s">
        <v>2626</v>
      </c>
      <c r="Q1445" s="1" t="s">
        <v>28</v>
      </c>
      <c r="R1445" s="1" t="s">
        <v>44</v>
      </c>
      <c r="S1445" s="1" t="s">
        <v>80</v>
      </c>
      <c r="T1445" s="1" t="s">
        <v>54</v>
      </c>
      <c r="U1445" s="1" t="s">
        <v>55</v>
      </c>
      <c r="V1445" s="1" t="s">
        <v>71</v>
      </c>
      <c r="W1445" s="1" t="s">
        <v>42</v>
      </c>
      <c r="X1445" s="25">
        <v>41107</v>
      </c>
      <c r="Y1445" s="1" t="s">
        <v>57</v>
      </c>
      <c r="Z1445" s="1">
        <v>0</v>
      </c>
      <c r="AA1445" s="1" t="s">
        <v>455</v>
      </c>
      <c r="AB1445" s="25">
        <v>37851</v>
      </c>
      <c r="AC1445" s="27">
        <v>37861.431250000001</v>
      </c>
      <c r="AD1445" s="1" t="s">
        <v>151</v>
      </c>
      <c r="AE1445" s="26">
        <v>63822.66</v>
      </c>
    </row>
    <row r="1446" spans="1:31" x14ac:dyDescent="0.25">
      <c r="A1446" s="1" t="s">
        <v>2622</v>
      </c>
      <c r="E1446" s="1" t="s">
        <v>2623</v>
      </c>
      <c r="F1446" s="1">
        <v>0</v>
      </c>
      <c r="G1446" s="1">
        <v>0</v>
      </c>
      <c r="H1446" s="1">
        <v>0</v>
      </c>
      <c r="J1446" s="1">
        <v>0</v>
      </c>
      <c r="K1446" s="26">
        <v>22218.720000000001</v>
      </c>
      <c r="L1446" s="1" t="s">
        <v>27</v>
      </c>
      <c r="M1446" s="1">
        <v>0</v>
      </c>
      <c r="N1446" s="1" t="s">
        <v>2629</v>
      </c>
      <c r="O1446" s="1" t="s">
        <v>2638</v>
      </c>
      <c r="P1446" s="1" t="s">
        <v>2651</v>
      </c>
      <c r="Q1446" s="1" t="s">
        <v>28</v>
      </c>
      <c r="R1446" s="1" t="s">
        <v>44</v>
      </c>
      <c r="S1446" s="1" t="s">
        <v>80</v>
      </c>
      <c r="T1446" s="1" t="s">
        <v>54</v>
      </c>
      <c r="U1446" s="1" t="s">
        <v>55</v>
      </c>
      <c r="V1446" s="1" t="s">
        <v>71</v>
      </c>
      <c r="W1446" s="1" t="s">
        <v>42</v>
      </c>
      <c r="X1446" s="25">
        <v>41107</v>
      </c>
      <c r="Y1446" s="1" t="s">
        <v>57</v>
      </c>
      <c r="Z1446" s="1">
        <v>0</v>
      </c>
      <c r="AA1446" s="1" t="s">
        <v>4977</v>
      </c>
      <c r="AB1446" s="25">
        <v>34174</v>
      </c>
      <c r="AC1446" s="27">
        <v>38778.647222222222</v>
      </c>
      <c r="AD1446" s="1" t="s">
        <v>2657</v>
      </c>
      <c r="AE1446" s="1">
        <v>0</v>
      </c>
    </row>
    <row r="1447" spans="1:31" x14ac:dyDescent="0.25">
      <c r="A1447" s="1" t="s">
        <v>2622</v>
      </c>
      <c r="B1447" s="1" t="s">
        <v>5583</v>
      </c>
      <c r="C1447" s="1" t="s">
        <v>5584</v>
      </c>
      <c r="D1447" s="25">
        <v>38481</v>
      </c>
      <c r="E1447" s="1" t="s">
        <v>2623</v>
      </c>
      <c r="F1447" s="1">
        <v>0</v>
      </c>
      <c r="G1447" s="26">
        <v>6000</v>
      </c>
      <c r="H1447" s="1">
        <v>0</v>
      </c>
      <c r="I1447" s="1" t="s">
        <v>50</v>
      </c>
      <c r="J1447" s="1">
        <v>0</v>
      </c>
      <c r="K1447" s="1">
        <v>600</v>
      </c>
      <c r="L1447" s="1" t="s">
        <v>50</v>
      </c>
      <c r="M1447" s="1">
        <v>0</v>
      </c>
      <c r="N1447" s="1" t="s">
        <v>2629</v>
      </c>
      <c r="O1447" s="1" t="s">
        <v>2630</v>
      </c>
      <c r="Q1447" s="1" t="s">
        <v>28</v>
      </c>
      <c r="R1447" s="1" t="s">
        <v>44</v>
      </c>
      <c r="S1447" s="1" t="s">
        <v>38</v>
      </c>
      <c r="T1447" s="1" t="s">
        <v>2738</v>
      </c>
      <c r="U1447" s="1" t="s">
        <v>55</v>
      </c>
      <c r="V1447" s="1" t="s">
        <v>71</v>
      </c>
      <c r="W1447" s="1" t="s">
        <v>42</v>
      </c>
      <c r="X1447" s="25">
        <v>41107</v>
      </c>
      <c r="Y1447" s="1" t="s">
        <v>57</v>
      </c>
      <c r="Z1447" s="1">
        <v>0</v>
      </c>
      <c r="AA1447" s="1" t="s">
        <v>5585</v>
      </c>
      <c r="AB1447" s="25">
        <v>38833</v>
      </c>
      <c r="AC1447" s="27">
        <v>38931.620833333334</v>
      </c>
      <c r="AD1447" s="1" t="s">
        <v>2633</v>
      </c>
      <c r="AE1447" s="1">
        <v>0</v>
      </c>
    </row>
    <row r="1448" spans="1:31" x14ac:dyDescent="0.25">
      <c r="A1448" s="1" t="s">
        <v>2622</v>
      </c>
      <c r="B1448" s="1" t="s">
        <v>1178</v>
      </c>
      <c r="C1448" s="1" t="s">
        <v>5864</v>
      </c>
      <c r="D1448" s="25">
        <v>39928</v>
      </c>
      <c r="E1448" s="1" t="s">
        <v>2623</v>
      </c>
      <c r="F1448" s="1">
        <v>0</v>
      </c>
      <c r="G1448" s="26">
        <v>40480</v>
      </c>
      <c r="H1448" s="1">
        <v>0</v>
      </c>
      <c r="I1448" s="1" t="s">
        <v>26</v>
      </c>
      <c r="J1448" s="1">
        <v>0</v>
      </c>
      <c r="K1448" s="26">
        <v>45000</v>
      </c>
      <c r="L1448" s="1" t="s">
        <v>26</v>
      </c>
      <c r="M1448" s="26">
        <v>45000</v>
      </c>
      <c r="N1448" s="1" t="s">
        <v>2629</v>
      </c>
      <c r="O1448" s="1" t="s">
        <v>2625</v>
      </c>
      <c r="P1448" s="1" t="s">
        <v>2626</v>
      </c>
      <c r="Q1448" s="1" t="s">
        <v>28</v>
      </c>
      <c r="R1448" s="1" t="s">
        <v>135</v>
      </c>
      <c r="S1448" s="1" t="s">
        <v>284</v>
      </c>
      <c r="T1448" s="1" t="s">
        <v>54</v>
      </c>
      <c r="U1448" s="1" t="s">
        <v>55</v>
      </c>
      <c r="V1448" s="1" t="s">
        <v>71</v>
      </c>
      <c r="W1448" s="1" t="s">
        <v>42</v>
      </c>
      <c r="X1448" s="25">
        <v>41107</v>
      </c>
      <c r="Y1448" s="1" t="s">
        <v>2637</v>
      </c>
      <c r="Z1448" s="1">
        <v>0</v>
      </c>
      <c r="AA1448" s="1" t="s">
        <v>5865</v>
      </c>
      <c r="AB1448" s="25">
        <v>40836</v>
      </c>
      <c r="AC1448" s="27">
        <v>40890.710416666669</v>
      </c>
      <c r="AD1448" s="1" t="s">
        <v>2633</v>
      </c>
      <c r="AE1448" s="1">
        <v>0</v>
      </c>
    </row>
    <row r="1449" spans="1:31" x14ac:dyDescent="0.25">
      <c r="A1449" s="1" t="s">
        <v>2622</v>
      </c>
      <c r="B1449" s="1" t="s">
        <v>1371</v>
      </c>
      <c r="C1449" s="1" t="s">
        <v>1372</v>
      </c>
      <c r="D1449" s="25">
        <v>39952</v>
      </c>
      <c r="E1449" s="1" t="s">
        <v>2623</v>
      </c>
      <c r="F1449" s="26">
        <v>3000</v>
      </c>
      <c r="G1449" s="26">
        <v>3000</v>
      </c>
      <c r="H1449" s="26">
        <v>3000</v>
      </c>
      <c r="I1449" s="1" t="s">
        <v>26</v>
      </c>
      <c r="J1449" s="26">
        <v>3000</v>
      </c>
      <c r="K1449" s="1">
        <v>0</v>
      </c>
      <c r="L1449" s="1" t="s">
        <v>50</v>
      </c>
      <c r="M1449" s="1">
        <v>0</v>
      </c>
      <c r="N1449" s="1" t="s">
        <v>2629</v>
      </c>
      <c r="O1449" s="1" t="s">
        <v>2630</v>
      </c>
      <c r="Q1449" s="1" t="s">
        <v>28</v>
      </c>
      <c r="R1449" s="1" t="s">
        <v>135</v>
      </c>
      <c r="S1449" s="1" t="s">
        <v>136</v>
      </c>
      <c r="T1449" s="1" t="s">
        <v>411</v>
      </c>
      <c r="U1449" s="1" t="s">
        <v>34</v>
      </c>
      <c r="V1449" s="1" t="s">
        <v>71</v>
      </c>
      <c r="W1449" s="1" t="s">
        <v>42</v>
      </c>
      <c r="X1449" s="25">
        <v>41107</v>
      </c>
      <c r="Y1449" s="1" t="s">
        <v>57</v>
      </c>
      <c r="Z1449" s="1">
        <v>0</v>
      </c>
      <c r="AA1449" s="1" t="s">
        <v>1373</v>
      </c>
      <c r="AB1449" s="25">
        <v>40581</v>
      </c>
      <c r="AC1449" s="27">
        <v>40599.682638888888</v>
      </c>
      <c r="AD1449" s="1" t="s">
        <v>36</v>
      </c>
      <c r="AE1449" s="26">
        <v>3000</v>
      </c>
    </row>
    <row r="1450" spans="1:31" x14ac:dyDescent="0.25">
      <c r="A1450" s="1" t="s">
        <v>2646</v>
      </c>
      <c r="C1450" s="1" t="s">
        <v>75</v>
      </c>
      <c r="E1450" s="1" t="s">
        <v>2623</v>
      </c>
      <c r="F1450" s="1">
        <v>0</v>
      </c>
      <c r="G1450" s="1">
        <v>0</v>
      </c>
      <c r="H1450" s="1">
        <v>0</v>
      </c>
      <c r="J1450" s="1">
        <v>0</v>
      </c>
      <c r="K1450" s="1">
        <v>0</v>
      </c>
      <c r="L1450" s="1" t="s">
        <v>50</v>
      </c>
      <c r="M1450" s="1">
        <v>0</v>
      </c>
      <c r="N1450" s="1" t="s">
        <v>2629</v>
      </c>
      <c r="O1450" s="1" t="s">
        <v>2630</v>
      </c>
      <c r="Q1450" s="1" t="s">
        <v>28</v>
      </c>
      <c r="R1450" s="1" t="s">
        <v>262</v>
      </c>
      <c r="S1450" s="1" t="s">
        <v>151</v>
      </c>
      <c r="T1450" s="1" t="s">
        <v>77</v>
      </c>
      <c r="U1450" s="1" t="s">
        <v>34</v>
      </c>
      <c r="V1450" s="1" t="s">
        <v>71</v>
      </c>
      <c r="W1450" s="1" t="s">
        <v>42</v>
      </c>
      <c r="X1450" s="25">
        <v>41107</v>
      </c>
      <c r="Y1450" s="1" t="s">
        <v>57</v>
      </c>
      <c r="Z1450" s="1">
        <v>0</v>
      </c>
      <c r="AA1450" s="1" t="s">
        <v>6097</v>
      </c>
      <c r="AB1450" s="25">
        <v>40589</v>
      </c>
      <c r="AC1450" s="27">
        <v>40611.652777777781</v>
      </c>
      <c r="AD1450" s="1" t="s">
        <v>2633</v>
      </c>
      <c r="AE1450" s="1">
        <v>0</v>
      </c>
    </row>
    <row r="1451" spans="1:31" x14ac:dyDescent="0.25">
      <c r="A1451" s="1" t="s">
        <v>2622</v>
      </c>
      <c r="E1451" s="1" t="s">
        <v>2623</v>
      </c>
      <c r="F1451" s="1">
        <v>0</v>
      </c>
      <c r="G1451" s="1">
        <v>0</v>
      </c>
      <c r="H1451" s="1">
        <v>0</v>
      </c>
      <c r="J1451" s="1">
        <v>0</v>
      </c>
      <c r="K1451" s="1">
        <v>0</v>
      </c>
      <c r="L1451" s="1" t="s">
        <v>27</v>
      </c>
      <c r="M1451" s="1">
        <v>0</v>
      </c>
      <c r="N1451" s="1" t="s">
        <v>2624</v>
      </c>
      <c r="O1451" s="1" t="s">
        <v>2625</v>
      </c>
      <c r="P1451" s="1" t="s">
        <v>2626</v>
      </c>
      <c r="Q1451" s="1" t="s">
        <v>28</v>
      </c>
      <c r="R1451" s="1" t="s">
        <v>135</v>
      </c>
      <c r="S1451" s="1" t="s">
        <v>136</v>
      </c>
      <c r="T1451" s="1" t="s">
        <v>160</v>
      </c>
      <c r="U1451" s="1" t="s">
        <v>55</v>
      </c>
      <c r="V1451" s="1" t="s">
        <v>71</v>
      </c>
      <c r="W1451" s="1" t="s">
        <v>42</v>
      </c>
      <c r="X1451" s="25">
        <v>41107</v>
      </c>
      <c r="Y1451" s="1" t="s">
        <v>2643</v>
      </c>
      <c r="Z1451" s="1">
        <v>0</v>
      </c>
      <c r="AA1451" s="1" t="s">
        <v>1885</v>
      </c>
      <c r="AB1451" s="25">
        <v>40420</v>
      </c>
      <c r="AC1451" s="27">
        <v>40581.697222222225</v>
      </c>
      <c r="AD1451" s="1" t="s">
        <v>600</v>
      </c>
      <c r="AE1451" s="1">
        <v>0</v>
      </c>
    </row>
    <row r="1452" spans="1:31" x14ac:dyDescent="0.25">
      <c r="A1452" s="1" t="s">
        <v>2646</v>
      </c>
      <c r="B1452" s="1" t="s">
        <v>3625</v>
      </c>
      <c r="C1452" s="1" t="s">
        <v>75</v>
      </c>
      <c r="E1452" s="1" t="s">
        <v>2623</v>
      </c>
      <c r="F1452" s="1">
        <v>0</v>
      </c>
      <c r="G1452" s="1">
        <v>0</v>
      </c>
      <c r="H1452" s="1">
        <v>0</v>
      </c>
      <c r="J1452" s="1">
        <v>0</v>
      </c>
      <c r="K1452" s="26">
        <v>10000</v>
      </c>
      <c r="L1452" s="1" t="s">
        <v>50</v>
      </c>
      <c r="M1452" s="1">
        <v>0</v>
      </c>
      <c r="N1452" s="1" t="s">
        <v>2629</v>
      </c>
      <c r="O1452" s="1" t="s">
        <v>2630</v>
      </c>
      <c r="Q1452" s="1" t="s">
        <v>28</v>
      </c>
      <c r="R1452" s="1" t="s">
        <v>37</v>
      </c>
      <c r="S1452" s="1" t="s">
        <v>2677</v>
      </c>
      <c r="T1452" s="1" t="s">
        <v>337</v>
      </c>
      <c r="U1452" s="1" t="s">
        <v>55</v>
      </c>
      <c r="V1452" s="1" t="s">
        <v>71</v>
      </c>
      <c r="W1452" s="1" t="s">
        <v>42</v>
      </c>
      <c r="X1452" s="25">
        <v>41107</v>
      </c>
      <c r="Y1452" s="1" t="s">
        <v>57</v>
      </c>
      <c r="Z1452" s="1">
        <v>0</v>
      </c>
      <c r="AA1452" s="1" t="s">
        <v>7021</v>
      </c>
      <c r="AB1452" s="25">
        <v>39517</v>
      </c>
      <c r="AC1452" s="27">
        <v>39602.447916666664</v>
      </c>
      <c r="AD1452" s="1" t="s">
        <v>2633</v>
      </c>
      <c r="AE1452" s="1">
        <v>0</v>
      </c>
    </row>
    <row r="1453" spans="1:31" x14ac:dyDescent="0.25">
      <c r="A1453" s="1" t="s">
        <v>2622</v>
      </c>
      <c r="B1453" s="1" t="s">
        <v>7071</v>
      </c>
      <c r="C1453" s="1" t="s">
        <v>2982</v>
      </c>
      <c r="D1453" s="25">
        <v>38791</v>
      </c>
      <c r="E1453" s="1" t="s">
        <v>2623</v>
      </c>
      <c r="F1453" s="1">
        <v>0</v>
      </c>
      <c r="G1453" s="1">
        <v>0</v>
      </c>
      <c r="H1453" s="1">
        <v>0</v>
      </c>
      <c r="I1453" s="1" t="s">
        <v>50</v>
      </c>
      <c r="J1453" s="1">
        <v>0</v>
      </c>
      <c r="K1453" s="26">
        <v>4500</v>
      </c>
      <c r="L1453" s="1" t="s">
        <v>27</v>
      </c>
      <c r="M1453" s="1">
        <v>0</v>
      </c>
      <c r="N1453" s="1" t="s">
        <v>2629</v>
      </c>
      <c r="O1453" s="1" t="s">
        <v>2630</v>
      </c>
      <c r="Q1453" s="1" t="s">
        <v>28</v>
      </c>
      <c r="R1453" s="1" t="s">
        <v>29</v>
      </c>
      <c r="S1453" s="1" t="s">
        <v>38</v>
      </c>
      <c r="T1453" s="1" t="s">
        <v>77</v>
      </c>
      <c r="U1453" s="1" t="s">
        <v>34</v>
      </c>
      <c r="V1453" s="1" t="s">
        <v>215</v>
      </c>
      <c r="W1453" s="1" t="s">
        <v>42</v>
      </c>
      <c r="X1453" s="25">
        <v>41107</v>
      </c>
      <c r="Y1453" s="1" t="s">
        <v>2628</v>
      </c>
      <c r="Z1453" s="1">
        <v>0</v>
      </c>
      <c r="AA1453" s="1" t="s">
        <v>7072</v>
      </c>
      <c r="AB1453" s="25">
        <v>39223</v>
      </c>
      <c r="AC1453" s="27">
        <v>39784.631249999999</v>
      </c>
      <c r="AD1453" s="1" t="s">
        <v>2657</v>
      </c>
      <c r="AE1453" s="1">
        <v>0</v>
      </c>
    </row>
    <row r="1454" spans="1:31" x14ac:dyDescent="0.25">
      <c r="A1454" s="1" t="s">
        <v>2622</v>
      </c>
      <c r="B1454" s="1" t="s">
        <v>4767</v>
      </c>
      <c r="C1454" s="1" t="s">
        <v>4768</v>
      </c>
      <c r="D1454" s="25">
        <v>40411</v>
      </c>
      <c r="E1454" s="1" t="s">
        <v>2623</v>
      </c>
      <c r="F1454" s="1">
        <v>0</v>
      </c>
      <c r="G1454" s="1">
        <v>0</v>
      </c>
      <c r="H1454" s="1">
        <v>0</v>
      </c>
      <c r="I1454" s="1" t="s">
        <v>50</v>
      </c>
      <c r="J1454" s="1">
        <v>0</v>
      </c>
      <c r="K1454" s="1">
        <v>0</v>
      </c>
      <c r="L1454" s="1" t="s">
        <v>50</v>
      </c>
      <c r="M1454" s="1">
        <v>0</v>
      </c>
      <c r="N1454" s="1" t="s">
        <v>2629</v>
      </c>
      <c r="O1454" s="1" t="s">
        <v>2630</v>
      </c>
      <c r="Q1454" s="1" t="s">
        <v>28</v>
      </c>
      <c r="R1454" s="1" t="s">
        <v>135</v>
      </c>
      <c r="S1454" s="1" t="s">
        <v>136</v>
      </c>
      <c r="T1454" s="1" t="s">
        <v>150</v>
      </c>
      <c r="U1454" s="1" t="s">
        <v>34</v>
      </c>
      <c r="V1454" s="1" t="s">
        <v>71</v>
      </c>
      <c r="W1454" s="1" t="s">
        <v>42</v>
      </c>
      <c r="X1454" s="25">
        <v>41108</v>
      </c>
      <c r="Y1454" s="1" t="s">
        <v>43</v>
      </c>
      <c r="Z1454" s="1">
        <v>0</v>
      </c>
      <c r="AA1454" s="1" t="s">
        <v>4769</v>
      </c>
      <c r="AB1454" s="25">
        <v>40854</v>
      </c>
      <c r="AC1454" s="27">
        <v>40870.049305555556</v>
      </c>
      <c r="AD1454" s="1" t="s">
        <v>2633</v>
      </c>
      <c r="AE1454" s="1">
        <v>0</v>
      </c>
    </row>
    <row r="1455" spans="1:31" x14ac:dyDescent="0.25">
      <c r="A1455" s="1" t="s">
        <v>2622</v>
      </c>
      <c r="B1455" s="1" t="s">
        <v>5020</v>
      </c>
      <c r="C1455" s="1">
        <v>93200500519</v>
      </c>
      <c r="D1455" s="25">
        <v>38680</v>
      </c>
      <c r="E1455" s="1" t="s">
        <v>2623</v>
      </c>
      <c r="F1455" s="1">
        <v>970.74</v>
      </c>
      <c r="G1455" s="26">
        <v>1751.04</v>
      </c>
      <c r="H1455" s="1">
        <v>0</v>
      </c>
      <c r="I1455" s="1" t="s">
        <v>50</v>
      </c>
      <c r="J1455" s="1">
        <v>0</v>
      </c>
      <c r="K1455" s="1">
        <v>475.1</v>
      </c>
      <c r="L1455" s="1" t="s">
        <v>50</v>
      </c>
      <c r="M1455" s="1">
        <v>0</v>
      </c>
      <c r="N1455" s="1" t="s">
        <v>2624</v>
      </c>
      <c r="O1455" s="1" t="s">
        <v>2630</v>
      </c>
      <c r="Q1455" s="1" t="s">
        <v>28</v>
      </c>
      <c r="R1455" s="1" t="s">
        <v>44</v>
      </c>
      <c r="S1455" s="1" t="s">
        <v>38</v>
      </c>
      <c r="T1455" s="1" t="s">
        <v>292</v>
      </c>
      <c r="U1455" s="1" t="s">
        <v>34</v>
      </c>
      <c r="V1455" s="1" t="s">
        <v>71</v>
      </c>
      <c r="W1455" s="1" t="s">
        <v>42</v>
      </c>
      <c r="X1455" s="25">
        <v>41108</v>
      </c>
      <c r="Y1455" s="1" t="s">
        <v>57</v>
      </c>
      <c r="Z1455" s="1">
        <v>0</v>
      </c>
      <c r="AA1455" s="1" t="s">
        <v>5021</v>
      </c>
      <c r="AB1455" s="25">
        <v>39415</v>
      </c>
      <c r="AC1455" s="27">
        <v>39652.462500000001</v>
      </c>
      <c r="AD1455" s="1" t="s">
        <v>2657</v>
      </c>
      <c r="AE1455" s="1">
        <v>970.74</v>
      </c>
    </row>
    <row r="1456" spans="1:31" x14ac:dyDescent="0.25">
      <c r="A1456" s="1" t="s">
        <v>2646</v>
      </c>
      <c r="C1456" s="1" t="s">
        <v>2679</v>
      </c>
      <c r="E1456" s="1" t="s">
        <v>2623</v>
      </c>
      <c r="F1456" s="1">
        <v>0</v>
      </c>
      <c r="G1456" s="1">
        <v>0</v>
      </c>
      <c r="H1456" s="1">
        <v>0</v>
      </c>
      <c r="J1456" s="1">
        <v>0</v>
      </c>
      <c r="K1456" s="1">
        <v>0</v>
      </c>
      <c r="L1456" s="1" t="s">
        <v>50</v>
      </c>
      <c r="M1456" s="1">
        <v>0</v>
      </c>
      <c r="N1456" s="1" t="s">
        <v>2629</v>
      </c>
      <c r="O1456" s="1" t="s">
        <v>2630</v>
      </c>
      <c r="Q1456" s="1" t="s">
        <v>28</v>
      </c>
      <c r="R1456" s="1" t="s">
        <v>262</v>
      </c>
      <c r="S1456" s="1" t="s">
        <v>2677</v>
      </c>
      <c r="T1456" s="1" t="s">
        <v>56</v>
      </c>
      <c r="U1456" s="1" t="s">
        <v>53</v>
      </c>
      <c r="V1456" s="1" t="s">
        <v>71</v>
      </c>
      <c r="W1456" s="1" t="s">
        <v>35</v>
      </c>
      <c r="X1456" s="25">
        <v>41108</v>
      </c>
      <c r="Y1456" s="1" t="s">
        <v>57</v>
      </c>
      <c r="Z1456" s="1">
        <v>0</v>
      </c>
      <c r="AA1456" s="1" t="s">
        <v>5075</v>
      </c>
      <c r="AB1456" s="25">
        <v>40777</v>
      </c>
      <c r="AC1456" s="27">
        <v>40893.782638888886</v>
      </c>
      <c r="AD1456" s="1" t="s">
        <v>2633</v>
      </c>
      <c r="AE1456" s="1">
        <v>0</v>
      </c>
    </row>
    <row r="1457" spans="1:31" x14ac:dyDescent="0.25">
      <c r="A1457" s="1" t="s">
        <v>2646</v>
      </c>
      <c r="B1457" s="1" t="s">
        <v>5148</v>
      </c>
      <c r="C1457" s="1" t="s">
        <v>5149</v>
      </c>
      <c r="D1457" s="25">
        <v>40675</v>
      </c>
      <c r="E1457" s="1" t="s">
        <v>2623</v>
      </c>
      <c r="F1457" s="26">
        <v>20034</v>
      </c>
      <c r="G1457" s="26">
        <v>20034</v>
      </c>
      <c r="H1457" s="26">
        <v>13760.07</v>
      </c>
      <c r="I1457" s="1" t="s">
        <v>26</v>
      </c>
      <c r="J1457" s="26">
        <v>13760.07</v>
      </c>
      <c r="K1457" s="1">
        <v>0</v>
      </c>
      <c r="L1457" s="1" t="s">
        <v>50</v>
      </c>
      <c r="M1457" s="1">
        <v>0</v>
      </c>
      <c r="N1457" s="1" t="s">
        <v>2629</v>
      </c>
      <c r="O1457" s="1" t="s">
        <v>2630</v>
      </c>
      <c r="Q1457" s="1" t="s">
        <v>28</v>
      </c>
      <c r="R1457" s="1" t="s">
        <v>262</v>
      </c>
      <c r="S1457" s="1" t="s">
        <v>151</v>
      </c>
      <c r="T1457" s="1" t="s">
        <v>77</v>
      </c>
      <c r="U1457" s="1" t="s">
        <v>34</v>
      </c>
      <c r="V1457" s="1" t="s">
        <v>71</v>
      </c>
      <c r="W1457" s="1" t="s">
        <v>42</v>
      </c>
      <c r="X1457" s="25">
        <v>41108</v>
      </c>
      <c r="Y1457" s="1" t="s">
        <v>57</v>
      </c>
      <c r="Z1457" s="1">
        <v>0</v>
      </c>
      <c r="AA1457" s="1" t="s">
        <v>5150</v>
      </c>
      <c r="AB1457" s="25">
        <v>40876</v>
      </c>
      <c r="AC1457" s="27">
        <v>40887.013888888891</v>
      </c>
      <c r="AD1457" s="1" t="s">
        <v>4904</v>
      </c>
      <c r="AE1457" s="26">
        <v>20034</v>
      </c>
    </row>
    <row r="1458" spans="1:31" x14ac:dyDescent="0.25">
      <c r="A1458" s="1" t="s">
        <v>2622</v>
      </c>
      <c r="E1458" s="1" t="s">
        <v>2623</v>
      </c>
      <c r="F1458" s="1">
        <v>0</v>
      </c>
      <c r="G1458" s="1">
        <v>0</v>
      </c>
      <c r="H1458" s="1">
        <v>0</v>
      </c>
      <c r="J1458" s="1">
        <v>0</v>
      </c>
      <c r="K1458" s="1">
        <v>0</v>
      </c>
      <c r="L1458" s="1" t="s">
        <v>50</v>
      </c>
      <c r="M1458" s="1">
        <v>0</v>
      </c>
      <c r="N1458" s="1" t="s">
        <v>2629</v>
      </c>
      <c r="O1458" s="1" t="s">
        <v>2630</v>
      </c>
      <c r="Q1458" s="1" t="s">
        <v>28</v>
      </c>
      <c r="R1458" s="1" t="s">
        <v>135</v>
      </c>
      <c r="S1458" s="1" t="s">
        <v>136</v>
      </c>
      <c r="T1458" s="1" t="s">
        <v>124</v>
      </c>
      <c r="U1458" s="1" t="s">
        <v>34</v>
      </c>
      <c r="V1458" s="1" t="s">
        <v>71</v>
      </c>
      <c r="W1458" s="1" t="s">
        <v>42</v>
      </c>
      <c r="X1458" s="25">
        <v>41108</v>
      </c>
      <c r="Y1458" s="1" t="s">
        <v>2628</v>
      </c>
      <c r="Z1458" s="1">
        <v>0</v>
      </c>
      <c r="AA1458" s="1" t="s">
        <v>5181</v>
      </c>
      <c r="AB1458" s="25">
        <v>40868</v>
      </c>
      <c r="AC1458" s="27">
        <v>40884.195833333331</v>
      </c>
      <c r="AD1458" s="1" t="s">
        <v>2633</v>
      </c>
      <c r="AE1458" s="1">
        <v>0</v>
      </c>
    </row>
    <row r="1459" spans="1:31" x14ac:dyDescent="0.25">
      <c r="A1459" s="1" t="s">
        <v>2622</v>
      </c>
      <c r="B1459" s="1" t="s">
        <v>5420</v>
      </c>
      <c r="C1459" s="1" t="s">
        <v>5421</v>
      </c>
      <c r="D1459" s="25">
        <v>40187</v>
      </c>
      <c r="E1459" s="1" t="s">
        <v>2623</v>
      </c>
      <c r="F1459" s="1">
        <v>0</v>
      </c>
      <c r="G1459" s="1">
        <v>0</v>
      </c>
      <c r="H1459" s="1">
        <v>0</v>
      </c>
      <c r="J1459" s="1">
        <v>0</v>
      </c>
      <c r="K1459" s="1">
        <v>0</v>
      </c>
      <c r="L1459" s="1" t="s">
        <v>50</v>
      </c>
      <c r="M1459" s="1">
        <v>0</v>
      </c>
      <c r="N1459" s="1" t="s">
        <v>2629</v>
      </c>
      <c r="O1459" s="1" t="s">
        <v>2630</v>
      </c>
      <c r="Q1459" s="1" t="s">
        <v>28</v>
      </c>
      <c r="R1459" s="1" t="s">
        <v>135</v>
      </c>
      <c r="S1459" s="1" t="s">
        <v>136</v>
      </c>
      <c r="T1459" s="1" t="s">
        <v>5422</v>
      </c>
      <c r="U1459" s="1" t="s">
        <v>34</v>
      </c>
      <c r="V1459" s="1" t="s">
        <v>71</v>
      </c>
      <c r="W1459" s="1" t="s">
        <v>42</v>
      </c>
      <c r="X1459" s="25">
        <v>41108</v>
      </c>
      <c r="Y1459" s="1" t="s">
        <v>57</v>
      </c>
      <c r="Z1459" s="1">
        <v>0</v>
      </c>
      <c r="AA1459" s="1" t="s">
        <v>5423</v>
      </c>
      <c r="AB1459" s="25">
        <v>40576</v>
      </c>
      <c r="AC1459" s="27">
        <v>40582.756944444445</v>
      </c>
      <c r="AD1459" s="1" t="s">
        <v>2633</v>
      </c>
      <c r="AE1459" s="1">
        <v>0</v>
      </c>
    </row>
    <row r="1460" spans="1:31" x14ac:dyDescent="0.25">
      <c r="A1460" s="1" t="s">
        <v>2622</v>
      </c>
      <c r="B1460" s="1" t="s">
        <v>774</v>
      </c>
      <c r="C1460" s="1" t="s">
        <v>775</v>
      </c>
      <c r="D1460" s="25">
        <v>40273</v>
      </c>
      <c r="E1460" s="1" t="s">
        <v>2623</v>
      </c>
      <c r="F1460" s="26">
        <v>61292</v>
      </c>
      <c r="G1460" s="26">
        <v>61292</v>
      </c>
      <c r="H1460" s="26">
        <v>61292</v>
      </c>
      <c r="I1460" s="1" t="s">
        <v>50</v>
      </c>
      <c r="J1460" s="26">
        <v>30646</v>
      </c>
      <c r="K1460" s="1">
        <v>0</v>
      </c>
      <c r="L1460" s="1" t="s">
        <v>50</v>
      </c>
      <c r="M1460" s="1">
        <v>0</v>
      </c>
      <c r="N1460" s="1" t="s">
        <v>2629</v>
      </c>
      <c r="O1460" s="1" t="s">
        <v>2630</v>
      </c>
      <c r="Q1460" s="1" t="s">
        <v>28</v>
      </c>
      <c r="R1460" s="1" t="s">
        <v>135</v>
      </c>
      <c r="S1460" s="1" t="s">
        <v>136</v>
      </c>
      <c r="T1460" s="1" t="s">
        <v>129</v>
      </c>
      <c r="U1460" s="1" t="s">
        <v>130</v>
      </c>
      <c r="V1460" s="1" t="s">
        <v>71</v>
      </c>
      <c r="W1460" s="1" t="s">
        <v>42</v>
      </c>
      <c r="X1460" s="25">
        <v>41108</v>
      </c>
      <c r="Y1460" s="1" t="s">
        <v>57</v>
      </c>
      <c r="Z1460" s="1">
        <v>0</v>
      </c>
      <c r="AA1460" s="1" t="s">
        <v>776</v>
      </c>
      <c r="AB1460" s="25">
        <v>40633</v>
      </c>
      <c r="AC1460" s="27">
        <v>40665.484027777777</v>
      </c>
      <c r="AD1460" s="1" t="s">
        <v>151</v>
      </c>
      <c r="AE1460" s="26">
        <v>61292</v>
      </c>
    </row>
    <row r="1461" spans="1:31" x14ac:dyDescent="0.25">
      <c r="A1461" s="1" t="s">
        <v>2646</v>
      </c>
      <c r="B1461" s="1" t="s">
        <v>5488</v>
      </c>
      <c r="C1461" s="1" t="s">
        <v>2684</v>
      </c>
      <c r="D1461" s="25">
        <v>36055</v>
      </c>
      <c r="E1461" s="1" t="s">
        <v>2623</v>
      </c>
      <c r="F1461" s="1">
        <v>0</v>
      </c>
      <c r="G1461" s="1">
        <v>0</v>
      </c>
      <c r="H1461" s="1">
        <v>0</v>
      </c>
      <c r="I1461" s="1" t="s">
        <v>26</v>
      </c>
      <c r="J1461" s="1">
        <v>0</v>
      </c>
      <c r="K1461" s="26">
        <v>1000</v>
      </c>
      <c r="L1461" s="1" t="s">
        <v>26</v>
      </c>
      <c r="M1461" s="1">
        <v>10</v>
      </c>
      <c r="N1461" s="1" t="s">
        <v>2624</v>
      </c>
      <c r="O1461" s="1" t="s">
        <v>2638</v>
      </c>
      <c r="P1461" s="1" t="s">
        <v>2670</v>
      </c>
      <c r="Q1461" s="1" t="s">
        <v>28</v>
      </c>
      <c r="R1461" s="1" t="s">
        <v>29</v>
      </c>
      <c r="S1461" s="1" t="s">
        <v>30</v>
      </c>
      <c r="T1461" s="1" t="s">
        <v>77</v>
      </c>
      <c r="U1461" s="1" t="s">
        <v>34</v>
      </c>
      <c r="V1461" s="1" t="s">
        <v>71</v>
      </c>
      <c r="W1461" s="1" t="s">
        <v>42</v>
      </c>
      <c r="X1461" s="25">
        <v>41108</v>
      </c>
      <c r="Y1461" s="1" t="s">
        <v>57</v>
      </c>
      <c r="Z1461" s="1">
        <v>0</v>
      </c>
      <c r="AA1461" s="1" t="s">
        <v>5489</v>
      </c>
      <c r="AB1461" s="25">
        <v>36371</v>
      </c>
      <c r="AC1461" s="27">
        <v>37618</v>
      </c>
      <c r="AD1461" s="1" t="s">
        <v>2633</v>
      </c>
      <c r="AE1461" s="1">
        <v>0</v>
      </c>
    </row>
    <row r="1462" spans="1:31" x14ac:dyDescent="0.25">
      <c r="A1462" s="1" t="s">
        <v>2622</v>
      </c>
      <c r="B1462" s="1">
        <v>3197</v>
      </c>
      <c r="C1462" s="1" t="s">
        <v>1188</v>
      </c>
      <c r="D1462" s="25">
        <v>39640</v>
      </c>
      <c r="E1462" s="1" t="s">
        <v>2623</v>
      </c>
      <c r="F1462" s="26">
        <v>22657.55</v>
      </c>
      <c r="G1462" s="26">
        <v>22657.55</v>
      </c>
      <c r="H1462" s="26">
        <v>22657.55</v>
      </c>
      <c r="I1462" s="1" t="s">
        <v>50</v>
      </c>
      <c r="J1462" s="26">
        <v>11328.78</v>
      </c>
      <c r="K1462" s="1">
        <v>0</v>
      </c>
      <c r="L1462" s="1" t="s">
        <v>50</v>
      </c>
      <c r="M1462" s="1">
        <v>0</v>
      </c>
      <c r="N1462" s="1" t="s">
        <v>2629</v>
      </c>
      <c r="O1462" s="1" t="s">
        <v>2630</v>
      </c>
      <c r="Q1462" s="1" t="s">
        <v>28</v>
      </c>
      <c r="R1462" s="1" t="s">
        <v>135</v>
      </c>
      <c r="S1462" s="1" t="s">
        <v>136</v>
      </c>
      <c r="T1462" s="1" t="s">
        <v>150</v>
      </c>
      <c r="U1462" s="1" t="s">
        <v>34</v>
      </c>
      <c r="V1462" s="1" t="s">
        <v>71</v>
      </c>
      <c r="W1462" s="1" t="s">
        <v>42</v>
      </c>
      <c r="X1462" s="25">
        <v>41108</v>
      </c>
      <c r="Y1462" s="1" t="s">
        <v>2628</v>
      </c>
      <c r="Z1462" s="1">
        <v>0</v>
      </c>
      <c r="AA1462" s="1" t="s">
        <v>1189</v>
      </c>
      <c r="AB1462" s="25">
        <v>39605</v>
      </c>
      <c r="AC1462" s="27">
        <v>40815.004166666666</v>
      </c>
      <c r="AD1462" s="1" t="s">
        <v>36</v>
      </c>
      <c r="AE1462" s="26">
        <v>22657.55</v>
      </c>
    </row>
    <row r="1463" spans="1:31" x14ac:dyDescent="0.25">
      <c r="A1463" s="1" t="s">
        <v>2622</v>
      </c>
      <c r="B1463" s="1" t="s">
        <v>1374</v>
      </c>
      <c r="C1463" s="1" t="s">
        <v>1375</v>
      </c>
      <c r="D1463" s="25">
        <v>40325</v>
      </c>
      <c r="E1463" s="1" t="s">
        <v>2623</v>
      </c>
      <c r="F1463" s="26">
        <v>7966</v>
      </c>
      <c r="G1463" s="26">
        <v>7966</v>
      </c>
      <c r="H1463" s="26">
        <v>7966</v>
      </c>
      <c r="I1463" s="1" t="s">
        <v>50</v>
      </c>
      <c r="J1463" s="26">
        <v>3983</v>
      </c>
      <c r="K1463" s="1">
        <v>0</v>
      </c>
      <c r="L1463" s="1" t="s">
        <v>50</v>
      </c>
      <c r="M1463" s="1">
        <v>0</v>
      </c>
      <c r="N1463" s="1" t="s">
        <v>2629</v>
      </c>
      <c r="O1463" s="1" t="s">
        <v>2630</v>
      </c>
      <c r="Q1463" s="1" t="s">
        <v>28</v>
      </c>
      <c r="R1463" s="1" t="s">
        <v>135</v>
      </c>
      <c r="S1463" s="1" t="s">
        <v>751</v>
      </c>
      <c r="T1463" s="1" t="s">
        <v>958</v>
      </c>
      <c r="U1463" s="1" t="s">
        <v>34</v>
      </c>
      <c r="V1463" s="1" t="s">
        <v>71</v>
      </c>
      <c r="W1463" s="1" t="s">
        <v>42</v>
      </c>
      <c r="X1463" s="25">
        <v>41108</v>
      </c>
      <c r="Y1463" s="1" t="s">
        <v>57</v>
      </c>
      <c r="Z1463" s="1">
        <v>0</v>
      </c>
      <c r="AA1463" s="1" t="s">
        <v>1376</v>
      </c>
      <c r="AB1463" s="25">
        <v>40574</v>
      </c>
      <c r="AC1463" s="27">
        <v>40603.65347222222</v>
      </c>
      <c r="AD1463" s="1" t="s">
        <v>36</v>
      </c>
      <c r="AE1463" s="26">
        <v>7966</v>
      </c>
    </row>
    <row r="1464" spans="1:31" x14ac:dyDescent="0.25">
      <c r="A1464" s="1" t="s">
        <v>2622</v>
      </c>
      <c r="B1464" s="1" t="s">
        <v>6151</v>
      </c>
      <c r="C1464" s="1" t="s">
        <v>6152</v>
      </c>
      <c r="D1464" s="25">
        <v>40416</v>
      </c>
      <c r="E1464" s="1" t="s">
        <v>2623</v>
      </c>
      <c r="F1464" s="1">
        <v>0</v>
      </c>
      <c r="G1464" s="26">
        <v>43899</v>
      </c>
      <c r="H1464" s="1">
        <v>0</v>
      </c>
      <c r="I1464" s="1" t="s">
        <v>50</v>
      </c>
      <c r="J1464" s="1">
        <v>0</v>
      </c>
      <c r="K1464" s="1">
        <v>0</v>
      </c>
      <c r="L1464" s="1" t="s">
        <v>50</v>
      </c>
      <c r="M1464" s="1">
        <v>0</v>
      </c>
      <c r="N1464" s="1" t="s">
        <v>2629</v>
      </c>
      <c r="O1464" s="1" t="s">
        <v>2630</v>
      </c>
      <c r="Q1464" s="1" t="s">
        <v>28</v>
      </c>
      <c r="R1464" s="1" t="s">
        <v>135</v>
      </c>
      <c r="S1464" s="1" t="s">
        <v>284</v>
      </c>
      <c r="T1464" s="1" t="s">
        <v>883</v>
      </c>
      <c r="U1464" s="1" t="s">
        <v>34</v>
      </c>
      <c r="V1464" s="1" t="s">
        <v>71</v>
      </c>
      <c r="W1464" s="1" t="s">
        <v>42</v>
      </c>
      <c r="X1464" s="25">
        <v>41108</v>
      </c>
      <c r="Y1464" s="1" t="s">
        <v>2661</v>
      </c>
      <c r="Z1464" s="1">
        <v>0</v>
      </c>
      <c r="AA1464" s="1" t="s">
        <v>6153</v>
      </c>
      <c r="AB1464" s="25">
        <v>40744</v>
      </c>
      <c r="AC1464" s="27">
        <v>40757.071527777778</v>
      </c>
      <c r="AD1464" s="1" t="s">
        <v>2633</v>
      </c>
      <c r="AE1464" s="1">
        <v>0</v>
      </c>
    </row>
    <row r="1465" spans="1:31" x14ac:dyDescent="0.25">
      <c r="A1465" s="1" t="s">
        <v>2622</v>
      </c>
      <c r="E1465" s="1" t="s">
        <v>2623</v>
      </c>
      <c r="F1465" s="1">
        <v>0</v>
      </c>
      <c r="G1465" s="1">
        <v>0</v>
      </c>
      <c r="H1465" s="1">
        <v>0</v>
      </c>
      <c r="J1465" s="1">
        <v>0</v>
      </c>
      <c r="K1465" s="1">
        <v>0</v>
      </c>
      <c r="L1465" s="1" t="s">
        <v>50</v>
      </c>
      <c r="M1465" s="1">
        <v>0</v>
      </c>
      <c r="N1465" s="1" t="s">
        <v>2629</v>
      </c>
      <c r="O1465" s="1" t="s">
        <v>2630</v>
      </c>
      <c r="Q1465" s="1" t="s">
        <v>28</v>
      </c>
      <c r="R1465" s="1" t="s">
        <v>135</v>
      </c>
      <c r="S1465" s="1" t="s">
        <v>284</v>
      </c>
      <c r="T1465" s="1" t="s">
        <v>6538</v>
      </c>
      <c r="U1465" s="1" t="s">
        <v>84</v>
      </c>
      <c r="V1465" s="1" t="s">
        <v>85</v>
      </c>
      <c r="W1465" s="1" t="s">
        <v>42</v>
      </c>
      <c r="X1465" s="25">
        <v>41108</v>
      </c>
      <c r="Y1465" s="1" t="s">
        <v>2661</v>
      </c>
      <c r="Z1465" s="1">
        <v>0</v>
      </c>
      <c r="AA1465" s="1" t="s">
        <v>6539</v>
      </c>
      <c r="AB1465" s="25">
        <v>40009</v>
      </c>
      <c r="AC1465" s="27">
        <v>40081.49722222222</v>
      </c>
      <c r="AD1465" s="1" t="s">
        <v>2657</v>
      </c>
      <c r="AE1465" s="1">
        <v>0</v>
      </c>
    </row>
    <row r="1466" spans="1:31" x14ac:dyDescent="0.25">
      <c r="A1466" s="1" t="s">
        <v>2622</v>
      </c>
      <c r="B1466" s="1" t="s">
        <v>1838</v>
      </c>
      <c r="C1466" s="1" t="s">
        <v>147</v>
      </c>
      <c r="D1466" s="25">
        <v>40250</v>
      </c>
      <c r="E1466" s="1" t="s">
        <v>2623</v>
      </c>
      <c r="F1466" s="26">
        <v>3000</v>
      </c>
      <c r="G1466" s="26">
        <v>3000</v>
      </c>
      <c r="H1466" s="26">
        <v>3000</v>
      </c>
      <c r="I1466" s="1" t="s">
        <v>50</v>
      </c>
      <c r="J1466" s="26">
        <v>1500</v>
      </c>
      <c r="K1466" s="26">
        <v>4941.6099999999997</v>
      </c>
      <c r="L1466" s="1" t="s">
        <v>50</v>
      </c>
      <c r="M1466" s="26">
        <v>2470.81</v>
      </c>
      <c r="N1466" s="1" t="s">
        <v>2629</v>
      </c>
      <c r="O1466" s="1" t="s">
        <v>2630</v>
      </c>
      <c r="Q1466" s="1" t="s">
        <v>28</v>
      </c>
      <c r="R1466" s="1" t="s">
        <v>135</v>
      </c>
      <c r="S1466" s="1" t="s">
        <v>136</v>
      </c>
      <c r="T1466" s="1" t="s">
        <v>77</v>
      </c>
      <c r="U1466" s="1" t="s">
        <v>34</v>
      </c>
      <c r="V1466" s="1" t="s">
        <v>71</v>
      </c>
      <c r="W1466" s="1" t="s">
        <v>42</v>
      </c>
      <c r="X1466" s="25">
        <v>41108</v>
      </c>
      <c r="Y1466" s="1" t="s">
        <v>57</v>
      </c>
      <c r="Z1466" s="1">
        <v>0</v>
      </c>
      <c r="AA1466" s="1" t="s">
        <v>1839</v>
      </c>
      <c r="AB1466" s="25">
        <v>40316</v>
      </c>
      <c r="AC1466" s="27">
        <v>40409.519444444442</v>
      </c>
      <c r="AD1466" s="1" t="s">
        <v>36</v>
      </c>
      <c r="AE1466" s="26">
        <v>3000</v>
      </c>
    </row>
    <row r="1467" spans="1:31" x14ac:dyDescent="0.25">
      <c r="A1467" s="1" t="s">
        <v>2622</v>
      </c>
      <c r="B1467" s="1" t="s">
        <v>1882</v>
      </c>
      <c r="C1467" s="1" t="s">
        <v>1883</v>
      </c>
      <c r="D1467" s="25">
        <v>39534</v>
      </c>
      <c r="E1467" s="1" t="s">
        <v>2623</v>
      </c>
      <c r="F1467" s="26">
        <v>17692.310000000001</v>
      </c>
      <c r="G1467" s="26">
        <v>17692.310000000001</v>
      </c>
      <c r="H1467" s="26">
        <v>17692.310000000001</v>
      </c>
      <c r="I1467" s="1" t="s">
        <v>50</v>
      </c>
      <c r="J1467" s="26">
        <v>8846.16</v>
      </c>
      <c r="K1467" s="1">
        <v>0</v>
      </c>
      <c r="L1467" s="1" t="s">
        <v>27</v>
      </c>
      <c r="M1467" s="1">
        <v>0</v>
      </c>
      <c r="N1467" s="1" t="s">
        <v>2629</v>
      </c>
      <c r="O1467" s="1" t="s">
        <v>2630</v>
      </c>
      <c r="Q1467" s="1" t="s">
        <v>28</v>
      </c>
      <c r="R1467" s="1" t="s">
        <v>135</v>
      </c>
      <c r="S1467" s="1" t="s">
        <v>284</v>
      </c>
      <c r="T1467" s="1" t="s">
        <v>77</v>
      </c>
      <c r="U1467" s="1" t="s">
        <v>34</v>
      </c>
      <c r="V1467" s="1" t="s">
        <v>71</v>
      </c>
      <c r="W1467" s="1" t="s">
        <v>42</v>
      </c>
      <c r="X1467" s="25">
        <v>41108</v>
      </c>
      <c r="Y1467" s="1" t="s">
        <v>43</v>
      </c>
      <c r="Z1467" s="1">
        <v>0</v>
      </c>
      <c r="AA1467" s="1" t="s">
        <v>1884</v>
      </c>
      <c r="AB1467" s="25">
        <v>40429</v>
      </c>
      <c r="AC1467" s="27">
        <v>40547.666666666664</v>
      </c>
      <c r="AD1467" s="1" t="s">
        <v>36</v>
      </c>
      <c r="AE1467" s="26">
        <v>17692.310000000001</v>
      </c>
    </row>
    <row r="1468" spans="1:31" x14ac:dyDescent="0.25">
      <c r="A1468" s="1" t="s">
        <v>2622</v>
      </c>
      <c r="B1468" s="1" t="s">
        <v>1891</v>
      </c>
      <c r="C1468" s="1" t="s">
        <v>1892</v>
      </c>
      <c r="D1468" s="25">
        <v>39285</v>
      </c>
      <c r="E1468" s="1" t="s">
        <v>2623</v>
      </c>
      <c r="F1468" s="26">
        <v>5000</v>
      </c>
      <c r="G1468" s="26">
        <v>5000</v>
      </c>
      <c r="H1468" s="26">
        <v>5000</v>
      </c>
      <c r="I1468" s="1" t="s">
        <v>50</v>
      </c>
      <c r="J1468" s="26">
        <v>2500</v>
      </c>
      <c r="K1468" s="1">
        <v>0</v>
      </c>
      <c r="L1468" s="1" t="s">
        <v>50</v>
      </c>
      <c r="M1468" s="1">
        <v>0</v>
      </c>
      <c r="N1468" s="1" t="s">
        <v>2624</v>
      </c>
      <c r="O1468" s="1" t="s">
        <v>2630</v>
      </c>
      <c r="Q1468" s="1" t="s">
        <v>28</v>
      </c>
      <c r="R1468" s="1" t="s">
        <v>135</v>
      </c>
      <c r="S1468" s="1" t="s">
        <v>136</v>
      </c>
      <c r="T1468" s="1" t="s">
        <v>68</v>
      </c>
      <c r="U1468" s="1" t="s">
        <v>34</v>
      </c>
      <c r="V1468" s="1" t="s">
        <v>71</v>
      </c>
      <c r="W1468" s="1" t="s">
        <v>42</v>
      </c>
      <c r="X1468" s="25">
        <v>41108</v>
      </c>
      <c r="Y1468" s="1" t="s">
        <v>2647</v>
      </c>
      <c r="Z1468" s="1">
        <v>0</v>
      </c>
      <c r="AA1468" s="1" t="s">
        <v>1893</v>
      </c>
      <c r="AB1468" s="25">
        <v>39841</v>
      </c>
      <c r="AC1468" s="27">
        <v>40599.747916666667</v>
      </c>
      <c r="AD1468" s="1" t="s">
        <v>36</v>
      </c>
      <c r="AE1468" s="26">
        <v>5000</v>
      </c>
    </row>
    <row r="1469" spans="1:31" x14ac:dyDescent="0.25">
      <c r="A1469" s="1" t="s">
        <v>2646</v>
      </c>
      <c r="B1469" s="1">
        <v>1490318</v>
      </c>
      <c r="C1469" s="1" t="s">
        <v>960</v>
      </c>
      <c r="D1469" s="25">
        <v>40408</v>
      </c>
      <c r="E1469" s="1" t="s">
        <v>2623</v>
      </c>
      <c r="F1469" s="1">
        <v>0</v>
      </c>
      <c r="G1469" s="26">
        <v>3000</v>
      </c>
      <c r="H1469" s="1">
        <v>0</v>
      </c>
      <c r="J1469" s="1">
        <v>0</v>
      </c>
      <c r="K1469" s="1">
        <v>0</v>
      </c>
      <c r="L1469" s="1" t="s">
        <v>50</v>
      </c>
      <c r="M1469" s="1">
        <v>0</v>
      </c>
      <c r="N1469" s="1" t="s">
        <v>2629</v>
      </c>
      <c r="O1469" s="1" t="s">
        <v>2630</v>
      </c>
      <c r="Q1469" s="1" t="s">
        <v>28</v>
      </c>
      <c r="R1469" s="1" t="s">
        <v>262</v>
      </c>
      <c r="S1469" s="1" t="s">
        <v>284</v>
      </c>
      <c r="T1469" s="1" t="s">
        <v>217</v>
      </c>
      <c r="U1469" s="1" t="s">
        <v>218</v>
      </c>
      <c r="V1469" s="1" t="s">
        <v>71</v>
      </c>
      <c r="W1469" s="1" t="s">
        <v>42</v>
      </c>
      <c r="X1469" s="25">
        <v>41108</v>
      </c>
      <c r="Y1469" s="1" t="s">
        <v>2661</v>
      </c>
      <c r="Z1469" s="1">
        <v>0</v>
      </c>
      <c r="AA1469" s="1" t="s">
        <v>1927</v>
      </c>
      <c r="AB1469" s="25">
        <v>40658</v>
      </c>
      <c r="AC1469" s="27">
        <v>40681.152083333334</v>
      </c>
      <c r="AD1469" s="1" t="s">
        <v>36</v>
      </c>
      <c r="AE1469" s="1">
        <v>0</v>
      </c>
    </row>
    <row r="1470" spans="1:31" x14ac:dyDescent="0.25">
      <c r="A1470" s="1" t="s">
        <v>2622</v>
      </c>
      <c r="B1470" s="1" t="s">
        <v>6748</v>
      </c>
      <c r="C1470" s="1" t="s">
        <v>75</v>
      </c>
      <c r="E1470" s="1" t="s">
        <v>2623</v>
      </c>
      <c r="F1470" s="1">
        <v>0</v>
      </c>
      <c r="G1470" s="1">
        <v>0</v>
      </c>
      <c r="H1470" s="1">
        <v>0</v>
      </c>
      <c r="J1470" s="1">
        <v>0</v>
      </c>
      <c r="K1470" s="1">
        <v>0</v>
      </c>
      <c r="L1470" s="1" t="s">
        <v>50</v>
      </c>
      <c r="M1470" s="1">
        <v>0</v>
      </c>
      <c r="N1470" s="1" t="s">
        <v>2629</v>
      </c>
      <c r="O1470" s="1" t="s">
        <v>2630</v>
      </c>
      <c r="Q1470" s="1" t="s">
        <v>28</v>
      </c>
      <c r="R1470" s="1" t="s">
        <v>135</v>
      </c>
      <c r="S1470" s="1" t="s">
        <v>284</v>
      </c>
      <c r="T1470" s="1" t="s">
        <v>433</v>
      </c>
      <c r="U1470" s="1" t="s">
        <v>34</v>
      </c>
      <c r="V1470" s="1" t="s">
        <v>71</v>
      </c>
      <c r="W1470" s="1" t="s">
        <v>42</v>
      </c>
      <c r="X1470" s="25">
        <v>41108</v>
      </c>
      <c r="Y1470" s="1" t="s">
        <v>57</v>
      </c>
      <c r="Z1470" s="1">
        <v>0</v>
      </c>
      <c r="AA1470" s="1" t="s">
        <v>6749</v>
      </c>
      <c r="AB1470" s="25">
        <v>40703</v>
      </c>
      <c r="AC1470" s="27">
        <v>40716.739583333336</v>
      </c>
      <c r="AD1470" s="1" t="s">
        <v>2633</v>
      </c>
      <c r="AE1470" s="1">
        <v>0</v>
      </c>
    </row>
    <row r="1471" spans="1:31" x14ac:dyDescent="0.25">
      <c r="A1471" s="1" t="s">
        <v>2646</v>
      </c>
      <c r="C1471" s="1" t="s">
        <v>75</v>
      </c>
      <c r="E1471" s="1" t="s">
        <v>2623</v>
      </c>
      <c r="F1471" s="1">
        <v>0</v>
      </c>
      <c r="G1471" s="1">
        <v>0</v>
      </c>
      <c r="H1471" s="1">
        <v>0</v>
      </c>
      <c r="J1471" s="1">
        <v>0</v>
      </c>
      <c r="K1471" s="1">
        <v>0</v>
      </c>
      <c r="L1471" s="1" t="s">
        <v>50</v>
      </c>
      <c r="M1471" s="1">
        <v>0</v>
      </c>
      <c r="N1471" s="1" t="s">
        <v>2629</v>
      </c>
      <c r="O1471" s="1" t="s">
        <v>2630</v>
      </c>
      <c r="Q1471" s="1" t="s">
        <v>28</v>
      </c>
      <c r="R1471" s="1" t="s">
        <v>262</v>
      </c>
      <c r="S1471" s="1" t="s">
        <v>398</v>
      </c>
      <c r="T1471" s="1" t="s">
        <v>4896</v>
      </c>
      <c r="U1471" s="1" t="s">
        <v>53</v>
      </c>
      <c r="V1471" s="1" t="s">
        <v>71</v>
      </c>
      <c r="W1471" s="1" t="s">
        <v>42</v>
      </c>
      <c r="X1471" s="25">
        <v>41108</v>
      </c>
      <c r="Y1471" s="1" t="s">
        <v>57</v>
      </c>
      <c r="Z1471" s="1">
        <v>0</v>
      </c>
      <c r="AA1471" s="1" t="s">
        <v>6767</v>
      </c>
      <c r="AB1471" s="25">
        <v>40994</v>
      </c>
      <c r="AC1471" s="27">
        <v>41009.331944444442</v>
      </c>
      <c r="AD1471" s="1" t="s">
        <v>2633</v>
      </c>
      <c r="AE1471" s="1">
        <v>0</v>
      </c>
    </row>
    <row r="1472" spans="1:31" x14ac:dyDescent="0.25">
      <c r="A1472" s="1" t="s">
        <v>2622</v>
      </c>
      <c r="B1472" s="1">
        <v>7110359</v>
      </c>
      <c r="C1472" s="1" t="s">
        <v>2132</v>
      </c>
      <c r="D1472" s="25">
        <v>36324</v>
      </c>
      <c r="E1472" s="1" t="s">
        <v>2623</v>
      </c>
      <c r="F1472" s="26">
        <v>8553.2800000000007</v>
      </c>
      <c r="G1472" s="26">
        <v>30000</v>
      </c>
      <c r="H1472" s="26">
        <v>8553.2800000000007</v>
      </c>
      <c r="I1472" s="1" t="s">
        <v>26</v>
      </c>
      <c r="J1472" s="26">
        <v>8553.2800000000007</v>
      </c>
      <c r="K1472" s="1">
        <v>694.43</v>
      </c>
      <c r="L1472" s="1" t="s">
        <v>26</v>
      </c>
      <c r="M1472" s="1">
        <v>6.94</v>
      </c>
      <c r="N1472" s="1" t="s">
        <v>2624</v>
      </c>
      <c r="O1472" s="1" t="s">
        <v>2638</v>
      </c>
      <c r="P1472" s="1" t="s">
        <v>2651</v>
      </c>
      <c r="Q1472" s="1" t="s">
        <v>28</v>
      </c>
      <c r="R1472" s="1" t="s">
        <v>29</v>
      </c>
      <c r="S1472" s="1" t="s">
        <v>30</v>
      </c>
      <c r="T1472" s="1" t="s">
        <v>68</v>
      </c>
      <c r="U1472" s="1" t="s">
        <v>34</v>
      </c>
      <c r="V1472" s="1" t="s">
        <v>71</v>
      </c>
      <c r="W1472" s="1" t="s">
        <v>42</v>
      </c>
      <c r="X1472" s="25">
        <v>41108</v>
      </c>
      <c r="Y1472" s="1" t="s">
        <v>57</v>
      </c>
      <c r="Z1472" s="1">
        <v>0</v>
      </c>
      <c r="AA1472" s="1" t="s">
        <v>2133</v>
      </c>
      <c r="AB1472" s="25">
        <v>36584</v>
      </c>
      <c r="AC1472" s="27">
        <v>37618</v>
      </c>
      <c r="AD1472" s="1" t="s">
        <v>36</v>
      </c>
      <c r="AE1472" s="26">
        <v>8553.2800000000007</v>
      </c>
    </row>
    <row r="1473" spans="1:31" x14ac:dyDescent="0.25">
      <c r="A1473" s="1" t="s">
        <v>2622</v>
      </c>
      <c r="E1473" s="1" t="s">
        <v>2623</v>
      </c>
      <c r="F1473" s="1">
        <v>0</v>
      </c>
      <c r="G1473" s="1">
        <v>0</v>
      </c>
      <c r="H1473" s="1">
        <v>0</v>
      </c>
      <c r="J1473" s="1">
        <v>0</v>
      </c>
      <c r="K1473" s="1">
        <v>0</v>
      </c>
      <c r="L1473" s="1" t="s">
        <v>50</v>
      </c>
      <c r="M1473" s="1">
        <v>0</v>
      </c>
      <c r="N1473" s="1" t="s">
        <v>2629</v>
      </c>
      <c r="O1473" s="1" t="s">
        <v>2630</v>
      </c>
      <c r="Q1473" s="1" t="s">
        <v>28</v>
      </c>
      <c r="R1473" s="1" t="s">
        <v>596</v>
      </c>
      <c r="S1473" s="1" t="s">
        <v>314</v>
      </c>
      <c r="T1473" s="1" t="s">
        <v>77</v>
      </c>
      <c r="U1473" s="1" t="s">
        <v>34</v>
      </c>
      <c r="V1473" s="1" t="s">
        <v>71</v>
      </c>
      <c r="W1473" s="1" t="s">
        <v>42</v>
      </c>
      <c r="X1473" s="25">
        <v>41108</v>
      </c>
      <c r="Y1473" s="1" t="s">
        <v>57</v>
      </c>
      <c r="Z1473" s="1">
        <v>0</v>
      </c>
      <c r="AA1473" s="1" t="s">
        <v>2153</v>
      </c>
      <c r="AB1473" s="25">
        <v>40791</v>
      </c>
      <c r="AC1473" s="27">
        <v>40803.040972222225</v>
      </c>
      <c r="AD1473" s="1" t="s">
        <v>600</v>
      </c>
      <c r="AE1473" s="1">
        <v>0</v>
      </c>
    </row>
    <row r="1474" spans="1:31" x14ac:dyDescent="0.25">
      <c r="A1474" s="1" t="s">
        <v>2622</v>
      </c>
      <c r="E1474" s="1" t="s">
        <v>2623</v>
      </c>
      <c r="F1474" s="1">
        <v>0</v>
      </c>
      <c r="G1474" s="1">
        <v>0</v>
      </c>
      <c r="H1474" s="1">
        <v>0</v>
      </c>
      <c r="J1474" s="1">
        <v>0</v>
      </c>
      <c r="K1474" s="26">
        <v>13700.71</v>
      </c>
      <c r="L1474" s="1" t="s">
        <v>27</v>
      </c>
      <c r="M1474" s="1">
        <v>0</v>
      </c>
      <c r="Q1474" s="1" t="s">
        <v>28</v>
      </c>
      <c r="R1474" s="1" t="s">
        <v>135</v>
      </c>
      <c r="S1474" s="1" t="s">
        <v>136</v>
      </c>
      <c r="T1474" s="1" t="s">
        <v>7241</v>
      </c>
      <c r="U1474" s="1" t="s">
        <v>273</v>
      </c>
      <c r="V1474" s="1" t="s">
        <v>71</v>
      </c>
      <c r="W1474" s="1" t="s">
        <v>42</v>
      </c>
      <c r="X1474" s="25">
        <v>41108</v>
      </c>
      <c r="Y1474" s="1" t="s">
        <v>43</v>
      </c>
      <c r="Z1474" s="1">
        <v>0</v>
      </c>
      <c r="AA1474" s="1" t="s">
        <v>7242</v>
      </c>
      <c r="AB1474" s="25">
        <v>38167</v>
      </c>
      <c r="AC1474" s="27">
        <v>40164.381944444445</v>
      </c>
      <c r="AE1474" s="1">
        <v>0</v>
      </c>
    </row>
    <row r="1475" spans="1:31" x14ac:dyDescent="0.25">
      <c r="A1475" s="1" t="s">
        <v>2622</v>
      </c>
      <c r="B1475" s="1">
        <v>7111164</v>
      </c>
      <c r="C1475" s="1" t="s">
        <v>2288</v>
      </c>
      <c r="D1475" s="25">
        <v>38974</v>
      </c>
      <c r="E1475" s="1" t="s">
        <v>2623</v>
      </c>
      <c r="F1475" s="26">
        <v>9025.94</v>
      </c>
      <c r="G1475" s="26">
        <v>9025.94</v>
      </c>
      <c r="H1475" s="26">
        <v>9025.94</v>
      </c>
      <c r="I1475" s="1" t="s">
        <v>26</v>
      </c>
      <c r="J1475" s="26">
        <v>9025.94</v>
      </c>
      <c r="K1475" s="26">
        <v>5000</v>
      </c>
      <c r="L1475" s="1" t="s">
        <v>50</v>
      </c>
      <c r="M1475" s="26">
        <v>2500</v>
      </c>
      <c r="Q1475" s="1" t="s">
        <v>28</v>
      </c>
      <c r="R1475" s="1" t="s">
        <v>135</v>
      </c>
      <c r="S1475" s="1" t="s">
        <v>136</v>
      </c>
      <c r="T1475" s="1" t="s">
        <v>281</v>
      </c>
      <c r="U1475" s="1" t="s">
        <v>273</v>
      </c>
      <c r="V1475" s="1" t="s">
        <v>71</v>
      </c>
      <c r="W1475" s="1" t="s">
        <v>42</v>
      </c>
      <c r="X1475" s="25">
        <v>41108</v>
      </c>
      <c r="Y1475" s="1" t="s">
        <v>57</v>
      </c>
      <c r="Z1475" s="1">
        <v>0</v>
      </c>
      <c r="AA1475" s="1" t="s">
        <v>2289</v>
      </c>
      <c r="AB1475" s="25">
        <v>39309</v>
      </c>
      <c r="AC1475" s="27">
        <v>40164.380555555559</v>
      </c>
      <c r="AD1475" s="1" t="s">
        <v>151</v>
      </c>
      <c r="AE1475" s="26">
        <v>9025.94</v>
      </c>
    </row>
    <row r="1476" spans="1:31" x14ac:dyDescent="0.25">
      <c r="A1476" s="1" t="s">
        <v>2622</v>
      </c>
      <c r="B1476" s="1" t="s">
        <v>2373</v>
      </c>
      <c r="C1476" s="1" t="s">
        <v>2374</v>
      </c>
      <c r="D1476" s="25">
        <v>40328</v>
      </c>
      <c r="E1476" s="1" t="s">
        <v>2623</v>
      </c>
      <c r="F1476" s="26">
        <v>10000</v>
      </c>
      <c r="G1476" s="26">
        <v>10000</v>
      </c>
      <c r="H1476" s="26">
        <v>10000</v>
      </c>
      <c r="I1476" s="1" t="s">
        <v>26</v>
      </c>
      <c r="J1476" s="26">
        <v>10000</v>
      </c>
      <c r="K1476" s="1">
        <v>0</v>
      </c>
      <c r="L1476" s="1" t="s">
        <v>27</v>
      </c>
      <c r="M1476" s="1">
        <v>0</v>
      </c>
      <c r="N1476" s="1" t="s">
        <v>2624</v>
      </c>
      <c r="O1476" s="1" t="s">
        <v>2625</v>
      </c>
      <c r="P1476" s="1" t="s">
        <v>2626</v>
      </c>
      <c r="Q1476" s="1" t="s">
        <v>28</v>
      </c>
      <c r="R1476" s="1" t="s">
        <v>135</v>
      </c>
      <c r="S1476" s="1" t="s">
        <v>284</v>
      </c>
      <c r="T1476" s="1" t="s">
        <v>192</v>
      </c>
      <c r="U1476" s="1" t="s">
        <v>40</v>
      </c>
      <c r="V1476" s="1" t="s">
        <v>71</v>
      </c>
      <c r="W1476" s="1" t="s">
        <v>42</v>
      </c>
      <c r="X1476" s="25">
        <v>41108</v>
      </c>
      <c r="Y1476" s="1" t="s">
        <v>57</v>
      </c>
      <c r="Z1476" s="1">
        <v>0</v>
      </c>
      <c r="AA1476" s="1" t="s">
        <v>2375</v>
      </c>
      <c r="AB1476" s="25">
        <v>40421</v>
      </c>
      <c r="AC1476" s="27">
        <v>40445.895138888889</v>
      </c>
      <c r="AD1476" s="1" t="s">
        <v>36</v>
      </c>
      <c r="AE1476" s="26">
        <v>10000</v>
      </c>
    </row>
    <row r="1477" spans="1:31" x14ac:dyDescent="0.25">
      <c r="A1477" s="1" t="s">
        <v>2622</v>
      </c>
      <c r="B1477" s="1" t="s">
        <v>7360</v>
      </c>
      <c r="C1477" s="1" t="s">
        <v>7361</v>
      </c>
      <c r="D1477" s="25">
        <v>40325</v>
      </c>
      <c r="E1477" s="1" t="s">
        <v>2623</v>
      </c>
      <c r="F1477" s="1">
        <v>0</v>
      </c>
      <c r="G1477" s="26">
        <v>15799</v>
      </c>
      <c r="H1477" s="1">
        <v>0</v>
      </c>
      <c r="I1477" s="1" t="s">
        <v>26</v>
      </c>
      <c r="J1477" s="1">
        <v>0</v>
      </c>
      <c r="K1477" s="26">
        <v>6924.33</v>
      </c>
      <c r="L1477" s="1" t="s">
        <v>26</v>
      </c>
      <c r="M1477" s="26">
        <v>6924.33</v>
      </c>
      <c r="N1477" s="1" t="s">
        <v>2629</v>
      </c>
      <c r="O1477" s="1" t="s">
        <v>2630</v>
      </c>
      <c r="Q1477" s="1" t="s">
        <v>28</v>
      </c>
      <c r="R1477" s="1" t="s">
        <v>135</v>
      </c>
      <c r="S1477" s="1" t="s">
        <v>136</v>
      </c>
      <c r="T1477" s="1" t="s">
        <v>561</v>
      </c>
      <c r="U1477" s="1" t="s">
        <v>34</v>
      </c>
      <c r="V1477" s="1" t="s">
        <v>71</v>
      </c>
      <c r="W1477" s="1" t="s">
        <v>42</v>
      </c>
      <c r="X1477" s="25">
        <v>41108</v>
      </c>
      <c r="Y1477" s="1" t="s">
        <v>57</v>
      </c>
      <c r="Z1477" s="1">
        <v>0</v>
      </c>
      <c r="AA1477" s="1" t="s">
        <v>7362</v>
      </c>
      <c r="AB1477" s="25">
        <v>40560</v>
      </c>
      <c r="AC1477" s="27">
        <v>40567.750694444447</v>
      </c>
      <c r="AD1477" s="1" t="s">
        <v>4904</v>
      </c>
      <c r="AE1477" s="1">
        <v>0</v>
      </c>
    </row>
    <row r="1478" spans="1:31" x14ac:dyDescent="0.25">
      <c r="A1478" s="1" t="s">
        <v>2622</v>
      </c>
      <c r="B1478" s="1" t="s">
        <v>1178</v>
      </c>
      <c r="C1478" s="1" t="s">
        <v>2423</v>
      </c>
      <c r="D1478" s="25">
        <v>40054</v>
      </c>
      <c r="E1478" s="1" t="s">
        <v>2623</v>
      </c>
      <c r="F1478" s="26">
        <v>12144</v>
      </c>
      <c r="G1478" s="26">
        <v>12144</v>
      </c>
      <c r="H1478" s="26">
        <v>12144</v>
      </c>
      <c r="I1478" s="1" t="s">
        <v>26</v>
      </c>
      <c r="J1478" s="26">
        <v>12144</v>
      </c>
      <c r="K1478" s="26">
        <v>21841.96</v>
      </c>
      <c r="L1478" s="1" t="s">
        <v>26</v>
      </c>
      <c r="M1478" s="26">
        <v>21841.96</v>
      </c>
      <c r="N1478" s="1" t="s">
        <v>2629</v>
      </c>
      <c r="O1478" s="1" t="s">
        <v>2630</v>
      </c>
      <c r="Q1478" s="1" t="s">
        <v>28</v>
      </c>
      <c r="R1478" s="1" t="s">
        <v>135</v>
      </c>
      <c r="S1478" s="1" t="s">
        <v>136</v>
      </c>
      <c r="T1478" s="1" t="s">
        <v>241</v>
      </c>
      <c r="U1478" s="1" t="s">
        <v>40</v>
      </c>
      <c r="V1478" s="1" t="s">
        <v>71</v>
      </c>
      <c r="W1478" s="1" t="s">
        <v>42</v>
      </c>
      <c r="X1478" s="25">
        <v>41108</v>
      </c>
      <c r="Y1478" s="1" t="s">
        <v>57</v>
      </c>
      <c r="Z1478" s="1">
        <v>0</v>
      </c>
      <c r="AA1478" s="1" t="s">
        <v>2424</v>
      </c>
      <c r="AB1478" s="25">
        <v>40564</v>
      </c>
      <c r="AC1478" s="27">
        <v>40578.897916666669</v>
      </c>
      <c r="AD1478" s="1" t="s">
        <v>36</v>
      </c>
      <c r="AE1478" s="26">
        <v>12144</v>
      </c>
    </row>
    <row r="1479" spans="1:31" x14ac:dyDescent="0.25">
      <c r="A1479" s="1" t="s">
        <v>2622</v>
      </c>
      <c r="B1479" s="1" t="s">
        <v>5699</v>
      </c>
      <c r="C1479" s="1" t="s">
        <v>2679</v>
      </c>
      <c r="E1479" s="1" t="s">
        <v>2623</v>
      </c>
      <c r="F1479" s="1">
        <v>0</v>
      </c>
      <c r="G1479" s="1">
        <v>0</v>
      </c>
      <c r="H1479" s="1">
        <v>0</v>
      </c>
      <c r="I1479" s="1" t="s">
        <v>50</v>
      </c>
      <c r="J1479" s="1">
        <v>0</v>
      </c>
      <c r="K1479" s="1">
        <v>100</v>
      </c>
      <c r="L1479" s="1" t="s">
        <v>27</v>
      </c>
      <c r="M1479" s="1">
        <v>0</v>
      </c>
      <c r="N1479" s="1" t="s">
        <v>2624</v>
      </c>
      <c r="O1479" s="1" t="s">
        <v>2630</v>
      </c>
      <c r="Q1479" s="1" t="s">
        <v>28</v>
      </c>
      <c r="R1479" s="1" t="s">
        <v>44</v>
      </c>
      <c r="S1479" s="1" t="s">
        <v>2677</v>
      </c>
      <c r="T1479" s="1" t="s">
        <v>153</v>
      </c>
      <c r="U1479" s="1" t="s">
        <v>89</v>
      </c>
      <c r="V1479" s="1" t="s">
        <v>171</v>
      </c>
      <c r="W1479" s="1" t="s">
        <v>42</v>
      </c>
      <c r="X1479" s="25">
        <v>41109</v>
      </c>
      <c r="Y1479" s="1" t="s">
        <v>57</v>
      </c>
      <c r="Z1479" s="1">
        <v>0</v>
      </c>
      <c r="AA1479" s="1" t="s">
        <v>5700</v>
      </c>
      <c r="AB1479" s="25">
        <v>39427</v>
      </c>
      <c r="AC1479" s="27">
        <v>39456.492361111108</v>
      </c>
      <c r="AD1479" s="1" t="s">
        <v>2633</v>
      </c>
      <c r="AE1479" s="1">
        <v>0</v>
      </c>
    </row>
    <row r="1480" spans="1:31" x14ac:dyDescent="0.25">
      <c r="A1480" s="1" t="s">
        <v>2622</v>
      </c>
      <c r="E1480" s="1" t="s">
        <v>2623</v>
      </c>
      <c r="F1480" s="1">
        <v>0</v>
      </c>
      <c r="G1480" s="1">
        <v>0</v>
      </c>
      <c r="H1480" s="1">
        <v>0</v>
      </c>
      <c r="J1480" s="1">
        <v>0</v>
      </c>
      <c r="K1480" s="26">
        <v>70061.42</v>
      </c>
      <c r="L1480" s="1" t="s">
        <v>27</v>
      </c>
      <c r="M1480" s="1">
        <v>0</v>
      </c>
      <c r="N1480" s="1" t="s">
        <v>2629</v>
      </c>
      <c r="Q1480" s="1" t="s">
        <v>28</v>
      </c>
      <c r="R1480" s="1" t="s">
        <v>135</v>
      </c>
      <c r="S1480" s="1" t="s">
        <v>2990</v>
      </c>
      <c r="T1480" s="1" t="s">
        <v>77</v>
      </c>
      <c r="U1480" s="1" t="s">
        <v>34</v>
      </c>
      <c r="V1480" s="1" t="s">
        <v>71</v>
      </c>
      <c r="W1480" s="1" t="s">
        <v>42</v>
      </c>
      <c r="X1480" s="25">
        <v>41109</v>
      </c>
      <c r="Y1480" s="1" t="s">
        <v>57</v>
      </c>
      <c r="Z1480" s="1">
        <v>0</v>
      </c>
      <c r="AA1480" s="1" t="s">
        <v>6461</v>
      </c>
      <c r="AB1480" s="25">
        <v>38309</v>
      </c>
      <c r="AC1480" s="27">
        <v>38322</v>
      </c>
      <c r="AE1480" s="1">
        <v>0</v>
      </c>
    </row>
    <row r="1481" spans="1:31" x14ac:dyDescent="0.25">
      <c r="A1481" s="1" t="s">
        <v>2622</v>
      </c>
      <c r="B1481" s="1">
        <v>9301861</v>
      </c>
      <c r="C1481" s="1">
        <v>20109329640</v>
      </c>
      <c r="D1481" s="25">
        <v>39681</v>
      </c>
      <c r="E1481" s="1" t="s">
        <v>2623</v>
      </c>
      <c r="F1481" s="26">
        <v>137699.01999999999</v>
      </c>
      <c r="G1481" s="26">
        <v>137699.01999999999</v>
      </c>
      <c r="H1481" s="26">
        <v>137699.01999999999</v>
      </c>
      <c r="I1481" s="1" t="s">
        <v>50</v>
      </c>
      <c r="J1481" s="26">
        <v>68849.509999999995</v>
      </c>
      <c r="K1481" s="1">
        <v>0</v>
      </c>
      <c r="L1481" s="1" t="s">
        <v>50</v>
      </c>
      <c r="M1481" s="1">
        <v>0</v>
      </c>
      <c r="N1481" s="1" t="s">
        <v>2629</v>
      </c>
      <c r="O1481" s="1" t="s">
        <v>2630</v>
      </c>
      <c r="Q1481" s="1" t="s">
        <v>28</v>
      </c>
      <c r="R1481" s="1" t="s">
        <v>135</v>
      </c>
      <c r="S1481" s="1" t="s">
        <v>136</v>
      </c>
      <c r="T1481" s="1" t="s">
        <v>54</v>
      </c>
      <c r="U1481" s="1" t="s">
        <v>55</v>
      </c>
      <c r="V1481" s="1" t="s">
        <v>71</v>
      </c>
      <c r="W1481" s="1" t="s">
        <v>42</v>
      </c>
      <c r="X1481" s="25">
        <v>41109</v>
      </c>
      <c r="Y1481" s="1" t="s">
        <v>2635</v>
      </c>
      <c r="Z1481" s="1">
        <v>0</v>
      </c>
      <c r="AA1481" s="1" t="s">
        <v>1693</v>
      </c>
      <c r="AB1481" s="25">
        <v>39889</v>
      </c>
      <c r="AC1481" s="27">
        <v>39982.754861111112</v>
      </c>
      <c r="AD1481" s="1" t="s">
        <v>36</v>
      </c>
      <c r="AE1481" s="26">
        <v>137699.01999999999</v>
      </c>
    </row>
    <row r="1482" spans="1:31" x14ac:dyDescent="0.25">
      <c r="A1482" s="1" t="s">
        <v>2622</v>
      </c>
      <c r="E1482" s="1" t="s">
        <v>2623</v>
      </c>
      <c r="F1482" s="1">
        <v>0</v>
      </c>
      <c r="G1482" s="1">
        <v>0</v>
      </c>
      <c r="H1482" s="1">
        <v>0</v>
      </c>
      <c r="J1482" s="1">
        <v>0</v>
      </c>
      <c r="K1482" s="1">
        <v>0</v>
      </c>
      <c r="L1482" s="1" t="s">
        <v>50</v>
      </c>
      <c r="M1482" s="1">
        <v>0</v>
      </c>
      <c r="N1482" s="1" t="s">
        <v>2629</v>
      </c>
      <c r="O1482" s="1" t="s">
        <v>2630</v>
      </c>
      <c r="Q1482" s="1" t="s">
        <v>28</v>
      </c>
      <c r="R1482" s="1" t="s">
        <v>135</v>
      </c>
      <c r="S1482" s="1" t="s">
        <v>136</v>
      </c>
      <c r="T1482" s="1" t="s">
        <v>56</v>
      </c>
      <c r="U1482" s="1" t="s">
        <v>53</v>
      </c>
      <c r="V1482" s="1" t="s">
        <v>71</v>
      </c>
      <c r="W1482" s="1" t="s">
        <v>42</v>
      </c>
      <c r="X1482" s="25">
        <v>41109</v>
      </c>
      <c r="Y1482" s="1" t="s">
        <v>2635</v>
      </c>
      <c r="Z1482" s="1">
        <v>0</v>
      </c>
      <c r="AA1482" s="1" t="s">
        <v>6778</v>
      </c>
      <c r="AB1482" s="25">
        <v>41065</v>
      </c>
      <c r="AC1482" s="27">
        <v>41088.212500000001</v>
      </c>
      <c r="AE1482" s="1">
        <v>0</v>
      </c>
    </row>
    <row r="1483" spans="1:31" x14ac:dyDescent="0.25">
      <c r="A1483" s="1" t="s">
        <v>2646</v>
      </c>
      <c r="C1483" s="1" t="s">
        <v>2679</v>
      </c>
      <c r="E1483" s="1" t="s">
        <v>2623</v>
      </c>
      <c r="F1483" s="1">
        <v>0</v>
      </c>
      <c r="G1483" s="1">
        <v>0</v>
      </c>
      <c r="H1483" s="1">
        <v>0</v>
      </c>
      <c r="J1483" s="1">
        <v>0</v>
      </c>
      <c r="K1483" s="1">
        <v>0</v>
      </c>
      <c r="L1483" s="1" t="s">
        <v>27</v>
      </c>
      <c r="M1483" s="1">
        <v>0</v>
      </c>
      <c r="N1483" s="1" t="s">
        <v>2629</v>
      </c>
      <c r="O1483" s="1" t="s">
        <v>2630</v>
      </c>
      <c r="Q1483" s="1" t="s">
        <v>28</v>
      </c>
      <c r="R1483" s="1" t="s">
        <v>262</v>
      </c>
      <c r="S1483" s="1" t="s">
        <v>2677</v>
      </c>
      <c r="T1483" s="1" t="s">
        <v>160</v>
      </c>
      <c r="U1483" s="1" t="s">
        <v>55</v>
      </c>
      <c r="V1483" s="1" t="s">
        <v>6466</v>
      </c>
      <c r="W1483" s="1" t="s">
        <v>42</v>
      </c>
      <c r="X1483" s="25">
        <v>41110</v>
      </c>
      <c r="Y1483" s="1" t="s">
        <v>57</v>
      </c>
      <c r="Z1483" s="1">
        <v>0</v>
      </c>
      <c r="AA1483" s="1" t="s">
        <v>6753</v>
      </c>
      <c r="AB1483" s="25">
        <v>40716</v>
      </c>
      <c r="AC1483" s="27">
        <v>40750.890972222223</v>
      </c>
      <c r="AD1483" s="1" t="s">
        <v>2633</v>
      </c>
      <c r="AE1483" s="1">
        <v>0</v>
      </c>
    </row>
    <row r="1484" spans="1:31" x14ac:dyDescent="0.25">
      <c r="A1484" s="1" t="s">
        <v>2622</v>
      </c>
      <c r="E1484" s="1" t="s">
        <v>2623</v>
      </c>
      <c r="F1484" s="1">
        <v>0</v>
      </c>
      <c r="G1484" s="1">
        <v>0</v>
      </c>
      <c r="H1484" s="1">
        <v>0</v>
      </c>
      <c r="J1484" s="1">
        <v>0</v>
      </c>
      <c r="K1484" s="26">
        <v>30000</v>
      </c>
      <c r="L1484" s="1" t="s">
        <v>27</v>
      </c>
      <c r="M1484" s="1">
        <v>0</v>
      </c>
      <c r="Q1484" s="1" t="s">
        <v>28</v>
      </c>
      <c r="R1484" s="1" t="s">
        <v>135</v>
      </c>
      <c r="S1484" s="1" t="s">
        <v>136</v>
      </c>
      <c r="T1484" s="1" t="s">
        <v>88</v>
      </c>
      <c r="U1484" s="1" t="s">
        <v>89</v>
      </c>
      <c r="V1484" s="1" t="s">
        <v>171</v>
      </c>
      <c r="W1484" s="1" t="s">
        <v>42</v>
      </c>
      <c r="X1484" s="25">
        <v>41113</v>
      </c>
      <c r="Y1484" s="1" t="s">
        <v>2628</v>
      </c>
      <c r="Z1484" s="1">
        <v>0</v>
      </c>
      <c r="AA1484" s="1" t="s">
        <v>5220</v>
      </c>
      <c r="AB1484" s="25">
        <v>38448</v>
      </c>
      <c r="AC1484" s="27">
        <v>40164.35833333333</v>
      </c>
      <c r="AD1484" s="1" t="s">
        <v>2633</v>
      </c>
      <c r="AE1484" s="1">
        <v>0</v>
      </c>
    </row>
    <row r="1485" spans="1:31" x14ac:dyDescent="0.25">
      <c r="A1485" s="1" t="s">
        <v>2622</v>
      </c>
      <c r="B1485" s="1" t="s">
        <v>1223</v>
      </c>
      <c r="C1485" s="1" t="s">
        <v>1224</v>
      </c>
      <c r="D1485" s="25">
        <v>37870</v>
      </c>
      <c r="E1485" s="1" t="s">
        <v>2623</v>
      </c>
      <c r="F1485" s="26">
        <v>26212.14</v>
      </c>
      <c r="G1485" s="26">
        <v>26212.14</v>
      </c>
      <c r="H1485" s="26">
        <v>26212.14</v>
      </c>
      <c r="I1485" s="1" t="s">
        <v>50</v>
      </c>
      <c r="J1485" s="26">
        <v>13106.07</v>
      </c>
      <c r="K1485" s="26">
        <v>17513</v>
      </c>
      <c r="L1485" s="1" t="s">
        <v>50</v>
      </c>
      <c r="M1485" s="26">
        <v>8756.5</v>
      </c>
      <c r="Q1485" s="1" t="s">
        <v>28</v>
      </c>
      <c r="R1485" s="1" t="s">
        <v>135</v>
      </c>
      <c r="S1485" s="1" t="s">
        <v>136</v>
      </c>
      <c r="T1485" s="1" t="s">
        <v>275</v>
      </c>
      <c r="U1485" s="1" t="s">
        <v>218</v>
      </c>
      <c r="V1485" s="1" t="s">
        <v>71</v>
      </c>
      <c r="W1485" s="1" t="s">
        <v>42</v>
      </c>
      <c r="X1485" s="25">
        <v>41113</v>
      </c>
      <c r="Y1485" s="1" t="s">
        <v>2628</v>
      </c>
      <c r="Z1485" s="1">
        <v>0</v>
      </c>
      <c r="AA1485" s="1" t="s">
        <v>1225</v>
      </c>
      <c r="AB1485" s="25">
        <v>38667</v>
      </c>
      <c r="AC1485" s="27">
        <v>40164.359722222223</v>
      </c>
      <c r="AD1485" s="1" t="s">
        <v>36</v>
      </c>
      <c r="AE1485" s="26">
        <v>26212.14</v>
      </c>
    </row>
    <row r="1486" spans="1:31" x14ac:dyDescent="0.25">
      <c r="A1486" s="1" t="s">
        <v>2622</v>
      </c>
      <c r="B1486" s="1" t="s">
        <v>1414</v>
      </c>
      <c r="C1486" s="1" t="s">
        <v>1415</v>
      </c>
      <c r="D1486" s="25">
        <v>39899</v>
      </c>
      <c r="E1486" s="1" t="s">
        <v>2623</v>
      </c>
      <c r="F1486" s="26">
        <v>60214.7</v>
      </c>
      <c r="G1486" s="26">
        <v>60214.7</v>
      </c>
      <c r="H1486" s="26">
        <v>60214.7</v>
      </c>
      <c r="I1486" s="1" t="s">
        <v>26</v>
      </c>
      <c r="J1486" s="26">
        <v>60214.7</v>
      </c>
      <c r="K1486" s="26">
        <v>67691</v>
      </c>
      <c r="L1486" s="1" t="s">
        <v>27</v>
      </c>
      <c r="M1486" s="1">
        <v>0</v>
      </c>
      <c r="N1486" s="1" t="s">
        <v>2624</v>
      </c>
      <c r="O1486" s="1" t="s">
        <v>2630</v>
      </c>
      <c r="Q1486" s="1" t="s">
        <v>28</v>
      </c>
      <c r="R1486" s="1" t="s">
        <v>135</v>
      </c>
      <c r="S1486" s="1" t="s">
        <v>751</v>
      </c>
      <c r="T1486" s="1" t="s">
        <v>422</v>
      </c>
      <c r="U1486" s="1" t="s">
        <v>53</v>
      </c>
      <c r="V1486" s="1" t="s">
        <v>71</v>
      </c>
      <c r="W1486" s="1" t="s">
        <v>42</v>
      </c>
      <c r="X1486" s="25">
        <v>41113</v>
      </c>
      <c r="Y1486" s="1" t="s">
        <v>43</v>
      </c>
      <c r="Z1486" s="1">
        <v>0</v>
      </c>
      <c r="AA1486" s="1" t="s">
        <v>1416</v>
      </c>
      <c r="AB1486" s="25">
        <v>40625</v>
      </c>
      <c r="AC1486" s="27">
        <v>40704.551388888889</v>
      </c>
      <c r="AD1486" s="1" t="s">
        <v>36</v>
      </c>
      <c r="AE1486" s="26">
        <v>60214.7</v>
      </c>
    </row>
    <row r="1487" spans="1:31" x14ac:dyDescent="0.25">
      <c r="A1487" s="1" t="s">
        <v>2646</v>
      </c>
      <c r="B1487" s="1">
        <v>1524205000</v>
      </c>
      <c r="C1487" s="1" t="s">
        <v>75</v>
      </c>
      <c r="D1487" s="25">
        <v>36126</v>
      </c>
      <c r="E1487" s="1" t="s">
        <v>2623</v>
      </c>
      <c r="F1487" s="26">
        <v>4250</v>
      </c>
      <c r="G1487" s="26">
        <v>21500</v>
      </c>
      <c r="H1487" s="26">
        <v>4250</v>
      </c>
      <c r="I1487" s="1" t="s">
        <v>26</v>
      </c>
      <c r="J1487" s="26">
        <v>4250</v>
      </c>
      <c r="K1487" s="26">
        <v>24283.24</v>
      </c>
      <c r="L1487" s="1" t="s">
        <v>26</v>
      </c>
      <c r="M1487" s="26">
        <v>24283.24</v>
      </c>
      <c r="N1487" s="1" t="s">
        <v>2629</v>
      </c>
      <c r="O1487" s="1" t="s">
        <v>2638</v>
      </c>
      <c r="P1487" s="1" t="s">
        <v>2651</v>
      </c>
      <c r="Q1487" s="1" t="s">
        <v>28</v>
      </c>
      <c r="R1487" s="1" t="s">
        <v>29</v>
      </c>
      <c r="S1487" s="1" t="s">
        <v>30</v>
      </c>
      <c r="T1487" s="1" t="s">
        <v>77</v>
      </c>
      <c r="U1487" s="1" t="s">
        <v>34</v>
      </c>
      <c r="V1487" s="1" t="s">
        <v>71</v>
      </c>
      <c r="W1487" s="1" t="s">
        <v>42</v>
      </c>
      <c r="X1487" s="25">
        <v>41113</v>
      </c>
      <c r="Y1487" s="1" t="s">
        <v>57</v>
      </c>
      <c r="Z1487" s="1">
        <v>0</v>
      </c>
      <c r="AA1487" s="1" t="s">
        <v>6175</v>
      </c>
      <c r="AB1487" s="25">
        <v>36741</v>
      </c>
      <c r="AC1487" s="27">
        <v>37618</v>
      </c>
      <c r="AD1487" s="1" t="s">
        <v>2633</v>
      </c>
      <c r="AE1487" s="26">
        <v>4250</v>
      </c>
    </row>
    <row r="1488" spans="1:31" x14ac:dyDescent="0.25">
      <c r="A1488" s="1" t="s">
        <v>2622</v>
      </c>
      <c r="B1488" s="1" t="s">
        <v>1490</v>
      </c>
      <c r="C1488" s="1">
        <v>89000814</v>
      </c>
      <c r="D1488" s="25">
        <v>40398</v>
      </c>
      <c r="E1488" s="1" t="s">
        <v>2623</v>
      </c>
      <c r="F1488" s="26">
        <v>29704.23</v>
      </c>
      <c r="G1488" s="26">
        <v>29704.23</v>
      </c>
      <c r="H1488" s="26">
        <v>29704.23</v>
      </c>
      <c r="I1488" s="1" t="s">
        <v>26</v>
      </c>
      <c r="J1488" s="26">
        <v>29704.23</v>
      </c>
      <c r="K1488" s="1">
        <v>0</v>
      </c>
      <c r="L1488" s="1" t="s">
        <v>27</v>
      </c>
      <c r="M1488" s="1">
        <v>0</v>
      </c>
      <c r="N1488" s="1" t="s">
        <v>2629</v>
      </c>
      <c r="O1488" s="1" t="s">
        <v>2625</v>
      </c>
      <c r="P1488" s="1" t="s">
        <v>2626</v>
      </c>
      <c r="Q1488" s="1" t="s">
        <v>28</v>
      </c>
      <c r="R1488" s="1" t="s">
        <v>135</v>
      </c>
      <c r="S1488" s="1" t="s">
        <v>136</v>
      </c>
      <c r="T1488" s="1" t="s">
        <v>67</v>
      </c>
      <c r="U1488" s="1" t="s">
        <v>34</v>
      </c>
      <c r="V1488" s="1" t="s">
        <v>71</v>
      </c>
      <c r="W1488" s="1" t="s">
        <v>42</v>
      </c>
      <c r="X1488" s="25">
        <v>41113</v>
      </c>
      <c r="Y1488" s="1" t="s">
        <v>2660</v>
      </c>
      <c r="Z1488" s="1">
        <v>0</v>
      </c>
      <c r="AA1488" s="1" t="s">
        <v>1491</v>
      </c>
      <c r="AB1488" s="25">
        <v>40753</v>
      </c>
      <c r="AC1488" s="27">
        <v>40781.018055555556</v>
      </c>
      <c r="AD1488" s="1" t="s">
        <v>600</v>
      </c>
      <c r="AE1488" s="26">
        <v>29704.23</v>
      </c>
    </row>
    <row r="1489" spans="1:31" x14ac:dyDescent="0.25">
      <c r="A1489" s="1" t="s">
        <v>2622</v>
      </c>
      <c r="B1489" s="1" t="s">
        <v>1602</v>
      </c>
      <c r="C1489" s="1" t="s">
        <v>147</v>
      </c>
      <c r="D1489" s="25">
        <v>40799</v>
      </c>
      <c r="E1489" s="1" t="s">
        <v>2623</v>
      </c>
      <c r="F1489" s="26">
        <v>3000</v>
      </c>
      <c r="G1489" s="26">
        <v>3000</v>
      </c>
      <c r="H1489" s="26">
        <v>3000</v>
      </c>
      <c r="I1489" s="1" t="s">
        <v>50</v>
      </c>
      <c r="J1489" s="26">
        <v>1500</v>
      </c>
      <c r="K1489" s="1">
        <v>0</v>
      </c>
      <c r="L1489" s="1" t="s">
        <v>50</v>
      </c>
      <c r="M1489" s="1">
        <v>0</v>
      </c>
      <c r="N1489" s="1" t="s">
        <v>2629</v>
      </c>
      <c r="O1489" s="1" t="s">
        <v>2630</v>
      </c>
      <c r="Q1489" s="1" t="s">
        <v>28</v>
      </c>
      <c r="R1489" s="1" t="s">
        <v>135</v>
      </c>
      <c r="S1489" s="1" t="s">
        <v>136</v>
      </c>
      <c r="T1489" s="1" t="s">
        <v>320</v>
      </c>
      <c r="U1489" s="1" t="s">
        <v>55</v>
      </c>
      <c r="V1489" s="1" t="s">
        <v>71</v>
      </c>
      <c r="W1489" s="1" t="s">
        <v>42</v>
      </c>
      <c r="X1489" s="25">
        <v>41113</v>
      </c>
      <c r="Y1489" s="1" t="s">
        <v>2660</v>
      </c>
      <c r="Z1489" s="1">
        <v>0</v>
      </c>
      <c r="AA1489" s="1" t="s">
        <v>1603</v>
      </c>
      <c r="AB1489" s="25">
        <v>40841</v>
      </c>
      <c r="AC1489" s="27">
        <v>40882.800000000003</v>
      </c>
      <c r="AD1489" s="1" t="s">
        <v>36</v>
      </c>
      <c r="AE1489" s="26">
        <v>3000</v>
      </c>
    </row>
    <row r="1490" spans="1:31" x14ac:dyDescent="0.25">
      <c r="A1490" s="1" t="s">
        <v>2622</v>
      </c>
      <c r="B1490" s="1" t="s">
        <v>1649</v>
      </c>
      <c r="C1490" s="1" t="s">
        <v>1650</v>
      </c>
      <c r="D1490" s="25">
        <v>39583</v>
      </c>
      <c r="E1490" s="1" t="s">
        <v>2623</v>
      </c>
      <c r="F1490" s="26">
        <v>17042.32</v>
      </c>
      <c r="G1490" s="26">
        <v>17042.32</v>
      </c>
      <c r="H1490" s="26">
        <v>17042.32</v>
      </c>
      <c r="I1490" s="1" t="s">
        <v>50</v>
      </c>
      <c r="J1490" s="26">
        <v>8521.16</v>
      </c>
      <c r="K1490" s="26">
        <v>1704.23</v>
      </c>
      <c r="L1490" s="1" t="s">
        <v>27</v>
      </c>
      <c r="M1490" s="1">
        <v>0</v>
      </c>
      <c r="N1490" s="1" t="s">
        <v>2624</v>
      </c>
      <c r="O1490" s="1" t="s">
        <v>2630</v>
      </c>
      <c r="Q1490" s="1" t="s">
        <v>28</v>
      </c>
      <c r="R1490" s="1" t="s">
        <v>44</v>
      </c>
      <c r="S1490" s="1" t="s">
        <v>443</v>
      </c>
      <c r="T1490" s="1" t="s">
        <v>561</v>
      </c>
      <c r="U1490" s="1" t="s">
        <v>34</v>
      </c>
      <c r="V1490" s="1" t="s">
        <v>71</v>
      </c>
      <c r="W1490" s="1" t="s">
        <v>42</v>
      </c>
      <c r="X1490" s="25">
        <v>41113</v>
      </c>
      <c r="Y1490" s="1" t="s">
        <v>2628</v>
      </c>
      <c r="Z1490" s="1">
        <v>0</v>
      </c>
      <c r="AA1490" s="1" t="s">
        <v>1651</v>
      </c>
      <c r="AB1490" s="25">
        <v>39742</v>
      </c>
      <c r="AC1490" s="27">
        <v>39772.45208333333</v>
      </c>
      <c r="AD1490" s="1" t="s">
        <v>151</v>
      </c>
      <c r="AE1490" s="26">
        <v>17042.32</v>
      </c>
    </row>
    <row r="1491" spans="1:31" x14ac:dyDescent="0.25">
      <c r="A1491" s="1" t="s">
        <v>2646</v>
      </c>
      <c r="C1491" s="1" t="s">
        <v>2679</v>
      </c>
      <c r="E1491" s="1" t="s">
        <v>2623</v>
      </c>
      <c r="F1491" s="1">
        <v>0</v>
      </c>
      <c r="G1491" s="1">
        <v>0</v>
      </c>
      <c r="H1491" s="1">
        <v>0</v>
      </c>
      <c r="J1491" s="1">
        <v>0</v>
      </c>
      <c r="K1491" s="1">
        <v>0</v>
      </c>
      <c r="L1491" s="1" t="s">
        <v>50</v>
      </c>
      <c r="M1491" s="1">
        <v>0</v>
      </c>
      <c r="N1491" s="1" t="s">
        <v>2629</v>
      </c>
      <c r="O1491" s="1" t="s">
        <v>2630</v>
      </c>
      <c r="Q1491" s="1" t="s">
        <v>28</v>
      </c>
      <c r="R1491" s="1" t="s">
        <v>262</v>
      </c>
      <c r="S1491" s="1" t="s">
        <v>2677</v>
      </c>
      <c r="T1491" s="1" t="s">
        <v>337</v>
      </c>
      <c r="U1491" s="1" t="s">
        <v>55</v>
      </c>
      <c r="V1491" s="1" t="s">
        <v>71</v>
      </c>
      <c r="W1491" s="1" t="s">
        <v>42</v>
      </c>
      <c r="X1491" s="25">
        <v>41113</v>
      </c>
      <c r="Y1491" s="1" t="s">
        <v>2660</v>
      </c>
      <c r="Z1491" s="1">
        <v>0</v>
      </c>
      <c r="AA1491" s="1" t="s">
        <v>6796</v>
      </c>
      <c r="AB1491" s="25">
        <v>40835</v>
      </c>
      <c r="AC1491" s="27">
        <v>40858.901388888888</v>
      </c>
      <c r="AD1491" s="1" t="s">
        <v>2633</v>
      </c>
      <c r="AE1491" s="1">
        <v>0</v>
      </c>
    </row>
    <row r="1492" spans="1:31" x14ac:dyDescent="0.25">
      <c r="A1492" s="1" t="s">
        <v>2646</v>
      </c>
      <c r="C1492" s="1" t="s">
        <v>2679</v>
      </c>
      <c r="E1492" s="1" t="s">
        <v>2623</v>
      </c>
      <c r="F1492" s="1">
        <v>0</v>
      </c>
      <c r="G1492" s="1">
        <v>0</v>
      </c>
      <c r="H1492" s="1">
        <v>0</v>
      </c>
      <c r="J1492" s="1">
        <v>0</v>
      </c>
      <c r="K1492" s="1">
        <v>0</v>
      </c>
      <c r="L1492" s="1" t="s">
        <v>27</v>
      </c>
      <c r="M1492" s="1">
        <v>0</v>
      </c>
      <c r="N1492" s="1" t="s">
        <v>2629</v>
      </c>
      <c r="O1492" s="1" t="s">
        <v>2630</v>
      </c>
      <c r="Q1492" s="1" t="s">
        <v>28</v>
      </c>
      <c r="R1492" s="1" t="s">
        <v>262</v>
      </c>
      <c r="S1492" s="1" t="s">
        <v>2677</v>
      </c>
      <c r="T1492" s="1" t="s">
        <v>4993</v>
      </c>
      <c r="U1492" s="1" t="s">
        <v>4994</v>
      </c>
      <c r="V1492" s="1" t="s">
        <v>142</v>
      </c>
      <c r="W1492" s="1" t="s">
        <v>42</v>
      </c>
      <c r="X1492" s="25">
        <v>41114</v>
      </c>
      <c r="Y1492" s="1" t="s">
        <v>57</v>
      </c>
      <c r="Z1492" s="1">
        <v>0</v>
      </c>
      <c r="AA1492" s="1" t="s">
        <v>4995</v>
      </c>
      <c r="AB1492" s="25">
        <v>40855</v>
      </c>
      <c r="AC1492" s="27">
        <v>40855.946527777778</v>
      </c>
      <c r="AD1492" s="1" t="s">
        <v>2633</v>
      </c>
      <c r="AE1492" s="1">
        <v>0</v>
      </c>
    </row>
    <row r="1493" spans="1:31" x14ac:dyDescent="0.25">
      <c r="A1493" s="1" t="s">
        <v>2622</v>
      </c>
      <c r="C1493" s="1" t="s">
        <v>75</v>
      </c>
      <c r="E1493" s="1" t="s">
        <v>2623</v>
      </c>
      <c r="F1493" s="1">
        <v>0</v>
      </c>
      <c r="G1493" s="1">
        <v>0</v>
      </c>
      <c r="H1493" s="1">
        <v>0</v>
      </c>
      <c r="J1493" s="1">
        <v>0</v>
      </c>
      <c r="K1493" s="26">
        <v>22000</v>
      </c>
      <c r="L1493" s="1" t="s">
        <v>50</v>
      </c>
      <c r="M1493" s="26">
        <v>11000</v>
      </c>
      <c r="Q1493" s="1" t="s">
        <v>28</v>
      </c>
      <c r="R1493" s="1" t="s">
        <v>135</v>
      </c>
      <c r="S1493" s="1" t="s">
        <v>136</v>
      </c>
      <c r="T1493" s="1" t="s">
        <v>113</v>
      </c>
      <c r="U1493" s="1" t="s">
        <v>84</v>
      </c>
      <c r="V1493" s="1" t="s">
        <v>85</v>
      </c>
      <c r="W1493" s="1" t="s">
        <v>42</v>
      </c>
      <c r="X1493" s="25">
        <v>41114</v>
      </c>
      <c r="Y1493" s="1" t="s">
        <v>2660</v>
      </c>
      <c r="Z1493" s="1">
        <v>0</v>
      </c>
      <c r="AA1493" s="1" t="s">
        <v>5225</v>
      </c>
      <c r="AB1493" s="1" t="s">
        <v>5226</v>
      </c>
      <c r="AC1493" s="27">
        <v>40164.35833333333</v>
      </c>
      <c r="AD1493" s="1" t="s">
        <v>2633</v>
      </c>
      <c r="AE1493" s="1">
        <v>0</v>
      </c>
    </row>
    <row r="1494" spans="1:31" x14ac:dyDescent="0.25">
      <c r="A1494" s="1" t="s">
        <v>2622</v>
      </c>
      <c r="B1494" s="1" t="s">
        <v>1277</v>
      </c>
      <c r="C1494" s="1" t="s">
        <v>1278</v>
      </c>
      <c r="D1494" s="25">
        <v>39105</v>
      </c>
      <c r="E1494" s="1" t="s">
        <v>2623</v>
      </c>
      <c r="F1494" s="26">
        <v>15687.5</v>
      </c>
      <c r="G1494" s="26">
        <v>17000</v>
      </c>
      <c r="H1494" s="26">
        <v>15687.5</v>
      </c>
      <c r="I1494" s="1" t="s">
        <v>50</v>
      </c>
      <c r="J1494" s="26">
        <v>7843.75</v>
      </c>
      <c r="K1494" s="1">
        <v>0</v>
      </c>
      <c r="L1494" s="1" t="s">
        <v>50</v>
      </c>
      <c r="M1494" s="1">
        <v>0</v>
      </c>
      <c r="N1494" s="1" t="s">
        <v>2629</v>
      </c>
      <c r="O1494" s="1" t="s">
        <v>2630</v>
      </c>
      <c r="Q1494" s="1" t="s">
        <v>28</v>
      </c>
      <c r="R1494" s="1" t="s">
        <v>135</v>
      </c>
      <c r="S1494" s="1" t="s">
        <v>136</v>
      </c>
      <c r="T1494" s="1" t="s">
        <v>68</v>
      </c>
      <c r="U1494" s="1" t="s">
        <v>34</v>
      </c>
      <c r="W1494" s="1" t="s">
        <v>42</v>
      </c>
      <c r="X1494" s="25">
        <v>41114</v>
      </c>
      <c r="Y1494" s="1" t="s">
        <v>2635</v>
      </c>
      <c r="Z1494" s="1">
        <v>0</v>
      </c>
      <c r="AA1494" s="1" t="s">
        <v>1279</v>
      </c>
      <c r="AB1494" s="25">
        <v>40200</v>
      </c>
      <c r="AC1494" s="27">
        <v>40213.441666666666</v>
      </c>
      <c r="AD1494" s="1" t="s">
        <v>36</v>
      </c>
      <c r="AE1494" s="26">
        <v>15687.5</v>
      </c>
    </row>
    <row r="1495" spans="1:31" x14ac:dyDescent="0.25">
      <c r="A1495" s="1" t="s">
        <v>2622</v>
      </c>
      <c r="C1495" s="1" t="s">
        <v>2679</v>
      </c>
      <c r="E1495" s="1" t="s">
        <v>2623</v>
      </c>
      <c r="F1495" s="1">
        <v>0</v>
      </c>
      <c r="G1495" s="1">
        <v>0</v>
      </c>
      <c r="H1495" s="1">
        <v>0</v>
      </c>
      <c r="J1495" s="1">
        <v>0</v>
      </c>
      <c r="K1495" s="1">
        <v>0</v>
      </c>
      <c r="L1495" s="1" t="s">
        <v>27</v>
      </c>
      <c r="M1495" s="1">
        <v>0</v>
      </c>
      <c r="N1495" s="1" t="s">
        <v>2629</v>
      </c>
      <c r="O1495" s="1" t="s">
        <v>2630</v>
      </c>
      <c r="Q1495" s="1" t="s">
        <v>28</v>
      </c>
      <c r="R1495" s="1" t="s">
        <v>135</v>
      </c>
      <c r="S1495" s="1" t="s">
        <v>751</v>
      </c>
      <c r="T1495" s="1" t="s">
        <v>88</v>
      </c>
      <c r="U1495" s="1" t="s">
        <v>89</v>
      </c>
      <c r="V1495" s="1" t="s">
        <v>171</v>
      </c>
      <c r="W1495" s="1" t="s">
        <v>42</v>
      </c>
      <c r="X1495" s="25">
        <v>41114</v>
      </c>
      <c r="Y1495" s="1" t="s">
        <v>2628</v>
      </c>
      <c r="Z1495" s="1">
        <v>0</v>
      </c>
      <c r="AA1495" s="1" t="s">
        <v>7193</v>
      </c>
      <c r="AB1495" s="25">
        <v>38383</v>
      </c>
      <c r="AC1495" s="27">
        <v>40109.644444444442</v>
      </c>
      <c r="AD1495" s="1" t="s">
        <v>2633</v>
      </c>
      <c r="AE1495" s="1">
        <v>0</v>
      </c>
    </row>
    <row r="1496" spans="1:31" x14ac:dyDescent="0.25">
      <c r="A1496" s="1" t="s">
        <v>2622</v>
      </c>
      <c r="C1496" s="1" t="s">
        <v>2679</v>
      </c>
      <c r="E1496" s="1" t="s">
        <v>2623</v>
      </c>
      <c r="F1496" s="1">
        <v>0</v>
      </c>
      <c r="G1496" s="1">
        <v>0</v>
      </c>
      <c r="H1496" s="1">
        <v>0</v>
      </c>
      <c r="I1496" s="1" t="s">
        <v>27</v>
      </c>
      <c r="J1496" s="1">
        <v>0</v>
      </c>
      <c r="K1496" s="26">
        <v>107853.02</v>
      </c>
      <c r="L1496" s="1" t="s">
        <v>27</v>
      </c>
      <c r="M1496" s="1">
        <v>0</v>
      </c>
      <c r="N1496" s="1" t="s">
        <v>2629</v>
      </c>
      <c r="O1496" s="1" t="s">
        <v>2638</v>
      </c>
      <c r="P1496" s="1" t="s">
        <v>2651</v>
      </c>
      <c r="Q1496" s="1" t="s">
        <v>28</v>
      </c>
      <c r="R1496" s="1" t="s">
        <v>135</v>
      </c>
      <c r="S1496" s="1" t="s">
        <v>136</v>
      </c>
      <c r="T1496" s="1" t="s">
        <v>39</v>
      </c>
      <c r="U1496" s="1" t="s">
        <v>40</v>
      </c>
      <c r="V1496" s="1" t="s">
        <v>41</v>
      </c>
      <c r="W1496" s="1" t="s">
        <v>42</v>
      </c>
      <c r="X1496" s="25">
        <v>41116</v>
      </c>
      <c r="Y1496" s="1" t="s">
        <v>2643</v>
      </c>
      <c r="Z1496" s="1">
        <v>0</v>
      </c>
      <c r="AA1496" s="1" t="s">
        <v>4822</v>
      </c>
      <c r="AB1496" s="25">
        <v>40791</v>
      </c>
      <c r="AC1496" s="27">
        <v>40821.28402777778</v>
      </c>
      <c r="AD1496" s="1" t="s">
        <v>2633</v>
      </c>
      <c r="AE1496" s="1">
        <v>0</v>
      </c>
    </row>
    <row r="1497" spans="1:31" x14ac:dyDescent="0.25">
      <c r="A1497" s="1" t="s">
        <v>2622</v>
      </c>
      <c r="B1497" s="1" t="s">
        <v>1116</v>
      </c>
      <c r="C1497" s="1" t="s">
        <v>1117</v>
      </c>
      <c r="D1497" s="25">
        <v>39553</v>
      </c>
      <c r="E1497" s="1" t="s">
        <v>2623</v>
      </c>
      <c r="F1497" s="26">
        <v>20000</v>
      </c>
      <c r="G1497" s="26">
        <v>20000</v>
      </c>
      <c r="H1497" s="26">
        <v>20000</v>
      </c>
      <c r="I1497" s="1" t="s">
        <v>50</v>
      </c>
      <c r="J1497" s="26">
        <v>10000</v>
      </c>
      <c r="K1497" s="26">
        <v>2000</v>
      </c>
      <c r="L1497" s="1" t="s">
        <v>27</v>
      </c>
      <c r="M1497" s="1">
        <v>0</v>
      </c>
      <c r="N1497" s="1" t="s">
        <v>2629</v>
      </c>
      <c r="O1497" s="1" t="s">
        <v>2630</v>
      </c>
      <c r="Q1497" s="1" t="s">
        <v>28</v>
      </c>
      <c r="R1497" s="1" t="s">
        <v>44</v>
      </c>
      <c r="S1497" s="1" t="s">
        <v>443</v>
      </c>
      <c r="T1497" s="1" t="s">
        <v>179</v>
      </c>
      <c r="U1497" s="1" t="s">
        <v>123</v>
      </c>
      <c r="V1497" s="1" t="s">
        <v>185</v>
      </c>
      <c r="W1497" s="1" t="s">
        <v>42</v>
      </c>
      <c r="X1497" s="25">
        <v>41116</v>
      </c>
      <c r="Y1497" s="1" t="s">
        <v>2628</v>
      </c>
      <c r="Z1497" s="1">
        <v>0</v>
      </c>
      <c r="AA1497" s="1" t="s">
        <v>1118</v>
      </c>
      <c r="AB1497" s="25">
        <v>39612</v>
      </c>
      <c r="AC1497" s="27">
        <v>39735.447916666664</v>
      </c>
      <c r="AD1497" s="1" t="s">
        <v>151</v>
      </c>
      <c r="AE1497" s="26">
        <v>20000</v>
      </c>
    </row>
    <row r="1498" spans="1:31" x14ac:dyDescent="0.25">
      <c r="A1498" s="1" t="s">
        <v>2622</v>
      </c>
      <c r="B1498" s="1" t="s">
        <v>1119</v>
      </c>
      <c r="C1498" s="1" t="s">
        <v>1120</v>
      </c>
      <c r="D1498" s="25">
        <v>40512</v>
      </c>
      <c r="E1498" s="1" t="s">
        <v>2623</v>
      </c>
      <c r="F1498" s="26">
        <v>30000</v>
      </c>
      <c r="G1498" s="26">
        <v>30000</v>
      </c>
      <c r="H1498" s="26">
        <v>17500</v>
      </c>
      <c r="I1498" s="1" t="s">
        <v>26</v>
      </c>
      <c r="J1498" s="26">
        <v>17500</v>
      </c>
      <c r="K1498" s="1">
        <v>0</v>
      </c>
      <c r="L1498" s="1" t="s">
        <v>50</v>
      </c>
      <c r="M1498" s="1">
        <v>0</v>
      </c>
      <c r="N1498" s="1" t="s">
        <v>2629</v>
      </c>
      <c r="O1498" s="1" t="s">
        <v>2630</v>
      </c>
      <c r="Q1498" s="1" t="s">
        <v>28</v>
      </c>
      <c r="R1498" s="1" t="s">
        <v>135</v>
      </c>
      <c r="S1498" s="1" t="s">
        <v>284</v>
      </c>
      <c r="T1498" s="1" t="s">
        <v>39</v>
      </c>
      <c r="U1498" s="1" t="s">
        <v>40</v>
      </c>
      <c r="V1498" s="1" t="s">
        <v>41</v>
      </c>
      <c r="W1498" s="1" t="s">
        <v>42</v>
      </c>
      <c r="X1498" s="25">
        <v>41116</v>
      </c>
      <c r="Y1498" s="1" t="s">
        <v>43</v>
      </c>
      <c r="Z1498" s="1">
        <v>0</v>
      </c>
      <c r="AA1498" s="1" t="s">
        <v>1121</v>
      </c>
      <c r="AB1498" s="25">
        <v>40893</v>
      </c>
      <c r="AC1498" s="27">
        <v>40914.685416666667</v>
      </c>
      <c r="AD1498" s="1" t="s">
        <v>36</v>
      </c>
      <c r="AE1498" s="26">
        <v>30000</v>
      </c>
    </row>
    <row r="1499" spans="1:31" x14ac:dyDescent="0.25">
      <c r="A1499" s="1" t="s">
        <v>2622</v>
      </c>
      <c r="B1499" s="1" t="s">
        <v>5980</v>
      </c>
      <c r="C1499" s="1" t="s">
        <v>5981</v>
      </c>
      <c r="D1499" s="25">
        <v>40027</v>
      </c>
      <c r="E1499" s="1" t="s">
        <v>2623</v>
      </c>
      <c r="F1499" s="26">
        <v>75000</v>
      </c>
      <c r="G1499" s="26">
        <v>75000</v>
      </c>
      <c r="H1499" s="26">
        <v>75000</v>
      </c>
      <c r="I1499" s="1" t="s">
        <v>26</v>
      </c>
      <c r="J1499" s="26">
        <v>75000</v>
      </c>
      <c r="K1499" s="1">
        <v>0</v>
      </c>
      <c r="L1499" s="1" t="s">
        <v>27</v>
      </c>
      <c r="M1499" s="1">
        <v>0</v>
      </c>
      <c r="N1499" s="1" t="s">
        <v>2624</v>
      </c>
      <c r="O1499" s="1" t="s">
        <v>2625</v>
      </c>
      <c r="P1499" s="1" t="s">
        <v>2626</v>
      </c>
      <c r="Q1499" s="1" t="s">
        <v>28</v>
      </c>
      <c r="R1499" s="1" t="s">
        <v>135</v>
      </c>
      <c r="S1499" s="1" t="s">
        <v>136</v>
      </c>
      <c r="T1499" s="1" t="s">
        <v>687</v>
      </c>
      <c r="U1499" s="1" t="s">
        <v>123</v>
      </c>
      <c r="V1499" s="1" t="s">
        <v>185</v>
      </c>
      <c r="W1499" s="1" t="s">
        <v>42</v>
      </c>
      <c r="X1499" s="25">
        <v>41116</v>
      </c>
      <c r="Y1499" s="1" t="s">
        <v>2643</v>
      </c>
      <c r="Z1499" s="1">
        <v>0</v>
      </c>
      <c r="AA1499" s="1" t="s">
        <v>5982</v>
      </c>
      <c r="AB1499" s="25">
        <v>40212</v>
      </c>
      <c r="AC1499" s="27">
        <v>40275.636805555558</v>
      </c>
      <c r="AD1499" s="1" t="s">
        <v>2657</v>
      </c>
      <c r="AE1499" s="26">
        <v>75000</v>
      </c>
    </row>
    <row r="1500" spans="1:31" x14ac:dyDescent="0.25">
      <c r="A1500" s="1" t="s">
        <v>2622</v>
      </c>
      <c r="B1500" s="1">
        <v>3051</v>
      </c>
      <c r="C1500" s="1" t="s">
        <v>1798</v>
      </c>
      <c r="D1500" s="25">
        <v>38995</v>
      </c>
      <c r="E1500" s="1" t="s">
        <v>2623</v>
      </c>
      <c r="F1500" s="26">
        <v>10000</v>
      </c>
      <c r="G1500" s="26">
        <v>10000</v>
      </c>
      <c r="H1500" s="26">
        <v>10000</v>
      </c>
      <c r="I1500" s="1" t="s">
        <v>50</v>
      </c>
      <c r="J1500" s="26">
        <v>5000</v>
      </c>
      <c r="K1500" s="26">
        <v>1000</v>
      </c>
      <c r="L1500" s="1" t="s">
        <v>50</v>
      </c>
      <c r="M1500" s="1">
        <v>500</v>
      </c>
      <c r="N1500" s="1" t="s">
        <v>2629</v>
      </c>
      <c r="O1500" s="1" t="s">
        <v>2630</v>
      </c>
      <c r="Q1500" s="1" t="s">
        <v>28</v>
      </c>
      <c r="R1500" s="1" t="s">
        <v>135</v>
      </c>
      <c r="S1500" s="1" t="s">
        <v>136</v>
      </c>
      <c r="T1500" s="1" t="s">
        <v>113</v>
      </c>
      <c r="U1500" s="1" t="s">
        <v>84</v>
      </c>
      <c r="V1500" s="1" t="s">
        <v>85</v>
      </c>
      <c r="W1500" s="1" t="s">
        <v>42</v>
      </c>
      <c r="X1500" s="25">
        <v>41116</v>
      </c>
      <c r="Y1500" s="1" t="s">
        <v>2660</v>
      </c>
      <c r="Z1500" s="1">
        <v>0</v>
      </c>
      <c r="AA1500" s="1" t="s">
        <v>1799</v>
      </c>
      <c r="AB1500" s="25">
        <v>40281</v>
      </c>
      <c r="AC1500" s="27">
        <v>40301.713194444441</v>
      </c>
      <c r="AD1500" s="1" t="s">
        <v>36</v>
      </c>
      <c r="AE1500" s="26">
        <v>10000</v>
      </c>
    </row>
    <row r="1501" spans="1:31" x14ac:dyDescent="0.25">
      <c r="A1501" s="1" t="s">
        <v>2622</v>
      </c>
      <c r="B1501" s="1" t="s">
        <v>6750</v>
      </c>
      <c r="C1501" s="1" t="s">
        <v>6751</v>
      </c>
      <c r="D1501" s="25">
        <v>40633</v>
      </c>
      <c r="E1501" s="1" t="s">
        <v>2623</v>
      </c>
      <c r="F1501" s="1">
        <v>0</v>
      </c>
      <c r="G1501" s="26">
        <v>29790</v>
      </c>
      <c r="H1501" s="1">
        <v>0</v>
      </c>
      <c r="I1501" s="1" t="s">
        <v>26</v>
      </c>
      <c r="J1501" s="1">
        <v>0</v>
      </c>
      <c r="K1501" s="26">
        <v>23598.42</v>
      </c>
      <c r="L1501" s="1" t="s">
        <v>26</v>
      </c>
      <c r="M1501" s="26">
        <v>23598.42</v>
      </c>
      <c r="N1501" s="1" t="s">
        <v>2629</v>
      </c>
      <c r="O1501" s="1" t="s">
        <v>2630</v>
      </c>
      <c r="Q1501" s="1" t="s">
        <v>28</v>
      </c>
      <c r="R1501" s="1" t="s">
        <v>135</v>
      </c>
      <c r="S1501" s="1" t="s">
        <v>136</v>
      </c>
      <c r="T1501" s="1" t="s">
        <v>39</v>
      </c>
      <c r="U1501" s="1" t="s">
        <v>40</v>
      </c>
      <c r="V1501" s="1" t="s">
        <v>41</v>
      </c>
      <c r="W1501" s="1" t="s">
        <v>42</v>
      </c>
      <c r="X1501" s="25">
        <v>41116</v>
      </c>
      <c r="Y1501" s="1" t="s">
        <v>2643</v>
      </c>
      <c r="Z1501" s="1">
        <v>0</v>
      </c>
      <c r="AA1501" s="1" t="s">
        <v>6752</v>
      </c>
      <c r="AB1501" s="25">
        <v>40647</v>
      </c>
      <c r="AC1501" s="27">
        <v>40744.231249999997</v>
      </c>
      <c r="AD1501" s="1" t="s">
        <v>2633</v>
      </c>
      <c r="AE1501" s="1">
        <v>0</v>
      </c>
    </row>
    <row r="1502" spans="1:31" x14ac:dyDescent="0.25">
      <c r="A1502" s="1" t="s">
        <v>2622</v>
      </c>
      <c r="B1502" s="1" t="s">
        <v>6917</v>
      </c>
      <c r="C1502" s="1" t="s">
        <v>6918</v>
      </c>
      <c r="D1502" s="25">
        <v>38579</v>
      </c>
      <c r="E1502" s="1" t="s">
        <v>2623</v>
      </c>
      <c r="F1502" s="1">
        <v>0</v>
      </c>
      <c r="G1502" s="26">
        <v>6666.66</v>
      </c>
      <c r="H1502" s="1">
        <v>0</v>
      </c>
      <c r="I1502" s="1" t="s">
        <v>50</v>
      </c>
      <c r="J1502" s="1">
        <v>0</v>
      </c>
      <c r="K1502" s="26">
        <v>8129.21</v>
      </c>
      <c r="L1502" s="1" t="s">
        <v>26</v>
      </c>
      <c r="M1502" s="26">
        <v>8129.21</v>
      </c>
      <c r="N1502" s="1" t="s">
        <v>2624</v>
      </c>
      <c r="O1502" s="1" t="s">
        <v>2638</v>
      </c>
      <c r="P1502" s="1" t="s">
        <v>2642</v>
      </c>
      <c r="Q1502" s="1" t="s">
        <v>28</v>
      </c>
      <c r="R1502" s="1" t="s">
        <v>44</v>
      </c>
      <c r="S1502" s="1" t="s">
        <v>38</v>
      </c>
      <c r="T1502" s="1" t="s">
        <v>1084</v>
      </c>
      <c r="U1502" s="1" t="s">
        <v>123</v>
      </c>
      <c r="V1502" s="1" t="s">
        <v>185</v>
      </c>
      <c r="W1502" s="1" t="s">
        <v>42</v>
      </c>
      <c r="X1502" s="25">
        <v>41116</v>
      </c>
      <c r="Y1502" s="1" t="s">
        <v>57</v>
      </c>
      <c r="Z1502" s="1">
        <v>0</v>
      </c>
      <c r="AA1502" s="1" t="s">
        <v>6919</v>
      </c>
      <c r="AB1502" s="25">
        <v>39193</v>
      </c>
      <c r="AC1502" s="27">
        <v>39245.719444444447</v>
      </c>
      <c r="AD1502" s="1" t="s">
        <v>4904</v>
      </c>
      <c r="AE1502" s="1">
        <v>0</v>
      </c>
    </row>
    <row r="1503" spans="1:31" x14ac:dyDescent="0.25">
      <c r="A1503" s="1" t="s">
        <v>2622</v>
      </c>
      <c r="E1503" s="1" t="s">
        <v>2623</v>
      </c>
      <c r="F1503" s="1">
        <v>0</v>
      </c>
      <c r="G1503" s="1">
        <v>0</v>
      </c>
      <c r="H1503" s="1">
        <v>0</v>
      </c>
      <c r="J1503" s="1">
        <v>0</v>
      </c>
      <c r="K1503" s="1">
        <v>102.62</v>
      </c>
      <c r="L1503" s="1" t="s">
        <v>50</v>
      </c>
      <c r="M1503" s="1">
        <v>0</v>
      </c>
      <c r="N1503" s="1" t="s">
        <v>2624</v>
      </c>
      <c r="O1503" s="1" t="s">
        <v>2630</v>
      </c>
      <c r="Q1503" s="1" t="s">
        <v>28</v>
      </c>
      <c r="R1503" s="1" t="s">
        <v>2667</v>
      </c>
      <c r="S1503" s="1" t="s">
        <v>2668</v>
      </c>
      <c r="T1503" s="1" t="s">
        <v>84</v>
      </c>
      <c r="U1503" s="1" t="s">
        <v>84</v>
      </c>
      <c r="V1503" s="1" t="s">
        <v>85</v>
      </c>
      <c r="W1503" s="1" t="s">
        <v>42</v>
      </c>
      <c r="X1503" s="25">
        <v>41116</v>
      </c>
      <c r="Y1503" s="1" t="s">
        <v>2628</v>
      </c>
      <c r="Z1503" s="1">
        <v>0</v>
      </c>
      <c r="AA1503" s="1" t="s">
        <v>6925</v>
      </c>
      <c r="AB1503" s="25">
        <v>39308</v>
      </c>
      <c r="AC1503" s="27">
        <v>39311.397916666669</v>
      </c>
      <c r="AD1503" s="1" t="s">
        <v>2633</v>
      </c>
      <c r="AE1503" s="1">
        <v>0</v>
      </c>
    </row>
    <row r="1504" spans="1:31" x14ac:dyDescent="0.25">
      <c r="A1504" s="1" t="s">
        <v>2622</v>
      </c>
      <c r="B1504" s="1" t="s">
        <v>6929</v>
      </c>
      <c r="C1504" s="1" t="s">
        <v>6930</v>
      </c>
      <c r="D1504" s="25">
        <v>38667</v>
      </c>
      <c r="E1504" s="1" t="s">
        <v>2623</v>
      </c>
      <c r="F1504" s="26">
        <v>6754.87</v>
      </c>
      <c r="G1504" s="26">
        <v>6754.87</v>
      </c>
      <c r="H1504" s="26">
        <v>6754.87</v>
      </c>
      <c r="I1504" s="1" t="s">
        <v>26</v>
      </c>
      <c r="J1504" s="26">
        <v>6754.87</v>
      </c>
      <c r="K1504" s="1">
        <v>255.59</v>
      </c>
      <c r="L1504" s="1" t="s">
        <v>27</v>
      </c>
      <c r="M1504" s="1">
        <v>0</v>
      </c>
      <c r="N1504" s="1" t="s">
        <v>2624</v>
      </c>
      <c r="O1504" s="1" t="s">
        <v>2630</v>
      </c>
      <c r="Q1504" s="1" t="s">
        <v>28</v>
      </c>
      <c r="R1504" s="1" t="s">
        <v>44</v>
      </c>
      <c r="S1504" s="1" t="s">
        <v>61</v>
      </c>
      <c r="T1504" s="1" t="s">
        <v>1084</v>
      </c>
      <c r="U1504" s="1" t="s">
        <v>123</v>
      </c>
      <c r="V1504" s="1" t="s">
        <v>185</v>
      </c>
      <c r="W1504" s="1" t="s">
        <v>42</v>
      </c>
      <c r="X1504" s="25">
        <v>41116</v>
      </c>
      <c r="Y1504" s="1" t="s">
        <v>43</v>
      </c>
      <c r="Z1504" s="1">
        <v>0</v>
      </c>
      <c r="AA1504" s="1" t="s">
        <v>6931</v>
      </c>
      <c r="AB1504" s="25">
        <v>39241</v>
      </c>
      <c r="AC1504" s="27">
        <v>39317.743055555555</v>
      </c>
      <c r="AD1504" s="1" t="s">
        <v>4967</v>
      </c>
      <c r="AE1504" s="26">
        <v>6754.87</v>
      </c>
    </row>
    <row r="1505" spans="1:31" x14ac:dyDescent="0.25">
      <c r="A1505" s="1" t="s">
        <v>2622</v>
      </c>
      <c r="B1505" s="1" t="s">
        <v>2304</v>
      </c>
      <c r="C1505" s="1" t="s">
        <v>2305</v>
      </c>
      <c r="D1505" s="25">
        <v>40136</v>
      </c>
      <c r="E1505" s="1" t="s">
        <v>2623</v>
      </c>
      <c r="F1505" s="26">
        <v>82355</v>
      </c>
      <c r="G1505" s="26">
        <v>82355</v>
      </c>
      <c r="H1505" s="26">
        <v>1500</v>
      </c>
      <c r="I1505" s="1" t="s">
        <v>26</v>
      </c>
      <c r="J1505" s="26">
        <v>1500</v>
      </c>
      <c r="K1505" s="1">
        <v>0</v>
      </c>
      <c r="L1505" s="1" t="s">
        <v>50</v>
      </c>
      <c r="M1505" s="1">
        <v>0</v>
      </c>
      <c r="N1505" s="1" t="s">
        <v>2629</v>
      </c>
      <c r="O1505" s="1" t="s">
        <v>2630</v>
      </c>
      <c r="Q1505" s="1" t="s">
        <v>28</v>
      </c>
      <c r="R1505" s="1" t="s">
        <v>262</v>
      </c>
      <c r="S1505" s="1" t="s">
        <v>151</v>
      </c>
      <c r="T1505" s="1" t="s">
        <v>293</v>
      </c>
      <c r="U1505" s="1" t="s">
        <v>40</v>
      </c>
      <c r="V1505" s="1" t="s">
        <v>41</v>
      </c>
      <c r="W1505" s="1" t="s">
        <v>42</v>
      </c>
      <c r="X1505" s="25">
        <v>41116</v>
      </c>
      <c r="Y1505" s="1" t="s">
        <v>2643</v>
      </c>
      <c r="Z1505" s="1">
        <v>0</v>
      </c>
      <c r="AA1505" s="1" t="s">
        <v>2306</v>
      </c>
      <c r="AB1505" s="25">
        <v>40203</v>
      </c>
      <c r="AC1505" s="27">
        <v>40227.606249999997</v>
      </c>
      <c r="AD1505" s="1" t="s">
        <v>36</v>
      </c>
      <c r="AE1505" s="26">
        <v>82355</v>
      </c>
    </row>
    <row r="1506" spans="1:31" x14ac:dyDescent="0.25">
      <c r="A1506" s="1" t="s">
        <v>2622</v>
      </c>
      <c r="B1506" s="1" t="s">
        <v>1325</v>
      </c>
      <c r="C1506" s="1" t="s">
        <v>1326</v>
      </c>
      <c r="D1506" s="25">
        <v>40198</v>
      </c>
      <c r="E1506" s="1" t="s">
        <v>2623</v>
      </c>
      <c r="F1506" s="26">
        <v>35462</v>
      </c>
      <c r="G1506" s="26">
        <v>35462</v>
      </c>
      <c r="H1506" s="26">
        <v>35462</v>
      </c>
      <c r="I1506" s="1" t="s">
        <v>50</v>
      </c>
      <c r="J1506" s="26">
        <v>17731</v>
      </c>
      <c r="K1506" s="1">
        <v>0</v>
      </c>
      <c r="L1506" s="1" t="s">
        <v>50</v>
      </c>
      <c r="M1506" s="1">
        <v>0</v>
      </c>
      <c r="N1506" s="1" t="s">
        <v>2629</v>
      </c>
      <c r="O1506" s="1" t="s">
        <v>2630</v>
      </c>
      <c r="Q1506" s="1" t="s">
        <v>28</v>
      </c>
      <c r="R1506" s="1" t="s">
        <v>135</v>
      </c>
      <c r="S1506" s="1" t="s">
        <v>136</v>
      </c>
      <c r="T1506" s="1" t="s">
        <v>285</v>
      </c>
      <c r="U1506" s="1" t="s">
        <v>34</v>
      </c>
      <c r="V1506" s="1" t="s">
        <v>71</v>
      </c>
      <c r="W1506" s="1" t="s">
        <v>42</v>
      </c>
      <c r="X1506" s="25">
        <v>41117</v>
      </c>
      <c r="Y1506" s="1" t="s">
        <v>2628</v>
      </c>
      <c r="Z1506" s="1">
        <v>0</v>
      </c>
      <c r="AA1506" s="1" t="s">
        <v>1327</v>
      </c>
      <c r="AB1506" s="25">
        <v>40408</v>
      </c>
      <c r="AC1506" s="27">
        <v>40427.689583333333</v>
      </c>
      <c r="AD1506" s="1" t="s">
        <v>151</v>
      </c>
      <c r="AE1506" s="26">
        <v>35462</v>
      </c>
    </row>
    <row r="1507" spans="1:31" x14ac:dyDescent="0.25">
      <c r="A1507" s="1" t="s">
        <v>2622</v>
      </c>
      <c r="B1507" s="1" t="s">
        <v>6161</v>
      </c>
      <c r="C1507" s="1" t="s">
        <v>6162</v>
      </c>
      <c r="D1507" s="25">
        <v>40708</v>
      </c>
      <c r="E1507" s="1" t="s">
        <v>2623</v>
      </c>
      <c r="F1507" s="26">
        <v>93000</v>
      </c>
      <c r="G1507" s="26">
        <v>93000</v>
      </c>
      <c r="H1507" s="26">
        <v>93000</v>
      </c>
      <c r="I1507" s="1" t="s">
        <v>50</v>
      </c>
      <c r="J1507" s="26">
        <v>46500</v>
      </c>
      <c r="K1507" s="1">
        <v>0</v>
      </c>
      <c r="L1507" s="1" t="s">
        <v>50</v>
      </c>
      <c r="M1507" s="1">
        <v>0</v>
      </c>
      <c r="N1507" s="1" t="s">
        <v>2629</v>
      </c>
      <c r="O1507" s="1" t="s">
        <v>2630</v>
      </c>
      <c r="Q1507" s="1" t="s">
        <v>28</v>
      </c>
      <c r="R1507" s="1" t="s">
        <v>135</v>
      </c>
      <c r="S1507" s="1" t="s">
        <v>136</v>
      </c>
      <c r="T1507" s="1" t="s">
        <v>4993</v>
      </c>
      <c r="U1507" s="1" t="s">
        <v>4994</v>
      </c>
      <c r="V1507" s="1" t="s">
        <v>142</v>
      </c>
      <c r="W1507" s="1" t="s">
        <v>42</v>
      </c>
      <c r="X1507" s="25">
        <v>41118</v>
      </c>
      <c r="Y1507" s="1" t="s">
        <v>2635</v>
      </c>
      <c r="Z1507" s="1">
        <v>0</v>
      </c>
      <c r="AA1507" s="1" t="s">
        <v>6163</v>
      </c>
      <c r="AB1507" s="25">
        <v>41051</v>
      </c>
      <c r="AC1507" s="27">
        <v>41067.402083333334</v>
      </c>
      <c r="AD1507" s="1" t="s">
        <v>2633</v>
      </c>
      <c r="AE1507" s="26">
        <v>93000</v>
      </c>
    </row>
    <row r="1508" spans="1:31" x14ac:dyDescent="0.25">
      <c r="A1508" s="1" t="s">
        <v>2622</v>
      </c>
      <c r="E1508" s="1" t="s">
        <v>2623</v>
      </c>
      <c r="F1508" s="1">
        <v>0</v>
      </c>
      <c r="G1508" s="1">
        <v>0</v>
      </c>
      <c r="H1508" s="1">
        <v>0</v>
      </c>
      <c r="J1508" s="1">
        <v>0</v>
      </c>
      <c r="K1508" s="1">
        <v>0</v>
      </c>
      <c r="L1508" s="1" t="s">
        <v>50</v>
      </c>
      <c r="M1508" s="1">
        <v>0</v>
      </c>
      <c r="N1508" s="1" t="s">
        <v>2629</v>
      </c>
      <c r="O1508" s="1" t="s">
        <v>2630</v>
      </c>
      <c r="Q1508" s="1" t="s">
        <v>28</v>
      </c>
      <c r="R1508" s="1" t="s">
        <v>135</v>
      </c>
      <c r="S1508" s="1" t="s">
        <v>284</v>
      </c>
      <c r="T1508" s="1" t="s">
        <v>1984</v>
      </c>
      <c r="U1508" s="1" t="s">
        <v>227</v>
      </c>
      <c r="V1508" s="1" t="s">
        <v>142</v>
      </c>
      <c r="W1508" s="1" t="s">
        <v>42</v>
      </c>
      <c r="X1508" s="25">
        <v>41118</v>
      </c>
      <c r="Y1508" s="1" t="s">
        <v>2635</v>
      </c>
      <c r="Z1508" s="1">
        <v>0</v>
      </c>
      <c r="AA1508" s="1" t="s">
        <v>7426</v>
      </c>
      <c r="AB1508" s="25">
        <v>41037</v>
      </c>
      <c r="AC1508" s="27">
        <v>41060.65</v>
      </c>
      <c r="AE1508" s="1">
        <v>0</v>
      </c>
    </row>
    <row r="1509" spans="1:31" x14ac:dyDescent="0.25">
      <c r="A1509" s="1" t="s">
        <v>2622</v>
      </c>
      <c r="B1509" s="1" t="s">
        <v>6817</v>
      </c>
      <c r="C1509" s="1" t="s">
        <v>6818</v>
      </c>
      <c r="D1509" s="25">
        <v>36903</v>
      </c>
      <c r="E1509" s="1" t="s">
        <v>2623</v>
      </c>
      <c r="F1509" s="1">
        <v>0</v>
      </c>
      <c r="G1509" s="26">
        <v>20000</v>
      </c>
      <c r="H1509" s="1">
        <v>0</v>
      </c>
      <c r="I1509" s="1" t="s">
        <v>26</v>
      </c>
      <c r="J1509" s="1">
        <v>0</v>
      </c>
      <c r="K1509" s="26">
        <v>7902.79</v>
      </c>
      <c r="L1509" s="1" t="s">
        <v>27</v>
      </c>
      <c r="M1509" s="1">
        <v>0</v>
      </c>
      <c r="N1509" s="1" t="s">
        <v>2629</v>
      </c>
      <c r="O1509" s="1" t="s">
        <v>2625</v>
      </c>
      <c r="P1509" s="1" t="s">
        <v>2700</v>
      </c>
      <c r="Q1509" s="1" t="s">
        <v>28</v>
      </c>
      <c r="R1509" s="1" t="s">
        <v>44</v>
      </c>
      <c r="S1509" s="1" t="s">
        <v>80</v>
      </c>
      <c r="T1509" s="1" t="s">
        <v>6819</v>
      </c>
      <c r="U1509" s="1" t="s">
        <v>84</v>
      </c>
      <c r="V1509" s="1" t="s">
        <v>85</v>
      </c>
      <c r="W1509" s="1" t="s">
        <v>42</v>
      </c>
      <c r="X1509" s="25">
        <v>41120</v>
      </c>
      <c r="Y1509" s="1" t="s">
        <v>43</v>
      </c>
      <c r="Z1509" s="1">
        <v>0</v>
      </c>
      <c r="AA1509" s="1" t="s">
        <v>6820</v>
      </c>
      <c r="AB1509" s="25">
        <v>37718</v>
      </c>
      <c r="AC1509" s="27">
        <v>37930.647916666669</v>
      </c>
      <c r="AD1509" s="1" t="s">
        <v>2633</v>
      </c>
      <c r="AE1509" s="1">
        <v>0</v>
      </c>
    </row>
    <row r="1510" spans="1:31" x14ac:dyDescent="0.25">
      <c r="A1510" s="1" t="s">
        <v>2646</v>
      </c>
      <c r="B1510" s="1" t="s">
        <v>59</v>
      </c>
      <c r="C1510" s="1" t="s">
        <v>60</v>
      </c>
      <c r="D1510" s="25">
        <v>35802</v>
      </c>
      <c r="E1510" s="1" t="s">
        <v>2623</v>
      </c>
      <c r="F1510" s="26">
        <v>20000</v>
      </c>
      <c r="G1510" s="26">
        <v>20000</v>
      </c>
      <c r="H1510" s="26">
        <v>20000</v>
      </c>
      <c r="I1510" s="1" t="s">
        <v>27</v>
      </c>
      <c r="J1510" s="1">
        <v>0</v>
      </c>
      <c r="K1510" s="1">
        <v>147.32</v>
      </c>
      <c r="L1510" s="1" t="s">
        <v>27</v>
      </c>
      <c r="M1510" s="1">
        <v>0</v>
      </c>
      <c r="N1510" s="1" t="s">
        <v>2624</v>
      </c>
      <c r="O1510" s="1" t="s">
        <v>2638</v>
      </c>
      <c r="P1510" s="1" t="s">
        <v>2639</v>
      </c>
      <c r="Q1510" s="1" t="s">
        <v>28</v>
      </c>
      <c r="R1510" s="1" t="s">
        <v>29</v>
      </c>
      <c r="S1510" s="1" t="s">
        <v>61</v>
      </c>
      <c r="T1510" s="1" t="s">
        <v>62</v>
      </c>
      <c r="U1510" s="1" t="s">
        <v>34</v>
      </c>
      <c r="V1510" s="1" t="s">
        <v>63</v>
      </c>
      <c r="W1510" s="1" t="s">
        <v>42</v>
      </c>
      <c r="X1510" s="25">
        <v>41121</v>
      </c>
      <c r="Y1510" s="1" t="s">
        <v>2628</v>
      </c>
      <c r="Z1510" s="1">
        <v>0</v>
      </c>
      <c r="AA1510" s="1" t="s">
        <v>64</v>
      </c>
      <c r="AB1510" s="25">
        <v>35893</v>
      </c>
      <c r="AC1510" s="27">
        <v>37617</v>
      </c>
      <c r="AD1510" s="1" t="s">
        <v>36</v>
      </c>
      <c r="AE1510" s="26">
        <v>20000</v>
      </c>
    </row>
    <row r="1511" spans="1:31" x14ac:dyDescent="0.25">
      <c r="A1511" s="1" t="s">
        <v>2622</v>
      </c>
      <c r="B1511" s="1" t="s">
        <v>1021</v>
      </c>
      <c r="C1511" s="1" t="s">
        <v>1022</v>
      </c>
      <c r="D1511" s="25">
        <v>35636</v>
      </c>
      <c r="E1511" s="1" t="s">
        <v>2623</v>
      </c>
      <c r="F1511" s="26">
        <v>9616</v>
      </c>
      <c r="G1511" s="26">
        <v>9616</v>
      </c>
      <c r="H1511" s="26">
        <v>9616</v>
      </c>
      <c r="I1511" s="1" t="s">
        <v>27</v>
      </c>
      <c r="J1511" s="1">
        <v>0</v>
      </c>
      <c r="K1511" s="1">
        <v>0</v>
      </c>
      <c r="L1511" s="1" t="s">
        <v>27</v>
      </c>
      <c r="M1511" s="1">
        <v>0</v>
      </c>
      <c r="Q1511" s="1" t="s">
        <v>28</v>
      </c>
      <c r="R1511" s="1" t="s">
        <v>44</v>
      </c>
      <c r="S1511" s="1" t="s">
        <v>38</v>
      </c>
      <c r="T1511" s="1" t="s">
        <v>1023</v>
      </c>
      <c r="U1511" s="1" t="s">
        <v>123</v>
      </c>
      <c r="V1511" s="1" t="s">
        <v>185</v>
      </c>
      <c r="W1511" s="1" t="s">
        <v>42</v>
      </c>
      <c r="X1511" s="25">
        <v>41121</v>
      </c>
      <c r="Y1511" s="1" t="s">
        <v>2647</v>
      </c>
      <c r="Z1511" s="1">
        <v>0</v>
      </c>
      <c r="AA1511" s="1" t="s">
        <v>1024</v>
      </c>
      <c r="AB1511" s="25">
        <v>36944</v>
      </c>
      <c r="AC1511" s="27">
        <v>38198.486805555556</v>
      </c>
      <c r="AD1511" s="1" t="s">
        <v>36</v>
      </c>
      <c r="AE1511" s="26">
        <v>9616</v>
      </c>
    </row>
    <row r="1512" spans="1:31" x14ac:dyDescent="0.25">
      <c r="A1512" s="1" t="s">
        <v>2646</v>
      </c>
      <c r="E1512" s="1" t="s">
        <v>2623</v>
      </c>
      <c r="F1512" s="1">
        <v>0</v>
      </c>
      <c r="G1512" s="1">
        <v>0</v>
      </c>
      <c r="H1512" s="1">
        <v>0</v>
      </c>
      <c r="J1512" s="1">
        <v>0</v>
      </c>
      <c r="K1512" s="1">
        <v>147.32</v>
      </c>
      <c r="L1512" s="1" t="s">
        <v>27</v>
      </c>
      <c r="M1512" s="1">
        <v>0</v>
      </c>
      <c r="N1512" s="1" t="s">
        <v>2624</v>
      </c>
      <c r="Q1512" s="1" t="s">
        <v>28</v>
      </c>
      <c r="R1512" s="1" t="s">
        <v>29</v>
      </c>
      <c r="S1512" s="1" t="s">
        <v>38</v>
      </c>
      <c r="T1512" s="1" t="s">
        <v>62</v>
      </c>
      <c r="U1512" s="1" t="s">
        <v>34</v>
      </c>
      <c r="V1512" s="1" t="s">
        <v>63</v>
      </c>
      <c r="W1512" s="1" t="s">
        <v>42</v>
      </c>
      <c r="X1512" s="25">
        <v>41122</v>
      </c>
      <c r="Y1512" s="1" t="s">
        <v>2628</v>
      </c>
      <c r="Z1512" s="1">
        <v>0</v>
      </c>
      <c r="AA1512" s="1" t="s">
        <v>4810</v>
      </c>
      <c r="AB1512" s="25">
        <v>35903</v>
      </c>
      <c r="AC1512" s="27">
        <v>37951.652083333334</v>
      </c>
      <c r="AE1512" s="1">
        <v>0</v>
      </c>
    </row>
    <row r="1513" spans="1:31" x14ac:dyDescent="0.25">
      <c r="A1513" s="1" t="s">
        <v>2622</v>
      </c>
      <c r="B1513" s="1">
        <v>3030</v>
      </c>
      <c r="C1513" s="1" t="s">
        <v>2073</v>
      </c>
      <c r="D1513" s="25">
        <v>38411</v>
      </c>
      <c r="E1513" s="1" t="s">
        <v>2623</v>
      </c>
      <c r="F1513" s="1">
        <v>0</v>
      </c>
      <c r="G1513" s="26">
        <v>33563.46</v>
      </c>
      <c r="H1513" s="1">
        <v>0</v>
      </c>
      <c r="I1513" s="1" t="s">
        <v>26</v>
      </c>
      <c r="J1513" s="1">
        <v>0</v>
      </c>
      <c r="K1513" s="26">
        <v>16585.18</v>
      </c>
      <c r="L1513" s="1" t="s">
        <v>26</v>
      </c>
      <c r="M1513" s="26">
        <v>16585.18</v>
      </c>
      <c r="N1513" s="1" t="s">
        <v>2624</v>
      </c>
      <c r="O1513" s="1" t="s">
        <v>2638</v>
      </c>
      <c r="P1513" s="1" t="s">
        <v>2651</v>
      </c>
      <c r="Q1513" s="1" t="s">
        <v>28</v>
      </c>
      <c r="R1513" s="1" t="s">
        <v>44</v>
      </c>
      <c r="S1513" s="1" t="s">
        <v>38</v>
      </c>
      <c r="T1513" s="1" t="s">
        <v>39</v>
      </c>
      <c r="U1513" s="1" t="s">
        <v>40</v>
      </c>
      <c r="V1513" s="1" t="s">
        <v>41</v>
      </c>
      <c r="W1513" s="1" t="s">
        <v>42</v>
      </c>
      <c r="X1513" s="25">
        <v>41122</v>
      </c>
      <c r="Y1513" s="1" t="s">
        <v>57</v>
      </c>
      <c r="Z1513" s="1">
        <v>0</v>
      </c>
      <c r="AA1513" s="1" t="s">
        <v>2074</v>
      </c>
      <c r="AB1513" s="25">
        <v>38491</v>
      </c>
      <c r="AC1513" s="27">
        <v>38519.697222222225</v>
      </c>
      <c r="AD1513" s="1" t="s">
        <v>36</v>
      </c>
      <c r="AE1513" s="1">
        <v>0</v>
      </c>
    </row>
    <row r="1514" spans="1:31" x14ac:dyDescent="0.25">
      <c r="A1514" s="1" t="s">
        <v>2622</v>
      </c>
      <c r="B1514" s="1" t="s">
        <v>605</v>
      </c>
      <c r="C1514" s="1" t="s">
        <v>606</v>
      </c>
      <c r="D1514" s="25">
        <v>36892</v>
      </c>
      <c r="E1514" s="1" t="s">
        <v>2623</v>
      </c>
      <c r="F1514" s="26">
        <v>38779.199999999997</v>
      </c>
      <c r="G1514" s="26">
        <v>38779.199999999997</v>
      </c>
      <c r="H1514" s="26">
        <v>19500</v>
      </c>
      <c r="I1514" s="1" t="s">
        <v>26</v>
      </c>
      <c r="J1514" s="26">
        <v>19500</v>
      </c>
      <c r="K1514" s="26">
        <v>17607.29</v>
      </c>
      <c r="L1514" s="1" t="s">
        <v>27</v>
      </c>
      <c r="M1514" s="1">
        <v>0</v>
      </c>
      <c r="Q1514" s="1" t="s">
        <v>28</v>
      </c>
      <c r="R1514" s="1" t="s">
        <v>135</v>
      </c>
      <c r="S1514" s="1" t="s">
        <v>136</v>
      </c>
      <c r="T1514" s="1" t="s">
        <v>100</v>
      </c>
      <c r="U1514" s="1" t="s">
        <v>101</v>
      </c>
      <c r="V1514" s="1" t="s">
        <v>171</v>
      </c>
      <c r="W1514" s="1" t="s">
        <v>42</v>
      </c>
      <c r="X1514" s="25">
        <v>41124</v>
      </c>
      <c r="Y1514" s="1" t="s">
        <v>2637</v>
      </c>
      <c r="Z1514" s="1">
        <v>0</v>
      </c>
      <c r="AA1514" s="1" t="s">
        <v>607</v>
      </c>
      <c r="AB1514" s="25">
        <v>39594</v>
      </c>
      <c r="AC1514" s="27">
        <v>40164.357638888891</v>
      </c>
      <c r="AD1514" s="1" t="s">
        <v>36</v>
      </c>
      <c r="AE1514" s="26">
        <v>38779.199999999997</v>
      </c>
    </row>
    <row r="1515" spans="1:31" x14ac:dyDescent="0.25">
      <c r="A1515" s="1" t="s">
        <v>2646</v>
      </c>
      <c r="B1515" s="1" t="s">
        <v>327</v>
      </c>
      <c r="C1515" s="1" t="s">
        <v>328</v>
      </c>
      <c r="D1515" s="25">
        <v>36244</v>
      </c>
      <c r="E1515" s="1" t="s">
        <v>2623</v>
      </c>
      <c r="F1515" s="26">
        <v>16000</v>
      </c>
      <c r="G1515" s="26">
        <v>16000</v>
      </c>
      <c r="H1515" s="26">
        <v>8200</v>
      </c>
      <c r="I1515" s="1" t="s">
        <v>50</v>
      </c>
      <c r="J1515" s="26">
        <v>4100</v>
      </c>
      <c r="K1515" s="26">
        <v>3236.44</v>
      </c>
      <c r="L1515" s="1" t="s">
        <v>50</v>
      </c>
      <c r="M1515" s="1">
        <v>0</v>
      </c>
      <c r="N1515" s="1" t="s">
        <v>2629</v>
      </c>
      <c r="O1515" s="1" t="s">
        <v>2630</v>
      </c>
      <c r="Q1515" s="1" t="s">
        <v>28</v>
      </c>
      <c r="R1515" s="1" t="s">
        <v>29</v>
      </c>
      <c r="S1515" s="1" t="s">
        <v>30</v>
      </c>
      <c r="T1515" s="1" t="s">
        <v>329</v>
      </c>
      <c r="U1515" s="1" t="s">
        <v>55</v>
      </c>
      <c r="V1515" s="1" t="s">
        <v>71</v>
      </c>
      <c r="W1515" s="1" t="s">
        <v>42</v>
      </c>
      <c r="X1515" s="25">
        <v>41127</v>
      </c>
      <c r="Y1515" s="1" t="s">
        <v>2637</v>
      </c>
      <c r="Z1515" s="1">
        <v>0</v>
      </c>
      <c r="AA1515" s="1" t="s">
        <v>330</v>
      </c>
      <c r="AB1515" s="25">
        <v>36356</v>
      </c>
      <c r="AC1515" s="27">
        <v>38651.570138888892</v>
      </c>
      <c r="AD1515" s="1" t="s">
        <v>36</v>
      </c>
      <c r="AE1515" s="26">
        <v>16000</v>
      </c>
    </row>
    <row r="1516" spans="1:31" x14ac:dyDescent="0.25">
      <c r="A1516" s="1" t="s">
        <v>2622</v>
      </c>
      <c r="B1516" s="1">
        <v>1151</v>
      </c>
      <c r="C1516" s="1" t="s">
        <v>4956</v>
      </c>
      <c r="D1516" s="25">
        <v>38930</v>
      </c>
      <c r="E1516" s="1" t="s">
        <v>2623</v>
      </c>
      <c r="F1516" s="26">
        <v>20000</v>
      </c>
      <c r="G1516" s="26">
        <v>20000</v>
      </c>
      <c r="H1516" s="1">
        <v>0</v>
      </c>
      <c r="I1516" s="1" t="s">
        <v>26</v>
      </c>
      <c r="J1516" s="1">
        <v>0</v>
      </c>
      <c r="K1516" s="26">
        <v>16334.85</v>
      </c>
      <c r="L1516" s="1" t="s">
        <v>26</v>
      </c>
      <c r="M1516" s="26">
        <v>16334.85</v>
      </c>
      <c r="N1516" s="1" t="s">
        <v>2629</v>
      </c>
      <c r="O1516" s="1" t="s">
        <v>2638</v>
      </c>
      <c r="P1516" s="1" t="s">
        <v>2688</v>
      </c>
      <c r="Q1516" s="1" t="s">
        <v>28</v>
      </c>
      <c r="R1516" s="1" t="s">
        <v>44</v>
      </c>
      <c r="S1516" s="1" t="s">
        <v>80</v>
      </c>
      <c r="T1516" s="1" t="s">
        <v>120</v>
      </c>
      <c r="U1516" s="1" t="s">
        <v>84</v>
      </c>
      <c r="V1516" s="1" t="s">
        <v>85</v>
      </c>
      <c r="W1516" s="1" t="s">
        <v>42</v>
      </c>
      <c r="X1516" s="25">
        <v>41127</v>
      </c>
      <c r="Y1516" s="1" t="s">
        <v>43</v>
      </c>
      <c r="Z1516" s="1">
        <v>0</v>
      </c>
      <c r="AA1516" s="1" t="s">
        <v>4957</v>
      </c>
      <c r="AB1516" s="25">
        <v>39218</v>
      </c>
      <c r="AC1516" s="27">
        <v>39282.507638888892</v>
      </c>
      <c r="AD1516" s="1" t="s">
        <v>2633</v>
      </c>
      <c r="AE1516" s="26">
        <v>20000</v>
      </c>
    </row>
    <row r="1517" spans="1:31" x14ac:dyDescent="0.25">
      <c r="A1517" s="1" t="s">
        <v>2622</v>
      </c>
      <c r="B1517" s="1" t="s">
        <v>700</v>
      </c>
      <c r="C1517" s="1" t="s">
        <v>701</v>
      </c>
      <c r="D1517" s="25">
        <v>39910</v>
      </c>
      <c r="E1517" s="1" t="s">
        <v>2623</v>
      </c>
      <c r="F1517" s="26">
        <v>55205.55</v>
      </c>
      <c r="G1517" s="26">
        <v>55205.55</v>
      </c>
      <c r="H1517" s="26">
        <v>55205.55</v>
      </c>
      <c r="I1517" s="1" t="s">
        <v>50</v>
      </c>
      <c r="J1517" s="26">
        <v>27602.78</v>
      </c>
      <c r="K1517" s="1">
        <v>0</v>
      </c>
      <c r="L1517" s="1" t="s">
        <v>50</v>
      </c>
      <c r="M1517" s="1">
        <v>0</v>
      </c>
      <c r="N1517" s="1" t="s">
        <v>2629</v>
      </c>
      <c r="O1517" s="1" t="s">
        <v>2630</v>
      </c>
      <c r="Q1517" s="1" t="s">
        <v>28</v>
      </c>
      <c r="R1517" s="1" t="s">
        <v>135</v>
      </c>
      <c r="S1517" s="1" t="s">
        <v>136</v>
      </c>
      <c r="T1517" s="1" t="s">
        <v>39</v>
      </c>
      <c r="U1517" s="1" t="s">
        <v>40</v>
      </c>
      <c r="V1517" s="1" t="s">
        <v>71</v>
      </c>
      <c r="W1517" s="1" t="s">
        <v>42</v>
      </c>
      <c r="X1517" s="25">
        <v>41127</v>
      </c>
      <c r="Y1517" s="1" t="s">
        <v>2628</v>
      </c>
      <c r="Z1517" s="1">
        <v>0</v>
      </c>
      <c r="AA1517" s="1" t="s">
        <v>702</v>
      </c>
      <c r="AB1517" s="25">
        <v>40442</v>
      </c>
      <c r="AC1517" s="27">
        <v>40455.563888888886</v>
      </c>
      <c r="AD1517" s="1" t="s">
        <v>151</v>
      </c>
      <c r="AE1517" s="26">
        <v>55205.55</v>
      </c>
    </row>
    <row r="1518" spans="1:31" x14ac:dyDescent="0.25">
      <c r="A1518" s="1" t="s">
        <v>2622</v>
      </c>
      <c r="B1518" s="1" t="s">
        <v>1078</v>
      </c>
      <c r="C1518" s="1" t="s">
        <v>1079</v>
      </c>
      <c r="D1518" s="25">
        <v>38520</v>
      </c>
      <c r="E1518" s="1" t="s">
        <v>2623</v>
      </c>
      <c r="F1518" s="26">
        <v>3490.46</v>
      </c>
      <c r="G1518" s="26">
        <v>1298451</v>
      </c>
      <c r="H1518" s="26">
        <v>3490.46</v>
      </c>
      <c r="I1518" s="1" t="s">
        <v>26</v>
      </c>
      <c r="J1518" s="26">
        <v>3490.46</v>
      </c>
      <c r="K1518" s="1">
        <v>698.09</v>
      </c>
      <c r="L1518" s="1" t="s">
        <v>50</v>
      </c>
      <c r="M1518" s="1">
        <v>0</v>
      </c>
      <c r="N1518" s="1" t="s">
        <v>2624</v>
      </c>
      <c r="O1518" s="1" t="s">
        <v>2630</v>
      </c>
      <c r="Q1518" s="1" t="s">
        <v>28</v>
      </c>
      <c r="R1518" s="1" t="s">
        <v>44</v>
      </c>
      <c r="S1518" s="1" t="s">
        <v>346</v>
      </c>
      <c r="T1518" s="1" t="s">
        <v>1080</v>
      </c>
      <c r="U1518" s="1" t="s">
        <v>53</v>
      </c>
      <c r="V1518" s="1" t="s">
        <v>71</v>
      </c>
      <c r="W1518" s="1" t="s">
        <v>42</v>
      </c>
      <c r="X1518" s="25">
        <v>41127</v>
      </c>
      <c r="Y1518" s="1" t="s">
        <v>2660</v>
      </c>
      <c r="Z1518" s="1">
        <v>0</v>
      </c>
      <c r="AA1518" s="1" t="s">
        <v>1081</v>
      </c>
      <c r="AB1518" s="25">
        <v>39576</v>
      </c>
      <c r="AC1518" s="27">
        <v>39542.706250000003</v>
      </c>
      <c r="AD1518" s="1" t="s">
        <v>36</v>
      </c>
      <c r="AE1518" s="26">
        <v>3490.46</v>
      </c>
    </row>
    <row r="1519" spans="1:31" x14ac:dyDescent="0.25">
      <c r="A1519" s="1" t="s">
        <v>2622</v>
      </c>
      <c r="B1519" s="1" t="s">
        <v>1296</v>
      </c>
      <c r="C1519" s="1" t="s">
        <v>1297</v>
      </c>
      <c r="D1519" s="25">
        <v>39773</v>
      </c>
      <c r="E1519" s="1" t="s">
        <v>2623</v>
      </c>
      <c r="F1519" s="26">
        <v>23667.39</v>
      </c>
      <c r="G1519" s="26">
        <v>23667.39</v>
      </c>
      <c r="H1519" s="26">
        <v>23667.39</v>
      </c>
      <c r="I1519" s="1" t="s">
        <v>50</v>
      </c>
      <c r="J1519" s="26">
        <v>11833.7</v>
      </c>
      <c r="K1519" s="26">
        <v>2648</v>
      </c>
      <c r="L1519" s="1" t="s">
        <v>50</v>
      </c>
      <c r="M1519" s="26">
        <v>1324</v>
      </c>
      <c r="N1519" s="1" t="s">
        <v>2629</v>
      </c>
      <c r="O1519" s="1" t="s">
        <v>2630</v>
      </c>
      <c r="Q1519" s="1" t="s">
        <v>28</v>
      </c>
      <c r="R1519" s="1" t="s">
        <v>135</v>
      </c>
      <c r="S1519" s="1" t="s">
        <v>136</v>
      </c>
      <c r="T1519" s="1" t="s">
        <v>77</v>
      </c>
      <c r="U1519" s="1" t="s">
        <v>34</v>
      </c>
      <c r="V1519" s="1" t="s">
        <v>71</v>
      </c>
      <c r="W1519" s="1" t="s">
        <v>42</v>
      </c>
      <c r="X1519" s="25">
        <v>41127</v>
      </c>
      <c r="Y1519" s="1" t="s">
        <v>2628</v>
      </c>
      <c r="Z1519" s="1">
        <v>0</v>
      </c>
      <c r="AA1519" s="1" t="s">
        <v>1298</v>
      </c>
      <c r="AB1519" s="25">
        <v>40074</v>
      </c>
      <c r="AC1519" s="27">
        <v>40360.98541666667</v>
      </c>
      <c r="AD1519" s="1" t="s">
        <v>151</v>
      </c>
      <c r="AE1519" s="26">
        <v>23667.39</v>
      </c>
    </row>
    <row r="1520" spans="1:31" x14ac:dyDescent="0.25">
      <c r="A1520" s="1" t="s">
        <v>2622</v>
      </c>
      <c r="B1520" s="1" t="s">
        <v>1835</v>
      </c>
      <c r="C1520" s="1" t="s">
        <v>1836</v>
      </c>
      <c r="D1520" s="25">
        <v>40017</v>
      </c>
      <c r="E1520" s="1" t="s">
        <v>2623</v>
      </c>
      <c r="F1520" s="26">
        <v>26038</v>
      </c>
      <c r="G1520" s="26">
        <v>26038</v>
      </c>
      <c r="H1520" s="26">
        <v>26038</v>
      </c>
      <c r="I1520" s="1" t="s">
        <v>26</v>
      </c>
      <c r="J1520" s="26">
        <v>26038</v>
      </c>
      <c r="K1520" s="1">
        <v>0</v>
      </c>
      <c r="L1520" s="1" t="s">
        <v>50</v>
      </c>
      <c r="M1520" s="1">
        <v>0</v>
      </c>
      <c r="N1520" s="1" t="s">
        <v>2629</v>
      </c>
      <c r="O1520" s="1" t="s">
        <v>2630</v>
      </c>
      <c r="Q1520" s="1" t="s">
        <v>28</v>
      </c>
      <c r="R1520" s="1" t="s">
        <v>135</v>
      </c>
      <c r="S1520" s="1" t="s">
        <v>284</v>
      </c>
      <c r="T1520" s="1" t="s">
        <v>231</v>
      </c>
      <c r="U1520" s="1" t="s">
        <v>34</v>
      </c>
      <c r="V1520" s="1" t="s">
        <v>71</v>
      </c>
      <c r="W1520" s="1" t="s">
        <v>42</v>
      </c>
      <c r="X1520" s="25">
        <v>41127</v>
      </c>
      <c r="Y1520" s="1" t="s">
        <v>43</v>
      </c>
      <c r="Z1520" s="1">
        <v>0</v>
      </c>
      <c r="AA1520" s="1" t="s">
        <v>1837</v>
      </c>
      <c r="AB1520" s="25">
        <v>40394</v>
      </c>
      <c r="AC1520" s="27">
        <v>40408.711805555555</v>
      </c>
      <c r="AD1520" s="1" t="s">
        <v>36</v>
      </c>
      <c r="AE1520" s="26">
        <v>26038</v>
      </c>
    </row>
    <row r="1521" spans="1:31" x14ac:dyDescent="0.25">
      <c r="A1521" s="1" t="s">
        <v>2622</v>
      </c>
      <c r="B1521" s="1">
        <v>1530762</v>
      </c>
      <c r="C1521" s="1" t="s">
        <v>1983</v>
      </c>
      <c r="D1521" s="25">
        <v>40653</v>
      </c>
      <c r="E1521" s="1" t="s">
        <v>2623</v>
      </c>
      <c r="F1521" s="26">
        <v>31965.32</v>
      </c>
      <c r="G1521" s="26">
        <v>31965.32</v>
      </c>
      <c r="H1521" s="26">
        <v>31965.32</v>
      </c>
      <c r="I1521" s="1" t="s">
        <v>26</v>
      </c>
      <c r="J1521" s="26">
        <v>31965.32</v>
      </c>
      <c r="K1521" s="1">
        <v>0</v>
      </c>
      <c r="L1521" s="1" t="s">
        <v>27</v>
      </c>
      <c r="M1521" s="1">
        <v>0</v>
      </c>
      <c r="N1521" s="1" t="s">
        <v>2629</v>
      </c>
      <c r="O1521" s="1" t="s">
        <v>2630</v>
      </c>
      <c r="Q1521" s="1" t="s">
        <v>28</v>
      </c>
      <c r="R1521" s="1" t="s">
        <v>135</v>
      </c>
      <c r="S1521" s="1" t="s">
        <v>136</v>
      </c>
      <c r="T1521" s="1" t="s">
        <v>1984</v>
      </c>
      <c r="U1521" s="1" t="s">
        <v>227</v>
      </c>
      <c r="V1521" s="1" t="s">
        <v>142</v>
      </c>
      <c r="W1521" s="1" t="s">
        <v>42</v>
      </c>
      <c r="X1521" s="25">
        <v>41127</v>
      </c>
      <c r="Y1521" s="1" t="s">
        <v>2660</v>
      </c>
      <c r="Z1521" s="1">
        <v>0</v>
      </c>
      <c r="AA1521" s="1" t="s">
        <v>1985</v>
      </c>
      <c r="AB1521" s="25">
        <v>41009</v>
      </c>
      <c r="AC1521" s="27">
        <v>41060.332638888889</v>
      </c>
      <c r="AD1521" s="1" t="s">
        <v>600</v>
      </c>
      <c r="AE1521" s="26">
        <v>31965.32</v>
      </c>
    </row>
    <row r="1522" spans="1:31" x14ac:dyDescent="0.25">
      <c r="A1522" s="1" t="s">
        <v>2622</v>
      </c>
      <c r="B1522" s="1" t="s">
        <v>2345</v>
      </c>
      <c r="C1522" s="1" t="s">
        <v>2346</v>
      </c>
      <c r="D1522" s="25">
        <v>40265</v>
      </c>
      <c r="E1522" s="1" t="s">
        <v>2623</v>
      </c>
      <c r="F1522" s="26">
        <v>3000</v>
      </c>
      <c r="G1522" s="26">
        <v>3000</v>
      </c>
      <c r="H1522" s="26">
        <v>2936.81</v>
      </c>
      <c r="I1522" s="1" t="s">
        <v>26</v>
      </c>
      <c r="J1522" s="26">
        <v>2936.81</v>
      </c>
      <c r="K1522" s="26">
        <v>4941.6099999999997</v>
      </c>
      <c r="L1522" s="1" t="s">
        <v>50</v>
      </c>
      <c r="M1522" s="26">
        <v>2470.81</v>
      </c>
      <c r="N1522" s="1" t="s">
        <v>2624</v>
      </c>
      <c r="O1522" s="1" t="s">
        <v>2630</v>
      </c>
      <c r="Q1522" s="1" t="s">
        <v>28</v>
      </c>
      <c r="R1522" s="1" t="s">
        <v>135</v>
      </c>
      <c r="S1522" s="1" t="s">
        <v>136</v>
      </c>
      <c r="T1522" s="1" t="s">
        <v>125</v>
      </c>
      <c r="U1522" s="1" t="s">
        <v>34</v>
      </c>
      <c r="V1522" s="1" t="s">
        <v>71</v>
      </c>
      <c r="W1522" s="1" t="s">
        <v>42</v>
      </c>
      <c r="X1522" s="25">
        <v>41127</v>
      </c>
      <c r="Y1522" s="1" t="s">
        <v>57</v>
      </c>
      <c r="Z1522" s="1">
        <v>0</v>
      </c>
      <c r="AA1522" s="1" t="s">
        <v>2347</v>
      </c>
      <c r="AB1522" s="25">
        <v>40375</v>
      </c>
      <c r="AC1522" s="27">
        <v>40386.736111111109</v>
      </c>
      <c r="AD1522" s="1" t="s">
        <v>36</v>
      </c>
      <c r="AE1522" s="26">
        <v>3000</v>
      </c>
    </row>
    <row r="1523" spans="1:31" x14ac:dyDescent="0.25">
      <c r="A1523" s="1" t="s">
        <v>2622</v>
      </c>
      <c r="B1523" s="1" t="s">
        <v>5433</v>
      </c>
      <c r="C1523" s="1" t="s">
        <v>4872</v>
      </c>
      <c r="D1523" s="25">
        <v>39802</v>
      </c>
      <c r="E1523" s="1" t="s">
        <v>2623</v>
      </c>
      <c r="F1523" s="1">
        <v>0</v>
      </c>
      <c r="G1523" s="1">
        <v>0</v>
      </c>
      <c r="H1523" s="1">
        <v>0</v>
      </c>
      <c r="J1523" s="1">
        <v>0</v>
      </c>
      <c r="K1523" s="1">
        <v>0</v>
      </c>
      <c r="L1523" s="1" t="s">
        <v>50</v>
      </c>
      <c r="M1523" s="1">
        <v>0</v>
      </c>
      <c r="N1523" s="1" t="s">
        <v>2629</v>
      </c>
      <c r="O1523" s="1" t="s">
        <v>2630</v>
      </c>
      <c r="Q1523" s="1" t="s">
        <v>28</v>
      </c>
      <c r="R1523" s="1" t="s">
        <v>135</v>
      </c>
      <c r="S1523" s="1" t="s">
        <v>136</v>
      </c>
      <c r="T1523" s="1" t="s">
        <v>39</v>
      </c>
      <c r="U1523" s="1" t="s">
        <v>40</v>
      </c>
      <c r="V1523" s="1" t="s">
        <v>71</v>
      </c>
      <c r="W1523" s="1" t="s">
        <v>42</v>
      </c>
      <c r="X1523" s="25">
        <v>41128</v>
      </c>
      <c r="Y1523" s="1" t="s">
        <v>57</v>
      </c>
      <c r="Z1523" s="1">
        <v>0</v>
      </c>
      <c r="AA1523" s="1" t="s">
        <v>5434</v>
      </c>
      <c r="AB1523" s="25">
        <v>40598</v>
      </c>
      <c r="AC1523" s="27">
        <v>40624.587500000001</v>
      </c>
      <c r="AD1523" s="1" t="s">
        <v>2633</v>
      </c>
      <c r="AE1523" s="1">
        <v>0</v>
      </c>
    </row>
    <row r="1524" spans="1:31" x14ac:dyDescent="0.25">
      <c r="A1524" s="1" t="s">
        <v>2622</v>
      </c>
      <c r="E1524" s="1" t="s">
        <v>2623</v>
      </c>
      <c r="F1524" s="1">
        <v>0</v>
      </c>
      <c r="G1524" s="1">
        <v>0</v>
      </c>
      <c r="H1524" s="1">
        <v>0</v>
      </c>
      <c r="J1524" s="1">
        <v>0</v>
      </c>
      <c r="K1524" s="1">
        <v>0</v>
      </c>
      <c r="L1524" s="1" t="s">
        <v>50</v>
      </c>
      <c r="M1524" s="1">
        <v>0</v>
      </c>
      <c r="N1524" s="1" t="s">
        <v>2624</v>
      </c>
      <c r="O1524" s="1" t="s">
        <v>2630</v>
      </c>
      <c r="Q1524" s="1" t="s">
        <v>28</v>
      </c>
      <c r="R1524" s="1" t="s">
        <v>135</v>
      </c>
      <c r="S1524" s="1" t="s">
        <v>136</v>
      </c>
      <c r="T1524" s="1" t="s">
        <v>216</v>
      </c>
      <c r="U1524" s="1" t="s">
        <v>34</v>
      </c>
      <c r="V1524" s="1" t="s">
        <v>71</v>
      </c>
      <c r="W1524" s="1" t="s">
        <v>42</v>
      </c>
      <c r="X1524" s="25">
        <v>41128</v>
      </c>
      <c r="Y1524" s="1" t="s">
        <v>57</v>
      </c>
      <c r="Z1524" s="1">
        <v>0</v>
      </c>
      <c r="AA1524" s="1" t="s">
        <v>5446</v>
      </c>
      <c r="AB1524" s="25">
        <v>40672</v>
      </c>
      <c r="AC1524" s="27">
        <v>40676.707638888889</v>
      </c>
      <c r="AD1524" s="1" t="s">
        <v>2633</v>
      </c>
      <c r="AE1524" s="1">
        <v>0</v>
      </c>
    </row>
    <row r="1525" spans="1:31" x14ac:dyDescent="0.25">
      <c r="A1525" s="1" t="s">
        <v>2622</v>
      </c>
      <c r="B1525" s="1" t="s">
        <v>1254</v>
      </c>
      <c r="C1525" s="1" t="s">
        <v>1255</v>
      </c>
      <c r="D1525" s="25">
        <v>36197</v>
      </c>
      <c r="E1525" s="1" t="s">
        <v>2623</v>
      </c>
      <c r="F1525" s="26">
        <v>7652.36</v>
      </c>
      <c r="G1525" s="26">
        <v>7652.36</v>
      </c>
      <c r="H1525" s="26">
        <v>7652.36</v>
      </c>
      <c r="I1525" s="1" t="s">
        <v>50</v>
      </c>
      <c r="J1525" s="26">
        <v>3826.18</v>
      </c>
      <c r="K1525" s="26">
        <v>2370</v>
      </c>
      <c r="L1525" s="1" t="s">
        <v>50</v>
      </c>
      <c r="M1525" s="26">
        <v>1185</v>
      </c>
      <c r="Q1525" s="1" t="s">
        <v>28</v>
      </c>
      <c r="R1525" s="1" t="s">
        <v>135</v>
      </c>
      <c r="S1525" s="1" t="s">
        <v>136</v>
      </c>
      <c r="T1525" s="1" t="s">
        <v>359</v>
      </c>
      <c r="U1525" s="1" t="s">
        <v>53</v>
      </c>
      <c r="V1525" s="1" t="s">
        <v>71</v>
      </c>
      <c r="W1525" s="1" t="s">
        <v>42</v>
      </c>
      <c r="X1525" s="25">
        <v>41128</v>
      </c>
      <c r="Y1525" s="1" t="s">
        <v>57</v>
      </c>
      <c r="Z1525" s="1">
        <v>0</v>
      </c>
      <c r="AA1525" s="1" t="s">
        <v>1256</v>
      </c>
      <c r="AB1525" s="25">
        <v>38454</v>
      </c>
      <c r="AC1525" s="27">
        <v>40164.359027777777</v>
      </c>
      <c r="AD1525" s="1" t="s">
        <v>36</v>
      </c>
      <c r="AE1525" s="26">
        <v>7652.36</v>
      </c>
    </row>
    <row r="1526" spans="1:31" x14ac:dyDescent="0.25">
      <c r="A1526" s="1" t="s">
        <v>2622</v>
      </c>
      <c r="B1526" s="1">
        <v>3112</v>
      </c>
      <c r="C1526" s="1" t="s">
        <v>1447</v>
      </c>
      <c r="D1526" s="25">
        <v>40401</v>
      </c>
      <c r="E1526" s="1" t="s">
        <v>2623</v>
      </c>
      <c r="F1526" s="26">
        <v>10000</v>
      </c>
      <c r="G1526" s="26">
        <v>10000</v>
      </c>
      <c r="H1526" s="26">
        <v>10000</v>
      </c>
      <c r="I1526" s="1" t="s">
        <v>50</v>
      </c>
      <c r="J1526" s="26">
        <v>5000</v>
      </c>
      <c r="K1526" s="1">
        <v>0</v>
      </c>
      <c r="L1526" s="1" t="s">
        <v>50</v>
      </c>
      <c r="M1526" s="1">
        <v>0</v>
      </c>
      <c r="N1526" s="1" t="s">
        <v>2629</v>
      </c>
      <c r="O1526" s="1" t="s">
        <v>2630</v>
      </c>
      <c r="Q1526" s="1" t="s">
        <v>28</v>
      </c>
      <c r="R1526" s="1" t="s">
        <v>196</v>
      </c>
      <c r="S1526" s="1" t="s">
        <v>136</v>
      </c>
      <c r="T1526" s="1" t="s">
        <v>1000</v>
      </c>
      <c r="U1526" s="1" t="s">
        <v>40</v>
      </c>
      <c r="V1526" s="1" t="s">
        <v>41</v>
      </c>
      <c r="W1526" s="1" t="s">
        <v>42</v>
      </c>
      <c r="X1526" s="25">
        <v>41128</v>
      </c>
      <c r="Y1526" s="1" t="s">
        <v>2635</v>
      </c>
      <c r="Z1526" s="1">
        <v>0</v>
      </c>
      <c r="AA1526" s="1" t="s">
        <v>1448</v>
      </c>
      <c r="AB1526" s="25">
        <v>41008</v>
      </c>
      <c r="AC1526" s="27">
        <v>41025.512499999997</v>
      </c>
      <c r="AD1526" s="1" t="s">
        <v>151</v>
      </c>
      <c r="AE1526" s="26">
        <v>10000</v>
      </c>
    </row>
    <row r="1527" spans="1:31" x14ac:dyDescent="0.25">
      <c r="A1527" s="1" t="s">
        <v>2622</v>
      </c>
      <c r="B1527" s="1" t="s">
        <v>1486</v>
      </c>
      <c r="C1527" s="1" t="s">
        <v>1487</v>
      </c>
      <c r="D1527" s="25">
        <v>37598</v>
      </c>
      <c r="E1527" s="1" t="s">
        <v>2623</v>
      </c>
      <c r="F1527" s="26">
        <v>29040</v>
      </c>
      <c r="G1527" s="26">
        <v>29040</v>
      </c>
      <c r="H1527" s="26">
        <v>14520</v>
      </c>
      <c r="I1527" s="1" t="s">
        <v>27</v>
      </c>
      <c r="J1527" s="1">
        <v>0</v>
      </c>
      <c r="K1527" s="26">
        <v>1452</v>
      </c>
      <c r="L1527" s="1" t="s">
        <v>27</v>
      </c>
      <c r="M1527" s="1">
        <v>0</v>
      </c>
      <c r="N1527" s="1" t="s">
        <v>2624</v>
      </c>
      <c r="O1527" s="1" t="s">
        <v>2625</v>
      </c>
      <c r="P1527" s="1" t="s">
        <v>2626</v>
      </c>
      <c r="Q1527" s="1" t="s">
        <v>28</v>
      </c>
      <c r="R1527" s="1" t="s">
        <v>44</v>
      </c>
      <c r="S1527" s="1" t="s">
        <v>61</v>
      </c>
      <c r="T1527" s="1" t="s">
        <v>1488</v>
      </c>
      <c r="U1527" s="1" t="s">
        <v>138</v>
      </c>
      <c r="V1527" s="1" t="s">
        <v>142</v>
      </c>
      <c r="W1527" s="1" t="s">
        <v>42</v>
      </c>
      <c r="X1527" s="25">
        <v>41128</v>
      </c>
      <c r="Y1527" s="1" t="s">
        <v>2647</v>
      </c>
      <c r="Z1527" s="1">
        <v>0</v>
      </c>
      <c r="AA1527" s="1" t="s">
        <v>1489</v>
      </c>
      <c r="AB1527" s="25">
        <v>37755</v>
      </c>
      <c r="AC1527" s="27">
        <v>38014.452777777777</v>
      </c>
      <c r="AD1527" s="1" t="s">
        <v>36</v>
      </c>
      <c r="AE1527" s="26">
        <v>29040</v>
      </c>
    </row>
    <row r="1528" spans="1:31" x14ac:dyDescent="0.25">
      <c r="A1528" s="1" t="s">
        <v>2622</v>
      </c>
      <c r="E1528" s="1" t="s">
        <v>2623</v>
      </c>
      <c r="F1528" s="1">
        <v>0</v>
      </c>
      <c r="G1528" s="1">
        <v>0</v>
      </c>
      <c r="H1528" s="1">
        <v>0</v>
      </c>
      <c r="J1528" s="1">
        <v>0</v>
      </c>
      <c r="K1528" s="1">
        <v>0</v>
      </c>
      <c r="L1528" s="1" t="s">
        <v>50</v>
      </c>
      <c r="M1528" s="1">
        <v>0</v>
      </c>
      <c r="N1528" s="1" t="s">
        <v>2629</v>
      </c>
      <c r="O1528" s="1" t="s">
        <v>2630</v>
      </c>
      <c r="Q1528" s="1" t="s">
        <v>28</v>
      </c>
      <c r="R1528" s="1" t="s">
        <v>135</v>
      </c>
      <c r="S1528" s="1" t="s">
        <v>284</v>
      </c>
      <c r="T1528" s="1" t="s">
        <v>77</v>
      </c>
      <c r="U1528" s="1" t="s">
        <v>34</v>
      </c>
      <c r="V1528" s="1" t="s">
        <v>71</v>
      </c>
      <c r="W1528" s="1" t="s">
        <v>42</v>
      </c>
      <c r="X1528" s="25">
        <v>41128</v>
      </c>
      <c r="Y1528" s="1" t="s">
        <v>57</v>
      </c>
      <c r="Z1528" s="1">
        <v>0</v>
      </c>
      <c r="AA1528" s="1" t="s">
        <v>6486</v>
      </c>
      <c r="AB1528" s="25">
        <v>40791</v>
      </c>
      <c r="AC1528" s="27">
        <v>40814.231249999997</v>
      </c>
      <c r="AD1528" s="1" t="s">
        <v>2633</v>
      </c>
      <c r="AE1528" s="1">
        <v>0</v>
      </c>
    </row>
    <row r="1529" spans="1:31" x14ac:dyDescent="0.25">
      <c r="A1529" s="1" t="s">
        <v>2622</v>
      </c>
      <c r="B1529" s="1" t="s">
        <v>7354</v>
      </c>
      <c r="C1529" s="1" t="s">
        <v>7355</v>
      </c>
      <c r="D1529" s="25">
        <v>39992</v>
      </c>
      <c r="E1529" s="1" t="s">
        <v>2623</v>
      </c>
      <c r="F1529" s="26">
        <v>60000</v>
      </c>
      <c r="G1529" s="26">
        <v>60000</v>
      </c>
      <c r="H1529" s="26">
        <v>11000</v>
      </c>
      <c r="I1529" s="1" t="s">
        <v>26</v>
      </c>
      <c r="J1529" s="26">
        <v>11000</v>
      </c>
      <c r="K1529" s="1">
        <v>0</v>
      </c>
      <c r="L1529" s="1" t="s">
        <v>50</v>
      </c>
      <c r="M1529" s="1">
        <v>0</v>
      </c>
      <c r="N1529" s="1" t="s">
        <v>2629</v>
      </c>
      <c r="O1529" s="1" t="s">
        <v>2630</v>
      </c>
      <c r="Q1529" s="1" t="s">
        <v>28</v>
      </c>
      <c r="R1529" s="1" t="s">
        <v>135</v>
      </c>
      <c r="S1529" s="1" t="s">
        <v>136</v>
      </c>
      <c r="T1529" s="1" t="s">
        <v>77</v>
      </c>
      <c r="U1529" s="1" t="s">
        <v>34</v>
      </c>
      <c r="V1529" s="1" t="s">
        <v>71</v>
      </c>
      <c r="W1529" s="1" t="s">
        <v>42</v>
      </c>
      <c r="X1529" s="25">
        <v>41128</v>
      </c>
      <c r="Y1529" s="1" t="s">
        <v>57</v>
      </c>
      <c r="Z1529" s="1">
        <v>0</v>
      </c>
      <c r="AA1529" s="1" t="s">
        <v>7356</v>
      </c>
      <c r="AB1529" s="25">
        <v>40527</v>
      </c>
      <c r="AC1529" s="27">
        <v>40560.410416666666</v>
      </c>
      <c r="AD1529" s="1" t="s">
        <v>4904</v>
      </c>
      <c r="AE1529" s="26">
        <v>60000</v>
      </c>
    </row>
    <row r="1530" spans="1:31" x14ac:dyDescent="0.25">
      <c r="A1530" s="1" t="s">
        <v>2646</v>
      </c>
      <c r="E1530" s="1" t="s">
        <v>2623</v>
      </c>
      <c r="F1530" s="1">
        <v>0</v>
      </c>
      <c r="G1530" s="1">
        <v>0</v>
      </c>
      <c r="H1530" s="1">
        <v>0</v>
      </c>
      <c r="J1530" s="1">
        <v>0</v>
      </c>
      <c r="K1530" s="1">
        <v>0</v>
      </c>
      <c r="L1530" s="1" t="s">
        <v>27</v>
      </c>
      <c r="M1530" s="1">
        <v>0</v>
      </c>
      <c r="N1530" s="1" t="s">
        <v>2629</v>
      </c>
      <c r="O1530" s="1" t="s">
        <v>2630</v>
      </c>
      <c r="Q1530" s="1" t="s">
        <v>28</v>
      </c>
      <c r="R1530" s="1" t="s">
        <v>262</v>
      </c>
      <c r="S1530" s="1" t="s">
        <v>2677</v>
      </c>
      <c r="T1530" s="1" t="s">
        <v>144</v>
      </c>
      <c r="U1530" s="1" t="s">
        <v>138</v>
      </c>
      <c r="V1530" s="1" t="s">
        <v>142</v>
      </c>
      <c r="W1530" s="1" t="s">
        <v>42</v>
      </c>
      <c r="X1530" s="25">
        <v>41128</v>
      </c>
      <c r="Y1530" s="1" t="s">
        <v>2660</v>
      </c>
      <c r="Z1530" s="1">
        <v>0</v>
      </c>
      <c r="AA1530" s="1" t="s">
        <v>7427</v>
      </c>
      <c r="AB1530" s="25">
        <v>41045</v>
      </c>
      <c r="AC1530" s="27">
        <v>41062.015277777777</v>
      </c>
      <c r="AD1530" s="1" t="s">
        <v>2633</v>
      </c>
      <c r="AE1530" s="1">
        <v>0</v>
      </c>
    </row>
    <row r="1531" spans="1:31" x14ac:dyDescent="0.25">
      <c r="A1531" s="1" t="s">
        <v>2622</v>
      </c>
      <c r="B1531" s="1" t="s">
        <v>4871</v>
      </c>
      <c r="C1531" s="1" t="s">
        <v>4872</v>
      </c>
      <c r="D1531" s="25">
        <v>35906</v>
      </c>
      <c r="E1531" s="1" t="s">
        <v>2623</v>
      </c>
      <c r="F1531" s="1">
        <v>0</v>
      </c>
      <c r="G1531" s="1">
        <v>0</v>
      </c>
      <c r="H1531" s="1">
        <v>0</v>
      </c>
      <c r="J1531" s="1">
        <v>0</v>
      </c>
      <c r="K1531" s="1">
        <v>500</v>
      </c>
      <c r="L1531" s="1" t="s">
        <v>27</v>
      </c>
      <c r="M1531" s="1">
        <v>0</v>
      </c>
      <c r="N1531" s="1" t="s">
        <v>2629</v>
      </c>
      <c r="O1531" s="1" t="s">
        <v>2630</v>
      </c>
      <c r="Q1531" s="1" t="s">
        <v>28</v>
      </c>
      <c r="R1531" s="1" t="s">
        <v>2667</v>
      </c>
      <c r="S1531" s="1" t="s">
        <v>2668</v>
      </c>
      <c r="T1531" s="1" t="s">
        <v>101</v>
      </c>
      <c r="U1531" s="1" t="s">
        <v>101</v>
      </c>
      <c r="V1531" s="1" t="s">
        <v>171</v>
      </c>
      <c r="W1531" s="1" t="s">
        <v>42</v>
      </c>
      <c r="X1531" s="25">
        <v>41129</v>
      </c>
      <c r="Y1531" s="1" t="s">
        <v>57</v>
      </c>
      <c r="Z1531" s="1">
        <v>0</v>
      </c>
      <c r="AA1531" s="1" t="s">
        <v>4873</v>
      </c>
      <c r="AB1531" s="25">
        <v>39205</v>
      </c>
      <c r="AC1531" s="27">
        <v>39218.730555555558</v>
      </c>
      <c r="AD1531" s="1" t="s">
        <v>2633</v>
      </c>
      <c r="AE1531" s="1">
        <v>0</v>
      </c>
    </row>
    <row r="1532" spans="1:31" x14ac:dyDescent="0.25">
      <c r="A1532" s="1" t="s">
        <v>2622</v>
      </c>
      <c r="B1532" s="1" t="s">
        <v>2099</v>
      </c>
      <c r="C1532" s="1" t="s">
        <v>2100</v>
      </c>
      <c r="D1532" s="25">
        <v>38082</v>
      </c>
      <c r="E1532" s="1" t="s">
        <v>2623</v>
      </c>
      <c r="F1532" s="26">
        <v>25000</v>
      </c>
      <c r="G1532" s="26">
        <v>25000</v>
      </c>
      <c r="H1532" s="26">
        <v>25000</v>
      </c>
      <c r="I1532" s="1" t="s">
        <v>27</v>
      </c>
      <c r="J1532" s="1">
        <v>0</v>
      </c>
      <c r="K1532" s="26">
        <v>2823.92</v>
      </c>
      <c r="L1532" s="1" t="s">
        <v>27</v>
      </c>
      <c r="M1532" s="1">
        <v>0</v>
      </c>
      <c r="N1532" s="1" t="s">
        <v>2624</v>
      </c>
      <c r="O1532" s="1" t="s">
        <v>2630</v>
      </c>
      <c r="Q1532" s="1" t="s">
        <v>28</v>
      </c>
      <c r="R1532" s="1" t="s">
        <v>44</v>
      </c>
      <c r="S1532" s="1" t="s">
        <v>38</v>
      </c>
      <c r="T1532" s="1" t="s">
        <v>958</v>
      </c>
      <c r="U1532" s="1" t="s">
        <v>34</v>
      </c>
      <c r="V1532" s="1" t="s">
        <v>252</v>
      </c>
      <c r="W1532" s="1" t="s">
        <v>42</v>
      </c>
      <c r="X1532" s="25">
        <v>41129</v>
      </c>
      <c r="Y1532" s="1" t="s">
        <v>2628</v>
      </c>
      <c r="Z1532" s="1">
        <v>0</v>
      </c>
      <c r="AA1532" s="1" t="s">
        <v>2101</v>
      </c>
      <c r="AB1532" s="25">
        <v>39017</v>
      </c>
      <c r="AC1532" s="27">
        <v>39042.533333333333</v>
      </c>
      <c r="AD1532" s="1" t="s">
        <v>36</v>
      </c>
      <c r="AE1532" s="26">
        <v>25000</v>
      </c>
    </row>
    <row r="1533" spans="1:31" x14ac:dyDescent="0.25">
      <c r="A1533" s="1" t="s">
        <v>2622</v>
      </c>
      <c r="B1533" s="1" t="s">
        <v>267</v>
      </c>
      <c r="C1533" s="1" t="s">
        <v>268</v>
      </c>
      <c r="D1533" s="25">
        <v>40552</v>
      </c>
      <c r="E1533" s="1" t="s">
        <v>2623</v>
      </c>
      <c r="F1533" s="1">
        <v>110.89</v>
      </c>
      <c r="G1533" s="1">
        <v>110.89</v>
      </c>
      <c r="H1533" s="1">
        <v>110.89</v>
      </c>
      <c r="I1533" s="1" t="s">
        <v>26</v>
      </c>
      <c r="J1533" s="1">
        <v>110.89</v>
      </c>
      <c r="K1533" s="26">
        <v>14387.89</v>
      </c>
      <c r="L1533" s="1" t="s">
        <v>27</v>
      </c>
      <c r="M1533" s="1">
        <v>0</v>
      </c>
      <c r="N1533" s="1" t="s">
        <v>2629</v>
      </c>
      <c r="O1533" s="1" t="s">
        <v>2638</v>
      </c>
      <c r="P1533" s="1" t="s">
        <v>2642</v>
      </c>
      <c r="Q1533" s="1" t="s">
        <v>28</v>
      </c>
      <c r="R1533" s="1" t="s">
        <v>196</v>
      </c>
      <c r="S1533" s="1" t="s">
        <v>136</v>
      </c>
      <c r="T1533" s="1" t="s">
        <v>214</v>
      </c>
      <c r="U1533" s="1" t="s">
        <v>130</v>
      </c>
      <c r="V1533" s="1" t="s">
        <v>71</v>
      </c>
      <c r="W1533" s="1" t="s">
        <v>42</v>
      </c>
      <c r="X1533" s="25">
        <v>41130</v>
      </c>
      <c r="Y1533" s="1" t="s">
        <v>43</v>
      </c>
      <c r="Z1533" s="1">
        <v>0</v>
      </c>
      <c r="AA1533" s="1" t="s">
        <v>269</v>
      </c>
      <c r="AB1533" s="25">
        <v>40681</v>
      </c>
      <c r="AC1533" s="27">
        <v>40781.095138888886</v>
      </c>
      <c r="AD1533" s="1" t="s">
        <v>151</v>
      </c>
      <c r="AE1533" s="1">
        <v>110.89</v>
      </c>
    </row>
    <row r="1534" spans="1:31" x14ac:dyDescent="0.25">
      <c r="A1534" s="1" t="s">
        <v>2646</v>
      </c>
      <c r="B1534" s="1">
        <v>1490320</v>
      </c>
      <c r="C1534" s="1" t="s">
        <v>1280</v>
      </c>
      <c r="D1534" s="25">
        <v>40149</v>
      </c>
      <c r="E1534" s="1" t="s">
        <v>2623</v>
      </c>
      <c r="F1534" s="26">
        <v>7327</v>
      </c>
      <c r="G1534" s="26">
        <v>7500</v>
      </c>
      <c r="H1534" s="1">
        <v>308.89</v>
      </c>
      <c r="I1534" s="1" t="s">
        <v>26</v>
      </c>
      <c r="J1534" s="1">
        <v>308.89</v>
      </c>
      <c r="K1534" s="1">
        <v>308.89</v>
      </c>
      <c r="L1534" s="1" t="s">
        <v>26</v>
      </c>
      <c r="M1534" s="1">
        <v>308.89</v>
      </c>
      <c r="N1534" s="1" t="s">
        <v>2629</v>
      </c>
      <c r="O1534" s="1" t="s">
        <v>2638</v>
      </c>
      <c r="P1534" s="1" t="s">
        <v>2642</v>
      </c>
      <c r="Q1534" s="1" t="s">
        <v>28</v>
      </c>
      <c r="R1534" s="1" t="s">
        <v>262</v>
      </c>
      <c r="S1534" s="1" t="s">
        <v>412</v>
      </c>
      <c r="T1534" s="1" t="s">
        <v>275</v>
      </c>
      <c r="U1534" s="1" t="s">
        <v>218</v>
      </c>
      <c r="V1534" s="1" t="s">
        <v>655</v>
      </c>
      <c r="W1534" s="1" t="s">
        <v>42</v>
      </c>
      <c r="X1534" s="25">
        <v>41130</v>
      </c>
      <c r="Y1534" s="1" t="s">
        <v>57</v>
      </c>
      <c r="Z1534" s="1">
        <v>0</v>
      </c>
      <c r="AA1534" s="1" t="s">
        <v>1281</v>
      </c>
      <c r="AB1534" s="25">
        <v>40221</v>
      </c>
      <c r="AC1534" s="27">
        <v>40250.491666666669</v>
      </c>
      <c r="AD1534" s="1" t="s">
        <v>36</v>
      </c>
      <c r="AE1534" s="26">
        <v>7327</v>
      </c>
    </row>
    <row r="1535" spans="1:31" x14ac:dyDescent="0.25">
      <c r="A1535" s="1" t="s">
        <v>2622</v>
      </c>
      <c r="B1535" s="1" t="s">
        <v>5398</v>
      </c>
      <c r="C1535" s="1" t="s">
        <v>5399</v>
      </c>
      <c r="D1535" s="25">
        <v>40446</v>
      </c>
      <c r="E1535" s="1" t="s">
        <v>2623</v>
      </c>
      <c r="F1535" s="1">
        <v>0</v>
      </c>
      <c r="G1535" s="26">
        <v>11188</v>
      </c>
      <c r="H1535" s="1">
        <v>0</v>
      </c>
      <c r="I1535" s="1" t="s">
        <v>26</v>
      </c>
      <c r="J1535" s="1">
        <v>0</v>
      </c>
      <c r="K1535" s="1">
        <v>0</v>
      </c>
      <c r="L1535" s="1" t="s">
        <v>50</v>
      </c>
      <c r="M1535" s="1">
        <v>0</v>
      </c>
      <c r="N1535" s="1" t="s">
        <v>2629</v>
      </c>
      <c r="O1535" s="1" t="s">
        <v>2630</v>
      </c>
      <c r="Q1535" s="1" t="s">
        <v>28</v>
      </c>
      <c r="R1535" s="1" t="s">
        <v>262</v>
      </c>
      <c r="S1535" s="1" t="s">
        <v>284</v>
      </c>
      <c r="T1535" s="1" t="s">
        <v>5400</v>
      </c>
      <c r="U1535" s="1" t="s">
        <v>84</v>
      </c>
      <c r="V1535" s="1" t="s">
        <v>71</v>
      </c>
      <c r="W1535" s="1" t="s">
        <v>42</v>
      </c>
      <c r="X1535" s="25">
        <v>41135</v>
      </c>
      <c r="Y1535" s="1" t="s">
        <v>57</v>
      </c>
      <c r="Z1535" s="1">
        <v>0</v>
      </c>
      <c r="AA1535" s="1" t="s">
        <v>5401</v>
      </c>
      <c r="AB1535" s="25">
        <v>40528</v>
      </c>
      <c r="AC1535" s="27">
        <v>40550.643055555556</v>
      </c>
      <c r="AD1535" s="1" t="s">
        <v>4904</v>
      </c>
      <c r="AE1535" s="1">
        <v>0</v>
      </c>
    </row>
    <row r="1536" spans="1:31" x14ac:dyDescent="0.25">
      <c r="A1536" s="1" t="s">
        <v>2622</v>
      </c>
      <c r="E1536" s="1" t="s">
        <v>2623</v>
      </c>
      <c r="F1536" s="1">
        <v>0</v>
      </c>
      <c r="G1536" s="1">
        <v>0</v>
      </c>
      <c r="H1536" s="1">
        <v>0</v>
      </c>
      <c r="J1536" s="1">
        <v>0</v>
      </c>
      <c r="K1536" s="1">
        <v>0</v>
      </c>
      <c r="L1536" s="1" t="s">
        <v>27</v>
      </c>
      <c r="M1536" s="1">
        <v>0</v>
      </c>
      <c r="N1536" s="1" t="s">
        <v>2629</v>
      </c>
      <c r="O1536" s="1" t="s">
        <v>2630</v>
      </c>
      <c r="Q1536" s="1" t="s">
        <v>28</v>
      </c>
      <c r="T1536" s="1" t="s">
        <v>113</v>
      </c>
      <c r="U1536" s="1" t="s">
        <v>84</v>
      </c>
      <c r="V1536" s="1" t="s">
        <v>85</v>
      </c>
      <c r="W1536" s="1" t="s">
        <v>42</v>
      </c>
      <c r="X1536" s="25">
        <v>41135</v>
      </c>
      <c r="Y1536" s="1" t="s">
        <v>57</v>
      </c>
      <c r="Z1536" s="1">
        <v>0</v>
      </c>
      <c r="AA1536" s="1" t="s">
        <v>5479</v>
      </c>
      <c r="AB1536" s="25">
        <v>41081</v>
      </c>
      <c r="AC1536" s="27">
        <v>41081.429166666669</v>
      </c>
      <c r="AD1536" s="1" t="s">
        <v>2633</v>
      </c>
      <c r="AE1536" s="1">
        <v>0</v>
      </c>
    </row>
    <row r="1537" spans="1:31" x14ac:dyDescent="0.25">
      <c r="A1537" s="1" t="s">
        <v>2622</v>
      </c>
      <c r="B1537" s="1">
        <v>7110198</v>
      </c>
      <c r="C1537" s="1" t="s">
        <v>5508</v>
      </c>
      <c r="D1537" s="25">
        <v>36393</v>
      </c>
      <c r="E1537" s="1" t="s">
        <v>2623</v>
      </c>
      <c r="F1537" s="1">
        <v>0</v>
      </c>
      <c r="G1537" s="26">
        <v>24028</v>
      </c>
      <c r="H1537" s="1">
        <v>0</v>
      </c>
      <c r="I1537" s="1" t="s">
        <v>26</v>
      </c>
      <c r="J1537" s="1">
        <v>0</v>
      </c>
      <c r="K1537" s="26">
        <v>11798.41</v>
      </c>
      <c r="L1537" s="1" t="s">
        <v>26</v>
      </c>
      <c r="M1537" s="26">
        <v>11798.41</v>
      </c>
      <c r="N1537" s="1" t="s">
        <v>2624</v>
      </c>
      <c r="O1537" s="1" t="s">
        <v>2638</v>
      </c>
      <c r="P1537" s="1" t="s">
        <v>2651</v>
      </c>
      <c r="Q1537" s="1" t="s">
        <v>28</v>
      </c>
      <c r="R1537" s="1" t="s">
        <v>44</v>
      </c>
      <c r="S1537" s="1" t="s">
        <v>80</v>
      </c>
      <c r="T1537" s="1" t="s">
        <v>70</v>
      </c>
      <c r="U1537" s="1" t="s">
        <v>34</v>
      </c>
      <c r="V1537" s="1" t="s">
        <v>71</v>
      </c>
      <c r="W1537" s="1" t="s">
        <v>42</v>
      </c>
      <c r="X1537" s="25">
        <v>41135</v>
      </c>
      <c r="Y1537" s="1" t="s">
        <v>57</v>
      </c>
      <c r="Z1537" s="1">
        <v>0</v>
      </c>
      <c r="AA1537" s="1" t="s">
        <v>5509</v>
      </c>
      <c r="AB1537" s="25">
        <v>36973</v>
      </c>
      <c r="AC1537" s="27">
        <v>37623</v>
      </c>
      <c r="AD1537" s="1" t="s">
        <v>2633</v>
      </c>
      <c r="AE1537" s="1">
        <v>0</v>
      </c>
    </row>
    <row r="1538" spans="1:31" x14ac:dyDescent="0.25">
      <c r="A1538" s="1" t="s">
        <v>2622</v>
      </c>
      <c r="B1538" s="1">
        <v>1102080</v>
      </c>
      <c r="C1538" s="1" t="s">
        <v>1430</v>
      </c>
      <c r="D1538" s="25">
        <v>39198</v>
      </c>
      <c r="E1538" s="1" t="s">
        <v>2623</v>
      </c>
      <c r="F1538" s="26">
        <v>7269.11</v>
      </c>
      <c r="G1538" s="26">
        <v>12115.18</v>
      </c>
      <c r="H1538" s="26">
        <v>7269.11</v>
      </c>
      <c r="I1538" s="1" t="s">
        <v>50</v>
      </c>
      <c r="J1538" s="26">
        <v>3634.56</v>
      </c>
      <c r="K1538" s="1">
        <v>0</v>
      </c>
      <c r="L1538" s="1" t="s">
        <v>50</v>
      </c>
      <c r="M1538" s="1">
        <v>0</v>
      </c>
      <c r="N1538" s="1" t="s">
        <v>2629</v>
      </c>
      <c r="O1538" s="1" t="s">
        <v>2630</v>
      </c>
      <c r="Q1538" s="1" t="s">
        <v>28</v>
      </c>
      <c r="R1538" s="1" t="s">
        <v>135</v>
      </c>
      <c r="S1538" s="1" t="s">
        <v>276</v>
      </c>
      <c r="T1538" s="1" t="s">
        <v>1076</v>
      </c>
      <c r="U1538" s="1" t="s">
        <v>34</v>
      </c>
      <c r="V1538" s="1" t="s">
        <v>71</v>
      </c>
      <c r="W1538" s="1" t="s">
        <v>42</v>
      </c>
      <c r="X1538" s="25">
        <v>41135</v>
      </c>
      <c r="Y1538" s="1" t="s">
        <v>2628</v>
      </c>
      <c r="Z1538" s="1">
        <v>0</v>
      </c>
      <c r="AA1538" s="1" t="s">
        <v>1431</v>
      </c>
      <c r="AB1538" s="25">
        <v>40731</v>
      </c>
      <c r="AC1538" s="27">
        <v>40764.723611111112</v>
      </c>
      <c r="AD1538" s="1" t="s">
        <v>36</v>
      </c>
      <c r="AE1538" s="26">
        <v>7269.11</v>
      </c>
    </row>
    <row r="1539" spans="1:31" x14ac:dyDescent="0.25">
      <c r="A1539" s="1" t="s">
        <v>2622</v>
      </c>
      <c r="B1539" s="1" t="s">
        <v>6695</v>
      </c>
      <c r="C1539" s="1" t="s">
        <v>6696</v>
      </c>
      <c r="D1539" s="25">
        <v>40091</v>
      </c>
      <c r="E1539" s="1" t="s">
        <v>2623</v>
      </c>
      <c r="F1539" s="26">
        <v>21480</v>
      </c>
      <c r="G1539" s="26">
        <v>21480</v>
      </c>
      <c r="H1539" s="1">
        <v>0</v>
      </c>
      <c r="I1539" s="1" t="s">
        <v>27</v>
      </c>
      <c r="J1539" s="1">
        <v>0</v>
      </c>
      <c r="K1539" s="1">
        <v>0</v>
      </c>
      <c r="L1539" s="1" t="s">
        <v>26</v>
      </c>
      <c r="M1539" s="1">
        <v>0</v>
      </c>
      <c r="N1539" s="1" t="s">
        <v>2629</v>
      </c>
      <c r="O1539" s="1" t="s">
        <v>2630</v>
      </c>
      <c r="Q1539" s="1" t="s">
        <v>28</v>
      </c>
      <c r="R1539" s="1" t="s">
        <v>135</v>
      </c>
      <c r="S1539" s="1" t="s">
        <v>284</v>
      </c>
      <c r="T1539" s="1" t="s">
        <v>5901</v>
      </c>
      <c r="U1539" s="1" t="s">
        <v>53</v>
      </c>
      <c r="V1539" s="1" t="s">
        <v>71</v>
      </c>
      <c r="W1539" s="1" t="s">
        <v>42</v>
      </c>
      <c r="X1539" s="25">
        <v>41135</v>
      </c>
      <c r="Y1539" s="1" t="s">
        <v>2647</v>
      </c>
      <c r="Z1539" s="1">
        <v>0</v>
      </c>
      <c r="AA1539" s="1" t="s">
        <v>6697</v>
      </c>
      <c r="AB1539" s="25">
        <v>40443</v>
      </c>
      <c r="AC1539" s="27">
        <v>40511.38958333333</v>
      </c>
      <c r="AD1539" s="1" t="s">
        <v>2633</v>
      </c>
      <c r="AE1539" s="26">
        <v>21480</v>
      </c>
    </row>
    <row r="1540" spans="1:31" x14ac:dyDescent="0.25">
      <c r="A1540" s="1" t="s">
        <v>2622</v>
      </c>
      <c r="B1540" s="1" t="s">
        <v>6703</v>
      </c>
      <c r="C1540" s="1" t="s">
        <v>6392</v>
      </c>
      <c r="E1540" s="1" t="s">
        <v>2623</v>
      </c>
      <c r="F1540" s="1">
        <v>0</v>
      </c>
      <c r="G1540" s="1">
        <v>0</v>
      </c>
      <c r="H1540" s="1">
        <v>0</v>
      </c>
      <c r="I1540" s="1" t="s">
        <v>50</v>
      </c>
      <c r="J1540" s="1">
        <v>0</v>
      </c>
      <c r="K1540" s="1">
        <v>0</v>
      </c>
      <c r="L1540" s="1" t="s">
        <v>50</v>
      </c>
      <c r="M1540" s="1">
        <v>0</v>
      </c>
      <c r="N1540" s="1" t="s">
        <v>2629</v>
      </c>
      <c r="O1540" s="1" t="s">
        <v>2630</v>
      </c>
      <c r="Q1540" s="1" t="s">
        <v>28</v>
      </c>
      <c r="R1540" s="1" t="s">
        <v>135</v>
      </c>
      <c r="S1540" s="1" t="s">
        <v>136</v>
      </c>
      <c r="T1540" s="1" t="s">
        <v>235</v>
      </c>
      <c r="U1540" s="1" t="s">
        <v>34</v>
      </c>
      <c r="V1540" s="1" t="s">
        <v>71</v>
      </c>
      <c r="W1540" s="1" t="s">
        <v>42</v>
      </c>
      <c r="X1540" s="25">
        <v>41135</v>
      </c>
      <c r="Y1540" s="1" t="s">
        <v>2628</v>
      </c>
      <c r="Z1540" s="1">
        <v>0</v>
      </c>
      <c r="AA1540" s="1" t="s">
        <v>6704</v>
      </c>
      <c r="AB1540" s="25">
        <v>40533</v>
      </c>
      <c r="AC1540" s="27">
        <v>40560.881944444445</v>
      </c>
      <c r="AD1540" s="1" t="s">
        <v>2633</v>
      </c>
      <c r="AE1540" s="1">
        <v>0</v>
      </c>
    </row>
    <row r="1541" spans="1:31" x14ac:dyDescent="0.25">
      <c r="A1541" s="1" t="s">
        <v>2622</v>
      </c>
      <c r="B1541" s="1" t="s">
        <v>2274</v>
      </c>
      <c r="C1541" s="1" t="s">
        <v>2275</v>
      </c>
      <c r="D1541" s="25">
        <v>39254</v>
      </c>
      <c r="E1541" s="1" t="s">
        <v>2623</v>
      </c>
      <c r="F1541" s="26">
        <v>50675.55</v>
      </c>
      <c r="G1541" s="26">
        <v>50675.55</v>
      </c>
      <c r="H1541" s="26">
        <v>50675.55</v>
      </c>
      <c r="I1541" s="1" t="s">
        <v>50</v>
      </c>
      <c r="J1541" s="26">
        <v>25337.78</v>
      </c>
      <c r="K1541" s="26">
        <v>1016.37</v>
      </c>
      <c r="L1541" s="1" t="s">
        <v>50</v>
      </c>
      <c r="M1541" s="1">
        <v>508.19</v>
      </c>
      <c r="Q1541" s="1" t="s">
        <v>28</v>
      </c>
      <c r="R1541" s="1" t="s">
        <v>135</v>
      </c>
      <c r="S1541" s="1" t="s">
        <v>136</v>
      </c>
      <c r="T1541" s="1" t="s">
        <v>2276</v>
      </c>
      <c r="U1541" s="1" t="s">
        <v>34</v>
      </c>
      <c r="V1541" s="1" t="s">
        <v>71</v>
      </c>
      <c r="W1541" s="1" t="s">
        <v>42</v>
      </c>
      <c r="X1541" s="25">
        <v>41135</v>
      </c>
      <c r="Y1541" s="1" t="s">
        <v>2628</v>
      </c>
      <c r="Z1541" s="1">
        <v>0</v>
      </c>
      <c r="AA1541" s="1" t="s">
        <v>2277</v>
      </c>
      <c r="AB1541" s="25">
        <v>39694</v>
      </c>
      <c r="AC1541" s="27">
        <v>40164.381944444445</v>
      </c>
      <c r="AD1541" s="1" t="s">
        <v>36</v>
      </c>
      <c r="AE1541" s="26">
        <v>50675.55</v>
      </c>
    </row>
    <row r="1542" spans="1:31" x14ac:dyDescent="0.25">
      <c r="A1542" s="1" t="s">
        <v>2622</v>
      </c>
      <c r="B1542" s="1" t="s">
        <v>7345</v>
      </c>
      <c r="E1542" s="1" t="s">
        <v>2623</v>
      </c>
      <c r="F1542" s="1">
        <v>0</v>
      </c>
      <c r="G1542" s="1">
        <v>0</v>
      </c>
      <c r="H1542" s="1">
        <v>0</v>
      </c>
      <c r="J1542" s="1">
        <v>0</v>
      </c>
      <c r="K1542" s="1">
        <v>0</v>
      </c>
      <c r="L1542" s="1" t="s">
        <v>50</v>
      </c>
      <c r="M1542" s="1">
        <v>0</v>
      </c>
      <c r="N1542" s="1" t="s">
        <v>2629</v>
      </c>
      <c r="O1542" s="1" t="s">
        <v>2630</v>
      </c>
      <c r="Q1542" s="1" t="s">
        <v>28</v>
      </c>
      <c r="R1542" s="1" t="s">
        <v>596</v>
      </c>
      <c r="S1542" s="1" t="s">
        <v>314</v>
      </c>
      <c r="T1542" s="1" t="s">
        <v>77</v>
      </c>
      <c r="U1542" s="1" t="s">
        <v>34</v>
      </c>
      <c r="V1542" s="1" t="s">
        <v>71</v>
      </c>
      <c r="W1542" s="1" t="s">
        <v>42</v>
      </c>
      <c r="X1542" s="25">
        <v>41135</v>
      </c>
      <c r="Y1542" s="1" t="s">
        <v>2660</v>
      </c>
      <c r="Z1542" s="1">
        <v>0</v>
      </c>
      <c r="AA1542" s="1" t="s">
        <v>7346</v>
      </c>
      <c r="AB1542" s="25">
        <v>40472</v>
      </c>
      <c r="AC1542" s="27">
        <v>40514.863888888889</v>
      </c>
      <c r="AD1542" s="1" t="s">
        <v>2633</v>
      </c>
      <c r="AE1542" s="1">
        <v>0</v>
      </c>
    </row>
    <row r="1543" spans="1:31" x14ac:dyDescent="0.25">
      <c r="A1543" s="1" t="s">
        <v>2622</v>
      </c>
      <c r="B1543" s="1" t="s">
        <v>501</v>
      </c>
      <c r="C1543" s="1" t="s">
        <v>502</v>
      </c>
      <c r="D1543" s="25">
        <v>39423</v>
      </c>
      <c r="E1543" s="1" t="s">
        <v>2623</v>
      </c>
      <c r="F1543" s="26">
        <v>153000</v>
      </c>
      <c r="G1543" s="26">
        <v>153000</v>
      </c>
      <c r="H1543" s="26">
        <v>153000</v>
      </c>
      <c r="I1543" s="1" t="s">
        <v>27</v>
      </c>
      <c r="J1543" s="1">
        <v>0</v>
      </c>
      <c r="K1543" s="26">
        <v>173954.99</v>
      </c>
      <c r="L1543" s="1" t="s">
        <v>27</v>
      </c>
      <c r="M1543" s="1">
        <v>0</v>
      </c>
      <c r="N1543" s="1" t="s">
        <v>2624</v>
      </c>
      <c r="O1543" s="1" t="s">
        <v>2630</v>
      </c>
      <c r="Q1543" s="1" t="s">
        <v>28</v>
      </c>
      <c r="R1543" s="1" t="s">
        <v>44</v>
      </c>
      <c r="S1543" s="1" t="s">
        <v>503</v>
      </c>
      <c r="T1543" s="1" t="s">
        <v>77</v>
      </c>
      <c r="U1543" s="1" t="s">
        <v>34</v>
      </c>
      <c r="V1543" s="1" t="s">
        <v>215</v>
      </c>
      <c r="W1543" s="1" t="s">
        <v>42</v>
      </c>
      <c r="X1543" s="25">
        <v>41138</v>
      </c>
      <c r="Y1543" s="1" t="s">
        <v>2637</v>
      </c>
      <c r="Z1543" s="1">
        <v>0</v>
      </c>
      <c r="AA1543" s="1" t="s">
        <v>504</v>
      </c>
      <c r="AB1543" s="25">
        <v>39707</v>
      </c>
      <c r="AC1543" s="27">
        <v>39748.386805555558</v>
      </c>
      <c r="AD1543" s="1" t="s">
        <v>36</v>
      </c>
      <c r="AE1543" s="26">
        <v>153000</v>
      </c>
    </row>
    <row r="1544" spans="1:31" x14ac:dyDescent="0.25">
      <c r="A1544" s="1" t="s">
        <v>2622</v>
      </c>
      <c r="B1544" s="1" t="s">
        <v>6419</v>
      </c>
      <c r="C1544" s="1" t="s">
        <v>6420</v>
      </c>
      <c r="D1544" s="25">
        <v>39155</v>
      </c>
      <c r="E1544" s="1" t="s">
        <v>2623</v>
      </c>
      <c r="F1544" s="1">
        <v>0</v>
      </c>
      <c r="G1544" s="26">
        <v>10822.12</v>
      </c>
      <c r="H1544" s="1">
        <v>0</v>
      </c>
      <c r="I1544" s="1" t="s">
        <v>26</v>
      </c>
      <c r="J1544" s="1">
        <v>0</v>
      </c>
      <c r="K1544" s="26">
        <v>10838.35</v>
      </c>
      <c r="L1544" s="1" t="s">
        <v>27</v>
      </c>
      <c r="M1544" s="1">
        <v>0</v>
      </c>
      <c r="N1544" s="1" t="s">
        <v>2624</v>
      </c>
      <c r="O1544" s="1" t="s">
        <v>2630</v>
      </c>
      <c r="Q1544" s="1" t="s">
        <v>28</v>
      </c>
      <c r="R1544" s="1" t="s">
        <v>44</v>
      </c>
      <c r="S1544" s="1" t="s">
        <v>38</v>
      </c>
      <c r="T1544" s="1" t="s">
        <v>6421</v>
      </c>
      <c r="U1544" s="1" t="s">
        <v>34</v>
      </c>
      <c r="V1544" s="1" t="s">
        <v>370</v>
      </c>
      <c r="W1544" s="1" t="s">
        <v>42</v>
      </c>
      <c r="X1544" s="25">
        <v>41138</v>
      </c>
      <c r="Y1544" s="1" t="s">
        <v>2637</v>
      </c>
      <c r="Z1544" s="1">
        <v>0</v>
      </c>
      <c r="AA1544" s="1" t="s">
        <v>6422</v>
      </c>
      <c r="AB1544" s="25">
        <v>39715</v>
      </c>
      <c r="AC1544" s="27">
        <v>39748.643750000003</v>
      </c>
      <c r="AD1544" s="1" t="s">
        <v>2633</v>
      </c>
      <c r="AE1544" s="1">
        <v>0</v>
      </c>
    </row>
    <row r="1545" spans="1:31" x14ac:dyDescent="0.25">
      <c r="A1545" s="1" t="s">
        <v>2622</v>
      </c>
      <c r="C1545" s="1" t="s">
        <v>2687</v>
      </c>
      <c r="E1545" s="1" t="s">
        <v>2623</v>
      </c>
      <c r="F1545" s="1">
        <v>0</v>
      </c>
      <c r="G1545" s="1">
        <v>0</v>
      </c>
      <c r="H1545" s="1">
        <v>0</v>
      </c>
      <c r="I1545" s="1" t="s">
        <v>50</v>
      </c>
      <c r="J1545" s="1">
        <v>0</v>
      </c>
      <c r="K1545" s="1">
        <v>0</v>
      </c>
      <c r="L1545" s="1" t="s">
        <v>27</v>
      </c>
      <c r="M1545" s="1">
        <v>0</v>
      </c>
      <c r="N1545" s="1" t="s">
        <v>2629</v>
      </c>
      <c r="O1545" s="1" t="s">
        <v>2630</v>
      </c>
      <c r="Q1545" s="1" t="s">
        <v>28</v>
      </c>
      <c r="R1545" s="1" t="s">
        <v>135</v>
      </c>
      <c r="S1545" s="1" t="s">
        <v>276</v>
      </c>
      <c r="T1545" s="1" t="s">
        <v>77</v>
      </c>
      <c r="U1545" s="1" t="s">
        <v>34</v>
      </c>
      <c r="V1545" s="1" t="s">
        <v>215</v>
      </c>
      <c r="W1545" s="1" t="s">
        <v>42</v>
      </c>
      <c r="X1545" s="25">
        <v>41138</v>
      </c>
      <c r="Y1545" s="1" t="s">
        <v>57</v>
      </c>
      <c r="Z1545" s="1">
        <v>0</v>
      </c>
      <c r="AA1545" s="1" t="s">
        <v>6573</v>
      </c>
      <c r="AB1545" s="25">
        <v>40112</v>
      </c>
      <c r="AC1545" s="27">
        <v>40164.37777777778</v>
      </c>
      <c r="AD1545" s="1" t="s">
        <v>2657</v>
      </c>
      <c r="AE1545" s="1">
        <v>0</v>
      </c>
    </row>
    <row r="1546" spans="1:31" x14ac:dyDescent="0.25">
      <c r="A1546" s="1" t="s">
        <v>2622</v>
      </c>
      <c r="B1546" s="1" t="s">
        <v>2160</v>
      </c>
      <c r="C1546" s="1" t="s">
        <v>2161</v>
      </c>
      <c r="D1546" s="25">
        <v>39148</v>
      </c>
      <c r="E1546" s="1" t="s">
        <v>2623</v>
      </c>
      <c r="F1546" s="26">
        <v>45161.94</v>
      </c>
      <c r="G1546" s="26">
        <v>45161.94</v>
      </c>
      <c r="H1546" s="26">
        <v>45161.94</v>
      </c>
      <c r="I1546" s="1" t="s">
        <v>26</v>
      </c>
      <c r="J1546" s="26">
        <v>45161.94</v>
      </c>
      <c r="K1546" s="26">
        <v>4747.0200000000004</v>
      </c>
      <c r="L1546" s="1" t="s">
        <v>27</v>
      </c>
      <c r="M1546" s="1">
        <v>0</v>
      </c>
      <c r="N1546" s="1" t="s">
        <v>2624</v>
      </c>
      <c r="O1546" s="1" t="s">
        <v>2630</v>
      </c>
      <c r="Q1546" s="1" t="s">
        <v>28</v>
      </c>
      <c r="R1546" s="1" t="s">
        <v>44</v>
      </c>
      <c r="S1546" s="1" t="s">
        <v>30</v>
      </c>
      <c r="T1546" s="1" t="s">
        <v>68</v>
      </c>
      <c r="U1546" s="1" t="s">
        <v>34</v>
      </c>
      <c r="V1546" s="1" t="s">
        <v>370</v>
      </c>
      <c r="W1546" s="1" t="s">
        <v>42</v>
      </c>
      <c r="X1546" s="25">
        <v>41138</v>
      </c>
      <c r="Y1546" s="1" t="s">
        <v>43</v>
      </c>
      <c r="Z1546" s="1">
        <v>0</v>
      </c>
      <c r="AA1546" s="1" t="s">
        <v>2162</v>
      </c>
      <c r="AB1546" s="25">
        <v>39265</v>
      </c>
      <c r="AC1546" s="27">
        <v>39540.451388888891</v>
      </c>
      <c r="AD1546" s="1" t="s">
        <v>36</v>
      </c>
      <c r="AE1546" s="26">
        <v>45161.94</v>
      </c>
    </row>
    <row r="1547" spans="1:31" x14ac:dyDescent="0.25">
      <c r="A1547" s="1" t="s">
        <v>2622</v>
      </c>
      <c r="B1547" s="1" t="s">
        <v>2315</v>
      </c>
      <c r="C1547" s="1" t="s">
        <v>2316</v>
      </c>
      <c r="D1547" s="25">
        <v>40011</v>
      </c>
      <c r="E1547" s="1" t="s">
        <v>2623</v>
      </c>
      <c r="F1547" s="26">
        <v>75556</v>
      </c>
      <c r="G1547" s="26">
        <v>75556</v>
      </c>
      <c r="H1547" s="26">
        <v>75556</v>
      </c>
      <c r="I1547" s="1" t="s">
        <v>26</v>
      </c>
      <c r="J1547" s="26">
        <v>75556</v>
      </c>
      <c r="K1547" s="1">
        <v>0</v>
      </c>
      <c r="L1547" s="1" t="s">
        <v>27</v>
      </c>
      <c r="M1547" s="1">
        <v>0</v>
      </c>
      <c r="N1547" s="1" t="s">
        <v>2629</v>
      </c>
      <c r="O1547" s="1" t="s">
        <v>2630</v>
      </c>
      <c r="Q1547" s="1" t="s">
        <v>28</v>
      </c>
      <c r="R1547" s="1" t="s">
        <v>135</v>
      </c>
      <c r="S1547" s="1" t="s">
        <v>136</v>
      </c>
      <c r="T1547" s="1" t="s">
        <v>68</v>
      </c>
      <c r="U1547" s="1" t="s">
        <v>34</v>
      </c>
      <c r="V1547" s="1" t="s">
        <v>370</v>
      </c>
      <c r="W1547" s="1" t="s">
        <v>42</v>
      </c>
      <c r="X1547" s="25">
        <v>41138</v>
      </c>
      <c r="Y1547" s="1" t="s">
        <v>2643</v>
      </c>
      <c r="Z1547" s="1">
        <v>0</v>
      </c>
      <c r="AA1547" s="1" t="s">
        <v>2317</v>
      </c>
      <c r="AB1547" s="25">
        <v>40226</v>
      </c>
      <c r="AC1547" s="27">
        <v>40251.447916666664</v>
      </c>
      <c r="AD1547" s="1" t="s">
        <v>36</v>
      </c>
      <c r="AE1547" s="26">
        <v>75556</v>
      </c>
    </row>
    <row r="1548" spans="1:31" x14ac:dyDescent="0.25">
      <c r="A1548" s="1" t="s">
        <v>2622</v>
      </c>
      <c r="B1548" s="1" t="s">
        <v>4881</v>
      </c>
      <c r="C1548" s="1" t="s">
        <v>4882</v>
      </c>
      <c r="D1548" s="25">
        <v>39157</v>
      </c>
      <c r="E1548" s="1" t="s">
        <v>2623</v>
      </c>
      <c r="F1548" s="1">
        <v>0</v>
      </c>
      <c r="G1548" s="26">
        <v>13450.9</v>
      </c>
      <c r="H1548" s="1">
        <v>0</v>
      </c>
      <c r="I1548" s="1" t="s">
        <v>26</v>
      </c>
      <c r="J1548" s="1">
        <v>0</v>
      </c>
      <c r="K1548" s="26">
        <v>2000</v>
      </c>
      <c r="L1548" s="1" t="s">
        <v>27</v>
      </c>
      <c r="M1548" s="1">
        <v>0</v>
      </c>
      <c r="N1548" s="1" t="s">
        <v>2624</v>
      </c>
      <c r="O1548" s="1" t="s">
        <v>2638</v>
      </c>
      <c r="P1548" s="1" t="s">
        <v>2642</v>
      </c>
      <c r="Q1548" s="1" t="s">
        <v>28</v>
      </c>
      <c r="R1548" s="1" t="s">
        <v>44</v>
      </c>
      <c r="S1548" s="1" t="s">
        <v>91</v>
      </c>
      <c r="T1548" s="1" t="s">
        <v>409</v>
      </c>
      <c r="U1548" s="1" t="s">
        <v>34</v>
      </c>
      <c r="V1548" s="1" t="s">
        <v>370</v>
      </c>
      <c r="W1548" s="1" t="s">
        <v>42</v>
      </c>
      <c r="X1548" s="25">
        <v>41141</v>
      </c>
      <c r="Y1548" s="1" t="s">
        <v>2643</v>
      </c>
      <c r="Z1548" s="1">
        <v>0</v>
      </c>
      <c r="AA1548" s="1" t="s">
        <v>4883</v>
      </c>
      <c r="AB1548" s="25">
        <v>39267</v>
      </c>
      <c r="AC1548" s="27">
        <v>39324.678472222222</v>
      </c>
      <c r="AD1548" s="1" t="s">
        <v>2633</v>
      </c>
      <c r="AE1548" s="1">
        <v>0</v>
      </c>
    </row>
    <row r="1549" spans="1:31" x14ac:dyDescent="0.25">
      <c r="A1549" s="1" t="s">
        <v>2622</v>
      </c>
      <c r="C1549" s="1" t="s">
        <v>266</v>
      </c>
      <c r="E1549" s="1" t="s">
        <v>2623</v>
      </c>
      <c r="F1549" s="1">
        <v>0</v>
      </c>
      <c r="G1549" s="1">
        <v>0</v>
      </c>
      <c r="H1549" s="1">
        <v>0</v>
      </c>
      <c r="J1549" s="1">
        <v>0</v>
      </c>
      <c r="K1549" s="26">
        <v>10000</v>
      </c>
      <c r="L1549" s="1" t="s">
        <v>27</v>
      </c>
      <c r="M1549" s="1">
        <v>0</v>
      </c>
      <c r="N1549" s="1" t="s">
        <v>2629</v>
      </c>
      <c r="O1549" s="1" t="s">
        <v>2630</v>
      </c>
      <c r="Q1549" s="1" t="s">
        <v>28</v>
      </c>
      <c r="R1549" s="1" t="s">
        <v>44</v>
      </c>
      <c r="S1549" s="1" t="s">
        <v>38</v>
      </c>
      <c r="T1549" s="1" t="s">
        <v>58</v>
      </c>
      <c r="U1549" s="1" t="s">
        <v>34</v>
      </c>
      <c r="V1549" s="1" t="s">
        <v>370</v>
      </c>
      <c r="W1549" s="1" t="s">
        <v>42</v>
      </c>
      <c r="X1549" s="25">
        <v>41141</v>
      </c>
      <c r="Y1549" s="1" t="s">
        <v>2628</v>
      </c>
      <c r="Z1549" s="1">
        <v>0</v>
      </c>
      <c r="AA1549" s="1" t="s">
        <v>5022</v>
      </c>
      <c r="AB1549" s="25">
        <v>39650</v>
      </c>
      <c r="AC1549" s="27">
        <v>39671.643750000003</v>
      </c>
      <c r="AD1549" s="1" t="s">
        <v>2633</v>
      </c>
      <c r="AE1549" s="1">
        <v>0</v>
      </c>
    </row>
    <row r="1550" spans="1:31" x14ac:dyDescent="0.25">
      <c r="A1550" s="1" t="s">
        <v>2622</v>
      </c>
      <c r="B1550" s="1" t="s">
        <v>556</v>
      </c>
      <c r="C1550" s="1" t="s">
        <v>557</v>
      </c>
      <c r="D1550" s="25">
        <v>39542</v>
      </c>
      <c r="E1550" s="1" t="s">
        <v>2623</v>
      </c>
      <c r="F1550" s="26">
        <v>91946.21</v>
      </c>
      <c r="G1550" s="26">
        <v>91946.21</v>
      </c>
      <c r="H1550" s="26">
        <v>91946.21</v>
      </c>
      <c r="I1550" s="1" t="s">
        <v>26</v>
      </c>
      <c r="J1550" s="26">
        <v>91946.21</v>
      </c>
      <c r="K1550" s="1">
        <v>0</v>
      </c>
      <c r="L1550" s="1" t="s">
        <v>27</v>
      </c>
      <c r="M1550" s="1">
        <v>0</v>
      </c>
      <c r="N1550" s="1" t="s">
        <v>2624</v>
      </c>
      <c r="O1550" s="1" t="s">
        <v>2625</v>
      </c>
      <c r="P1550" s="1" t="s">
        <v>2626</v>
      </c>
      <c r="Q1550" s="1" t="s">
        <v>28</v>
      </c>
      <c r="R1550" s="1" t="s">
        <v>135</v>
      </c>
      <c r="S1550" s="1" t="s">
        <v>136</v>
      </c>
      <c r="T1550" s="1" t="s">
        <v>67</v>
      </c>
      <c r="U1550" s="1" t="s">
        <v>34</v>
      </c>
      <c r="V1550" s="1" t="s">
        <v>370</v>
      </c>
      <c r="W1550" s="1" t="s">
        <v>42</v>
      </c>
      <c r="X1550" s="25">
        <v>41141</v>
      </c>
      <c r="Y1550" s="1" t="s">
        <v>2637</v>
      </c>
      <c r="Z1550" s="1">
        <v>0</v>
      </c>
      <c r="AA1550" s="1" t="s">
        <v>558</v>
      </c>
      <c r="AB1550" s="25">
        <v>39920</v>
      </c>
      <c r="AC1550" s="27">
        <v>39977.701388888891</v>
      </c>
      <c r="AD1550" s="1" t="s">
        <v>151</v>
      </c>
      <c r="AE1550" s="26">
        <v>91946.21</v>
      </c>
    </row>
    <row r="1551" spans="1:31" x14ac:dyDescent="0.25">
      <c r="A1551" s="1" t="s">
        <v>2622</v>
      </c>
      <c r="B1551" s="1" t="s">
        <v>578</v>
      </c>
      <c r="C1551" s="1" t="s">
        <v>579</v>
      </c>
      <c r="D1551" s="25">
        <v>36484</v>
      </c>
      <c r="E1551" s="1" t="s">
        <v>2623</v>
      </c>
      <c r="F1551" s="26">
        <v>80994.66</v>
      </c>
      <c r="G1551" s="26">
        <v>80994.66</v>
      </c>
      <c r="H1551" s="26">
        <v>80994.66</v>
      </c>
      <c r="I1551" s="1" t="s">
        <v>26</v>
      </c>
      <c r="J1551" s="26">
        <v>80994.66</v>
      </c>
      <c r="K1551" s="26">
        <v>62113.7</v>
      </c>
      <c r="L1551" s="1" t="s">
        <v>27</v>
      </c>
      <c r="M1551" s="1">
        <v>0</v>
      </c>
      <c r="Q1551" s="1" t="s">
        <v>28</v>
      </c>
      <c r="R1551" s="1" t="s">
        <v>135</v>
      </c>
      <c r="S1551" s="1" t="s">
        <v>136</v>
      </c>
      <c r="T1551" s="1" t="s">
        <v>277</v>
      </c>
      <c r="U1551" s="1" t="s">
        <v>55</v>
      </c>
      <c r="V1551" s="1" t="s">
        <v>71</v>
      </c>
      <c r="W1551" s="1" t="s">
        <v>42</v>
      </c>
      <c r="X1551" s="25">
        <v>41141</v>
      </c>
      <c r="Y1551" s="1" t="s">
        <v>2643</v>
      </c>
      <c r="Z1551" s="1">
        <v>0</v>
      </c>
      <c r="AA1551" s="1" t="s">
        <v>580</v>
      </c>
      <c r="AB1551" s="25">
        <v>37230</v>
      </c>
      <c r="AC1551" s="27">
        <v>40164.35833333333</v>
      </c>
      <c r="AD1551" s="1" t="s">
        <v>36</v>
      </c>
      <c r="AE1551" s="26">
        <v>80994.66</v>
      </c>
    </row>
    <row r="1552" spans="1:31" x14ac:dyDescent="0.25">
      <c r="A1552" s="1" t="s">
        <v>2622</v>
      </c>
      <c r="B1552" s="1" t="s">
        <v>641</v>
      </c>
      <c r="C1552" s="1" t="s">
        <v>642</v>
      </c>
      <c r="D1552" s="25">
        <v>40138</v>
      </c>
      <c r="E1552" s="1" t="s">
        <v>2623</v>
      </c>
      <c r="F1552" s="26">
        <v>102065.29</v>
      </c>
      <c r="G1552" s="26">
        <v>102065.29</v>
      </c>
      <c r="H1552" s="26">
        <v>102065.29</v>
      </c>
      <c r="I1552" s="1" t="s">
        <v>26</v>
      </c>
      <c r="J1552" s="26">
        <v>102065.29</v>
      </c>
      <c r="K1552" s="1">
        <v>0</v>
      </c>
      <c r="L1552" s="1" t="s">
        <v>27</v>
      </c>
      <c r="M1552" s="1">
        <v>0</v>
      </c>
      <c r="N1552" s="1" t="s">
        <v>2624</v>
      </c>
      <c r="O1552" s="1" t="s">
        <v>2625</v>
      </c>
      <c r="P1552" s="1" t="s">
        <v>2626</v>
      </c>
      <c r="Q1552" s="1" t="s">
        <v>28</v>
      </c>
      <c r="R1552" s="1" t="s">
        <v>135</v>
      </c>
      <c r="S1552" s="1" t="s">
        <v>136</v>
      </c>
      <c r="T1552" s="1" t="s">
        <v>54</v>
      </c>
      <c r="U1552" s="1" t="s">
        <v>55</v>
      </c>
      <c r="V1552" s="1" t="s">
        <v>71</v>
      </c>
      <c r="W1552" s="1" t="s">
        <v>42</v>
      </c>
      <c r="X1552" s="25">
        <v>41141</v>
      </c>
      <c r="Y1552" s="1" t="s">
        <v>2637</v>
      </c>
      <c r="Z1552" s="1">
        <v>0</v>
      </c>
      <c r="AA1552" s="1" t="s">
        <v>643</v>
      </c>
      <c r="AB1552" s="25">
        <v>40019</v>
      </c>
      <c r="AC1552" s="27">
        <v>40177.566666666666</v>
      </c>
      <c r="AD1552" s="1" t="s">
        <v>600</v>
      </c>
      <c r="AE1552" s="26">
        <v>102065.29</v>
      </c>
    </row>
    <row r="1553" spans="1:31" x14ac:dyDescent="0.25">
      <c r="A1553" s="1" t="s">
        <v>2646</v>
      </c>
      <c r="B1553" s="1" t="s">
        <v>792</v>
      </c>
      <c r="C1553" s="1" t="s">
        <v>793</v>
      </c>
      <c r="D1553" s="25">
        <v>40568</v>
      </c>
      <c r="E1553" s="1" t="s">
        <v>2623</v>
      </c>
      <c r="F1553" s="26">
        <v>3737</v>
      </c>
      <c r="G1553" s="26">
        <v>3737</v>
      </c>
      <c r="H1553" s="26">
        <v>3737</v>
      </c>
      <c r="I1553" s="1" t="s">
        <v>50</v>
      </c>
      <c r="J1553" s="26">
        <v>1868.5</v>
      </c>
      <c r="K1553" s="1">
        <v>0</v>
      </c>
      <c r="L1553" s="1" t="s">
        <v>50</v>
      </c>
      <c r="M1553" s="1">
        <v>0</v>
      </c>
      <c r="N1553" s="1" t="s">
        <v>2629</v>
      </c>
      <c r="O1553" s="1" t="s">
        <v>2630</v>
      </c>
      <c r="Q1553" s="1" t="s">
        <v>28</v>
      </c>
      <c r="R1553" s="1" t="s">
        <v>262</v>
      </c>
      <c r="S1553" s="1" t="s">
        <v>151</v>
      </c>
      <c r="T1553" s="1" t="s">
        <v>433</v>
      </c>
      <c r="U1553" s="1" t="s">
        <v>34</v>
      </c>
      <c r="V1553" s="1" t="s">
        <v>71</v>
      </c>
      <c r="W1553" s="1" t="s">
        <v>42</v>
      </c>
      <c r="X1553" s="25">
        <v>41141</v>
      </c>
      <c r="Y1553" s="1" t="s">
        <v>2628</v>
      </c>
      <c r="Z1553" s="1">
        <v>0</v>
      </c>
      <c r="AA1553" s="1" t="s">
        <v>794</v>
      </c>
      <c r="AB1553" s="25">
        <v>40680</v>
      </c>
      <c r="AC1553" s="27">
        <v>40700.702777777777</v>
      </c>
      <c r="AD1553" s="1" t="s">
        <v>151</v>
      </c>
      <c r="AE1553" s="26">
        <v>3737</v>
      </c>
    </row>
    <row r="1554" spans="1:31" x14ac:dyDescent="0.25">
      <c r="A1554" s="1" t="s">
        <v>2622</v>
      </c>
      <c r="B1554" s="1" t="s">
        <v>1381</v>
      </c>
      <c r="C1554" s="1" t="s">
        <v>1382</v>
      </c>
      <c r="D1554" s="25">
        <v>40308</v>
      </c>
      <c r="E1554" s="1" t="s">
        <v>2623</v>
      </c>
      <c r="F1554" s="26">
        <v>8792.41</v>
      </c>
      <c r="G1554" s="26">
        <v>8792.41</v>
      </c>
      <c r="H1554" s="26">
        <v>8792.41</v>
      </c>
      <c r="I1554" s="1" t="s">
        <v>50</v>
      </c>
      <c r="J1554" s="26">
        <v>4396.21</v>
      </c>
      <c r="K1554" s="1">
        <v>0</v>
      </c>
      <c r="L1554" s="1" t="s">
        <v>50</v>
      </c>
      <c r="M1554" s="1">
        <v>0</v>
      </c>
      <c r="N1554" s="1" t="s">
        <v>2629</v>
      </c>
      <c r="O1554" s="1" t="s">
        <v>2630</v>
      </c>
      <c r="Q1554" s="1" t="s">
        <v>28</v>
      </c>
      <c r="R1554" s="1" t="s">
        <v>135</v>
      </c>
      <c r="S1554" s="1" t="s">
        <v>136</v>
      </c>
      <c r="T1554" s="1" t="s">
        <v>126</v>
      </c>
      <c r="U1554" s="1" t="s">
        <v>34</v>
      </c>
      <c r="V1554" s="1" t="s">
        <v>71</v>
      </c>
      <c r="W1554" s="1" t="s">
        <v>42</v>
      </c>
      <c r="X1554" s="25">
        <v>41141</v>
      </c>
      <c r="Y1554" s="1" t="s">
        <v>2637</v>
      </c>
      <c r="Z1554" s="1">
        <v>0</v>
      </c>
      <c r="AA1554" s="1" t="s">
        <v>1383</v>
      </c>
      <c r="AB1554" s="25">
        <v>40624</v>
      </c>
      <c r="AC1554" s="27">
        <v>40652.818749999999</v>
      </c>
      <c r="AD1554" s="1" t="s">
        <v>151</v>
      </c>
      <c r="AE1554" s="26">
        <v>8792.41</v>
      </c>
    </row>
    <row r="1555" spans="1:31" x14ac:dyDescent="0.25">
      <c r="A1555" s="1" t="s">
        <v>2646</v>
      </c>
      <c r="C1555" s="1" t="s">
        <v>75</v>
      </c>
      <c r="E1555" s="1" t="s">
        <v>2623</v>
      </c>
      <c r="F1555" s="1">
        <v>0</v>
      </c>
      <c r="G1555" s="1">
        <v>0</v>
      </c>
      <c r="H1555" s="1">
        <v>0</v>
      </c>
      <c r="J1555" s="1">
        <v>0</v>
      </c>
      <c r="K1555" s="1">
        <v>0</v>
      </c>
      <c r="L1555" s="1" t="s">
        <v>50</v>
      </c>
      <c r="M1555" s="1">
        <v>0</v>
      </c>
      <c r="N1555" s="1" t="s">
        <v>2629</v>
      </c>
      <c r="O1555" s="1" t="s">
        <v>2630</v>
      </c>
      <c r="Q1555" s="1" t="s">
        <v>28</v>
      </c>
      <c r="R1555" s="1" t="s">
        <v>262</v>
      </c>
      <c r="S1555" s="1" t="s">
        <v>276</v>
      </c>
      <c r="T1555" s="1" t="s">
        <v>54</v>
      </c>
      <c r="U1555" s="1" t="s">
        <v>55</v>
      </c>
      <c r="V1555" s="1" t="s">
        <v>71</v>
      </c>
      <c r="W1555" s="1" t="s">
        <v>42</v>
      </c>
      <c r="X1555" s="25">
        <v>41141</v>
      </c>
      <c r="Y1555" s="1" t="s">
        <v>57</v>
      </c>
      <c r="Z1555" s="1">
        <v>0</v>
      </c>
      <c r="AA1555" s="1" t="s">
        <v>6388</v>
      </c>
      <c r="AB1555" s="25">
        <v>40827</v>
      </c>
      <c r="AC1555" s="27">
        <v>40850.79791666667</v>
      </c>
      <c r="AD1555" s="1" t="s">
        <v>2633</v>
      </c>
      <c r="AE1555" s="1">
        <v>0</v>
      </c>
    </row>
    <row r="1556" spans="1:31" x14ac:dyDescent="0.25">
      <c r="A1556" s="1" t="s">
        <v>2622</v>
      </c>
      <c r="E1556" s="1" t="s">
        <v>2623</v>
      </c>
      <c r="F1556" s="1">
        <v>0</v>
      </c>
      <c r="G1556" s="1">
        <v>0</v>
      </c>
      <c r="H1556" s="1">
        <v>0</v>
      </c>
      <c r="J1556" s="1">
        <v>0</v>
      </c>
      <c r="K1556" s="1">
        <v>0</v>
      </c>
      <c r="L1556" s="1" t="s">
        <v>50</v>
      </c>
      <c r="M1556" s="1">
        <v>0</v>
      </c>
      <c r="N1556" s="1" t="s">
        <v>2624</v>
      </c>
      <c r="O1556" s="1" t="s">
        <v>2630</v>
      </c>
      <c r="Q1556" s="1" t="s">
        <v>28</v>
      </c>
      <c r="R1556" s="1" t="s">
        <v>135</v>
      </c>
      <c r="S1556" s="1" t="s">
        <v>284</v>
      </c>
      <c r="T1556" s="1" t="s">
        <v>275</v>
      </c>
      <c r="U1556" s="1" t="s">
        <v>218</v>
      </c>
      <c r="V1556" s="1" t="s">
        <v>142</v>
      </c>
      <c r="W1556" s="1" t="s">
        <v>42</v>
      </c>
      <c r="X1556" s="25">
        <v>41141</v>
      </c>
      <c r="Y1556" s="1" t="s">
        <v>43</v>
      </c>
      <c r="Z1556" s="1">
        <v>0</v>
      </c>
      <c r="AA1556" s="1" t="s">
        <v>6474</v>
      </c>
      <c r="AB1556" s="25">
        <v>39960</v>
      </c>
      <c r="AC1556" s="27">
        <v>39982.554166666669</v>
      </c>
      <c r="AD1556" s="1" t="s">
        <v>2657</v>
      </c>
      <c r="AE1556" s="1">
        <v>0</v>
      </c>
    </row>
    <row r="1557" spans="1:31" x14ac:dyDescent="0.25">
      <c r="A1557" s="1" t="s">
        <v>2622</v>
      </c>
      <c r="B1557" s="1" t="s">
        <v>2687</v>
      </c>
      <c r="C1557" s="1" t="s">
        <v>2679</v>
      </c>
      <c r="E1557" s="1" t="s">
        <v>2623</v>
      </c>
      <c r="F1557" s="1">
        <v>0</v>
      </c>
      <c r="G1557" s="1">
        <v>0</v>
      </c>
      <c r="H1557" s="1">
        <v>0</v>
      </c>
      <c r="J1557" s="1">
        <v>0</v>
      </c>
      <c r="K1557" s="26">
        <v>75406.13</v>
      </c>
      <c r="L1557" s="1" t="s">
        <v>27</v>
      </c>
      <c r="M1557" s="1">
        <v>0</v>
      </c>
      <c r="N1557" s="1" t="s">
        <v>2624</v>
      </c>
      <c r="O1557" s="1" t="s">
        <v>2630</v>
      </c>
      <c r="Q1557" s="1" t="s">
        <v>28</v>
      </c>
      <c r="R1557" s="1" t="s">
        <v>44</v>
      </c>
      <c r="S1557" s="1" t="s">
        <v>80</v>
      </c>
      <c r="T1557" s="1" t="s">
        <v>3607</v>
      </c>
      <c r="U1557" s="1" t="s">
        <v>34</v>
      </c>
      <c r="V1557" s="1" t="s">
        <v>370</v>
      </c>
      <c r="W1557" s="1" t="s">
        <v>42</v>
      </c>
      <c r="X1557" s="25">
        <v>41141</v>
      </c>
      <c r="Y1557" s="1" t="s">
        <v>2643</v>
      </c>
      <c r="Z1557" s="1">
        <v>0</v>
      </c>
      <c r="AA1557" s="1" t="s">
        <v>6889</v>
      </c>
      <c r="AB1557" s="25">
        <v>38985</v>
      </c>
      <c r="AC1557" s="27">
        <v>38993.411111111112</v>
      </c>
      <c r="AD1557" s="1" t="s">
        <v>2657</v>
      </c>
      <c r="AE1557" s="1">
        <v>0</v>
      </c>
    </row>
    <row r="1558" spans="1:31" x14ac:dyDescent="0.25">
      <c r="A1558" s="1" t="s">
        <v>2622</v>
      </c>
      <c r="B1558" s="1" t="s">
        <v>2171</v>
      </c>
      <c r="C1558" s="1" t="s">
        <v>2172</v>
      </c>
      <c r="D1558" s="25">
        <v>39351</v>
      </c>
      <c r="E1558" s="1" t="s">
        <v>2623</v>
      </c>
      <c r="F1558" s="26">
        <v>31013.32</v>
      </c>
      <c r="G1558" s="26">
        <v>31013.32</v>
      </c>
      <c r="H1558" s="26">
        <v>31013.32</v>
      </c>
      <c r="I1558" s="1" t="s">
        <v>26</v>
      </c>
      <c r="J1558" s="26">
        <v>31013.32</v>
      </c>
      <c r="K1558" s="26">
        <v>24378.58</v>
      </c>
      <c r="L1558" s="1" t="s">
        <v>27</v>
      </c>
      <c r="M1558" s="1">
        <v>0</v>
      </c>
      <c r="N1558" s="1" t="s">
        <v>2624</v>
      </c>
      <c r="O1558" s="1" t="s">
        <v>2630</v>
      </c>
      <c r="Q1558" s="1" t="s">
        <v>28</v>
      </c>
      <c r="R1558" s="1" t="s">
        <v>44</v>
      </c>
      <c r="S1558" s="1" t="s">
        <v>443</v>
      </c>
      <c r="T1558" s="1" t="s">
        <v>58</v>
      </c>
      <c r="U1558" s="1" t="s">
        <v>34</v>
      </c>
      <c r="V1558" s="1" t="s">
        <v>370</v>
      </c>
      <c r="W1558" s="1" t="s">
        <v>42</v>
      </c>
      <c r="X1558" s="25">
        <v>41141</v>
      </c>
      <c r="Y1558" s="1" t="s">
        <v>2643</v>
      </c>
      <c r="Z1558" s="1">
        <v>0</v>
      </c>
      <c r="AA1558" s="1" t="s">
        <v>2173</v>
      </c>
      <c r="AB1558" s="25">
        <v>39553</v>
      </c>
      <c r="AC1558" s="27">
        <v>39603.690972222219</v>
      </c>
      <c r="AD1558" s="1" t="s">
        <v>151</v>
      </c>
      <c r="AE1558" s="26">
        <v>31013.32</v>
      </c>
    </row>
    <row r="1559" spans="1:31" x14ac:dyDescent="0.25">
      <c r="A1559" s="1" t="s">
        <v>2622</v>
      </c>
      <c r="C1559" s="1" t="s">
        <v>2648</v>
      </c>
      <c r="E1559" s="1" t="s">
        <v>2623</v>
      </c>
      <c r="F1559" s="1">
        <v>0</v>
      </c>
      <c r="G1559" s="1">
        <v>0</v>
      </c>
      <c r="H1559" s="1">
        <v>0</v>
      </c>
      <c r="J1559" s="1">
        <v>0</v>
      </c>
      <c r="K1559" s="1">
        <v>0</v>
      </c>
      <c r="L1559" s="1" t="s">
        <v>50</v>
      </c>
      <c r="M1559" s="1">
        <v>0</v>
      </c>
      <c r="N1559" s="1" t="s">
        <v>2629</v>
      </c>
      <c r="O1559" s="1" t="s">
        <v>2630</v>
      </c>
      <c r="Q1559" s="1" t="s">
        <v>28</v>
      </c>
      <c r="R1559" s="1" t="s">
        <v>512</v>
      </c>
      <c r="S1559" s="1" t="s">
        <v>5122</v>
      </c>
      <c r="T1559" s="1" t="s">
        <v>7274</v>
      </c>
      <c r="U1559" s="1" t="s">
        <v>663</v>
      </c>
      <c r="V1559" s="1" t="s">
        <v>142</v>
      </c>
      <c r="W1559" s="1" t="s">
        <v>42</v>
      </c>
      <c r="X1559" s="25">
        <v>41141</v>
      </c>
      <c r="Y1559" s="1" t="s">
        <v>2647</v>
      </c>
      <c r="Z1559" s="1">
        <v>0</v>
      </c>
      <c r="AA1559" s="1" t="s">
        <v>7275</v>
      </c>
      <c r="AB1559" s="25">
        <v>40114</v>
      </c>
      <c r="AC1559" s="27">
        <v>40262.181944444441</v>
      </c>
      <c r="AD1559" s="1" t="s">
        <v>2657</v>
      </c>
      <c r="AE1559" s="1">
        <v>0</v>
      </c>
    </row>
    <row r="1560" spans="1:31" x14ac:dyDescent="0.25">
      <c r="A1560" s="1" t="s">
        <v>2622</v>
      </c>
      <c r="E1560" s="1" t="s">
        <v>2623</v>
      </c>
      <c r="F1560" s="1">
        <v>0</v>
      </c>
      <c r="G1560" s="1">
        <v>0</v>
      </c>
      <c r="H1560" s="1">
        <v>0</v>
      </c>
      <c r="J1560" s="1">
        <v>0</v>
      </c>
      <c r="K1560" s="1">
        <v>0</v>
      </c>
      <c r="L1560" s="1" t="s">
        <v>50</v>
      </c>
      <c r="M1560" s="1">
        <v>0</v>
      </c>
      <c r="N1560" s="1" t="s">
        <v>2629</v>
      </c>
      <c r="O1560" s="1" t="s">
        <v>2630</v>
      </c>
      <c r="Q1560" s="1" t="s">
        <v>28</v>
      </c>
      <c r="R1560" s="1" t="s">
        <v>135</v>
      </c>
      <c r="S1560" s="1" t="s">
        <v>136</v>
      </c>
      <c r="T1560" s="1" t="s">
        <v>320</v>
      </c>
      <c r="U1560" s="1" t="s">
        <v>55</v>
      </c>
      <c r="V1560" s="1" t="s">
        <v>71</v>
      </c>
      <c r="W1560" s="1" t="s">
        <v>42</v>
      </c>
      <c r="X1560" s="25">
        <v>41141</v>
      </c>
      <c r="Y1560" s="1" t="s">
        <v>57</v>
      </c>
      <c r="Z1560" s="1">
        <v>0</v>
      </c>
      <c r="AA1560" s="1" t="s">
        <v>7397</v>
      </c>
      <c r="AB1560" s="25">
        <v>40667</v>
      </c>
      <c r="AC1560" s="27">
        <v>40695.921527777777</v>
      </c>
      <c r="AD1560" s="1" t="s">
        <v>2657</v>
      </c>
      <c r="AE1560" s="1">
        <v>0</v>
      </c>
    </row>
    <row r="1561" spans="1:31" x14ac:dyDescent="0.25">
      <c r="A1561" s="1" t="s">
        <v>2622</v>
      </c>
      <c r="B1561" s="1" t="s">
        <v>7414</v>
      </c>
      <c r="C1561" s="1" t="s">
        <v>266</v>
      </c>
      <c r="E1561" s="1" t="s">
        <v>2623</v>
      </c>
      <c r="F1561" s="1">
        <v>0</v>
      </c>
      <c r="G1561" s="1">
        <v>0</v>
      </c>
      <c r="H1561" s="1">
        <v>0</v>
      </c>
      <c r="I1561" s="1" t="s">
        <v>26</v>
      </c>
      <c r="J1561" s="1">
        <v>0</v>
      </c>
      <c r="K1561" s="1">
        <v>0</v>
      </c>
      <c r="L1561" s="1" t="s">
        <v>50</v>
      </c>
      <c r="M1561" s="1">
        <v>0</v>
      </c>
      <c r="N1561" s="1" t="s">
        <v>2629</v>
      </c>
      <c r="O1561" s="1" t="s">
        <v>2630</v>
      </c>
      <c r="Q1561" s="1" t="s">
        <v>28</v>
      </c>
      <c r="R1561" s="1" t="s">
        <v>135</v>
      </c>
      <c r="S1561" s="1" t="s">
        <v>136</v>
      </c>
      <c r="T1561" s="1" t="s">
        <v>7415</v>
      </c>
      <c r="U1561" s="1" t="s">
        <v>34</v>
      </c>
      <c r="V1561" s="1" t="s">
        <v>71</v>
      </c>
      <c r="W1561" s="1" t="s">
        <v>42</v>
      </c>
      <c r="X1561" s="25">
        <v>41141</v>
      </c>
      <c r="Y1561" s="1" t="s">
        <v>2660</v>
      </c>
      <c r="Z1561" s="1">
        <v>0</v>
      </c>
      <c r="AA1561" s="1" t="s">
        <v>7416</v>
      </c>
      <c r="AB1561" s="25">
        <v>40851</v>
      </c>
      <c r="AC1561" s="27">
        <v>40989.23541666667</v>
      </c>
      <c r="AD1561" s="1" t="s">
        <v>2633</v>
      </c>
      <c r="AE1561" s="1">
        <v>0</v>
      </c>
    </row>
    <row r="1562" spans="1:31" x14ac:dyDescent="0.25">
      <c r="A1562" s="1" t="s">
        <v>2622</v>
      </c>
      <c r="B1562" s="1" t="s">
        <v>441</v>
      </c>
      <c r="C1562" s="1" t="s">
        <v>442</v>
      </c>
      <c r="D1562" s="25">
        <v>39204</v>
      </c>
      <c r="E1562" s="1" t="s">
        <v>2623</v>
      </c>
      <c r="F1562" s="26">
        <v>12169.3</v>
      </c>
      <c r="G1562" s="26">
        <v>12169.3</v>
      </c>
      <c r="H1562" s="26">
        <v>12169.3</v>
      </c>
      <c r="I1562" s="1" t="s">
        <v>50</v>
      </c>
      <c r="J1562" s="26">
        <v>6084.65</v>
      </c>
      <c r="K1562" s="1">
        <v>300</v>
      </c>
      <c r="L1562" s="1" t="s">
        <v>27</v>
      </c>
      <c r="M1562" s="1">
        <v>0</v>
      </c>
      <c r="N1562" s="1" t="s">
        <v>2624</v>
      </c>
      <c r="O1562" s="1" t="s">
        <v>2630</v>
      </c>
      <c r="Q1562" s="1" t="s">
        <v>28</v>
      </c>
      <c r="R1562" s="1" t="s">
        <v>44</v>
      </c>
      <c r="S1562" s="1" t="s">
        <v>443</v>
      </c>
      <c r="T1562" s="1" t="s">
        <v>49</v>
      </c>
      <c r="U1562" s="1" t="s">
        <v>34</v>
      </c>
      <c r="V1562" s="1" t="s">
        <v>46</v>
      </c>
      <c r="W1562" s="1" t="s">
        <v>42</v>
      </c>
      <c r="X1562" s="25">
        <v>41142</v>
      </c>
      <c r="Y1562" s="1" t="s">
        <v>2628</v>
      </c>
      <c r="Z1562" s="1">
        <v>0</v>
      </c>
      <c r="AA1562" s="1" t="s">
        <v>444</v>
      </c>
      <c r="AB1562" s="25">
        <v>39246</v>
      </c>
      <c r="AC1562" s="27">
        <v>39449.739583333336</v>
      </c>
      <c r="AD1562" s="1" t="s">
        <v>151</v>
      </c>
      <c r="AE1562" s="26">
        <v>12169.3</v>
      </c>
    </row>
    <row r="1563" spans="1:31" x14ac:dyDescent="0.25">
      <c r="A1563" s="1" t="s">
        <v>2646</v>
      </c>
      <c r="B1563" s="1" t="s">
        <v>5005</v>
      </c>
      <c r="C1563" s="1" t="s">
        <v>75</v>
      </c>
      <c r="E1563" s="1" t="s">
        <v>2623</v>
      </c>
      <c r="F1563" s="1">
        <v>0</v>
      </c>
      <c r="G1563" s="1">
        <v>0</v>
      </c>
      <c r="H1563" s="1">
        <v>0</v>
      </c>
      <c r="I1563" s="1" t="s">
        <v>50</v>
      </c>
      <c r="J1563" s="1">
        <v>0</v>
      </c>
      <c r="K1563" s="1">
        <v>0</v>
      </c>
      <c r="L1563" s="1" t="s">
        <v>50</v>
      </c>
      <c r="M1563" s="1">
        <v>0</v>
      </c>
      <c r="N1563" s="1" t="s">
        <v>2629</v>
      </c>
      <c r="O1563" s="1" t="s">
        <v>2630</v>
      </c>
      <c r="Q1563" s="1" t="s">
        <v>28</v>
      </c>
      <c r="R1563" s="1" t="s">
        <v>262</v>
      </c>
      <c r="S1563" s="1" t="s">
        <v>276</v>
      </c>
      <c r="T1563" s="1" t="s">
        <v>54</v>
      </c>
      <c r="U1563" s="1" t="s">
        <v>55</v>
      </c>
      <c r="V1563" s="1" t="s">
        <v>71</v>
      </c>
      <c r="W1563" s="1" t="s">
        <v>42</v>
      </c>
      <c r="X1563" s="25">
        <v>41142</v>
      </c>
      <c r="Y1563" s="1" t="s">
        <v>57</v>
      </c>
      <c r="Z1563" s="1">
        <v>0</v>
      </c>
      <c r="AA1563" s="1" t="s">
        <v>5006</v>
      </c>
      <c r="AB1563" s="25">
        <v>40955</v>
      </c>
      <c r="AC1563" s="27">
        <v>40955.181944444441</v>
      </c>
      <c r="AD1563" s="1" t="s">
        <v>2633</v>
      </c>
      <c r="AE1563" s="1">
        <v>0</v>
      </c>
    </row>
    <row r="1564" spans="1:31" x14ac:dyDescent="0.25">
      <c r="A1564" s="1" t="s">
        <v>2622</v>
      </c>
      <c r="B1564" s="1" t="s">
        <v>741</v>
      </c>
      <c r="C1564" s="1" t="s">
        <v>742</v>
      </c>
      <c r="D1564" s="25">
        <v>40459</v>
      </c>
      <c r="E1564" s="1" t="s">
        <v>2623</v>
      </c>
      <c r="F1564" s="26">
        <v>103000</v>
      </c>
      <c r="G1564" s="26">
        <v>103000</v>
      </c>
      <c r="H1564" s="26">
        <v>103000</v>
      </c>
      <c r="I1564" s="1" t="s">
        <v>26</v>
      </c>
      <c r="J1564" s="26">
        <v>103000</v>
      </c>
      <c r="K1564" s="26">
        <v>132191.66</v>
      </c>
      <c r="L1564" s="1" t="s">
        <v>26</v>
      </c>
      <c r="M1564" s="26">
        <v>132191.66</v>
      </c>
      <c r="N1564" s="1" t="s">
        <v>2629</v>
      </c>
      <c r="O1564" s="1" t="s">
        <v>2630</v>
      </c>
      <c r="Q1564" s="1" t="s">
        <v>28</v>
      </c>
      <c r="R1564" s="1" t="s">
        <v>135</v>
      </c>
      <c r="S1564" s="1" t="s">
        <v>284</v>
      </c>
      <c r="T1564" s="1" t="s">
        <v>743</v>
      </c>
      <c r="U1564" s="1" t="s">
        <v>663</v>
      </c>
      <c r="V1564" s="1" t="s">
        <v>71</v>
      </c>
      <c r="W1564" s="1" t="s">
        <v>42</v>
      </c>
      <c r="X1564" s="25">
        <v>41142</v>
      </c>
      <c r="Y1564" s="1" t="s">
        <v>2637</v>
      </c>
      <c r="Z1564" s="1">
        <v>0</v>
      </c>
      <c r="AA1564" s="1" t="s">
        <v>744</v>
      </c>
      <c r="AB1564" s="25">
        <v>40563</v>
      </c>
      <c r="AC1564" s="27">
        <v>40576.532638888886</v>
      </c>
      <c r="AD1564" s="1" t="s">
        <v>36</v>
      </c>
      <c r="AE1564" s="26">
        <v>103000</v>
      </c>
    </row>
    <row r="1565" spans="1:31" x14ac:dyDescent="0.25">
      <c r="A1565" s="1" t="s">
        <v>2622</v>
      </c>
      <c r="B1565" s="1" t="s">
        <v>1100</v>
      </c>
      <c r="C1565" s="1" t="s">
        <v>1101</v>
      </c>
      <c r="D1565" s="25">
        <v>39524</v>
      </c>
      <c r="E1565" s="1" t="s">
        <v>2623</v>
      </c>
      <c r="F1565" s="26">
        <v>21969.26</v>
      </c>
      <c r="G1565" s="26">
        <v>21969.26</v>
      </c>
      <c r="H1565" s="26">
        <v>21969.26</v>
      </c>
      <c r="I1565" s="1" t="s">
        <v>26</v>
      </c>
      <c r="J1565" s="26">
        <v>21969.26</v>
      </c>
      <c r="K1565" s="26">
        <v>6684.44</v>
      </c>
      <c r="L1565" s="1" t="s">
        <v>27</v>
      </c>
      <c r="M1565" s="1">
        <v>0</v>
      </c>
      <c r="N1565" s="1" t="s">
        <v>2624</v>
      </c>
      <c r="O1565" s="1" t="s">
        <v>2638</v>
      </c>
      <c r="P1565" s="1" t="s">
        <v>2642</v>
      </c>
      <c r="Q1565" s="1" t="s">
        <v>28</v>
      </c>
      <c r="R1565" s="1" t="s">
        <v>44</v>
      </c>
      <c r="S1565" s="1" t="s">
        <v>30</v>
      </c>
      <c r="T1565" s="1" t="s">
        <v>77</v>
      </c>
      <c r="U1565" s="1" t="s">
        <v>34</v>
      </c>
      <c r="V1565" s="1" t="s">
        <v>215</v>
      </c>
      <c r="W1565" s="1" t="s">
        <v>42</v>
      </c>
      <c r="X1565" s="25">
        <v>41142</v>
      </c>
      <c r="Y1565" s="1" t="s">
        <v>43</v>
      </c>
      <c r="Z1565" s="1">
        <v>0</v>
      </c>
      <c r="AA1565" s="1" t="s">
        <v>1102</v>
      </c>
      <c r="AB1565" s="25">
        <v>39623</v>
      </c>
      <c r="AC1565" s="27">
        <v>39633.660416666666</v>
      </c>
      <c r="AD1565" s="1" t="s">
        <v>36</v>
      </c>
      <c r="AE1565" s="26">
        <v>21969.26</v>
      </c>
    </row>
    <row r="1566" spans="1:31" x14ac:dyDescent="0.25">
      <c r="A1566" s="1" t="s">
        <v>2622</v>
      </c>
      <c r="E1566" s="1" t="s">
        <v>2623</v>
      </c>
      <c r="F1566" s="1">
        <v>0</v>
      </c>
      <c r="G1566" s="1">
        <v>0</v>
      </c>
      <c r="H1566" s="1">
        <v>0</v>
      </c>
      <c r="J1566" s="1">
        <v>0</v>
      </c>
      <c r="K1566" s="1">
        <v>0</v>
      </c>
      <c r="L1566" s="1" t="s">
        <v>50</v>
      </c>
      <c r="M1566" s="1">
        <v>0</v>
      </c>
      <c r="N1566" s="1" t="s">
        <v>2629</v>
      </c>
      <c r="O1566" s="1" t="s">
        <v>2630</v>
      </c>
      <c r="Q1566" s="1" t="s">
        <v>28</v>
      </c>
      <c r="R1566" s="1" t="s">
        <v>512</v>
      </c>
      <c r="S1566" s="1" t="s">
        <v>553</v>
      </c>
      <c r="T1566" s="1" t="s">
        <v>5855</v>
      </c>
      <c r="U1566" s="1" t="s">
        <v>53</v>
      </c>
      <c r="V1566" s="1" t="s">
        <v>71</v>
      </c>
      <c r="W1566" s="1" t="s">
        <v>42</v>
      </c>
      <c r="X1566" s="25">
        <v>41142</v>
      </c>
      <c r="Y1566" s="1" t="s">
        <v>57</v>
      </c>
      <c r="Z1566" s="1">
        <v>0</v>
      </c>
      <c r="AA1566" s="1" t="s">
        <v>5856</v>
      </c>
      <c r="AB1566" s="25">
        <v>39888</v>
      </c>
      <c r="AC1566" s="27">
        <v>39965.456250000003</v>
      </c>
      <c r="AD1566" s="1" t="s">
        <v>2657</v>
      </c>
      <c r="AE1566" s="1">
        <v>0</v>
      </c>
    </row>
    <row r="1567" spans="1:31" x14ac:dyDescent="0.25">
      <c r="A1567" s="1" t="s">
        <v>2646</v>
      </c>
      <c r="B1567" s="1" t="s">
        <v>1406</v>
      </c>
      <c r="C1567" s="1" t="s">
        <v>1407</v>
      </c>
      <c r="D1567" s="25">
        <v>40573</v>
      </c>
      <c r="E1567" s="1" t="s">
        <v>2623</v>
      </c>
      <c r="F1567" s="26">
        <v>10798</v>
      </c>
      <c r="G1567" s="26">
        <v>10798</v>
      </c>
      <c r="H1567" s="26">
        <v>10000</v>
      </c>
      <c r="I1567" s="1" t="s">
        <v>26</v>
      </c>
      <c r="J1567" s="26">
        <v>10000</v>
      </c>
      <c r="K1567" s="1">
        <v>0</v>
      </c>
      <c r="L1567" s="1" t="s">
        <v>50</v>
      </c>
      <c r="M1567" s="1">
        <v>0</v>
      </c>
      <c r="N1567" s="1" t="s">
        <v>2629</v>
      </c>
      <c r="O1567" s="1" t="s">
        <v>2630</v>
      </c>
      <c r="Q1567" s="1" t="s">
        <v>28</v>
      </c>
      <c r="R1567" s="1" t="s">
        <v>262</v>
      </c>
      <c r="S1567" s="1" t="s">
        <v>151</v>
      </c>
      <c r="T1567" s="1" t="s">
        <v>231</v>
      </c>
      <c r="U1567" s="1" t="s">
        <v>34</v>
      </c>
      <c r="V1567" s="1" t="s">
        <v>71</v>
      </c>
      <c r="W1567" s="1" t="s">
        <v>42</v>
      </c>
      <c r="X1567" s="25">
        <v>41142</v>
      </c>
      <c r="Y1567" s="1" t="s">
        <v>2660</v>
      </c>
      <c r="Z1567" s="1">
        <v>0</v>
      </c>
      <c r="AA1567" s="1" t="s">
        <v>1408</v>
      </c>
      <c r="AB1567" s="25">
        <v>40675</v>
      </c>
      <c r="AC1567" s="27">
        <v>40690.597222222219</v>
      </c>
      <c r="AD1567" s="1" t="s">
        <v>36</v>
      </c>
      <c r="AE1567" s="26">
        <v>10798</v>
      </c>
    </row>
    <row r="1568" spans="1:31" x14ac:dyDescent="0.25">
      <c r="A1568" s="1" t="s">
        <v>2646</v>
      </c>
      <c r="B1568" s="1" t="s">
        <v>1568</v>
      </c>
      <c r="C1568" s="1" t="s">
        <v>1569</v>
      </c>
      <c r="D1568" s="25">
        <v>40533</v>
      </c>
      <c r="E1568" s="1" t="s">
        <v>2623</v>
      </c>
      <c r="F1568" s="26">
        <v>20000</v>
      </c>
      <c r="G1568" s="26">
        <v>20000</v>
      </c>
      <c r="H1568" s="26">
        <v>20000</v>
      </c>
      <c r="I1568" s="1" t="s">
        <v>26</v>
      </c>
      <c r="J1568" s="26">
        <v>20000</v>
      </c>
      <c r="K1568" s="1">
        <v>0</v>
      </c>
      <c r="L1568" s="1" t="s">
        <v>50</v>
      </c>
      <c r="M1568" s="1">
        <v>0</v>
      </c>
      <c r="N1568" s="1" t="s">
        <v>2629</v>
      </c>
      <c r="O1568" s="1" t="s">
        <v>2630</v>
      </c>
      <c r="Q1568" s="1" t="s">
        <v>28</v>
      </c>
      <c r="R1568" s="1" t="s">
        <v>262</v>
      </c>
      <c r="S1568" s="1" t="s">
        <v>151</v>
      </c>
      <c r="T1568" s="1" t="s">
        <v>214</v>
      </c>
      <c r="U1568" s="1" t="s">
        <v>130</v>
      </c>
      <c r="V1568" s="1" t="s">
        <v>71</v>
      </c>
      <c r="W1568" s="1" t="s">
        <v>42</v>
      </c>
      <c r="X1568" s="25">
        <v>41142</v>
      </c>
      <c r="Y1568" s="1" t="s">
        <v>2637</v>
      </c>
      <c r="Z1568" s="1">
        <v>0</v>
      </c>
      <c r="AA1568" s="1" t="s">
        <v>1570</v>
      </c>
      <c r="AB1568" s="25">
        <v>40764</v>
      </c>
      <c r="AC1568" s="27">
        <v>40800.626388888886</v>
      </c>
      <c r="AD1568" s="1" t="s">
        <v>36</v>
      </c>
      <c r="AE1568" s="26">
        <v>20000</v>
      </c>
    </row>
    <row r="1569" spans="1:31" x14ac:dyDescent="0.25">
      <c r="A1569" s="1" t="s">
        <v>2646</v>
      </c>
      <c r="B1569" s="1" t="s">
        <v>1697</v>
      </c>
      <c r="C1569" s="1" t="s">
        <v>1698</v>
      </c>
      <c r="D1569" s="25">
        <v>38866</v>
      </c>
      <c r="E1569" s="1" t="s">
        <v>2623</v>
      </c>
      <c r="F1569" s="26">
        <v>26579</v>
      </c>
      <c r="G1569" s="26">
        <v>26579</v>
      </c>
      <c r="H1569" s="26">
        <v>26579</v>
      </c>
      <c r="I1569" s="1" t="s">
        <v>26</v>
      </c>
      <c r="J1569" s="26">
        <v>26579</v>
      </c>
      <c r="K1569" s="1">
        <v>0</v>
      </c>
      <c r="L1569" s="1" t="s">
        <v>27</v>
      </c>
      <c r="M1569" s="1">
        <v>0</v>
      </c>
      <c r="N1569" s="1" t="s">
        <v>2629</v>
      </c>
      <c r="O1569" s="1" t="s">
        <v>2630</v>
      </c>
      <c r="Q1569" s="1" t="s">
        <v>28</v>
      </c>
      <c r="R1569" s="1" t="s">
        <v>135</v>
      </c>
      <c r="S1569" s="1" t="s">
        <v>136</v>
      </c>
      <c r="T1569" s="1" t="s">
        <v>972</v>
      </c>
      <c r="U1569" s="1" t="s">
        <v>34</v>
      </c>
      <c r="V1569" s="1" t="s">
        <v>370</v>
      </c>
      <c r="W1569" s="1" t="s">
        <v>42</v>
      </c>
      <c r="X1569" s="25">
        <v>41142</v>
      </c>
      <c r="Y1569" s="1" t="s">
        <v>2661</v>
      </c>
      <c r="Z1569" s="1">
        <v>0</v>
      </c>
      <c r="AA1569" s="1" t="s">
        <v>1699</v>
      </c>
      <c r="AB1569" s="25">
        <v>39986</v>
      </c>
      <c r="AC1569" s="27">
        <v>39988.609722222223</v>
      </c>
      <c r="AD1569" s="1" t="s">
        <v>36</v>
      </c>
      <c r="AE1569" s="26">
        <v>26579</v>
      </c>
    </row>
    <row r="1570" spans="1:31" x14ac:dyDescent="0.25">
      <c r="A1570" s="1" t="s">
        <v>2622</v>
      </c>
      <c r="B1570" s="1" t="s">
        <v>1781</v>
      </c>
      <c r="C1570" s="1" t="s">
        <v>1782</v>
      </c>
      <c r="D1570" s="25">
        <v>37407</v>
      </c>
      <c r="E1570" s="1" t="s">
        <v>2623</v>
      </c>
      <c r="F1570" s="26">
        <v>63291.92</v>
      </c>
      <c r="G1570" s="26">
        <v>63291.92</v>
      </c>
      <c r="H1570" s="26">
        <v>48341.65</v>
      </c>
      <c r="I1570" s="1" t="s">
        <v>26</v>
      </c>
      <c r="J1570" s="26">
        <v>48341.65</v>
      </c>
      <c r="K1570" s="1">
        <v>0</v>
      </c>
      <c r="L1570" s="1" t="s">
        <v>50</v>
      </c>
      <c r="M1570" s="1">
        <v>0</v>
      </c>
      <c r="N1570" s="1" t="s">
        <v>2629</v>
      </c>
      <c r="O1570" s="1" t="s">
        <v>2630</v>
      </c>
      <c r="Q1570" s="1" t="s">
        <v>28</v>
      </c>
      <c r="R1570" s="1" t="s">
        <v>135</v>
      </c>
      <c r="S1570" s="1" t="s">
        <v>136</v>
      </c>
      <c r="T1570" s="1" t="s">
        <v>294</v>
      </c>
      <c r="U1570" s="1" t="s">
        <v>53</v>
      </c>
      <c r="V1570" s="1" t="s">
        <v>71</v>
      </c>
      <c r="W1570" s="1" t="s">
        <v>42</v>
      </c>
      <c r="X1570" s="25">
        <v>41142</v>
      </c>
      <c r="Y1570" s="1" t="s">
        <v>43</v>
      </c>
      <c r="Z1570" s="1">
        <v>0</v>
      </c>
      <c r="AA1570" s="1" t="s">
        <v>1783</v>
      </c>
      <c r="AB1570" s="25">
        <v>40242</v>
      </c>
      <c r="AC1570" s="27">
        <v>40242.727083333331</v>
      </c>
      <c r="AD1570" s="1" t="s">
        <v>36</v>
      </c>
      <c r="AE1570" s="26">
        <v>63291.92</v>
      </c>
    </row>
    <row r="1571" spans="1:31" x14ac:dyDescent="0.25">
      <c r="A1571" s="1" t="s">
        <v>2622</v>
      </c>
      <c r="B1571" s="1" t="s">
        <v>1912</v>
      </c>
      <c r="C1571" s="1" t="s">
        <v>1913</v>
      </c>
      <c r="D1571" s="25">
        <v>40494</v>
      </c>
      <c r="E1571" s="1" t="s">
        <v>2623</v>
      </c>
      <c r="F1571" s="26">
        <v>14517</v>
      </c>
      <c r="G1571" s="26">
        <v>14517</v>
      </c>
      <c r="H1571" s="26">
        <v>14517</v>
      </c>
      <c r="I1571" s="1" t="s">
        <v>26</v>
      </c>
      <c r="J1571" s="26">
        <v>14517</v>
      </c>
      <c r="K1571" s="1">
        <v>0</v>
      </c>
      <c r="L1571" s="1" t="s">
        <v>27</v>
      </c>
      <c r="M1571" s="1">
        <v>0</v>
      </c>
      <c r="N1571" s="1" t="s">
        <v>2624</v>
      </c>
      <c r="O1571" s="1" t="s">
        <v>2625</v>
      </c>
      <c r="P1571" s="1" t="s">
        <v>2626</v>
      </c>
      <c r="Q1571" s="1" t="s">
        <v>28</v>
      </c>
      <c r="R1571" s="1" t="s">
        <v>135</v>
      </c>
      <c r="S1571" s="1" t="s">
        <v>136</v>
      </c>
      <c r="T1571" s="1" t="s">
        <v>695</v>
      </c>
      <c r="U1571" s="1" t="s">
        <v>34</v>
      </c>
      <c r="V1571" s="1" t="s">
        <v>71</v>
      </c>
      <c r="W1571" s="1" t="s">
        <v>42</v>
      </c>
      <c r="X1571" s="25">
        <v>41142</v>
      </c>
      <c r="Y1571" s="1" t="s">
        <v>2637</v>
      </c>
      <c r="Z1571" s="1">
        <v>0</v>
      </c>
      <c r="AA1571" s="1" t="s">
        <v>1914</v>
      </c>
      <c r="AB1571" s="25">
        <v>40616</v>
      </c>
      <c r="AC1571" s="27">
        <v>40639.883333333331</v>
      </c>
      <c r="AD1571" s="1" t="s">
        <v>151</v>
      </c>
      <c r="AE1571" s="26">
        <v>14517</v>
      </c>
    </row>
    <row r="1572" spans="1:31" x14ac:dyDescent="0.25">
      <c r="A1572" s="1" t="s">
        <v>2622</v>
      </c>
      <c r="B1572" s="1" t="s">
        <v>1934</v>
      </c>
      <c r="C1572" s="1" t="s">
        <v>1935</v>
      </c>
      <c r="D1572" s="25">
        <v>40162</v>
      </c>
      <c r="E1572" s="1" t="s">
        <v>2623</v>
      </c>
      <c r="F1572" s="26">
        <v>3000</v>
      </c>
      <c r="G1572" s="26">
        <v>3000</v>
      </c>
      <c r="H1572" s="26">
        <v>2722.07</v>
      </c>
      <c r="I1572" s="1" t="s">
        <v>50</v>
      </c>
      <c r="J1572" s="26">
        <v>1361.04</v>
      </c>
      <c r="K1572" s="1">
        <v>0</v>
      </c>
      <c r="L1572" s="1" t="s">
        <v>50</v>
      </c>
      <c r="M1572" s="1">
        <v>0</v>
      </c>
      <c r="N1572" s="1" t="s">
        <v>2629</v>
      </c>
      <c r="O1572" s="1" t="s">
        <v>2630</v>
      </c>
      <c r="Q1572" s="1" t="s">
        <v>28</v>
      </c>
      <c r="R1572" s="1" t="s">
        <v>135</v>
      </c>
      <c r="S1572" s="1" t="s">
        <v>136</v>
      </c>
      <c r="T1572" s="1" t="s">
        <v>77</v>
      </c>
      <c r="U1572" s="1" t="s">
        <v>34</v>
      </c>
      <c r="V1572" s="1" t="s">
        <v>71</v>
      </c>
      <c r="W1572" s="1" t="s">
        <v>42</v>
      </c>
      <c r="X1572" s="25">
        <v>41142</v>
      </c>
      <c r="Y1572" s="1" t="s">
        <v>2660</v>
      </c>
      <c r="Z1572" s="1">
        <v>0</v>
      </c>
      <c r="AA1572" s="1" t="s">
        <v>1936</v>
      </c>
      <c r="AB1572" s="25">
        <v>40679</v>
      </c>
      <c r="AC1572" s="27">
        <v>40701.92291666667</v>
      </c>
      <c r="AD1572" s="1" t="s">
        <v>36</v>
      </c>
      <c r="AE1572" s="26">
        <v>3000</v>
      </c>
    </row>
    <row r="1573" spans="1:31" x14ac:dyDescent="0.25">
      <c r="A1573" s="1" t="s">
        <v>2646</v>
      </c>
      <c r="C1573" s="1" t="s">
        <v>2679</v>
      </c>
      <c r="E1573" s="1" t="s">
        <v>2623</v>
      </c>
      <c r="F1573" s="1">
        <v>0</v>
      </c>
      <c r="G1573" s="1">
        <v>0</v>
      </c>
      <c r="H1573" s="1">
        <v>0</v>
      </c>
      <c r="J1573" s="1">
        <v>0</v>
      </c>
      <c r="K1573" s="1">
        <v>0</v>
      </c>
      <c r="L1573" s="1" t="s">
        <v>50</v>
      </c>
      <c r="M1573" s="1">
        <v>0</v>
      </c>
      <c r="N1573" s="1" t="s">
        <v>2629</v>
      </c>
      <c r="O1573" s="1" t="s">
        <v>2630</v>
      </c>
      <c r="Q1573" s="1" t="s">
        <v>28</v>
      </c>
      <c r="R1573" s="1" t="s">
        <v>262</v>
      </c>
      <c r="S1573" s="1" t="s">
        <v>398</v>
      </c>
      <c r="T1573" s="1" t="s">
        <v>54</v>
      </c>
      <c r="U1573" s="1" t="s">
        <v>55</v>
      </c>
      <c r="V1573" s="1" t="s">
        <v>71</v>
      </c>
      <c r="W1573" s="1" t="s">
        <v>42</v>
      </c>
      <c r="X1573" s="25">
        <v>41142</v>
      </c>
      <c r="Y1573" s="1" t="s">
        <v>57</v>
      </c>
      <c r="Z1573" s="1">
        <v>0</v>
      </c>
      <c r="AA1573" s="1" t="s">
        <v>6765</v>
      </c>
      <c r="AB1573" s="25">
        <v>40924</v>
      </c>
      <c r="AC1573" s="27">
        <v>40977.794444444444</v>
      </c>
      <c r="AD1573" s="1" t="s">
        <v>2633</v>
      </c>
      <c r="AE1573" s="1">
        <v>0</v>
      </c>
    </row>
    <row r="1574" spans="1:31" x14ac:dyDescent="0.25">
      <c r="A1574" s="1" t="s">
        <v>2622</v>
      </c>
      <c r="B1574" s="1">
        <v>1101080</v>
      </c>
      <c r="C1574" s="1" t="s">
        <v>6848</v>
      </c>
      <c r="D1574" s="25">
        <v>37993</v>
      </c>
      <c r="E1574" s="1" t="s">
        <v>2623</v>
      </c>
      <c r="F1574" s="1">
        <v>0</v>
      </c>
      <c r="G1574" s="26">
        <v>60000</v>
      </c>
      <c r="H1574" s="1">
        <v>0</v>
      </c>
      <c r="I1574" s="1" t="s">
        <v>26</v>
      </c>
      <c r="J1574" s="1">
        <v>0</v>
      </c>
      <c r="K1574" s="26">
        <v>3000</v>
      </c>
      <c r="L1574" s="1" t="s">
        <v>27</v>
      </c>
      <c r="M1574" s="1">
        <v>0</v>
      </c>
      <c r="N1574" s="1" t="s">
        <v>2624</v>
      </c>
      <c r="O1574" s="1" t="s">
        <v>2638</v>
      </c>
      <c r="P1574" s="1" t="s">
        <v>2670</v>
      </c>
      <c r="Q1574" s="1" t="s">
        <v>28</v>
      </c>
      <c r="R1574" s="1" t="s">
        <v>44</v>
      </c>
      <c r="S1574" s="1" t="s">
        <v>80</v>
      </c>
      <c r="T1574" s="1" t="s">
        <v>559</v>
      </c>
      <c r="U1574" s="1" t="s">
        <v>34</v>
      </c>
      <c r="V1574" s="1" t="s">
        <v>46</v>
      </c>
      <c r="W1574" s="1" t="s">
        <v>42</v>
      </c>
      <c r="X1574" s="25">
        <v>41142</v>
      </c>
      <c r="Y1574" s="1" t="s">
        <v>2637</v>
      </c>
      <c r="Z1574" s="1">
        <v>0</v>
      </c>
      <c r="AA1574" s="1" t="s">
        <v>6849</v>
      </c>
      <c r="AB1574" s="25">
        <v>38510</v>
      </c>
      <c r="AC1574" s="27">
        <v>38527.586111111108</v>
      </c>
      <c r="AD1574" s="1" t="s">
        <v>4904</v>
      </c>
      <c r="AE1574" s="1">
        <v>0</v>
      </c>
    </row>
    <row r="1575" spans="1:31" x14ac:dyDescent="0.25">
      <c r="A1575" s="1" t="s">
        <v>2622</v>
      </c>
      <c r="B1575" s="1" t="s">
        <v>6932</v>
      </c>
      <c r="C1575" s="1" t="s">
        <v>6933</v>
      </c>
      <c r="D1575" s="25">
        <v>39027</v>
      </c>
      <c r="E1575" s="1" t="s">
        <v>2623</v>
      </c>
      <c r="F1575" s="26">
        <v>3000</v>
      </c>
      <c r="G1575" s="26">
        <v>3000</v>
      </c>
      <c r="H1575" s="26">
        <v>3000</v>
      </c>
      <c r="I1575" s="1" t="s">
        <v>26</v>
      </c>
      <c r="J1575" s="26">
        <v>3000</v>
      </c>
      <c r="K1575" s="26">
        <v>10000</v>
      </c>
      <c r="L1575" s="1" t="s">
        <v>27</v>
      </c>
      <c r="M1575" s="1">
        <v>0</v>
      </c>
      <c r="N1575" s="1" t="s">
        <v>2624</v>
      </c>
      <c r="O1575" s="1" t="s">
        <v>2630</v>
      </c>
      <c r="Q1575" s="1" t="s">
        <v>28</v>
      </c>
      <c r="R1575" s="1" t="s">
        <v>44</v>
      </c>
      <c r="S1575" s="1" t="s">
        <v>38</v>
      </c>
      <c r="T1575" s="1" t="s">
        <v>68</v>
      </c>
      <c r="U1575" s="1" t="s">
        <v>34</v>
      </c>
      <c r="V1575" s="1" t="s">
        <v>370</v>
      </c>
      <c r="W1575" s="1" t="s">
        <v>42</v>
      </c>
      <c r="X1575" s="25">
        <v>41142</v>
      </c>
      <c r="Y1575" s="1" t="s">
        <v>57</v>
      </c>
      <c r="Z1575" s="1">
        <v>0</v>
      </c>
      <c r="AA1575" s="1" t="s">
        <v>6934</v>
      </c>
      <c r="AB1575" s="25">
        <v>39238</v>
      </c>
      <c r="AC1575" s="27">
        <v>39329.71597222222</v>
      </c>
      <c r="AD1575" s="1" t="s">
        <v>2633</v>
      </c>
      <c r="AE1575" s="26">
        <v>3000</v>
      </c>
    </row>
    <row r="1576" spans="1:31" x14ac:dyDescent="0.25">
      <c r="A1576" s="1" t="s">
        <v>2622</v>
      </c>
      <c r="B1576" s="1" t="s">
        <v>7210</v>
      </c>
      <c r="C1576" s="1" t="s">
        <v>7211</v>
      </c>
      <c r="D1576" s="25">
        <v>39944</v>
      </c>
      <c r="E1576" s="1" t="s">
        <v>2623</v>
      </c>
      <c r="F1576" s="1">
        <v>0</v>
      </c>
      <c r="G1576" s="26">
        <v>18961</v>
      </c>
      <c r="H1576" s="1">
        <v>0</v>
      </c>
      <c r="I1576" s="1" t="s">
        <v>26</v>
      </c>
      <c r="J1576" s="1">
        <v>0</v>
      </c>
      <c r="K1576" s="26">
        <v>10000</v>
      </c>
      <c r="L1576" s="1" t="s">
        <v>26</v>
      </c>
      <c r="M1576" s="26">
        <v>10000</v>
      </c>
      <c r="N1576" s="1" t="s">
        <v>2629</v>
      </c>
      <c r="O1576" s="1" t="s">
        <v>2630</v>
      </c>
      <c r="Q1576" s="1" t="s">
        <v>28</v>
      </c>
      <c r="R1576" s="1" t="s">
        <v>512</v>
      </c>
      <c r="S1576" s="1" t="s">
        <v>553</v>
      </c>
      <c r="T1576" s="1" t="s">
        <v>5962</v>
      </c>
      <c r="U1576" s="1" t="s">
        <v>34</v>
      </c>
      <c r="V1576" s="1" t="s">
        <v>71</v>
      </c>
      <c r="W1576" s="1" t="s">
        <v>42</v>
      </c>
      <c r="X1576" s="25">
        <v>41142</v>
      </c>
      <c r="Y1576" s="1" t="s">
        <v>57</v>
      </c>
      <c r="Z1576" s="1">
        <v>0</v>
      </c>
      <c r="AA1576" s="1" t="s">
        <v>7212</v>
      </c>
      <c r="AB1576" s="25">
        <v>40128</v>
      </c>
      <c r="AC1576" s="27">
        <v>40161.661111111112</v>
      </c>
      <c r="AD1576" s="1" t="s">
        <v>4904</v>
      </c>
      <c r="AE1576" s="1">
        <v>0</v>
      </c>
    </row>
    <row r="1577" spans="1:31" x14ac:dyDescent="0.25">
      <c r="A1577" s="1" t="s">
        <v>2622</v>
      </c>
      <c r="E1577" s="1" t="s">
        <v>2623</v>
      </c>
      <c r="F1577" s="1">
        <v>0</v>
      </c>
      <c r="G1577" s="1">
        <v>0</v>
      </c>
      <c r="H1577" s="1">
        <v>0</v>
      </c>
      <c r="J1577" s="1">
        <v>0</v>
      </c>
      <c r="K1577" s="1">
        <v>0</v>
      </c>
      <c r="L1577" s="1" t="s">
        <v>50</v>
      </c>
      <c r="M1577" s="1">
        <v>0</v>
      </c>
      <c r="N1577" s="1" t="s">
        <v>2629</v>
      </c>
      <c r="O1577" s="1" t="s">
        <v>2630</v>
      </c>
      <c r="Q1577" s="1" t="s">
        <v>28</v>
      </c>
      <c r="R1577" s="1" t="s">
        <v>1182</v>
      </c>
      <c r="S1577" s="1" t="s">
        <v>1183</v>
      </c>
      <c r="T1577" s="1" t="s">
        <v>2685</v>
      </c>
      <c r="U1577" s="1" t="s">
        <v>2686</v>
      </c>
      <c r="V1577" s="1" t="s">
        <v>71</v>
      </c>
      <c r="W1577" s="1" t="s">
        <v>42</v>
      </c>
      <c r="X1577" s="25">
        <v>41142</v>
      </c>
      <c r="Y1577" s="1" t="s">
        <v>57</v>
      </c>
      <c r="Z1577" s="1">
        <v>0</v>
      </c>
      <c r="AA1577" s="1" t="s">
        <v>7324</v>
      </c>
      <c r="AB1577" s="25">
        <v>40389</v>
      </c>
      <c r="AC1577" s="27">
        <v>40436.553472222222</v>
      </c>
      <c r="AD1577" s="1" t="s">
        <v>2633</v>
      </c>
      <c r="AE1577" s="1">
        <v>0</v>
      </c>
    </row>
    <row r="1578" spans="1:31" x14ac:dyDescent="0.25">
      <c r="A1578" s="1" t="s">
        <v>2622</v>
      </c>
      <c r="B1578" s="1" t="s">
        <v>644</v>
      </c>
      <c r="C1578" s="1" t="s">
        <v>645</v>
      </c>
      <c r="D1578" s="25">
        <v>39098</v>
      </c>
      <c r="E1578" s="1" t="s">
        <v>2623</v>
      </c>
      <c r="F1578" s="26">
        <v>51570.77</v>
      </c>
      <c r="G1578" s="26">
        <v>51570.77</v>
      </c>
      <c r="H1578" s="26">
        <v>51570.77</v>
      </c>
      <c r="I1578" s="1" t="s">
        <v>26</v>
      </c>
      <c r="J1578" s="26">
        <v>51570.77</v>
      </c>
      <c r="K1578" s="1">
        <v>0</v>
      </c>
      <c r="L1578" s="1" t="s">
        <v>27</v>
      </c>
      <c r="M1578" s="1">
        <v>0</v>
      </c>
      <c r="Q1578" s="1" t="s">
        <v>28</v>
      </c>
      <c r="R1578" s="1" t="s">
        <v>135</v>
      </c>
      <c r="S1578" s="1" t="s">
        <v>136</v>
      </c>
      <c r="T1578" s="1" t="s">
        <v>646</v>
      </c>
      <c r="U1578" s="1" t="s">
        <v>273</v>
      </c>
      <c r="V1578" s="1" t="s">
        <v>71</v>
      </c>
      <c r="W1578" s="1" t="s">
        <v>42</v>
      </c>
      <c r="X1578" s="25">
        <v>41144</v>
      </c>
      <c r="Y1578" s="1" t="s">
        <v>57</v>
      </c>
      <c r="Z1578" s="1">
        <v>0</v>
      </c>
      <c r="AA1578" s="1" t="s">
        <v>647</v>
      </c>
      <c r="AB1578" s="25">
        <v>37746</v>
      </c>
      <c r="AC1578" s="27">
        <v>40182.584722222222</v>
      </c>
      <c r="AD1578" s="1" t="s">
        <v>36</v>
      </c>
      <c r="AE1578" s="26">
        <v>51570.77</v>
      </c>
    </row>
    <row r="1579" spans="1:31" x14ac:dyDescent="0.25">
      <c r="A1579" s="1" t="s">
        <v>2622</v>
      </c>
      <c r="B1579" s="1" t="s">
        <v>1302</v>
      </c>
      <c r="C1579" s="1" t="s">
        <v>1303</v>
      </c>
      <c r="D1579" s="25">
        <v>39574</v>
      </c>
      <c r="E1579" s="1" t="s">
        <v>2623</v>
      </c>
      <c r="F1579" s="26">
        <v>42792.04</v>
      </c>
      <c r="G1579" s="26">
        <v>42792.04</v>
      </c>
      <c r="H1579" s="26">
        <v>42792.04</v>
      </c>
      <c r="I1579" s="1" t="s">
        <v>26</v>
      </c>
      <c r="J1579" s="26">
        <v>42792.04</v>
      </c>
      <c r="K1579" s="1">
        <v>0</v>
      </c>
      <c r="L1579" s="1" t="s">
        <v>26</v>
      </c>
      <c r="M1579" s="1">
        <v>0</v>
      </c>
      <c r="N1579" s="1" t="s">
        <v>2629</v>
      </c>
      <c r="O1579" s="1" t="s">
        <v>2630</v>
      </c>
      <c r="Q1579" s="1" t="s">
        <v>28</v>
      </c>
      <c r="R1579" s="1" t="s">
        <v>135</v>
      </c>
      <c r="S1579" s="1" t="s">
        <v>136</v>
      </c>
      <c r="T1579" s="1" t="s">
        <v>560</v>
      </c>
      <c r="U1579" s="1" t="s">
        <v>34</v>
      </c>
      <c r="V1579" s="1" t="s">
        <v>71</v>
      </c>
      <c r="W1579" s="1" t="s">
        <v>42</v>
      </c>
      <c r="X1579" s="25">
        <v>41144</v>
      </c>
      <c r="Y1579" s="1" t="s">
        <v>2637</v>
      </c>
      <c r="Z1579" s="1">
        <v>0</v>
      </c>
      <c r="AA1579" s="1" t="s">
        <v>1304</v>
      </c>
      <c r="AB1579" s="25">
        <v>40340</v>
      </c>
      <c r="AC1579" s="27">
        <v>40367.049305555556</v>
      </c>
      <c r="AD1579" s="1" t="s">
        <v>151</v>
      </c>
      <c r="AE1579" s="26">
        <v>42792.04</v>
      </c>
    </row>
    <row r="1580" spans="1:31" x14ac:dyDescent="0.25">
      <c r="A1580" s="1" t="s">
        <v>2622</v>
      </c>
      <c r="B1580" s="1" t="s">
        <v>1200</v>
      </c>
      <c r="C1580" s="1" t="s">
        <v>1314</v>
      </c>
      <c r="D1580" s="25">
        <v>39877</v>
      </c>
      <c r="E1580" s="1" t="s">
        <v>2623</v>
      </c>
      <c r="F1580" s="26">
        <v>42836</v>
      </c>
      <c r="G1580" s="26">
        <v>42836</v>
      </c>
      <c r="H1580" s="26">
        <v>42836</v>
      </c>
      <c r="I1580" s="1" t="s">
        <v>26</v>
      </c>
      <c r="J1580" s="26">
        <v>42836</v>
      </c>
      <c r="K1580" s="26">
        <v>20000</v>
      </c>
      <c r="L1580" s="1" t="s">
        <v>26</v>
      </c>
      <c r="M1580" s="26">
        <v>20000</v>
      </c>
      <c r="N1580" s="1" t="s">
        <v>2629</v>
      </c>
      <c r="O1580" s="1" t="s">
        <v>2630</v>
      </c>
      <c r="Q1580" s="1" t="s">
        <v>28</v>
      </c>
      <c r="R1580" s="1" t="s">
        <v>135</v>
      </c>
      <c r="S1580" s="1" t="s">
        <v>284</v>
      </c>
      <c r="T1580" s="1" t="s">
        <v>577</v>
      </c>
      <c r="U1580" s="1" t="s">
        <v>34</v>
      </c>
      <c r="V1580" s="1" t="s">
        <v>71</v>
      </c>
      <c r="W1580" s="1" t="s">
        <v>42</v>
      </c>
      <c r="X1580" s="25">
        <v>41144</v>
      </c>
      <c r="Y1580" s="1" t="s">
        <v>57</v>
      </c>
      <c r="Z1580" s="1">
        <v>0</v>
      </c>
      <c r="AA1580" s="1" t="s">
        <v>1315</v>
      </c>
      <c r="AB1580" s="25">
        <v>40359</v>
      </c>
      <c r="AC1580" s="27">
        <v>40394.477777777778</v>
      </c>
      <c r="AD1580" s="1" t="s">
        <v>36</v>
      </c>
      <c r="AE1580" s="26">
        <v>42836</v>
      </c>
    </row>
    <row r="1581" spans="1:31" x14ac:dyDescent="0.25">
      <c r="A1581" s="1" t="s">
        <v>2646</v>
      </c>
      <c r="B1581" s="1" t="s">
        <v>1503</v>
      </c>
      <c r="C1581" s="1" t="s">
        <v>1504</v>
      </c>
      <c r="D1581" s="25">
        <v>40567</v>
      </c>
      <c r="E1581" s="1" t="s">
        <v>2623</v>
      </c>
      <c r="F1581" s="26">
        <v>12622</v>
      </c>
      <c r="G1581" s="26">
        <v>12622</v>
      </c>
      <c r="H1581" s="26">
        <v>10000</v>
      </c>
      <c r="I1581" s="1" t="s">
        <v>50</v>
      </c>
      <c r="J1581" s="26">
        <v>5000</v>
      </c>
      <c r="K1581" s="1">
        <v>0</v>
      </c>
      <c r="L1581" s="1" t="s">
        <v>50</v>
      </c>
      <c r="M1581" s="1">
        <v>0</v>
      </c>
      <c r="N1581" s="1" t="s">
        <v>2629</v>
      </c>
      <c r="O1581" s="1" t="s">
        <v>2630</v>
      </c>
      <c r="Q1581" s="1" t="s">
        <v>28</v>
      </c>
      <c r="R1581" s="1" t="s">
        <v>262</v>
      </c>
      <c r="S1581" s="1" t="s">
        <v>151</v>
      </c>
      <c r="T1581" s="1" t="s">
        <v>235</v>
      </c>
      <c r="U1581" s="1" t="s">
        <v>34</v>
      </c>
      <c r="V1581" s="1" t="s">
        <v>71</v>
      </c>
      <c r="W1581" s="1" t="s">
        <v>42</v>
      </c>
      <c r="X1581" s="25">
        <v>41144</v>
      </c>
      <c r="Y1581" s="1" t="s">
        <v>2637</v>
      </c>
      <c r="Z1581" s="1">
        <v>0</v>
      </c>
      <c r="AA1581" s="1" t="s">
        <v>1505</v>
      </c>
      <c r="AB1581" s="25">
        <v>40763</v>
      </c>
      <c r="AC1581" s="27">
        <v>40785.168055555558</v>
      </c>
      <c r="AD1581" s="1" t="s">
        <v>36</v>
      </c>
      <c r="AE1581" s="26">
        <v>12622</v>
      </c>
    </row>
    <row r="1582" spans="1:31" x14ac:dyDescent="0.25">
      <c r="A1582" s="1" t="s">
        <v>2622</v>
      </c>
      <c r="E1582" s="1" t="s">
        <v>2623</v>
      </c>
      <c r="F1582" s="1">
        <v>0</v>
      </c>
      <c r="G1582" s="1">
        <v>0</v>
      </c>
      <c r="H1582" s="1">
        <v>0</v>
      </c>
      <c r="J1582" s="1">
        <v>0</v>
      </c>
      <c r="K1582" s="1">
        <v>0</v>
      </c>
      <c r="L1582" s="1" t="s">
        <v>27</v>
      </c>
      <c r="M1582" s="1">
        <v>0</v>
      </c>
      <c r="N1582" s="1" t="s">
        <v>2629</v>
      </c>
      <c r="O1582" s="1" t="s">
        <v>2630</v>
      </c>
      <c r="Q1582" s="1" t="s">
        <v>28</v>
      </c>
      <c r="R1582" s="1" t="s">
        <v>135</v>
      </c>
      <c r="S1582" s="1" t="s">
        <v>276</v>
      </c>
      <c r="T1582" s="1" t="s">
        <v>812</v>
      </c>
      <c r="U1582" s="1" t="s">
        <v>34</v>
      </c>
      <c r="V1582" s="1" t="s">
        <v>5195</v>
      </c>
      <c r="W1582" s="1" t="s">
        <v>42</v>
      </c>
      <c r="X1582" s="25">
        <v>41144</v>
      </c>
      <c r="Y1582" s="1" t="s">
        <v>2661</v>
      </c>
      <c r="Z1582" s="1">
        <v>0</v>
      </c>
      <c r="AA1582" s="1" t="s">
        <v>6540</v>
      </c>
      <c r="AB1582" s="25">
        <v>39551</v>
      </c>
      <c r="AC1582" s="27">
        <v>40084.361805555556</v>
      </c>
      <c r="AE1582" s="1">
        <v>0</v>
      </c>
    </row>
    <row r="1583" spans="1:31" x14ac:dyDescent="0.25">
      <c r="A1583" s="1" t="s">
        <v>2622</v>
      </c>
      <c r="B1583" s="1" t="s">
        <v>1832</v>
      </c>
      <c r="C1583" s="1" t="s">
        <v>1833</v>
      </c>
      <c r="D1583" s="25">
        <v>39522</v>
      </c>
      <c r="E1583" s="1" t="s">
        <v>2623</v>
      </c>
      <c r="F1583" s="26">
        <v>25000</v>
      </c>
      <c r="G1583" s="26">
        <v>25000</v>
      </c>
      <c r="H1583" s="26">
        <v>25000</v>
      </c>
      <c r="I1583" s="1" t="s">
        <v>26</v>
      </c>
      <c r="J1583" s="26">
        <v>25000</v>
      </c>
      <c r="K1583" s="1">
        <v>0</v>
      </c>
      <c r="L1583" s="1" t="s">
        <v>27</v>
      </c>
      <c r="M1583" s="1">
        <v>0</v>
      </c>
      <c r="N1583" s="1" t="s">
        <v>2624</v>
      </c>
      <c r="O1583" s="1" t="s">
        <v>2625</v>
      </c>
      <c r="P1583" s="1" t="s">
        <v>2626</v>
      </c>
      <c r="Q1583" s="1" t="s">
        <v>28</v>
      </c>
      <c r="R1583" s="1" t="s">
        <v>135</v>
      </c>
      <c r="S1583" s="1" t="s">
        <v>136</v>
      </c>
      <c r="T1583" s="1" t="s">
        <v>77</v>
      </c>
      <c r="U1583" s="1" t="s">
        <v>34</v>
      </c>
      <c r="V1583" s="1" t="s">
        <v>71</v>
      </c>
      <c r="W1583" s="1" t="s">
        <v>42</v>
      </c>
      <c r="X1583" s="25">
        <v>41144</v>
      </c>
      <c r="Y1583" s="1" t="s">
        <v>2637</v>
      </c>
      <c r="Z1583" s="1">
        <v>0</v>
      </c>
      <c r="AA1583" s="1" t="s">
        <v>1834</v>
      </c>
      <c r="AB1583" s="25">
        <v>40375</v>
      </c>
      <c r="AC1583" s="27">
        <v>40408.45416666667</v>
      </c>
      <c r="AD1583" s="1" t="s">
        <v>36</v>
      </c>
      <c r="AE1583" s="26">
        <v>25000</v>
      </c>
    </row>
    <row r="1584" spans="1:31" x14ac:dyDescent="0.25">
      <c r="A1584" s="1" t="s">
        <v>2622</v>
      </c>
      <c r="B1584" s="1" t="s">
        <v>1957</v>
      </c>
      <c r="C1584" s="1" t="s">
        <v>1958</v>
      </c>
      <c r="D1584" s="25">
        <v>40582</v>
      </c>
      <c r="E1584" s="1" t="s">
        <v>2623</v>
      </c>
      <c r="F1584" s="26">
        <v>34349</v>
      </c>
      <c r="G1584" s="26">
        <v>34349</v>
      </c>
      <c r="H1584" s="26">
        <v>34349</v>
      </c>
      <c r="I1584" s="1" t="s">
        <v>50</v>
      </c>
      <c r="J1584" s="26">
        <v>17174.5</v>
      </c>
      <c r="K1584" s="1">
        <v>0</v>
      </c>
      <c r="L1584" s="1" t="s">
        <v>50</v>
      </c>
      <c r="M1584" s="1">
        <v>0</v>
      </c>
      <c r="N1584" s="1" t="s">
        <v>2629</v>
      </c>
      <c r="O1584" s="1" t="s">
        <v>2630</v>
      </c>
      <c r="Q1584" s="1" t="s">
        <v>28</v>
      </c>
      <c r="R1584" s="1" t="s">
        <v>135</v>
      </c>
      <c r="S1584" s="1" t="s">
        <v>284</v>
      </c>
      <c r="T1584" s="1" t="s">
        <v>336</v>
      </c>
      <c r="U1584" s="1" t="s">
        <v>34</v>
      </c>
      <c r="V1584" s="1" t="s">
        <v>71</v>
      </c>
      <c r="W1584" s="1" t="s">
        <v>42</v>
      </c>
      <c r="X1584" s="25">
        <v>41144</v>
      </c>
      <c r="Y1584" s="1" t="s">
        <v>2660</v>
      </c>
      <c r="Z1584" s="1">
        <v>0</v>
      </c>
      <c r="AA1584" s="1" t="s">
        <v>1959</v>
      </c>
      <c r="AB1584" s="25">
        <v>40966</v>
      </c>
      <c r="AC1584" s="27">
        <v>40977.84097222222</v>
      </c>
      <c r="AD1584" s="1" t="s">
        <v>36</v>
      </c>
      <c r="AE1584" s="26">
        <v>34349</v>
      </c>
    </row>
    <row r="1585" spans="1:31" x14ac:dyDescent="0.25">
      <c r="A1585" s="1" t="s">
        <v>2622</v>
      </c>
      <c r="B1585" s="1" t="s">
        <v>2292</v>
      </c>
      <c r="C1585" s="1" t="s">
        <v>2293</v>
      </c>
      <c r="D1585" s="25">
        <v>37693</v>
      </c>
      <c r="E1585" s="1" t="s">
        <v>2623</v>
      </c>
      <c r="F1585" s="26">
        <v>15650.25</v>
      </c>
      <c r="G1585" s="26">
        <v>15650.25</v>
      </c>
      <c r="H1585" s="26">
        <v>15650.25</v>
      </c>
      <c r="I1585" s="1" t="s">
        <v>50</v>
      </c>
      <c r="J1585" s="26">
        <v>7825.13</v>
      </c>
      <c r="K1585" s="26">
        <v>64100.35</v>
      </c>
      <c r="L1585" s="1" t="s">
        <v>50</v>
      </c>
      <c r="M1585" s="26">
        <v>32050.18</v>
      </c>
      <c r="Q1585" s="1" t="s">
        <v>28</v>
      </c>
      <c r="R1585" s="1" t="s">
        <v>135</v>
      </c>
      <c r="S1585" s="1" t="s">
        <v>136</v>
      </c>
      <c r="T1585" s="1" t="s">
        <v>58</v>
      </c>
      <c r="U1585" s="1" t="s">
        <v>34</v>
      </c>
      <c r="V1585" s="1" t="s">
        <v>71</v>
      </c>
      <c r="W1585" s="1" t="s">
        <v>42</v>
      </c>
      <c r="X1585" s="25">
        <v>41144</v>
      </c>
      <c r="Y1585" s="1" t="s">
        <v>2628</v>
      </c>
      <c r="Z1585" s="1">
        <v>0</v>
      </c>
      <c r="AA1585" s="1" t="s">
        <v>2294</v>
      </c>
      <c r="AB1585" s="25">
        <v>38063</v>
      </c>
      <c r="AC1585" s="27">
        <v>40164.380555555559</v>
      </c>
      <c r="AD1585" s="1" t="s">
        <v>36</v>
      </c>
      <c r="AE1585" s="26">
        <v>15650.25</v>
      </c>
    </row>
    <row r="1586" spans="1:31" x14ac:dyDescent="0.25">
      <c r="A1586" s="1" t="s">
        <v>2622</v>
      </c>
      <c r="B1586" s="1">
        <v>9300297</v>
      </c>
      <c r="C1586" s="1" t="s">
        <v>183</v>
      </c>
      <c r="D1586" s="25">
        <v>36506</v>
      </c>
      <c r="E1586" s="1" t="s">
        <v>2623</v>
      </c>
      <c r="F1586" s="26">
        <v>16901</v>
      </c>
      <c r="G1586" s="26">
        <v>16901</v>
      </c>
      <c r="H1586" s="26">
        <v>16901</v>
      </c>
      <c r="I1586" s="1" t="s">
        <v>27</v>
      </c>
      <c r="J1586" s="1">
        <v>0</v>
      </c>
      <c r="K1586" s="1">
        <v>0</v>
      </c>
      <c r="L1586" s="1" t="s">
        <v>27</v>
      </c>
      <c r="M1586" s="1">
        <v>0</v>
      </c>
      <c r="Q1586" s="1" t="s">
        <v>28</v>
      </c>
      <c r="R1586" s="1" t="s">
        <v>44</v>
      </c>
      <c r="S1586" s="1" t="s">
        <v>30</v>
      </c>
      <c r="T1586" s="1" t="s">
        <v>184</v>
      </c>
      <c r="U1586" s="1" t="s">
        <v>123</v>
      </c>
      <c r="V1586" s="1" t="s">
        <v>185</v>
      </c>
      <c r="W1586" s="1" t="s">
        <v>42</v>
      </c>
      <c r="X1586" s="25">
        <v>41145</v>
      </c>
      <c r="Y1586" s="1" t="s">
        <v>4773</v>
      </c>
      <c r="Z1586" s="1">
        <v>0</v>
      </c>
      <c r="AA1586" s="1" t="s">
        <v>186</v>
      </c>
      <c r="AB1586" s="25">
        <v>37454</v>
      </c>
      <c r="AC1586" s="27">
        <v>37466</v>
      </c>
      <c r="AD1586" s="1" t="s">
        <v>36</v>
      </c>
      <c r="AE1586" s="26">
        <v>16901</v>
      </c>
    </row>
    <row r="1587" spans="1:31" x14ac:dyDescent="0.25">
      <c r="A1587" s="1" t="s">
        <v>2622</v>
      </c>
      <c r="C1587" s="1" t="s">
        <v>220</v>
      </c>
      <c r="D1587" s="25">
        <v>36290</v>
      </c>
      <c r="E1587" s="1" t="s">
        <v>2623</v>
      </c>
      <c r="F1587" s="1">
        <v>0</v>
      </c>
      <c r="G1587" s="1">
        <v>0</v>
      </c>
      <c r="H1587" s="1">
        <v>0</v>
      </c>
      <c r="J1587" s="1">
        <v>0</v>
      </c>
      <c r="K1587" s="1">
        <v>0</v>
      </c>
      <c r="L1587" s="1" t="s">
        <v>27</v>
      </c>
      <c r="M1587" s="1">
        <v>0</v>
      </c>
      <c r="Q1587" s="1" t="s">
        <v>28</v>
      </c>
      <c r="R1587" s="1" t="s">
        <v>44</v>
      </c>
      <c r="S1587" s="1" t="s">
        <v>30</v>
      </c>
      <c r="T1587" s="1" t="s">
        <v>140</v>
      </c>
      <c r="U1587" s="1" t="s">
        <v>141</v>
      </c>
      <c r="V1587" s="1" t="s">
        <v>142</v>
      </c>
      <c r="W1587" s="1" t="s">
        <v>42</v>
      </c>
      <c r="X1587" s="25">
        <v>41145</v>
      </c>
      <c r="Y1587" s="1" t="s">
        <v>2628</v>
      </c>
      <c r="Z1587" s="1">
        <v>0</v>
      </c>
      <c r="AA1587" s="1" t="s">
        <v>221</v>
      </c>
      <c r="AB1587" s="25">
        <v>37462</v>
      </c>
      <c r="AC1587" s="27">
        <v>37707.662499999999</v>
      </c>
      <c r="AD1587" s="1" t="s">
        <v>36</v>
      </c>
      <c r="AE1587" s="1">
        <v>0</v>
      </c>
    </row>
    <row r="1588" spans="1:31" x14ac:dyDescent="0.25">
      <c r="A1588" s="1" t="s">
        <v>2622</v>
      </c>
      <c r="B1588" s="1" t="s">
        <v>5153</v>
      </c>
      <c r="C1588" s="1" t="s">
        <v>75</v>
      </c>
      <c r="E1588" s="1" t="s">
        <v>2623</v>
      </c>
      <c r="F1588" s="1">
        <v>0</v>
      </c>
      <c r="G1588" s="1">
        <v>0</v>
      </c>
      <c r="H1588" s="1">
        <v>0</v>
      </c>
      <c r="I1588" s="1" t="s">
        <v>50</v>
      </c>
      <c r="J1588" s="1">
        <v>0</v>
      </c>
      <c r="K1588" s="1">
        <v>0</v>
      </c>
      <c r="L1588" s="1" t="s">
        <v>27</v>
      </c>
      <c r="M1588" s="1">
        <v>0</v>
      </c>
      <c r="N1588" s="1" t="s">
        <v>2629</v>
      </c>
      <c r="O1588" s="1" t="s">
        <v>2630</v>
      </c>
      <c r="Q1588" s="1" t="s">
        <v>28</v>
      </c>
      <c r="R1588" s="1" t="s">
        <v>135</v>
      </c>
      <c r="S1588" s="1" t="s">
        <v>284</v>
      </c>
      <c r="T1588" s="1" t="s">
        <v>67</v>
      </c>
      <c r="U1588" s="1" t="s">
        <v>34</v>
      </c>
      <c r="V1588" s="1" t="s">
        <v>370</v>
      </c>
      <c r="W1588" s="1" t="s">
        <v>42</v>
      </c>
      <c r="X1588" s="25">
        <v>41145</v>
      </c>
      <c r="Y1588" s="1" t="s">
        <v>43</v>
      </c>
      <c r="Z1588" s="1">
        <v>0</v>
      </c>
      <c r="AA1588" s="1" t="s">
        <v>5154</v>
      </c>
      <c r="AB1588" s="25">
        <v>39967</v>
      </c>
      <c r="AC1588" s="27">
        <v>40001.487500000003</v>
      </c>
      <c r="AD1588" s="1" t="s">
        <v>2633</v>
      </c>
      <c r="AE1588" s="1">
        <v>0</v>
      </c>
    </row>
    <row r="1589" spans="1:31" x14ac:dyDescent="0.25">
      <c r="A1589" s="1" t="s">
        <v>2622</v>
      </c>
      <c r="B1589" s="1" t="s">
        <v>105</v>
      </c>
      <c r="C1589" s="1" t="s">
        <v>106</v>
      </c>
      <c r="D1589" s="25">
        <v>35913</v>
      </c>
      <c r="E1589" s="1" t="s">
        <v>2623</v>
      </c>
      <c r="F1589" s="1">
        <v>0</v>
      </c>
      <c r="G1589" s="26">
        <v>6300</v>
      </c>
      <c r="H1589" s="1">
        <v>0</v>
      </c>
      <c r="I1589" s="1" t="s">
        <v>26</v>
      </c>
      <c r="J1589" s="1">
        <v>0</v>
      </c>
      <c r="K1589" s="1">
        <v>360</v>
      </c>
      <c r="L1589" s="1" t="s">
        <v>26</v>
      </c>
      <c r="M1589" s="1">
        <v>3.6</v>
      </c>
      <c r="N1589" s="1" t="s">
        <v>2624</v>
      </c>
      <c r="O1589" s="1" t="s">
        <v>2638</v>
      </c>
      <c r="P1589" s="1" t="s">
        <v>2651</v>
      </c>
      <c r="Q1589" s="1" t="s">
        <v>28</v>
      </c>
      <c r="R1589" s="1" t="s">
        <v>29</v>
      </c>
      <c r="S1589" s="1" t="s">
        <v>38</v>
      </c>
      <c r="T1589" s="1" t="s">
        <v>77</v>
      </c>
      <c r="U1589" s="1" t="s">
        <v>34</v>
      </c>
      <c r="V1589" s="1" t="s">
        <v>71</v>
      </c>
      <c r="W1589" s="1" t="s">
        <v>42</v>
      </c>
      <c r="X1589" s="25">
        <v>41148</v>
      </c>
      <c r="Y1589" s="1" t="s">
        <v>57</v>
      </c>
      <c r="Z1589" s="1">
        <v>0</v>
      </c>
      <c r="AA1589" s="1" t="s">
        <v>107</v>
      </c>
      <c r="AB1589" s="25">
        <v>36007</v>
      </c>
      <c r="AC1589" s="27">
        <v>37618</v>
      </c>
      <c r="AD1589" s="1" t="s">
        <v>36</v>
      </c>
      <c r="AE1589" s="1">
        <v>0</v>
      </c>
    </row>
    <row r="1590" spans="1:31" x14ac:dyDescent="0.25">
      <c r="A1590" s="1" t="s">
        <v>2622</v>
      </c>
      <c r="B1590" s="1">
        <v>1001002</v>
      </c>
      <c r="C1590" s="1" t="s">
        <v>390</v>
      </c>
      <c r="D1590" s="25">
        <v>37836</v>
      </c>
      <c r="E1590" s="1" t="s">
        <v>2623</v>
      </c>
      <c r="F1590" s="26">
        <v>10000</v>
      </c>
      <c r="G1590" s="26">
        <v>10000</v>
      </c>
      <c r="H1590" s="26">
        <v>10000</v>
      </c>
      <c r="I1590" s="1" t="s">
        <v>26</v>
      </c>
      <c r="J1590" s="26">
        <v>10000</v>
      </c>
      <c r="K1590" s="26">
        <v>12493.31</v>
      </c>
      <c r="L1590" s="1" t="s">
        <v>26</v>
      </c>
      <c r="M1590" s="26">
        <v>12493.31</v>
      </c>
      <c r="N1590" s="1" t="s">
        <v>2629</v>
      </c>
      <c r="O1590" s="1" t="s">
        <v>2638</v>
      </c>
      <c r="P1590" s="1" t="s">
        <v>2639</v>
      </c>
      <c r="Q1590" s="1" t="s">
        <v>28</v>
      </c>
      <c r="R1590" s="1" t="s">
        <v>44</v>
      </c>
      <c r="S1590" s="1" t="s">
        <v>80</v>
      </c>
      <c r="T1590" s="1" t="s">
        <v>70</v>
      </c>
      <c r="U1590" s="1" t="s">
        <v>34</v>
      </c>
      <c r="V1590" s="1" t="s">
        <v>71</v>
      </c>
      <c r="W1590" s="1" t="s">
        <v>42</v>
      </c>
      <c r="X1590" s="25">
        <v>41148</v>
      </c>
      <c r="Y1590" s="1" t="s">
        <v>43</v>
      </c>
      <c r="Z1590" s="1">
        <v>0</v>
      </c>
      <c r="AA1590" s="1" t="s">
        <v>391</v>
      </c>
      <c r="AB1590" s="25">
        <v>39157</v>
      </c>
      <c r="AC1590" s="27">
        <v>39265.520833333336</v>
      </c>
      <c r="AD1590" s="1" t="s">
        <v>36</v>
      </c>
      <c r="AE1590" s="26">
        <v>10000</v>
      </c>
    </row>
    <row r="1591" spans="1:31" x14ac:dyDescent="0.25">
      <c r="A1591" s="1" t="s">
        <v>2622</v>
      </c>
      <c r="B1591" s="1" t="s">
        <v>1546</v>
      </c>
      <c r="C1591" s="1" t="s">
        <v>1547</v>
      </c>
      <c r="D1591" s="25">
        <v>38552</v>
      </c>
      <c r="E1591" s="1" t="s">
        <v>2623</v>
      </c>
      <c r="F1591" s="26">
        <v>18000</v>
      </c>
      <c r="G1591" s="26">
        <v>18000</v>
      </c>
      <c r="H1591" s="26">
        <v>18000</v>
      </c>
      <c r="I1591" s="1" t="s">
        <v>26</v>
      </c>
      <c r="J1591" s="26">
        <v>18000</v>
      </c>
      <c r="K1591" s="26">
        <v>1800</v>
      </c>
      <c r="L1591" s="1" t="s">
        <v>26</v>
      </c>
      <c r="M1591" s="26">
        <v>1800</v>
      </c>
      <c r="N1591" s="1" t="s">
        <v>2624</v>
      </c>
      <c r="O1591" s="1" t="s">
        <v>2630</v>
      </c>
      <c r="Q1591" s="1" t="s">
        <v>28</v>
      </c>
      <c r="R1591" s="1" t="s">
        <v>44</v>
      </c>
      <c r="S1591" s="1" t="s">
        <v>38</v>
      </c>
      <c r="T1591" s="1" t="s">
        <v>571</v>
      </c>
      <c r="U1591" s="1" t="s">
        <v>34</v>
      </c>
      <c r="V1591" s="1" t="s">
        <v>71</v>
      </c>
      <c r="W1591" s="1" t="s">
        <v>42</v>
      </c>
      <c r="X1591" s="25">
        <v>41148</v>
      </c>
      <c r="Y1591" s="1" t="s">
        <v>57</v>
      </c>
      <c r="Z1591" s="1">
        <v>0</v>
      </c>
      <c r="AA1591" s="1" t="s">
        <v>1548</v>
      </c>
      <c r="AB1591" s="25">
        <v>38876</v>
      </c>
      <c r="AC1591" s="27">
        <v>38898.717361111114</v>
      </c>
      <c r="AD1591" s="1" t="s">
        <v>36</v>
      </c>
      <c r="AE1591" s="26">
        <v>18000</v>
      </c>
    </row>
    <row r="1592" spans="1:31" x14ac:dyDescent="0.25">
      <c r="A1592" s="1" t="s">
        <v>2622</v>
      </c>
      <c r="E1592" s="1" t="s">
        <v>2623</v>
      </c>
      <c r="F1592" s="1">
        <v>0</v>
      </c>
      <c r="G1592" s="1">
        <v>0</v>
      </c>
      <c r="H1592" s="1">
        <v>0</v>
      </c>
      <c r="J1592" s="1">
        <v>0</v>
      </c>
      <c r="K1592" s="26">
        <v>10000</v>
      </c>
      <c r="L1592" s="1" t="s">
        <v>50</v>
      </c>
      <c r="M1592" s="26">
        <v>5000</v>
      </c>
      <c r="Q1592" s="1" t="s">
        <v>28</v>
      </c>
      <c r="R1592" s="1" t="s">
        <v>135</v>
      </c>
      <c r="S1592" s="1" t="s">
        <v>136</v>
      </c>
      <c r="T1592" s="1" t="s">
        <v>222</v>
      </c>
      <c r="U1592" s="1" t="s">
        <v>53</v>
      </c>
      <c r="V1592" s="1" t="s">
        <v>71</v>
      </c>
      <c r="W1592" s="1" t="s">
        <v>42</v>
      </c>
      <c r="X1592" s="25">
        <v>41148</v>
      </c>
      <c r="Y1592" s="1" t="s">
        <v>43</v>
      </c>
      <c r="Z1592" s="1">
        <v>0</v>
      </c>
      <c r="AA1592" s="1" t="s">
        <v>7226</v>
      </c>
      <c r="AB1592" s="25">
        <v>39380</v>
      </c>
      <c r="AC1592" s="27">
        <v>40164.356944444444</v>
      </c>
      <c r="AD1592" s="1" t="s">
        <v>2633</v>
      </c>
      <c r="AE1592" s="1">
        <v>0</v>
      </c>
    </row>
    <row r="1593" spans="1:31" x14ac:dyDescent="0.25">
      <c r="A1593" s="1" t="s">
        <v>2622</v>
      </c>
      <c r="B1593" s="1" t="s">
        <v>517</v>
      </c>
      <c r="C1593" s="1" t="s">
        <v>518</v>
      </c>
      <c r="D1593" s="25">
        <v>39657</v>
      </c>
      <c r="E1593" s="1" t="s">
        <v>2623</v>
      </c>
      <c r="F1593" s="26">
        <v>18655.919999999998</v>
      </c>
      <c r="G1593" s="26">
        <v>18655.919999999998</v>
      </c>
      <c r="H1593" s="26">
        <v>18655.919999999998</v>
      </c>
      <c r="I1593" s="1" t="s">
        <v>27</v>
      </c>
      <c r="J1593" s="1">
        <v>0</v>
      </c>
      <c r="K1593" s="26">
        <v>1756.31</v>
      </c>
      <c r="L1593" s="1" t="s">
        <v>27</v>
      </c>
      <c r="M1593" s="1">
        <v>0</v>
      </c>
      <c r="N1593" s="1" t="s">
        <v>2624</v>
      </c>
      <c r="O1593" s="1" t="s">
        <v>2630</v>
      </c>
      <c r="Q1593" s="1" t="s">
        <v>28</v>
      </c>
      <c r="R1593" s="1" t="s">
        <v>44</v>
      </c>
      <c r="S1593" s="1" t="s">
        <v>30</v>
      </c>
      <c r="T1593" s="1" t="s">
        <v>519</v>
      </c>
      <c r="U1593" s="1" t="s">
        <v>34</v>
      </c>
      <c r="V1593" s="1" t="s">
        <v>66</v>
      </c>
      <c r="W1593" s="1" t="s">
        <v>42</v>
      </c>
      <c r="X1593" s="25">
        <v>41149</v>
      </c>
      <c r="Y1593" s="1" t="s">
        <v>2628</v>
      </c>
      <c r="Z1593" s="1">
        <v>0</v>
      </c>
      <c r="AA1593" s="1" t="s">
        <v>520</v>
      </c>
      <c r="AB1593" s="25">
        <v>39778</v>
      </c>
      <c r="AC1593" s="27">
        <v>39794.706944444442</v>
      </c>
      <c r="AD1593" s="1" t="s">
        <v>151</v>
      </c>
      <c r="AE1593" s="26">
        <v>18655.919999999998</v>
      </c>
    </row>
    <row r="1594" spans="1:31" x14ac:dyDescent="0.25">
      <c r="A1594" s="1" t="s">
        <v>2622</v>
      </c>
      <c r="B1594" s="1" t="s">
        <v>6146</v>
      </c>
      <c r="C1594" s="1">
        <v>93200800192</v>
      </c>
      <c r="D1594" s="25">
        <v>39031</v>
      </c>
      <c r="E1594" s="1" t="s">
        <v>2623</v>
      </c>
      <c r="F1594" s="1">
        <v>0</v>
      </c>
      <c r="G1594" s="1">
        <v>0</v>
      </c>
      <c r="H1594" s="1">
        <v>0</v>
      </c>
      <c r="J1594" s="1">
        <v>0</v>
      </c>
      <c r="K1594" s="1">
        <v>0</v>
      </c>
      <c r="L1594" s="1" t="s">
        <v>50</v>
      </c>
      <c r="M1594" s="1">
        <v>0</v>
      </c>
      <c r="N1594" s="1" t="s">
        <v>2629</v>
      </c>
      <c r="O1594" s="1" t="s">
        <v>2630</v>
      </c>
      <c r="Q1594" s="1" t="s">
        <v>28</v>
      </c>
      <c r="R1594" s="1" t="s">
        <v>135</v>
      </c>
      <c r="S1594" s="1" t="s">
        <v>284</v>
      </c>
      <c r="T1594" s="1" t="s">
        <v>5458</v>
      </c>
      <c r="U1594" s="1" t="s">
        <v>34</v>
      </c>
      <c r="V1594" s="1" t="s">
        <v>71</v>
      </c>
      <c r="W1594" s="1" t="s">
        <v>42</v>
      </c>
      <c r="X1594" s="25">
        <v>41149</v>
      </c>
      <c r="Y1594" s="1" t="s">
        <v>2647</v>
      </c>
      <c r="Z1594" s="1">
        <v>0</v>
      </c>
      <c r="AA1594" s="1" t="s">
        <v>6147</v>
      </c>
      <c r="AB1594" s="25">
        <v>40701</v>
      </c>
      <c r="AC1594" s="27">
        <v>40733.131944444445</v>
      </c>
      <c r="AD1594" s="1" t="s">
        <v>2657</v>
      </c>
      <c r="AE1594" s="1">
        <v>0</v>
      </c>
    </row>
    <row r="1595" spans="1:31" x14ac:dyDescent="0.25">
      <c r="A1595" s="1" t="s">
        <v>2622</v>
      </c>
      <c r="B1595" s="1" t="s">
        <v>1478</v>
      </c>
      <c r="C1595" s="1" t="s">
        <v>1479</v>
      </c>
      <c r="D1595" s="25">
        <v>36783</v>
      </c>
      <c r="E1595" s="1" t="s">
        <v>2623</v>
      </c>
      <c r="F1595" s="26">
        <v>110000</v>
      </c>
      <c r="G1595" s="26">
        <v>110000</v>
      </c>
      <c r="H1595" s="26">
        <v>27398</v>
      </c>
      <c r="I1595" s="1" t="s">
        <v>26</v>
      </c>
      <c r="J1595" s="26">
        <v>27398</v>
      </c>
      <c r="K1595" s="26">
        <v>3022.46</v>
      </c>
      <c r="L1595" s="1" t="s">
        <v>27</v>
      </c>
      <c r="M1595" s="1">
        <v>0</v>
      </c>
      <c r="N1595" s="1" t="s">
        <v>2624</v>
      </c>
      <c r="O1595" s="1" t="s">
        <v>2638</v>
      </c>
      <c r="P1595" s="1" t="s">
        <v>2651</v>
      </c>
      <c r="Q1595" s="1" t="s">
        <v>28</v>
      </c>
      <c r="R1595" s="1" t="s">
        <v>44</v>
      </c>
      <c r="S1595" s="1" t="s">
        <v>80</v>
      </c>
      <c r="T1595" s="1" t="s">
        <v>198</v>
      </c>
      <c r="U1595" s="1" t="s">
        <v>34</v>
      </c>
      <c r="V1595" s="1" t="s">
        <v>46</v>
      </c>
      <c r="W1595" s="1" t="s">
        <v>42</v>
      </c>
      <c r="X1595" s="25">
        <v>41149</v>
      </c>
      <c r="Y1595" s="1" t="s">
        <v>43</v>
      </c>
      <c r="Z1595" s="1">
        <v>0</v>
      </c>
      <c r="AA1595" s="1" t="s">
        <v>1480</v>
      </c>
      <c r="AB1595" s="25">
        <v>37217</v>
      </c>
      <c r="AC1595" s="27">
        <v>37618</v>
      </c>
      <c r="AD1595" s="1" t="s">
        <v>36</v>
      </c>
      <c r="AE1595" s="26">
        <v>110000</v>
      </c>
    </row>
    <row r="1596" spans="1:31" x14ac:dyDescent="0.25">
      <c r="A1596" s="1" t="s">
        <v>2622</v>
      </c>
      <c r="B1596" s="1" t="s">
        <v>6391</v>
      </c>
      <c r="C1596" s="1" t="s">
        <v>6392</v>
      </c>
      <c r="E1596" s="1" t="s">
        <v>2623</v>
      </c>
      <c r="F1596" s="1">
        <v>0</v>
      </c>
      <c r="G1596" s="1">
        <v>0</v>
      </c>
      <c r="H1596" s="1">
        <v>0</v>
      </c>
      <c r="J1596" s="1">
        <v>0</v>
      </c>
      <c r="K1596" s="1">
        <v>100</v>
      </c>
      <c r="L1596" s="1" t="s">
        <v>27</v>
      </c>
      <c r="M1596" s="1">
        <v>0</v>
      </c>
      <c r="N1596" s="1" t="s">
        <v>2624</v>
      </c>
      <c r="O1596" s="1" t="s">
        <v>2630</v>
      </c>
      <c r="Q1596" s="1" t="s">
        <v>28</v>
      </c>
      <c r="R1596" s="1" t="s">
        <v>44</v>
      </c>
      <c r="S1596" s="1" t="s">
        <v>346</v>
      </c>
      <c r="T1596" s="1" t="s">
        <v>4983</v>
      </c>
      <c r="U1596" s="1" t="s">
        <v>53</v>
      </c>
      <c r="V1596" s="1" t="s">
        <v>349</v>
      </c>
      <c r="W1596" s="1" t="s">
        <v>42</v>
      </c>
      <c r="X1596" s="25">
        <v>41149</v>
      </c>
      <c r="Y1596" s="1" t="s">
        <v>43</v>
      </c>
      <c r="Z1596" s="1">
        <v>0</v>
      </c>
      <c r="AA1596" s="1" t="s">
        <v>6393</v>
      </c>
      <c r="AB1596" s="25">
        <v>39477</v>
      </c>
      <c r="AC1596" s="27">
        <v>39623.449305555558</v>
      </c>
      <c r="AD1596" s="1" t="s">
        <v>2633</v>
      </c>
      <c r="AE1596" s="1">
        <v>0</v>
      </c>
    </row>
    <row r="1597" spans="1:31" x14ac:dyDescent="0.25">
      <c r="A1597" s="1" t="s">
        <v>2622</v>
      </c>
      <c r="B1597" s="1" t="s">
        <v>1769</v>
      </c>
      <c r="C1597" s="1" t="s">
        <v>1770</v>
      </c>
      <c r="D1597" s="25">
        <v>39942</v>
      </c>
      <c r="E1597" s="1" t="s">
        <v>2623</v>
      </c>
      <c r="F1597" s="26">
        <v>3000</v>
      </c>
      <c r="G1597" s="26">
        <v>3000</v>
      </c>
      <c r="H1597" s="26">
        <v>3000</v>
      </c>
      <c r="I1597" s="1" t="s">
        <v>26</v>
      </c>
      <c r="J1597" s="26">
        <v>3000</v>
      </c>
      <c r="K1597" s="1">
        <v>0</v>
      </c>
      <c r="L1597" s="1" t="s">
        <v>50</v>
      </c>
      <c r="M1597" s="1">
        <v>0</v>
      </c>
      <c r="N1597" s="1" t="s">
        <v>2629</v>
      </c>
      <c r="O1597" s="1" t="s">
        <v>2630</v>
      </c>
      <c r="Q1597" s="1" t="s">
        <v>28</v>
      </c>
      <c r="R1597" s="1" t="s">
        <v>135</v>
      </c>
      <c r="S1597" s="1" t="s">
        <v>136</v>
      </c>
      <c r="T1597" s="1" t="s">
        <v>70</v>
      </c>
      <c r="U1597" s="1" t="s">
        <v>34</v>
      </c>
      <c r="V1597" s="1" t="s">
        <v>71</v>
      </c>
      <c r="W1597" s="1" t="s">
        <v>42</v>
      </c>
      <c r="X1597" s="25">
        <v>41149</v>
      </c>
      <c r="Y1597" s="1" t="s">
        <v>57</v>
      </c>
      <c r="Z1597" s="1">
        <v>0</v>
      </c>
      <c r="AA1597" s="1" t="s">
        <v>1771</v>
      </c>
      <c r="AB1597" s="25">
        <v>40099</v>
      </c>
      <c r="AC1597" s="27">
        <v>40170.63958333333</v>
      </c>
      <c r="AD1597" s="1" t="s">
        <v>36</v>
      </c>
      <c r="AE1597" s="26">
        <v>3000</v>
      </c>
    </row>
    <row r="1598" spans="1:31" x14ac:dyDescent="0.25">
      <c r="A1598" s="1" t="s">
        <v>2646</v>
      </c>
      <c r="B1598" s="1" t="s">
        <v>2009</v>
      </c>
      <c r="C1598" s="1" t="s">
        <v>2010</v>
      </c>
      <c r="D1598" s="25">
        <v>35956</v>
      </c>
      <c r="E1598" s="1" t="s">
        <v>2623</v>
      </c>
      <c r="F1598" s="26">
        <v>32100</v>
      </c>
      <c r="G1598" s="26">
        <v>32100</v>
      </c>
      <c r="H1598" s="26">
        <v>32100</v>
      </c>
      <c r="I1598" s="1" t="s">
        <v>26</v>
      </c>
      <c r="J1598" s="26">
        <v>32100</v>
      </c>
      <c r="K1598" s="26">
        <v>86840.99</v>
      </c>
      <c r="L1598" s="1" t="s">
        <v>27</v>
      </c>
      <c r="M1598" s="1">
        <v>0</v>
      </c>
      <c r="N1598" s="1" t="s">
        <v>2624</v>
      </c>
      <c r="O1598" s="1" t="s">
        <v>2638</v>
      </c>
      <c r="P1598" s="1" t="s">
        <v>2651</v>
      </c>
      <c r="Q1598" s="1" t="s">
        <v>28</v>
      </c>
      <c r="R1598" s="1" t="s">
        <v>29</v>
      </c>
      <c r="S1598" s="1" t="s">
        <v>30</v>
      </c>
      <c r="T1598" s="1" t="s">
        <v>49</v>
      </c>
      <c r="U1598" s="1" t="s">
        <v>34</v>
      </c>
      <c r="V1598" s="1" t="s">
        <v>46</v>
      </c>
      <c r="W1598" s="1" t="s">
        <v>42</v>
      </c>
      <c r="X1598" s="25">
        <v>41149</v>
      </c>
      <c r="Y1598" s="1" t="s">
        <v>57</v>
      </c>
      <c r="Z1598" s="1">
        <v>0</v>
      </c>
      <c r="AA1598" s="1" t="s">
        <v>2011</v>
      </c>
      <c r="AB1598" s="25">
        <v>36222</v>
      </c>
      <c r="AC1598" s="27">
        <v>37617</v>
      </c>
      <c r="AD1598" s="1" t="s">
        <v>36</v>
      </c>
      <c r="AE1598" s="26">
        <v>32100</v>
      </c>
    </row>
    <row r="1599" spans="1:31" x14ac:dyDescent="0.25">
      <c r="A1599" s="1" t="s">
        <v>2622</v>
      </c>
      <c r="B1599" s="1" t="s">
        <v>2062</v>
      </c>
      <c r="C1599" s="1" t="s">
        <v>2063</v>
      </c>
      <c r="D1599" s="25">
        <v>37898</v>
      </c>
      <c r="E1599" s="1" t="s">
        <v>2623</v>
      </c>
      <c r="F1599" s="26">
        <v>3926.38</v>
      </c>
      <c r="G1599" s="26">
        <v>16868.099999999999</v>
      </c>
      <c r="H1599" s="26">
        <v>3926.38</v>
      </c>
      <c r="I1599" s="1" t="s">
        <v>26</v>
      </c>
      <c r="J1599" s="26">
        <v>3926.38</v>
      </c>
      <c r="K1599" s="26">
        <v>6905.89</v>
      </c>
      <c r="L1599" s="1" t="s">
        <v>27</v>
      </c>
      <c r="M1599" s="1">
        <v>0</v>
      </c>
      <c r="N1599" s="1" t="s">
        <v>2624</v>
      </c>
      <c r="O1599" s="1" t="s">
        <v>2638</v>
      </c>
      <c r="P1599" s="1" t="s">
        <v>2651</v>
      </c>
      <c r="Q1599" s="1" t="s">
        <v>28</v>
      </c>
      <c r="R1599" s="1" t="s">
        <v>44</v>
      </c>
      <c r="S1599" s="1" t="s">
        <v>61</v>
      </c>
      <c r="T1599" s="1" t="s">
        <v>124</v>
      </c>
      <c r="U1599" s="1" t="s">
        <v>34</v>
      </c>
      <c r="V1599" s="1" t="s">
        <v>46</v>
      </c>
      <c r="W1599" s="1" t="s">
        <v>42</v>
      </c>
      <c r="X1599" s="25">
        <v>41149</v>
      </c>
      <c r="Y1599" s="1" t="s">
        <v>43</v>
      </c>
      <c r="Z1599" s="1">
        <v>0</v>
      </c>
      <c r="AA1599" s="1" t="s">
        <v>2064</v>
      </c>
      <c r="AB1599" s="25">
        <v>38161</v>
      </c>
      <c r="AC1599" s="27">
        <v>38372.401388888888</v>
      </c>
      <c r="AD1599" s="1" t="s">
        <v>36</v>
      </c>
      <c r="AE1599" s="26">
        <v>3926.38</v>
      </c>
    </row>
    <row r="1600" spans="1:31" x14ac:dyDescent="0.25">
      <c r="A1600" s="1" t="s">
        <v>2622</v>
      </c>
      <c r="B1600" s="1">
        <v>1101080</v>
      </c>
      <c r="C1600" s="1" t="s">
        <v>75</v>
      </c>
      <c r="D1600" s="25">
        <v>37957</v>
      </c>
      <c r="E1600" s="1" t="s">
        <v>2623</v>
      </c>
      <c r="F1600" s="1">
        <v>0</v>
      </c>
      <c r="G1600" s="1">
        <v>0</v>
      </c>
      <c r="H1600" s="1">
        <v>0</v>
      </c>
      <c r="I1600" s="1" t="s">
        <v>50</v>
      </c>
      <c r="J1600" s="1">
        <v>0</v>
      </c>
      <c r="K1600" s="26">
        <v>10000</v>
      </c>
      <c r="L1600" s="1" t="s">
        <v>27</v>
      </c>
      <c r="M1600" s="1">
        <v>0</v>
      </c>
      <c r="N1600" s="1" t="s">
        <v>2629</v>
      </c>
      <c r="O1600" s="1" t="s">
        <v>2625</v>
      </c>
      <c r="P1600" s="1" t="s">
        <v>2626</v>
      </c>
      <c r="Q1600" s="1" t="s">
        <v>28</v>
      </c>
      <c r="R1600" s="1" t="s">
        <v>44</v>
      </c>
      <c r="S1600" s="1" t="s">
        <v>2677</v>
      </c>
      <c r="T1600" s="1" t="s">
        <v>1272</v>
      </c>
      <c r="U1600" s="1" t="s">
        <v>34</v>
      </c>
      <c r="V1600" s="1" t="s">
        <v>66</v>
      </c>
      <c r="W1600" s="1" t="s">
        <v>42</v>
      </c>
      <c r="X1600" s="25">
        <v>41149</v>
      </c>
      <c r="Y1600" s="1" t="s">
        <v>2628</v>
      </c>
      <c r="Z1600" s="1">
        <v>0</v>
      </c>
      <c r="AA1600" s="1" t="s">
        <v>6928</v>
      </c>
      <c r="AB1600" s="25">
        <v>39258</v>
      </c>
      <c r="AC1600" s="27">
        <v>39317.46875</v>
      </c>
      <c r="AD1600" s="1" t="s">
        <v>2633</v>
      </c>
      <c r="AE1600" s="1">
        <v>0</v>
      </c>
    </row>
    <row r="1601" spans="1:31" x14ac:dyDescent="0.25">
      <c r="A1601" s="1" t="s">
        <v>2622</v>
      </c>
      <c r="E1601" s="1" t="s">
        <v>2623</v>
      </c>
      <c r="F1601" s="1">
        <v>0</v>
      </c>
      <c r="G1601" s="1">
        <v>0</v>
      </c>
      <c r="H1601" s="1">
        <v>0</v>
      </c>
      <c r="J1601" s="1">
        <v>0</v>
      </c>
      <c r="K1601" s="1">
        <v>0</v>
      </c>
      <c r="L1601" s="1" t="s">
        <v>50</v>
      </c>
      <c r="M1601" s="1">
        <v>0</v>
      </c>
      <c r="N1601" s="1" t="s">
        <v>2629</v>
      </c>
      <c r="O1601" s="1" t="s">
        <v>2630</v>
      </c>
      <c r="Q1601" s="1" t="s">
        <v>28</v>
      </c>
      <c r="R1601" s="1" t="s">
        <v>135</v>
      </c>
      <c r="S1601" s="1" t="s">
        <v>136</v>
      </c>
      <c r="T1601" s="1" t="s">
        <v>77</v>
      </c>
      <c r="U1601" s="1" t="s">
        <v>34</v>
      </c>
      <c r="V1601" s="1" t="s">
        <v>71</v>
      </c>
      <c r="W1601" s="1" t="s">
        <v>42</v>
      </c>
      <c r="X1601" s="25">
        <v>41149</v>
      </c>
      <c r="Y1601" s="1" t="s">
        <v>43</v>
      </c>
      <c r="Z1601" s="1">
        <v>0</v>
      </c>
      <c r="AA1601" s="1" t="s">
        <v>6940</v>
      </c>
      <c r="AB1601" s="25">
        <v>40878</v>
      </c>
      <c r="AC1601" s="27">
        <v>40955.145833333336</v>
      </c>
      <c r="AD1601" s="1" t="s">
        <v>2633</v>
      </c>
      <c r="AE1601" s="1">
        <v>0</v>
      </c>
    </row>
    <row r="1602" spans="1:31" x14ac:dyDescent="0.25">
      <c r="A1602" s="1" t="s">
        <v>2622</v>
      </c>
      <c r="B1602" s="1" t="s">
        <v>2245</v>
      </c>
      <c r="C1602" s="1" t="s">
        <v>2246</v>
      </c>
      <c r="D1602" s="25">
        <v>37451</v>
      </c>
      <c r="E1602" s="1" t="s">
        <v>2623</v>
      </c>
      <c r="F1602" s="26">
        <v>13616.8</v>
      </c>
      <c r="G1602" s="26">
        <v>13616.8</v>
      </c>
      <c r="H1602" s="26">
        <v>13616.8</v>
      </c>
      <c r="I1602" s="1" t="s">
        <v>50</v>
      </c>
      <c r="J1602" s="26">
        <v>6808.4</v>
      </c>
      <c r="K1602" s="1">
        <v>0</v>
      </c>
      <c r="L1602" s="1" t="s">
        <v>50</v>
      </c>
      <c r="M1602" s="1">
        <v>0</v>
      </c>
      <c r="N1602" s="1" t="s">
        <v>2629</v>
      </c>
      <c r="O1602" s="1" t="s">
        <v>2630</v>
      </c>
      <c r="Q1602" s="1" t="s">
        <v>28</v>
      </c>
      <c r="R1602" s="1" t="s">
        <v>135</v>
      </c>
      <c r="S1602" s="1" t="s">
        <v>284</v>
      </c>
      <c r="T1602" s="1" t="s">
        <v>113</v>
      </c>
      <c r="U1602" s="1" t="s">
        <v>84</v>
      </c>
      <c r="V1602" s="1" t="s">
        <v>85</v>
      </c>
      <c r="W1602" s="1" t="s">
        <v>42</v>
      </c>
      <c r="X1602" s="25">
        <v>41150</v>
      </c>
      <c r="Y1602" s="1" t="s">
        <v>2660</v>
      </c>
      <c r="Z1602" s="1">
        <v>0</v>
      </c>
      <c r="AA1602" s="1" t="s">
        <v>2247</v>
      </c>
      <c r="AB1602" s="25">
        <v>37567</v>
      </c>
      <c r="AC1602" s="27">
        <v>40113.697916666664</v>
      </c>
      <c r="AD1602" s="1" t="s">
        <v>36</v>
      </c>
      <c r="AE1602" s="26">
        <v>13616.8</v>
      </c>
    </row>
    <row r="1603" spans="1:31" x14ac:dyDescent="0.25">
      <c r="A1603" s="1" t="s">
        <v>2622</v>
      </c>
      <c r="E1603" s="1" t="s">
        <v>2623</v>
      </c>
      <c r="F1603" s="1">
        <v>0</v>
      </c>
      <c r="G1603" s="1">
        <v>0</v>
      </c>
      <c r="H1603" s="1">
        <v>0</v>
      </c>
      <c r="J1603" s="1">
        <v>0</v>
      </c>
      <c r="K1603" s="26">
        <v>10000</v>
      </c>
      <c r="L1603" s="1" t="s">
        <v>50</v>
      </c>
      <c r="M1603" s="1">
        <v>0</v>
      </c>
      <c r="N1603" s="1" t="s">
        <v>2624</v>
      </c>
      <c r="O1603" s="1" t="s">
        <v>2630</v>
      </c>
      <c r="Q1603" s="1" t="s">
        <v>28</v>
      </c>
      <c r="R1603" s="1" t="s">
        <v>44</v>
      </c>
      <c r="S1603" s="1" t="s">
        <v>80</v>
      </c>
      <c r="T1603" s="1" t="s">
        <v>225</v>
      </c>
      <c r="U1603" s="1" t="s">
        <v>40</v>
      </c>
      <c r="V1603" s="1" t="s">
        <v>41</v>
      </c>
      <c r="W1603" s="1" t="s">
        <v>42</v>
      </c>
      <c r="X1603" s="25">
        <v>41151</v>
      </c>
      <c r="Y1603" s="1" t="s">
        <v>2628</v>
      </c>
      <c r="Z1603" s="1">
        <v>0</v>
      </c>
      <c r="AA1603" s="1" t="s">
        <v>5609</v>
      </c>
      <c r="AB1603" s="25">
        <v>39111</v>
      </c>
      <c r="AC1603" s="27">
        <v>39177.443749999999</v>
      </c>
      <c r="AD1603" s="1" t="s">
        <v>2657</v>
      </c>
      <c r="AE1603" s="1">
        <v>0</v>
      </c>
    </row>
    <row r="1604" spans="1:31" x14ac:dyDescent="0.25">
      <c r="A1604" s="1" t="s">
        <v>2622</v>
      </c>
      <c r="E1604" s="1" t="s">
        <v>2623</v>
      </c>
      <c r="F1604" s="1">
        <v>0</v>
      </c>
      <c r="G1604" s="1">
        <v>0</v>
      </c>
      <c r="H1604" s="1">
        <v>0</v>
      </c>
      <c r="J1604" s="1">
        <v>0</v>
      </c>
      <c r="K1604" s="1">
        <v>0</v>
      </c>
      <c r="L1604" s="1" t="s">
        <v>50</v>
      </c>
      <c r="M1604" s="1">
        <v>0</v>
      </c>
      <c r="N1604" s="1" t="s">
        <v>2629</v>
      </c>
      <c r="O1604" s="1" t="s">
        <v>2630</v>
      </c>
      <c r="Q1604" s="1" t="s">
        <v>28</v>
      </c>
      <c r="T1604" s="1" t="s">
        <v>3196</v>
      </c>
      <c r="U1604" s="1" t="s">
        <v>84</v>
      </c>
      <c r="V1604" s="1" t="s">
        <v>85</v>
      </c>
      <c r="W1604" s="1" t="s">
        <v>42</v>
      </c>
      <c r="X1604" s="25">
        <v>41151</v>
      </c>
      <c r="Y1604" s="1" t="s">
        <v>2635</v>
      </c>
      <c r="Z1604" s="1">
        <v>0</v>
      </c>
      <c r="AA1604" s="1" t="s">
        <v>6166</v>
      </c>
      <c r="AB1604" s="25">
        <v>41134</v>
      </c>
      <c r="AC1604" s="27">
        <v>41142.01458333333</v>
      </c>
      <c r="AE1604" s="1">
        <v>0</v>
      </c>
    </row>
    <row r="1605" spans="1:31" x14ac:dyDescent="0.25">
      <c r="A1605" s="1" t="s">
        <v>2646</v>
      </c>
      <c r="B1605" s="1" t="s">
        <v>479</v>
      </c>
      <c r="C1605" s="1" t="s">
        <v>480</v>
      </c>
      <c r="D1605" s="25">
        <v>40706</v>
      </c>
      <c r="E1605" s="1" t="s">
        <v>2623</v>
      </c>
      <c r="F1605" s="26">
        <v>5700</v>
      </c>
      <c r="G1605" s="26">
        <v>10000</v>
      </c>
      <c r="H1605" s="26">
        <v>5700</v>
      </c>
      <c r="I1605" s="1" t="s">
        <v>26</v>
      </c>
      <c r="J1605" s="26">
        <v>5700</v>
      </c>
      <c r="K1605" s="1">
        <v>0</v>
      </c>
      <c r="L1605" s="1" t="s">
        <v>50</v>
      </c>
      <c r="M1605" s="1">
        <v>0</v>
      </c>
      <c r="N1605" s="1" t="s">
        <v>2629</v>
      </c>
      <c r="O1605" s="1" t="s">
        <v>2630</v>
      </c>
      <c r="Q1605" s="1" t="s">
        <v>28</v>
      </c>
      <c r="R1605" s="1" t="s">
        <v>262</v>
      </c>
      <c r="S1605" s="1" t="s">
        <v>284</v>
      </c>
      <c r="T1605" s="1" t="s">
        <v>458</v>
      </c>
      <c r="U1605" s="1" t="s">
        <v>34</v>
      </c>
      <c r="V1605" s="1" t="s">
        <v>71</v>
      </c>
      <c r="W1605" s="1" t="s">
        <v>42</v>
      </c>
      <c r="X1605" s="25">
        <v>41152</v>
      </c>
      <c r="Y1605" s="1" t="s">
        <v>2628</v>
      </c>
      <c r="Z1605" s="1">
        <v>0</v>
      </c>
      <c r="AA1605" s="1" t="s">
        <v>481</v>
      </c>
      <c r="AB1605" s="25">
        <v>40823</v>
      </c>
      <c r="AC1605" s="27">
        <v>40844.729166666664</v>
      </c>
      <c r="AD1605" s="1" t="s">
        <v>36</v>
      </c>
      <c r="AE1605" s="26">
        <v>5700</v>
      </c>
    </row>
    <row r="1606" spans="1:31" x14ac:dyDescent="0.25">
      <c r="A1606" s="1" t="s">
        <v>2646</v>
      </c>
      <c r="B1606" s="1" t="s">
        <v>800</v>
      </c>
      <c r="C1606" s="1" t="s">
        <v>801</v>
      </c>
      <c r="D1606" s="25">
        <v>40591</v>
      </c>
      <c r="E1606" s="1" t="s">
        <v>2623</v>
      </c>
      <c r="F1606" s="26">
        <v>12337</v>
      </c>
      <c r="G1606" s="26">
        <v>12337</v>
      </c>
      <c r="H1606" s="26">
        <v>12337</v>
      </c>
      <c r="I1606" s="1" t="s">
        <v>26</v>
      </c>
      <c r="J1606" s="26">
        <v>12337</v>
      </c>
      <c r="K1606" s="1">
        <v>0</v>
      </c>
      <c r="L1606" s="1" t="s">
        <v>26</v>
      </c>
      <c r="M1606" s="1">
        <v>0</v>
      </c>
      <c r="N1606" s="1" t="s">
        <v>2629</v>
      </c>
      <c r="O1606" s="1" t="s">
        <v>2630</v>
      </c>
      <c r="Q1606" s="1" t="s">
        <v>28</v>
      </c>
      <c r="R1606" s="1" t="s">
        <v>262</v>
      </c>
      <c r="S1606" s="1" t="s">
        <v>284</v>
      </c>
      <c r="T1606" s="1" t="s">
        <v>378</v>
      </c>
      <c r="U1606" s="1" t="s">
        <v>34</v>
      </c>
      <c r="V1606" s="1" t="s">
        <v>71</v>
      </c>
      <c r="W1606" s="1" t="s">
        <v>42</v>
      </c>
      <c r="X1606" s="25">
        <v>41152</v>
      </c>
      <c r="Y1606" s="1" t="s">
        <v>57</v>
      </c>
      <c r="Z1606" s="1">
        <v>0</v>
      </c>
      <c r="AA1606" s="1" t="s">
        <v>802</v>
      </c>
      <c r="AB1606" s="25">
        <v>40697</v>
      </c>
      <c r="AC1606" s="27">
        <v>40721.790972222225</v>
      </c>
      <c r="AD1606" s="1" t="s">
        <v>36</v>
      </c>
      <c r="AE1606" s="26">
        <v>12337</v>
      </c>
    </row>
    <row r="1607" spans="1:31" x14ac:dyDescent="0.25">
      <c r="A1607" s="1" t="s">
        <v>2622</v>
      </c>
      <c r="C1607" s="1" t="s">
        <v>2691</v>
      </c>
      <c r="E1607" s="1" t="s">
        <v>2623</v>
      </c>
      <c r="F1607" s="1">
        <v>0</v>
      </c>
      <c r="G1607" s="1">
        <v>0</v>
      </c>
      <c r="H1607" s="1">
        <v>0</v>
      </c>
      <c r="J1607" s="1">
        <v>0</v>
      </c>
      <c r="K1607" s="1">
        <v>0</v>
      </c>
      <c r="L1607" s="1" t="s">
        <v>50</v>
      </c>
      <c r="M1607" s="1">
        <v>0</v>
      </c>
      <c r="N1607" s="1" t="s">
        <v>2629</v>
      </c>
      <c r="O1607" s="1" t="s">
        <v>2630</v>
      </c>
      <c r="Q1607" s="1" t="s">
        <v>28</v>
      </c>
      <c r="R1607" s="1" t="s">
        <v>512</v>
      </c>
      <c r="S1607" s="1" t="s">
        <v>553</v>
      </c>
      <c r="T1607" s="1" t="s">
        <v>4993</v>
      </c>
      <c r="U1607" s="1" t="s">
        <v>4994</v>
      </c>
      <c r="V1607" s="1" t="s">
        <v>71</v>
      </c>
      <c r="W1607" s="1" t="s">
        <v>42</v>
      </c>
      <c r="X1607" s="25">
        <v>41152</v>
      </c>
      <c r="Y1607" s="1" t="s">
        <v>43</v>
      </c>
      <c r="Z1607" s="1">
        <v>0</v>
      </c>
      <c r="AA1607" s="1" t="s">
        <v>6015</v>
      </c>
      <c r="AB1607" s="25">
        <v>40317</v>
      </c>
      <c r="AC1607" s="27">
        <v>40390.352083333331</v>
      </c>
      <c r="AD1607" s="1" t="s">
        <v>2657</v>
      </c>
      <c r="AE1607" s="1">
        <v>0</v>
      </c>
    </row>
    <row r="1608" spans="1:31" x14ac:dyDescent="0.25">
      <c r="A1608" s="1" t="s">
        <v>2622</v>
      </c>
      <c r="E1608" s="1" t="s">
        <v>2623</v>
      </c>
      <c r="F1608" s="1">
        <v>0</v>
      </c>
      <c r="G1608" s="1">
        <v>0</v>
      </c>
      <c r="H1608" s="1">
        <v>0</v>
      </c>
      <c r="J1608" s="1">
        <v>0</v>
      </c>
      <c r="K1608" s="1">
        <v>0</v>
      </c>
      <c r="L1608" s="1" t="s">
        <v>50</v>
      </c>
      <c r="M1608" s="1">
        <v>0</v>
      </c>
      <c r="N1608" s="1" t="s">
        <v>2629</v>
      </c>
      <c r="O1608" s="1" t="s">
        <v>2630</v>
      </c>
      <c r="Q1608" s="1" t="s">
        <v>28</v>
      </c>
      <c r="R1608" s="1" t="s">
        <v>135</v>
      </c>
      <c r="S1608" s="1" t="s">
        <v>284</v>
      </c>
      <c r="T1608" s="1" t="s">
        <v>258</v>
      </c>
      <c r="U1608" s="1" t="s">
        <v>259</v>
      </c>
      <c r="V1608" s="1" t="s">
        <v>71</v>
      </c>
      <c r="W1608" s="1" t="s">
        <v>42</v>
      </c>
      <c r="X1608" s="25">
        <v>41152</v>
      </c>
      <c r="Y1608" s="1" t="s">
        <v>43</v>
      </c>
      <c r="Z1608" s="1">
        <v>0</v>
      </c>
      <c r="AA1608" s="1" t="s">
        <v>6027</v>
      </c>
      <c r="AB1608" s="25">
        <v>40413</v>
      </c>
      <c r="AC1608" s="27">
        <v>40420.625</v>
      </c>
      <c r="AD1608" s="1" t="s">
        <v>2633</v>
      </c>
      <c r="AE1608" s="1">
        <v>0</v>
      </c>
    </row>
    <row r="1609" spans="1:31" x14ac:dyDescent="0.25">
      <c r="A1609" s="1" t="s">
        <v>2646</v>
      </c>
      <c r="B1609" s="1" t="s">
        <v>1514</v>
      </c>
      <c r="C1609" s="1" t="s">
        <v>1515</v>
      </c>
      <c r="D1609" s="25">
        <v>40565</v>
      </c>
      <c r="E1609" s="1" t="s">
        <v>2623</v>
      </c>
      <c r="F1609" s="26">
        <v>11021</v>
      </c>
      <c r="G1609" s="26">
        <v>12000</v>
      </c>
      <c r="H1609" s="26">
        <v>2459</v>
      </c>
      <c r="I1609" s="1" t="s">
        <v>50</v>
      </c>
      <c r="J1609" s="26">
        <v>1229.5</v>
      </c>
      <c r="K1609" s="1">
        <v>0</v>
      </c>
      <c r="L1609" s="1" t="s">
        <v>50</v>
      </c>
      <c r="M1609" s="1">
        <v>0</v>
      </c>
      <c r="N1609" s="1" t="s">
        <v>2629</v>
      </c>
      <c r="O1609" s="1" t="s">
        <v>2630</v>
      </c>
      <c r="Q1609" s="1" t="s">
        <v>28</v>
      </c>
      <c r="R1609" s="1" t="s">
        <v>262</v>
      </c>
      <c r="S1609" s="1" t="s">
        <v>151</v>
      </c>
      <c r="T1609" s="1" t="s">
        <v>65</v>
      </c>
      <c r="U1609" s="1" t="s">
        <v>34</v>
      </c>
      <c r="V1609" s="1" t="s">
        <v>71</v>
      </c>
      <c r="W1609" s="1" t="s">
        <v>42</v>
      </c>
      <c r="X1609" s="25">
        <v>41152</v>
      </c>
      <c r="Y1609" s="1" t="s">
        <v>2628</v>
      </c>
      <c r="Z1609" s="1">
        <v>0</v>
      </c>
      <c r="AA1609" s="1" t="s">
        <v>1516</v>
      </c>
      <c r="AB1609" s="25">
        <v>40738</v>
      </c>
      <c r="AC1609" s="27">
        <v>40788.154166666667</v>
      </c>
      <c r="AD1609" s="1" t="s">
        <v>36</v>
      </c>
      <c r="AE1609" s="26">
        <v>11021</v>
      </c>
    </row>
    <row r="1610" spans="1:31" x14ac:dyDescent="0.25">
      <c r="A1610" s="1" t="s">
        <v>2646</v>
      </c>
      <c r="B1610" s="1" t="s">
        <v>1915</v>
      </c>
      <c r="C1610" s="1" t="s">
        <v>1916</v>
      </c>
      <c r="D1610" s="25">
        <v>40502</v>
      </c>
      <c r="E1610" s="1" t="s">
        <v>2623</v>
      </c>
      <c r="F1610" s="26">
        <v>8724.9</v>
      </c>
      <c r="G1610" s="26">
        <v>10000</v>
      </c>
      <c r="H1610" s="26">
        <v>8724.9</v>
      </c>
      <c r="I1610" s="1" t="s">
        <v>50</v>
      </c>
      <c r="J1610" s="26">
        <v>4362.45</v>
      </c>
      <c r="K1610" s="26">
        <v>1000</v>
      </c>
      <c r="L1610" s="1" t="s">
        <v>26</v>
      </c>
      <c r="M1610" s="26">
        <v>1000</v>
      </c>
      <c r="N1610" s="1" t="s">
        <v>2629</v>
      </c>
      <c r="O1610" s="1" t="s">
        <v>2630</v>
      </c>
      <c r="Q1610" s="1" t="s">
        <v>28</v>
      </c>
      <c r="R1610" s="1" t="s">
        <v>262</v>
      </c>
      <c r="S1610" s="1" t="s">
        <v>151</v>
      </c>
      <c r="T1610" s="1" t="s">
        <v>1019</v>
      </c>
      <c r="U1610" s="1" t="s">
        <v>40</v>
      </c>
      <c r="V1610" s="1" t="s">
        <v>71</v>
      </c>
      <c r="W1610" s="1" t="s">
        <v>42</v>
      </c>
      <c r="X1610" s="25">
        <v>41152</v>
      </c>
      <c r="Y1610" s="1" t="s">
        <v>43</v>
      </c>
      <c r="Z1610" s="1">
        <v>0</v>
      </c>
      <c r="AA1610" s="1" t="s">
        <v>1917</v>
      </c>
      <c r="AB1610" s="25">
        <v>40630</v>
      </c>
      <c r="AC1610" s="27">
        <v>40641.658333333333</v>
      </c>
      <c r="AD1610" s="1" t="s">
        <v>36</v>
      </c>
      <c r="AE1610" s="26">
        <v>8724.9</v>
      </c>
    </row>
    <row r="1611" spans="1:31" x14ac:dyDescent="0.25">
      <c r="A1611" s="1" t="s">
        <v>2622</v>
      </c>
      <c r="E1611" s="1" t="s">
        <v>2623</v>
      </c>
      <c r="F1611" s="1">
        <v>0</v>
      </c>
      <c r="G1611" s="1">
        <v>0</v>
      </c>
      <c r="H1611" s="1">
        <v>0</v>
      </c>
      <c r="J1611" s="1">
        <v>0</v>
      </c>
      <c r="K1611" s="1">
        <v>0</v>
      </c>
      <c r="L1611" s="1" t="s">
        <v>50</v>
      </c>
      <c r="M1611" s="1">
        <v>0</v>
      </c>
      <c r="N1611" s="1" t="s">
        <v>2629</v>
      </c>
      <c r="O1611" s="1" t="s">
        <v>2630</v>
      </c>
      <c r="Q1611" s="1" t="s">
        <v>28</v>
      </c>
      <c r="R1611" s="1" t="s">
        <v>135</v>
      </c>
      <c r="S1611" s="1" t="s">
        <v>136</v>
      </c>
      <c r="T1611" s="1" t="s">
        <v>562</v>
      </c>
      <c r="U1611" s="1" t="s">
        <v>53</v>
      </c>
      <c r="V1611" s="1" t="s">
        <v>71</v>
      </c>
      <c r="W1611" s="1" t="s">
        <v>42</v>
      </c>
      <c r="X1611" s="25">
        <v>41152</v>
      </c>
      <c r="Y1611" s="1" t="s">
        <v>2628</v>
      </c>
      <c r="Z1611" s="1">
        <v>0</v>
      </c>
      <c r="AA1611" s="1" t="s">
        <v>7207</v>
      </c>
      <c r="AB1611" s="25">
        <v>40021</v>
      </c>
      <c r="AC1611" s="27">
        <v>40155.538888888892</v>
      </c>
      <c r="AD1611" s="1" t="s">
        <v>2633</v>
      </c>
      <c r="AE1611" s="1">
        <v>0</v>
      </c>
    </row>
    <row r="1612" spans="1:31" x14ac:dyDescent="0.25">
      <c r="A1612" s="1" t="s">
        <v>2622</v>
      </c>
      <c r="E1612" s="1" t="s">
        <v>2623</v>
      </c>
      <c r="F1612" s="1">
        <v>0</v>
      </c>
      <c r="G1612" s="1">
        <v>0</v>
      </c>
      <c r="H1612" s="1">
        <v>0</v>
      </c>
      <c r="J1612" s="1">
        <v>0</v>
      </c>
      <c r="K1612" s="1">
        <v>0</v>
      </c>
      <c r="L1612" s="1" t="s">
        <v>50</v>
      </c>
      <c r="M1612" s="1">
        <v>0</v>
      </c>
      <c r="N1612" s="1" t="s">
        <v>2629</v>
      </c>
      <c r="O1612" s="1" t="s">
        <v>2630</v>
      </c>
      <c r="Q1612" s="1" t="s">
        <v>28</v>
      </c>
      <c r="R1612" s="1" t="s">
        <v>135</v>
      </c>
      <c r="S1612" s="1" t="s">
        <v>284</v>
      </c>
      <c r="T1612" s="1" t="s">
        <v>6985</v>
      </c>
      <c r="U1612" s="1" t="s">
        <v>34</v>
      </c>
      <c r="V1612" s="1" t="s">
        <v>71</v>
      </c>
      <c r="W1612" s="1" t="s">
        <v>42</v>
      </c>
      <c r="X1612" s="25">
        <v>41152</v>
      </c>
      <c r="Y1612" s="1" t="s">
        <v>2661</v>
      </c>
      <c r="Z1612" s="1">
        <v>0</v>
      </c>
      <c r="AA1612" s="1" t="s">
        <v>7371</v>
      </c>
      <c r="AB1612" s="25">
        <v>40584</v>
      </c>
      <c r="AC1612" s="27">
        <v>40612.546527777777</v>
      </c>
      <c r="AD1612" s="1" t="s">
        <v>2633</v>
      </c>
      <c r="AE1612" s="1">
        <v>0</v>
      </c>
    </row>
    <row r="1613" spans="1:31" x14ac:dyDescent="0.25">
      <c r="A1613" s="1" t="s">
        <v>2622</v>
      </c>
      <c r="B1613" s="1" t="s">
        <v>567</v>
      </c>
      <c r="C1613" s="1" t="s">
        <v>568</v>
      </c>
      <c r="D1613" s="25">
        <v>39739</v>
      </c>
      <c r="E1613" s="1" t="s">
        <v>2623</v>
      </c>
      <c r="F1613" s="26">
        <v>10000</v>
      </c>
      <c r="G1613" s="26">
        <v>10000</v>
      </c>
      <c r="H1613" s="26">
        <v>10000</v>
      </c>
      <c r="I1613" s="1" t="s">
        <v>26</v>
      </c>
      <c r="J1613" s="26">
        <v>10000</v>
      </c>
      <c r="K1613" s="1">
        <v>0</v>
      </c>
      <c r="L1613" s="1" t="s">
        <v>26</v>
      </c>
      <c r="M1613" s="1">
        <v>0</v>
      </c>
      <c r="N1613" s="1" t="s">
        <v>2629</v>
      </c>
      <c r="O1613" s="1" t="s">
        <v>2638</v>
      </c>
      <c r="P1613" s="1" t="s">
        <v>2651</v>
      </c>
      <c r="Q1613" s="1" t="s">
        <v>28</v>
      </c>
      <c r="R1613" s="1" t="s">
        <v>135</v>
      </c>
      <c r="S1613" s="1" t="s">
        <v>136</v>
      </c>
      <c r="T1613" s="1" t="s">
        <v>152</v>
      </c>
      <c r="U1613" s="1" t="s">
        <v>55</v>
      </c>
      <c r="V1613" s="1" t="s">
        <v>71</v>
      </c>
      <c r="W1613" s="1" t="s">
        <v>42</v>
      </c>
      <c r="X1613" s="25">
        <v>41155</v>
      </c>
      <c r="Y1613" s="1" t="s">
        <v>2637</v>
      </c>
      <c r="Z1613" s="1">
        <v>0</v>
      </c>
      <c r="AA1613" s="1" t="s">
        <v>569</v>
      </c>
      <c r="AB1613" s="25">
        <v>39967</v>
      </c>
      <c r="AC1613" s="27">
        <v>40073.791666666664</v>
      </c>
      <c r="AD1613" s="1" t="s">
        <v>36</v>
      </c>
      <c r="AE1613" s="26">
        <v>10000</v>
      </c>
    </row>
    <row r="1614" spans="1:31" x14ac:dyDescent="0.25">
      <c r="A1614" s="1" t="s">
        <v>2622</v>
      </c>
      <c r="B1614" s="1" t="s">
        <v>1766</v>
      </c>
      <c r="C1614" s="1" t="s">
        <v>1767</v>
      </c>
      <c r="D1614" s="25">
        <v>38350</v>
      </c>
      <c r="E1614" s="1" t="s">
        <v>2623</v>
      </c>
      <c r="F1614" s="26">
        <v>40287.019999999997</v>
      </c>
      <c r="G1614" s="26">
        <v>40287.019999999997</v>
      </c>
      <c r="H1614" s="26">
        <v>40287.019999999997</v>
      </c>
      <c r="I1614" s="1" t="s">
        <v>50</v>
      </c>
      <c r="J1614" s="26">
        <v>20143.509999999998</v>
      </c>
      <c r="K1614" s="26">
        <v>48592.28</v>
      </c>
      <c r="L1614" s="1" t="s">
        <v>50</v>
      </c>
      <c r="M1614" s="26">
        <v>24296.14</v>
      </c>
      <c r="Q1614" s="1" t="s">
        <v>28</v>
      </c>
      <c r="R1614" s="1" t="s">
        <v>135</v>
      </c>
      <c r="S1614" s="1" t="s">
        <v>136</v>
      </c>
      <c r="T1614" s="1" t="s">
        <v>555</v>
      </c>
      <c r="U1614" s="1" t="s">
        <v>34</v>
      </c>
      <c r="V1614" s="1" t="s">
        <v>71</v>
      </c>
      <c r="W1614" s="1" t="s">
        <v>42</v>
      </c>
      <c r="X1614" s="25">
        <v>41155</v>
      </c>
      <c r="Y1614" s="1" t="s">
        <v>2628</v>
      </c>
      <c r="Z1614" s="1">
        <v>0</v>
      </c>
      <c r="AA1614" s="1" t="s">
        <v>1768</v>
      </c>
      <c r="AB1614" s="25">
        <v>38551</v>
      </c>
      <c r="AC1614" s="27">
        <v>40164.361111111109</v>
      </c>
      <c r="AD1614" s="1" t="s">
        <v>36</v>
      </c>
      <c r="AE1614" s="26">
        <v>40287.019999999997</v>
      </c>
    </row>
    <row r="1615" spans="1:31" x14ac:dyDescent="0.25">
      <c r="A1615" s="1" t="s">
        <v>2622</v>
      </c>
      <c r="E1615" s="1" t="s">
        <v>2623</v>
      </c>
      <c r="F1615" s="1">
        <v>0</v>
      </c>
      <c r="G1615" s="1">
        <v>0</v>
      </c>
      <c r="H1615" s="1">
        <v>0</v>
      </c>
      <c r="J1615" s="1">
        <v>0</v>
      </c>
      <c r="K1615" s="1">
        <v>0</v>
      </c>
      <c r="L1615" s="1" t="s">
        <v>50</v>
      </c>
      <c r="M1615" s="1">
        <v>0</v>
      </c>
      <c r="N1615" s="1" t="s">
        <v>2629</v>
      </c>
      <c r="O1615" s="1" t="s">
        <v>2630</v>
      </c>
      <c r="Q1615" s="1" t="s">
        <v>28</v>
      </c>
      <c r="R1615" s="1" t="s">
        <v>196</v>
      </c>
      <c r="S1615" s="1" t="s">
        <v>284</v>
      </c>
      <c r="T1615" s="1" t="s">
        <v>120</v>
      </c>
      <c r="U1615" s="1" t="s">
        <v>84</v>
      </c>
      <c r="V1615" s="1" t="s">
        <v>85</v>
      </c>
      <c r="W1615" s="1" t="s">
        <v>42</v>
      </c>
      <c r="X1615" s="25">
        <v>41155</v>
      </c>
      <c r="Y1615" s="1" t="s">
        <v>2635</v>
      </c>
      <c r="Z1615" s="1">
        <v>0</v>
      </c>
      <c r="AA1615" s="1" t="s">
        <v>6779</v>
      </c>
      <c r="AB1615" s="25">
        <v>41110</v>
      </c>
      <c r="AC1615" s="27">
        <v>41111.029861111114</v>
      </c>
      <c r="AE1615" s="1">
        <v>0</v>
      </c>
    </row>
    <row r="1616" spans="1:31" x14ac:dyDescent="0.25">
      <c r="A1616" s="1" t="s">
        <v>2622</v>
      </c>
      <c r="B1616" s="1">
        <v>1101080</v>
      </c>
      <c r="C1616" s="1" t="s">
        <v>75</v>
      </c>
      <c r="E1616" s="1" t="s">
        <v>2623</v>
      </c>
      <c r="F1616" s="1">
        <v>0</v>
      </c>
      <c r="G1616" s="1">
        <v>0</v>
      </c>
      <c r="H1616" s="1">
        <v>0</v>
      </c>
      <c r="I1616" s="1" t="s">
        <v>50</v>
      </c>
      <c r="J1616" s="1">
        <v>0</v>
      </c>
      <c r="K1616" s="26">
        <v>10000</v>
      </c>
      <c r="L1616" s="1" t="s">
        <v>27</v>
      </c>
      <c r="M1616" s="1">
        <v>0</v>
      </c>
      <c r="N1616" s="1" t="s">
        <v>2629</v>
      </c>
      <c r="O1616" s="1" t="s">
        <v>2630</v>
      </c>
      <c r="Q1616" s="1" t="s">
        <v>28</v>
      </c>
      <c r="R1616" s="1" t="s">
        <v>44</v>
      </c>
      <c r="S1616" s="1" t="s">
        <v>2677</v>
      </c>
      <c r="T1616" s="1" t="s">
        <v>62</v>
      </c>
      <c r="U1616" s="1" t="s">
        <v>34</v>
      </c>
      <c r="V1616" s="1" t="s">
        <v>63</v>
      </c>
      <c r="W1616" s="1" t="s">
        <v>42</v>
      </c>
      <c r="X1616" s="25">
        <v>41155</v>
      </c>
      <c r="Y1616" s="1" t="s">
        <v>2628</v>
      </c>
      <c r="Z1616" s="1">
        <v>0</v>
      </c>
      <c r="AA1616" s="1" t="s">
        <v>7023</v>
      </c>
      <c r="AB1616" s="25">
        <v>39591</v>
      </c>
      <c r="AC1616" s="27">
        <v>39617.718055555553</v>
      </c>
      <c r="AD1616" s="1" t="s">
        <v>2633</v>
      </c>
      <c r="AE1616" s="1">
        <v>0</v>
      </c>
    </row>
    <row r="1617" spans="1:31" x14ac:dyDescent="0.25">
      <c r="A1617" s="1" t="s">
        <v>2622</v>
      </c>
      <c r="E1617" s="1" t="s">
        <v>2623</v>
      </c>
      <c r="F1617" s="1">
        <v>0</v>
      </c>
      <c r="G1617" s="1">
        <v>0</v>
      </c>
      <c r="H1617" s="1">
        <v>0</v>
      </c>
      <c r="J1617" s="1">
        <v>0</v>
      </c>
      <c r="K1617" s="1">
        <v>0</v>
      </c>
      <c r="L1617" s="1" t="s">
        <v>50</v>
      </c>
      <c r="M1617" s="1">
        <v>0</v>
      </c>
      <c r="Q1617" s="1" t="s">
        <v>28</v>
      </c>
      <c r="R1617" s="1" t="s">
        <v>135</v>
      </c>
      <c r="S1617" s="1" t="s">
        <v>136</v>
      </c>
      <c r="T1617" s="1" t="s">
        <v>160</v>
      </c>
      <c r="U1617" s="1" t="s">
        <v>55</v>
      </c>
      <c r="V1617" s="1" t="s">
        <v>71</v>
      </c>
      <c r="W1617" s="1" t="s">
        <v>42</v>
      </c>
      <c r="X1617" s="25">
        <v>41155</v>
      </c>
      <c r="Y1617" s="1" t="s">
        <v>2635</v>
      </c>
      <c r="Z1617" s="1">
        <v>0</v>
      </c>
      <c r="AA1617" s="1" t="s">
        <v>7225</v>
      </c>
      <c r="AB1617" s="25">
        <v>39399</v>
      </c>
      <c r="AC1617" s="27">
        <v>40164.352083333331</v>
      </c>
      <c r="AE1617" s="1">
        <v>0</v>
      </c>
    </row>
    <row r="1618" spans="1:31" x14ac:dyDescent="0.25">
      <c r="A1618" s="1" t="s">
        <v>2622</v>
      </c>
      <c r="B1618" s="1" t="s">
        <v>296</v>
      </c>
      <c r="C1618" s="1" t="s">
        <v>297</v>
      </c>
      <c r="D1618" s="25">
        <v>36351</v>
      </c>
      <c r="E1618" s="1" t="s">
        <v>2623</v>
      </c>
      <c r="F1618" s="26">
        <v>65299</v>
      </c>
      <c r="G1618" s="26">
        <v>65299</v>
      </c>
      <c r="H1618" s="26">
        <v>65299</v>
      </c>
      <c r="I1618" s="1" t="s">
        <v>26</v>
      </c>
      <c r="J1618" s="26">
        <v>65299</v>
      </c>
      <c r="K1618" s="1">
        <v>0</v>
      </c>
      <c r="L1618" s="1" t="s">
        <v>27</v>
      </c>
      <c r="M1618" s="1">
        <v>0</v>
      </c>
      <c r="Q1618" s="1" t="s">
        <v>28</v>
      </c>
      <c r="R1618" s="1" t="s">
        <v>44</v>
      </c>
      <c r="S1618" s="1" t="s">
        <v>298</v>
      </c>
      <c r="T1618" s="1" t="s">
        <v>299</v>
      </c>
      <c r="U1618" s="1" t="s">
        <v>123</v>
      </c>
      <c r="V1618" s="1" t="s">
        <v>185</v>
      </c>
      <c r="W1618" s="1" t="s">
        <v>42</v>
      </c>
      <c r="X1618" s="25">
        <v>41157</v>
      </c>
      <c r="Y1618" s="1" t="s">
        <v>2643</v>
      </c>
      <c r="Z1618" s="1">
        <v>0</v>
      </c>
      <c r="AA1618" s="1" t="s">
        <v>300</v>
      </c>
      <c r="AB1618" s="25">
        <v>36620</v>
      </c>
      <c r="AC1618" s="27">
        <v>38208.392361111109</v>
      </c>
      <c r="AD1618" s="1" t="s">
        <v>36</v>
      </c>
      <c r="AE1618" s="26">
        <v>65299</v>
      </c>
    </row>
    <row r="1619" spans="1:31" x14ac:dyDescent="0.25">
      <c r="A1619" s="1" t="s">
        <v>2622</v>
      </c>
      <c r="B1619" s="1" t="s">
        <v>5771</v>
      </c>
      <c r="C1619" s="1">
        <v>93200701271</v>
      </c>
      <c r="D1619" s="25">
        <v>38515</v>
      </c>
      <c r="E1619" s="1" t="s">
        <v>2623</v>
      </c>
      <c r="F1619" s="26">
        <v>10000.23</v>
      </c>
      <c r="G1619" s="26">
        <v>10000.23</v>
      </c>
      <c r="H1619" s="26">
        <v>10000.23</v>
      </c>
      <c r="I1619" s="1" t="s">
        <v>26</v>
      </c>
      <c r="J1619" s="26">
        <v>10000.23</v>
      </c>
      <c r="K1619" s="26">
        <v>2720.02</v>
      </c>
      <c r="L1619" s="1" t="s">
        <v>27</v>
      </c>
      <c r="M1619" s="1">
        <v>0</v>
      </c>
      <c r="N1619" s="1" t="s">
        <v>2629</v>
      </c>
      <c r="O1619" s="1" t="s">
        <v>2630</v>
      </c>
      <c r="Q1619" s="1" t="s">
        <v>28</v>
      </c>
      <c r="R1619" s="1" t="s">
        <v>44</v>
      </c>
      <c r="S1619" s="1" t="s">
        <v>38</v>
      </c>
      <c r="T1619" s="1" t="s">
        <v>62</v>
      </c>
      <c r="U1619" s="1" t="s">
        <v>34</v>
      </c>
      <c r="V1619" s="1" t="s">
        <v>46</v>
      </c>
      <c r="W1619" s="1" t="s">
        <v>42</v>
      </c>
      <c r="X1619" s="25">
        <v>41157</v>
      </c>
      <c r="Y1619" s="1" t="s">
        <v>2637</v>
      </c>
      <c r="Z1619" s="1">
        <v>0</v>
      </c>
      <c r="AA1619" s="1" t="s">
        <v>5772</v>
      </c>
      <c r="AB1619" s="25">
        <v>39675</v>
      </c>
      <c r="AC1619" s="27">
        <v>39771.656944444447</v>
      </c>
      <c r="AD1619" s="1" t="s">
        <v>2657</v>
      </c>
      <c r="AE1619" s="26">
        <v>10000.23</v>
      </c>
    </row>
    <row r="1620" spans="1:31" x14ac:dyDescent="0.25">
      <c r="A1620" s="1" t="s">
        <v>2622</v>
      </c>
      <c r="B1620" s="1">
        <v>1102080</v>
      </c>
      <c r="C1620" s="1" t="s">
        <v>75</v>
      </c>
      <c r="D1620" s="25">
        <v>38667</v>
      </c>
      <c r="E1620" s="1" t="s">
        <v>2623</v>
      </c>
      <c r="F1620" s="1">
        <v>0</v>
      </c>
      <c r="G1620" s="1">
        <v>0</v>
      </c>
      <c r="H1620" s="1">
        <v>0</v>
      </c>
      <c r="I1620" s="1" t="s">
        <v>271</v>
      </c>
      <c r="J1620" s="1">
        <v>0</v>
      </c>
      <c r="K1620" s="26">
        <v>5465.55</v>
      </c>
      <c r="L1620" s="1" t="s">
        <v>27</v>
      </c>
      <c r="M1620" s="1">
        <v>0</v>
      </c>
      <c r="N1620" s="1" t="s">
        <v>2629</v>
      </c>
      <c r="O1620" s="1" t="s">
        <v>2638</v>
      </c>
      <c r="P1620" s="1" t="s">
        <v>2688</v>
      </c>
      <c r="Q1620" s="1" t="s">
        <v>28</v>
      </c>
      <c r="R1620" s="1" t="s">
        <v>44</v>
      </c>
      <c r="S1620" s="1" t="s">
        <v>38</v>
      </c>
      <c r="T1620" s="1" t="s">
        <v>1076</v>
      </c>
      <c r="U1620" s="1" t="s">
        <v>34</v>
      </c>
      <c r="V1620" s="1" t="s">
        <v>46</v>
      </c>
      <c r="W1620" s="1" t="s">
        <v>42</v>
      </c>
      <c r="X1620" s="25">
        <v>41157</v>
      </c>
      <c r="Y1620" s="1" t="s">
        <v>43</v>
      </c>
      <c r="Z1620" s="1">
        <v>0</v>
      </c>
      <c r="AA1620" s="1" t="s">
        <v>6345</v>
      </c>
      <c r="AB1620" s="25">
        <v>38986</v>
      </c>
      <c r="AC1620" s="27">
        <v>39044.529166666667</v>
      </c>
      <c r="AD1620" s="1" t="s">
        <v>2633</v>
      </c>
      <c r="AE1620" s="1">
        <v>0</v>
      </c>
    </row>
    <row r="1621" spans="1:31" x14ac:dyDescent="0.25">
      <c r="A1621" s="1" t="s">
        <v>2622</v>
      </c>
      <c r="B1621" s="1" t="s">
        <v>2111</v>
      </c>
      <c r="C1621" s="1" t="s">
        <v>2112</v>
      </c>
      <c r="D1621" s="25">
        <v>38775</v>
      </c>
      <c r="E1621" s="1" t="s">
        <v>2623</v>
      </c>
      <c r="F1621" s="26">
        <v>15397.95</v>
      </c>
      <c r="G1621" s="26">
        <v>15397.95</v>
      </c>
      <c r="H1621" s="26">
        <v>14000</v>
      </c>
      <c r="I1621" s="1" t="s">
        <v>26</v>
      </c>
      <c r="J1621" s="26">
        <v>14000</v>
      </c>
      <c r="K1621" s="26">
        <v>1400</v>
      </c>
      <c r="L1621" s="1" t="s">
        <v>27</v>
      </c>
      <c r="M1621" s="1">
        <v>0</v>
      </c>
      <c r="N1621" s="1" t="s">
        <v>2624</v>
      </c>
      <c r="O1621" s="1" t="s">
        <v>2630</v>
      </c>
      <c r="Q1621" s="1" t="s">
        <v>28</v>
      </c>
      <c r="R1621" s="1" t="s">
        <v>44</v>
      </c>
      <c r="S1621" s="1" t="s">
        <v>38</v>
      </c>
      <c r="T1621" s="1" t="s">
        <v>62</v>
      </c>
      <c r="U1621" s="1" t="s">
        <v>34</v>
      </c>
      <c r="V1621" s="1" t="s">
        <v>46</v>
      </c>
      <c r="W1621" s="1" t="s">
        <v>42</v>
      </c>
      <c r="X1621" s="25">
        <v>41157</v>
      </c>
      <c r="Y1621" s="1" t="s">
        <v>43</v>
      </c>
      <c r="Z1621" s="1">
        <v>0</v>
      </c>
      <c r="AA1621" s="1" t="s">
        <v>2113</v>
      </c>
      <c r="AB1621" s="25">
        <v>39210</v>
      </c>
      <c r="AC1621" s="27">
        <v>39259.730555555558</v>
      </c>
      <c r="AD1621" s="1" t="s">
        <v>36</v>
      </c>
      <c r="AE1621" s="26">
        <v>15397.95</v>
      </c>
    </row>
    <row r="1622" spans="1:31" x14ac:dyDescent="0.25">
      <c r="A1622" s="1" t="s">
        <v>2622</v>
      </c>
      <c r="B1622" s="1">
        <v>1162080</v>
      </c>
      <c r="C1622" s="1" t="s">
        <v>2248</v>
      </c>
      <c r="D1622" s="25">
        <v>39915</v>
      </c>
      <c r="E1622" s="1" t="s">
        <v>2623</v>
      </c>
      <c r="F1622" s="26">
        <v>10000</v>
      </c>
      <c r="G1622" s="26">
        <v>10000</v>
      </c>
      <c r="H1622" s="26">
        <v>9366.68</v>
      </c>
      <c r="I1622" s="1" t="s">
        <v>26</v>
      </c>
      <c r="J1622" s="26">
        <v>9366.68</v>
      </c>
      <c r="K1622" s="1">
        <v>0</v>
      </c>
      <c r="L1622" s="1" t="s">
        <v>27</v>
      </c>
      <c r="M1622" s="1">
        <v>0</v>
      </c>
      <c r="N1622" s="1" t="s">
        <v>2629</v>
      </c>
      <c r="O1622" s="1" t="s">
        <v>2630</v>
      </c>
      <c r="Q1622" s="1" t="s">
        <v>28</v>
      </c>
      <c r="R1622" s="1" t="s">
        <v>262</v>
      </c>
      <c r="S1622" s="1" t="s">
        <v>151</v>
      </c>
      <c r="T1622" s="1" t="s">
        <v>231</v>
      </c>
      <c r="U1622" s="1" t="s">
        <v>34</v>
      </c>
      <c r="V1622" s="1" t="s">
        <v>46</v>
      </c>
      <c r="W1622" s="1" t="s">
        <v>42</v>
      </c>
      <c r="X1622" s="25">
        <v>41157</v>
      </c>
      <c r="Y1622" s="1" t="s">
        <v>43</v>
      </c>
      <c r="Z1622" s="1">
        <v>0</v>
      </c>
      <c r="AA1622" s="1" t="s">
        <v>2249</v>
      </c>
      <c r="AB1622" s="25">
        <v>40120</v>
      </c>
      <c r="AC1622" s="27">
        <v>40136.445833333331</v>
      </c>
      <c r="AD1622" s="1" t="s">
        <v>36</v>
      </c>
      <c r="AE1622" s="26">
        <v>10000</v>
      </c>
    </row>
    <row r="1623" spans="1:31" x14ac:dyDescent="0.25">
      <c r="A1623" s="1" t="s">
        <v>2622</v>
      </c>
      <c r="B1623" s="1" t="s">
        <v>7341</v>
      </c>
      <c r="C1623" s="1" t="s">
        <v>7342</v>
      </c>
      <c r="D1623" s="25">
        <v>39933</v>
      </c>
      <c r="E1623" s="1" t="s">
        <v>2623</v>
      </c>
      <c r="F1623" s="26">
        <v>45000</v>
      </c>
      <c r="G1623" s="26">
        <v>50000</v>
      </c>
      <c r="H1623" s="26">
        <v>45000</v>
      </c>
      <c r="I1623" s="1" t="s">
        <v>26</v>
      </c>
      <c r="J1623" s="26">
        <v>45000</v>
      </c>
      <c r="K1623" s="1">
        <v>0</v>
      </c>
      <c r="L1623" s="1" t="s">
        <v>27</v>
      </c>
      <c r="M1623" s="1">
        <v>0</v>
      </c>
      <c r="N1623" s="1" t="s">
        <v>2629</v>
      </c>
      <c r="O1623" s="1" t="s">
        <v>2630</v>
      </c>
      <c r="Q1623" s="1" t="s">
        <v>28</v>
      </c>
      <c r="R1623" s="1" t="s">
        <v>135</v>
      </c>
      <c r="S1623" s="1" t="s">
        <v>136</v>
      </c>
      <c r="T1623" s="1" t="s">
        <v>7343</v>
      </c>
      <c r="U1623" s="1" t="s">
        <v>34</v>
      </c>
      <c r="V1623" s="1" t="s">
        <v>46</v>
      </c>
      <c r="W1623" s="1" t="s">
        <v>42</v>
      </c>
      <c r="X1623" s="25">
        <v>41157</v>
      </c>
      <c r="Y1623" s="1" t="s">
        <v>43</v>
      </c>
      <c r="Z1623" s="1">
        <v>0</v>
      </c>
      <c r="AA1623" s="1" t="s">
        <v>7344</v>
      </c>
      <c r="AB1623" s="25">
        <v>40345</v>
      </c>
      <c r="AC1623" s="27">
        <v>40507.827777777777</v>
      </c>
      <c r="AD1623" s="1" t="s">
        <v>2657</v>
      </c>
      <c r="AE1623" s="26">
        <v>45000</v>
      </c>
    </row>
    <row r="1624" spans="1:31" x14ac:dyDescent="0.25">
      <c r="A1624" s="1" t="s">
        <v>2622</v>
      </c>
      <c r="B1624" s="1" t="s">
        <v>282</v>
      </c>
      <c r="C1624" s="1" t="s">
        <v>283</v>
      </c>
      <c r="D1624" s="25">
        <v>40469</v>
      </c>
      <c r="E1624" s="1" t="s">
        <v>2623</v>
      </c>
      <c r="F1624" s="26">
        <v>2777</v>
      </c>
      <c r="G1624" s="26">
        <v>2777</v>
      </c>
      <c r="H1624" s="26">
        <v>2777</v>
      </c>
      <c r="I1624" s="1" t="s">
        <v>26</v>
      </c>
      <c r="J1624" s="26">
        <v>2777</v>
      </c>
      <c r="K1624" s="1">
        <v>0</v>
      </c>
      <c r="L1624" s="1" t="s">
        <v>50</v>
      </c>
      <c r="M1624" s="1">
        <v>0</v>
      </c>
      <c r="N1624" s="1" t="s">
        <v>2629</v>
      </c>
      <c r="O1624" s="1" t="s">
        <v>2630</v>
      </c>
      <c r="Q1624" s="1" t="s">
        <v>28</v>
      </c>
      <c r="R1624" s="1" t="s">
        <v>262</v>
      </c>
      <c r="S1624" s="1" t="s">
        <v>284</v>
      </c>
      <c r="T1624" s="1" t="s">
        <v>285</v>
      </c>
      <c r="U1624" s="1" t="s">
        <v>34</v>
      </c>
      <c r="V1624" s="1" t="s">
        <v>71</v>
      </c>
      <c r="W1624" s="1" t="s">
        <v>42</v>
      </c>
      <c r="X1624" s="25">
        <v>41158</v>
      </c>
      <c r="Y1624" s="1" t="s">
        <v>57</v>
      </c>
      <c r="Z1624" s="1">
        <v>0</v>
      </c>
      <c r="AA1624" s="1" t="s">
        <v>286</v>
      </c>
      <c r="AB1624" s="25">
        <v>40834</v>
      </c>
      <c r="AC1624" s="27">
        <v>40857.022916666669</v>
      </c>
      <c r="AD1624" s="1" t="s">
        <v>36</v>
      </c>
      <c r="AE1624" s="26">
        <v>2777</v>
      </c>
    </row>
    <row r="1625" spans="1:31" x14ac:dyDescent="0.25">
      <c r="A1625" s="1" t="s">
        <v>2622</v>
      </c>
      <c r="B1625" s="1" t="s">
        <v>970</v>
      </c>
      <c r="C1625" s="1">
        <v>89001007</v>
      </c>
      <c r="D1625" s="25">
        <v>40463</v>
      </c>
      <c r="E1625" s="1" t="s">
        <v>2623</v>
      </c>
      <c r="F1625" s="26">
        <v>99344.05</v>
      </c>
      <c r="G1625" s="26">
        <v>99344.05</v>
      </c>
      <c r="H1625" s="26">
        <v>99344.05</v>
      </c>
      <c r="I1625" s="1" t="s">
        <v>26</v>
      </c>
      <c r="J1625" s="26">
        <v>99344.05</v>
      </c>
      <c r="K1625" s="1">
        <v>0</v>
      </c>
      <c r="L1625" s="1" t="s">
        <v>50</v>
      </c>
      <c r="M1625" s="1">
        <v>0</v>
      </c>
      <c r="N1625" s="1" t="s">
        <v>2629</v>
      </c>
      <c r="O1625" s="1" t="s">
        <v>2630</v>
      </c>
      <c r="Q1625" s="1" t="s">
        <v>28</v>
      </c>
      <c r="R1625" s="1" t="s">
        <v>135</v>
      </c>
      <c r="S1625" s="1" t="s">
        <v>136</v>
      </c>
      <c r="T1625" s="1" t="s">
        <v>77</v>
      </c>
      <c r="U1625" s="1" t="s">
        <v>34</v>
      </c>
      <c r="V1625" s="1" t="s">
        <v>71</v>
      </c>
      <c r="W1625" s="1" t="s">
        <v>42</v>
      </c>
      <c r="X1625" s="25">
        <v>41158</v>
      </c>
      <c r="Y1625" s="1" t="s">
        <v>43</v>
      </c>
      <c r="Z1625" s="1">
        <v>0</v>
      </c>
      <c r="AA1625" s="1" t="s">
        <v>971</v>
      </c>
      <c r="AB1625" s="25">
        <v>40821</v>
      </c>
      <c r="AC1625" s="27">
        <v>40835.196527777778</v>
      </c>
      <c r="AD1625" s="1" t="s">
        <v>600</v>
      </c>
      <c r="AE1625" s="26">
        <v>99344.05</v>
      </c>
    </row>
    <row r="1626" spans="1:31" x14ac:dyDescent="0.25">
      <c r="A1626" s="1" t="s">
        <v>2646</v>
      </c>
      <c r="B1626" s="1">
        <v>1733402</v>
      </c>
      <c r="C1626" s="1" t="s">
        <v>1027</v>
      </c>
      <c r="D1626" s="25">
        <v>40606</v>
      </c>
      <c r="E1626" s="1" t="s">
        <v>2623</v>
      </c>
      <c r="F1626" s="26">
        <v>6348</v>
      </c>
      <c r="G1626" s="26">
        <v>6348</v>
      </c>
      <c r="H1626" s="26">
        <v>3413.26</v>
      </c>
      <c r="I1626" s="1" t="s">
        <v>26</v>
      </c>
      <c r="J1626" s="26">
        <v>3413.26</v>
      </c>
      <c r="K1626" s="1">
        <v>0</v>
      </c>
      <c r="L1626" s="1" t="s">
        <v>50</v>
      </c>
      <c r="M1626" s="1">
        <v>0</v>
      </c>
      <c r="N1626" s="1" t="s">
        <v>2629</v>
      </c>
      <c r="O1626" s="1" t="s">
        <v>2630</v>
      </c>
      <c r="Q1626" s="1" t="s">
        <v>28</v>
      </c>
      <c r="R1626" s="1" t="s">
        <v>262</v>
      </c>
      <c r="S1626" s="1" t="s">
        <v>151</v>
      </c>
      <c r="T1626" s="1" t="s">
        <v>482</v>
      </c>
      <c r="U1626" s="1" t="s">
        <v>34</v>
      </c>
      <c r="V1626" s="1" t="s">
        <v>71</v>
      </c>
      <c r="W1626" s="1" t="s">
        <v>42</v>
      </c>
      <c r="X1626" s="25">
        <v>41158</v>
      </c>
      <c r="Y1626" s="1" t="s">
        <v>57</v>
      </c>
      <c r="Z1626" s="1">
        <v>0</v>
      </c>
      <c r="AA1626" s="1" t="s">
        <v>1028</v>
      </c>
      <c r="AB1626" s="25">
        <v>40784</v>
      </c>
      <c r="AC1626" s="27">
        <v>40791.931250000001</v>
      </c>
      <c r="AD1626" s="1" t="s">
        <v>36</v>
      </c>
      <c r="AE1626" s="26">
        <v>6348</v>
      </c>
    </row>
    <row r="1627" spans="1:31" x14ac:dyDescent="0.25">
      <c r="A1627" s="1" t="s">
        <v>2646</v>
      </c>
      <c r="E1627" s="1" t="s">
        <v>2623</v>
      </c>
      <c r="F1627" s="1">
        <v>0</v>
      </c>
      <c r="G1627" s="1">
        <v>0</v>
      </c>
      <c r="H1627" s="1">
        <v>0</v>
      </c>
      <c r="J1627" s="1">
        <v>0</v>
      </c>
      <c r="K1627" s="1">
        <v>0</v>
      </c>
      <c r="L1627" s="1" t="s">
        <v>50</v>
      </c>
      <c r="M1627" s="1">
        <v>0</v>
      </c>
      <c r="N1627" s="1" t="s">
        <v>2629</v>
      </c>
      <c r="O1627" s="1" t="s">
        <v>2630</v>
      </c>
      <c r="Q1627" s="1" t="s">
        <v>28</v>
      </c>
      <c r="R1627" s="1" t="s">
        <v>262</v>
      </c>
      <c r="S1627" s="1" t="s">
        <v>2677</v>
      </c>
      <c r="T1627" s="1" t="s">
        <v>56</v>
      </c>
      <c r="U1627" s="1" t="s">
        <v>53</v>
      </c>
      <c r="V1627" s="1" t="s">
        <v>71</v>
      </c>
      <c r="W1627" s="1" t="s">
        <v>42</v>
      </c>
      <c r="X1627" s="25">
        <v>41158</v>
      </c>
      <c r="Y1627" s="1" t="s">
        <v>57</v>
      </c>
      <c r="Z1627" s="1">
        <v>0</v>
      </c>
      <c r="AA1627" s="1" t="s">
        <v>5702</v>
      </c>
      <c r="AB1627" s="25">
        <v>40889</v>
      </c>
      <c r="AC1627" s="27">
        <v>40934.967361111114</v>
      </c>
      <c r="AD1627" s="1" t="s">
        <v>2633</v>
      </c>
      <c r="AE1627" s="1">
        <v>0</v>
      </c>
    </row>
    <row r="1628" spans="1:31" x14ac:dyDescent="0.25">
      <c r="A1628" s="1" t="s">
        <v>2622</v>
      </c>
      <c r="B1628" s="1" t="s">
        <v>1061</v>
      </c>
      <c r="D1628" s="25">
        <v>40764</v>
      </c>
      <c r="E1628" s="1" t="s">
        <v>2623</v>
      </c>
      <c r="F1628" s="1">
        <v>0</v>
      </c>
      <c r="G1628" s="26">
        <v>2000</v>
      </c>
      <c r="H1628" s="1">
        <v>0</v>
      </c>
      <c r="I1628" s="1" t="s">
        <v>50</v>
      </c>
      <c r="J1628" s="1">
        <v>0</v>
      </c>
      <c r="K1628" s="1">
        <v>0</v>
      </c>
      <c r="L1628" s="1" t="s">
        <v>27</v>
      </c>
      <c r="M1628" s="1">
        <v>0</v>
      </c>
      <c r="N1628" s="1" t="s">
        <v>2629</v>
      </c>
      <c r="O1628" s="1" t="s">
        <v>2630</v>
      </c>
      <c r="Q1628" s="1" t="s">
        <v>28</v>
      </c>
      <c r="R1628" s="1" t="s">
        <v>135</v>
      </c>
      <c r="S1628" s="1" t="s">
        <v>136</v>
      </c>
      <c r="T1628" s="1" t="s">
        <v>1062</v>
      </c>
      <c r="U1628" s="1" t="s">
        <v>53</v>
      </c>
      <c r="V1628" s="1" t="s">
        <v>71</v>
      </c>
      <c r="W1628" s="1" t="s">
        <v>42</v>
      </c>
      <c r="X1628" s="25">
        <v>41158</v>
      </c>
      <c r="Y1628" s="1" t="s">
        <v>57</v>
      </c>
      <c r="Z1628" s="1">
        <v>0</v>
      </c>
      <c r="AA1628" s="1" t="s">
        <v>1063</v>
      </c>
      <c r="AB1628" s="25">
        <v>40911</v>
      </c>
      <c r="AC1628" s="27">
        <v>40932.916666666664</v>
      </c>
      <c r="AD1628" s="1" t="s">
        <v>36</v>
      </c>
      <c r="AE1628" s="1">
        <v>0</v>
      </c>
    </row>
    <row r="1629" spans="1:31" x14ac:dyDescent="0.25">
      <c r="A1629" s="1" t="s">
        <v>2622</v>
      </c>
      <c r="B1629" s="1" t="s">
        <v>1453</v>
      </c>
      <c r="C1629" s="1" t="s">
        <v>1454</v>
      </c>
      <c r="D1629" s="25">
        <v>40833</v>
      </c>
      <c r="E1629" s="1" t="s">
        <v>2623</v>
      </c>
      <c r="F1629" s="26">
        <v>48000</v>
      </c>
      <c r="G1629" s="26">
        <v>48000</v>
      </c>
      <c r="H1629" s="26">
        <v>48000</v>
      </c>
      <c r="I1629" s="1" t="s">
        <v>50</v>
      </c>
      <c r="J1629" s="26">
        <v>24000</v>
      </c>
      <c r="K1629" s="1">
        <v>0</v>
      </c>
      <c r="L1629" s="1" t="s">
        <v>50</v>
      </c>
      <c r="M1629" s="1">
        <v>0</v>
      </c>
      <c r="N1629" s="1" t="s">
        <v>2629</v>
      </c>
      <c r="O1629" s="1" t="s">
        <v>2630</v>
      </c>
      <c r="Q1629" s="1" t="s">
        <v>28</v>
      </c>
      <c r="R1629" s="1" t="s">
        <v>135</v>
      </c>
      <c r="S1629" s="1" t="s">
        <v>136</v>
      </c>
      <c r="T1629" s="1" t="s">
        <v>77</v>
      </c>
      <c r="U1629" s="1" t="s">
        <v>34</v>
      </c>
      <c r="V1629" s="1" t="s">
        <v>71</v>
      </c>
      <c r="W1629" s="1" t="s">
        <v>42</v>
      </c>
      <c r="X1629" s="25">
        <v>41158</v>
      </c>
      <c r="Y1629" s="1" t="s">
        <v>57</v>
      </c>
      <c r="Z1629" s="1">
        <v>0</v>
      </c>
      <c r="AA1629" s="1" t="s">
        <v>1455</v>
      </c>
      <c r="AB1629" s="25">
        <v>41023</v>
      </c>
      <c r="AC1629" s="27">
        <v>41074.729861111111</v>
      </c>
      <c r="AD1629" s="1" t="s">
        <v>36</v>
      </c>
      <c r="AE1629" s="26">
        <v>48000</v>
      </c>
    </row>
    <row r="1630" spans="1:31" x14ac:dyDescent="0.25">
      <c r="A1630" s="1" t="s">
        <v>2622</v>
      </c>
      <c r="B1630" s="1" t="s">
        <v>1848</v>
      </c>
      <c r="C1630" s="1" t="s">
        <v>1849</v>
      </c>
      <c r="D1630" s="25">
        <v>39997</v>
      </c>
      <c r="E1630" s="1" t="s">
        <v>2623</v>
      </c>
      <c r="F1630" s="26">
        <v>25638</v>
      </c>
      <c r="G1630" s="26">
        <v>25638</v>
      </c>
      <c r="H1630" s="26">
        <v>25638</v>
      </c>
      <c r="I1630" s="1" t="s">
        <v>50</v>
      </c>
      <c r="J1630" s="26">
        <v>12819</v>
      </c>
      <c r="K1630" s="1">
        <v>0</v>
      </c>
      <c r="L1630" s="1" t="s">
        <v>50</v>
      </c>
      <c r="M1630" s="1">
        <v>0</v>
      </c>
      <c r="N1630" s="1" t="s">
        <v>2629</v>
      </c>
      <c r="O1630" s="1" t="s">
        <v>2630</v>
      </c>
      <c r="Q1630" s="1" t="s">
        <v>28</v>
      </c>
      <c r="R1630" s="1" t="s">
        <v>135</v>
      </c>
      <c r="S1630" s="1" t="s">
        <v>136</v>
      </c>
      <c r="T1630" s="1" t="s">
        <v>396</v>
      </c>
      <c r="U1630" s="1" t="s">
        <v>34</v>
      </c>
      <c r="V1630" s="1" t="s">
        <v>71</v>
      </c>
      <c r="W1630" s="1" t="s">
        <v>42</v>
      </c>
      <c r="X1630" s="25">
        <v>41158</v>
      </c>
      <c r="Y1630" s="1" t="s">
        <v>2628</v>
      </c>
      <c r="Z1630" s="1">
        <v>0</v>
      </c>
      <c r="AA1630" s="1" t="s">
        <v>1850</v>
      </c>
      <c r="AB1630" s="25">
        <v>40308</v>
      </c>
      <c r="AC1630" s="27">
        <v>40422.699305555558</v>
      </c>
      <c r="AD1630" s="1" t="s">
        <v>151</v>
      </c>
      <c r="AE1630" s="26">
        <v>25638</v>
      </c>
    </row>
    <row r="1631" spans="1:31" x14ac:dyDescent="0.25">
      <c r="A1631" s="1" t="s">
        <v>2622</v>
      </c>
      <c r="C1631" s="1" t="s">
        <v>2679</v>
      </c>
      <c r="E1631" s="1" t="s">
        <v>2623</v>
      </c>
      <c r="F1631" s="1">
        <v>0</v>
      </c>
      <c r="G1631" s="1">
        <v>0</v>
      </c>
      <c r="H1631" s="1">
        <v>0</v>
      </c>
      <c r="J1631" s="1">
        <v>0</v>
      </c>
      <c r="K1631" s="1">
        <v>0</v>
      </c>
      <c r="L1631" s="1" t="s">
        <v>50</v>
      </c>
      <c r="M1631" s="1">
        <v>0</v>
      </c>
      <c r="N1631" s="1" t="s">
        <v>2629</v>
      </c>
      <c r="O1631" s="1" t="s">
        <v>2630</v>
      </c>
      <c r="Q1631" s="1" t="s">
        <v>28</v>
      </c>
      <c r="R1631" s="1" t="s">
        <v>128</v>
      </c>
      <c r="S1631" s="1" t="s">
        <v>2659</v>
      </c>
      <c r="T1631" s="1" t="s">
        <v>3408</v>
      </c>
      <c r="U1631" s="1" t="s">
        <v>34</v>
      </c>
      <c r="V1631" s="1" t="s">
        <v>71</v>
      </c>
      <c r="W1631" s="1" t="s">
        <v>42</v>
      </c>
      <c r="X1631" s="25">
        <v>41158</v>
      </c>
      <c r="Y1631" s="1" t="s">
        <v>2635</v>
      </c>
      <c r="Z1631" s="1">
        <v>0</v>
      </c>
      <c r="AA1631" s="1" t="s">
        <v>6774</v>
      </c>
      <c r="AB1631" s="25">
        <v>41060</v>
      </c>
      <c r="AC1631" s="27">
        <v>41060.338888888888</v>
      </c>
      <c r="AD1631" s="1" t="s">
        <v>2633</v>
      </c>
      <c r="AE1631" s="1">
        <v>0</v>
      </c>
    </row>
    <row r="1632" spans="1:31" x14ac:dyDescent="0.25">
      <c r="A1632" s="1" t="s">
        <v>2622</v>
      </c>
      <c r="B1632" s="1">
        <v>3197</v>
      </c>
      <c r="C1632" s="1" t="s">
        <v>115</v>
      </c>
      <c r="E1632" s="1" t="s">
        <v>2623</v>
      </c>
      <c r="F1632" s="1">
        <v>0</v>
      </c>
      <c r="G1632" s="1">
        <v>0</v>
      </c>
      <c r="H1632" s="1">
        <v>0</v>
      </c>
      <c r="I1632" s="1" t="s">
        <v>50</v>
      </c>
      <c r="J1632" s="1">
        <v>0</v>
      </c>
      <c r="K1632" s="26">
        <v>10000</v>
      </c>
      <c r="L1632" s="1" t="s">
        <v>27</v>
      </c>
      <c r="M1632" s="1">
        <v>0</v>
      </c>
      <c r="N1632" s="1" t="s">
        <v>2629</v>
      </c>
      <c r="O1632" s="1" t="s">
        <v>2630</v>
      </c>
      <c r="Q1632" s="1" t="s">
        <v>28</v>
      </c>
      <c r="R1632" s="1" t="s">
        <v>44</v>
      </c>
      <c r="S1632" s="1" t="s">
        <v>3436</v>
      </c>
      <c r="T1632" s="1" t="s">
        <v>77</v>
      </c>
      <c r="U1632" s="1" t="s">
        <v>34</v>
      </c>
      <c r="V1632" s="1" t="s">
        <v>71</v>
      </c>
      <c r="W1632" s="1" t="s">
        <v>42</v>
      </c>
      <c r="X1632" s="25">
        <v>41158</v>
      </c>
      <c r="Y1632" s="1" t="s">
        <v>2628</v>
      </c>
      <c r="Z1632" s="1">
        <v>0</v>
      </c>
      <c r="AA1632" s="1" t="s">
        <v>6944</v>
      </c>
      <c r="AB1632" s="25">
        <v>39365</v>
      </c>
      <c r="AC1632" s="27">
        <v>39394.609027777777</v>
      </c>
      <c r="AD1632" s="1" t="s">
        <v>2633</v>
      </c>
      <c r="AE1632" s="1">
        <v>0</v>
      </c>
    </row>
    <row r="1633" spans="1:31" x14ac:dyDescent="0.25">
      <c r="A1633" s="1" t="s">
        <v>2622</v>
      </c>
      <c r="B1633" s="1" t="s">
        <v>5754</v>
      </c>
      <c r="C1633" s="1" t="s">
        <v>75</v>
      </c>
      <c r="D1633" s="25">
        <v>39583</v>
      </c>
      <c r="E1633" s="1" t="s">
        <v>2623</v>
      </c>
      <c r="F1633" s="26">
        <v>12775.89</v>
      </c>
      <c r="G1633" s="26">
        <v>12775.89</v>
      </c>
      <c r="H1633" s="1">
        <v>0</v>
      </c>
      <c r="J1633" s="1">
        <v>0</v>
      </c>
      <c r="K1633" s="26">
        <v>1277.58</v>
      </c>
      <c r="L1633" s="1" t="s">
        <v>27</v>
      </c>
      <c r="M1633" s="1">
        <v>0</v>
      </c>
      <c r="N1633" s="1" t="s">
        <v>2629</v>
      </c>
      <c r="O1633" s="1" t="s">
        <v>2630</v>
      </c>
      <c r="Q1633" s="1" t="s">
        <v>28</v>
      </c>
      <c r="R1633" s="1" t="s">
        <v>44</v>
      </c>
      <c r="S1633" s="1" t="s">
        <v>503</v>
      </c>
      <c r="T1633" s="1" t="s">
        <v>460</v>
      </c>
      <c r="U1633" s="1" t="s">
        <v>34</v>
      </c>
      <c r="V1633" s="1" t="s">
        <v>46</v>
      </c>
      <c r="W1633" s="1" t="s">
        <v>42</v>
      </c>
      <c r="X1633" s="25">
        <v>41162</v>
      </c>
      <c r="Y1633" s="1" t="s">
        <v>2628</v>
      </c>
      <c r="Z1633" s="1">
        <v>0</v>
      </c>
      <c r="AA1633" s="1" t="s">
        <v>5755</v>
      </c>
      <c r="AB1633" s="25">
        <v>39618</v>
      </c>
      <c r="AC1633" s="27">
        <v>39723.386805555558</v>
      </c>
      <c r="AD1633" s="1" t="s">
        <v>2633</v>
      </c>
      <c r="AE1633" s="26">
        <v>12775.89</v>
      </c>
    </row>
    <row r="1634" spans="1:31" x14ac:dyDescent="0.25">
      <c r="A1634" s="1" t="s">
        <v>2622</v>
      </c>
      <c r="B1634" s="1" t="s">
        <v>2120</v>
      </c>
      <c r="C1634" s="1" t="s">
        <v>2121</v>
      </c>
      <c r="D1634" s="25">
        <v>39163</v>
      </c>
      <c r="E1634" s="1" t="s">
        <v>2623</v>
      </c>
      <c r="F1634" s="26">
        <v>17059.97</v>
      </c>
      <c r="G1634" s="26">
        <v>17059.97</v>
      </c>
      <c r="H1634" s="26">
        <v>17059.97</v>
      </c>
      <c r="I1634" s="1" t="s">
        <v>26</v>
      </c>
      <c r="J1634" s="26">
        <v>17059.97</v>
      </c>
      <c r="K1634" s="26">
        <v>1705.99</v>
      </c>
      <c r="L1634" s="1" t="s">
        <v>27</v>
      </c>
      <c r="M1634" s="1">
        <v>0</v>
      </c>
      <c r="N1634" s="1" t="s">
        <v>2624</v>
      </c>
      <c r="O1634" s="1" t="s">
        <v>2630</v>
      </c>
      <c r="Q1634" s="1" t="s">
        <v>28</v>
      </c>
      <c r="R1634" s="1" t="s">
        <v>44</v>
      </c>
      <c r="S1634" s="1" t="s">
        <v>38</v>
      </c>
      <c r="T1634" s="1" t="s">
        <v>145</v>
      </c>
      <c r="U1634" s="1" t="s">
        <v>34</v>
      </c>
      <c r="V1634" s="1" t="s">
        <v>46</v>
      </c>
      <c r="W1634" s="1" t="s">
        <v>42</v>
      </c>
      <c r="X1634" s="25">
        <v>41162</v>
      </c>
      <c r="Y1634" s="1" t="s">
        <v>2637</v>
      </c>
      <c r="Z1634" s="1">
        <v>0</v>
      </c>
      <c r="AA1634" s="1" t="s">
        <v>2122</v>
      </c>
      <c r="AB1634" s="25">
        <v>39317</v>
      </c>
      <c r="AC1634" s="27">
        <v>39331.432638888888</v>
      </c>
      <c r="AD1634" s="1" t="s">
        <v>151</v>
      </c>
      <c r="AE1634" s="26">
        <v>17059.97</v>
      </c>
    </row>
    <row r="1635" spans="1:31" x14ac:dyDescent="0.25">
      <c r="A1635" s="1" t="s">
        <v>2622</v>
      </c>
      <c r="B1635" s="1">
        <v>16240140</v>
      </c>
      <c r="C1635" s="1" t="s">
        <v>236</v>
      </c>
      <c r="D1635" s="25">
        <v>36022</v>
      </c>
      <c r="E1635" s="1" t="s">
        <v>2623</v>
      </c>
      <c r="F1635" s="26">
        <v>10000</v>
      </c>
      <c r="G1635" s="26">
        <v>10000</v>
      </c>
      <c r="H1635" s="26">
        <v>10000</v>
      </c>
      <c r="I1635" s="1" t="s">
        <v>26</v>
      </c>
      <c r="J1635" s="26">
        <v>10000</v>
      </c>
      <c r="K1635" s="26">
        <v>123122.29</v>
      </c>
      <c r="L1635" s="1" t="s">
        <v>26</v>
      </c>
      <c r="M1635" s="26">
        <v>123122.29</v>
      </c>
      <c r="N1635" s="1" t="s">
        <v>2629</v>
      </c>
      <c r="Q1635" s="1" t="s">
        <v>28</v>
      </c>
      <c r="R1635" s="1" t="s">
        <v>29</v>
      </c>
      <c r="S1635" s="1" t="s">
        <v>38</v>
      </c>
      <c r="T1635" s="1" t="s">
        <v>77</v>
      </c>
      <c r="U1635" s="1" t="s">
        <v>34</v>
      </c>
      <c r="V1635" s="1" t="s">
        <v>71</v>
      </c>
      <c r="W1635" s="1" t="s">
        <v>42</v>
      </c>
      <c r="X1635" s="25">
        <v>41164</v>
      </c>
      <c r="Y1635" s="1" t="s">
        <v>57</v>
      </c>
      <c r="Z1635" s="1">
        <v>0</v>
      </c>
      <c r="AA1635" s="1" t="s">
        <v>237</v>
      </c>
      <c r="AB1635" s="25">
        <v>37761</v>
      </c>
      <c r="AC1635" s="27">
        <v>37754.484027777777</v>
      </c>
      <c r="AD1635" s="1" t="s">
        <v>36</v>
      </c>
      <c r="AE1635" s="26">
        <v>10000</v>
      </c>
    </row>
    <row r="1636" spans="1:31" x14ac:dyDescent="0.25">
      <c r="A1636" s="1" t="s">
        <v>2622</v>
      </c>
      <c r="E1636" s="1" t="s">
        <v>2623</v>
      </c>
      <c r="F1636" s="1">
        <v>0</v>
      </c>
      <c r="G1636" s="1">
        <v>0</v>
      </c>
      <c r="H1636" s="1">
        <v>0</v>
      </c>
      <c r="J1636" s="1">
        <v>0</v>
      </c>
      <c r="K1636" s="26">
        <v>3000</v>
      </c>
      <c r="L1636" s="1" t="s">
        <v>50</v>
      </c>
      <c r="M1636" s="1">
        <v>0</v>
      </c>
      <c r="N1636" s="1" t="s">
        <v>2624</v>
      </c>
      <c r="O1636" s="1" t="s">
        <v>2630</v>
      </c>
      <c r="Q1636" s="1" t="s">
        <v>28</v>
      </c>
      <c r="R1636" s="1" t="s">
        <v>44</v>
      </c>
      <c r="S1636" s="1" t="s">
        <v>38</v>
      </c>
      <c r="T1636" s="1" t="s">
        <v>54</v>
      </c>
      <c r="U1636" s="1" t="s">
        <v>55</v>
      </c>
      <c r="V1636" s="1" t="s">
        <v>71</v>
      </c>
      <c r="W1636" s="1" t="s">
        <v>42</v>
      </c>
      <c r="X1636" s="25">
        <v>41164</v>
      </c>
      <c r="Y1636" s="1" t="s">
        <v>57</v>
      </c>
      <c r="Z1636" s="1">
        <v>0</v>
      </c>
      <c r="AA1636" s="1" t="s">
        <v>4870</v>
      </c>
      <c r="AB1636" s="25">
        <v>39185</v>
      </c>
      <c r="AC1636" s="27">
        <v>39198.716666666667</v>
      </c>
      <c r="AD1636" s="1" t="s">
        <v>2633</v>
      </c>
      <c r="AE1636" s="1">
        <v>0</v>
      </c>
    </row>
    <row r="1637" spans="1:31" x14ac:dyDescent="0.25">
      <c r="A1637" s="1" t="s">
        <v>2622</v>
      </c>
      <c r="B1637" s="1" t="s">
        <v>5060</v>
      </c>
      <c r="C1637" s="1" t="s">
        <v>115</v>
      </c>
      <c r="E1637" s="1" t="s">
        <v>2623</v>
      </c>
      <c r="F1637" s="1">
        <v>0</v>
      </c>
      <c r="G1637" s="1">
        <v>0</v>
      </c>
      <c r="H1637" s="1">
        <v>0</v>
      </c>
      <c r="J1637" s="1">
        <v>0</v>
      </c>
      <c r="K1637" s="1">
        <v>0</v>
      </c>
      <c r="L1637" s="1" t="s">
        <v>50</v>
      </c>
      <c r="M1637" s="1">
        <v>0</v>
      </c>
      <c r="N1637" s="1" t="s">
        <v>2629</v>
      </c>
      <c r="O1637" s="1" t="s">
        <v>2630</v>
      </c>
      <c r="Q1637" s="1" t="s">
        <v>28</v>
      </c>
      <c r="R1637" s="1" t="s">
        <v>135</v>
      </c>
      <c r="S1637" s="1" t="s">
        <v>136</v>
      </c>
      <c r="T1637" s="1" t="s">
        <v>77</v>
      </c>
      <c r="U1637" s="1" t="s">
        <v>34</v>
      </c>
      <c r="V1637" s="1" t="s">
        <v>71</v>
      </c>
      <c r="W1637" s="1" t="s">
        <v>42</v>
      </c>
      <c r="X1637" s="25">
        <v>41165</v>
      </c>
      <c r="Y1637" s="1" t="s">
        <v>2637</v>
      </c>
      <c r="Z1637" s="1">
        <v>0</v>
      </c>
      <c r="AA1637" s="1" t="s">
        <v>5061</v>
      </c>
      <c r="AB1637" s="25">
        <v>40877</v>
      </c>
      <c r="AC1637" s="27">
        <v>40897.184027777781</v>
      </c>
      <c r="AD1637" s="1" t="s">
        <v>2633</v>
      </c>
      <c r="AE1637" s="1">
        <v>0</v>
      </c>
    </row>
    <row r="1638" spans="1:31" x14ac:dyDescent="0.25">
      <c r="A1638" s="1" t="s">
        <v>2622</v>
      </c>
      <c r="B1638" s="1" t="s">
        <v>1001</v>
      </c>
      <c r="C1638" s="1" t="s">
        <v>1002</v>
      </c>
      <c r="D1638" s="25">
        <v>38630</v>
      </c>
      <c r="E1638" s="1" t="s">
        <v>2623</v>
      </c>
      <c r="F1638" s="26">
        <v>89393.53</v>
      </c>
      <c r="G1638" s="26">
        <v>89393.53</v>
      </c>
      <c r="H1638" s="26">
        <v>89393.53</v>
      </c>
      <c r="I1638" s="1" t="s">
        <v>26</v>
      </c>
      <c r="J1638" s="26">
        <v>89393.53</v>
      </c>
      <c r="K1638" s="26">
        <v>80112.52</v>
      </c>
      <c r="L1638" s="1" t="s">
        <v>26</v>
      </c>
      <c r="M1638" s="26">
        <v>80112.52</v>
      </c>
      <c r="N1638" s="1" t="s">
        <v>2624</v>
      </c>
      <c r="O1638" s="1" t="s">
        <v>2630</v>
      </c>
      <c r="Q1638" s="1" t="s">
        <v>28</v>
      </c>
      <c r="R1638" s="1" t="s">
        <v>44</v>
      </c>
      <c r="S1638" s="1" t="s">
        <v>38</v>
      </c>
      <c r="T1638" s="1" t="s">
        <v>39</v>
      </c>
      <c r="U1638" s="1" t="s">
        <v>40</v>
      </c>
      <c r="V1638" s="1" t="s">
        <v>41</v>
      </c>
      <c r="W1638" s="1" t="s">
        <v>42</v>
      </c>
      <c r="X1638" s="25">
        <v>41165</v>
      </c>
      <c r="Y1638" s="1" t="s">
        <v>2643</v>
      </c>
      <c r="Z1638" s="1">
        <v>0</v>
      </c>
      <c r="AA1638" s="1" t="s">
        <v>1003</v>
      </c>
      <c r="AB1638" s="25">
        <v>39177</v>
      </c>
      <c r="AC1638" s="27">
        <v>39261.616666666669</v>
      </c>
      <c r="AD1638" s="1" t="s">
        <v>36</v>
      </c>
      <c r="AE1638" s="26">
        <v>89393.53</v>
      </c>
    </row>
    <row r="1639" spans="1:31" x14ac:dyDescent="0.25">
      <c r="A1639" s="1" t="s">
        <v>2622</v>
      </c>
      <c r="B1639" s="1" t="s">
        <v>1218</v>
      </c>
      <c r="C1639" s="1" t="s">
        <v>1219</v>
      </c>
      <c r="D1639" s="25">
        <v>38320</v>
      </c>
      <c r="E1639" s="1" t="s">
        <v>2623</v>
      </c>
      <c r="F1639" s="26">
        <v>20000</v>
      </c>
      <c r="G1639" s="26">
        <v>2000</v>
      </c>
      <c r="H1639" s="26">
        <v>20000</v>
      </c>
      <c r="I1639" s="1" t="s">
        <v>26</v>
      </c>
      <c r="J1639" s="26">
        <v>20000</v>
      </c>
      <c r="K1639" s="26">
        <v>20000</v>
      </c>
      <c r="L1639" s="1" t="s">
        <v>27</v>
      </c>
      <c r="M1639" s="1">
        <v>0</v>
      </c>
      <c r="N1639" s="1" t="s">
        <v>2629</v>
      </c>
      <c r="O1639" s="1" t="s">
        <v>2630</v>
      </c>
      <c r="Q1639" s="1" t="s">
        <v>28</v>
      </c>
      <c r="R1639" s="1" t="s">
        <v>135</v>
      </c>
      <c r="S1639" s="1" t="s">
        <v>136</v>
      </c>
      <c r="T1639" s="1" t="s">
        <v>1220</v>
      </c>
      <c r="U1639" s="1" t="s">
        <v>40</v>
      </c>
      <c r="V1639" s="1" t="s">
        <v>41</v>
      </c>
      <c r="W1639" s="1" t="s">
        <v>42</v>
      </c>
      <c r="X1639" s="25">
        <v>41165</v>
      </c>
      <c r="Y1639" s="1" t="s">
        <v>2643</v>
      </c>
      <c r="Z1639" s="1">
        <v>0</v>
      </c>
      <c r="AA1639" s="1" t="s">
        <v>1221</v>
      </c>
      <c r="AB1639" s="25">
        <v>40123</v>
      </c>
      <c r="AC1639" s="27">
        <v>40151.43472222222</v>
      </c>
      <c r="AD1639" s="1" t="s">
        <v>36</v>
      </c>
      <c r="AE1639" s="26">
        <v>20000</v>
      </c>
    </row>
    <row r="1640" spans="1:31" x14ac:dyDescent="0.25">
      <c r="A1640" s="1" t="s">
        <v>2646</v>
      </c>
      <c r="C1640" s="1" t="s">
        <v>6158</v>
      </c>
      <c r="E1640" s="1" t="s">
        <v>2623</v>
      </c>
      <c r="F1640" s="1">
        <v>0</v>
      </c>
      <c r="G1640" s="1">
        <v>0</v>
      </c>
      <c r="H1640" s="1">
        <v>0</v>
      </c>
      <c r="J1640" s="1">
        <v>0</v>
      </c>
      <c r="K1640" s="1">
        <v>0</v>
      </c>
      <c r="L1640" s="1" t="s">
        <v>50</v>
      </c>
      <c r="M1640" s="1">
        <v>0</v>
      </c>
      <c r="N1640" s="1" t="s">
        <v>2629</v>
      </c>
      <c r="O1640" s="1" t="s">
        <v>2630</v>
      </c>
      <c r="Q1640" s="1" t="s">
        <v>28</v>
      </c>
      <c r="R1640" s="1" t="s">
        <v>262</v>
      </c>
      <c r="S1640" s="1" t="s">
        <v>2677</v>
      </c>
      <c r="T1640" s="1" t="s">
        <v>337</v>
      </c>
      <c r="U1640" s="1" t="s">
        <v>55</v>
      </c>
      <c r="V1640" s="1" t="s">
        <v>71</v>
      </c>
      <c r="W1640" s="1" t="s">
        <v>42</v>
      </c>
      <c r="X1640" s="25">
        <v>41165</v>
      </c>
      <c r="Y1640" s="1" t="s">
        <v>2660</v>
      </c>
      <c r="Z1640" s="1">
        <v>0</v>
      </c>
      <c r="AA1640" s="1" t="s">
        <v>6159</v>
      </c>
      <c r="AB1640" s="25">
        <v>41018</v>
      </c>
      <c r="AC1640" s="27">
        <v>41041.345138888886</v>
      </c>
      <c r="AD1640" s="1" t="s">
        <v>2633</v>
      </c>
      <c r="AE1640" s="1">
        <v>0</v>
      </c>
    </row>
    <row r="1641" spans="1:31" x14ac:dyDescent="0.25">
      <c r="A1641" s="1" t="s">
        <v>2622</v>
      </c>
      <c r="B1641" s="1">
        <v>9301893</v>
      </c>
      <c r="C1641" s="1" t="s">
        <v>1749</v>
      </c>
      <c r="D1641" s="25">
        <v>37626</v>
      </c>
      <c r="E1641" s="1" t="s">
        <v>2623</v>
      </c>
      <c r="F1641" s="26">
        <v>57175.15</v>
      </c>
      <c r="G1641" s="26">
        <v>57175.15</v>
      </c>
      <c r="H1641" s="26">
        <v>57175.15</v>
      </c>
      <c r="I1641" s="1" t="s">
        <v>50</v>
      </c>
      <c r="J1641" s="26">
        <v>28587.58</v>
      </c>
      <c r="K1641" s="26">
        <v>25000</v>
      </c>
      <c r="L1641" s="1" t="s">
        <v>50</v>
      </c>
      <c r="M1641" s="26">
        <v>12500</v>
      </c>
      <c r="Q1641" s="1" t="s">
        <v>28</v>
      </c>
      <c r="R1641" s="1" t="s">
        <v>135</v>
      </c>
      <c r="S1641" s="1" t="s">
        <v>136</v>
      </c>
      <c r="T1641" s="1" t="s">
        <v>56</v>
      </c>
      <c r="U1641" s="1" t="s">
        <v>53</v>
      </c>
      <c r="V1641" s="1" t="s">
        <v>71</v>
      </c>
      <c r="W1641" s="1" t="s">
        <v>42</v>
      </c>
      <c r="X1641" s="25">
        <v>41165</v>
      </c>
      <c r="Y1641" s="1" t="s">
        <v>2628</v>
      </c>
      <c r="Z1641" s="1">
        <v>0</v>
      </c>
      <c r="AA1641" s="1" t="s">
        <v>1750</v>
      </c>
      <c r="AB1641" s="25">
        <v>39602</v>
      </c>
      <c r="AC1641" s="27">
        <v>40164.361111111109</v>
      </c>
      <c r="AD1641" s="1" t="s">
        <v>36</v>
      </c>
      <c r="AE1641" s="26">
        <v>57175.15</v>
      </c>
    </row>
    <row r="1642" spans="1:31" x14ac:dyDescent="0.25">
      <c r="A1642" s="1" t="s">
        <v>2622</v>
      </c>
      <c r="B1642" s="1" t="s">
        <v>1793</v>
      </c>
      <c r="C1642" s="1" t="s">
        <v>1794</v>
      </c>
      <c r="D1642" s="25">
        <v>39844</v>
      </c>
      <c r="E1642" s="1" t="s">
        <v>2623</v>
      </c>
      <c r="F1642" s="26">
        <v>55420</v>
      </c>
      <c r="G1642" s="26">
        <v>55420</v>
      </c>
      <c r="H1642" s="26">
        <v>55420</v>
      </c>
      <c r="I1642" s="1" t="s">
        <v>26</v>
      </c>
      <c r="J1642" s="26">
        <v>55420</v>
      </c>
      <c r="K1642" s="1">
        <v>0</v>
      </c>
      <c r="L1642" s="1" t="s">
        <v>26</v>
      </c>
      <c r="M1642" s="1">
        <v>0</v>
      </c>
      <c r="N1642" s="1" t="s">
        <v>2624</v>
      </c>
      <c r="O1642" s="1" t="s">
        <v>2625</v>
      </c>
      <c r="P1642" s="1" t="s">
        <v>2626</v>
      </c>
      <c r="Q1642" s="1" t="s">
        <v>28</v>
      </c>
      <c r="R1642" s="1" t="s">
        <v>135</v>
      </c>
      <c r="S1642" s="1" t="s">
        <v>136</v>
      </c>
      <c r="T1642" s="1" t="s">
        <v>559</v>
      </c>
      <c r="U1642" s="1" t="s">
        <v>34</v>
      </c>
      <c r="V1642" s="1" t="s">
        <v>71</v>
      </c>
      <c r="W1642" s="1" t="s">
        <v>42</v>
      </c>
      <c r="X1642" s="25">
        <v>41165</v>
      </c>
      <c r="Y1642" s="1" t="s">
        <v>2637</v>
      </c>
      <c r="Z1642" s="1">
        <v>0</v>
      </c>
      <c r="AA1642" s="1" t="s">
        <v>1795</v>
      </c>
      <c r="AB1642" s="25">
        <v>40262</v>
      </c>
      <c r="AC1642" s="27">
        <v>40284.464583333334</v>
      </c>
      <c r="AD1642" s="1" t="s">
        <v>151</v>
      </c>
      <c r="AE1642" s="26">
        <v>55420</v>
      </c>
    </row>
    <row r="1643" spans="1:31" x14ac:dyDescent="0.25">
      <c r="A1643" s="1" t="s">
        <v>2622</v>
      </c>
      <c r="B1643" s="1" t="s">
        <v>6680</v>
      </c>
      <c r="C1643" s="1" t="s">
        <v>6681</v>
      </c>
      <c r="D1643" s="25">
        <v>40288</v>
      </c>
      <c r="E1643" s="1" t="s">
        <v>2623</v>
      </c>
      <c r="F1643" s="1">
        <v>0</v>
      </c>
      <c r="G1643" s="26">
        <v>12258</v>
      </c>
      <c r="H1643" s="1">
        <v>0</v>
      </c>
      <c r="I1643" s="1" t="s">
        <v>50</v>
      </c>
      <c r="J1643" s="1">
        <v>0</v>
      </c>
      <c r="K1643" s="1">
        <v>0</v>
      </c>
      <c r="L1643" s="1" t="s">
        <v>50</v>
      </c>
      <c r="M1643" s="1">
        <v>0</v>
      </c>
      <c r="N1643" s="1" t="s">
        <v>2624</v>
      </c>
      <c r="O1643" s="1" t="s">
        <v>2630</v>
      </c>
      <c r="Q1643" s="1" t="s">
        <v>28</v>
      </c>
      <c r="R1643" s="1" t="s">
        <v>135</v>
      </c>
      <c r="S1643" s="1" t="s">
        <v>284</v>
      </c>
      <c r="T1643" s="1" t="s">
        <v>339</v>
      </c>
      <c r="U1643" s="1" t="s">
        <v>123</v>
      </c>
      <c r="V1643" s="1" t="s">
        <v>71</v>
      </c>
      <c r="W1643" s="1" t="s">
        <v>42</v>
      </c>
      <c r="X1643" s="25">
        <v>41165</v>
      </c>
      <c r="Y1643" s="1" t="s">
        <v>43</v>
      </c>
      <c r="Z1643" s="1">
        <v>0</v>
      </c>
      <c r="AA1643" s="1" t="s">
        <v>6682</v>
      </c>
      <c r="AB1643" s="25">
        <v>40451</v>
      </c>
      <c r="AC1643" s="27">
        <v>40462.829861111109</v>
      </c>
      <c r="AD1643" s="1" t="s">
        <v>2633</v>
      </c>
      <c r="AE1643" s="1">
        <v>0</v>
      </c>
    </row>
    <row r="1644" spans="1:31" x14ac:dyDescent="0.25">
      <c r="A1644" s="1" t="s">
        <v>2622</v>
      </c>
      <c r="B1644" s="1">
        <v>1001002</v>
      </c>
      <c r="C1644" s="1" t="s">
        <v>2438</v>
      </c>
      <c r="D1644" s="25">
        <v>39539</v>
      </c>
      <c r="E1644" s="1" t="s">
        <v>2623</v>
      </c>
      <c r="F1644" s="26">
        <v>69110.929999999993</v>
      </c>
      <c r="G1644" s="26">
        <v>69110.929999999993</v>
      </c>
      <c r="H1644" s="26">
        <v>69110.929999999993</v>
      </c>
      <c r="I1644" s="1" t="s">
        <v>50</v>
      </c>
      <c r="J1644" s="26">
        <v>34555.46</v>
      </c>
      <c r="K1644" s="1">
        <v>0</v>
      </c>
      <c r="L1644" s="1" t="s">
        <v>50</v>
      </c>
      <c r="M1644" s="1">
        <v>0</v>
      </c>
      <c r="N1644" s="1" t="s">
        <v>2629</v>
      </c>
      <c r="O1644" s="1" t="s">
        <v>2630</v>
      </c>
      <c r="Q1644" s="1" t="s">
        <v>28</v>
      </c>
      <c r="R1644" s="1" t="s">
        <v>135</v>
      </c>
      <c r="S1644" s="1" t="s">
        <v>136</v>
      </c>
      <c r="T1644" s="1" t="s">
        <v>883</v>
      </c>
      <c r="U1644" s="1" t="s">
        <v>34</v>
      </c>
      <c r="V1644" s="1" t="s">
        <v>71</v>
      </c>
      <c r="W1644" s="1" t="s">
        <v>42</v>
      </c>
      <c r="X1644" s="25">
        <v>41165</v>
      </c>
      <c r="Y1644" s="1" t="s">
        <v>2628</v>
      </c>
      <c r="Z1644" s="1">
        <v>0</v>
      </c>
      <c r="AA1644" s="1" t="s">
        <v>2439</v>
      </c>
      <c r="AB1644" s="25">
        <v>40640</v>
      </c>
      <c r="AC1644" s="27">
        <v>40649.412499999999</v>
      </c>
      <c r="AD1644" s="1" t="s">
        <v>151</v>
      </c>
      <c r="AE1644" s="26">
        <v>69110.929999999993</v>
      </c>
    </row>
    <row r="1645" spans="1:31" x14ac:dyDescent="0.25">
      <c r="A1645" s="1" t="s">
        <v>2646</v>
      </c>
      <c r="E1645" s="1" t="s">
        <v>2623</v>
      </c>
      <c r="F1645" s="1">
        <v>0</v>
      </c>
      <c r="G1645" s="1">
        <v>0</v>
      </c>
      <c r="H1645" s="1">
        <v>0</v>
      </c>
      <c r="J1645" s="1">
        <v>0</v>
      </c>
      <c r="K1645" s="26">
        <v>2100</v>
      </c>
      <c r="L1645" s="1" t="s">
        <v>27</v>
      </c>
      <c r="M1645" s="1">
        <v>0</v>
      </c>
      <c r="N1645" s="1" t="s">
        <v>2629</v>
      </c>
      <c r="O1645" s="1" t="s">
        <v>2630</v>
      </c>
      <c r="Q1645" s="1" t="s">
        <v>28</v>
      </c>
      <c r="R1645" s="1" t="s">
        <v>262</v>
      </c>
      <c r="S1645" s="1" t="s">
        <v>276</v>
      </c>
      <c r="T1645" s="1" t="s">
        <v>54</v>
      </c>
      <c r="U1645" s="1" t="s">
        <v>55</v>
      </c>
      <c r="V1645" s="1" t="s">
        <v>71</v>
      </c>
      <c r="W1645" s="1" t="s">
        <v>42</v>
      </c>
      <c r="X1645" s="25">
        <v>41165</v>
      </c>
      <c r="Y1645" s="1" t="s">
        <v>2660</v>
      </c>
      <c r="Z1645" s="1">
        <v>0</v>
      </c>
      <c r="AA1645" s="1" t="s">
        <v>7419</v>
      </c>
      <c r="AB1645" s="25">
        <v>41002</v>
      </c>
      <c r="AC1645" s="27">
        <v>41025.038888888892</v>
      </c>
      <c r="AD1645" s="1" t="s">
        <v>2633</v>
      </c>
      <c r="AE1645" s="1">
        <v>0</v>
      </c>
    </row>
    <row r="1646" spans="1:31" x14ac:dyDescent="0.25">
      <c r="A1646" s="1" t="s">
        <v>2622</v>
      </c>
      <c r="C1646" s="1" t="s">
        <v>4770</v>
      </c>
      <c r="E1646" s="1" t="s">
        <v>2623</v>
      </c>
      <c r="F1646" s="1">
        <v>0</v>
      </c>
      <c r="G1646" s="1">
        <v>0</v>
      </c>
      <c r="H1646" s="1">
        <v>0</v>
      </c>
      <c r="J1646" s="1">
        <v>0</v>
      </c>
      <c r="K1646" s="1">
        <v>0</v>
      </c>
      <c r="L1646" s="1" t="s">
        <v>50</v>
      </c>
      <c r="M1646" s="1">
        <v>0</v>
      </c>
      <c r="N1646" s="1" t="s">
        <v>2629</v>
      </c>
      <c r="O1646" s="1" t="s">
        <v>2630</v>
      </c>
      <c r="Q1646" s="1" t="s">
        <v>28</v>
      </c>
      <c r="R1646" s="1" t="s">
        <v>128</v>
      </c>
      <c r="S1646" s="1" t="s">
        <v>151</v>
      </c>
      <c r="T1646" s="1" t="s">
        <v>54</v>
      </c>
      <c r="U1646" s="1" t="s">
        <v>55</v>
      </c>
      <c r="V1646" s="1" t="s">
        <v>71</v>
      </c>
      <c r="W1646" s="1" t="s">
        <v>42</v>
      </c>
      <c r="X1646" s="25">
        <v>41166</v>
      </c>
      <c r="Y1646" s="1" t="s">
        <v>57</v>
      </c>
      <c r="Z1646" s="1">
        <v>0</v>
      </c>
      <c r="AA1646" s="1" t="s">
        <v>4771</v>
      </c>
      <c r="AB1646" s="25">
        <v>40801</v>
      </c>
      <c r="AC1646" s="27">
        <v>40870.204861111109</v>
      </c>
      <c r="AD1646" s="1" t="s">
        <v>2633</v>
      </c>
      <c r="AE1646" s="1">
        <v>0</v>
      </c>
    </row>
    <row r="1647" spans="1:31" x14ac:dyDescent="0.25">
      <c r="A1647" s="1" t="s">
        <v>2622</v>
      </c>
      <c r="B1647" s="1" t="s">
        <v>499</v>
      </c>
      <c r="C1647" s="1" t="s">
        <v>5038</v>
      </c>
      <c r="D1647" s="25">
        <v>39877</v>
      </c>
      <c r="E1647" s="1" t="s">
        <v>2623</v>
      </c>
      <c r="F1647" s="1">
        <v>0</v>
      </c>
      <c r="G1647" s="26">
        <v>12144</v>
      </c>
      <c r="H1647" s="1">
        <v>0</v>
      </c>
      <c r="I1647" s="1" t="s">
        <v>50</v>
      </c>
      <c r="J1647" s="1">
        <v>0</v>
      </c>
      <c r="K1647" s="26">
        <v>23477.08</v>
      </c>
      <c r="L1647" s="1" t="s">
        <v>26</v>
      </c>
      <c r="M1647" s="26">
        <v>23477.08</v>
      </c>
      <c r="N1647" s="1" t="s">
        <v>2629</v>
      </c>
      <c r="O1647" s="1" t="s">
        <v>2625</v>
      </c>
      <c r="P1647" s="1" t="s">
        <v>2626</v>
      </c>
      <c r="Q1647" s="1" t="s">
        <v>28</v>
      </c>
      <c r="R1647" s="1" t="s">
        <v>135</v>
      </c>
      <c r="S1647" s="1" t="s">
        <v>276</v>
      </c>
      <c r="T1647" s="1" t="s">
        <v>39</v>
      </c>
      <c r="U1647" s="1" t="s">
        <v>40</v>
      </c>
      <c r="V1647" s="1" t="s">
        <v>41</v>
      </c>
      <c r="W1647" s="1" t="s">
        <v>42</v>
      </c>
      <c r="X1647" s="25">
        <v>41166</v>
      </c>
      <c r="Y1647" s="1" t="s">
        <v>2660</v>
      </c>
      <c r="Z1647" s="1">
        <v>0</v>
      </c>
      <c r="AA1647" s="1" t="s">
        <v>5039</v>
      </c>
      <c r="AB1647" s="25">
        <v>40899</v>
      </c>
      <c r="AC1647" s="27">
        <v>40906.82916666667</v>
      </c>
      <c r="AD1647" s="1" t="s">
        <v>2633</v>
      </c>
      <c r="AE1647" s="1">
        <v>0</v>
      </c>
    </row>
    <row r="1648" spans="1:31" x14ac:dyDescent="0.25">
      <c r="A1648" s="1" t="s">
        <v>2622</v>
      </c>
      <c r="B1648" s="1" t="s">
        <v>620</v>
      </c>
      <c r="C1648" s="1" t="s">
        <v>621</v>
      </c>
      <c r="D1648" s="25">
        <v>37202</v>
      </c>
      <c r="E1648" s="1" t="s">
        <v>2623</v>
      </c>
      <c r="F1648" s="26">
        <v>92105.98</v>
      </c>
      <c r="G1648" s="26">
        <v>92105.98</v>
      </c>
      <c r="H1648" s="26">
        <v>80000</v>
      </c>
      <c r="I1648" s="1" t="s">
        <v>26</v>
      </c>
      <c r="J1648" s="26">
        <v>80000</v>
      </c>
      <c r="K1648" s="1">
        <v>0</v>
      </c>
      <c r="L1648" s="1" t="s">
        <v>27</v>
      </c>
      <c r="M1648" s="1">
        <v>0</v>
      </c>
      <c r="N1648" s="1" t="s">
        <v>2624</v>
      </c>
      <c r="O1648" s="1" t="s">
        <v>2625</v>
      </c>
      <c r="P1648" s="1" t="s">
        <v>2626</v>
      </c>
      <c r="Q1648" s="1" t="s">
        <v>28</v>
      </c>
      <c r="R1648" s="1" t="s">
        <v>135</v>
      </c>
      <c r="S1648" s="1" t="s">
        <v>136</v>
      </c>
      <c r="T1648" s="1" t="s">
        <v>54</v>
      </c>
      <c r="U1648" s="1" t="s">
        <v>55</v>
      </c>
      <c r="V1648" s="1" t="s">
        <v>71</v>
      </c>
      <c r="W1648" s="1" t="s">
        <v>42</v>
      </c>
      <c r="X1648" s="25">
        <v>41166</v>
      </c>
      <c r="Y1648" s="1" t="s">
        <v>2637</v>
      </c>
      <c r="Z1648" s="1">
        <v>0</v>
      </c>
      <c r="AA1648" s="1" t="s">
        <v>622</v>
      </c>
      <c r="AB1648" s="25">
        <v>39129</v>
      </c>
      <c r="AC1648" s="27">
        <v>40164.357638888891</v>
      </c>
      <c r="AD1648" s="1" t="s">
        <v>36</v>
      </c>
      <c r="AE1648" s="26">
        <v>92105.98</v>
      </c>
    </row>
    <row r="1649" spans="1:31" x14ac:dyDescent="0.25">
      <c r="A1649" s="1" t="s">
        <v>2622</v>
      </c>
      <c r="B1649" s="1" t="s">
        <v>1146</v>
      </c>
      <c r="C1649" s="1" t="s">
        <v>1147</v>
      </c>
      <c r="D1649" s="25">
        <v>38873</v>
      </c>
      <c r="E1649" s="1" t="s">
        <v>2623</v>
      </c>
      <c r="F1649" s="26">
        <v>10692</v>
      </c>
      <c r="G1649" s="26">
        <v>10692</v>
      </c>
      <c r="H1649" s="26">
        <v>12078</v>
      </c>
      <c r="I1649" s="1" t="s">
        <v>50</v>
      </c>
      <c r="J1649" s="26">
        <v>6039</v>
      </c>
      <c r="K1649" s="26">
        <v>1207.8</v>
      </c>
      <c r="L1649" s="1" t="s">
        <v>50</v>
      </c>
      <c r="M1649" s="1">
        <v>603.9</v>
      </c>
      <c r="N1649" s="1" t="s">
        <v>2629</v>
      </c>
      <c r="O1649" s="1" t="s">
        <v>2630</v>
      </c>
      <c r="Q1649" s="1" t="s">
        <v>28</v>
      </c>
      <c r="R1649" s="1" t="s">
        <v>135</v>
      </c>
      <c r="S1649" s="1" t="s">
        <v>136</v>
      </c>
      <c r="T1649" s="1" t="s">
        <v>1148</v>
      </c>
      <c r="U1649" s="1" t="s">
        <v>123</v>
      </c>
      <c r="V1649" s="1" t="s">
        <v>185</v>
      </c>
      <c r="W1649" s="1" t="s">
        <v>42</v>
      </c>
      <c r="X1649" s="25">
        <v>41166</v>
      </c>
      <c r="Y1649" s="1" t="s">
        <v>2643</v>
      </c>
      <c r="Z1649" s="1">
        <v>0</v>
      </c>
      <c r="AA1649" s="1" t="s">
        <v>1149</v>
      </c>
      <c r="AB1649" s="25">
        <v>39813</v>
      </c>
      <c r="AC1649" s="27">
        <v>39881.386805555558</v>
      </c>
      <c r="AD1649" s="1" t="s">
        <v>151</v>
      </c>
      <c r="AE1649" s="26">
        <v>10692</v>
      </c>
    </row>
    <row r="1650" spans="1:31" x14ac:dyDescent="0.25">
      <c r="A1650" s="1" t="s">
        <v>2646</v>
      </c>
      <c r="B1650" s="1" t="s">
        <v>5834</v>
      </c>
      <c r="C1650" s="1" t="s">
        <v>5835</v>
      </c>
      <c r="D1650" s="25">
        <v>40574</v>
      </c>
      <c r="E1650" s="1" t="s">
        <v>2623</v>
      </c>
      <c r="F1650" s="1">
        <v>0</v>
      </c>
      <c r="G1650" s="26">
        <v>5000</v>
      </c>
      <c r="H1650" s="1">
        <v>0</v>
      </c>
      <c r="I1650" s="1" t="s">
        <v>50</v>
      </c>
      <c r="J1650" s="1">
        <v>0</v>
      </c>
      <c r="K1650" s="1">
        <v>0</v>
      </c>
      <c r="L1650" s="1" t="s">
        <v>50</v>
      </c>
      <c r="M1650" s="1">
        <v>0</v>
      </c>
      <c r="N1650" s="1" t="s">
        <v>2629</v>
      </c>
      <c r="O1650" s="1" t="s">
        <v>2630</v>
      </c>
      <c r="Q1650" s="1" t="s">
        <v>28</v>
      </c>
      <c r="R1650" s="1" t="s">
        <v>262</v>
      </c>
      <c r="S1650" s="1" t="s">
        <v>151</v>
      </c>
      <c r="T1650" s="1" t="s">
        <v>3063</v>
      </c>
      <c r="U1650" s="1" t="s">
        <v>55</v>
      </c>
      <c r="V1650" s="1" t="s">
        <v>71</v>
      </c>
      <c r="W1650" s="1" t="s">
        <v>42</v>
      </c>
      <c r="X1650" s="25">
        <v>41166</v>
      </c>
      <c r="Y1650" s="1" t="s">
        <v>2660</v>
      </c>
      <c r="Z1650" s="1">
        <v>0</v>
      </c>
      <c r="AA1650" s="1" t="s">
        <v>5836</v>
      </c>
      <c r="AB1650" s="25">
        <v>40555</v>
      </c>
      <c r="AC1650" s="27">
        <v>40879.98541666667</v>
      </c>
      <c r="AD1650" s="1" t="s">
        <v>2633</v>
      </c>
      <c r="AE1650" s="1">
        <v>0</v>
      </c>
    </row>
    <row r="1651" spans="1:31" x14ac:dyDescent="0.25">
      <c r="A1651" s="1" t="s">
        <v>2622</v>
      </c>
      <c r="B1651" s="1" t="s">
        <v>1294</v>
      </c>
      <c r="C1651" s="1" t="s">
        <v>266</v>
      </c>
      <c r="E1651" s="1" t="s">
        <v>2623</v>
      </c>
      <c r="F1651" s="1">
        <v>0</v>
      </c>
      <c r="G1651" s="26">
        <v>49123.19</v>
      </c>
      <c r="H1651" s="1">
        <v>0</v>
      </c>
      <c r="I1651" s="1" t="s">
        <v>50</v>
      </c>
      <c r="J1651" s="1">
        <v>0</v>
      </c>
      <c r="K1651" s="26">
        <v>8178.5</v>
      </c>
      <c r="L1651" s="1" t="s">
        <v>50</v>
      </c>
      <c r="M1651" s="26">
        <v>4089.25</v>
      </c>
      <c r="N1651" s="1" t="s">
        <v>2629</v>
      </c>
      <c r="O1651" s="1" t="s">
        <v>2630</v>
      </c>
      <c r="Q1651" s="1" t="s">
        <v>28</v>
      </c>
      <c r="R1651" s="1" t="s">
        <v>135</v>
      </c>
      <c r="S1651" s="1" t="s">
        <v>136</v>
      </c>
      <c r="T1651" s="1" t="s">
        <v>54</v>
      </c>
      <c r="U1651" s="1" t="s">
        <v>55</v>
      </c>
      <c r="V1651" s="1" t="s">
        <v>71</v>
      </c>
      <c r="W1651" s="1" t="s">
        <v>42</v>
      </c>
      <c r="X1651" s="25">
        <v>41166</v>
      </c>
      <c r="Y1651" s="1" t="s">
        <v>2647</v>
      </c>
      <c r="Z1651" s="1">
        <v>0</v>
      </c>
      <c r="AA1651" s="1" t="s">
        <v>1295</v>
      </c>
      <c r="AB1651" s="25">
        <v>40262</v>
      </c>
      <c r="AC1651" s="27">
        <v>40329.54791666667</v>
      </c>
      <c r="AD1651" s="1" t="s">
        <v>600</v>
      </c>
      <c r="AE1651" s="1">
        <v>0</v>
      </c>
    </row>
    <row r="1652" spans="1:31" x14ac:dyDescent="0.25">
      <c r="A1652" s="1" t="s">
        <v>2622</v>
      </c>
      <c r="B1652" s="1" t="s">
        <v>6128</v>
      </c>
      <c r="C1652" s="1" t="s">
        <v>6129</v>
      </c>
      <c r="D1652" s="25">
        <v>39974</v>
      </c>
      <c r="E1652" s="1" t="s">
        <v>2623</v>
      </c>
      <c r="F1652" s="1">
        <v>0</v>
      </c>
      <c r="G1652" s="26">
        <v>10000</v>
      </c>
      <c r="H1652" s="1">
        <v>0</v>
      </c>
      <c r="I1652" s="1" t="s">
        <v>50</v>
      </c>
      <c r="J1652" s="1">
        <v>0</v>
      </c>
      <c r="K1652" s="1">
        <v>0</v>
      </c>
      <c r="L1652" s="1" t="s">
        <v>50</v>
      </c>
      <c r="M1652" s="1">
        <v>0</v>
      </c>
      <c r="N1652" s="1" t="s">
        <v>2629</v>
      </c>
      <c r="O1652" s="1" t="s">
        <v>2630</v>
      </c>
      <c r="Q1652" s="1" t="s">
        <v>28</v>
      </c>
      <c r="R1652" s="1" t="s">
        <v>135</v>
      </c>
      <c r="S1652" s="1" t="s">
        <v>284</v>
      </c>
      <c r="T1652" s="1" t="s">
        <v>145</v>
      </c>
      <c r="U1652" s="1" t="s">
        <v>34</v>
      </c>
      <c r="V1652" s="1" t="s">
        <v>71</v>
      </c>
      <c r="W1652" s="1" t="s">
        <v>42</v>
      </c>
      <c r="X1652" s="25">
        <v>41166</v>
      </c>
      <c r="Y1652" s="1" t="s">
        <v>43</v>
      </c>
      <c r="Z1652" s="1">
        <v>0</v>
      </c>
      <c r="AA1652" s="1" t="s">
        <v>6130</v>
      </c>
      <c r="AB1652" s="25">
        <v>40653</v>
      </c>
      <c r="AC1652" s="27">
        <v>40667.929861111108</v>
      </c>
      <c r="AD1652" s="1" t="s">
        <v>2633</v>
      </c>
      <c r="AE1652" s="1">
        <v>0</v>
      </c>
    </row>
    <row r="1653" spans="1:31" x14ac:dyDescent="0.25">
      <c r="A1653" s="1" t="s">
        <v>2622</v>
      </c>
      <c r="B1653" s="1" t="s">
        <v>1682</v>
      </c>
      <c r="C1653" s="29" t="s">
        <v>1683</v>
      </c>
      <c r="D1653" s="25">
        <v>38718</v>
      </c>
      <c r="E1653" s="1" t="s">
        <v>2623</v>
      </c>
      <c r="F1653" s="26">
        <v>80000</v>
      </c>
      <c r="G1653" s="26">
        <v>80000</v>
      </c>
      <c r="H1653" s="26">
        <v>80000</v>
      </c>
      <c r="I1653" s="1" t="s">
        <v>50</v>
      </c>
      <c r="J1653" s="26">
        <v>40000</v>
      </c>
      <c r="K1653" s="1">
        <v>0</v>
      </c>
      <c r="L1653" s="1" t="s">
        <v>50</v>
      </c>
      <c r="M1653" s="1">
        <v>0</v>
      </c>
      <c r="N1653" s="1" t="s">
        <v>2624</v>
      </c>
      <c r="O1653" s="1" t="s">
        <v>2630</v>
      </c>
      <c r="Q1653" s="1" t="s">
        <v>28</v>
      </c>
      <c r="R1653" s="1" t="s">
        <v>135</v>
      </c>
      <c r="S1653" s="1" t="s">
        <v>136</v>
      </c>
      <c r="T1653" s="1" t="s">
        <v>179</v>
      </c>
      <c r="U1653" s="1" t="s">
        <v>123</v>
      </c>
      <c r="V1653" s="1" t="s">
        <v>185</v>
      </c>
      <c r="W1653" s="1" t="s">
        <v>42</v>
      </c>
      <c r="X1653" s="25">
        <v>41166</v>
      </c>
      <c r="Y1653" s="1" t="s">
        <v>2628</v>
      </c>
      <c r="Z1653" s="1">
        <v>0</v>
      </c>
      <c r="AA1653" s="1" t="s">
        <v>1684</v>
      </c>
      <c r="AB1653" s="25">
        <v>39933</v>
      </c>
      <c r="AC1653" s="27">
        <v>39944.4375</v>
      </c>
      <c r="AD1653" s="1" t="s">
        <v>36</v>
      </c>
      <c r="AE1653" s="26">
        <v>80000</v>
      </c>
    </row>
    <row r="1654" spans="1:31" x14ac:dyDescent="0.25">
      <c r="A1654" s="1" t="s">
        <v>2622</v>
      </c>
      <c r="B1654" s="1">
        <v>1151</v>
      </c>
      <c r="C1654" s="1" t="s">
        <v>6773</v>
      </c>
      <c r="E1654" s="1" t="s">
        <v>2623</v>
      </c>
      <c r="F1654" s="26">
        <v>120000</v>
      </c>
      <c r="G1654" s="26">
        <v>120000</v>
      </c>
      <c r="H1654" s="26">
        <v>120000</v>
      </c>
      <c r="I1654" s="1" t="s">
        <v>50</v>
      </c>
      <c r="J1654" s="26">
        <v>60000</v>
      </c>
      <c r="K1654" s="1">
        <v>0</v>
      </c>
      <c r="L1654" s="1" t="s">
        <v>50</v>
      </c>
      <c r="M1654" s="1">
        <v>0</v>
      </c>
      <c r="N1654" s="1" t="s">
        <v>2629</v>
      </c>
      <c r="O1654" s="1" t="s">
        <v>2630</v>
      </c>
      <c r="Q1654" s="1" t="s">
        <v>28</v>
      </c>
      <c r="R1654" s="1" t="s">
        <v>135</v>
      </c>
      <c r="S1654" s="1" t="s">
        <v>136</v>
      </c>
      <c r="T1654" s="1" t="s">
        <v>179</v>
      </c>
      <c r="U1654" s="1" t="s">
        <v>123</v>
      </c>
      <c r="V1654" s="1" t="s">
        <v>185</v>
      </c>
      <c r="W1654" s="1" t="s">
        <v>42</v>
      </c>
      <c r="X1654" s="25">
        <v>41166</v>
      </c>
      <c r="Y1654" s="1" t="s">
        <v>2628</v>
      </c>
      <c r="Z1654" s="1">
        <v>0</v>
      </c>
      <c r="AA1654" s="1" t="s">
        <v>1980</v>
      </c>
      <c r="AB1654" s="25">
        <v>39174</v>
      </c>
      <c r="AC1654" s="27">
        <v>41053.357638888891</v>
      </c>
      <c r="AD1654" s="1" t="s">
        <v>36</v>
      </c>
      <c r="AE1654" s="26">
        <v>120000</v>
      </c>
    </row>
    <row r="1655" spans="1:31" x14ac:dyDescent="0.25">
      <c r="A1655" s="1" t="s">
        <v>2622</v>
      </c>
      <c r="B1655" s="1">
        <v>1151</v>
      </c>
      <c r="C1655" s="1" t="s">
        <v>1981</v>
      </c>
      <c r="E1655" s="1" t="s">
        <v>2623</v>
      </c>
      <c r="F1655" s="26">
        <v>40000</v>
      </c>
      <c r="G1655" s="26">
        <v>40000</v>
      </c>
      <c r="H1655" s="26">
        <v>40000</v>
      </c>
      <c r="I1655" s="1" t="s">
        <v>50</v>
      </c>
      <c r="J1655" s="26">
        <v>20000</v>
      </c>
      <c r="K1655" s="1">
        <v>0</v>
      </c>
      <c r="L1655" s="1" t="s">
        <v>50</v>
      </c>
      <c r="M1655" s="1">
        <v>0</v>
      </c>
      <c r="N1655" s="1" t="s">
        <v>2629</v>
      </c>
      <c r="O1655" s="1" t="s">
        <v>2630</v>
      </c>
      <c r="Q1655" s="1" t="s">
        <v>28</v>
      </c>
      <c r="R1655" s="1" t="s">
        <v>135</v>
      </c>
      <c r="S1655" s="1" t="s">
        <v>136</v>
      </c>
      <c r="T1655" s="1" t="s">
        <v>179</v>
      </c>
      <c r="U1655" s="1" t="s">
        <v>123</v>
      </c>
      <c r="V1655" s="1" t="s">
        <v>185</v>
      </c>
      <c r="W1655" s="1" t="s">
        <v>42</v>
      </c>
      <c r="X1655" s="25">
        <v>41166</v>
      </c>
      <c r="Y1655" s="1" t="s">
        <v>2628</v>
      </c>
      <c r="Z1655" s="1">
        <v>0</v>
      </c>
      <c r="AA1655" s="1" t="s">
        <v>1982</v>
      </c>
      <c r="AB1655" s="25">
        <v>39174</v>
      </c>
      <c r="AC1655" s="27">
        <v>41053.359722222223</v>
      </c>
      <c r="AD1655" s="1" t="s">
        <v>36</v>
      </c>
      <c r="AE1655" s="26">
        <v>40000</v>
      </c>
    </row>
    <row r="1656" spans="1:31" x14ac:dyDescent="0.25">
      <c r="A1656" s="1" t="s">
        <v>2622</v>
      </c>
      <c r="B1656" s="1">
        <v>646</v>
      </c>
      <c r="C1656" s="1" t="s">
        <v>2231</v>
      </c>
      <c r="D1656" s="25">
        <v>37488</v>
      </c>
      <c r="E1656" s="1" t="s">
        <v>2623</v>
      </c>
      <c r="F1656" s="26">
        <v>64982.239999999998</v>
      </c>
      <c r="G1656" s="26">
        <v>64982.239999999998</v>
      </c>
      <c r="H1656" s="26">
        <v>64982.239999999998</v>
      </c>
      <c r="I1656" s="1" t="s">
        <v>50</v>
      </c>
      <c r="J1656" s="26">
        <v>32491.119999999999</v>
      </c>
      <c r="K1656" s="26">
        <v>10000</v>
      </c>
      <c r="L1656" s="1" t="s">
        <v>50</v>
      </c>
      <c r="M1656" s="26">
        <v>5000</v>
      </c>
      <c r="N1656" s="1" t="s">
        <v>2629</v>
      </c>
      <c r="O1656" s="1" t="s">
        <v>2630</v>
      </c>
      <c r="Q1656" s="1" t="s">
        <v>28</v>
      </c>
      <c r="R1656" s="1" t="s">
        <v>596</v>
      </c>
      <c r="S1656" s="1" t="s">
        <v>314</v>
      </c>
      <c r="T1656" s="1" t="s">
        <v>160</v>
      </c>
      <c r="U1656" s="1" t="s">
        <v>55</v>
      </c>
      <c r="V1656" s="1" t="s">
        <v>71</v>
      </c>
      <c r="W1656" s="1" t="s">
        <v>42</v>
      </c>
      <c r="X1656" s="25">
        <v>41166</v>
      </c>
      <c r="Y1656" s="1" t="s">
        <v>2647</v>
      </c>
      <c r="Z1656" s="1">
        <v>0</v>
      </c>
      <c r="AA1656" s="1" t="s">
        <v>2232</v>
      </c>
      <c r="AB1656" s="25">
        <v>39895</v>
      </c>
      <c r="AC1656" s="27">
        <v>40064.384027777778</v>
      </c>
      <c r="AD1656" s="1" t="s">
        <v>36</v>
      </c>
      <c r="AE1656" s="26">
        <v>64982.239999999998</v>
      </c>
    </row>
    <row r="1657" spans="1:31" x14ac:dyDescent="0.25">
      <c r="A1657" s="1" t="s">
        <v>2622</v>
      </c>
      <c r="B1657" s="1" t="s">
        <v>2376</v>
      </c>
      <c r="C1657" s="1" t="s">
        <v>2377</v>
      </c>
      <c r="D1657" s="25">
        <v>40001</v>
      </c>
      <c r="E1657" s="1" t="s">
        <v>2623</v>
      </c>
      <c r="F1657" s="26">
        <v>210280</v>
      </c>
      <c r="G1657" s="26">
        <v>210280</v>
      </c>
      <c r="H1657" s="26">
        <v>210280</v>
      </c>
      <c r="I1657" s="1" t="s">
        <v>26</v>
      </c>
      <c r="J1657" s="26">
        <v>210280</v>
      </c>
      <c r="K1657" s="1">
        <v>0</v>
      </c>
      <c r="L1657" s="1" t="s">
        <v>50</v>
      </c>
      <c r="M1657" s="1">
        <v>0</v>
      </c>
      <c r="N1657" s="1" t="s">
        <v>2629</v>
      </c>
      <c r="O1657" s="1" t="s">
        <v>2630</v>
      </c>
      <c r="Q1657" s="1" t="s">
        <v>28</v>
      </c>
      <c r="R1657" s="1" t="s">
        <v>135</v>
      </c>
      <c r="S1657" s="1" t="s">
        <v>284</v>
      </c>
      <c r="T1657" s="1" t="s">
        <v>54</v>
      </c>
      <c r="U1657" s="1" t="s">
        <v>55</v>
      </c>
      <c r="V1657" s="1" t="s">
        <v>71</v>
      </c>
      <c r="W1657" s="1" t="s">
        <v>42</v>
      </c>
      <c r="X1657" s="25">
        <v>41166</v>
      </c>
      <c r="Y1657" s="1" t="s">
        <v>2637</v>
      </c>
      <c r="Z1657" s="1">
        <v>0</v>
      </c>
      <c r="AA1657" s="1" t="s">
        <v>2378</v>
      </c>
      <c r="AB1657" s="25">
        <v>40144</v>
      </c>
      <c r="AC1657" s="27">
        <v>40449.371527777781</v>
      </c>
      <c r="AD1657" s="1" t="s">
        <v>151</v>
      </c>
      <c r="AE1657" s="26">
        <v>210280</v>
      </c>
    </row>
    <row r="1658" spans="1:31" x14ac:dyDescent="0.25">
      <c r="A1658" s="1" t="s">
        <v>2622</v>
      </c>
      <c r="B1658" s="1" t="s">
        <v>7376</v>
      </c>
      <c r="C1658" s="1" t="s">
        <v>147</v>
      </c>
      <c r="D1658" s="25">
        <v>40188</v>
      </c>
      <c r="E1658" s="1" t="s">
        <v>2623</v>
      </c>
      <c r="F1658" s="1">
        <v>0</v>
      </c>
      <c r="G1658" s="1">
        <v>0</v>
      </c>
      <c r="H1658" s="1">
        <v>0</v>
      </c>
      <c r="J1658" s="1">
        <v>0</v>
      </c>
      <c r="K1658" s="1">
        <v>0</v>
      </c>
      <c r="L1658" s="1" t="s">
        <v>50</v>
      </c>
      <c r="M1658" s="1">
        <v>0</v>
      </c>
      <c r="N1658" s="1" t="s">
        <v>2629</v>
      </c>
      <c r="O1658" s="1" t="s">
        <v>2630</v>
      </c>
      <c r="Q1658" s="1" t="s">
        <v>28</v>
      </c>
      <c r="R1658" s="1" t="s">
        <v>135</v>
      </c>
      <c r="S1658" s="1" t="s">
        <v>284</v>
      </c>
      <c r="T1658" s="1" t="s">
        <v>337</v>
      </c>
      <c r="U1658" s="1" t="s">
        <v>55</v>
      </c>
      <c r="V1658" s="1" t="s">
        <v>71</v>
      </c>
      <c r="W1658" s="1" t="s">
        <v>42</v>
      </c>
      <c r="X1658" s="25">
        <v>41166</v>
      </c>
      <c r="Y1658" s="1" t="s">
        <v>2628</v>
      </c>
      <c r="Z1658" s="1">
        <v>0</v>
      </c>
      <c r="AA1658" s="1" t="s">
        <v>7377</v>
      </c>
      <c r="AB1658" s="25">
        <v>40605</v>
      </c>
      <c r="AC1658" s="27">
        <v>40630.660416666666</v>
      </c>
      <c r="AD1658" s="1" t="s">
        <v>2633</v>
      </c>
      <c r="AE1658" s="1">
        <v>0</v>
      </c>
    </row>
    <row r="1659" spans="1:31" x14ac:dyDescent="0.25">
      <c r="A1659" s="1" t="s">
        <v>2622</v>
      </c>
      <c r="E1659" s="1" t="s">
        <v>2623</v>
      </c>
      <c r="F1659" s="1">
        <v>0</v>
      </c>
      <c r="G1659" s="1">
        <v>0</v>
      </c>
      <c r="H1659" s="1">
        <v>0</v>
      </c>
      <c r="J1659" s="1">
        <v>0</v>
      </c>
      <c r="K1659" s="1">
        <v>0</v>
      </c>
      <c r="L1659" s="1" t="s">
        <v>50</v>
      </c>
      <c r="M1659" s="1">
        <v>0</v>
      </c>
      <c r="N1659" s="1" t="s">
        <v>2629</v>
      </c>
      <c r="O1659" s="1" t="s">
        <v>2630</v>
      </c>
      <c r="Q1659" s="1" t="s">
        <v>28</v>
      </c>
      <c r="R1659" s="1" t="s">
        <v>135</v>
      </c>
      <c r="S1659" s="1" t="s">
        <v>136</v>
      </c>
      <c r="T1659" s="1" t="s">
        <v>575</v>
      </c>
      <c r="U1659" s="1" t="s">
        <v>84</v>
      </c>
      <c r="V1659" s="1" t="s">
        <v>85</v>
      </c>
      <c r="W1659" s="1" t="s">
        <v>42</v>
      </c>
      <c r="X1659" s="25">
        <v>41169</v>
      </c>
      <c r="Y1659" s="1" t="s">
        <v>2635</v>
      </c>
      <c r="Z1659" s="1">
        <v>0</v>
      </c>
      <c r="AA1659" s="1" t="s">
        <v>576</v>
      </c>
      <c r="AB1659" s="25">
        <v>39673</v>
      </c>
      <c r="AC1659" s="27">
        <v>40113.406944444447</v>
      </c>
      <c r="AD1659" s="1" t="s">
        <v>36</v>
      </c>
      <c r="AE1659" s="1">
        <v>0</v>
      </c>
    </row>
    <row r="1660" spans="1:31" x14ac:dyDescent="0.25">
      <c r="A1660" s="1" t="s">
        <v>2646</v>
      </c>
      <c r="C1660" s="1" t="s">
        <v>2679</v>
      </c>
      <c r="E1660" s="1" t="s">
        <v>2623</v>
      </c>
      <c r="F1660" s="1">
        <v>0</v>
      </c>
      <c r="G1660" s="1">
        <v>0</v>
      </c>
      <c r="H1660" s="1">
        <v>0</v>
      </c>
      <c r="J1660" s="1">
        <v>0</v>
      </c>
      <c r="K1660" s="1">
        <v>0</v>
      </c>
      <c r="L1660" s="1" t="s">
        <v>50</v>
      </c>
      <c r="M1660" s="1">
        <v>0</v>
      </c>
      <c r="N1660" s="1" t="s">
        <v>2629</v>
      </c>
      <c r="O1660" s="1" t="s">
        <v>2630</v>
      </c>
      <c r="Q1660" s="1" t="s">
        <v>28</v>
      </c>
      <c r="R1660" s="1" t="s">
        <v>262</v>
      </c>
      <c r="S1660" s="1" t="s">
        <v>2677</v>
      </c>
      <c r="T1660" s="1" t="s">
        <v>54</v>
      </c>
      <c r="U1660" s="1" t="s">
        <v>55</v>
      </c>
      <c r="V1660" s="1" t="s">
        <v>71</v>
      </c>
      <c r="W1660" s="1" t="s">
        <v>42</v>
      </c>
      <c r="X1660" s="25">
        <v>41172</v>
      </c>
      <c r="Y1660" s="1" t="s">
        <v>43</v>
      </c>
      <c r="Z1660" s="1">
        <v>0</v>
      </c>
      <c r="AA1660" s="1" t="s">
        <v>6156</v>
      </c>
      <c r="AB1660" s="25">
        <v>40903</v>
      </c>
      <c r="AC1660" s="27">
        <v>40973.895138888889</v>
      </c>
      <c r="AD1660" s="1" t="s">
        <v>2633</v>
      </c>
      <c r="AE1660" s="1">
        <v>0</v>
      </c>
    </row>
    <row r="1661" spans="1:31" x14ac:dyDescent="0.25">
      <c r="A1661" s="1" t="s">
        <v>2622</v>
      </c>
      <c r="E1661" s="1" t="s">
        <v>2623</v>
      </c>
      <c r="F1661" s="1">
        <v>0</v>
      </c>
      <c r="G1661" s="1">
        <v>0</v>
      </c>
      <c r="H1661" s="1">
        <v>0</v>
      </c>
      <c r="J1661" s="1">
        <v>0</v>
      </c>
      <c r="K1661" s="1">
        <v>0</v>
      </c>
      <c r="L1661" s="1" t="s">
        <v>50</v>
      </c>
      <c r="M1661" s="1">
        <v>0</v>
      </c>
      <c r="N1661" s="1" t="s">
        <v>2629</v>
      </c>
      <c r="O1661" s="1" t="s">
        <v>2630</v>
      </c>
      <c r="Q1661" s="1" t="s">
        <v>28</v>
      </c>
      <c r="R1661" s="1" t="s">
        <v>135</v>
      </c>
      <c r="S1661" s="1" t="s">
        <v>136</v>
      </c>
      <c r="T1661" s="1" t="s">
        <v>712</v>
      </c>
      <c r="U1661" s="1" t="s">
        <v>34</v>
      </c>
      <c r="V1661" s="1" t="s">
        <v>71</v>
      </c>
      <c r="W1661" s="1" t="s">
        <v>42</v>
      </c>
      <c r="X1661" s="25">
        <v>41173</v>
      </c>
      <c r="Y1661" s="1" t="s">
        <v>2635</v>
      </c>
      <c r="Z1661" s="1">
        <v>0</v>
      </c>
      <c r="AA1661" s="1" t="s">
        <v>6165</v>
      </c>
      <c r="AB1661" s="25">
        <v>41061</v>
      </c>
      <c r="AC1661" s="27">
        <v>41136.154166666667</v>
      </c>
      <c r="AE1661" s="1">
        <v>0</v>
      </c>
    </row>
    <row r="1662" spans="1:31" x14ac:dyDescent="0.25">
      <c r="A1662" s="1" t="s">
        <v>2622</v>
      </c>
      <c r="E1662" s="1" t="s">
        <v>2623</v>
      </c>
      <c r="F1662" s="1">
        <v>0</v>
      </c>
      <c r="G1662" s="1">
        <v>0</v>
      </c>
      <c r="H1662" s="1">
        <v>0</v>
      </c>
      <c r="J1662" s="1">
        <v>0</v>
      </c>
      <c r="K1662" s="1">
        <v>0</v>
      </c>
      <c r="L1662" s="1" t="s">
        <v>50</v>
      </c>
      <c r="M1662" s="1">
        <v>0</v>
      </c>
      <c r="N1662" s="1" t="s">
        <v>2629</v>
      </c>
      <c r="O1662" s="1" t="s">
        <v>2630</v>
      </c>
      <c r="Q1662" s="1" t="s">
        <v>28</v>
      </c>
      <c r="R1662" s="1" t="s">
        <v>135</v>
      </c>
      <c r="S1662" s="1" t="s">
        <v>284</v>
      </c>
      <c r="T1662" s="1" t="s">
        <v>54</v>
      </c>
      <c r="U1662" s="1" t="s">
        <v>55</v>
      </c>
      <c r="V1662" s="1" t="s">
        <v>71</v>
      </c>
      <c r="W1662" s="1" t="s">
        <v>42</v>
      </c>
      <c r="X1662" s="25">
        <v>41173</v>
      </c>
      <c r="Y1662" s="1" t="s">
        <v>2635</v>
      </c>
      <c r="Z1662" s="1">
        <v>0</v>
      </c>
      <c r="AA1662" s="1" t="s">
        <v>7431</v>
      </c>
      <c r="AB1662" s="25">
        <v>39520</v>
      </c>
      <c r="AC1662" s="27">
        <v>41135.331250000003</v>
      </c>
      <c r="AE1662" s="1">
        <v>0</v>
      </c>
    </row>
    <row r="1663" spans="1:31" x14ac:dyDescent="0.25">
      <c r="A1663" s="1" t="s">
        <v>2622</v>
      </c>
      <c r="E1663" s="1" t="s">
        <v>2623</v>
      </c>
      <c r="F1663" s="1">
        <v>0</v>
      </c>
      <c r="G1663" s="1">
        <v>0</v>
      </c>
      <c r="H1663" s="1">
        <v>0</v>
      </c>
      <c r="J1663" s="1">
        <v>0</v>
      </c>
      <c r="K1663" s="1">
        <v>0</v>
      </c>
      <c r="L1663" s="1" t="s">
        <v>27</v>
      </c>
      <c r="M1663" s="1">
        <v>0</v>
      </c>
      <c r="N1663" s="1" t="s">
        <v>2629</v>
      </c>
      <c r="O1663" s="1" t="s">
        <v>2630</v>
      </c>
      <c r="Q1663" s="1" t="s">
        <v>28</v>
      </c>
      <c r="R1663" s="1" t="s">
        <v>196</v>
      </c>
      <c r="S1663" s="1" t="s">
        <v>136</v>
      </c>
      <c r="T1663" s="1" t="s">
        <v>4892</v>
      </c>
      <c r="U1663" s="1" t="s">
        <v>130</v>
      </c>
      <c r="V1663" s="1" t="s">
        <v>71</v>
      </c>
      <c r="W1663" s="1" t="s">
        <v>42</v>
      </c>
      <c r="X1663" s="25">
        <v>41176</v>
      </c>
      <c r="Y1663" s="1" t="s">
        <v>2647</v>
      </c>
      <c r="Z1663" s="1">
        <v>0</v>
      </c>
      <c r="AA1663" s="1" t="s">
        <v>4893</v>
      </c>
      <c r="AB1663" s="25">
        <v>40210</v>
      </c>
      <c r="AC1663" s="27">
        <v>40956.185416666667</v>
      </c>
      <c r="AD1663" s="1" t="s">
        <v>2657</v>
      </c>
      <c r="AE1663" s="1">
        <v>0</v>
      </c>
    </row>
    <row r="1664" spans="1:31" x14ac:dyDescent="0.25">
      <c r="A1664" s="1" t="s">
        <v>2622</v>
      </c>
      <c r="B1664" s="1" t="s">
        <v>446</v>
      </c>
      <c r="C1664" s="1" t="s">
        <v>447</v>
      </c>
      <c r="D1664" s="25">
        <v>40326</v>
      </c>
      <c r="E1664" s="1" t="s">
        <v>2623</v>
      </c>
      <c r="F1664" s="26">
        <v>83000</v>
      </c>
      <c r="G1664" s="26">
        <v>83000</v>
      </c>
      <c r="H1664" s="26">
        <v>46000</v>
      </c>
      <c r="I1664" s="1" t="s">
        <v>26</v>
      </c>
      <c r="J1664" s="26">
        <v>46000</v>
      </c>
      <c r="K1664" s="1">
        <v>0</v>
      </c>
      <c r="L1664" s="1" t="s">
        <v>26</v>
      </c>
      <c r="M1664" s="1">
        <v>0</v>
      </c>
      <c r="N1664" s="1" t="s">
        <v>2624</v>
      </c>
      <c r="O1664" s="1" t="s">
        <v>2625</v>
      </c>
      <c r="P1664" s="1" t="s">
        <v>2626</v>
      </c>
      <c r="Q1664" s="1" t="s">
        <v>28</v>
      </c>
      <c r="R1664" s="1" t="s">
        <v>135</v>
      </c>
      <c r="S1664" s="1" t="s">
        <v>284</v>
      </c>
      <c r="T1664" s="1" t="s">
        <v>145</v>
      </c>
      <c r="U1664" s="1" t="s">
        <v>34</v>
      </c>
      <c r="V1664" s="1" t="s">
        <v>71</v>
      </c>
      <c r="W1664" s="1" t="s">
        <v>42</v>
      </c>
      <c r="X1664" s="25">
        <v>41176</v>
      </c>
      <c r="Y1664" s="1" t="s">
        <v>2637</v>
      </c>
      <c r="Z1664" s="1">
        <v>0</v>
      </c>
      <c r="AA1664" s="1" t="s">
        <v>448</v>
      </c>
      <c r="AB1664" s="25">
        <v>40924</v>
      </c>
      <c r="AC1664" s="27">
        <v>40939.069444444445</v>
      </c>
      <c r="AD1664" s="1" t="s">
        <v>151</v>
      </c>
      <c r="AE1664" s="26">
        <v>83000</v>
      </c>
    </row>
    <row r="1665" spans="1:31" x14ac:dyDescent="0.25">
      <c r="A1665" s="1" t="s">
        <v>2622</v>
      </c>
      <c r="B1665" s="1">
        <v>930001661</v>
      </c>
      <c r="C1665" s="1">
        <v>4068611</v>
      </c>
      <c r="E1665" s="1" t="s">
        <v>2623</v>
      </c>
      <c r="F1665" s="1">
        <v>0</v>
      </c>
      <c r="G1665" s="1">
        <v>0</v>
      </c>
      <c r="H1665" s="1">
        <v>0</v>
      </c>
      <c r="J1665" s="1">
        <v>0</v>
      </c>
      <c r="K1665" s="1">
        <v>0</v>
      </c>
      <c r="L1665" s="1" t="s">
        <v>50</v>
      </c>
      <c r="M1665" s="1">
        <v>0</v>
      </c>
      <c r="N1665" s="1" t="s">
        <v>2629</v>
      </c>
      <c r="O1665" s="1" t="s">
        <v>2630</v>
      </c>
      <c r="Q1665" s="1" t="s">
        <v>28</v>
      </c>
      <c r="R1665" s="1" t="s">
        <v>135</v>
      </c>
      <c r="S1665" s="1" t="s">
        <v>136</v>
      </c>
      <c r="T1665" s="1" t="s">
        <v>54</v>
      </c>
      <c r="U1665" s="1" t="s">
        <v>55</v>
      </c>
      <c r="V1665" s="1" t="s">
        <v>71</v>
      </c>
      <c r="W1665" s="1" t="s">
        <v>42</v>
      </c>
      <c r="X1665" s="25">
        <v>41176</v>
      </c>
      <c r="Y1665" s="1" t="s">
        <v>2647</v>
      </c>
      <c r="Z1665" s="1">
        <v>0</v>
      </c>
      <c r="AA1665" s="1" t="s">
        <v>5009</v>
      </c>
      <c r="AB1665" s="25">
        <v>40851</v>
      </c>
      <c r="AC1665" s="27">
        <v>40851.05972222222</v>
      </c>
      <c r="AD1665" s="1" t="s">
        <v>2657</v>
      </c>
      <c r="AE1665" s="1">
        <v>0</v>
      </c>
    </row>
    <row r="1666" spans="1:31" x14ac:dyDescent="0.25">
      <c r="A1666" s="1" t="s">
        <v>2622</v>
      </c>
      <c r="B1666" s="1" t="s">
        <v>585</v>
      </c>
      <c r="C1666" s="1" t="s">
        <v>586</v>
      </c>
      <c r="D1666" s="25">
        <v>35551</v>
      </c>
      <c r="E1666" s="1" t="s">
        <v>2623</v>
      </c>
      <c r="F1666" s="26">
        <v>27667.200000000001</v>
      </c>
      <c r="G1666" s="26">
        <v>27667.200000000001</v>
      </c>
      <c r="H1666" s="26">
        <v>27667.200000000001</v>
      </c>
      <c r="I1666" s="1" t="s">
        <v>26</v>
      </c>
      <c r="J1666" s="26">
        <v>27667.200000000001</v>
      </c>
      <c r="K1666" s="1">
        <v>0</v>
      </c>
      <c r="L1666" s="1" t="s">
        <v>26</v>
      </c>
      <c r="M1666" s="1">
        <v>0</v>
      </c>
      <c r="Q1666" s="1" t="s">
        <v>28</v>
      </c>
      <c r="R1666" s="1" t="s">
        <v>135</v>
      </c>
      <c r="S1666" s="1" t="s">
        <v>136</v>
      </c>
      <c r="T1666" s="1" t="s">
        <v>295</v>
      </c>
      <c r="U1666" s="1" t="s">
        <v>53</v>
      </c>
      <c r="V1666" s="1" t="s">
        <v>71</v>
      </c>
      <c r="W1666" s="1" t="s">
        <v>42</v>
      </c>
      <c r="X1666" s="25">
        <v>41176</v>
      </c>
      <c r="Y1666" s="1" t="s">
        <v>2637</v>
      </c>
      <c r="Z1666" s="1">
        <v>0</v>
      </c>
      <c r="AA1666" s="1" t="s">
        <v>587</v>
      </c>
      <c r="AB1666" s="25">
        <v>36300</v>
      </c>
      <c r="AC1666" s="27">
        <v>40164.35833333333</v>
      </c>
      <c r="AD1666" s="1" t="s">
        <v>36</v>
      </c>
      <c r="AE1666" s="26">
        <v>27667.200000000001</v>
      </c>
    </row>
    <row r="1667" spans="1:31" x14ac:dyDescent="0.25">
      <c r="A1667" s="1" t="s">
        <v>2622</v>
      </c>
      <c r="B1667" s="1" t="s">
        <v>777</v>
      </c>
      <c r="C1667" s="1" t="s">
        <v>778</v>
      </c>
      <c r="D1667" s="25">
        <v>40154</v>
      </c>
      <c r="E1667" s="1" t="s">
        <v>2623</v>
      </c>
      <c r="F1667" s="26">
        <v>35462</v>
      </c>
      <c r="G1667" s="26">
        <v>35462</v>
      </c>
      <c r="H1667" s="26">
        <v>35462</v>
      </c>
      <c r="I1667" s="1" t="s">
        <v>26</v>
      </c>
      <c r="J1667" s="26">
        <v>35462</v>
      </c>
      <c r="K1667" s="1">
        <v>0</v>
      </c>
      <c r="L1667" s="1" t="s">
        <v>26</v>
      </c>
      <c r="M1667" s="1">
        <v>0</v>
      </c>
      <c r="N1667" s="1" t="s">
        <v>2624</v>
      </c>
      <c r="O1667" s="1" t="s">
        <v>2625</v>
      </c>
      <c r="P1667" s="1" t="s">
        <v>2626</v>
      </c>
      <c r="Q1667" s="1" t="s">
        <v>28</v>
      </c>
      <c r="R1667" s="1" t="s">
        <v>135</v>
      </c>
      <c r="S1667" s="1" t="s">
        <v>136</v>
      </c>
      <c r="T1667" s="1" t="s">
        <v>437</v>
      </c>
      <c r="U1667" s="1" t="s">
        <v>34</v>
      </c>
      <c r="V1667" s="1" t="s">
        <v>71</v>
      </c>
      <c r="W1667" s="1" t="s">
        <v>42</v>
      </c>
      <c r="X1667" s="25">
        <v>41176</v>
      </c>
      <c r="Y1667" s="1" t="s">
        <v>2637</v>
      </c>
      <c r="Z1667" s="1">
        <v>0</v>
      </c>
      <c r="AA1667" s="1" t="s">
        <v>779</v>
      </c>
      <c r="AB1667" s="25">
        <v>40653</v>
      </c>
      <c r="AC1667" s="27">
        <v>40665.878472222219</v>
      </c>
      <c r="AD1667" s="1" t="s">
        <v>151</v>
      </c>
      <c r="AE1667" s="26">
        <v>35462</v>
      </c>
    </row>
    <row r="1668" spans="1:31" x14ac:dyDescent="0.25">
      <c r="A1668" s="1" t="s">
        <v>2646</v>
      </c>
      <c r="B1668" s="1" t="s">
        <v>795</v>
      </c>
      <c r="C1668" s="1" t="s">
        <v>796</v>
      </c>
      <c r="D1668" s="25">
        <v>40283</v>
      </c>
      <c r="E1668" s="1" t="s">
        <v>2623</v>
      </c>
      <c r="F1668" s="26">
        <v>2000</v>
      </c>
      <c r="G1668" s="26">
        <v>2000</v>
      </c>
      <c r="H1668" s="26">
        <v>2000</v>
      </c>
      <c r="I1668" s="1" t="s">
        <v>26</v>
      </c>
      <c r="J1668" s="26">
        <v>2000</v>
      </c>
      <c r="K1668" s="1">
        <v>0</v>
      </c>
      <c r="L1668" s="1" t="s">
        <v>26</v>
      </c>
      <c r="M1668" s="1">
        <v>0</v>
      </c>
      <c r="N1668" s="1" t="s">
        <v>2624</v>
      </c>
      <c r="O1668" s="1" t="s">
        <v>2625</v>
      </c>
      <c r="P1668" s="1" t="s">
        <v>2626</v>
      </c>
      <c r="Q1668" s="1" t="s">
        <v>28</v>
      </c>
      <c r="R1668" s="1" t="s">
        <v>262</v>
      </c>
      <c r="S1668" s="1" t="s">
        <v>151</v>
      </c>
      <c r="T1668" s="1" t="s">
        <v>145</v>
      </c>
      <c r="U1668" s="1" t="s">
        <v>34</v>
      </c>
      <c r="V1668" s="1" t="s">
        <v>71</v>
      </c>
      <c r="W1668" s="1" t="s">
        <v>42</v>
      </c>
      <c r="X1668" s="25">
        <v>41176</v>
      </c>
      <c r="Y1668" s="1" t="s">
        <v>2637</v>
      </c>
      <c r="Z1668" s="1">
        <v>0</v>
      </c>
      <c r="AA1668" s="1" t="s">
        <v>797</v>
      </c>
      <c r="AB1668" s="25">
        <v>40696</v>
      </c>
      <c r="AC1668" s="27">
        <v>40707.969444444447</v>
      </c>
      <c r="AD1668" s="1" t="s">
        <v>36</v>
      </c>
      <c r="AE1668" s="26">
        <v>2000</v>
      </c>
    </row>
    <row r="1669" spans="1:31" x14ac:dyDescent="0.25">
      <c r="A1669" s="1" t="s">
        <v>2622</v>
      </c>
      <c r="B1669" s="1" t="s">
        <v>899</v>
      </c>
      <c r="C1669" s="1" t="s">
        <v>900</v>
      </c>
      <c r="D1669" s="25">
        <v>40398</v>
      </c>
      <c r="E1669" s="1" t="s">
        <v>2623</v>
      </c>
      <c r="F1669" s="26">
        <v>3000</v>
      </c>
      <c r="G1669" s="26">
        <v>3000</v>
      </c>
      <c r="H1669" s="26">
        <v>3000</v>
      </c>
      <c r="I1669" s="1" t="s">
        <v>50</v>
      </c>
      <c r="J1669" s="26">
        <v>1500</v>
      </c>
      <c r="K1669" s="1">
        <v>0</v>
      </c>
      <c r="L1669" s="1" t="s">
        <v>50</v>
      </c>
      <c r="M1669" s="1">
        <v>0</v>
      </c>
      <c r="N1669" s="1" t="s">
        <v>2629</v>
      </c>
      <c r="O1669" s="1" t="s">
        <v>2630</v>
      </c>
      <c r="Q1669" s="1" t="s">
        <v>28</v>
      </c>
      <c r="R1669" s="1" t="s">
        <v>135</v>
      </c>
      <c r="S1669" s="1" t="s">
        <v>136</v>
      </c>
      <c r="T1669" s="1" t="s">
        <v>67</v>
      </c>
      <c r="U1669" s="1" t="s">
        <v>34</v>
      </c>
      <c r="V1669" s="1" t="s">
        <v>71</v>
      </c>
      <c r="W1669" s="1" t="s">
        <v>42</v>
      </c>
      <c r="X1669" s="25">
        <v>41176</v>
      </c>
      <c r="Y1669" s="1" t="s">
        <v>2660</v>
      </c>
      <c r="Z1669" s="1">
        <v>0</v>
      </c>
      <c r="AA1669" s="1" t="s">
        <v>901</v>
      </c>
      <c r="AB1669" s="25">
        <v>40753</v>
      </c>
      <c r="AC1669" s="27">
        <v>40780.995833333334</v>
      </c>
      <c r="AD1669" s="1" t="s">
        <v>36</v>
      </c>
      <c r="AE1669" s="26">
        <v>3000</v>
      </c>
    </row>
    <row r="1670" spans="1:31" x14ac:dyDescent="0.25">
      <c r="A1670" s="1" t="s">
        <v>2646</v>
      </c>
      <c r="B1670" s="1" t="s">
        <v>1410</v>
      </c>
      <c r="C1670" s="1" t="s">
        <v>1411</v>
      </c>
      <c r="D1670" s="25">
        <v>40543</v>
      </c>
      <c r="E1670" s="1" t="s">
        <v>2623</v>
      </c>
      <c r="F1670" s="26">
        <v>10579</v>
      </c>
      <c r="G1670" s="26">
        <v>10579</v>
      </c>
      <c r="H1670" s="26">
        <v>10579</v>
      </c>
      <c r="I1670" s="1" t="s">
        <v>26</v>
      </c>
      <c r="J1670" s="26">
        <v>10579</v>
      </c>
      <c r="K1670" s="1">
        <v>0</v>
      </c>
      <c r="L1670" s="1" t="s">
        <v>50</v>
      </c>
      <c r="M1670" s="1">
        <v>0</v>
      </c>
      <c r="N1670" s="1" t="s">
        <v>2629</v>
      </c>
      <c r="O1670" s="1" t="s">
        <v>2630</v>
      </c>
      <c r="Q1670" s="1" t="s">
        <v>28</v>
      </c>
      <c r="R1670" s="1" t="s">
        <v>262</v>
      </c>
      <c r="S1670" s="1" t="s">
        <v>151</v>
      </c>
      <c r="T1670" s="1" t="s">
        <v>1412</v>
      </c>
      <c r="U1670" s="1" t="s">
        <v>34</v>
      </c>
      <c r="V1670" s="1" t="s">
        <v>71</v>
      </c>
      <c r="W1670" s="1" t="s">
        <v>42</v>
      </c>
      <c r="X1670" s="25">
        <v>41176</v>
      </c>
      <c r="Y1670" s="1" t="s">
        <v>2637</v>
      </c>
      <c r="Z1670" s="1">
        <v>0</v>
      </c>
      <c r="AA1670" s="1" t="s">
        <v>1413</v>
      </c>
      <c r="AB1670" s="25">
        <v>40672</v>
      </c>
      <c r="AC1670" s="27">
        <v>40703.224305555559</v>
      </c>
      <c r="AD1670" s="1" t="s">
        <v>151</v>
      </c>
      <c r="AE1670" s="26">
        <v>10579</v>
      </c>
    </row>
    <row r="1671" spans="1:31" x14ac:dyDescent="0.25">
      <c r="A1671" s="1" t="s">
        <v>2622</v>
      </c>
      <c r="B1671" s="1" t="s">
        <v>1532</v>
      </c>
      <c r="C1671" s="1" t="s">
        <v>1533</v>
      </c>
      <c r="D1671" s="25">
        <v>37482</v>
      </c>
      <c r="E1671" s="1" t="s">
        <v>2623</v>
      </c>
      <c r="F1671" s="26">
        <v>64560</v>
      </c>
      <c r="G1671" s="26">
        <v>64560</v>
      </c>
      <c r="H1671" s="26">
        <v>64560</v>
      </c>
      <c r="I1671" s="1" t="s">
        <v>26</v>
      </c>
      <c r="J1671" s="26">
        <v>64560</v>
      </c>
      <c r="K1671" s="26">
        <v>20000</v>
      </c>
      <c r="L1671" s="1" t="s">
        <v>26</v>
      </c>
      <c r="M1671" s="26">
        <v>20000</v>
      </c>
      <c r="N1671" s="1" t="s">
        <v>2624</v>
      </c>
      <c r="O1671" s="1" t="s">
        <v>2625</v>
      </c>
      <c r="P1671" s="1" t="s">
        <v>2626</v>
      </c>
      <c r="Q1671" s="1" t="s">
        <v>28</v>
      </c>
      <c r="R1671" s="1" t="s">
        <v>44</v>
      </c>
      <c r="S1671" s="1" t="s">
        <v>38</v>
      </c>
      <c r="T1671" s="1" t="s">
        <v>364</v>
      </c>
      <c r="U1671" s="1" t="s">
        <v>34</v>
      </c>
      <c r="V1671" s="1" t="s">
        <v>71</v>
      </c>
      <c r="W1671" s="1" t="s">
        <v>42</v>
      </c>
      <c r="X1671" s="25">
        <v>41176</v>
      </c>
      <c r="Y1671" s="1" t="s">
        <v>2637</v>
      </c>
      <c r="Z1671" s="1">
        <v>0</v>
      </c>
      <c r="AA1671" s="1" t="s">
        <v>1534</v>
      </c>
      <c r="AB1671" s="25">
        <v>38497</v>
      </c>
      <c r="AC1671" s="27">
        <v>38523.673611111109</v>
      </c>
      <c r="AD1671" s="1" t="s">
        <v>36</v>
      </c>
      <c r="AE1671" s="26">
        <v>64560</v>
      </c>
    </row>
    <row r="1672" spans="1:31" x14ac:dyDescent="0.25">
      <c r="A1672" s="1" t="s">
        <v>2646</v>
      </c>
      <c r="C1672" s="1" t="s">
        <v>2679</v>
      </c>
      <c r="E1672" s="1" t="s">
        <v>2623</v>
      </c>
      <c r="F1672" s="1">
        <v>0</v>
      </c>
      <c r="G1672" s="1">
        <v>0</v>
      </c>
      <c r="H1672" s="1">
        <v>0</v>
      </c>
      <c r="J1672" s="1">
        <v>0</v>
      </c>
      <c r="K1672" s="1">
        <v>0</v>
      </c>
      <c r="L1672" s="1" t="s">
        <v>27</v>
      </c>
      <c r="M1672" s="1">
        <v>0</v>
      </c>
      <c r="N1672" s="1" t="s">
        <v>2629</v>
      </c>
      <c r="O1672" s="1" t="s">
        <v>2630</v>
      </c>
      <c r="Q1672" s="1" t="s">
        <v>28</v>
      </c>
      <c r="R1672" s="1" t="s">
        <v>262</v>
      </c>
      <c r="S1672" s="1" t="s">
        <v>2677</v>
      </c>
      <c r="T1672" s="1" t="s">
        <v>1561</v>
      </c>
      <c r="U1672" s="1" t="s">
        <v>130</v>
      </c>
      <c r="V1672" s="1" t="s">
        <v>71</v>
      </c>
      <c r="W1672" s="1" t="s">
        <v>42</v>
      </c>
      <c r="X1672" s="25">
        <v>41176</v>
      </c>
      <c r="Y1672" s="1" t="s">
        <v>2647</v>
      </c>
      <c r="Z1672" s="1">
        <v>0</v>
      </c>
      <c r="AA1672" s="1" t="s">
        <v>6283</v>
      </c>
      <c r="AB1672" s="25">
        <v>40808</v>
      </c>
      <c r="AC1672" s="27">
        <v>40837.065972222219</v>
      </c>
      <c r="AD1672" s="1" t="s">
        <v>2633</v>
      </c>
      <c r="AE1672" s="1">
        <v>0</v>
      </c>
    </row>
    <row r="1673" spans="1:31" x14ac:dyDescent="0.25">
      <c r="A1673" s="1" t="s">
        <v>2622</v>
      </c>
      <c r="B1673" s="1" t="s">
        <v>1744</v>
      </c>
      <c r="C1673" s="1">
        <v>8008361</v>
      </c>
      <c r="D1673" s="25">
        <v>39483</v>
      </c>
      <c r="E1673" s="1" t="s">
        <v>2623</v>
      </c>
      <c r="F1673" s="26">
        <v>25000</v>
      </c>
      <c r="G1673" s="26">
        <v>25000</v>
      </c>
      <c r="H1673" s="26">
        <v>25000</v>
      </c>
      <c r="I1673" s="1" t="s">
        <v>26</v>
      </c>
      <c r="J1673" s="26">
        <v>25000</v>
      </c>
      <c r="K1673" s="26">
        <v>17145.53</v>
      </c>
      <c r="L1673" s="1" t="s">
        <v>26</v>
      </c>
      <c r="M1673" s="26">
        <v>17145.53</v>
      </c>
      <c r="N1673" s="1" t="s">
        <v>2629</v>
      </c>
      <c r="O1673" s="1" t="s">
        <v>2630</v>
      </c>
      <c r="Q1673" s="1" t="s">
        <v>28</v>
      </c>
      <c r="R1673" s="1" t="s">
        <v>135</v>
      </c>
      <c r="S1673" s="1" t="s">
        <v>276</v>
      </c>
      <c r="T1673" s="1" t="s">
        <v>969</v>
      </c>
      <c r="U1673" s="1" t="s">
        <v>132</v>
      </c>
      <c r="V1673" s="1" t="s">
        <v>71</v>
      </c>
      <c r="W1673" s="1" t="s">
        <v>42</v>
      </c>
      <c r="X1673" s="25">
        <v>41176</v>
      </c>
      <c r="Y1673" s="1" t="s">
        <v>2637</v>
      </c>
      <c r="Z1673" s="1">
        <v>0</v>
      </c>
      <c r="AA1673" s="1" t="s">
        <v>1745</v>
      </c>
      <c r="AB1673" s="25">
        <v>39783</v>
      </c>
      <c r="AC1673" s="27">
        <v>40150.724305555559</v>
      </c>
      <c r="AD1673" s="1" t="s">
        <v>600</v>
      </c>
      <c r="AE1673" s="26">
        <v>25000</v>
      </c>
    </row>
    <row r="1674" spans="1:31" x14ac:dyDescent="0.25">
      <c r="A1674" s="1" t="s">
        <v>2622</v>
      </c>
      <c r="B1674" s="1" t="s">
        <v>1875</v>
      </c>
      <c r="C1674" s="1" t="s">
        <v>1876</v>
      </c>
      <c r="D1674" s="25">
        <v>40385</v>
      </c>
      <c r="E1674" s="1" t="s">
        <v>2623</v>
      </c>
      <c r="F1674" s="26">
        <v>11760</v>
      </c>
      <c r="G1674" s="26">
        <v>11760</v>
      </c>
      <c r="H1674" s="26">
        <v>11760</v>
      </c>
      <c r="I1674" s="1" t="s">
        <v>26</v>
      </c>
      <c r="J1674" s="26">
        <v>11760</v>
      </c>
      <c r="K1674" s="1">
        <v>0</v>
      </c>
      <c r="L1674" s="1" t="s">
        <v>50</v>
      </c>
      <c r="M1674" s="1">
        <v>0</v>
      </c>
      <c r="N1674" s="1" t="s">
        <v>2629</v>
      </c>
      <c r="O1674" s="1" t="s">
        <v>2630</v>
      </c>
      <c r="Q1674" s="1" t="s">
        <v>28</v>
      </c>
      <c r="R1674" s="1" t="s">
        <v>135</v>
      </c>
      <c r="S1674" s="1" t="s">
        <v>136</v>
      </c>
      <c r="T1674" s="1" t="s">
        <v>525</v>
      </c>
      <c r="U1674" s="1" t="s">
        <v>34</v>
      </c>
      <c r="V1674" s="1" t="s">
        <v>71</v>
      </c>
      <c r="W1674" s="1" t="s">
        <v>42</v>
      </c>
      <c r="X1674" s="25">
        <v>41176</v>
      </c>
      <c r="Y1674" s="1" t="s">
        <v>2637</v>
      </c>
      <c r="Z1674" s="1">
        <v>0</v>
      </c>
      <c r="AA1674" s="1" t="s">
        <v>1877</v>
      </c>
      <c r="AB1674" s="25">
        <v>40505</v>
      </c>
      <c r="AC1674" s="27">
        <v>40518.922222222223</v>
      </c>
      <c r="AD1674" s="1" t="s">
        <v>151</v>
      </c>
      <c r="AE1674" s="26">
        <v>11760</v>
      </c>
    </row>
    <row r="1675" spans="1:31" x14ac:dyDescent="0.25">
      <c r="A1675" s="1" t="s">
        <v>2622</v>
      </c>
      <c r="B1675" s="1" t="s">
        <v>6612</v>
      </c>
      <c r="C1675" s="1" t="s">
        <v>6712</v>
      </c>
      <c r="D1675" s="25">
        <v>39734</v>
      </c>
      <c r="E1675" s="1" t="s">
        <v>2623</v>
      </c>
      <c r="F1675" s="1">
        <v>0</v>
      </c>
      <c r="G1675" s="26">
        <v>20181.7</v>
      </c>
      <c r="H1675" s="1">
        <v>0</v>
      </c>
      <c r="I1675" s="1" t="s">
        <v>26</v>
      </c>
      <c r="J1675" s="1">
        <v>0</v>
      </c>
      <c r="K1675" s="26">
        <v>49753.7</v>
      </c>
      <c r="L1675" s="1" t="s">
        <v>26</v>
      </c>
      <c r="M1675" s="26">
        <v>49753.7</v>
      </c>
      <c r="N1675" s="1" t="s">
        <v>2629</v>
      </c>
      <c r="O1675" s="1" t="s">
        <v>2630</v>
      </c>
      <c r="Q1675" s="1" t="s">
        <v>28</v>
      </c>
      <c r="R1675" s="1" t="s">
        <v>135</v>
      </c>
      <c r="S1675" s="1" t="s">
        <v>136</v>
      </c>
      <c r="T1675" s="1" t="s">
        <v>275</v>
      </c>
      <c r="U1675" s="1" t="s">
        <v>218</v>
      </c>
      <c r="V1675" s="1" t="s">
        <v>71</v>
      </c>
      <c r="W1675" s="1" t="s">
        <v>42</v>
      </c>
      <c r="X1675" s="25">
        <v>41176</v>
      </c>
      <c r="Y1675" s="1" t="s">
        <v>2643</v>
      </c>
      <c r="Z1675" s="1">
        <v>0</v>
      </c>
      <c r="AA1675" s="1" t="s">
        <v>6713</v>
      </c>
      <c r="AB1675" s="25">
        <v>40567</v>
      </c>
      <c r="AC1675" s="27">
        <v>40606.90902777778</v>
      </c>
      <c r="AD1675" s="1" t="s">
        <v>2633</v>
      </c>
      <c r="AE1675" s="1">
        <v>0</v>
      </c>
    </row>
    <row r="1676" spans="1:31" x14ac:dyDescent="0.25">
      <c r="A1676" s="1" t="s">
        <v>2622</v>
      </c>
      <c r="B1676" s="1" t="s">
        <v>1975</v>
      </c>
      <c r="C1676" s="1" t="s">
        <v>1976</v>
      </c>
      <c r="D1676" s="25">
        <v>40598</v>
      </c>
      <c r="E1676" s="1" t="s">
        <v>2623</v>
      </c>
      <c r="F1676" s="26">
        <v>75439</v>
      </c>
      <c r="G1676" s="26">
        <v>75439</v>
      </c>
      <c r="H1676" s="26">
        <v>75439</v>
      </c>
      <c r="I1676" s="1" t="s">
        <v>50</v>
      </c>
      <c r="J1676" s="26">
        <v>37719.5</v>
      </c>
      <c r="K1676" s="1">
        <v>0</v>
      </c>
      <c r="L1676" s="1" t="s">
        <v>50</v>
      </c>
      <c r="M1676" s="1">
        <v>0</v>
      </c>
      <c r="N1676" s="1" t="s">
        <v>2629</v>
      </c>
      <c r="O1676" s="1" t="s">
        <v>2630</v>
      </c>
      <c r="Q1676" s="1" t="s">
        <v>28</v>
      </c>
      <c r="R1676" s="1" t="s">
        <v>135</v>
      </c>
      <c r="S1676" s="1" t="s">
        <v>284</v>
      </c>
      <c r="T1676" s="1" t="s">
        <v>176</v>
      </c>
      <c r="U1676" s="1" t="s">
        <v>55</v>
      </c>
      <c r="V1676" s="1" t="s">
        <v>71</v>
      </c>
      <c r="W1676" s="1" t="s">
        <v>42</v>
      </c>
      <c r="X1676" s="25">
        <v>41176</v>
      </c>
      <c r="Y1676" s="1" t="s">
        <v>2647</v>
      </c>
      <c r="Z1676" s="1">
        <v>0</v>
      </c>
      <c r="AA1676" s="1" t="s">
        <v>1977</v>
      </c>
      <c r="AB1676" s="25">
        <v>40983</v>
      </c>
      <c r="AC1676" s="27">
        <v>41001.35833333333</v>
      </c>
      <c r="AD1676" s="1" t="s">
        <v>151</v>
      </c>
      <c r="AE1676" s="26">
        <v>75439</v>
      </c>
    </row>
    <row r="1677" spans="1:31" x14ac:dyDescent="0.25">
      <c r="A1677" s="1" t="s">
        <v>2622</v>
      </c>
      <c r="B1677" s="1" t="s">
        <v>6768</v>
      </c>
      <c r="C1677" s="1" t="s">
        <v>6769</v>
      </c>
      <c r="D1677" s="25">
        <v>40257</v>
      </c>
      <c r="E1677" s="1" t="s">
        <v>2623</v>
      </c>
      <c r="F1677" s="26">
        <v>12144</v>
      </c>
      <c r="G1677" s="26">
        <v>24288</v>
      </c>
      <c r="H1677" s="26">
        <v>12144</v>
      </c>
      <c r="I1677" s="1" t="s">
        <v>50</v>
      </c>
      <c r="J1677" s="26">
        <v>6072</v>
      </c>
      <c r="K1677" s="1">
        <v>0</v>
      </c>
      <c r="L1677" s="1" t="s">
        <v>50</v>
      </c>
      <c r="M1677" s="1">
        <v>0</v>
      </c>
      <c r="N1677" s="1" t="s">
        <v>2629</v>
      </c>
      <c r="O1677" s="1" t="s">
        <v>2630</v>
      </c>
      <c r="Q1677" s="1" t="s">
        <v>28</v>
      </c>
      <c r="R1677" s="1" t="s">
        <v>135</v>
      </c>
      <c r="S1677" s="1" t="s">
        <v>284</v>
      </c>
      <c r="T1677" s="1" t="s">
        <v>54</v>
      </c>
      <c r="U1677" s="1" t="s">
        <v>55</v>
      </c>
      <c r="V1677" s="1" t="s">
        <v>71</v>
      </c>
      <c r="W1677" s="1" t="s">
        <v>42</v>
      </c>
      <c r="X1677" s="25">
        <v>41176</v>
      </c>
      <c r="Y1677" s="1" t="s">
        <v>2647</v>
      </c>
      <c r="Z1677" s="1">
        <v>0</v>
      </c>
      <c r="AA1677" s="1" t="s">
        <v>6770</v>
      </c>
      <c r="AB1677" s="25">
        <v>40819</v>
      </c>
      <c r="AC1677" s="27">
        <v>41009.995833333334</v>
      </c>
      <c r="AD1677" s="1" t="s">
        <v>2633</v>
      </c>
      <c r="AE1677" s="26">
        <v>12144</v>
      </c>
    </row>
    <row r="1678" spans="1:31" x14ac:dyDescent="0.25">
      <c r="A1678" s="1" t="s">
        <v>2622</v>
      </c>
      <c r="B1678" s="1">
        <v>1102080</v>
      </c>
      <c r="C1678" s="1" t="s">
        <v>2134</v>
      </c>
      <c r="D1678" s="25">
        <v>38325</v>
      </c>
      <c r="E1678" s="1" t="s">
        <v>2623</v>
      </c>
      <c r="F1678" s="1">
        <v>0</v>
      </c>
      <c r="G1678" s="26">
        <v>55513.5</v>
      </c>
      <c r="H1678" s="1">
        <v>0</v>
      </c>
      <c r="I1678" s="1" t="s">
        <v>26</v>
      </c>
      <c r="J1678" s="1">
        <v>0</v>
      </c>
      <c r="K1678" s="26">
        <v>5551.35</v>
      </c>
      <c r="L1678" s="1" t="s">
        <v>27</v>
      </c>
      <c r="M1678" s="1">
        <v>0</v>
      </c>
      <c r="N1678" s="1" t="s">
        <v>2624</v>
      </c>
      <c r="O1678" s="1" t="s">
        <v>2630</v>
      </c>
      <c r="Q1678" s="1" t="s">
        <v>28</v>
      </c>
      <c r="R1678" s="1" t="s">
        <v>44</v>
      </c>
      <c r="S1678" s="1" t="s">
        <v>91</v>
      </c>
      <c r="T1678" s="1" t="s">
        <v>339</v>
      </c>
      <c r="U1678" s="1" t="s">
        <v>123</v>
      </c>
      <c r="V1678" s="1" t="s">
        <v>185</v>
      </c>
      <c r="W1678" s="1" t="s">
        <v>42</v>
      </c>
      <c r="X1678" s="25">
        <v>41176</v>
      </c>
      <c r="Y1678" s="1" t="s">
        <v>2643</v>
      </c>
      <c r="Z1678" s="1">
        <v>0</v>
      </c>
      <c r="AA1678" s="1" t="s">
        <v>2135</v>
      </c>
      <c r="AB1678" s="25">
        <v>39064</v>
      </c>
      <c r="AC1678" s="27">
        <v>39184.655555555553</v>
      </c>
      <c r="AD1678" s="1" t="s">
        <v>36</v>
      </c>
      <c r="AE1678" s="1">
        <v>0</v>
      </c>
    </row>
    <row r="1679" spans="1:31" x14ac:dyDescent="0.25">
      <c r="A1679" s="1" t="s">
        <v>2622</v>
      </c>
      <c r="B1679" s="1">
        <v>9301908</v>
      </c>
      <c r="C1679" s="1" t="s">
        <v>2261</v>
      </c>
      <c r="D1679" s="25">
        <v>39217</v>
      </c>
      <c r="E1679" s="1" t="s">
        <v>2623</v>
      </c>
      <c r="F1679" s="26">
        <v>60818.48</v>
      </c>
      <c r="G1679" s="26">
        <v>60818.48</v>
      </c>
      <c r="H1679" s="26">
        <v>60818.48</v>
      </c>
      <c r="I1679" s="1" t="s">
        <v>26</v>
      </c>
      <c r="J1679" s="26">
        <v>60818.48</v>
      </c>
      <c r="K1679" s="26">
        <v>122436.97</v>
      </c>
      <c r="L1679" s="1" t="s">
        <v>26</v>
      </c>
      <c r="M1679" s="26">
        <v>122436.97</v>
      </c>
      <c r="N1679" s="1" t="s">
        <v>2629</v>
      </c>
      <c r="O1679" s="1" t="s">
        <v>2638</v>
      </c>
      <c r="P1679" s="1" t="s">
        <v>2651</v>
      </c>
      <c r="Q1679" s="1" t="s">
        <v>28</v>
      </c>
      <c r="R1679" s="1" t="s">
        <v>135</v>
      </c>
      <c r="S1679" s="1" t="s">
        <v>136</v>
      </c>
      <c r="T1679" s="1" t="s">
        <v>77</v>
      </c>
      <c r="U1679" s="1" t="s">
        <v>34</v>
      </c>
      <c r="V1679" s="1" t="s">
        <v>71</v>
      </c>
      <c r="W1679" s="1" t="s">
        <v>42</v>
      </c>
      <c r="X1679" s="25">
        <v>41176</v>
      </c>
      <c r="Y1679" s="1" t="s">
        <v>2637</v>
      </c>
      <c r="Z1679" s="1">
        <v>0</v>
      </c>
      <c r="AA1679" s="1" t="s">
        <v>2262</v>
      </c>
      <c r="AB1679" s="25">
        <v>39575</v>
      </c>
      <c r="AC1679" s="27">
        <v>40164.381249999999</v>
      </c>
      <c r="AD1679" s="1" t="s">
        <v>36</v>
      </c>
      <c r="AE1679" s="26">
        <v>60818.48</v>
      </c>
    </row>
    <row r="1680" spans="1:31" x14ac:dyDescent="0.25">
      <c r="A1680" s="1" t="s">
        <v>2622</v>
      </c>
      <c r="B1680" s="1" t="s">
        <v>2428</v>
      </c>
      <c r="C1680" s="1" t="s">
        <v>2429</v>
      </c>
      <c r="D1680" s="25">
        <v>40355</v>
      </c>
      <c r="E1680" s="1" t="s">
        <v>2623</v>
      </c>
      <c r="F1680" s="26">
        <v>3000</v>
      </c>
      <c r="G1680" s="26">
        <v>3000</v>
      </c>
      <c r="H1680" s="26">
        <v>3000</v>
      </c>
      <c r="I1680" s="1" t="s">
        <v>50</v>
      </c>
      <c r="J1680" s="26">
        <v>1500</v>
      </c>
      <c r="K1680" s="1">
        <v>0</v>
      </c>
      <c r="L1680" s="1" t="s">
        <v>50</v>
      </c>
      <c r="M1680" s="1">
        <v>0</v>
      </c>
      <c r="N1680" s="1" t="s">
        <v>2629</v>
      </c>
      <c r="O1680" s="1" t="s">
        <v>2630</v>
      </c>
      <c r="Q1680" s="1" t="s">
        <v>28</v>
      </c>
      <c r="R1680" s="1" t="s">
        <v>262</v>
      </c>
      <c r="S1680" s="1" t="s">
        <v>276</v>
      </c>
      <c r="T1680" s="1" t="s">
        <v>277</v>
      </c>
      <c r="U1680" s="1" t="s">
        <v>55</v>
      </c>
      <c r="V1680" s="1" t="s">
        <v>71</v>
      </c>
      <c r="W1680" s="1" t="s">
        <v>42</v>
      </c>
      <c r="X1680" s="25">
        <v>41176</v>
      </c>
      <c r="Y1680" s="1" t="s">
        <v>2628</v>
      </c>
      <c r="Z1680" s="1">
        <v>0</v>
      </c>
      <c r="AA1680" s="1" t="s">
        <v>2430</v>
      </c>
      <c r="AB1680" s="25">
        <v>40529</v>
      </c>
      <c r="AC1680" s="27">
        <v>40598.825694444444</v>
      </c>
      <c r="AD1680" s="1" t="s">
        <v>36</v>
      </c>
      <c r="AE1680" s="26">
        <v>3000</v>
      </c>
    </row>
    <row r="1681" spans="1:31" x14ac:dyDescent="0.25">
      <c r="A1681" s="1" t="s">
        <v>2646</v>
      </c>
      <c r="E1681" s="1" t="s">
        <v>2623</v>
      </c>
      <c r="F1681" s="1">
        <v>0</v>
      </c>
      <c r="G1681" s="1">
        <v>0</v>
      </c>
      <c r="H1681" s="1">
        <v>0</v>
      </c>
      <c r="J1681" s="1">
        <v>0</v>
      </c>
      <c r="K1681" s="1">
        <v>0</v>
      </c>
      <c r="L1681" s="1" t="s">
        <v>50</v>
      </c>
      <c r="M1681" s="1">
        <v>0</v>
      </c>
      <c r="N1681" s="1" t="s">
        <v>2629</v>
      </c>
      <c r="O1681" s="1" t="s">
        <v>2630</v>
      </c>
      <c r="Q1681" s="1" t="s">
        <v>28</v>
      </c>
      <c r="R1681" s="1" t="s">
        <v>262</v>
      </c>
      <c r="S1681" s="1" t="s">
        <v>284</v>
      </c>
      <c r="T1681" s="1" t="s">
        <v>54</v>
      </c>
      <c r="U1681" s="1" t="s">
        <v>55</v>
      </c>
      <c r="V1681" s="1" t="s">
        <v>71</v>
      </c>
      <c r="W1681" s="1" t="s">
        <v>42</v>
      </c>
      <c r="X1681" s="25">
        <v>41176</v>
      </c>
      <c r="Y1681" s="1" t="s">
        <v>2628</v>
      </c>
      <c r="Z1681" s="1">
        <v>0</v>
      </c>
      <c r="AA1681" s="1" t="s">
        <v>7420</v>
      </c>
      <c r="AB1681" s="25">
        <v>40917</v>
      </c>
      <c r="AC1681" s="27">
        <v>41031.647222222222</v>
      </c>
      <c r="AD1681" s="1" t="s">
        <v>2633</v>
      </c>
      <c r="AE1681" s="1">
        <v>0</v>
      </c>
    </row>
    <row r="1682" spans="1:31" x14ac:dyDescent="0.25">
      <c r="A1682" s="1" t="s">
        <v>2622</v>
      </c>
      <c r="B1682" s="1" t="s">
        <v>689</v>
      </c>
      <c r="C1682" s="1" t="s">
        <v>690</v>
      </c>
      <c r="D1682" s="25">
        <v>39818</v>
      </c>
      <c r="E1682" s="1" t="s">
        <v>2623</v>
      </c>
      <c r="F1682" s="26">
        <v>17500</v>
      </c>
      <c r="G1682" s="26">
        <v>20000</v>
      </c>
      <c r="H1682" s="26">
        <v>17500</v>
      </c>
      <c r="I1682" s="1" t="s">
        <v>50</v>
      </c>
      <c r="J1682" s="26">
        <v>8750</v>
      </c>
      <c r="K1682" s="1">
        <v>0</v>
      </c>
      <c r="L1682" s="1" t="s">
        <v>50</v>
      </c>
      <c r="M1682" s="1">
        <v>0</v>
      </c>
      <c r="N1682" s="1" t="s">
        <v>2629</v>
      </c>
      <c r="O1682" s="1" t="s">
        <v>2630</v>
      </c>
      <c r="Q1682" s="1" t="s">
        <v>28</v>
      </c>
      <c r="R1682" s="1" t="s">
        <v>135</v>
      </c>
      <c r="S1682" s="1" t="s">
        <v>284</v>
      </c>
      <c r="T1682" s="1" t="s">
        <v>500</v>
      </c>
      <c r="U1682" s="1" t="s">
        <v>123</v>
      </c>
      <c r="V1682" s="1" t="s">
        <v>71</v>
      </c>
      <c r="W1682" s="1" t="s">
        <v>42</v>
      </c>
      <c r="X1682" s="25">
        <v>41177</v>
      </c>
      <c r="Y1682" s="1" t="s">
        <v>2647</v>
      </c>
      <c r="Z1682" s="1">
        <v>0</v>
      </c>
      <c r="AA1682" s="1" t="s">
        <v>691</v>
      </c>
      <c r="AB1682" s="25">
        <v>40149</v>
      </c>
      <c r="AC1682" s="27">
        <v>40396.397916666669</v>
      </c>
      <c r="AD1682" s="1" t="s">
        <v>36</v>
      </c>
      <c r="AE1682" s="26">
        <v>17500</v>
      </c>
    </row>
    <row r="1683" spans="1:31" x14ac:dyDescent="0.25">
      <c r="A1683" s="1" t="s">
        <v>2622</v>
      </c>
      <c r="B1683" s="1" t="s">
        <v>710</v>
      </c>
      <c r="C1683" s="1" t="s">
        <v>711</v>
      </c>
      <c r="D1683" s="25">
        <v>40309</v>
      </c>
      <c r="E1683" s="1" t="s">
        <v>2623</v>
      </c>
      <c r="F1683" s="26">
        <v>45990</v>
      </c>
      <c r="G1683" s="26">
        <v>45990</v>
      </c>
      <c r="H1683" s="26">
        <v>45990</v>
      </c>
      <c r="I1683" s="1" t="s">
        <v>26</v>
      </c>
      <c r="J1683" s="26">
        <v>45990</v>
      </c>
      <c r="K1683" s="26">
        <v>60000</v>
      </c>
      <c r="L1683" s="1" t="s">
        <v>26</v>
      </c>
      <c r="M1683" s="26">
        <v>60000</v>
      </c>
      <c r="N1683" s="1" t="s">
        <v>2629</v>
      </c>
      <c r="O1683" s="1" t="s">
        <v>2625</v>
      </c>
      <c r="P1683" s="1" t="s">
        <v>2626</v>
      </c>
      <c r="Q1683" s="1" t="s">
        <v>28</v>
      </c>
      <c r="R1683" s="1" t="s">
        <v>135</v>
      </c>
      <c r="S1683" s="1" t="s">
        <v>136</v>
      </c>
      <c r="T1683" s="1" t="s">
        <v>712</v>
      </c>
      <c r="U1683" s="1" t="s">
        <v>34</v>
      </c>
      <c r="V1683" s="1" t="s">
        <v>71</v>
      </c>
      <c r="W1683" s="1" t="s">
        <v>42</v>
      </c>
      <c r="X1683" s="25">
        <v>41177</v>
      </c>
      <c r="Y1683" s="1" t="s">
        <v>2637</v>
      </c>
      <c r="Z1683" s="1">
        <v>0</v>
      </c>
      <c r="AA1683" s="1" t="s">
        <v>713</v>
      </c>
      <c r="AB1683" s="25">
        <v>40399</v>
      </c>
      <c r="AC1683" s="27">
        <v>40470.829861111109</v>
      </c>
      <c r="AD1683" s="1" t="s">
        <v>151</v>
      </c>
      <c r="AE1683" s="26">
        <v>45990</v>
      </c>
    </row>
    <row r="1684" spans="1:31" x14ac:dyDescent="0.25">
      <c r="A1684" s="1" t="s">
        <v>2622</v>
      </c>
      <c r="E1684" s="1" t="s">
        <v>2623</v>
      </c>
      <c r="F1684" s="1">
        <v>0</v>
      </c>
      <c r="G1684" s="1">
        <v>0</v>
      </c>
      <c r="H1684" s="1">
        <v>0</v>
      </c>
      <c r="J1684" s="1">
        <v>0</v>
      </c>
      <c r="K1684" s="1">
        <v>0</v>
      </c>
      <c r="L1684" s="1" t="s">
        <v>50</v>
      </c>
      <c r="M1684" s="1">
        <v>0</v>
      </c>
      <c r="N1684" s="1" t="s">
        <v>2629</v>
      </c>
      <c r="O1684" s="1" t="s">
        <v>2630</v>
      </c>
      <c r="Q1684" s="1" t="s">
        <v>28</v>
      </c>
      <c r="R1684" s="1" t="s">
        <v>135</v>
      </c>
      <c r="S1684" s="1" t="s">
        <v>136</v>
      </c>
      <c r="T1684" s="1" t="s">
        <v>474</v>
      </c>
      <c r="U1684" s="1" t="s">
        <v>34</v>
      </c>
      <c r="V1684" s="1" t="s">
        <v>71</v>
      </c>
      <c r="W1684" s="1" t="s">
        <v>42</v>
      </c>
      <c r="X1684" s="25">
        <v>41177</v>
      </c>
      <c r="Y1684" s="1" t="s">
        <v>2647</v>
      </c>
      <c r="Z1684" s="1">
        <v>0</v>
      </c>
      <c r="AA1684" s="1" t="s">
        <v>6164</v>
      </c>
      <c r="AB1684" s="25">
        <v>41023</v>
      </c>
      <c r="AC1684" s="27">
        <v>41075.623611111114</v>
      </c>
      <c r="AD1684" s="1" t="s">
        <v>2657</v>
      </c>
      <c r="AE1684" s="1">
        <v>0</v>
      </c>
    </row>
    <row r="1685" spans="1:31" x14ac:dyDescent="0.25">
      <c r="A1685" s="1" t="s">
        <v>2622</v>
      </c>
      <c r="B1685" s="1" t="s">
        <v>1511</v>
      </c>
      <c r="C1685" s="1" t="s">
        <v>1512</v>
      </c>
      <c r="D1685" s="25">
        <v>40203</v>
      </c>
      <c r="E1685" s="1" t="s">
        <v>2623</v>
      </c>
      <c r="F1685" s="26">
        <v>29899</v>
      </c>
      <c r="G1685" s="26">
        <v>29899</v>
      </c>
      <c r="H1685" s="26">
        <v>29899</v>
      </c>
      <c r="I1685" s="1" t="s">
        <v>50</v>
      </c>
      <c r="J1685" s="26">
        <v>14949.5</v>
      </c>
      <c r="K1685" s="1">
        <v>0</v>
      </c>
      <c r="L1685" s="1" t="s">
        <v>50</v>
      </c>
      <c r="M1685" s="1">
        <v>0</v>
      </c>
      <c r="N1685" s="1" t="s">
        <v>2629</v>
      </c>
      <c r="O1685" s="1" t="s">
        <v>2630</v>
      </c>
      <c r="Q1685" s="1" t="s">
        <v>28</v>
      </c>
      <c r="R1685" s="1" t="s">
        <v>135</v>
      </c>
      <c r="S1685" s="1" t="s">
        <v>136</v>
      </c>
      <c r="T1685" s="1" t="s">
        <v>554</v>
      </c>
      <c r="U1685" s="1" t="s">
        <v>34</v>
      </c>
      <c r="V1685" s="1" t="s">
        <v>71</v>
      </c>
      <c r="W1685" s="1" t="s">
        <v>42</v>
      </c>
      <c r="X1685" s="25">
        <v>41177</v>
      </c>
      <c r="Y1685" s="1" t="s">
        <v>2647</v>
      </c>
      <c r="Z1685" s="1">
        <v>0</v>
      </c>
      <c r="AA1685" s="1" t="s">
        <v>1513</v>
      </c>
      <c r="AB1685" s="25">
        <v>40704</v>
      </c>
      <c r="AC1685" s="27">
        <v>40787.973611111112</v>
      </c>
      <c r="AD1685" s="1" t="s">
        <v>151</v>
      </c>
      <c r="AE1685" s="26">
        <v>29899</v>
      </c>
    </row>
    <row r="1686" spans="1:31" x14ac:dyDescent="0.25">
      <c r="A1686" s="1" t="s">
        <v>2622</v>
      </c>
      <c r="B1686" s="1" t="s">
        <v>1658</v>
      </c>
      <c r="C1686" s="1" t="s">
        <v>1659</v>
      </c>
      <c r="D1686" s="25">
        <v>39428</v>
      </c>
      <c r="E1686" s="1" t="s">
        <v>2623</v>
      </c>
      <c r="F1686" s="26">
        <v>58640.6</v>
      </c>
      <c r="G1686" s="26">
        <v>58640.6</v>
      </c>
      <c r="H1686" s="26">
        <v>58640.6</v>
      </c>
      <c r="I1686" s="1" t="s">
        <v>26</v>
      </c>
      <c r="J1686" s="26">
        <v>58640.6</v>
      </c>
      <c r="K1686" s="26">
        <v>108304.18</v>
      </c>
      <c r="L1686" s="1" t="s">
        <v>26</v>
      </c>
      <c r="M1686" s="26">
        <v>108304.18</v>
      </c>
      <c r="N1686" s="1" t="s">
        <v>2624</v>
      </c>
      <c r="O1686" s="1" t="s">
        <v>2630</v>
      </c>
      <c r="Q1686" s="1" t="s">
        <v>28</v>
      </c>
      <c r="R1686" s="1" t="s">
        <v>44</v>
      </c>
      <c r="S1686" s="1" t="s">
        <v>30</v>
      </c>
      <c r="T1686" s="1" t="s">
        <v>339</v>
      </c>
      <c r="U1686" s="1" t="s">
        <v>123</v>
      </c>
      <c r="V1686" s="1" t="s">
        <v>185</v>
      </c>
      <c r="W1686" s="1" t="s">
        <v>42</v>
      </c>
      <c r="X1686" s="25">
        <v>41177</v>
      </c>
      <c r="Y1686" s="1" t="s">
        <v>2643</v>
      </c>
      <c r="Z1686" s="1">
        <v>0</v>
      </c>
      <c r="AA1686" s="1" t="s">
        <v>1660</v>
      </c>
      <c r="AB1686" s="25">
        <v>39731</v>
      </c>
      <c r="AC1686" s="27">
        <v>39799.711805555555</v>
      </c>
      <c r="AD1686" s="1" t="s">
        <v>36</v>
      </c>
      <c r="AE1686" s="26">
        <v>58640.6</v>
      </c>
    </row>
    <row r="1687" spans="1:31" x14ac:dyDescent="0.25">
      <c r="A1687" s="1" t="s">
        <v>2622</v>
      </c>
      <c r="E1687" s="1" t="s">
        <v>2623</v>
      </c>
      <c r="F1687" s="1">
        <v>0</v>
      </c>
      <c r="G1687" s="1">
        <v>0</v>
      </c>
      <c r="H1687" s="1">
        <v>0</v>
      </c>
      <c r="I1687" s="1" t="s">
        <v>50</v>
      </c>
      <c r="J1687" s="1">
        <v>0</v>
      </c>
      <c r="K1687" s="26">
        <v>8076.47</v>
      </c>
      <c r="L1687" s="1" t="s">
        <v>50</v>
      </c>
      <c r="M1687" s="26">
        <v>4038.24</v>
      </c>
      <c r="Q1687" s="1" t="s">
        <v>28</v>
      </c>
      <c r="R1687" s="1" t="s">
        <v>135</v>
      </c>
      <c r="S1687" s="1" t="s">
        <v>136</v>
      </c>
      <c r="T1687" s="1" t="s">
        <v>4848</v>
      </c>
      <c r="U1687" s="1" t="s">
        <v>53</v>
      </c>
      <c r="V1687" s="1" t="s">
        <v>71</v>
      </c>
      <c r="W1687" s="1" t="s">
        <v>42</v>
      </c>
      <c r="X1687" s="25">
        <v>41177</v>
      </c>
      <c r="Y1687" s="1" t="s">
        <v>43</v>
      </c>
      <c r="Z1687" s="1">
        <v>0</v>
      </c>
      <c r="AA1687" s="1" t="s">
        <v>6577</v>
      </c>
      <c r="AB1687" s="25">
        <v>39191</v>
      </c>
      <c r="AC1687" s="27">
        <v>40164.36041666667</v>
      </c>
      <c r="AD1687" s="1" t="s">
        <v>2657</v>
      </c>
      <c r="AE1687" s="1">
        <v>0</v>
      </c>
    </row>
    <row r="1688" spans="1:31" x14ac:dyDescent="0.25">
      <c r="A1688" s="1" t="s">
        <v>2622</v>
      </c>
      <c r="C1688" s="1" t="s">
        <v>75</v>
      </c>
      <c r="E1688" s="1" t="s">
        <v>2623</v>
      </c>
      <c r="F1688" s="1">
        <v>0</v>
      </c>
      <c r="G1688" s="1">
        <v>0</v>
      </c>
      <c r="H1688" s="1">
        <v>0</v>
      </c>
      <c r="J1688" s="1">
        <v>0</v>
      </c>
      <c r="K1688" s="26">
        <v>1569.29</v>
      </c>
      <c r="L1688" s="1" t="s">
        <v>50</v>
      </c>
      <c r="M1688" s="1">
        <v>784.65</v>
      </c>
      <c r="Q1688" s="1" t="s">
        <v>28</v>
      </c>
      <c r="R1688" s="1" t="s">
        <v>135</v>
      </c>
      <c r="S1688" s="1" t="s">
        <v>136</v>
      </c>
      <c r="T1688" s="1" t="s">
        <v>56</v>
      </c>
      <c r="U1688" s="1" t="s">
        <v>53</v>
      </c>
      <c r="V1688" s="1" t="s">
        <v>71</v>
      </c>
      <c r="W1688" s="1" t="s">
        <v>42</v>
      </c>
      <c r="X1688" s="25">
        <v>41177</v>
      </c>
      <c r="Y1688" s="1" t="s">
        <v>43</v>
      </c>
      <c r="Z1688" s="1">
        <v>0</v>
      </c>
      <c r="AA1688" s="1" t="s">
        <v>6579</v>
      </c>
      <c r="AB1688" s="25">
        <v>39100</v>
      </c>
      <c r="AC1688" s="27">
        <v>40164.361111111109</v>
      </c>
      <c r="AD1688" s="1" t="s">
        <v>2633</v>
      </c>
      <c r="AE1688" s="1">
        <v>0</v>
      </c>
    </row>
    <row r="1689" spans="1:31" x14ac:dyDescent="0.25">
      <c r="A1689" s="1" t="s">
        <v>2622</v>
      </c>
      <c r="C1689" s="1" t="s">
        <v>2687</v>
      </c>
      <c r="E1689" s="1" t="s">
        <v>2623</v>
      </c>
      <c r="F1689" s="1">
        <v>0</v>
      </c>
      <c r="G1689" s="1">
        <v>0</v>
      </c>
      <c r="H1689" s="1">
        <v>0</v>
      </c>
      <c r="J1689" s="1">
        <v>0</v>
      </c>
      <c r="K1689" s="1">
        <v>0</v>
      </c>
      <c r="L1689" s="1" t="s">
        <v>50</v>
      </c>
      <c r="M1689" s="1">
        <v>0</v>
      </c>
      <c r="N1689" s="1" t="s">
        <v>2629</v>
      </c>
      <c r="O1689" s="1" t="s">
        <v>2630</v>
      </c>
      <c r="Q1689" s="1" t="s">
        <v>28</v>
      </c>
      <c r="R1689" s="1" t="s">
        <v>135</v>
      </c>
      <c r="S1689" s="1" t="s">
        <v>284</v>
      </c>
      <c r="T1689" s="1" t="s">
        <v>515</v>
      </c>
      <c r="U1689" s="1" t="s">
        <v>34</v>
      </c>
      <c r="V1689" s="1" t="s">
        <v>71</v>
      </c>
      <c r="W1689" s="1" t="s">
        <v>42</v>
      </c>
      <c r="X1689" s="25">
        <v>41177</v>
      </c>
      <c r="Y1689" s="1" t="s">
        <v>2628</v>
      </c>
      <c r="Z1689" s="1">
        <v>0</v>
      </c>
      <c r="AA1689" s="1" t="s">
        <v>6677</v>
      </c>
      <c r="AB1689" s="25">
        <v>40142</v>
      </c>
      <c r="AC1689" s="27">
        <v>40450.736111111109</v>
      </c>
      <c r="AD1689" s="1" t="s">
        <v>2657</v>
      </c>
      <c r="AE1689" s="1">
        <v>0</v>
      </c>
    </row>
    <row r="1690" spans="1:31" x14ac:dyDescent="0.25">
      <c r="A1690" s="1" t="s">
        <v>2622</v>
      </c>
      <c r="E1690" s="1" t="s">
        <v>2623</v>
      </c>
      <c r="F1690" s="1">
        <v>0</v>
      </c>
      <c r="G1690" s="1">
        <v>0</v>
      </c>
      <c r="H1690" s="1">
        <v>0</v>
      </c>
      <c r="I1690" s="1" t="s">
        <v>50</v>
      </c>
      <c r="J1690" s="1">
        <v>0</v>
      </c>
      <c r="K1690" s="1">
        <v>0</v>
      </c>
      <c r="L1690" s="1" t="s">
        <v>50</v>
      </c>
      <c r="M1690" s="1">
        <v>0</v>
      </c>
      <c r="N1690" s="1" t="s">
        <v>2629</v>
      </c>
      <c r="O1690" s="1" t="s">
        <v>2630</v>
      </c>
      <c r="Q1690" s="1" t="s">
        <v>28</v>
      </c>
      <c r="R1690" s="1" t="s">
        <v>135</v>
      </c>
      <c r="S1690" s="1" t="s">
        <v>284</v>
      </c>
      <c r="T1690" s="1" t="s">
        <v>231</v>
      </c>
      <c r="U1690" s="1" t="s">
        <v>34</v>
      </c>
      <c r="V1690" s="1" t="s">
        <v>71</v>
      </c>
      <c r="W1690" s="1" t="s">
        <v>42</v>
      </c>
      <c r="X1690" s="25">
        <v>41177</v>
      </c>
      <c r="Y1690" s="1" t="s">
        <v>2647</v>
      </c>
      <c r="Z1690" s="1">
        <v>0</v>
      </c>
      <c r="AA1690" s="1" t="s">
        <v>6755</v>
      </c>
      <c r="AB1690" s="25">
        <v>40750</v>
      </c>
      <c r="AC1690" s="27">
        <v>40765.206944444442</v>
      </c>
      <c r="AD1690" s="1" t="s">
        <v>2657</v>
      </c>
      <c r="AE1690" s="1">
        <v>0</v>
      </c>
    </row>
    <row r="1691" spans="1:31" x14ac:dyDescent="0.25">
      <c r="A1691" s="1" t="s">
        <v>2622</v>
      </c>
      <c r="B1691" s="1" t="s">
        <v>2105</v>
      </c>
      <c r="C1691" s="1" t="s">
        <v>2106</v>
      </c>
      <c r="D1691" s="25">
        <v>38392</v>
      </c>
      <c r="E1691" s="1" t="s">
        <v>2623</v>
      </c>
      <c r="F1691" s="26">
        <v>10000</v>
      </c>
      <c r="G1691" s="26">
        <v>10000</v>
      </c>
      <c r="H1691" s="26">
        <v>10000</v>
      </c>
      <c r="I1691" s="1" t="s">
        <v>50</v>
      </c>
      <c r="J1691" s="26">
        <v>5000</v>
      </c>
      <c r="K1691" s="26">
        <v>10000</v>
      </c>
      <c r="L1691" s="1" t="s">
        <v>27</v>
      </c>
      <c r="M1691" s="1">
        <v>0</v>
      </c>
      <c r="N1691" s="1" t="s">
        <v>2629</v>
      </c>
      <c r="O1691" s="1" t="s">
        <v>2625</v>
      </c>
      <c r="P1691" s="1" t="s">
        <v>2626</v>
      </c>
      <c r="Q1691" s="1" t="s">
        <v>28</v>
      </c>
      <c r="R1691" s="1" t="s">
        <v>44</v>
      </c>
      <c r="S1691" s="1" t="s">
        <v>38</v>
      </c>
      <c r="T1691" s="1" t="s">
        <v>77</v>
      </c>
      <c r="U1691" s="1" t="s">
        <v>34</v>
      </c>
      <c r="V1691" s="1" t="s">
        <v>71</v>
      </c>
      <c r="W1691" s="1" t="s">
        <v>42</v>
      </c>
      <c r="X1691" s="25">
        <v>41177</v>
      </c>
      <c r="Y1691" s="1" t="s">
        <v>2628</v>
      </c>
      <c r="Z1691" s="1">
        <v>0</v>
      </c>
      <c r="AA1691" s="1" t="s">
        <v>2107</v>
      </c>
      <c r="AB1691" s="25">
        <v>39031</v>
      </c>
      <c r="AC1691" s="27">
        <v>39106.625694444447</v>
      </c>
      <c r="AD1691" s="1" t="s">
        <v>36</v>
      </c>
      <c r="AE1691" s="26">
        <v>10000</v>
      </c>
    </row>
    <row r="1692" spans="1:31" x14ac:dyDescent="0.25">
      <c r="A1692" s="1" t="s">
        <v>2622</v>
      </c>
      <c r="B1692" s="1">
        <v>4047564</v>
      </c>
      <c r="C1692" s="1" t="s">
        <v>659</v>
      </c>
      <c r="D1692" s="25">
        <v>38812</v>
      </c>
      <c r="E1692" s="1" t="s">
        <v>2623</v>
      </c>
      <c r="F1692" s="26">
        <v>62795.360000000001</v>
      </c>
      <c r="G1692" s="26">
        <v>62795.360000000001</v>
      </c>
      <c r="H1692" s="26">
        <v>62795.360000000001</v>
      </c>
      <c r="I1692" s="1" t="s">
        <v>50</v>
      </c>
      <c r="J1692" s="26">
        <v>31397.68</v>
      </c>
      <c r="K1692" s="1">
        <v>0</v>
      </c>
      <c r="L1692" s="1" t="s">
        <v>50</v>
      </c>
      <c r="M1692" s="1">
        <v>0</v>
      </c>
      <c r="N1692" s="1" t="s">
        <v>2629</v>
      </c>
      <c r="O1692" s="1" t="s">
        <v>2630</v>
      </c>
      <c r="Q1692" s="1" t="s">
        <v>28</v>
      </c>
      <c r="R1692" s="1" t="s">
        <v>135</v>
      </c>
      <c r="S1692" s="1" t="s">
        <v>136</v>
      </c>
      <c r="T1692" s="1" t="s">
        <v>78</v>
      </c>
      <c r="U1692" s="1" t="s">
        <v>40</v>
      </c>
      <c r="V1692" s="1" t="s">
        <v>41</v>
      </c>
      <c r="W1692" s="1" t="s">
        <v>42</v>
      </c>
      <c r="X1692" s="25">
        <v>41179</v>
      </c>
      <c r="Y1692" s="1" t="s">
        <v>57</v>
      </c>
      <c r="Z1692" s="1">
        <v>0</v>
      </c>
      <c r="AA1692" s="1" t="s">
        <v>660</v>
      </c>
      <c r="AB1692" s="25">
        <v>39909</v>
      </c>
      <c r="AC1692" s="27">
        <v>40231.479861111111</v>
      </c>
      <c r="AD1692" s="1" t="s">
        <v>36</v>
      </c>
      <c r="AE1692" s="26">
        <v>62795.360000000001</v>
      </c>
    </row>
    <row r="1693" spans="1:31" x14ac:dyDescent="0.25">
      <c r="A1693" s="1" t="s">
        <v>2622</v>
      </c>
      <c r="B1693" s="1" t="s">
        <v>499</v>
      </c>
      <c r="C1693" s="1" t="s">
        <v>823</v>
      </c>
      <c r="D1693" s="25">
        <v>40413</v>
      </c>
      <c r="E1693" s="1" t="s">
        <v>2623</v>
      </c>
      <c r="F1693" s="26">
        <v>105706</v>
      </c>
      <c r="G1693" s="26">
        <v>186466</v>
      </c>
      <c r="H1693" s="26">
        <v>105706</v>
      </c>
      <c r="I1693" s="1" t="s">
        <v>26</v>
      </c>
      <c r="J1693" s="26">
        <v>105706</v>
      </c>
      <c r="K1693" s="1">
        <v>0</v>
      </c>
      <c r="L1693" s="1" t="s">
        <v>26</v>
      </c>
      <c r="M1693" s="1">
        <v>0</v>
      </c>
      <c r="N1693" s="1" t="s">
        <v>2629</v>
      </c>
      <c r="O1693" s="1" t="s">
        <v>2638</v>
      </c>
      <c r="P1693" s="1" t="s">
        <v>2651</v>
      </c>
      <c r="Q1693" s="1" t="s">
        <v>28</v>
      </c>
      <c r="R1693" s="1" t="s">
        <v>135</v>
      </c>
      <c r="S1693" s="1" t="s">
        <v>276</v>
      </c>
      <c r="T1693" s="1" t="s">
        <v>39</v>
      </c>
      <c r="U1693" s="1" t="s">
        <v>40</v>
      </c>
      <c r="V1693" s="1" t="s">
        <v>41</v>
      </c>
      <c r="W1693" s="1" t="s">
        <v>42</v>
      </c>
      <c r="X1693" s="25">
        <v>41179</v>
      </c>
      <c r="Y1693" s="1" t="s">
        <v>57</v>
      </c>
      <c r="Z1693" s="1">
        <v>0</v>
      </c>
      <c r="AA1693" s="1" t="s">
        <v>824</v>
      </c>
      <c r="AB1693" s="25">
        <v>40750</v>
      </c>
      <c r="AC1693" s="27">
        <v>40765.089583333334</v>
      </c>
      <c r="AD1693" s="1" t="s">
        <v>36</v>
      </c>
      <c r="AE1693" s="26">
        <v>105706</v>
      </c>
    </row>
    <row r="1694" spans="1:31" x14ac:dyDescent="0.25">
      <c r="A1694" s="1" t="s">
        <v>2622</v>
      </c>
      <c r="E1694" s="1" t="s">
        <v>2623</v>
      </c>
      <c r="F1694" s="1">
        <v>0</v>
      </c>
      <c r="G1694" s="1">
        <v>0</v>
      </c>
      <c r="H1694" s="1">
        <v>0</v>
      </c>
      <c r="J1694" s="1">
        <v>0</v>
      </c>
      <c r="K1694" s="1">
        <v>0</v>
      </c>
      <c r="L1694" s="1" t="s">
        <v>27</v>
      </c>
      <c r="M1694" s="1">
        <v>0</v>
      </c>
      <c r="N1694" s="1" t="s">
        <v>2629</v>
      </c>
      <c r="O1694" s="1" t="s">
        <v>2630</v>
      </c>
      <c r="Q1694" s="1" t="s">
        <v>28</v>
      </c>
      <c r="R1694" s="1" t="s">
        <v>196</v>
      </c>
      <c r="S1694" s="1" t="s">
        <v>284</v>
      </c>
      <c r="T1694" s="1" t="s">
        <v>56</v>
      </c>
      <c r="U1694" s="1" t="s">
        <v>53</v>
      </c>
      <c r="V1694" s="1" t="s">
        <v>71</v>
      </c>
      <c r="W1694" s="1" t="s">
        <v>42</v>
      </c>
      <c r="X1694" s="25">
        <v>41180</v>
      </c>
      <c r="Y1694" s="1" t="s">
        <v>2647</v>
      </c>
      <c r="Z1694" s="1">
        <v>0</v>
      </c>
      <c r="AA1694" s="1" t="s">
        <v>5475</v>
      </c>
      <c r="AB1694" s="25">
        <v>40991</v>
      </c>
      <c r="AC1694" s="27">
        <v>40995.180555555555</v>
      </c>
      <c r="AD1694" s="1" t="s">
        <v>2657</v>
      </c>
      <c r="AE1694" s="1">
        <v>0</v>
      </c>
    </row>
    <row r="1695" spans="1:31" x14ac:dyDescent="0.25">
      <c r="A1695" s="1" t="s">
        <v>2622</v>
      </c>
      <c r="E1695" s="1" t="s">
        <v>2623</v>
      </c>
      <c r="F1695" s="1">
        <v>0</v>
      </c>
      <c r="G1695" s="1">
        <v>0</v>
      </c>
      <c r="H1695" s="1">
        <v>0</v>
      </c>
      <c r="J1695" s="1">
        <v>0</v>
      </c>
      <c r="K1695" s="1">
        <v>0</v>
      </c>
      <c r="L1695" s="1" t="s">
        <v>50</v>
      </c>
      <c r="M1695" s="1">
        <v>0</v>
      </c>
      <c r="N1695" s="1" t="s">
        <v>2629</v>
      </c>
      <c r="O1695" s="1" t="s">
        <v>2630</v>
      </c>
      <c r="Q1695" s="1" t="s">
        <v>28</v>
      </c>
      <c r="T1695" s="1" t="s">
        <v>39</v>
      </c>
      <c r="U1695" s="1" t="s">
        <v>40</v>
      </c>
      <c r="V1695" s="1" t="s">
        <v>4929</v>
      </c>
      <c r="W1695" s="1" t="s">
        <v>35</v>
      </c>
      <c r="X1695" s="25">
        <v>41180</v>
      </c>
      <c r="Y1695" s="1" t="s">
        <v>2635</v>
      </c>
      <c r="Z1695" s="1">
        <v>0</v>
      </c>
      <c r="AA1695" s="1" t="s">
        <v>6167</v>
      </c>
      <c r="AB1695" s="25">
        <v>41149</v>
      </c>
      <c r="AC1695" s="27">
        <v>41172.056250000001</v>
      </c>
      <c r="AE1695" s="1">
        <v>0</v>
      </c>
    </row>
    <row r="1696" spans="1:31" x14ac:dyDescent="0.25">
      <c r="A1696" s="1" t="s">
        <v>2622</v>
      </c>
      <c r="B1696" s="1" t="s">
        <v>1723</v>
      </c>
      <c r="C1696" s="1" t="s">
        <v>1724</v>
      </c>
      <c r="D1696" s="25">
        <v>38504</v>
      </c>
      <c r="E1696" s="1" t="s">
        <v>2623</v>
      </c>
      <c r="F1696" s="26">
        <v>100000</v>
      </c>
      <c r="G1696" s="26">
        <v>100000</v>
      </c>
      <c r="H1696" s="26">
        <v>100000</v>
      </c>
      <c r="I1696" s="1" t="s">
        <v>50</v>
      </c>
      <c r="J1696" s="26">
        <v>50000</v>
      </c>
      <c r="K1696" s="1">
        <v>0</v>
      </c>
      <c r="L1696" s="1" t="s">
        <v>50</v>
      </c>
      <c r="M1696" s="1">
        <v>0</v>
      </c>
      <c r="N1696" s="1" t="s">
        <v>2629</v>
      </c>
      <c r="O1696" s="1" t="s">
        <v>2630</v>
      </c>
      <c r="Q1696" s="1" t="s">
        <v>28</v>
      </c>
      <c r="R1696" s="1" t="s">
        <v>196</v>
      </c>
      <c r="S1696" s="1" t="s">
        <v>136</v>
      </c>
      <c r="T1696" s="1" t="s">
        <v>77</v>
      </c>
      <c r="U1696" s="1" t="s">
        <v>34</v>
      </c>
      <c r="V1696" s="1" t="s">
        <v>71</v>
      </c>
      <c r="W1696" s="1" t="s">
        <v>42</v>
      </c>
      <c r="X1696" s="25">
        <v>41180</v>
      </c>
      <c r="Y1696" s="1" t="s">
        <v>2635</v>
      </c>
      <c r="Z1696" s="1">
        <v>0</v>
      </c>
      <c r="AA1696" s="1" t="s">
        <v>1725</v>
      </c>
      <c r="AB1696" s="25">
        <v>39175</v>
      </c>
      <c r="AC1696" s="27">
        <v>40099.496527777781</v>
      </c>
      <c r="AD1696" s="1" t="s">
        <v>36</v>
      </c>
      <c r="AE1696" s="26">
        <v>100000</v>
      </c>
    </row>
    <row r="1697" spans="1:31" x14ac:dyDescent="0.25">
      <c r="A1697" s="1" t="s">
        <v>2622</v>
      </c>
      <c r="B1697" s="1" t="s">
        <v>5071</v>
      </c>
      <c r="C1697" s="1" t="s">
        <v>2679</v>
      </c>
      <c r="D1697" s="25">
        <v>37293</v>
      </c>
      <c r="E1697" s="1" t="s">
        <v>2623</v>
      </c>
      <c r="F1697" s="1">
        <v>0</v>
      </c>
      <c r="G1697" s="1">
        <v>0</v>
      </c>
      <c r="H1697" s="1">
        <v>0</v>
      </c>
      <c r="I1697" s="1" t="s">
        <v>50</v>
      </c>
      <c r="J1697" s="1">
        <v>0</v>
      </c>
      <c r="K1697" s="1">
        <v>100</v>
      </c>
      <c r="L1697" s="1" t="s">
        <v>50</v>
      </c>
      <c r="M1697" s="1">
        <v>0</v>
      </c>
      <c r="N1697" s="1" t="s">
        <v>2624</v>
      </c>
      <c r="O1697" s="1" t="s">
        <v>2630</v>
      </c>
      <c r="Q1697" s="1" t="s">
        <v>28</v>
      </c>
      <c r="R1697" s="1" t="s">
        <v>44</v>
      </c>
      <c r="S1697" s="1" t="s">
        <v>38</v>
      </c>
      <c r="T1697" s="1" t="s">
        <v>157</v>
      </c>
      <c r="U1697" s="1" t="s">
        <v>40</v>
      </c>
      <c r="V1697" s="1" t="s">
        <v>41</v>
      </c>
      <c r="W1697" s="1" t="s">
        <v>42</v>
      </c>
      <c r="X1697" s="25">
        <v>41183</v>
      </c>
      <c r="Y1697" s="1" t="s">
        <v>2661</v>
      </c>
      <c r="Z1697" s="1">
        <v>0</v>
      </c>
      <c r="AA1697" s="1" t="s">
        <v>5072</v>
      </c>
      <c r="AB1697" s="25">
        <v>39804</v>
      </c>
      <c r="AC1697" s="27">
        <v>39829.413194444445</v>
      </c>
      <c r="AD1697" s="1" t="s">
        <v>2633</v>
      </c>
      <c r="AE1697" s="1">
        <v>0</v>
      </c>
    </row>
    <row r="1698" spans="1:31" x14ac:dyDescent="0.25">
      <c r="A1698" s="1" t="s">
        <v>2622</v>
      </c>
      <c r="B1698" s="1" t="s">
        <v>588</v>
      </c>
      <c r="C1698" s="1" t="s">
        <v>589</v>
      </c>
      <c r="D1698" s="25">
        <v>38106</v>
      </c>
      <c r="E1698" s="1" t="s">
        <v>2623</v>
      </c>
      <c r="F1698" s="26">
        <v>74233.58</v>
      </c>
      <c r="G1698" s="26">
        <v>74233.58</v>
      </c>
      <c r="H1698" s="26">
        <v>74233.58</v>
      </c>
      <c r="I1698" s="1" t="s">
        <v>50</v>
      </c>
      <c r="J1698" s="26">
        <v>37116.79</v>
      </c>
      <c r="K1698" s="26">
        <v>118495.74</v>
      </c>
      <c r="L1698" s="1" t="s">
        <v>50</v>
      </c>
      <c r="M1698" s="26">
        <v>59247.87</v>
      </c>
      <c r="Q1698" s="1" t="s">
        <v>28</v>
      </c>
      <c r="R1698" s="1" t="s">
        <v>135</v>
      </c>
      <c r="S1698" s="1" t="s">
        <v>136</v>
      </c>
      <c r="T1698" s="1" t="s">
        <v>129</v>
      </c>
      <c r="U1698" s="1" t="s">
        <v>130</v>
      </c>
      <c r="V1698" s="1" t="s">
        <v>71</v>
      </c>
      <c r="W1698" s="1" t="s">
        <v>42</v>
      </c>
      <c r="X1698" s="25">
        <v>41183</v>
      </c>
      <c r="Y1698" s="1" t="s">
        <v>2628</v>
      </c>
      <c r="Z1698" s="1">
        <v>0</v>
      </c>
      <c r="AA1698" s="1" t="s">
        <v>590</v>
      </c>
      <c r="AB1698" s="25">
        <v>38992</v>
      </c>
      <c r="AC1698" s="27">
        <v>40164.35833333333</v>
      </c>
      <c r="AD1698" s="1" t="s">
        <v>36</v>
      </c>
      <c r="AE1698" s="26">
        <v>74233.58</v>
      </c>
    </row>
    <row r="1699" spans="1:31" x14ac:dyDescent="0.25">
      <c r="A1699" s="1" t="s">
        <v>2622</v>
      </c>
      <c r="B1699" s="1" t="s">
        <v>678</v>
      </c>
      <c r="C1699" s="1" t="s">
        <v>679</v>
      </c>
      <c r="D1699" s="25">
        <v>39974</v>
      </c>
      <c r="E1699" s="1" t="s">
        <v>2623</v>
      </c>
      <c r="F1699" s="26">
        <v>45375.199999999997</v>
      </c>
      <c r="G1699" s="26">
        <v>45375.199999999997</v>
      </c>
      <c r="H1699" s="26">
        <v>45375.199999999997</v>
      </c>
      <c r="I1699" s="1" t="s">
        <v>26</v>
      </c>
      <c r="J1699" s="26">
        <v>45375.199999999997</v>
      </c>
      <c r="K1699" s="26">
        <v>69579.5</v>
      </c>
      <c r="L1699" s="1" t="s">
        <v>26</v>
      </c>
      <c r="M1699" s="26">
        <v>69579.5</v>
      </c>
      <c r="N1699" s="1" t="s">
        <v>2629</v>
      </c>
      <c r="O1699" s="1" t="s">
        <v>2630</v>
      </c>
      <c r="Q1699" s="1" t="s">
        <v>28</v>
      </c>
      <c r="R1699" s="1" t="s">
        <v>135</v>
      </c>
      <c r="S1699" s="1" t="s">
        <v>136</v>
      </c>
      <c r="T1699" s="1" t="s">
        <v>238</v>
      </c>
      <c r="U1699" s="1" t="s">
        <v>40</v>
      </c>
      <c r="V1699" s="1" t="s">
        <v>41</v>
      </c>
      <c r="W1699" s="1" t="s">
        <v>42</v>
      </c>
      <c r="X1699" s="25">
        <v>41183</v>
      </c>
      <c r="Y1699" s="1" t="s">
        <v>2643</v>
      </c>
      <c r="Z1699" s="1">
        <v>0</v>
      </c>
      <c r="AA1699" s="1" t="s">
        <v>680</v>
      </c>
      <c r="AB1699" s="25">
        <v>40297</v>
      </c>
      <c r="AC1699" s="27">
        <v>40317.419444444444</v>
      </c>
      <c r="AD1699" s="1" t="s">
        <v>36</v>
      </c>
      <c r="AE1699" s="26">
        <v>45375.199999999997</v>
      </c>
    </row>
    <row r="1700" spans="1:31" x14ac:dyDescent="0.25">
      <c r="A1700" s="1" t="s">
        <v>2622</v>
      </c>
      <c r="C1700" s="1" t="s">
        <v>5329</v>
      </c>
      <c r="E1700" s="1" t="s">
        <v>2623</v>
      </c>
      <c r="F1700" s="1">
        <v>0</v>
      </c>
      <c r="G1700" s="1">
        <v>0</v>
      </c>
      <c r="H1700" s="1">
        <v>0</v>
      </c>
      <c r="J1700" s="1">
        <v>0</v>
      </c>
      <c r="K1700" s="1">
        <v>0</v>
      </c>
      <c r="L1700" s="1" t="s">
        <v>50</v>
      </c>
      <c r="M1700" s="1">
        <v>0</v>
      </c>
      <c r="N1700" s="1" t="s">
        <v>2629</v>
      </c>
      <c r="O1700" s="1" t="s">
        <v>2630</v>
      </c>
      <c r="Q1700" s="1" t="s">
        <v>28</v>
      </c>
      <c r="R1700" s="1" t="s">
        <v>512</v>
      </c>
      <c r="S1700" s="1" t="s">
        <v>553</v>
      </c>
      <c r="T1700" s="1" t="s">
        <v>288</v>
      </c>
      <c r="U1700" s="1" t="s">
        <v>84</v>
      </c>
      <c r="V1700" s="1" t="s">
        <v>85</v>
      </c>
      <c r="W1700" s="1" t="s">
        <v>42</v>
      </c>
      <c r="X1700" s="25">
        <v>41183</v>
      </c>
      <c r="Y1700" s="1" t="s">
        <v>43</v>
      </c>
      <c r="Z1700" s="1">
        <v>0</v>
      </c>
      <c r="AA1700" s="1" t="s">
        <v>5330</v>
      </c>
      <c r="AB1700" s="25">
        <v>40052</v>
      </c>
      <c r="AC1700" s="27">
        <v>40387.601388888892</v>
      </c>
      <c r="AD1700" s="1" t="s">
        <v>2657</v>
      </c>
      <c r="AE1700" s="1">
        <v>0</v>
      </c>
    </row>
    <row r="1701" spans="1:31" x14ac:dyDescent="0.25">
      <c r="A1701" s="1" t="s">
        <v>2622</v>
      </c>
      <c r="E1701" s="1" t="s">
        <v>2623</v>
      </c>
      <c r="F1701" s="1">
        <v>0</v>
      </c>
      <c r="G1701" s="1">
        <v>0</v>
      </c>
      <c r="H1701" s="1">
        <v>0</v>
      </c>
      <c r="J1701" s="1">
        <v>0</v>
      </c>
      <c r="K1701" s="1">
        <v>0</v>
      </c>
      <c r="L1701" s="1" t="s">
        <v>50</v>
      </c>
      <c r="M1701" s="1">
        <v>0</v>
      </c>
      <c r="N1701" s="1" t="s">
        <v>2629</v>
      </c>
      <c r="O1701" s="1" t="s">
        <v>2630</v>
      </c>
      <c r="Q1701" s="1" t="s">
        <v>28</v>
      </c>
      <c r="R1701" s="1" t="s">
        <v>135</v>
      </c>
      <c r="S1701" s="1" t="s">
        <v>136</v>
      </c>
      <c r="T1701" s="1" t="s">
        <v>120</v>
      </c>
      <c r="U1701" s="1" t="s">
        <v>84</v>
      </c>
      <c r="V1701" s="1" t="s">
        <v>85</v>
      </c>
      <c r="W1701" s="1" t="s">
        <v>42</v>
      </c>
      <c r="X1701" s="25">
        <v>41183</v>
      </c>
      <c r="Y1701" s="1" t="s">
        <v>2628</v>
      </c>
      <c r="Z1701" s="1">
        <v>0</v>
      </c>
      <c r="AA1701" s="1" t="s">
        <v>6138</v>
      </c>
      <c r="AB1701" s="25">
        <v>40674</v>
      </c>
      <c r="AC1701" s="27">
        <v>40698.595833333333</v>
      </c>
      <c r="AD1701" s="1" t="s">
        <v>2657</v>
      </c>
      <c r="AE1701" s="1">
        <v>0</v>
      </c>
    </row>
    <row r="1702" spans="1:31" x14ac:dyDescent="0.25">
      <c r="A1702" s="1" t="s">
        <v>2622</v>
      </c>
      <c r="B1702" s="1" t="s">
        <v>2083</v>
      </c>
      <c r="C1702" s="1" t="s">
        <v>2084</v>
      </c>
      <c r="D1702" s="25">
        <v>38465</v>
      </c>
      <c r="E1702" s="1" t="s">
        <v>2623</v>
      </c>
      <c r="F1702" s="26">
        <v>70000</v>
      </c>
      <c r="G1702" s="26">
        <v>70000</v>
      </c>
      <c r="H1702" s="26">
        <v>70000</v>
      </c>
      <c r="I1702" s="1" t="s">
        <v>26</v>
      </c>
      <c r="J1702" s="26">
        <v>70000</v>
      </c>
      <c r="K1702" s="26">
        <v>106125.67</v>
      </c>
      <c r="L1702" s="1" t="s">
        <v>26</v>
      </c>
      <c r="M1702" s="26">
        <v>106125.67</v>
      </c>
      <c r="N1702" s="1" t="s">
        <v>2629</v>
      </c>
      <c r="O1702" s="1" t="s">
        <v>2625</v>
      </c>
      <c r="P1702" s="1" t="s">
        <v>2626</v>
      </c>
      <c r="Q1702" s="1" t="s">
        <v>28</v>
      </c>
      <c r="R1702" s="1" t="s">
        <v>44</v>
      </c>
      <c r="S1702" s="1" t="s">
        <v>80</v>
      </c>
      <c r="T1702" s="1" t="s">
        <v>337</v>
      </c>
      <c r="U1702" s="1" t="s">
        <v>55</v>
      </c>
      <c r="V1702" s="1" t="s">
        <v>71</v>
      </c>
      <c r="W1702" s="1" t="s">
        <v>42</v>
      </c>
      <c r="X1702" s="25">
        <v>41183</v>
      </c>
      <c r="Y1702" s="1" t="s">
        <v>57</v>
      </c>
      <c r="Z1702" s="1">
        <v>0</v>
      </c>
      <c r="AA1702" s="1" t="s">
        <v>2085</v>
      </c>
      <c r="AB1702" s="25">
        <v>38740</v>
      </c>
      <c r="AC1702" s="27">
        <v>38805.418749999997</v>
      </c>
      <c r="AD1702" s="1" t="s">
        <v>36</v>
      </c>
      <c r="AE1702" s="26">
        <v>70000</v>
      </c>
    </row>
    <row r="1703" spans="1:31" x14ac:dyDescent="0.25">
      <c r="A1703" s="1" t="s">
        <v>2622</v>
      </c>
      <c r="C1703" s="1" t="s">
        <v>75</v>
      </c>
      <c r="E1703" s="1" t="s">
        <v>2623</v>
      </c>
      <c r="F1703" s="1">
        <v>0</v>
      </c>
      <c r="G1703" s="1">
        <v>0</v>
      </c>
      <c r="H1703" s="1">
        <v>0</v>
      </c>
      <c r="J1703" s="1">
        <v>0</v>
      </c>
      <c r="K1703" s="1">
        <v>0</v>
      </c>
      <c r="L1703" s="1" t="s">
        <v>27</v>
      </c>
      <c r="M1703" s="1">
        <v>0</v>
      </c>
      <c r="N1703" s="1" t="s">
        <v>2629</v>
      </c>
      <c r="O1703" s="1" t="s">
        <v>2630</v>
      </c>
      <c r="Q1703" s="1" t="s">
        <v>28</v>
      </c>
      <c r="R1703" s="1" t="s">
        <v>135</v>
      </c>
      <c r="S1703" s="1" t="s">
        <v>276</v>
      </c>
      <c r="T1703" s="1" t="s">
        <v>97</v>
      </c>
      <c r="U1703" s="1" t="s">
        <v>34</v>
      </c>
      <c r="V1703" s="1" t="s">
        <v>71</v>
      </c>
      <c r="W1703" s="1" t="s">
        <v>42</v>
      </c>
      <c r="X1703" s="25">
        <v>41185</v>
      </c>
      <c r="Y1703" s="1" t="s">
        <v>2660</v>
      </c>
      <c r="Z1703" s="1">
        <v>0</v>
      </c>
      <c r="AA1703" s="1" t="s">
        <v>7417</v>
      </c>
      <c r="AB1703" s="25">
        <v>40976</v>
      </c>
      <c r="AC1703" s="27">
        <v>40996.111111111109</v>
      </c>
      <c r="AD1703" s="1" t="s">
        <v>2633</v>
      </c>
      <c r="AE1703" s="1">
        <v>0</v>
      </c>
    </row>
    <row r="1704" spans="1:31" x14ac:dyDescent="0.25">
      <c r="A1704" s="1" t="s">
        <v>2646</v>
      </c>
      <c r="B1704" s="1">
        <v>554846</v>
      </c>
      <c r="C1704" s="1" t="s">
        <v>395</v>
      </c>
      <c r="D1704" s="25">
        <v>39051</v>
      </c>
      <c r="E1704" s="1" t="s">
        <v>2623</v>
      </c>
      <c r="F1704" s="26">
        <v>10000</v>
      </c>
      <c r="G1704" s="26">
        <v>10000</v>
      </c>
      <c r="H1704" s="26">
        <v>10000</v>
      </c>
      <c r="I1704" s="1" t="s">
        <v>50</v>
      </c>
      <c r="J1704" s="26">
        <v>5000</v>
      </c>
      <c r="K1704" s="1">
        <v>172.1</v>
      </c>
      <c r="L1704" s="1" t="s">
        <v>50</v>
      </c>
      <c r="M1704" s="1">
        <v>0</v>
      </c>
      <c r="N1704" s="1" t="s">
        <v>2624</v>
      </c>
      <c r="O1704" s="1" t="s">
        <v>2630</v>
      </c>
      <c r="Q1704" s="1" t="s">
        <v>28</v>
      </c>
      <c r="R1704" s="1" t="s">
        <v>37</v>
      </c>
      <c r="S1704" s="1" t="s">
        <v>38</v>
      </c>
      <c r="T1704" s="1" t="s">
        <v>396</v>
      </c>
      <c r="U1704" s="1" t="s">
        <v>34</v>
      </c>
      <c r="V1704" s="1" t="s">
        <v>71</v>
      </c>
      <c r="W1704" s="1" t="s">
        <v>42</v>
      </c>
      <c r="X1704" s="25">
        <v>41190</v>
      </c>
      <c r="Y1704" s="1" t="s">
        <v>2628</v>
      </c>
      <c r="Z1704" s="1">
        <v>0</v>
      </c>
      <c r="AA1704" s="1" t="s">
        <v>397</v>
      </c>
      <c r="AB1704" s="25">
        <v>39239</v>
      </c>
      <c r="AC1704" s="27">
        <v>39275.434027777781</v>
      </c>
      <c r="AD1704" s="1" t="s">
        <v>151</v>
      </c>
      <c r="AE1704" s="26">
        <v>10000</v>
      </c>
    </row>
    <row r="1705" spans="1:31" x14ac:dyDescent="0.25">
      <c r="A1705" s="1" t="s">
        <v>2622</v>
      </c>
      <c r="D1705" s="25">
        <v>36923</v>
      </c>
      <c r="E1705" s="1" t="s">
        <v>2623</v>
      </c>
      <c r="F1705" s="1">
        <v>0</v>
      </c>
      <c r="G1705" s="1">
        <v>0</v>
      </c>
      <c r="H1705" s="1">
        <v>0</v>
      </c>
      <c r="I1705" s="1" t="s">
        <v>50</v>
      </c>
      <c r="J1705" s="1">
        <v>0</v>
      </c>
      <c r="K1705" s="1">
        <v>0</v>
      </c>
      <c r="L1705" s="1" t="s">
        <v>27</v>
      </c>
      <c r="M1705" s="1">
        <v>0</v>
      </c>
      <c r="N1705" s="1" t="s">
        <v>2629</v>
      </c>
      <c r="O1705" s="1" t="s">
        <v>2630</v>
      </c>
      <c r="Q1705" s="1" t="s">
        <v>28</v>
      </c>
      <c r="R1705" s="1" t="s">
        <v>262</v>
      </c>
      <c r="S1705" s="1" t="s">
        <v>151</v>
      </c>
      <c r="T1705" s="1" t="s">
        <v>49</v>
      </c>
      <c r="U1705" s="1" t="s">
        <v>34</v>
      </c>
      <c r="V1705" s="1" t="s">
        <v>46</v>
      </c>
      <c r="W1705" s="1" t="s">
        <v>42</v>
      </c>
      <c r="X1705" s="25">
        <v>41190</v>
      </c>
      <c r="Y1705" s="1" t="s">
        <v>57</v>
      </c>
      <c r="Z1705" s="1">
        <v>0</v>
      </c>
      <c r="AA1705" s="1" t="s">
        <v>7180</v>
      </c>
      <c r="AB1705" s="25">
        <v>39875</v>
      </c>
      <c r="AC1705" s="27">
        <v>40086.883333333331</v>
      </c>
      <c r="AD1705" s="1" t="s">
        <v>2657</v>
      </c>
      <c r="AE1705" s="1">
        <v>0</v>
      </c>
    </row>
    <row r="1706" spans="1:31" x14ac:dyDescent="0.25">
      <c r="A1706" s="1" t="s">
        <v>2646</v>
      </c>
      <c r="E1706" s="1" t="s">
        <v>2623</v>
      </c>
      <c r="F1706" s="1">
        <v>0</v>
      </c>
      <c r="G1706" s="1">
        <v>0</v>
      </c>
      <c r="H1706" s="1">
        <v>0</v>
      </c>
      <c r="J1706" s="1">
        <v>0</v>
      </c>
      <c r="K1706" s="1">
        <v>0</v>
      </c>
      <c r="L1706" s="1" t="s">
        <v>50</v>
      </c>
      <c r="M1706" s="1">
        <v>0</v>
      </c>
      <c r="N1706" s="1" t="s">
        <v>2629</v>
      </c>
      <c r="O1706" s="1" t="s">
        <v>2630</v>
      </c>
      <c r="Q1706" s="1" t="s">
        <v>28</v>
      </c>
      <c r="R1706" s="1" t="s">
        <v>262</v>
      </c>
      <c r="S1706" s="1" t="s">
        <v>151</v>
      </c>
      <c r="T1706" s="1" t="s">
        <v>4818</v>
      </c>
      <c r="U1706" s="1" t="s">
        <v>34</v>
      </c>
      <c r="V1706" s="1" t="s">
        <v>71</v>
      </c>
      <c r="W1706" s="1" t="s">
        <v>42</v>
      </c>
      <c r="X1706" s="25">
        <v>41191</v>
      </c>
      <c r="Y1706" s="1" t="s">
        <v>2628</v>
      </c>
      <c r="Z1706" s="1">
        <v>0</v>
      </c>
      <c r="AA1706" s="1" t="s">
        <v>4819</v>
      </c>
      <c r="AB1706" s="25">
        <v>40812</v>
      </c>
      <c r="AC1706" s="27">
        <v>40820.128472222219</v>
      </c>
      <c r="AD1706" s="1" t="s">
        <v>2657</v>
      </c>
      <c r="AE1706" s="1">
        <v>0</v>
      </c>
    </row>
    <row r="1707" spans="1:31" x14ac:dyDescent="0.25">
      <c r="A1707" s="1" t="s">
        <v>2646</v>
      </c>
      <c r="C1707" s="1" t="s">
        <v>4988</v>
      </c>
      <c r="E1707" s="1" t="s">
        <v>2623</v>
      </c>
      <c r="F1707" s="1">
        <v>0</v>
      </c>
      <c r="G1707" s="1">
        <v>0</v>
      </c>
      <c r="H1707" s="1">
        <v>0</v>
      </c>
      <c r="J1707" s="1">
        <v>0</v>
      </c>
      <c r="K1707" s="1">
        <v>0</v>
      </c>
      <c r="L1707" s="1" t="s">
        <v>50</v>
      </c>
      <c r="M1707" s="1">
        <v>0</v>
      </c>
      <c r="N1707" s="1" t="s">
        <v>2629</v>
      </c>
      <c r="O1707" s="1" t="s">
        <v>2630</v>
      </c>
      <c r="Q1707" s="1" t="s">
        <v>28</v>
      </c>
      <c r="R1707" s="1" t="s">
        <v>262</v>
      </c>
      <c r="S1707" s="1" t="s">
        <v>398</v>
      </c>
      <c r="T1707" s="1" t="s">
        <v>54</v>
      </c>
      <c r="U1707" s="1" t="s">
        <v>55</v>
      </c>
      <c r="V1707" s="1" t="s">
        <v>71</v>
      </c>
      <c r="W1707" s="1" t="s">
        <v>42</v>
      </c>
      <c r="X1707" s="25">
        <v>41191</v>
      </c>
      <c r="Y1707" s="1" t="s">
        <v>2660</v>
      </c>
      <c r="Z1707" s="1">
        <v>0</v>
      </c>
      <c r="AA1707" s="1" t="s">
        <v>4989</v>
      </c>
      <c r="AB1707" s="25">
        <v>40772</v>
      </c>
      <c r="AC1707" s="27">
        <v>40928.972222222219</v>
      </c>
      <c r="AD1707" s="1" t="s">
        <v>2633</v>
      </c>
      <c r="AE1707" s="1">
        <v>0</v>
      </c>
    </row>
    <row r="1708" spans="1:31" x14ac:dyDescent="0.25">
      <c r="A1708" s="1" t="s">
        <v>2622</v>
      </c>
      <c r="B1708" s="1" t="s">
        <v>461</v>
      </c>
      <c r="C1708" s="1" t="s">
        <v>462</v>
      </c>
      <c r="D1708" s="25">
        <v>40420</v>
      </c>
      <c r="E1708" s="1" t="s">
        <v>2623</v>
      </c>
      <c r="F1708" s="26">
        <v>2224.96</v>
      </c>
      <c r="G1708" s="26">
        <v>2224.96</v>
      </c>
      <c r="H1708" s="26">
        <v>2224.96</v>
      </c>
      <c r="I1708" s="1" t="s">
        <v>26</v>
      </c>
      <c r="J1708" s="26">
        <v>2224.96</v>
      </c>
      <c r="K1708" s="1">
        <v>0</v>
      </c>
      <c r="L1708" s="1" t="s">
        <v>50</v>
      </c>
      <c r="M1708" s="1">
        <v>0</v>
      </c>
      <c r="N1708" s="1" t="s">
        <v>2629</v>
      </c>
      <c r="O1708" s="1" t="s">
        <v>2630</v>
      </c>
      <c r="Q1708" s="1" t="s">
        <v>28</v>
      </c>
      <c r="R1708" s="1" t="s">
        <v>135</v>
      </c>
      <c r="S1708" s="1" t="s">
        <v>284</v>
      </c>
      <c r="T1708" s="1" t="s">
        <v>463</v>
      </c>
      <c r="U1708" s="1" t="s">
        <v>55</v>
      </c>
      <c r="V1708" s="1" t="s">
        <v>71</v>
      </c>
      <c r="W1708" s="1" t="s">
        <v>42</v>
      </c>
      <c r="X1708" s="25">
        <v>41191</v>
      </c>
      <c r="Y1708" s="1" t="s">
        <v>43</v>
      </c>
      <c r="Z1708" s="1">
        <v>0</v>
      </c>
      <c r="AA1708" s="1" t="s">
        <v>464</v>
      </c>
      <c r="AB1708" s="25">
        <v>40896</v>
      </c>
      <c r="AC1708" s="27">
        <v>40926.961111111108</v>
      </c>
      <c r="AD1708" s="1" t="s">
        <v>151</v>
      </c>
      <c r="AE1708" s="26">
        <v>2224.96</v>
      </c>
    </row>
    <row r="1709" spans="1:31" x14ac:dyDescent="0.25">
      <c r="A1709" s="1" t="s">
        <v>2622</v>
      </c>
      <c r="B1709" s="1">
        <v>1014247</v>
      </c>
      <c r="C1709" s="1" t="s">
        <v>668</v>
      </c>
      <c r="D1709" s="25">
        <v>39941</v>
      </c>
      <c r="E1709" s="1" t="s">
        <v>2623</v>
      </c>
      <c r="F1709" s="1">
        <v>0</v>
      </c>
      <c r="G1709" s="1">
        <v>0</v>
      </c>
      <c r="H1709" s="1">
        <v>0</v>
      </c>
      <c r="I1709" s="1" t="s">
        <v>26</v>
      </c>
      <c r="J1709" s="1">
        <v>0</v>
      </c>
      <c r="K1709" s="1">
        <v>0</v>
      </c>
      <c r="L1709" s="1" t="s">
        <v>50</v>
      </c>
      <c r="M1709" s="1">
        <v>0</v>
      </c>
      <c r="N1709" s="1" t="s">
        <v>2629</v>
      </c>
      <c r="O1709" s="1" t="s">
        <v>2630</v>
      </c>
      <c r="Q1709" s="1" t="s">
        <v>28</v>
      </c>
      <c r="R1709" s="1" t="s">
        <v>135</v>
      </c>
      <c r="S1709" s="1" t="s">
        <v>136</v>
      </c>
      <c r="T1709" s="1" t="s">
        <v>152</v>
      </c>
      <c r="U1709" s="1" t="s">
        <v>55</v>
      </c>
      <c r="V1709" s="1" t="s">
        <v>71</v>
      </c>
      <c r="W1709" s="1" t="s">
        <v>42</v>
      </c>
      <c r="X1709" s="25">
        <v>41191</v>
      </c>
      <c r="Y1709" s="1" t="s">
        <v>43</v>
      </c>
      <c r="Z1709" s="1">
        <v>0</v>
      </c>
      <c r="AA1709" s="1" t="s">
        <v>669</v>
      </c>
      <c r="AB1709" s="25">
        <v>40249</v>
      </c>
      <c r="AC1709" s="27">
        <v>40283.723611111112</v>
      </c>
      <c r="AD1709" s="1" t="s">
        <v>600</v>
      </c>
      <c r="AE1709" s="1">
        <v>0</v>
      </c>
    </row>
    <row r="1710" spans="1:31" x14ac:dyDescent="0.25">
      <c r="A1710" s="1" t="s">
        <v>2622</v>
      </c>
      <c r="B1710" s="1" t="s">
        <v>1421</v>
      </c>
      <c r="C1710" s="29" t="s">
        <v>1422</v>
      </c>
      <c r="D1710" s="25">
        <v>40304</v>
      </c>
      <c r="E1710" s="1" t="s">
        <v>2623</v>
      </c>
      <c r="F1710" s="26">
        <v>70130.5</v>
      </c>
      <c r="G1710" s="26">
        <v>70130.5</v>
      </c>
      <c r="H1710" s="26">
        <v>70130.5</v>
      </c>
      <c r="I1710" s="1" t="s">
        <v>26</v>
      </c>
      <c r="J1710" s="26">
        <v>70130.5</v>
      </c>
      <c r="K1710" s="1">
        <v>0</v>
      </c>
      <c r="L1710" s="1" t="s">
        <v>26</v>
      </c>
      <c r="M1710" s="1">
        <v>0</v>
      </c>
      <c r="N1710" s="1" t="s">
        <v>2624</v>
      </c>
      <c r="O1710" s="1" t="s">
        <v>2630</v>
      </c>
      <c r="Q1710" s="1" t="s">
        <v>28</v>
      </c>
      <c r="R1710" s="1" t="s">
        <v>135</v>
      </c>
      <c r="S1710" s="1" t="s">
        <v>136</v>
      </c>
      <c r="T1710" s="1" t="s">
        <v>124</v>
      </c>
      <c r="U1710" s="1" t="s">
        <v>34</v>
      </c>
      <c r="V1710" s="1" t="s">
        <v>71</v>
      </c>
      <c r="W1710" s="1" t="s">
        <v>42</v>
      </c>
      <c r="X1710" s="25">
        <v>41191</v>
      </c>
      <c r="Y1710" s="1" t="s">
        <v>2660</v>
      </c>
      <c r="Z1710" s="1">
        <v>0</v>
      </c>
      <c r="AA1710" s="1" t="s">
        <v>1423</v>
      </c>
      <c r="AB1710" s="25">
        <v>40723</v>
      </c>
      <c r="AC1710" s="27">
        <v>40733.118750000001</v>
      </c>
      <c r="AD1710" s="1" t="s">
        <v>151</v>
      </c>
      <c r="AE1710" s="26">
        <v>70130.5</v>
      </c>
    </row>
    <row r="1711" spans="1:31" x14ac:dyDescent="0.25">
      <c r="A1711" s="1" t="s">
        <v>2622</v>
      </c>
      <c r="B1711" s="1" t="s">
        <v>1540</v>
      </c>
      <c r="C1711" s="1" t="s">
        <v>1541</v>
      </c>
      <c r="D1711" s="25">
        <v>38649</v>
      </c>
      <c r="E1711" s="1" t="s">
        <v>2623</v>
      </c>
      <c r="F1711" s="26">
        <v>124994.72</v>
      </c>
      <c r="G1711" s="26">
        <v>124994.72</v>
      </c>
      <c r="H1711" s="26">
        <v>124994.72</v>
      </c>
      <c r="I1711" s="1" t="s">
        <v>26</v>
      </c>
      <c r="J1711" s="26">
        <v>124994.72</v>
      </c>
      <c r="K1711" s="1">
        <v>0</v>
      </c>
      <c r="L1711" s="1" t="s">
        <v>26</v>
      </c>
      <c r="M1711" s="1">
        <v>0</v>
      </c>
      <c r="N1711" s="1" t="s">
        <v>2624</v>
      </c>
      <c r="O1711" s="1" t="s">
        <v>2625</v>
      </c>
      <c r="P1711" s="1" t="s">
        <v>2626</v>
      </c>
      <c r="Q1711" s="1" t="s">
        <v>28</v>
      </c>
      <c r="R1711" s="1" t="s">
        <v>135</v>
      </c>
      <c r="S1711" s="1" t="s">
        <v>136</v>
      </c>
      <c r="T1711" s="1" t="s">
        <v>301</v>
      </c>
      <c r="U1711" s="1" t="s">
        <v>55</v>
      </c>
      <c r="V1711" s="1" t="s">
        <v>71</v>
      </c>
      <c r="W1711" s="1" t="s">
        <v>42</v>
      </c>
      <c r="X1711" s="25">
        <v>41191</v>
      </c>
      <c r="Y1711" s="1" t="s">
        <v>2637</v>
      </c>
      <c r="Z1711" s="1">
        <v>0</v>
      </c>
      <c r="AA1711" s="1" t="s">
        <v>1542</v>
      </c>
      <c r="AB1711" s="25">
        <v>38964</v>
      </c>
      <c r="AC1711" s="27">
        <v>40164.357638888891</v>
      </c>
      <c r="AD1711" s="1" t="s">
        <v>36</v>
      </c>
      <c r="AE1711" s="26">
        <v>124994.72</v>
      </c>
    </row>
    <row r="1712" spans="1:31" x14ac:dyDescent="0.25">
      <c r="A1712" s="1" t="s">
        <v>2646</v>
      </c>
      <c r="E1712" s="1" t="s">
        <v>2623</v>
      </c>
      <c r="F1712" s="1">
        <v>0</v>
      </c>
      <c r="G1712" s="1">
        <v>0</v>
      </c>
      <c r="H1712" s="1">
        <v>0</v>
      </c>
      <c r="J1712" s="1">
        <v>0</v>
      </c>
      <c r="K1712" s="1">
        <v>0</v>
      </c>
      <c r="L1712" s="1" t="s">
        <v>50</v>
      </c>
      <c r="M1712" s="1">
        <v>0</v>
      </c>
      <c r="N1712" s="1" t="s">
        <v>2629</v>
      </c>
      <c r="O1712" s="1" t="s">
        <v>2630</v>
      </c>
      <c r="Q1712" s="1" t="s">
        <v>28</v>
      </c>
      <c r="R1712" s="1" t="s">
        <v>262</v>
      </c>
      <c r="S1712" s="1" t="s">
        <v>276</v>
      </c>
      <c r="T1712" s="1" t="s">
        <v>337</v>
      </c>
      <c r="U1712" s="1" t="s">
        <v>55</v>
      </c>
      <c r="V1712" s="1" t="s">
        <v>71</v>
      </c>
      <c r="W1712" s="1" t="s">
        <v>42</v>
      </c>
      <c r="X1712" s="25">
        <v>41191</v>
      </c>
      <c r="Y1712" s="1" t="s">
        <v>2660</v>
      </c>
      <c r="Z1712" s="1">
        <v>0</v>
      </c>
      <c r="AA1712" s="1" t="s">
        <v>6777</v>
      </c>
      <c r="AB1712" s="25">
        <v>41043</v>
      </c>
      <c r="AC1712" s="27">
        <v>41073.884722222225</v>
      </c>
      <c r="AD1712" s="1" t="s">
        <v>2633</v>
      </c>
      <c r="AE1712" s="1">
        <v>0</v>
      </c>
    </row>
    <row r="1713" spans="1:31" x14ac:dyDescent="0.25">
      <c r="A1713" s="1" t="s">
        <v>2622</v>
      </c>
      <c r="B1713" s="1" t="s">
        <v>2435</v>
      </c>
      <c r="C1713" s="1" t="s">
        <v>2436</v>
      </c>
      <c r="D1713" s="25">
        <v>40261</v>
      </c>
      <c r="E1713" s="1" t="s">
        <v>2623</v>
      </c>
      <c r="F1713" s="26">
        <v>37749</v>
      </c>
      <c r="G1713" s="26">
        <v>37749</v>
      </c>
      <c r="H1713" s="26">
        <v>37749</v>
      </c>
      <c r="I1713" s="1" t="s">
        <v>26</v>
      </c>
      <c r="J1713" s="26">
        <v>37749</v>
      </c>
      <c r="K1713" s="1">
        <v>0</v>
      </c>
      <c r="L1713" s="1" t="s">
        <v>50</v>
      </c>
      <c r="M1713" s="1">
        <v>0</v>
      </c>
      <c r="N1713" s="1" t="s">
        <v>2629</v>
      </c>
      <c r="O1713" s="1" t="s">
        <v>2630</v>
      </c>
      <c r="Q1713" s="1" t="s">
        <v>28</v>
      </c>
      <c r="R1713" s="1" t="s">
        <v>135</v>
      </c>
      <c r="S1713" s="1" t="s">
        <v>136</v>
      </c>
      <c r="T1713" s="1" t="s">
        <v>510</v>
      </c>
      <c r="U1713" s="1" t="s">
        <v>34</v>
      </c>
      <c r="V1713" s="1" t="s">
        <v>71</v>
      </c>
      <c r="W1713" s="1" t="s">
        <v>42</v>
      </c>
      <c r="X1713" s="25">
        <v>41191</v>
      </c>
      <c r="Y1713" s="1" t="s">
        <v>2628</v>
      </c>
      <c r="Z1713" s="1">
        <v>0</v>
      </c>
      <c r="AA1713" s="1" t="s">
        <v>2437</v>
      </c>
      <c r="AB1713" s="25">
        <v>40630</v>
      </c>
      <c r="AC1713" s="27">
        <v>40645.547222222223</v>
      </c>
      <c r="AD1713" s="1" t="s">
        <v>36</v>
      </c>
      <c r="AE1713" s="26">
        <v>37749</v>
      </c>
    </row>
    <row r="1714" spans="1:31" x14ac:dyDescent="0.25">
      <c r="A1714" s="1" t="s">
        <v>2622</v>
      </c>
      <c r="E1714" s="1" t="s">
        <v>2623</v>
      </c>
      <c r="F1714" s="1">
        <v>0</v>
      </c>
      <c r="G1714" s="1">
        <v>0</v>
      </c>
      <c r="H1714" s="1">
        <v>0</v>
      </c>
      <c r="J1714" s="1">
        <v>0</v>
      </c>
      <c r="K1714" s="1">
        <v>0</v>
      </c>
      <c r="L1714" s="1" t="s">
        <v>50</v>
      </c>
      <c r="M1714" s="1">
        <v>0</v>
      </c>
      <c r="N1714" s="1" t="s">
        <v>2629</v>
      </c>
      <c r="O1714" s="1" t="s">
        <v>2630</v>
      </c>
      <c r="Q1714" s="1" t="s">
        <v>28</v>
      </c>
      <c r="R1714" s="1" t="s">
        <v>135</v>
      </c>
      <c r="S1714" s="1" t="s">
        <v>136</v>
      </c>
      <c r="T1714" s="1" t="s">
        <v>422</v>
      </c>
      <c r="U1714" s="1" t="s">
        <v>53</v>
      </c>
      <c r="V1714" s="1" t="s">
        <v>71</v>
      </c>
      <c r="W1714" s="1" t="s">
        <v>42</v>
      </c>
      <c r="X1714" s="25">
        <v>41191</v>
      </c>
      <c r="Y1714" s="1" t="s">
        <v>2647</v>
      </c>
      <c r="Z1714" s="1">
        <v>0</v>
      </c>
      <c r="AA1714" s="1" t="s">
        <v>7418</v>
      </c>
      <c r="AB1714" s="25">
        <v>41008</v>
      </c>
      <c r="AC1714" s="27">
        <v>41018.405555555553</v>
      </c>
      <c r="AD1714" s="1" t="s">
        <v>2657</v>
      </c>
      <c r="AE1714" s="1">
        <v>0</v>
      </c>
    </row>
    <row r="1715" spans="1:31" x14ac:dyDescent="0.25">
      <c r="A1715" s="1" t="s">
        <v>2646</v>
      </c>
      <c r="E1715" s="1" t="s">
        <v>2623</v>
      </c>
      <c r="F1715" s="1">
        <v>0</v>
      </c>
      <c r="G1715" s="1">
        <v>0</v>
      </c>
      <c r="H1715" s="1">
        <v>0</v>
      </c>
      <c r="J1715" s="1">
        <v>0</v>
      </c>
      <c r="K1715" s="1">
        <v>0</v>
      </c>
      <c r="L1715" s="1" t="s">
        <v>50</v>
      </c>
      <c r="M1715" s="1">
        <v>0</v>
      </c>
      <c r="N1715" s="1" t="s">
        <v>2629</v>
      </c>
      <c r="O1715" s="1" t="s">
        <v>2630</v>
      </c>
      <c r="Q1715" s="1" t="s">
        <v>28</v>
      </c>
      <c r="R1715" s="1" t="s">
        <v>262</v>
      </c>
      <c r="S1715" s="1" t="s">
        <v>2677</v>
      </c>
      <c r="T1715" s="1" t="s">
        <v>7423</v>
      </c>
      <c r="U1715" s="1" t="s">
        <v>55</v>
      </c>
      <c r="V1715" s="1" t="s">
        <v>71</v>
      </c>
      <c r="W1715" s="1" t="s">
        <v>42</v>
      </c>
      <c r="X1715" s="25">
        <v>41191</v>
      </c>
      <c r="Y1715" s="1" t="s">
        <v>2647</v>
      </c>
      <c r="Z1715" s="1">
        <v>0</v>
      </c>
      <c r="AA1715" s="1" t="s">
        <v>7424</v>
      </c>
      <c r="AB1715" s="25">
        <v>41024</v>
      </c>
      <c r="AC1715" s="27">
        <v>41052.740277777775</v>
      </c>
      <c r="AD1715" s="1" t="s">
        <v>2633</v>
      </c>
      <c r="AE1715" s="1">
        <v>0</v>
      </c>
    </row>
    <row r="1716" spans="1:31" x14ac:dyDescent="0.25">
      <c r="A1716" s="1" t="s">
        <v>2622</v>
      </c>
      <c r="B1716" s="1">
        <v>1001002</v>
      </c>
      <c r="C1716" s="1" t="s">
        <v>6207</v>
      </c>
      <c r="D1716" s="25">
        <v>37813</v>
      </c>
      <c r="E1716" s="1" t="s">
        <v>2623</v>
      </c>
      <c r="F1716" s="1">
        <v>0</v>
      </c>
      <c r="G1716" s="26">
        <v>15104</v>
      </c>
      <c r="H1716" s="1">
        <v>0</v>
      </c>
      <c r="I1716" s="1" t="s">
        <v>50</v>
      </c>
      <c r="J1716" s="1">
        <v>0</v>
      </c>
      <c r="K1716" s="26">
        <v>2311.08</v>
      </c>
      <c r="L1716" s="1" t="s">
        <v>50</v>
      </c>
      <c r="M1716" s="1">
        <v>0</v>
      </c>
      <c r="N1716" s="1" t="s">
        <v>2624</v>
      </c>
      <c r="O1716" s="1" t="s">
        <v>2625</v>
      </c>
      <c r="P1716" s="1" t="s">
        <v>2626</v>
      </c>
      <c r="Q1716" s="1" t="s">
        <v>28</v>
      </c>
      <c r="R1716" s="1" t="s">
        <v>44</v>
      </c>
      <c r="S1716" s="1" t="s">
        <v>30</v>
      </c>
      <c r="T1716" s="1" t="s">
        <v>187</v>
      </c>
      <c r="U1716" s="1" t="s">
        <v>123</v>
      </c>
      <c r="V1716" s="1" t="s">
        <v>185</v>
      </c>
      <c r="W1716" s="1" t="s">
        <v>42</v>
      </c>
      <c r="X1716" s="25">
        <v>41192</v>
      </c>
      <c r="Y1716" s="1" t="s">
        <v>2643</v>
      </c>
      <c r="Z1716" s="1">
        <v>0</v>
      </c>
      <c r="AA1716" s="1" t="s">
        <v>6208</v>
      </c>
      <c r="AB1716" s="25">
        <v>38240</v>
      </c>
      <c r="AC1716" s="27">
        <v>38244.565972222219</v>
      </c>
      <c r="AD1716" s="1" t="s">
        <v>2633</v>
      </c>
      <c r="AE1716" s="1">
        <v>0</v>
      </c>
    </row>
    <row r="1717" spans="1:31" x14ac:dyDescent="0.25">
      <c r="A1717" s="1" t="s">
        <v>2646</v>
      </c>
      <c r="B1717" s="1" t="s">
        <v>5477</v>
      </c>
      <c r="E1717" s="1" t="s">
        <v>2623</v>
      </c>
      <c r="F1717" s="1">
        <v>0</v>
      </c>
      <c r="G1717" s="1">
        <v>0</v>
      </c>
      <c r="H1717" s="1">
        <v>0</v>
      </c>
      <c r="J1717" s="1">
        <v>0</v>
      </c>
      <c r="K1717" s="1">
        <v>0</v>
      </c>
      <c r="L1717" s="1" t="s">
        <v>50</v>
      </c>
      <c r="M1717" s="1">
        <v>0</v>
      </c>
      <c r="N1717" s="1" t="s">
        <v>2629</v>
      </c>
      <c r="O1717" s="1" t="s">
        <v>2630</v>
      </c>
      <c r="Q1717" s="1" t="s">
        <v>28</v>
      </c>
      <c r="R1717" s="1" t="s">
        <v>262</v>
      </c>
      <c r="S1717" s="1" t="s">
        <v>151</v>
      </c>
      <c r="T1717" s="1" t="s">
        <v>98</v>
      </c>
      <c r="U1717" s="1" t="s">
        <v>40</v>
      </c>
      <c r="V1717" s="1" t="s">
        <v>41</v>
      </c>
      <c r="W1717" s="1" t="s">
        <v>42</v>
      </c>
      <c r="X1717" s="25">
        <v>41193</v>
      </c>
      <c r="Y1717" s="1" t="s">
        <v>43</v>
      </c>
      <c r="Z1717" s="1">
        <v>0</v>
      </c>
      <c r="AA1717" s="1" t="s">
        <v>5478</v>
      </c>
      <c r="AB1717" s="25">
        <v>41044</v>
      </c>
      <c r="AC1717" s="27">
        <v>41061.61041666667</v>
      </c>
      <c r="AD1717" s="1" t="s">
        <v>2633</v>
      </c>
      <c r="AE1717" s="1">
        <v>0</v>
      </c>
    </row>
    <row r="1718" spans="1:31" x14ac:dyDescent="0.25">
      <c r="A1718" s="1" t="s">
        <v>2622</v>
      </c>
      <c r="E1718" s="1" t="s">
        <v>2623</v>
      </c>
      <c r="F1718" s="1">
        <v>0</v>
      </c>
      <c r="G1718" s="1">
        <v>0</v>
      </c>
      <c r="H1718" s="1">
        <v>0</v>
      </c>
      <c r="I1718" s="1" t="s">
        <v>50</v>
      </c>
      <c r="J1718" s="1">
        <v>0</v>
      </c>
      <c r="K1718" s="26">
        <v>53000</v>
      </c>
      <c r="L1718" s="1" t="s">
        <v>50</v>
      </c>
      <c r="M1718" s="26">
        <v>26500</v>
      </c>
      <c r="Q1718" s="1" t="s">
        <v>28</v>
      </c>
      <c r="R1718" s="1" t="s">
        <v>135</v>
      </c>
      <c r="S1718" s="1" t="s">
        <v>136</v>
      </c>
      <c r="T1718" s="1" t="s">
        <v>1259</v>
      </c>
      <c r="U1718" s="1" t="s">
        <v>89</v>
      </c>
      <c r="V1718" s="1" t="s">
        <v>171</v>
      </c>
      <c r="W1718" s="1" t="s">
        <v>42</v>
      </c>
      <c r="X1718" s="25">
        <v>41200</v>
      </c>
      <c r="Y1718" s="1" t="s">
        <v>2635</v>
      </c>
      <c r="Z1718" s="1">
        <v>0</v>
      </c>
      <c r="AA1718" s="1" t="s">
        <v>1260</v>
      </c>
      <c r="AB1718" s="25">
        <v>39476</v>
      </c>
      <c r="AC1718" s="27">
        <v>40164.359722222223</v>
      </c>
      <c r="AD1718" s="1" t="s">
        <v>600</v>
      </c>
      <c r="AE1718" s="1">
        <v>0</v>
      </c>
    </row>
    <row r="1719" spans="1:31" x14ac:dyDescent="0.25">
      <c r="A1719" s="1" t="s">
        <v>2622</v>
      </c>
      <c r="E1719" s="1" t="s">
        <v>2623</v>
      </c>
      <c r="F1719" s="1">
        <v>0</v>
      </c>
      <c r="G1719" s="1">
        <v>0</v>
      </c>
      <c r="H1719" s="1">
        <v>0</v>
      </c>
      <c r="J1719" s="1">
        <v>0</v>
      </c>
      <c r="K1719" s="1">
        <v>534.02</v>
      </c>
      <c r="L1719" s="1" t="s">
        <v>50</v>
      </c>
      <c r="M1719" s="1">
        <v>267.01</v>
      </c>
      <c r="Q1719" s="1" t="s">
        <v>28</v>
      </c>
      <c r="R1719" s="1" t="s">
        <v>135</v>
      </c>
      <c r="S1719" s="1" t="s">
        <v>136</v>
      </c>
      <c r="T1719" s="1" t="s">
        <v>100</v>
      </c>
      <c r="U1719" s="1" t="s">
        <v>101</v>
      </c>
      <c r="V1719" s="1" t="s">
        <v>171</v>
      </c>
      <c r="W1719" s="1" t="s">
        <v>42</v>
      </c>
      <c r="X1719" s="25">
        <v>41200</v>
      </c>
      <c r="Y1719" s="1" t="s">
        <v>2635</v>
      </c>
      <c r="Z1719" s="1">
        <v>0</v>
      </c>
      <c r="AA1719" s="1" t="s">
        <v>6587</v>
      </c>
      <c r="AB1719" s="25">
        <v>38562</v>
      </c>
      <c r="AC1719" s="27">
        <v>40164.361111111109</v>
      </c>
      <c r="AD1719" s="1" t="s">
        <v>2633</v>
      </c>
      <c r="AE1719" s="1">
        <v>0</v>
      </c>
    </row>
    <row r="1720" spans="1:31" x14ac:dyDescent="0.25">
      <c r="A1720" s="1" t="s">
        <v>2622</v>
      </c>
      <c r="E1720" s="1" t="s">
        <v>2623</v>
      </c>
      <c r="F1720" s="1">
        <v>0</v>
      </c>
      <c r="G1720" s="1">
        <v>0</v>
      </c>
      <c r="H1720" s="1">
        <v>0</v>
      </c>
      <c r="J1720" s="1">
        <v>0</v>
      </c>
      <c r="K1720" s="1">
        <v>0</v>
      </c>
      <c r="L1720" s="1" t="s">
        <v>50</v>
      </c>
      <c r="M1720" s="1">
        <v>0</v>
      </c>
      <c r="Q1720" s="1" t="s">
        <v>28</v>
      </c>
      <c r="R1720" s="1" t="s">
        <v>135</v>
      </c>
      <c r="S1720" s="1" t="s">
        <v>136</v>
      </c>
      <c r="T1720" s="1" t="s">
        <v>54</v>
      </c>
      <c r="U1720" s="1" t="s">
        <v>55</v>
      </c>
      <c r="V1720" s="1" t="s">
        <v>71</v>
      </c>
      <c r="W1720" s="1" t="s">
        <v>42</v>
      </c>
      <c r="X1720" s="25">
        <v>41200</v>
      </c>
      <c r="Y1720" s="1" t="s">
        <v>2635</v>
      </c>
      <c r="Z1720" s="1">
        <v>0</v>
      </c>
      <c r="AA1720" s="1" t="s">
        <v>7231</v>
      </c>
      <c r="AB1720" s="25">
        <v>39350</v>
      </c>
      <c r="AC1720" s="27">
        <v>40164.381249999999</v>
      </c>
      <c r="AD1720" s="1" t="s">
        <v>2633</v>
      </c>
      <c r="AE1720" s="1">
        <v>0</v>
      </c>
    </row>
    <row r="1721" spans="1:31" x14ac:dyDescent="0.25">
      <c r="A1721" s="1" t="s">
        <v>2622</v>
      </c>
      <c r="B1721" s="1" t="s">
        <v>1726</v>
      </c>
      <c r="C1721" s="1" t="s">
        <v>1727</v>
      </c>
      <c r="D1721" s="25">
        <v>38034</v>
      </c>
      <c r="E1721" s="1" t="s">
        <v>2623</v>
      </c>
      <c r="F1721" s="26">
        <v>51491.58</v>
      </c>
      <c r="G1721" s="26">
        <v>51491.58</v>
      </c>
      <c r="H1721" s="26">
        <v>51491.58</v>
      </c>
      <c r="I1721" s="1" t="s">
        <v>26</v>
      </c>
      <c r="J1721" s="26">
        <v>51491.58</v>
      </c>
      <c r="K1721" s="26">
        <v>100000</v>
      </c>
      <c r="L1721" s="1" t="s">
        <v>27</v>
      </c>
      <c r="M1721" s="1">
        <v>0</v>
      </c>
      <c r="N1721" s="1" t="s">
        <v>2629</v>
      </c>
      <c r="O1721" s="1" t="s">
        <v>2630</v>
      </c>
      <c r="Q1721" s="1" t="s">
        <v>28</v>
      </c>
      <c r="R1721" s="1" t="s">
        <v>135</v>
      </c>
      <c r="S1721" s="1" t="s">
        <v>136</v>
      </c>
      <c r="T1721" s="1" t="s">
        <v>202</v>
      </c>
      <c r="U1721" s="1" t="s">
        <v>123</v>
      </c>
      <c r="V1721" s="1" t="s">
        <v>185</v>
      </c>
      <c r="W1721" s="1" t="s">
        <v>42</v>
      </c>
      <c r="X1721" s="25">
        <v>41206</v>
      </c>
      <c r="Y1721" s="1" t="s">
        <v>2643</v>
      </c>
      <c r="Z1721" s="1">
        <v>0</v>
      </c>
      <c r="AA1721" s="1" t="s">
        <v>1728</v>
      </c>
      <c r="AB1721" s="25">
        <v>38446</v>
      </c>
      <c r="AC1721" s="27">
        <v>40108.754861111112</v>
      </c>
      <c r="AD1721" s="1" t="s">
        <v>36</v>
      </c>
      <c r="AE1721" s="26">
        <v>51491.58</v>
      </c>
    </row>
    <row r="1722" spans="1:31" x14ac:dyDescent="0.25">
      <c r="A1722" s="1" t="s">
        <v>2622</v>
      </c>
      <c r="B1722" s="1" t="s">
        <v>2250</v>
      </c>
      <c r="C1722" s="1" t="s">
        <v>2251</v>
      </c>
      <c r="D1722" s="25">
        <v>39819</v>
      </c>
      <c r="E1722" s="1" t="s">
        <v>2623</v>
      </c>
      <c r="F1722" s="26">
        <v>95076</v>
      </c>
      <c r="G1722" s="26">
        <v>95076</v>
      </c>
      <c r="H1722" s="26">
        <v>95076</v>
      </c>
      <c r="I1722" s="1" t="s">
        <v>50</v>
      </c>
      <c r="J1722" s="26">
        <v>47538</v>
      </c>
      <c r="K1722" s="1">
        <v>0</v>
      </c>
      <c r="L1722" s="1" t="s">
        <v>27</v>
      </c>
      <c r="M1722" s="1">
        <v>0</v>
      </c>
      <c r="N1722" s="1" t="s">
        <v>2629</v>
      </c>
      <c r="O1722" s="1" t="s">
        <v>2630</v>
      </c>
      <c r="Q1722" s="1" t="s">
        <v>28</v>
      </c>
      <c r="R1722" s="1" t="s">
        <v>135</v>
      </c>
      <c r="S1722" s="1" t="s">
        <v>276</v>
      </c>
      <c r="T1722" s="1" t="s">
        <v>234</v>
      </c>
      <c r="U1722" s="1" t="s">
        <v>40</v>
      </c>
      <c r="V1722" s="1" t="s">
        <v>41</v>
      </c>
      <c r="W1722" s="1" t="s">
        <v>42</v>
      </c>
      <c r="X1722" s="25">
        <v>41206</v>
      </c>
      <c r="Y1722" s="1" t="s">
        <v>2628</v>
      </c>
      <c r="Z1722" s="1">
        <v>0</v>
      </c>
      <c r="AA1722" s="1" t="s">
        <v>2252</v>
      </c>
      <c r="AB1722" s="25">
        <v>40076</v>
      </c>
      <c r="AC1722" s="27">
        <v>40154.435416666667</v>
      </c>
      <c r="AD1722" s="1" t="s">
        <v>36</v>
      </c>
      <c r="AE1722" s="26">
        <v>95076</v>
      </c>
    </row>
    <row r="1723" spans="1:31" x14ac:dyDescent="0.25">
      <c r="A1723" s="1" t="s">
        <v>2622</v>
      </c>
      <c r="B1723" s="1" t="s">
        <v>1588</v>
      </c>
      <c r="C1723" s="1" t="s">
        <v>1589</v>
      </c>
      <c r="D1723" s="25">
        <v>39904</v>
      </c>
      <c r="E1723" s="1" t="s">
        <v>2623</v>
      </c>
      <c r="F1723" s="26">
        <v>89220</v>
      </c>
      <c r="G1723" s="26">
        <v>89220</v>
      </c>
      <c r="H1723" s="26">
        <v>89220</v>
      </c>
      <c r="I1723" s="1" t="s">
        <v>26</v>
      </c>
      <c r="J1723" s="26">
        <v>89220</v>
      </c>
      <c r="K1723" s="26">
        <v>11325.73</v>
      </c>
      <c r="L1723" s="1" t="s">
        <v>27</v>
      </c>
      <c r="M1723" s="1">
        <v>0</v>
      </c>
      <c r="N1723" s="1" t="s">
        <v>2629</v>
      </c>
      <c r="O1723" s="1" t="s">
        <v>2630</v>
      </c>
      <c r="Q1723" s="1" t="s">
        <v>28</v>
      </c>
      <c r="R1723" s="1" t="s">
        <v>135</v>
      </c>
      <c r="S1723" s="1" t="s">
        <v>136</v>
      </c>
      <c r="T1723" s="1" t="s">
        <v>996</v>
      </c>
      <c r="U1723" s="1" t="s">
        <v>53</v>
      </c>
      <c r="V1723" s="1" t="s">
        <v>71</v>
      </c>
      <c r="W1723" s="1" t="s">
        <v>42</v>
      </c>
      <c r="X1723" s="25">
        <v>41207</v>
      </c>
      <c r="Y1723" s="1" t="s">
        <v>43</v>
      </c>
      <c r="Z1723" s="1">
        <v>0</v>
      </c>
      <c r="AA1723" s="1" t="s">
        <v>1590</v>
      </c>
      <c r="AB1723" s="25">
        <v>39108</v>
      </c>
      <c r="AC1723" s="27">
        <v>40856.111111111109</v>
      </c>
      <c r="AD1723" s="1" t="s">
        <v>151</v>
      </c>
      <c r="AE1723" s="26">
        <v>89220</v>
      </c>
    </row>
    <row r="1724" spans="1:31" x14ac:dyDescent="0.25">
      <c r="A1724" s="1" t="s">
        <v>2622</v>
      </c>
      <c r="B1724" s="1" t="s">
        <v>530</v>
      </c>
      <c r="C1724" s="1" t="s">
        <v>531</v>
      </c>
      <c r="D1724" s="25">
        <v>39207</v>
      </c>
      <c r="E1724" s="1" t="s">
        <v>2623</v>
      </c>
      <c r="F1724" s="26">
        <v>5454.65</v>
      </c>
      <c r="G1724" s="26">
        <v>5454.65</v>
      </c>
      <c r="H1724" s="26">
        <v>5454.65</v>
      </c>
      <c r="I1724" s="1" t="s">
        <v>26</v>
      </c>
      <c r="J1724" s="26">
        <v>5454.65</v>
      </c>
      <c r="K1724" s="1">
        <v>0</v>
      </c>
      <c r="L1724" s="1" t="s">
        <v>27</v>
      </c>
      <c r="M1724" s="1">
        <v>0</v>
      </c>
      <c r="N1724" s="1" t="s">
        <v>2624</v>
      </c>
      <c r="O1724" s="1" t="s">
        <v>2625</v>
      </c>
      <c r="P1724" s="1" t="s">
        <v>2626</v>
      </c>
      <c r="Q1724" s="1" t="s">
        <v>28</v>
      </c>
      <c r="R1724" s="1" t="s">
        <v>44</v>
      </c>
      <c r="S1724" s="1" t="s">
        <v>298</v>
      </c>
      <c r="T1724" s="1" t="s">
        <v>54</v>
      </c>
      <c r="U1724" s="1" t="s">
        <v>55</v>
      </c>
      <c r="V1724" s="1" t="s">
        <v>71</v>
      </c>
      <c r="W1724" s="1" t="s">
        <v>42</v>
      </c>
      <c r="X1724" s="25">
        <v>41211</v>
      </c>
      <c r="Y1724" s="1" t="s">
        <v>2660</v>
      </c>
      <c r="Z1724" s="1">
        <v>0</v>
      </c>
      <c r="AA1724" s="1" t="s">
        <v>532</v>
      </c>
      <c r="AB1724" s="25">
        <v>39616</v>
      </c>
      <c r="AC1724" s="27">
        <v>39855.609027777777</v>
      </c>
      <c r="AD1724" s="1" t="s">
        <v>36</v>
      </c>
      <c r="AE1724" s="26">
        <v>5454.65</v>
      </c>
    </row>
    <row r="1725" spans="1:31" x14ac:dyDescent="0.25">
      <c r="A1725" s="1" t="s">
        <v>2622</v>
      </c>
      <c r="B1725" s="1" t="s">
        <v>809</v>
      </c>
      <c r="C1725" s="1" t="s">
        <v>810</v>
      </c>
      <c r="D1725" s="25">
        <v>40209</v>
      </c>
      <c r="E1725" s="1" t="s">
        <v>2623</v>
      </c>
      <c r="F1725" s="26">
        <v>150000</v>
      </c>
      <c r="G1725" s="26">
        <v>150000</v>
      </c>
      <c r="H1725" s="26">
        <v>35000</v>
      </c>
      <c r="I1725" s="1" t="s">
        <v>26</v>
      </c>
      <c r="J1725" s="26">
        <v>35000</v>
      </c>
      <c r="K1725" s="1">
        <v>0</v>
      </c>
      <c r="L1725" s="1" t="s">
        <v>27</v>
      </c>
      <c r="M1725" s="1">
        <v>0</v>
      </c>
      <c r="N1725" s="1" t="s">
        <v>2629</v>
      </c>
      <c r="O1725" s="1" t="s">
        <v>2630</v>
      </c>
      <c r="Q1725" s="1" t="s">
        <v>28</v>
      </c>
      <c r="R1725" s="1" t="s">
        <v>135</v>
      </c>
      <c r="S1725" s="1" t="s">
        <v>284</v>
      </c>
      <c r="T1725" s="1" t="s">
        <v>54</v>
      </c>
      <c r="U1725" s="1" t="s">
        <v>55</v>
      </c>
      <c r="V1725" s="1" t="s">
        <v>71</v>
      </c>
      <c r="W1725" s="1" t="s">
        <v>42</v>
      </c>
      <c r="X1725" s="25">
        <v>41211</v>
      </c>
      <c r="Y1725" s="1" t="s">
        <v>2637</v>
      </c>
      <c r="Z1725" s="1">
        <v>0</v>
      </c>
      <c r="AA1725" s="1" t="s">
        <v>811</v>
      </c>
      <c r="AB1725" s="25">
        <v>40703</v>
      </c>
      <c r="AC1725" s="27">
        <v>40732.991666666669</v>
      </c>
      <c r="AD1725" s="1" t="s">
        <v>36</v>
      </c>
      <c r="AE1725" s="26">
        <v>150000</v>
      </c>
    </row>
    <row r="1726" spans="1:31" x14ac:dyDescent="0.25">
      <c r="A1726" s="1" t="s">
        <v>2622</v>
      </c>
      <c r="B1726" s="1" t="s">
        <v>854</v>
      </c>
      <c r="C1726" s="1" t="s">
        <v>855</v>
      </c>
      <c r="D1726" s="25">
        <v>40554</v>
      </c>
      <c r="E1726" s="1" t="s">
        <v>2623</v>
      </c>
      <c r="F1726" s="26">
        <v>4000</v>
      </c>
      <c r="G1726" s="26">
        <v>4000</v>
      </c>
      <c r="H1726" s="26">
        <v>4000</v>
      </c>
      <c r="I1726" s="1" t="s">
        <v>26</v>
      </c>
      <c r="J1726" s="26">
        <v>4000</v>
      </c>
      <c r="K1726" s="26">
        <v>20000</v>
      </c>
      <c r="L1726" s="1" t="s">
        <v>27</v>
      </c>
      <c r="M1726" s="1">
        <v>0</v>
      </c>
      <c r="N1726" s="1" t="s">
        <v>2629</v>
      </c>
      <c r="O1726" s="1" t="s">
        <v>2625</v>
      </c>
      <c r="P1726" s="1" t="s">
        <v>2626</v>
      </c>
      <c r="Q1726" s="1" t="s">
        <v>28</v>
      </c>
      <c r="R1726" s="1" t="s">
        <v>262</v>
      </c>
      <c r="S1726" s="1" t="s">
        <v>151</v>
      </c>
      <c r="T1726" s="1" t="s">
        <v>263</v>
      </c>
      <c r="U1726" s="1" t="s">
        <v>55</v>
      </c>
      <c r="V1726" s="1" t="s">
        <v>71</v>
      </c>
      <c r="W1726" s="1" t="s">
        <v>42</v>
      </c>
      <c r="X1726" s="25">
        <v>41211</v>
      </c>
      <c r="Y1726" s="1" t="s">
        <v>2637</v>
      </c>
      <c r="Z1726" s="1">
        <v>0</v>
      </c>
      <c r="AA1726" s="1" t="s">
        <v>856</v>
      </c>
      <c r="AB1726" s="25">
        <v>40995</v>
      </c>
      <c r="AC1726" s="27">
        <v>41052.613194444442</v>
      </c>
      <c r="AD1726" s="1" t="s">
        <v>36</v>
      </c>
      <c r="AE1726" s="26">
        <v>4000</v>
      </c>
    </row>
    <row r="1727" spans="1:31" x14ac:dyDescent="0.25">
      <c r="A1727" s="1" t="s">
        <v>2646</v>
      </c>
      <c r="E1727" s="1" t="s">
        <v>2623</v>
      </c>
      <c r="F1727" s="1">
        <v>0</v>
      </c>
      <c r="G1727" s="1">
        <v>0</v>
      </c>
      <c r="H1727" s="1">
        <v>0</v>
      </c>
      <c r="J1727" s="1">
        <v>0</v>
      </c>
      <c r="K1727" s="26">
        <v>21207.200000000001</v>
      </c>
      <c r="L1727" s="1" t="s">
        <v>27</v>
      </c>
      <c r="M1727" s="1">
        <v>0</v>
      </c>
      <c r="N1727" s="1" t="s">
        <v>2629</v>
      </c>
      <c r="O1727" s="1" t="s">
        <v>2638</v>
      </c>
      <c r="P1727" s="1" t="s">
        <v>2670</v>
      </c>
      <c r="Q1727" s="1" t="s">
        <v>28</v>
      </c>
      <c r="R1727" s="1" t="s">
        <v>29</v>
      </c>
      <c r="S1727" s="1" t="s">
        <v>30</v>
      </c>
      <c r="T1727" s="1" t="s">
        <v>176</v>
      </c>
      <c r="U1727" s="1" t="s">
        <v>55</v>
      </c>
      <c r="V1727" s="1" t="s">
        <v>71</v>
      </c>
      <c r="W1727" s="1" t="s">
        <v>42</v>
      </c>
      <c r="X1727" s="25">
        <v>41211</v>
      </c>
      <c r="Y1727" s="1" t="s">
        <v>57</v>
      </c>
      <c r="Z1727" s="1">
        <v>0</v>
      </c>
      <c r="AA1727" s="1" t="s">
        <v>5527</v>
      </c>
      <c r="AB1727" s="25">
        <v>37368</v>
      </c>
      <c r="AC1727" s="27">
        <v>38027.480555555558</v>
      </c>
      <c r="AD1727" s="1" t="s">
        <v>2657</v>
      </c>
      <c r="AE1727" s="1">
        <v>0</v>
      </c>
    </row>
    <row r="1728" spans="1:31" x14ac:dyDescent="0.25">
      <c r="A1728" s="1" t="s">
        <v>2646</v>
      </c>
      <c r="B1728" s="1">
        <v>1490320</v>
      </c>
      <c r="C1728" s="1" t="s">
        <v>1438</v>
      </c>
      <c r="D1728" s="25">
        <v>40100</v>
      </c>
      <c r="E1728" s="1" t="s">
        <v>2623</v>
      </c>
      <c r="F1728" s="26">
        <v>18000</v>
      </c>
      <c r="G1728" s="26">
        <v>18000</v>
      </c>
      <c r="H1728" s="26">
        <v>18000</v>
      </c>
      <c r="I1728" s="1" t="s">
        <v>50</v>
      </c>
      <c r="J1728" s="26">
        <v>9000</v>
      </c>
      <c r="K1728" s="1">
        <v>0</v>
      </c>
      <c r="L1728" s="1" t="s">
        <v>27</v>
      </c>
      <c r="M1728" s="1">
        <v>0</v>
      </c>
      <c r="N1728" s="1" t="s">
        <v>2629</v>
      </c>
      <c r="O1728" s="1" t="s">
        <v>2630</v>
      </c>
      <c r="Q1728" s="1" t="s">
        <v>28</v>
      </c>
      <c r="R1728" s="1" t="s">
        <v>262</v>
      </c>
      <c r="S1728" s="1" t="s">
        <v>151</v>
      </c>
      <c r="T1728" s="1" t="s">
        <v>113</v>
      </c>
      <c r="U1728" s="1" t="s">
        <v>84</v>
      </c>
      <c r="V1728" s="1" t="s">
        <v>85</v>
      </c>
      <c r="W1728" s="1" t="s">
        <v>42</v>
      </c>
      <c r="X1728" s="25">
        <v>41211</v>
      </c>
      <c r="Y1728" s="1" t="s">
        <v>2628</v>
      </c>
      <c r="Z1728" s="1">
        <v>0</v>
      </c>
      <c r="AA1728" s="1" t="s">
        <v>1439</v>
      </c>
      <c r="AB1728" s="25">
        <v>40889</v>
      </c>
      <c r="AC1728" s="27">
        <v>40982.906944444447</v>
      </c>
      <c r="AD1728" s="1" t="s">
        <v>36</v>
      </c>
      <c r="AE1728" s="26">
        <v>18000</v>
      </c>
    </row>
    <row r="1729" spans="1:31" x14ac:dyDescent="0.25">
      <c r="A1729" s="1" t="s">
        <v>2622</v>
      </c>
      <c r="B1729" s="1" t="s">
        <v>1775</v>
      </c>
      <c r="C1729" s="1" t="s">
        <v>1776</v>
      </c>
      <c r="D1729" s="25">
        <v>38718</v>
      </c>
      <c r="E1729" s="1" t="s">
        <v>2623</v>
      </c>
      <c r="F1729" s="26">
        <v>40000</v>
      </c>
      <c r="G1729" s="26">
        <v>40000</v>
      </c>
      <c r="H1729" s="26">
        <v>40000</v>
      </c>
      <c r="I1729" s="1" t="s">
        <v>26</v>
      </c>
      <c r="J1729" s="26">
        <v>40000</v>
      </c>
      <c r="K1729" s="1">
        <v>0</v>
      </c>
      <c r="L1729" s="1" t="s">
        <v>27</v>
      </c>
      <c r="M1729" s="1">
        <v>0</v>
      </c>
      <c r="N1729" s="1" t="s">
        <v>2624</v>
      </c>
      <c r="O1729" s="1" t="s">
        <v>2630</v>
      </c>
      <c r="Q1729" s="1" t="s">
        <v>28</v>
      </c>
      <c r="R1729" s="1" t="s">
        <v>135</v>
      </c>
      <c r="S1729" s="1" t="s">
        <v>136</v>
      </c>
      <c r="T1729" s="1" t="s">
        <v>179</v>
      </c>
      <c r="U1729" s="1" t="s">
        <v>123</v>
      </c>
      <c r="V1729" s="1" t="s">
        <v>185</v>
      </c>
      <c r="W1729" s="1" t="s">
        <v>42</v>
      </c>
      <c r="X1729" s="25">
        <v>41211</v>
      </c>
      <c r="Y1729" s="1" t="s">
        <v>2628</v>
      </c>
      <c r="Z1729" s="1">
        <v>0</v>
      </c>
      <c r="AA1729" s="1" t="s">
        <v>1777</v>
      </c>
      <c r="AB1729" s="25">
        <v>40164</v>
      </c>
      <c r="AC1729" s="27">
        <v>40198.51458333333</v>
      </c>
      <c r="AD1729" s="1" t="s">
        <v>36</v>
      </c>
      <c r="AE1729" s="26">
        <v>40000</v>
      </c>
    </row>
    <row r="1730" spans="1:31" x14ac:dyDescent="0.25">
      <c r="A1730" s="1" t="s">
        <v>2622</v>
      </c>
      <c r="E1730" s="1" t="s">
        <v>2623</v>
      </c>
      <c r="F1730" s="1">
        <v>0</v>
      </c>
      <c r="G1730" s="1">
        <v>0</v>
      </c>
      <c r="H1730" s="1">
        <v>0</v>
      </c>
      <c r="J1730" s="1">
        <v>0</v>
      </c>
      <c r="K1730" s="26">
        <v>4941.6099999999997</v>
      </c>
      <c r="L1730" s="1" t="s">
        <v>27</v>
      </c>
      <c r="M1730" s="1">
        <v>0</v>
      </c>
      <c r="N1730" s="1" t="s">
        <v>2629</v>
      </c>
      <c r="O1730" s="1" t="s">
        <v>2630</v>
      </c>
      <c r="Q1730" s="1" t="s">
        <v>28</v>
      </c>
      <c r="R1730" s="1" t="s">
        <v>512</v>
      </c>
      <c r="S1730" s="1" t="s">
        <v>553</v>
      </c>
      <c r="T1730" s="1" t="s">
        <v>5787</v>
      </c>
      <c r="U1730" s="1" t="s">
        <v>5788</v>
      </c>
      <c r="V1730" s="1" t="s">
        <v>71</v>
      </c>
      <c r="W1730" s="1" t="s">
        <v>42</v>
      </c>
      <c r="X1730" s="25">
        <v>41211</v>
      </c>
      <c r="Y1730" s="1" t="s">
        <v>57</v>
      </c>
      <c r="Z1730" s="1">
        <v>0</v>
      </c>
      <c r="AA1730" s="1" t="s">
        <v>6654</v>
      </c>
      <c r="AB1730" s="25">
        <v>40364</v>
      </c>
      <c r="AC1730" s="27">
        <v>40388.476388888892</v>
      </c>
      <c r="AD1730" s="1" t="s">
        <v>2657</v>
      </c>
      <c r="AE1730" s="1">
        <v>0</v>
      </c>
    </row>
    <row r="1731" spans="1:31" x14ac:dyDescent="0.25">
      <c r="A1731" s="1" t="s">
        <v>2646</v>
      </c>
      <c r="B1731" s="1" t="s">
        <v>6780</v>
      </c>
      <c r="C1731" s="1" t="s">
        <v>6781</v>
      </c>
      <c r="E1731" s="1" t="s">
        <v>2623</v>
      </c>
      <c r="F1731" s="1">
        <v>0</v>
      </c>
      <c r="G1731" s="1">
        <v>0</v>
      </c>
      <c r="H1731" s="1">
        <v>0</v>
      </c>
      <c r="J1731" s="1">
        <v>0</v>
      </c>
      <c r="K1731" s="1">
        <v>0</v>
      </c>
      <c r="L1731" s="1" t="s">
        <v>27</v>
      </c>
      <c r="M1731" s="1">
        <v>0</v>
      </c>
      <c r="N1731" s="1" t="s">
        <v>2629</v>
      </c>
      <c r="O1731" s="1" t="s">
        <v>2630</v>
      </c>
      <c r="Q1731" s="1" t="s">
        <v>28</v>
      </c>
      <c r="R1731" s="1" t="s">
        <v>262</v>
      </c>
      <c r="S1731" s="1" t="s">
        <v>284</v>
      </c>
      <c r="T1731" s="1" t="s">
        <v>54</v>
      </c>
      <c r="U1731" s="1" t="s">
        <v>55</v>
      </c>
      <c r="V1731" s="1" t="s">
        <v>71</v>
      </c>
      <c r="W1731" s="1" t="s">
        <v>42</v>
      </c>
      <c r="X1731" s="25">
        <v>41211</v>
      </c>
      <c r="Y1731" s="1" t="s">
        <v>2660</v>
      </c>
      <c r="Z1731" s="1">
        <v>0</v>
      </c>
      <c r="AA1731" s="1" t="s">
        <v>6782</v>
      </c>
      <c r="AB1731" s="25">
        <v>41113</v>
      </c>
      <c r="AC1731" s="27">
        <v>41127.506249999999</v>
      </c>
      <c r="AD1731" s="1" t="s">
        <v>2633</v>
      </c>
      <c r="AE1731" s="1">
        <v>0</v>
      </c>
    </row>
    <row r="1732" spans="1:31" x14ac:dyDescent="0.25">
      <c r="A1732" s="1" t="s">
        <v>2646</v>
      </c>
      <c r="E1732" s="1" t="s">
        <v>2623</v>
      </c>
      <c r="F1732" s="1">
        <v>0</v>
      </c>
      <c r="G1732" s="1">
        <v>0</v>
      </c>
      <c r="H1732" s="1">
        <v>0</v>
      </c>
      <c r="J1732" s="1">
        <v>0</v>
      </c>
      <c r="K1732" s="1">
        <v>0</v>
      </c>
      <c r="L1732" s="1" t="s">
        <v>27</v>
      </c>
      <c r="M1732" s="1">
        <v>0</v>
      </c>
      <c r="N1732" s="1" t="s">
        <v>2629</v>
      </c>
      <c r="O1732" s="1" t="s">
        <v>2630</v>
      </c>
      <c r="Q1732" s="1" t="s">
        <v>28</v>
      </c>
      <c r="R1732" s="1" t="s">
        <v>262</v>
      </c>
      <c r="S1732" s="1" t="s">
        <v>2677</v>
      </c>
      <c r="T1732" s="1" t="s">
        <v>7197</v>
      </c>
      <c r="U1732" s="1" t="s">
        <v>55</v>
      </c>
      <c r="V1732" s="1" t="s">
        <v>71</v>
      </c>
      <c r="W1732" s="1" t="s">
        <v>42</v>
      </c>
      <c r="X1732" s="25">
        <v>41211</v>
      </c>
      <c r="Y1732" s="1" t="s">
        <v>2647</v>
      </c>
      <c r="Z1732" s="1">
        <v>0</v>
      </c>
      <c r="AA1732" s="1" t="s">
        <v>7198</v>
      </c>
      <c r="AB1732" s="25">
        <v>40864</v>
      </c>
      <c r="AC1732" s="27">
        <v>40911.018750000003</v>
      </c>
      <c r="AD1732" s="1" t="s">
        <v>2633</v>
      </c>
      <c r="AE1732" s="1">
        <v>0</v>
      </c>
    </row>
    <row r="1733" spans="1:31" x14ac:dyDescent="0.25">
      <c r="A1733" s="1" t="s">
        <v>2622</v>
      </c>
      <c r="E1733" s="1" t="s">
        <v>2623</v>
      </c>
      <c r="F1733" s="1">
        <v>0</v>
      </c>
      <c r="G1733" s="1">
        <v>0</v>
      </c>
      <c r="H1733" s="1">
        <v>0</v>
      </c>
      <c r="I1733" s="1" t="s">
        <v>50</v>
      </c>
      <c r="J1733" s="1">
        <v>0</v>
      </c>
      <c r="K1733" s="26">
        <v>1000</v>
      </c>
      <c r="L1733" s="1" t="s">
        <v>27</v>
      </c>
      <c r="M1733" s="1">
        <v>0</v>
      </c>
      <c r="N1733" s="1" t="s">
        <v>2624</v>
      </c>
      <c r="O1733" s="1" t="s">
        <v>2630</v>
      </c>
      <c r="Q1733" s="1" t="s">
        <v>28</v>
      </c>
      <c r="R1733" s="1" t="s">
        <v>44</v>
      </c>
      <c r="S1733" s="1" t="s">
        <v>503</v>
      </c>
      <c r="T1733" s="1" t="s">
        <v>3088</v>
      </c>
      <c r="U1733" s="1" t="s">
        <v>34</v>
      </c>
      <c r="V1733" s="1" t="s">
        <v>46</v>
      </c>
      <c r="W1733" s="1" t="s">
        <v>42</v>
      </c>
      <c r="X1733" s="25">
        <v>41212</v>
      </c>
      <c r="Y1733" s="1" t="s">
        <v>2643</v>
      </c>
      <c r="Z1733" s="1">
        <v>0</v>
      </c>
      <c r="AA1733" s="1" t="s">
        <v>5744</v>
      </c>
      <c r="AB1733" s="25">
        <v>39653</v>
      </c>
      <c r="AC1733" s="27">
        <v>39671.736805555556</v>
      </c>
      <c r="AD1733" s="1" t="s">
        <v>2657</v>
      </c>
      <c r="AE1733" s="1">
        <v>0</v>
      </c>
    </row>
    <row r="1734" spans="1:31" x14ac:dyDescent="0.25">
      <c r="A1734" s="1" t="s">
        <v>2622</v>
      </c>
      <c r="B1734" s="1" t="s">
        <v>1613</v>
      </c>
      <c r="C1734" s="1" t="s">
        <v>147</v>
      </c>
      <c r="D1734" s="25">
        <v>38930</v>
      </c>
      <c r="E1734" s="1" t="s">
        <v>2623</v>
      </c>
      <c r="F1734" s="26">
        <v>100000</v>
      </c>
      <c r="G1734" s="26">
        <v>100000</v>
      </c>
      <c r="H1734" s="26">
        <v>100000</v>
      </c>
      <c r="I1734" s="1" t="s">
        <v>27</v>
      </c>
      <c r="J1734" s="1">
        <v>0</v>
      </c>
      <c r="K1734" s="26">
        <v>10000</v>
      </c>
      <c r="L1734" s="1" t="s">
        <v>27</v>
      </c>
      <c r="M1734" s="1">
        <v>0</v>
      </c>
      <c r="N1734" s="1" t="s">
        <v>2629</v>
      </c>
      <c r="O1734" s="1" t="s">
        <v>2625</v>
      </c>
      <c r="P1734" s="1" t="s">
        <v>2626</v>
      </c>
      <c r="Q1734" s="1" t="s">
        <v>28</v>
      </c>
      <c r="R1734" s="1" t="s">
        <v>44</v>
      </c>
      <c r="S1734" s="1" t="s">
        <v>155</v>
      </c>
      <c r="T1734" s="1" t="s">
        <v>124</v>
      </c>
      <c r="U1734" s="1" t="s">
        <v>34</v>
      </c>
      <c r="V1734" s="1" t="s">
        <v>46</v>
      </c>
      <c r="W1734" s="1" t="s">
        <v>42</v>
      </c>
      <c r="X1734" s="25">
        <v>41212</v>
      </c>
      <c r="Y1734" s="1" t="s">
        <v>2628</v>
      </c>
      <c r="Z1734" s="1">
        <v>0</v>
      </c>
      <c r="AA1734" s="1" t="s">
        <v>1614</v>
      </c>
      <c r="AB1734" s="25">
        <v>39237</v>
      </c>
      <c r="AC1734" s="27">
        <v>39503.435416666667</v>
      </c>
      <c r="AD1734" s="1" t="s">
        <v>36</v>
      </c>
      <c r="AE1734" s="26">
        <v>100000</v>
      </c>
    </row>
    <row r="1735" spans="1:31" x14ac:dyDescent="0.25">
      <c r="A1735" s="1" t="s">
        <v>2622</v>
      </c>
      <c r="B1735" s="1" t="s">
        <v>6620</v>
      </c>
      <c r="C1735" s="1" t="s">
        <v>6621</v>
      </c>
      <c r="D1735" s="25">
        <v>40001</v>
      </c>
      <c r="E1735" s="1" t="s">
        <v>2623</v>
      </c>
      <c r="F1735" s="1">
        <v>0</v>
      </c>
      <c r="G1735" s="26">
        <v>61242</v>
      </c>
      <c r="H1735" s="1">
        <v>0</v>
      </c>
      <c r="I1735" s="1">
        <v>0</v>
      </c>
      <c r="J1735" s="1">
        <v>0</v>
      </c>
      <c r="K1735" s="1">
        <v>0</v>
      </c>
      <c r="L1735" s="1" t="s">
        <v>27</v>
      </c>
      <c r="M1735" s="1">
        <v>0</v>
      </c>
      <c r="N1735" s="1" t="s">
        <v>2629</v>
      </c>
      <c r="O1735" s="1" t="s">
        <v>2630</v>
      </c>
      <c r="Q1735" s="1" t="s">
        <v>28</v>
      </c>
      <c r="R1735" s="1" t="s">
        <v>135</v>
      </c>
      <c r="S1735" s="1" t="s">
        <v>284</v>
      </c>
      <c r="T1735" s="1" t="s">
        <v>6622</v>
      </c>
      <c r="U1735" s="1" t="s">
        <v>34</v>
      </c>
      <c r="V1735" s="1" t="s">
        <v>66</v>
      </c>
      <c r="W1735" s="1" t="s">
        <v>42</v>
      </c>
      <c r="X1735" s="25">
        <v>41212</v>
      </c>
      <c r="Y1735" s="1" t="s">
        <v>2649</v>
      </c>
      <c r="Z1735" s="1">
        <v>0</v>
      </c>
      <c r="AA1735" s="1" t="s">
        <v>6623</v>
      </c>
      <c r="AB1735" s="25">
        <v>40158</v>
      </c>
      <c r="AC1735" s="27">
        <v>40283.65</v>
      </c>
      <c r="AD1735" s="1" t="s">
        <v>2633</v>
      </c>
      <c r="AE1735" s="1">
        <v>0</v>
      </c>
    </row>
    <row r="1736" spans="1:31" x14ac:dyDescent="0.25">
      <c r="A1736" s="1" t="s">
        <v>2622</v>
      </c>
      <c r="B1736" s="1" t="s">
        <v>1226</v>
      </c>
      <c r="C1736" s="1" t="s">
        <v>1227</v>
      </c>
      <c r="D1736" s="25">
        <v>36537</v>
      </c>
      <c r="E1736" s="1" t="s">
        <v>2623</v>
      </c>
      <c r="F1736" s="26">
        <v>10000</v>
      </c>
      <c r="G1736" s="26">
        <v>10000</v>
      </c>
      <c r="H1736" s="26">
        <v>10000</v>
      </c>
      <c r="I1736" s="1" t="s">
        <v>26</v>
      </c>
      <c r="J1736" s="26">
        <v>10000</v>
      </c>
      <c r="K1736" s="1">
        <v>0</v>
      </c>
      <c r="L1736" s="1" t="s">
        <v>27</v>
      </c>
      <c r="M1736" s="1">
        <v>0</v>
      </c>
      <c r="N1736" s="1" t="s">
        <v>2624</v>
      </c>
      <c r="O1736" s="1" t="s">
        <v>2625</v>
      </c>
      <c r="P1736" s="1" t="s">
        <v>2626</v>
      </c>
      <c r="Q1736" s="1" t="s">
        <v>28</v>
      </c>
      <c r="R1736" s="1" t="s">
        <v>135</v>
      </c>
      <c r="S1736" s="1" t="s">
        <v>136</v>
      </c>
      <c r="T1736" s="1" t="s">
        <v>54</v>
      </c>
      <c r="U1736" s="1" t="s">
        <v>55</v>
      </c>
      <c r="V1736" s="1" t="s">
        <v>71</v>
      </c>
      <c r="W1736" s="1" t="s">
        <v>42</v>
      </c>
      <c r="X1736" s="25">
        <v>41213</v>
      </c>
      <c r="Y1736" s="1" t="s">
        <v>57</v>
      </c>
      <c r="Z1736" s="1">
        <v>0</v>
      </c>
      <c r="AA1736" s="1" t="s">
        <v>1228</v>
      </c>
      <c r="AB1736" s="25">
        <v>37508</v>
      </c>
      <c r="AC1736" s="27">
        <v>40164.36041666667</v>
      </c>
      <c r="AD1736" s="1" t="s">
        <v>36</v>
      </c>
      <c r="AE1736" s="26">
        <v>10000</v>
      </c>
    </row>
    <row r="1737" spans="1:31" x14ac:dyDescent="0.25">
      <c r="A1737" s="1" t="s">
        <v>2622</v>
      </c>
      <c r="B1737" s="1" t="s">
        <v>2123</v>
      </c>
      <c r="C1737" s="1" t="s">
        <v>2124</v>
      </c>
      <c r="D1737" s="25">
        <v>38497</v>
      </c>
      <c r="E1737" s="1" t="s">
        <v>2623</v>
      </c>
      <c r="F1737" s="26">
        <v>20000</v>
      </c>
      <c r="G1737" s="26">
        <v>20000</v>
      </c>
      <c r="H1737" s="26">
        <v>20000</v>
      </c>
      <c r="I1737" s="1" t="s">
        <v>50</v>
      </c>
      <c r="J1737" s="26">
        <v>10000</v>
      </c>
      <c r="K1737" s="26">
        <v>15688.12</v>
      </c>
      <c r="L1737" s="1" t="s">
        <v>26</v>
      </c>
      <c r="M1737" s="26">
        <v>15688.12</v>
      </c>
      <c r="N1737" s="1" t="s">
        <v>2624</v>
      </c>
      <c r="O1737" s="1" t="s">
        <v>2638</v>
      </c>
      <c r="P1737" s="1" t="s">
        <v>2651</v>
      </c>
      <c r="Q1737" s="1" t="s">
        <v>28</v>
      </c>
      <c r="R1737" s="1" t="s">
        <v>44</v>
      </c>
      <c r="S1737" s="1" t="s">
        <v>38</v>
      </c>
      <c r="T1737" s="1" t="s">
        <v>722</v>
      </c>
      <c r="U1737" s="1" t="s">
        <v>123</v>
      </c>
      <c r="V1737" s="1" t="s">
        <v>185</v>
      </c>
      <c r="W1737" s="1" t="s">
        <v>42</v>
      </c>
      <c r="X1737" s="25">
        <v>41213</v>
      </c>
      <c r="Y1737" s="1" t="s">
        <v>2643</v>
      </c>
      <c r="Z1737" s="1">
        <v>0</v>
      </c>
      <c r="AA1737" s="1" t="s">
        <v>2125</v>
      </c>
      <c r="AB1737" s="25">
        <v>39248</v>
      </c>
      <c r="AC1737" s="27">
        <v>39342.696527777778</v>
      </c>
      <c r="AD1737" s="1" t="s">
        <v>151</v>
      </c>
      <c r="AE1737" s="26">
        <v>20000</v>
      </c>
    </row>
    <row r="1738" spans="1:31" x14ac:dyDescent="0.25">
      <c r="A1738" s="1" t="s">
        <v>2622</v>
      </c>
      <c r="B1738" s="1" t="s">
        <v>200</v>
      </c>
      <c r="C1738" s="1" t="s">
        <v>201</v>
      </c>
      <c r="D1738" s="25">
        <v>40501</v>
      </c>
      <c r="E1738" s="1" t="s">
        <v>2623</v>
      </c>
      <c r="F1738" s="26">
        <v>5574.04</v>
      </c>
      <c r="G1738" s="26">
        <v>11148.08</v>
      </c>
      <c r="H1738" s="26">
        <v>5574.04</v>
      </c>
      <c r="I1738" s="1" t="s">
        <v>26</v>
      </c>
      <c r="J1738" s="26">
        <v>5574.04</v>
      </c>
      <c r="K1738" s="1">
        <v>0</v>
      </c>
      <c r="L1738" s="1" t="s">
        <v>27</v>
      </c>
      <c r="M1738" s="1">
        <v>0</v>
      </c>
      <c r="N1738" s="1" t="s">
        <v>2629</v>
      </c>
      <c r="O1738" s="1" t="s">
        <v>2630</v>
      </c>
      <c r="Q1738" s="1" t="s">
        <v>28</v>
      </c>
      <c r="R1738" s="1" t="s">
        <v>135</v>
      </c>
      <c r="S1738" s="1" t="s">
        <v>136</v>
      </c>
      <c r="T1738" s="1" t="s">
        <v>202</v>
      </c>
      <c r="U1738" s="1" t="s">
        <v>123</v>
      </c>
      <c r="V1738" s="1" t="s">
        <v>185</v>
      </c>
      <c r="W1738" s="1" t="s">
        <v>42</v>
      </c>
      <c r="X1738" s="25">
        <v>41214</v>
      </c>
      <c r="Y1738" s="1" t="s">
        <v>2660</v>
      </c>
      <c r="Z1738" s="1">
        <v>0</v>
      </c>
      <c r="AA1738" s="1" t="s">
        <v>203</v>
      </c>
      <c r="AB1738" s="25">
        <v>40815</v>
      </c>
      <c r="AC1738" s="27">
        <v>40857.573611111111</v>
      </c>
      <c r="AD1738" s="1" t="s">
        <v>36</v>
      </c>
      <c r="AE1738" s="26">
        <v>5574.04</v>
      </c>
    </row>
    <row r="1739" spans="1:31" x14ac:dyDescent="0.25">
      <c r="A1739" s="1" t="s">
        <v>2622</v>
      </c>
      <c r="B1739" s="1" t="s">
        <v>1441</v>
      </c>
      <c r="C1739" s="1" t="s">
        <v>1442</v>
      </c>
      <c r="D1739" s="25">
        <v>40387</v>
      </c>
      <c r="E1739" s="1" t="s">
        <v>2623</v>
      </c>
      <c r="F1739" s="26">
        <v>85000</v>
      </c>
      <c r="G1739" s="26">
        <v>85000</v>
      </c>
      <c r="H1739" s="26">
        <v>9705.0300000000007</v>
      </c>
      <c r="I1739" s="1" t="s">
        <v>26</v>
      </c>
      <c r="J1739" s="26">
        <v>9705.0300000000007</v>
      </c>
      <c r="K1739" s="1">
        <v>0</v>
      </c>
      <c r="L1739" s="1" t="s">
        <v>27</v>
      </c>
      <c r="M1739" s="1">
        <v>0</v>
      </c>
      <c r="N1739" s="1" t="s">
        <v>2629</v>
      </c>
      <c r="O1739" s="1" t="s">
        <v>2630</v>
      </c>
      <c r="Q1739" s="1" t="s">
        <v>28</v>
      </c>
      <c r="R1739" s="1" t="s">
        <v>135</v>
      </c>
      <c r="S1739" s="1" t="s">
        <v>136</v>
      </c>
      <c r="T1739" s="1" t="s">
        <v>121</v>
      </c>
      <c r="U1739" s="1" t="s">
        <v>84</v>
      </c>
      <c r="V1739" s="1" t="s">
        <v>85</v>
      </c>
      <c r="W1739" s="1" t="s">
        <v>42</v>
      </c>
      <c r="X1739" s="25">
        <v>41214</v>
      </c>
      <c r="Y1739" s="1" t="s">
        <v>57</v>
      </c>
      <c r="Z1739" s="1">
        <v>0</v>
      </c>
      <c r="AA1739" s="1" t="s">
        <v>1443</v>
      </c>
      <c r="AB1739" s="25">
        <v>40690</v>
      </c>
      <c r="AC1739" s="27">
        <v>41010.762499999997</v>
      </c>
      <c r="AD1739" s="1" t="s">
        <v>36</v>
      </c>
      <c r="AE1739" s="26">
        <v>85000</v>
      </c>
    </row>
    <row r="1740" spans="1:31" x14ac:dyDescent="0.25">
      <c r="A1740" s="1" t="s">
        <v>2622</v>
      </c>
      <c r="E1740" s="1" t="s">
        <v>2623</v>
      </c>
      <c r="F1740" s="1">
        <v>0</v>
      </c>
      <c r="G1740" s="1">
        <v>0</v>
      </c>
      <c r="H1740" s="1">
        <v>0</v>
      </c>
      <c r="I1740" s="1" t="s">
        <v>27</v>
      </c>
      <c r="J1740" s="1">
        <v>0</v>
      </c>
      <c r="K1740" s="1">
        <v>100</v>
      </c>
      <c r="L1740" s="1" t="s">
        <v>27</v>
      </c>
      <c r="M1740" s="1">
        <v>0</v>
      </c>
      <c r="N1740" s="1" t="s">
        <v>2629</v>
      </c>
      <c r="O1740" s="1" t="s">
        <v>2630</v>
      </c>
      <c r="Q1740" s="1" t="s">
        <v>28</v>
      </c>
      <c r="R1740" s="1" t="s">
        <v>44</v>
      </c>
      <c r="S1740" s="1" t="s">
        <v>2658</v>
      </c>
      <c r="T1740" s="1" t="s">
        <v>167</v>
      </c>
      <c r="U1740" s="1" t="s">
        <v>123</v>
      </c>
      <c r="V1740" s="1" t="s">
        <v>185</v>
      </c>
      <c r="W1740" s="1" t="s">
        <v>42</v>
      </c>
      <c r="X1740" s="25">
        <v>41214</v>
      </c>
      <c r="Y1740" s="1" t="s">
        <v>2643</v>
      </c>
      <c r="Z1740" s="1">
        <v>0</v>
      </c>
      <c r="AA1740" s="1" t="s">
        <v>6904</v>
      </c>
      <c r="AB1740" s="25">
        <v>38758</v>
      </c>
      <c r="AC1740" s="27">
        <v>39087.661805555559</v>
      </c>
      <c r="AD1740" s="1" t="s">
        <v>2633</v>
      </c>
      <c r="AE1740" s="1">
        <v>0</v>
      </c>
    </row>
    <row r="1741" spans="1:31" x14ac:dyDescent="0.25">
      <c r="A1741" s="1" t="s">
        <v>2622</v>
      </c>
      <c r="B1741" s="1" t="s">
        <v>2216</v>
      </c>
      <c r="C1741" s="1" t="s">
        <v>2217</v>
      </c>
      <c r="D1741" s="25">
        <v>39828</v>
      </c>
      <c r="E1741" s="1" t="s">
        <v>2623</v>
      </c>
      <c r="F1741" s="26">
        <v>1126</v>
      </c>
      <c r="G1741" s="26">
        <v>1874</v>
      </c>
      <c r="H1741" s="26">
        <v>1126</v>
      </c>
      <c r="I1741" s="1" t="s">
        <v>26</v>
      </c>
      <c r="J1741" s="26">
        <v>1126</v>
      </c>
      <c r="K1741" s="26">
        <v>6000</v>
      </c>
      <c r="L1741" s="1" t="s">
        <v>27</v>
      </c>
      <c r="M1741" s="1">
        <v>0</v>
      </c>
      <c r="N1741" s="1" t="s">
        <v>2629</v>
      </c>
      <c r="O1741" s="1" t="s">
        <v>2630</v>
      </c>
      <c r="Q1741" s="1" t="s">
        <v>28</v>
      </c>
      <c r="R1741" s="1" t="s">
        <v>44</v>
      </c>
      <c r="S1741" s="1" t="s">
        <v>30</v>
      </c>
      <c r="T1741" s="1" t="s">
        <v>873</v>
      </c>
      <c r="U1741" s="1" t="s">
        <v>55</v>
      </c>
      <c r="V1741" s="1" t="s">
        <v>194</v>
      </c>
      <c r="W1741" s="1" t="s">
        <v>42</v>
      </c>
      <c r="X1741" s="25">
        <v>41218</v>
      </c>
      <c r="Y1741" s="1" t="s">
        <v>57</v>
      </c>
      <c r="Z1741" s="1">
        <v>0</v>
      </c>
      <c r="AA1741" s="1" t="s">
        <v>2218</v>
      </c>
      <c r="AB1741" s="25">
        <v>39877</v>
      </c>
      <c r="AC1741" s="27">
        <v>39903.731249999997</v>
      </c>
      <c r="AD1741" s="1" t="s">
        <v>36</v>
      </c>
      <c r="AE1741" s="26">
        <v>1126</v>
      </c>
    </row>
    <row r="1742" spans="1:31" x14ac:dyDescent="0.25">
      <c r="A1742" s="1" t="s">
        <v>2622</v>
      </c>
      <c r="C1742" s="1" t="s">
        <v>75</v>
      </c>
      <c r="E1742" s="1" t="s">
        <v>2623</v>
      </c>
      <c r="F1742" s="1">
        <v>0</v>
      </c>
      <c r="G1742" s="1">
        <v>0</v>
      </c>
      <c r="H1742" s="1">
        <v>0</v>
      </c>
      <c r="J1742" s="1">
        <v>0</v>
      </c>
      <c r="K1742" s="26">
        <v>3500</v>
      </c>
      <c r="L1742" s="1" t="s">
        <v>27</v>
      </c>
      <c r="M1742" s="1">
        <v>0</v>
      </c>
      <c r="Q1742" s="1" t="s">
        <v>28</v>
      </c>
      <c r="R1742" s="1" t="s">
        <v>135</v>
      </c>
      <c r="S1742" s="1" t="s">
        <v>136</v>
      </c>
      <c r="T1742" s="1" t="s">
        <v>54</v>
      </c>
      <c r="U1742" s="1" t="s">
        <v>55</v>
      </c>
      <c r="V1742" s="1" t="s">
        <v>71</v>
      </c>
      <c r="W1742" s="1" t="s">
        <v>42</v>
      </c>
      <c r="X1742" s="25">
        <v>41218</v>
      </c>
      <c r="Y1742" s="1" t="s">
        <v>2660</v>
      </c>
      <c r="Z1742" s="1">
        <v>0</v>
      </c>
      <c r="AA1742" s="1" t="s">
        <v>2281</v>
      </c>
      <c r="AB1742" s="25">
        <v>39951</v>
      </c>
      <c r="AC1742" s="27">
        <v>40164.379861111112</v>
      </c>
      <c r="AD1742" s="1" t="s">
        <v>600</v>
      </c>
      <c r="AE1742" s="1">
        <v>0</v>
      </c>
    </row>
    <row r="1743" spans="1:31" x14ac:dyDescent="0.25">
      <c r="A1743" s="1" t="s">
        <v>2622</v>
      </c>
      <c r="B1743" s="1" t="s">
        <v>5051</v>
      </c>
      <c r="C1743" s="1" t="s">
        <v>5052</v>
      </c>
      <c r="D1743" s="25">
        <v>36559</v>
      </c>
      <c r="E1743" s="1" t="s">
        <v>2623</v>
      </c>
      <c r="F1743" s="26">
        <v>8353.99</v>
      </c>
      <c r="G1743" s="26">
        <v>8353.99</v>
      </c>
      <c r="H1743" s="26">
        <v>8353.99</v>
      </c>
      <c r="I1743" s="1" t="s">
        <v>50</v>
      </c>
      <c r="J1743" s="26">
        <v>4177</v>
      </c>
      <c r="K1743" s="26">
        <v>31720</v>
      </c>
      <c r="L1743" s="1" t="s">
        <v>27</v>
      </c>
      <c r="M1743" s="1">
        <v>0</v>
      </c>
      <c r="N1743" s="1" t="s">
        <v>2629</v>
      </c>
      <c r="O1743" s="1" t="s">
        <v>2638</v>
      </c>
      <c r="P1743" s="1" t="s">
        <v>2670</v>
      </c>
      <c r="Q1743" s="1" t="s">
        <v>28</v>
      </c>
      <c r="R1743" s="1" t="s">
        <v>44</v>
      </c>
      <c r="S1743" s="1" t="s">
        <v>38</v>
      </c>
      <c r="T1743" s="1" t="s">
        <v>68</v>
      </c>
      <c r="U1743" s="1" t="s">
        <v>34</v>
      </c>
      <c r="V1743" s="1" t="s">
        <v>71</v>
      </c>
      <c r="W1743" s="1" t="s">
        <v>42</v>
      </c>
      <c r="X1743" s="25">
        <v>41219</v>
      </c>
      <c r="Y1743" s="1" t="s">
        <v>2661</v>
      </c>
      <c r="Z1743" s="1">
        <v>0</v>
      </c>
      <c r="AA1743" s="1" t="s">
        <v>5053</v>
      </c>
      <c r="AB1743" s="25">
        <v>39680</v>
      </c>
      <c r="AC1743" s="27">
        <v>39776.384027777778</v>
      </c>
      <c r="AD1743" s="1" t="s">
        <v>2657</v>
      </c>
      <c r="AE1743" s="26">
        <v>8353.99</v>
      </c>
    </row>
    <row r="1744" spans="1:31" x14ac:dyDescent="0.25">
      <c r="A1744" s="1" t="s">
        <v>2622</v>
      </c>
      <c r="B1744" s="1" t="s">
        <v>1135</v>
      </c>
      <c r="C1744" s="1" t="s">
        <v>1136</v>
      </c>
      <c r="D1744" s="25">
        <v>39544</v>
      </c>
      <c r="E1744" s="1" t="s">
        <v>2623</v>
      </c>
      <c r="F1744" s="1">
        <v>0</v>
      </c>
      <c r="G1744" s="26">
        <v>9781.7900000000009</v>
      </c>
      <c r="H1744" s="1">
        <v>0</v>
      </c>
      <c r="I1744" s="1" t="s">
        <v>27</v>
      </c>
      <c r="J1744" s="1">
        <v>0</v>
      </c>
      <c r="K1744" s="1">
        <v>290.05</v>
      </c>
      <c r="L1744" s="1" t="s">
        <v>27</v>
      </c>
      <c r="M1744" s="1">
        <v>0</v>
      </c>
      <c r="N1744" s="1" t="s">
        <v>2624</v>
      </c>
      <c r="O1744" s="1" t="s">
        <v>2630</v>
      </c>
      <c r="Q1744" s="1" t="s">
        <v>28</v>
      </c>
      <c r="R1744" s="1" t="s">
        <v>44</v>
      </c>
      <c r="S1744" s="1" t="s">
        <v>61</v>
      </c>
      <c r="T1744" s="1" t="s">
        <v>882</v>
      </c>
      <c r="U1744" s="1" t="s">
        <v>34</v>
      </c>
      <c r="V1744" s="1" t="s">
        <v>71</v>
      </c>
      <c r="W1744" s="1" t="s">
        <v>42</v>
      </c>
      <c r="X1744" s="25">
        <v>41219</v>
      </c>
      <c r="Y1744" s="1" t="s">
        <v>43</v>
      </c>
      <c r="Z1744" s="1">
        <v>0</v>
      </c>
      <c r="AA1744" s="1" t="s">
        <v>1137</v>
      </c>
      <c r="AB1744" s="25">
        <v>39778</v>
      </c>
      <c r="AC1744" s="27">
        <v>39804.636111111111</v>
      </c>
      <c r="AD1744" s="1" t="s">
        <v>36</v>
      </c>
      <c r="AE1744" s="1">
        <v>0</v>
      </c>
    </row>
    <row r="1745" spans="1:31" x14ac:dyDescent="0.25">
      <c r="A1745" s="1" t="s">
        <v>2622</v>
      </c>
      <c r="C1745" s="1" t="s">
        <v>5472</v>
      </c>
      <c r="E1745" s="1" t="s">
        <v>2623</v>
      </c>
      <c r="F1745" s="1">
        <v>0</v>
      </c>
      <c r="G1745" s="1">
        <v>0</v>
      </c>
      <c r="H1745" s="1">
        <v>0</v>
      </c>
      <c r="J1745" s="1">
        <v>0</v>
      </c>
      <c r="K1745" s="26">
        <v>204062.05</v>
      </c>
      <c r="L1745" s="1" t="s">
        <v>26</v>
      </c>
      <c r="M1745" s="26">
        <v>204062.05</v>
      </c>
      <c r="N1745" s="1" t="s">
        <v>2624</v>
      </c>
      <c r="O1745" s="1" t="s">
        <v>2625</v>
      </c>
      <c r="P1745" s="1" t="s">
        <v>2626</v>
      </c>
      <c r="Q1745" s="1" t="s">
        <v>28</v>
      </c>
      <c r="R1745" s="1" t="s">
        <v>135</v>
      </c>
      <c r="S1745" s="1" t="s">
        <v>136</v>
      </c>
      <c r="T1745" s="1" t="s">
        <v>153</v>
      </c>
      <c r="U1745" s="1" t="s">
        <v>89</v>
      </c>
      <c r="V1745" s="1" t="s">
        <v>171</v>
      </c>
      <c r="W1745" s="1" t="s">
        <v>42</v>
      </c>
      <c r="X1745" s="25">
        <v>41220</v>
      </c>
      <c r="Y1745" s="1" t="s">
        <v>2635</v>
      </c>
      <c r="Z1745" s="1">
        <v>0</v>
      </c>
      <c r="AA1745" s="1" t="s">
        <v>5473</v>
      </c>
      <c r="AB1745" s="25">
        <v>38650</v>
      </c>
      <c r="AC1745" s="27">
        <v>40164.359722222223</v>
      </c>
      <c r="AD1745" s="1" t="s">
        <v>2633</v>
      </c>
      <c r="AE1745" s="1">
        <v>0</v>
      </c>
    </row>
    <row r="1746" spans="1:31" x14ac:dyDescent="0.25">
      <c r="A1746" s="1" t="s">
        <v>2622</v>
      </c>
      <c r="E1746" s="1" t="s">
        <v>2623</v>
      </c>
      <c r="F1746" s="1">
        <v>0</v>
      </c>
      <c r="G1746" s="1">
        <v>0</v>
      </c>
      <c r="H1746" s="1">
        <v>0</v>
      </c>
      <c r="J1746" s="1">
        <v>0</v>
      </c>
      <c r="K1746" s="26">
        <v>47780.03</v>
      </c>
      <c r="L1746" s="1" t="s">
        <v>27</v>
      </c>
      <c r="M1746" s="1">
        <v>0</v>
      </c>
      <c r="N1746" s="1" t="s">
        <v>2629</v>
      </c>
      <c r="O1746" s="1" t="s">
        <v>2638</v>
      </c>
      <c r="P1746" s="1" t="s">
        <v>2688</v>
      </c>
      <c r="Q1746" s="1" t="s">
        <v>28</v>
      </c>
      <c r="R1746" s="1" t="s">
        <v>44</v>
      </c>
      <c r="S1746" s="1" t="s">
        <v>3436</v>
      </c>
      <c r="T1746" s="1" t="s">
        <v>316</v>
      </c>
      <c r="U1746" s="1" t="s">
        <v>34</v>
      </c>
      <c r="V1746" s="1" t="s">
        <v>71</v>
      </c>
      <c r="W1746" s="1" t="s">
        <v>42</v>
      </c>
      <c r="X1746" s="25">
        <v>41220</v>
      </c>
      <c r="Y1746" s="1" t="s">
        <v>57</v>
      </c>
      <c r="Z1746" s="1">
        <v>0</v>
      </c>
      <c r="AA1746" s="1" t="s">
        <v>5517</v>
      </c>
      <c r="AB1746" s="25">
        <v>37490</v>
      </c>
      <c r="AC1746" s="27">
        <v>37495</v>
      </c>
      <c r="AD1746" s="1" t="s">
        <v>2633</v>
      </c>
      <c r="AE1746" s="1">
        <v>0</v>
      </c>
    </row>
    <row r="1747" spans="1:31" x14ac:dyDescent="0.25">
      <c r="A1747" s="1" t="s">
        <v>2622</v>
      </c>
      <c r="B1747" s="1" t="s">
        <v>1091</v>
      </c>
      <c r="C1747" s="1" t="s">
        <v>1092</v>
      </c>
      <c r="D1747" s="25">
        <v>38271</v>
      </c>
      <c r="E1747" s="1" t="s">
        <v>2623</v>
      </c>
      <c r="F1747" s="26">
        <v>5578.05</v>
      </c>
      <c r="G1747" s="26">
        <v>16734.150000000001</v>
      </c>
      <c r="H1747" s="26">
        <v>5578.05</v>
      </c>
      <c r="I1747" s="1" t="s">
        <v>26</v>
      </c>
      <c r="J1747" s="26">
        <v>5578.05</v>
      </c>
      <c r="K1747" s="26">
        <v>34511.339999999997</v>
      </c>
      <c r="L1747" s="1" t="s">
        <v>27</v>
      </c>
      <c r="M1747" s="1">
        <v>0</v>
      </c>
      <c r="N1747" s="1" t="s">
        <v>2624</v>
      </c>
      <c r="O1747" s="1" t="s">
        <v>2630</v>
      </c>
      <c r="Q1747" s="1" t="s">
        <v>28</v>
      </c>
      <c r="R1747" s="1" t="s">
        <v>44</v>
      </c>
      <c r="S1747" s="1" t="s">
        <v>61</v>
      </c>
      <c r="T1747" s="1" t="s">
        <v>77</v>
      </c>
      <c r="U1747" s="1" t="s">
        <v>34</v>
      </c>
      <c r="V1747" s="1" t="s">
        <v>251</v>
      </c>
      <c r="W1747" s="1" t="s">
        <v>42</v>
      </c>
      <c r="X1747" s="25">
        <v>41220</v>
      </c>
      <c r="Y1747" s="1" t="s">
        <v>2637</v>
      </c>
      <c r="Z1747" s="1">
        <v>0</v>
      </c>
      <c r="AA1747" s="1" t="s">
        <v>1093</v>
      </c>
      <c r="AB1747" s="25">
        <v>38999</v>
      </c>
      <c r="AC1747" s="27">
        <v>39597.634722222225</v>
      </c>
      <c r="AD1747" s="1" t="s">
        <v>36</v>
      </c>
      <c r="AE1747" s="26">
        <v>5578.05</v>
      </c>
    </row>
    <row r="1748" spans="1:31" x14ac:dyDescent="0.25">
      <c r="A1748" s="1" t="s">
        <v>2622</v>
      </c>
      <c r="B1748" s="1" t="s">
        <v>860</v>
      </c>
      <c r="C1748" s="1" t="s">
        <v>861</v>
      </c>
      <c r="D1748" s="25">
        <v>40870</v>
      </c>
      <c r="E1748" s="1" t="s">
        <v>2623</v>
      </c>
      <c r="F1748" s="26">
        <v>48000</v>
      </c>
      <c r="G1748" s="26">
        <v>48000</v>
      </c>
      <c r="H1748" s="26">
        <v>48000</v>
      </c>
      <c r="I1748" s="1" t="s">
        <v>50</v>
      </c>
      <c r="J1748" s="26">
        <v>24000</v>
      </c>
      <c r="K1748" s="1">
        <v>0</v>
      </c>
      <c r="L1748" s="1" t="s">
        <v>27</v>
      </c>
      <c r="M1748" s="1">
        <v>0</v>
      </c>
      <c r="N1748" s="1" t="s">
        <v>2629</v>
      </c>
      <c r="O1748" s="1" t="s">
        <v>2630</v>
      </c>
      <c r="Q1748" s="1" t="s">
        <v>28</v>
      </c>
      <c r="R1748" s="1" t="s">
        <v>135</v>
      </c>
      <c r="S1748" s="1" t="s">
        <v>136</v>
      </c>
      <c r="T1748" s="1" t="s">
        <v>365</v>
      </c>
      <c r="U1748" s="1" t="s">
        <v>84</v>
      </c>
      <c r="V1748" s="1" t="s">
        <v>85</v>
      </c>
      <c r="W1748" s="1" t="s">
        <v>42</v>
      </c>
      <c r="X1748" s="25">
        <v>41221</v>
      </c>
      <c r="Y1748" s="1" t="s">
        <v>2647</v>
      </c>
      <c r="Z1748" s="1">
        <v>0</v>
      </c>
      <c r="AA1748" s="1" t="s">
        <v>862</v>
      </c>
      <c r="AB1748" s="25">
        <v>41114</v>
      </c>
      <c r="AC1748" s="27">
        <v>41115.09652777778</v>
      </c>
      <c r="AD1748" s="1" t="s">
        <v>36</v>
      </c>
      <c r="AE1748" s="26">
        <v>48000</v>
      </c>
    </row>
    <row r="1749" spans="1:31" x14ac:dyDescent="0.25">
      <c r="A1749" s="1" t="s">
        <v>2622</v>
      </c>
      <c r="B1749" s="1" t="s">
        <v>7428</v>
      </c>
      <c r="C1749" s="1" t="s">
        <v>7429</v>
      </c>
      <c r="D1749" s="25">
        <v>39573</v>
      </c>
      <c r="E1749" s="1" t="s">
        <v>2623</v>
      </c>
      <c r="F1749" s="1">
        <v>0</v>
      </c>
      <c r="G1749" s="26">
        <v>5000</v>
      </c>
      <c r="H1749" s="1">
        <v>0</v>
      </c>
      <c r="I1749" s="1" t="s">
        <v>50</v>
      </c>
      <c r="J1749" s="1">
        <v>0</v>
      </c>
      <c r="K1749" s="26">
        <v>25122.55</v>
      </c>
      <c r="L1749" s="1" t="s">
        <v>27</v>
      </c>
      <c r="M1749" s="1">
        <v>0</v>
      </c>
      <c r="N1749" s="1" t="s">
        <v>2629</v>
      </c>
      <c r="O1749" s="1" t="s">
        <v>2625</v>
      </c>
      <c r="P1749" s="1" t="s">
        <v>2626</v>
      </c>
      <c r="Q1749" s="1" t="s">
        <v>28</v>
      </c>
      <c r="R1749" s="1" t="s">
        <v>135</v>
      </c>
      <c r="S1749" s="1" t="s">
        <v>284</v>
      </c>
      <c r="T1749" s="1" t="s">
        <v>39</v>
      </c>
      <c r="U1749" s="1" t="s">
        <v>40</v>
      </c>
      <c r="V1749" s="1" t="s">
        <v>41</v>
      </c>
      <c r="W1749" s="1" t="s">
        <v>42</v>
      </c>
      <c r="X1749" s="25">
        <v>41221</v>
      </c>
      <c r="Y1749" s="1" t="s">
        <v>2637</v>
      </c>
      <c r="Z1749" s="1">
        <v>0</v>
      </c>
      <c r="AA1749" s="1" t="s">
        <v>7430</v>
      </c>
      <c r="AB1749" s="25">
        <v>41092</v>
      </c>
      <c r="AC1749" s="27">
        <v>41092.628472222219</v>
      </c>
      <c r="AD1749" s="1" t="s">
        <v>2633</v>
      </c>
      <c r="AE1749" s="1">
        <v>0</v>
      </c>
    </row>
    <row r="1750" spans="1:31" x14ac:dyDescent="0.25">
      <c r="A1750" s="1" t="s">
        <v>2622</v>
      </c>
      <c r="B1750" s="1" t="s">
        <v>1311</v>
      </c>
      <c r="C1750" s="1" t="s">
        <v>1312</v>
      </c>
      <c r="D1750" s="25">
        <v>39859</v>
      </c>
      <c r="E1750" s="1" t="s">
        <v>2623</v>
      </c>
      <c r="F1750" s="26">
        <v>10866</v>
      </c>
      <c r="G1750" s="26">
        <v>10866</v>
      </c>
      <c r="H1750" s="26">
        <v>10866</v>
      </c>
      <c r="I1750" s="1" t="s">
        <v>26</v>
      </c>
      <c r="J1750" s="26">
        <v>10866</v>
      </c>
      <c r="K1750" s="26">
        <v>4941.6099999999997</v>
      </c>
      <c r="L1750" s="1" t="s">
        <v>27</v>
      </c>
      <c r="M1750" s="1">
        <v>0</v>
      </c>
      <c r="N1750" s="1" t="s">
        <v>2629</v>
      </c>
      <c r="O1750" s="1" t="s">
        <v>2630</v>
      </c>
      <c r="Q1750" s="1" t="s">
        <v>28</v>
      </c>
      <c r="R1750" s="1" t="s">
        <v>135</v>
      </c>
      <c r="S1750" s="1" t="s">
        <v>136</v>
      </c>
      <c r="T1750" s="1" t="s">
        <v>124</v>
      </c>
      <c r="U1750" s="1" t="s">
        <v>34</v>
      </c>
      <c r="V1750" s="1" t="s">
        <v>71</v>
      </c>
      <c r="W1750" s="1" t="s">
        <v>42</v>
      </c>
      <c r="X1750" s="25">
        <v>41222</v>
      </c>
      <c r="Y1750" s="1" t="s">
        <v>57</v>
      </c>
      <c r="Z1750" s="1">
        <v>0</v>
      </c>
      <c r="AA1750" s="1" t="s">
        <v>1313</v>
      </c>
      <c r="AB1750" s="25">
        <v>40266</v>
      </c>
      <c r="AC1750" s="27">
        <v>40388.706250000003</v>
      </c>
      <c r="AD1750" s="1" t="s">
        <v>36</v>
      </c>
      <c r="AE1750" s="26">
        <v>10866</v>
      </c>
    </row>
    <row r="1751" spans="1:31" x14ac:dyDescent="0.25">
      <c r="A1751" s="1" t="s">
        <v>2622</v>
      </c>
      <c r="E1751" s="1" t="s">
        <v>2623</v>
      </c>
      <c r="F1751" s="1">
        <v>0</v>
      </c>
      <c r="G1751" s="1">
        <v>0</v>
      </c>
      <c r="H1751" s="1">
        <v>0</v>
      </c>
      <c r="J1751" s="1">
        <v>0</v>
      </c>
      <c r="K1751" s="1">
        <v>0</v>
      </c>
      <c r="L1751" s="1" t="s">
        <v>27</v>
      </c>
      <c r="M1751" s="1">
        <v>0</v>
      </c>
      <c r="N1751" s="1" t="s">
        <v>2629</v>
      </c>
      <c r="O1751" s="1" t="s">
        <v>2630</v>
      </c>
      <c r="Q1751" s="1" t="s">
        <v>28</v>
      </c>
      <c r="R1751" s="1" t="s">
        <v>196</v>
      </c>
      <c r="S1751" s="1" t="s">
        <v>136</v>
      </c>
      <c r="T1751" s="1" t="s">
        <v>458</v>
      </c>
      <c r="U1751" s="1" t="s">
        <v>34</v>
      </c>
      <c r="V1751" s="1" t="s">
        <v>71</v>
      </c>
      <c r="W1751" s="1" t="s">
        <v>42</v>
      </c>
      <c r="X1751" s="25">
        <v>41222</v>
      </c>
      <c r="Y1751" s="1" t="s">
        <v>2628</v>
      </c>
      <c r="Z1751" s="1">
        <v>0</v>
      </c>
      <c r="AA1751" s="1" t="s">
        <v>6395</v>
      </c>
      <c r="AB1751" s="25">
        <v>40611</v>
      </c>
      <c r="AC1751" s="27">
        <v>40809.086111111108</v>
      </c>
      <c r="AD1751" s="1" t="s">
        <v>2657</v>
      </c>
      <c r="AE1751" s="1">
        <v>0</v>
      </c>
    </row>
    <row r="1752" spans="1:31" x14ac:dyDescent="0.25">
      <c r="A1752" s="1" t="s">
        <v>2622</v>
      </c>
      <c r="B1752" s="1" t="s">
        <v>1866</v>
      </c>
      <c r="C1752" s="1" t="s">
        <v>1867</v>
      </c>
      <c r="D1752" s="25">
        <v>40220</v>
      </c>
      <c r="E1752" s="1" t="s">
        <v>2623</v>
      </c>
      <c r="F1752" s="26">
        <v>33337</v>
      </c>
      <c r="G1752" s="26">
        <v>33337</v>
      </c>
      <c r="H1752" s="26">
        <v>33337</v>
      </c>
      <c r="I1752" s="1" t="s">
        <v>50</v>
      </c>
      <c r="J1752" s="26">
        <v>16668.5</v>
      </c>
      <c r="K1752" s="1">
        <v>0</v>
      </c>
      <c r="L1752" s="1" t="s">
        <v>27</v>
      </c>
      <c r="M1752" s="1">
        <v>0</v>
      </c>
      <c r="N1752" s="1" t="s">
        <v>2629</v>
      </c>
      <c r="O1752" s="1" t="s">
        <v>2630</v>
      </c>
      <c r="Q1752" s="1" t="s">
        <v>28</v>
      </c>
      <c r="R1752" s="1" t="s">
        <v>135</v>
      </c>
      <c r="S1752" s="1" t="s">
        <v>284</v>
      </c>
      <c r="T1752" s="1" t="s">
        <v>292</v>
      </c>
      <c r="U1752" s="1" t="s">
        <v>34</v>
      </c>
      <c r="V1752" s="1" t="s">
        <v>71</v>
      </c>
      <c r="W1752" s="1" t="s">
        <v>42</v>
      </c>
      <c r="X1752" s="25">
        <v>41222</v>
      </c>
      <c r="Y1752" s="1" t="s">
        <v>2628</v>
      </c>
      <c r="Z1752" s="1">
        <v>0</v>
      </c>
      <c r="AA1752" s="1" t="s">
        <v>1868</v>
      </c>
      <c r="AB1752" s="25">
        <v>40493</v>
      </c>
      <c r="AC1752" s="27">
        <v>40508.539583333331</v>
      </c>
      <c r="AD1752" s="1" t="s">
        <v>36</v>
      </c>
      <c r="AE1752" s="26">
        <v>33337</v>
      </c>
    </row>
    <row r="1753" spans="1:31" x14ac:dyDescent="0.25">
      <c r="A1753" s="1" t="s">
        <v>2622</v>
      </c>
      <c r="E1753" s="1" t="s">
        <v>2623</v>
      </c>
      <c r="F1753" s="1">
        <v>0</v>
      </c>
      <c r="G1753" s="1">
        <v>0</v>
      </c>
      <c r="H1753" s="1">
        <v>0</v>
      </c>
      <c r="J1753" s="1">
        <v>0</v>
      </c>
      <c r="K1753" s="1">
        <v>0</v>
      </c>
      <c r="L1753" s="1" t="s">
        <v>27</v>
      </c>
      <c r="M1753" s="1">
        <v>0</v>
      </c>
      <c r="N1753" s="1" t="s">
        <v>2629</v>
      </c>
      <c r="O1753" s="1" t="s">
        <v>2630</v>
      </c>
      <c r="Q1753" s="1" t="s">
        <v>28</v>
      </c>
      <c r="R1753" s="1" t="s">
        <v>135</v>
      </c>
      <c r="S1753" s="1" t="s">
        <v>284</v>
      </c>
      <c r="T1753" s="1" t="s">
        <v>177</v>
      </c>
      <c r="U1753" s="1" t="s">
        <v>53</v>
      </c>
      <c r="V1753" s="1" t="s">
        <v>71</v>
      </c>
      <c r="W1753" s="1" t="s">
        <v>42</v>
      </c>
      <c r="X1753" s="25">
        <v>41222</v>
      </c>
      <c r="Y1753" s="1" t="s">
        <v>43</v>
      </c>
      <c r="Z1753" s="1">
        <v>0</v>
      </c>
      <c r="AA1753" s="1" t="s">
        <v>2170</v>
      </c>
      <c r="AB1753" s="25">
        <v>40786</v>
      </c>
      <c r="AC1753" s="27">
        <v>40808.046527777777</v>
      </c>
      <c r="AD1753" s="1" t="s">
        <v>600</v>
      </c>
      <c r="AE1753" s="1">
        <v>0</v>
      </c>
    </row>
    <row r="1754" spans="1:31" x14ac:dyDescent="0.25">
      <c r="A1754" s="1" t="s">
        <v>2622</v>
      </c>
      <c r="E1754" s="1" t="s">
        <v>2623</v>
      </c>
      <c r="F1754" s="1">
        <v>0</v>
      </c>
      <c r="G1754" s="1">
        <v>0</v>
      </c>
      <c r="H1754" s="1">
        <v>0</v>
      </c>
      <c r="J1754" s="1">
        <v>0</v>
      </c>
      <c r="K1754" s="1">
        <v>0</v>
      </c>
      <c r="L1754" s="1" t="s">
        <v>50</v>
      </c>
      <c r="M1754" s="1">
        <v>0</v>
      </c>
      <c r="N1754" s="1" t="s">
        <v>2629</v>
      </c>
      <c r="O1754" s="1" t="s">
        <v>2630</v>
      </c>
      <c r="Q1754" s="1" t="s">
        <v>28</v>
      </c>
      <c r="R1754" s="1" t="s">
        <v>135</v>
      </c>
      <c r="S1754" s="1" t="s">
        <v>276</v>
      </c>
      <c r="T1754" s="1" t="s">
        <v>78</v>
      </c>
      <c r="U1754" s="1" t="s">
        <v>40</v>
      </c>
      <c r="V1754" s="1" t="s">
        <v>41</v>
      </c>
      <c r="W1754" s="1" t="s">
        <v>42</v>
      </c>
      <c r="X1754" s="25">
        <v>41226</v>
      </c>
      <c r="Y1754" s="1" t="s">
        <v>2635</v>
      </c>
      <c r="Z1754" s="1">
        <v>0</v>
      </c>
      <c r="AA1754" s="1" t="s">
        <v>5481</v>
      </c>
      <c r="AB1754" s="25">
        <v>41201</v>
      </c>
      <c r="AC1754" s="27">
        <v>41209.067361111112</v>
      </c>
      <c r="AE1754" s="1">
        <v>0</v>
      </c>
    </row>
    <row r="1755" spans="1:31" x14ac:dyDescent="0.25">
      <c r="A1755" s="1" t="s">
        <v>2622</v>
      </c>
      <c r="E1755" s="1" t="s">
        <v>2623</v>
      </c>
      <c r="F1755" s="1">
        <v>0</v>
      </c>
      <c r="G1755" s="1">
        <v>0</v>
      </c>
      <c r="H1755" s="1">
        <v>0</v>
      </c>
      <c r="J1755" s="1">
        <v>0</v>
      </c>
      <c r="K1755" s="1">
        <v>0</v>
      </c>
      <c r="L1755" s="1" t="s">
        <v>27</v>
      </c>
      <c r="M1755" s="1">
        <v>0</v>
      </c>
      <c r="N1755" s="1" t="s">
        <v>2629</v>
      </c>
      <c r="O1755" s="1" t="s">
        <v>2630</v>
      </c>
      <c r="Q1755" s="1" t="s">
        <v>28</v>
      </c>
      <c r="R1755" s="1" t="s">
        <v>135</v>
      </c>
      <c r="S1755" s="1" t="s">
        <v>136</v>
      </c>
      <c r="T1755" s="1" t="s">
        <v>54</v>
      </c>
      <c r="U1755" s="1" t="s">
        <v>55</v>
      </c>
      <c r="V1755" s="1" t="s">
        <v>71</v>
      </c>
      <c r="W1755" s="1" t="s">
        <v>42</v>
      </c>
      <c r="X1755" s="25">
        <v>41226</v>
      </c>
      <c r="Y1755" s="1" t="s">
        <v>2628</v>
      </c>
      <c r="Z1755" s="1">
        <v>0</v>
      </c>
      <c r="AA1755" s="1" t="s">
        <v>6071</v>
      </c>
      <c r="AB1755" s="25">
        <v>37851</v>
      </c>
      <c r="AC1755" s="27">
        <v>40506.84097222222</v>
      </c>
      <c r="AD1755" s="1" t="s">
        <v>2657</v>
      </c>
      <c r="AE1755" s="1">
        <v>0</v>
      </c>
    </row>
    <row r="1756" spans="1:31" x14ac:dyDescent="0.25">
      <c r="A1756" s="1" t="s">
        <v>2646</v>
      </c>
      <c r="B1756" s="1" t="s">
        <v>1931</v>
      </c>
      <c r="C1756" s="1" t="s">
        <v>1932</v>
      </c>
      <c r="D1756" s="25">
        <v>40538</v>
      </c>
      <c r="E1756" s="1" t="s">
        <v>2623</v>
      </c>
      <c r="F1756" s="26">
        <v>10593.39</v>
      </c>
      <c r="G1756" s="26">
        <v>10593.39</v>
      </c>
      <c r="H1756" s="26">
        <v>10518</v>
      </c>
      <c r="I1756" s="1" t="s">
        <v>26</v>
      </c>
      <c r="J1756" s="26">
        <v>10518</v>
      </c>
      <c r="K1756" s="1">
        <v>0</v>
      </c>
      <c r="L1756" s="1" t="s">
        <v>27</v>
      </c>
      <c r="M1756" s="1">
        <v>0</v>
      </c>
      <c r="N1756" s="1" t="s">
        <v>2629</v>
      </c>
      <c r="O1756" s="1" t="s">
        <v>2630</v>
      </c>
      <c r="Q1756" s="1" t="s">
        <v>28</v>
      </c>
      <c r="R1756" s="1" t="s">
        <v>262</v>
      </c>
      <c r="S1756" s="1" t="s">
        <v>151</v>
      </c>
      <c r="T1756" s="1" t="s">
        <v>100</v>
      </c>
      <c r="U1756" s="1" t="s">
        <v>101</v>
      </c>
      <c r="V1756" s="1" t="s">
        <v>71</v>
      </c>
      <c r="W1756" s="1" t="s">
        <v>42</v>
      </c>
      <c r="X1756" s="25">
        <v>41226</v>
      </c>
      <c r="Y1756" s="1" t="s">
        <v>57</v>
      </c>
      <c r="Z1756" s="1">
        <v>0</v>
      </c>
      <c r="AA1756" s="1" t="s">
        <v>1933</v>
      </c>
      <c r="AB1756" s="25">
        <v>40674</v>
      </c>
      <c r="AC1756" s="27">
        <v>40687.727083333331</v>
      </c>
      <c r="AD1756" s="1" t="s">
        <v>36</v>
      </c>
      <c r="AE1756" s="26">
        <v>10593.39</v>
      </c>
    </row>
    <row r="1757" spans="1:31" x14ac:dyDescent="0.25">
      <c r="A1757" s="1" t="s">
        <v>2646</v>
      </c>
      <c r="B1757" s="1" t="s">
        <v>1972</v>
      </c>
      <c r="C1757" s="1" t="s">
        <v>1973</v>
      </c>
      <c r="D1757" s="25">
        <v>40473</v>
      </c>
      <c r="E1757" s="1" t="s">
        <v>2623</v>
      </c>
      <c r="F1757" s="26">
        <v>11602</v>
      </c>
      <c r="G1757" s="26">
        <v>11602</v>
      </c>
      <c r="H1757" s="26">
        <v>1335.86</v>
      </c>
      <c r="I1757" s="1" t="s">
        <v>26</v>
      </c>
      <c r="J1757" s="26">
        <v>1335.86</v>
      </c>
      <c r="K1757" s="1">
        <v>0</v>
      </c>
      <c r="L1757" s="1" t="s">
        <v>27</v>
      </c>
      <c r="M1757" s="1">
        <v>0</v>
      </c>
      <c r="N1757" s="1" t="s">
        <v>2629</v>
      </c>
      <c r="O1757" s="1" t="s">
        <v>2630</v>
      </c>
      <c r="Q1757" s="1" t="s">
        <v>28</v>
      </c>
      <c r="R1757" s="1" t="s">
        <v>262</v>
      </c>
      <c r="S1757" s="1" t="s">
        <v>151</v>
      </c>
      <c r="T1757" s="1" t="s">
        <v>875</v>
      </c>
      <c r="U1757" s="1" t="s">
        <v>34</v>
      </c>
      <c r="V1757" s="1" t="s">
        <v>71</v>
      </c>
      <c r="W1757" s="1" t="s">
        <v>42</v>
      </c>
      <c r="X1757" s="25">
        <v>41226</v>
      </c>
      <c r="Y1757" s="1" t="s">
        <v>57</v>
      </c>
      <c r="Z1757" s="1">
        <v>0</v>
      </c>
      <c r="AA1757" s="1" t="s">
        <v>1974</v>
      </c>
      <c r="AB1757" s="25">
        <v>40980</v>
      </c>
      <c r="AC1757" s="27">
        <v>40999.586805555555</v>
      </c>
      <c r="AD1757" s="1" t="s">
        <v>36</v>
      </c>
      <c r="AE1757" s="26">
        <v>11602</v>
      </c>
    </row>
    <row r="1758" spans="1:31" x14ac:dyDescent="0.25">
      <c r="A1758" s="1" t="s">
        <v>2622</v>
      </c>
      <c r="B1758" s="1" t="s">
        <v>2497</v>
      </c>
      <c r="C1758" s="1" t="s">
        <v>2498</v>
      </c>
      <c r="D1758" s="25">
        <v>40638</v>
      </c>
      <c r="E1758" s="1" t="s">
        <v>2623</v>
      </c>
      <c r="F1758" s="26">
        <v>13069</v>
      </c>
      <c r="G1758" s="26">
        <v>13069</v>
      </c>
      <c r="H1758" s="26">
        <v>3000</v>
      </c>
      <c r="I1758" s="1" t="s">
        <v>50</v>
      </c>
      <c r="J1758" s="26">
        <v>1500</v>
      </c>
      <c r="K1758" s="1">
        <v>0</v>
      </c>
      <c r="L1758" s="1" t="s">
        <v>50</v>
      </c>
      <c r="M1758" s="1">
        <v>0</v>
      </c>
      <c r="N1758" s="1" t="s">
        <v>2629</v>
      </c>
      <c r="O1758" s="1" t="s">
        <v>2630</v>
      </c>
      <c r="Q1758" s="1" t="s">
        <v>28</v>
      </c>
      <c r="R1758" s="1" t="s">
        <v>135</v>
      </c>
      <c r="S1758" s="1" t="s">
        <v>136</v>
      </c>
      <c r="T1758" s="1" t="s">
        <v>70</v>
      </c>
      <c r="U1758" s="1" t="s">
        <v>34</v>
      </c>
      <c r="V1758" s="1" t="s">
        <v>71</v>
      </c>
      <c r="W1758" s="1" t="s">
        <v>42</v>
      </c>
      <c r="X1758" s="25">
        <v>41226</v>
      </c>
      <c r="Y1758" s="1" t="s">
        <v>2660</v>
      </c>
      <c r="Z1758" s="1">
        <v>0</v>
      </c>
      <c r="AA1758" s="1" t="s">
        <v>2499</v>
      </c>
      <c r="AB1758" s="25">
        <v>41103</v>
      </c>
      <c r="AC1758" s="27">
        <v>41114.033333333333</v>
      </c>
      <c r="AD1758" s="1" t="s">
        <v>36</v>
      </c>
      <c r="AE1758" s="26">
        <v>13069</v>
      </c>
    </row>
    <row r="1759" spans="1:31" x14ac:dyDescent="0.25">
      <c r="A1759" s="1" t="s">
        <v>2622</v>
      </c>
      <c r="B1759" s="1" t="s">
        <v>1132</v>
      </c>
      <c r="C1759" s="1" t="s">
        <v>1133</v>
      </c>
      <c r="D1759" s="25">
        <v>39781</v>
      </c>
      <c r="E1759" s="1" t="s">
        <v>2623</v>
      </c>
      <c r="F1759" s="26">
        <v>76572.639999999999</v>
      </c>
      <c r="G1759" s="26">
        <v>76572.639999999999</v>
      </c>
      <c r="H1759" s="26">
        <v>45000</v>
      </c>
      <c r="I1759" s="1" t="s">
        <v>26</v>
      </c>
      <c r="J1759" s="26">
        <v>45000</v>
      </c>
      <c r="K1759" s="1">
        <v>0</v>
      </c>
      <c r="L1759" s="1" t="s">
        <v>26</v>
      </c>
      <c r="M1759" s="1">
        <v>0</v>
      </c>
      <c r="N1759" s="1" t="s">
        <v>2624</v>
      </c>
      <c r="O1759" s="1" t="s">
        <v>2625</v>
      </c>
      <c r="P1759" s="1" t="s">
        <v>2626</v>
      </c>
      <c r="Q1759" s="1" t="s">
        <v>28</v>
      </c>
      <c r="R1759" s="1" t="s">
        <v>135</v>
      </c>
      <c r="S1759" s="1" t="s">
        <v>136</v>
      </c>
      <c r="T1759" s="1" t="s">
        <v>560</v>
      </c>
      <c r="U1759" s="1" t="s">
        <v>34</v>
      </c>
      <c r="V1759" s="1" t="s">
        <v>71</v>
      </c>
      <c r="W1759" s="1" t="s">
        <v>42</v>
      </c>
      <c r="X1759" s="25">
        <v>41227</v>
      </c>
      <c r="Y1759" s="1" t="s">
        <v>2637</v>
      </c>
      <c r="Z1759" s="1">
        <v>0</v>
      </c>
      <c r="AA1759" s="1" t="s">
        <v>1134</v>
      </c>
      <c r="AB1759" s="25">
        <v>40897</v>
      </c>
      <c r="AC1759" s="27">
        <v>40897.04791666667</v>
      </c>
      <c r="AD1759" s="1" t="s">
        <v>36</v>
      </c>
      <c r="AE1759" s="26">
        <v>76572.639999999999</v>
      </c>
    </row>
    <row r="1760" spans="1:31" x14ac:dyDescent="0.25">
      <c r="A1760" s="1" t="s">
        <v>2646</v>
      </c>
      <c r="B1760" s="1" t="s">
        <v>1398</v>
      </c>
      <c r="C1760" s="1" t="s">
        <v>1399</v>
      </c>
      <c r="D1760" s="25">
        <v>40575</v>
      </c>
      <c r="E1760" s="1" t="s">
        <v>2623</v>
      </c>
      <c r="F1760" s="26">
        <v>6206.68</v>
      </c>
      <c r="G1760" s="26">
        <v>10000</v>
      </c>
      <c r="H1760" s="26">
        <v>1265.83</v>
      </c>
      <c r="I1760" s="1" t="s">
        <v>26</v>
      </c>
      <c r="J1760" s="26">
        <v>1265.83</v>
      </c>
      <c r="K1760" s="1">
        <v>0</v>
      </c>
      <c r="L1760" s="1" t="s">
        <v>50</v>
      </c>
      <c r="M1760" s="1">
        <v>0</v>
      </c>
      <c r="N1760" s="1" t="s">
        <v>2629</v>
      </c>
      <c r="O1760" s="1" t="s">
        <v>2630</v>
      </c>
      <c r="Q1760" s="1" t="s">
        <v>28</v>
      </c>
      <c r="R1760" s="1" t="s">
        <v>262</v>
      </c>
      <c r="S1760" s="1" t="s">
        <v>151</v>
      </c>
      <c r="T1760" s="1" t="s">
        <v>316</v>
      </c>
      <c r="U1760" s="1" t="s">
        <v>34</v>
      </c>
      <c r="V1760" s="1" t="s">
        <v>71</v>
      </c>
      <c r="W1760" s="1" t="s">
        <v>42</v>
      </c>
      <c r="X1760" s="25">
        <v>41227</v>
      </c>
      <c r="Y1760" s="1" t="s">
        <v>57</v>
      </c>
      <c r="Z1760" s="1">
        <v>0</v>
      </c>
      <c r="AA1760" s="1" t="s">
        <v>1400</v>
      </c>
      <c r="AB1760" s="25">
        <v>40637</v>
      </c>
      <c r="AC1760" s="27">
        <v>40681.849305555559</v>
      </c>
      <c r="AD1760" s="1" t="s">
        <v>36</v>
      </c>
      <c r="AE1760" s="26">
        <v>6206.68</v>
      </c>
    </row>
    <row r="1761" spans="1:31" x14ac:dyDescent="0.25">
      <c r="A1761" s="1" t="s">
        <v>2622</v>
      </c>
      <c r="B1761" s="1" t="s">
        <v>1966</v>
      </c>
      <c r="C1761" s="1" t="s">
        <v>1967</v>
      </c>
      <c r="D1761" s="25">
        <v>40754</v>
      </c>
      <c r="E1761" s="1" t="s">
        <v>2623</v>
      </c>
      <c r="F1761" s="26">
        <v>11843.52</v>
      </c>
      <c r="G1761" s="26">
        <v>12337</v>
      </c>
      <c r="H1761" s="26">
        <v>11843.52</v>
      </c>
      <c r="I1761" s="1" t="s">
        <v>50</v>
      </c>
      <c r="J1761" s="26">
        <v>5921.76</v>
      </c>
      <c r="K1761" s="1">
        <v>0</v>
      </c>
      <c r="L1761" s="1" t="s">
        <v>50</v>
      </c>
      <c r="M1761" s="1">
        <v>0</v>
      </c>
      <c r="N1761" s="1" t="s">
        <v>2629</v>
      </c>
      <c r="O1761" s="1" t="s">
        <v>2630</v>
      </c>
      <c r="Q1761" s="1" t="s">
        <v>28</v>
      </c>
      <c r="R1761" s="1" t="s">
        <v>135</v>
      </c>
      <c r="S1761" s="1" t="s">
        <v>136</v>
      </c>
      <c r="T1761" s="1" t="s">
        <v>319</v>
      </c>
      <c r="U1761" s="1" t="s">
        <v>34</v>
      </c>
      <c r="V1761" s="1" t="s">
        <v>71</v>
      </c>
      <c r="W1761" s="1" t="s">
        <v>42</v>
      </c>
      <c r="X1761" s="25">
        <v>41227</v>
      </c>
      <c r="Y1761" s="1" t="s">
        <v>2647</v>
      </c>
      <c r="Z1761" s="1">
        <v>0</v>
      </c>
      <c r="AA1761" s="1" t="s">
        <v>1968</v>
      </c>
      <c r="AB1761" s="25">
        <v>40949</v>
      </c>
      <c r="AC1761" s="27">
        <v>40989.180555555555</v>
      </c>
      <c r="AD1761" s="1" t="s">
        <v>36</v>
      </c>
      <c r="AE1761" s="26">
        <v>11843.52</v>
      </c>
    </row>
    <row r="1762" spans="1:31" x14ac:dyDescent="0.25">
      <c r="A1762" s="1" t="s">
        <v>2622</v>
      </c>
      <c r="B1762" s="1" t="s">
        <v>2406</v>
      </c>
      <c r="C1762" s="1" t="s">
        <v>2407</v>
      </c>
      <c r="D1762" s="25">
        <v>39504</v>
      </c>
      <c r="E1762" s="1" t="s">
        <v>2623</v>
      </c>
      <c r="F1762" s="26">
        <v>53000</v>
      </c>
      <c r="G1762" s="26">
        <v>53000</v>
      </c>
      <c r="H1762" s="26">
        <v>53000</v>
      </c>
      <c r="I1762" s="1" t="s">
        <v>50</v>
      </c>
      <c r="J1762" s="26">
        <v>26500</v>
      </c>
      <c r="K1762" s="1">
        <v>0</v>
      </c>
      <c r="L1762" s="1" t="s">
        <v>50</v>
      </c>
      <c r="M1762" s="1">
        <v>0</v>
      </c>
      <c r="N1762" s="1" t="s">
        <v>2629</v>
      </c>
      <c r="O1762" s="1" t="s">
        <v>2630</v>
      </c>
      <c r="Q1762" s="1" t="s">
        <v>28</v>
      </c>
      <c r="R1762" s="1" t="s">
        <v>135</v>
      </c>
      <c r="S1762" s="1" t="s">
        <v>284</v>
      </c>
      <c r="T1762" s="1" t="s">
        <v>1076</v>
      </c>
      <c r="U1762" s="1" t="s">
        <v>34</v>
      </c>
      <c r="V1762" s="1" t="s">
        <v>71</v>
      </c>
      <c r="W1762" s="1" t="s">
        <v>42</v>
      </c>
      <c r="X1762" s="25">
        <v>41227</v>
      </c>
      <c r="Y1762" s="1" t="s">
        <v>2628</v>
      </c>
      <c r="Z1762" s="1">
        <v>0</v>
      </c>
      <c r="AA1762" s="1" t="s">
        <v>2408</v>
      </c>
      <c r="AB1762" s="25">
        <v>40415</v>
      </c>
      <c r="AC1762" s="27">
        <v>40547.792361111111</v>
      </c>
      <c r="AD1762" s="1" t="s">
        <v>36</v>
      </c>
      <c r="AE1762" s="26">
        <v>53000</v>
      </c>
    </row>
    <row r="1763" spans="1:31" x14ac:dyDescent="0.25">
      <c r="A1763" s="1" t="s">
        <v>2622</v>
      </c>
      <c r="B1763" s="1" t="s">
        <v>946</v>
      </c>
      <c r="C1763" s="1" t="s">
        <v>947</v>
      </c>
      <c r="D1763" s="25">
        <v>38374</v>
      </c>
      <c r="E1763" s="1" t="s">
        <v>2623</v>
      </c>
      <c r="F1763" s="26">
        <v>53250.25</v>
      </c>
      <c r="G1763" s="26">
        <v>53250.25</v>
      </c>
      <c r="H1763" s="26">
        <v>53250.25</v>
      </c>
      <c r="I1763" s="1" t="s">
        <v>50</v>
      </c>
      <c r="J1763" s="26">
        <v>26625.13</v>
      </c>
      <c r="K1763" s="26">
        <v>5325</v>
      </c>
      <c r="L1763" s="1" t="s">
        <v>27</v>
      </c>
      <c r="M1763" s="1">
        <v>0</v>
      </c>
      <c r="N1763" s="1" t="s">
        <v>2624</v>
      </c>
      <c r="O1763" s="1" t="s">
        <v>2630</v>
      </c>
      <c r="Q1763" s="1" t="s">
        <v>28</v>
      </c>
      <c r="R1763" s="1" t="s">
        <v>44</v>
      </c>
      <c r="S1763" s="1" t="s">
        <v>80</v>
      </c>
      <c r="T1763" s="1" t="s">
        <v>77</v>
      </c>
      <c r="U1763" s="1" t="s">
        <v>34</v>
      </c>
      <c r="V1763" s="1" t="s">
        <v>307</v>
      </c>
      <c r="W1763" s="1" t="s">
        <v>42</v>
      </c>
      <c r="X1763" s="25">
        <v>41232</v>
      </c>
      <c r="Y1763" s="1" t="s">
        <v>2628</v>
      </c>
      <c r="Z1763" s="1">
        <v>0</v>
      </c>
      <c r="AA1763" s="1" t="s">
        <v>948</v>
      </c>
      <c r="AB1763" s="25">
        <v>38538</v>
      </c>
      <c r="AC1763" s="27">
        <v>38604.69027777778</v>
      </c>
      <c r="AD1763" s="1" t="s">
        <v>36</v>
      </c>
      <c r="AE1763" s="26">
        <v>53250.25</v>
      </c>
    </row>
    <row r="1764" spans="1:31" x14ac:dyDescent="0.25">
      <c r="A1764" s="1" t="s">
        <v>2622</v>
      </c>
      <c r="B1764" s="1" t="s">
        <v>351</v>
      </c>
      <c r="C1764" s="1" t="s">
        <v>352</v>
      </c>
      <c r="D1764" s="25">
        <v>37909</v>
      </c>
      <c r="E1764" s="1" t="s">
        <v>2623</v>
      </c>
      <c r="F1764" s="26">
        <v>35390.82</v>
      </c>
      <c r="G1764" s="26">
        <v>35390.82</v>
      </c>
      <c r="H1764" s="26">
        <v>35390.82</v>
      </c>
      <c r="I1764" s="1" t="s">
        <v>26</v>
      </c>
      <c r="J1764" s="26">
        <v>35390.82</v>
      </c>
      <c r="K1764" s="1">
        <v>0</v>
      </c>
      <c r="L1764" s="1" t="s">
        <v>27</v>
      </c>
      <c r="M1764" s="1">
        <v>0</v>
      </c>
      <c r="N1764" s="1" t="s">
        <v>2624</v>
      </c>
      <c r="O1764" s="1" t="s">
        <v>2625</v>
      </c>
      <c r="P1764" s="1" t="s">
        <v>2626</v>
      </c>
      <c r="Q1764" s="1" t="s">
        <v>28</v>
      </c>
      <c r="R1764" s="1" t="s">
        <v>44</v>
      </c>
      <c r="S1764" s="1" t="s">
        <v>38</v>
      </c>
      <c r="T1764" s="1" t="s">
        <v>39</v>
      </c>
      <c r="U1764" s="1" t="s">
        <v>40</v>
      </c>
      <c r="V1764" s="1" t="s">
        <v>41</v>
      </c>
      <c r="W1764" s="1" t="s">
        <v>42</v>
      </c>
      <c r="X1764" s="25">
        <v>41233</v>
      </c>
      <c r="Y1764" s="1" t="s">
        <v>57</v>
      </c>
      <c r="Z1764" s="1">
        <v>0</v>
      </c>
      <c r="AA1764" s="1" t="s">
        <v>353</v>
      </c>
      <c r="AB1764" s="25">
        <v>38916</v>
      </c>
      <c r="AC1764" s="27">
        <v>38933.415972222225</v>
      </c>
      <c r="AD1764" s="1" t="s">
        <v>36</v>
      </c>
      <c r="AE1764" s="26">
        <v>35390.82</v>
      </c>
    </row>
    <row r="1765" spans="1:31" x14ac:dyDescent="0.25">
      <c r="A1765" s="1" t="s">
        <v>2622</v>
      </c>
      <c r="E1765" s="1" t="s">
        <v>2623</v>
      </c>
      <c r="F1765" s="1">
        <v>0</v>
      </c>
      <c r="G1765" s="1">
        <v>0</v>
      </c>
      <c r="H1765" s="1">
        <v>0</v>
      </c>
      <c r="J1765" s="1">
        <v>0</v>
      </c>
      <c r="K1765" s="1">
        <v>0</v>
      </c>
      <c r="L1765" s="1" t="s">
        <v>50</v>
      </c>
      <c r="M1765" s="1">
        <v>0</v>
      </c>
      <c r="Q1765" s="1" t="s">
        <v>28</v>
      </c>
      <c r="R1765" s="1" t="s">
        <v>135</v>
      </c>
      <c r="S1765" s="1" t="s">
        <v>136</v>
      </c>
      <c r="T1765" s="1" t="s">
        <v>3063</v>
      </c>
      <c r="U1765" s="1" t="s">
        <v>55</v>
      </c>
      <c r="V1765" s="1" t="s">
        <v>71</v>
      </c>
      <c r="W1765" s="1" t="s">
        <v>42</v>
      </c>
      <c r="X1765" s="25">
        <v>41233</v>
      </c>
      <c r="Y1765" s="1" t="s">
        <v>2635</v>
      </c>
      <c r="Z1765" s="1">
        <v>0</v>
      </c>
      <c r="AA1765" s="1" t="s">
        <v>5229</v>
      </c>
      <c r="AB1765" s="25">
        <v>39393</v>
      </c>
      <c r="AC1765" s="27">
        <v>40164.35833333333</v>
      </c>
      <c r="AD1765" s="1" t="s">
        <v>2633</v>
      </c>
      <c r="AE1765" s="1">
        <v>0</v>
      </c>
    </row>
    <row r="1766" spans="1:31" x14ac:dyDescent="0.25">
      <c r="A1766" s="1" t="s">
        <v>2622</v>
      </c>
      <c r="E1766" s="1" t="s">
        <v>2623</v>
      </c>
      <c r="F1766" s="1">
        <v>0</v>
      </c>
      <c r="G1766" s="1">
        <v>0</v>
      </c>
      <c r="H1766" s="1">
        <v>0</v>
      </c>
      <c r="J1766" s="1">
        <v>0</v>
      </c>
      <c r="K1766" s="1">
        <v>100</v>
      </c>
      <c r="L1766" s="1" t="s">
        <v>50</v>
      </c>
      <c r="M1766" s="1">
        <v>0</v>
      </c>
      <c r="N1766" s="1" t="s">
        <v>2629</v>
      </c>
      <c r="O1766" s="1" t="s">
        <v>2630</v>
      </c>
      <c r="Q1766" s="1" t="s">
        <v>28</v>
      </c>
      <c r="R1766" s="1" t="s">
        <v>44</v>
      </c>
      <c r="S1766" s="1" t="s">
        <v>91</v>
      </c>
      <c r="T1766" s="1" t="s">
        <v>219</v>
      </c>
      <c r="U1766" s="1" t="s">
        <v>40</v>
      </c>
      <c r="V1766" s="1" t="s">
        <v>41</v>
      </c>
      <c r="W1766" s="1" t="s">
        <v>42</v>
      </c>
      <c r="X1766" s="25">
        <v>41233</v>
      </c>
      <c r="Y1766" s="1" t="s">
        <v>2628</v>
      </c>
      <c r="Z1766" s="1">
        <v>0</v>
      </c>
      <c r="AA1766" s="1" t="s">
        <v>6246</v>
      </c>
      <c r="AB1766" s="25">
        <v>38744</v>
      </c>
      <c r="AC1766" s="27">
        <v>38889.477083333331</v>
      </c>
      <c r="AD1766" s="1" t="s">
        <v>2633</v>
      </c>
      <c r="AE1766" s="1">
        <v>0</v>
      </c>
    </row>
    <row r="1767" spans="1:31" x14ac:dyDescent="0.25">
      <c r="A1767" s="1" t="s">
        <v>2622</v>
      </c>
      <c r="B1767" s="1">
        <v>577059</v>
      </c>
      <c r="E1767" s="1" t="s">
        <v>2623</v>
      </c>
      <c r="F1767" s="26">
        <v>78686.73</v>
      </c>
      <c r="G1767" s="26">
        <v>78686.73</v>
      </c>
      <c r="H1767" s="26">
        <v>78686.73</v>
      </c>
      <c r="I1767" s="1" t="s">
        <v>50</v>
      </c>
      <c r="J1767" s="26">
        <v>39343.370000000003</v>
      </c>
      <c r="K1767" s="1">
        <v>0</v>
      </c>
      <c r="L1767" s="1" t="s">
        <v>50</v>
      </c>
      <c r="M1767" s="1">
        <v>0</v>
      </c>
      <c r="Q1767" s="1" t="s">
        <v>28</v>
      </c>
      <c r="R1767" s="1" t="s">
        <v>135</v>
      </c>
      <c r="S1767" s="1" t="s">
        <v>136</v>
      </c>
      <c r="T1767" s="1" t="s">
        <v>1757</v>
      </c>
      <c r="U1767" s="1" t="s">
        <v>55</v>
      </c>
      <c r="V1767" s="1" t="s">
        <v>71</v>
      </c>
      <c r="W1767" s="1" t="s">
        <v>42</v>
      </c>
      <c r="X1767" s="25">
        <v>41233</v>
      </c>
      <c r="Y1767" s="1" t="s">
        <v>2635</v>
      </c>
      <c r="Z1767" s="1">
        <v>0</v>
      </c>
      <c r="AA1767" s="1" t="s">
        <v>1758</v>
      </c>
      <c r="AB1767" s="25">
        <v>39643</v>
      </c>
      <c r="AC1767" s="27">
        <v>40164.36041666667</v>
      </c>
      <c r="AD1767" s="1" t="s">
        <v>600</v>
      </c>
      <c r="AE1767" s="26">
        <v>78686.73</v>
      </c>
    </row>
    <row r="1768" spans="1:31" x14ac:dyDescent="0.25">
      <c r="A1768" s="1" t="s">
        <v>2622</v>
      </c>
      <c r="B1768" s="1" t="s">
        <v>2126</v>
      </c>
      <c r="C1768" s="1" t="s">
        <v>2127</v>
      </c>
      <c r="D1768" s="25">
        <v>39099</v>
      </c>
      <c r="E1768" s="1" t="s">
        <v>2623</v>
      </c>
      <c r="F1768" s="26">
        <v>10000</v>
      </c>
      <c r="G1768" s="26">
        <v>10000</v>
      </c>
      <c r="H1768" s="26">
        <v>10000</v>
      </c>
      <c r="I1768" s="1" t="s">
        <v>26</v>
      </c>
      <c r="J1768" s="26">
        <v>10000</v>
      </c>
      <c r="K1768" s="1">
        <v>0</v>
      </c>
      <c r="L1768" s="1" t="s">
        <v>26</v>
      </c>
      <c r="M1768" s="1">
        <v>0</v>
      </c>
      <c r="N1768" s="1" t="s">
        <v>2624</v>
      </c>
      <c r="O1768" s="1" t="s">
        <v>2625</v>
      </c>
      <c r="P1768" s="1" t="s">
        <v>2626</v>
      </c>
      <c r="Q1768" s="1" t="s">
        <v>28</v>
      </c>
      <c r="R1768" s="1" t="s">
        <v>44</v>
      </c>
      <c r="S1768" s="1" t="s">
        <v>38</v>
      </c>
      <c r="T1768" s="1" t="s">
        <v>291</v>
      </c>
      <c r="U1768" s="1" t="s">
        <v>40</v>
      </c>
      <c r="V1768" s="1" t="s">
        <v>41</v>
      </c>
      <c r="W1768" s="1" t="s">
        <v>42</v>
      </c>
      <c r="X1768" s="25">
        <v>41233</v>
      </c>
      <c r="Y1768" s="1" t="s">
        <v>57</v>
      </c>
      <c r="Z1768" s="1">
        <v>0</v>
      </c>
      <c r="AA1768" s="1" t="s">
        <v>2128</v>
      </c>
      <c r="AB1768" s="25">
        <v>39308</v>
      </c>
      <c r="AC1768" s="27">
        <v>39357.632638888892</v>
      </c>
      <c r="AD1768" s="1" t="s">
        <v>36</v>
      </c>
      <c r="AE1768" s="26">
        <v>10000</v>
      </c>
    </row>
    <row r="1769" spans="1:31" x14ac:dyDescent="0.25">
      <c r="A1769" s="1" t="s">
        <v>2622</v>
      </c>
      <c r="E1769" s="1" t="s">
        <v>2623</v>
      </c>
      <c r="F1769" s="1">
        <v>0</v>
      </c>
      <c r="G1769" s="1">
        <v>0</v>
      </c>
      <c r="H1769" s="1">
        <v>0</v>
      </c>
      <c r="J1769" s="1">
        <v>0</v>
      </c>
      <c r="K1769" s="26">
        <v>4199</v>
      </c>
      <c r="L1769" s="1" t="s">
        <v>50</v>
      </c>
      <c r="M1769" s="26">
        <v>2099.5</v>
      </c>
      <c r="Q1769" s="1" t="s">
        <v>28</v>
      </c>
      <c r="R1769" s="1" t="s">
        <v>135</v>
      </c>
      <c r="S1769" s="1" t="s">
        <v>136</v>
      </c>
      <c r="T1769" s="1" t="s">
        <v>54</v>
      </c>
      <c r="U1769" s="1" t="s">
        <v>55</v>
      </c>
      <c r="V1769" s="1" t="s">
        <v>71</v>
      </c>
      <c r="W1769" s="1" t="s">
        <v>42</v>
      </c>
      <c r="X1769" s="25">
        <v>41233</v>
      </c>
      <c r="Y1769" s="1" t="s">
        <v>2635</v>
      </c>
      <c r="Z1769" s="1">
        <v>0</v>
      </c>
      <c r="AA1769" s="1" t="s">
        <v>7215</v>
      </c>
      <c r="AB1769" s="25">
        <v>39171</v>
      </c>
      <c r="AC1769" s="27">
        <v>40164.352083333331</v>
      </c>
      <c r="AD1769" s="1" t="s">
        <v>2633</v>
      </c>
      <c r="AE1769" s="1">
        <v>0</v>
      </c>
    </row>
    <row r="1770" spans="1:31" x14ac:dyDescent="0.25">
      <c r="A1770" s="1" t="s">
        <v>2646</v>
      </c>
      <c r="B1770" s="1" t="s">
        <v>2481</v>
      </c>
      <c r="C1770" s="1" t="s">
        <v>2482</v>
      </c>
      <c r="D1770" s="25">
        <v>40613</v>
      </c>
      <c r="E1770" s="1" t="s">
        <v>2623</v>
      </c>
      <c r="F1770" s="26">
        <v>7214.07</v>
      </c>
      <c r="G1770" s="26">
        <v>17000</v>
      </c>
      <c r="H1770" s="26">
        <v>7214.04</v>
      </c>
      <c r="I1770" s="1" t="s">
        <v>50</v>
      </c>
      <c r="J1770" s="26">
        <v>3607.02</v>
      </c>
      <c r="K1770" s="1">
        <v>0</v>
      </c>
      <c r="L1770" s="1" t="s">
        <v>50</v>
      </c>
      <c r="M1770" s="1">
        <v>0</v>
      </c>
      <c r="N1770" s="1" t="s">
        <v>2629</v>
      </c>
      <c r="O1770" s="1" t="s">
        <v>2630</v>
      </c>
      <c r="Q1770" s="1" t="s">
        <v>28</v>
      </c>
      <c r="R1770" s="1" t="s">
        <v>262</v>
      </c>
      <c r="S1770" s="1" t="s">
        <v>276</v>
      </c>
      <c r="T1770" s="1" t="s">
        <v>98</v>
      </c>
      <c r="U1770" s="1" t="s">
        <v>40</v>
      </c>
      <c r="V1770" s="1" t="s">
        <v>41</v>
      </c>
      <c r="W1770" s="1" t="s">
        <v>42</v>
      </c>
      <c r="X1770" s="25">
        <v>41233</v>
      </c>
      <c r="Y1770" s="1" t="s">
        <v>2647</v>
      </c>
      <c r="Z1770" s="1">
        <v>0</v>
      </c>
      <c r="AA1770" s="1" t="s">
        <v>2483</v>
      </c>
      <c r="AB1770" s="25">
        <v>41024</v>
      </c>
      <c r="AC1770" s="27">
        <v>41023.715277777781</v>
      </c>
      <c r="AD1770" s="1" t="s">
        <v>36</v>
      </c>
      <c r="AE1770" s="26">
        <v>7214.07</v>
      </c>
    </row>
    <row r="1771" spans="1:31" x14ac:dyDescent="0.25">
      <c r="A1771" s="1" t="s">
        <v>2622</v>
      </c>
      <c r="B1771" s="1" t="s">
        <v>1552</v>
      </c>
      <c r="C1771" s="1" t="s">
        <v>1553</v>
      </c>
      <c r="D1771" s="25">
        <v>37600</v>
      </c>
      <c r="E1771" s="1" t="s">
        <v>2623</v>
      </c>
      <c r="F1771" s="26">
        <v>32844.6</v>
      </c>
      <c r="G1771" s="26">
        <v>32844.6</v>
      </c>
      <c r="H1771" s="26">
        <v>32844.6</v>
      </c>
      <c r="I1771" s="1" t="s">
        <v>26</v>
      </c>
      <c r="J1771" s="26">
        <v>32844.6</v>
      </c>
      <c r="K1771" s="1">
        <v>0</v>
      </c>
      <c r="L1771" s="1" t="s">
        <v>27</v>
      </c>
      <c r="M1771" s="1">
        <v>0</v>
      </c>
      <c r="N1771" s="1" t="s">
        <v>2629</v>
      </c>
      <c r="O1771" s="1" t="s">
        <v>2625</v>
      </c>
      <c r="P1771" s="1" t="s">
        <v>2626</v>
      </c>
      <c r="Q1771" s="1" t="s">
        <v>28</v>
      </c>
      <c r="R1771" s="1" t="s">
        <v>44</v>
      </c>
      <c r="S1771" s="1" t="s">
        <v>38</v>
      </c>
      <c r="T1771" s="1" t="s">
        <v>77</v>
      </c>
      <c r="U1771" s="1" t="s">
        <v>34</v>
      </c>
      <c r="V1771" s="1" t="s">
        <v>71</v>
      </c>
      <c r="W1771" s="1" t="s">
        <v>42</v>
      </c>
      <c r="X1771" s="25">
        <v>41235</v>
      </c>
      <c r="Y1771" s="1" t="s">
        <v>57</v>
      </c>
      <c r="Z1771" s="1">
        <v>0</v>
      </c>
      <c r="AA1771" s="1" t="s">
        <v>1554</v>
      </c>
      <c r="AB1771" s="25">
        <v>38882</v>
      </c>
      <c r="AC1771" s="27">
        <v>38898.624305555553</v>
      </c>
      <c r="AD1771" s="1" t="s">
        <v>36</v>
      </c>
      <c r="AE1771" s="26">
        <v>32844.6</v>
      </c>
    </row>
    <row r="1772" spans="1:31" x14ac:dyDescent="0.25">
      <c r="A1772" s="1" t="s">
        <v>2622</v>
      </c>
      <c r="B1772" s="1">
        <v>7110276</v>
      </c>
      <c r="C1772" s="1" t="s">
        <v>1583</v>
      </c>
      <c r="D1772" s="25">
        <v>37486</v>
      </c>
      <c r="E1772" s="1" t="s">
        <v>2623</v>
      </c>
      <c r="F1772" s="26">
        <v>56232</v>
      </c>
      <c r="G1772" s="26">
        <v>56232</v>
      </c>
      <c r="H1772" s="26">
        <v>56232</v>
      </c>
      <c r="I1772" s="1" t="s">
        <v>27</v>
      </c>
      <c r="J1772" s="1">
        <v>0</v>
      </c>
      <c r="K1772" s="1">
        <v>100</v>
      </c>
      <c r="L1772" s="1" t="s">
        <v>27</v>
      </c>
      <c r="M1772" s="1">
        <v>0</v>
      </c>
      <c r="N1772" s="1" t="s">
        <v>2624</v>
      </c>
      <c r="O1772" s="1" t="s">
        <v>2625</v>
      </c>
      <c r="P1772" s="1" t="s">
        <v>2626</v>
      </c>
      <c r="Q1772" s="1" t="s">
        <v>28</v>
      </c>
      <c r="R1772" s="1" t="s">
        <v>44</v>
      </c>
      <c r="S1772" s="1" t="s">
        <v>30</v>
      </c>
      <c r="T1772" s="1" t="s">
        <v>213</v>
      </c>
      <c r="U1772" s="1" t="s">
        <v>55</v>
      </c>
      <c r="V1772" s="1" t="s">
        <v>194</v>
      </c>
      <c r="W1772" s="1" t="s">
        <v>42</v>
      </c>
      <c r="X1772" s="25">
        <v>41235</v>
      </c>
      <c r="Y1772" s="1" t="s">
        <v>2647</v>
      </c>
      <c r="Z1772" s="1">
        <v>0</v>
      </c>
      <c r="AA1772" s="1" t="s">
        <v>1584</v>
      </c>
      <c r="AB1772" s="25">
        <v>38589</v>
      </c>
      <c r="AC1772" s="27">
        <v>38642.501388888886</v>
      </c>
      <c r="AD1772" s="1" t="s">
        <v>36</v>
      </c>
      <c r="AE1772" s="26">
        <v>56232</v>
      </c>
    </row>
    <row r="1773" spans="1:31" x14ac:dyDescent="0.25">
      <c r="A1773" s="1" t="s">
        <v>2622</v>
      </c>
      <c r="E1773" s="1" t="s">
        <v>2623</v>
      </c>
      <c r="F1773" s="1">
        <v>0</v>
      </c>
      <c r="G1773" s="1">
        <v>0</v>
      </c>
      <c r="H1773" s="1">
        <v>0</v>
      </c>
      <c r="J1773" s="1">
        <v>0</v>
      </c>
      <c r="K1773" s="1">
        <v>0</v>
      </c>
      <c r="L1773" s="1" t="s">
        <v>27</v>
      </c>
      <c r="M1773" s="1">
        <v>0</v>
      </c>
      <c r="N1773" s="1" t="s">
        <v>2629</v>
      </c>
      <c r="O1773" s="1" t="s">
        <v>2630</v>
      </c>
      <c r="Q1773" s="1" t="s">
        <v>28</v>
      </c>
      <c r="R1773" s="1" t="s">
        <v>135</v>
      </c>
      <c r="S1773" s="1" t="s">
        <v>136</v>
      </c>
      <c r="T1773" s="1" t="s">
        <v>153</v>
      </c>
      <c r="U1773" s="1" t="s">
        <v>89</v>
      </c>
      <c r="V1773" s="1" t="s">
        <v>171</v>
      </c>
      <c r="W1773" s="1" t="s">
        <v>42</v>
      </c>
      <c r="X1773" s="25">
        <v>41236</v>
      </c>
      <c r="Y1773" s="1" t="s">
        <v>2661</v>
      </c>
      <c r="Z1773" s="1">
        <v>0</v>
      </c>
      <c r="AA1773" s="1" t="s">
        <v>6160</v>
      </c>
      <c r="AB1773" s="25">
        <v>41022</v>
      </c>
      <c r="AC1773" s="27">
        <v>41058.74722222222</v>
      </c>
      <c r="AD1773" s="1" t="s">
        <v>2657</v>
      </c>
      <c r="AE1773" s="1">
        <v>0</v>
      </c>
    </row>
    <row r="1774" spans="1:31" x14ac:dyDescent="0.25">
      <c r="A1774" s="1" t="s">
        <v>2622</v>
      </c>
      <c r="B1774" s="1" t="s">
        <v>1909</v>
      </c>
      <c r="C1774" s="1" t="s">
        <v>1910</v>
      </c>
      <c r="D1774" s="25">
        <v>40014</v>
      </c>
      <c r="E1774" s="1" t="s">
        <v>2623</v>
      </c>
      <c r="F1774" s="26">
        <v>6199</v>
      </c>
      <c r="G1774" s="26">
        <v>6199</v>
      </c>
      <c r="H1774" s="26">
        <v>6199</v>
      </c>
      <c r="I1774" s="1" t="s">
        <v>26</v>
      </c>
      <c r="J1774" s="26">
        <v>6199</v>
      </c>
      <c r="K1774" s="26">
        <v>13740.9</v>
      </c>
      <c r="L1774" s="1" t="s">
        <v>27</v>
      </c>
      <c r="M1774" s="1">
        <v>0</v>
      </c>
      <c r="N1774" s="1" t="s">
        <v>2629</v>
      </c>
      <c r="O1774" s="1" t="s">
        <v>2638</v>
      </c>
      <c r="P1774" s="1" t="s">
        <v>2651</v>
      </c>
      <c r="Q1774" s="1" t="s">
        <v>28</v>
      </c>
      <c r="R1774" s="1" t="s">
        <v>135</v>
      </c>
      <c r="S1774" s="1" t="s">
        <v>136</v>
      </c>
      <c r="T1774" s="1" t="s">
        <v>77</v>
      </c>
      <c r="U1774" s="1" t="s">
        <v>34</v>
      </c>
      <c r="V1774" s="1" t="s">
        <v>71</v>
      </c>
      <c r="W1774" s="1" t="s">
        <v>42</v>
      </c>
      <c r="X1774" s="25">
        <v>41239</v>
      </c>
      <c r="Y1774" s="1" t="s">
        <v>43</v>
      </c>
      <c r="Z1774" s="1">
        <v>0</v>
      </c>
      <c r="AA1774" s="1" t="s">
        <v>1911</v>
      </c>
      <c r="AB1774" s="25">
        <v>40630</v>
      </c>
      <c r="AC1774" s="27">
        <v>40639.664583333331</v>
      </c>
      <c r="AD1774" s="1" t="s">
        <v>36</v>
      </c>
      <c r="AE1774" s="26">
        <v>6199</v>
      </c>
    </row>
    <row r="1775" spans="1:31" x14ac:dyDescent="0.25">
      <c r="A1775" s="1" t="s">
        <v>2622</v>
      </c>
      <c r="B1775" s="1" t="s">
        <v>2415</v>
      </c>
      <c r="C1775" s="1" t="s">
        <v>2416</v>
      </c>
      <c r="D1775" s="25">
        <v>40439</v>
      </c>
      <c r="E1775" s="1" t="s">
        <v>2623</v>
      </c>
      <c r="F1775" s="26">
        <v>2497</v>
      </c>
      <c r="G1775" s="26">
        <v>3000</v>
      </c>
      <c r="H1775" s="26">
        <v>1514.55</v>
      </c>
      <c r="I1775" s="1" t="s">
        <v>26</v>
      </c>
      <c r="J1775" s="26">
        <v>1514.55</v>
      </c>
      <c r="K1775" s="1">
        <v>0</v>
      </c>
      <c r="L1775" s="1" t="s">
        <v>27</v>
      </c>
      <c r="M1775" s="1">
        <v>0</v>
      </c>
      <c r="N1775" s="1" t="s">
        <v>2629</v>
      </c>
      <c r="O1775" s="1" t="s">
        <v>2630</v>
      </c>
      <c r="Q1775" s="1" t="s">
        <v>28</v>
      </c>
      <c r="R1775" s="1" t="s">
        <v>135</v>
      </c>
      <c r="S1775" s="1" t="s">
        <v>284</v>
      </c>
      <c r="T1775" s="1" t="s">
        <v>336</v>
      </c>
      <c r="U1775" s="1" t="s">
        <v>34</v>
      </c>
      <c r="V1775" s="1" t="s">
        <v>71</v>
      </c>
      <c r="W1775" s="1" t="s">
        <v>42</v>
      </c>
      <c r="X1775" s="25">
        <v>41239</v>
      </c>
      <c r="Y1775" s="1" t="s">
        <v>57</v>
      </c>
      <c r="Z1775" s="1">
        <v>0</v>
      </c>
      <c r="AA1775" s="1" t="s">
        <v>2417</v>
      </c>
      <c r="AB1775" s="25">
        <v>40550</v>
      </c>
      <c r="AC1775" s="27">
        <v>40556.922222222223</v>
      </c>
      <c r="AD1775" s="1" t="s">
        <v>36</v>
      </c>
      <c r="AE1775" s="26">
        <v>2497</v>
      </c>
    </row>
    <row r="1776" spans="1:31" x14ac:dyDescent="0.25">
      <c r="A1776" s="1" t="s">
        <v>2622</v>
      </c>
      <c r="B1776" s="1" t="s">
        <v>2457</v>
      </c>
      <c r="C1776" s="1" t="s">
        <v>2458</v>
      </c>
      <c r="D1776" s="25">
        <v>40290</v>
      </c>
      <c r="E1776" s="1" t="s">
        <v>2623</v>
      </c>
      <c r="F1776" s="26">
        <v>10000</v>
      </c>
      <c r="G1776" s="26">
        <v>10000</v>
      </c>
      <c r="H1776" s="26">
        <v>10000</v>
      </c>
      <c r="I1776" s="1" t="s">
        <v>50</v>
      </c>
      <c r="J1776" s="26">
        <v>5000</v>
      </c>
      <c r="K1776" s="1">
        <v>0</v>
      </c>
      <c r="L1776" s="1" t="s">
        <v>27</v>
      </c>
      <c r="M1776" s="1">
        <v>0</v>
      </c>
      <c r="N1776" s="1" t="s">
        <v>2629</v>
      </c>
      <c r="O1776" s="1" t="s">
        <v>2630</v>
      </c>
      <c r="Q1776" s="1" t="s">
        <v>28</v>
      </c>
      <c r="R1776" s="1" t="s">
        <v>135</v>
      </c>
      <c r="S1776" s="1" t="s">
        <v>284</v>
      </c>
      <c r="T1776" s="1" t="s">
        <v>409</v>
      </c>
      <c r="U1776" s="1" t="s">
        <v>34</v>
      </c>
      <c r="V1776" s="1" t="s">
        <v>71</v>
      </c>
      <c r="W1776" s="1" t="s">
        <v>42</v>
      </c>
      <c r="X1776" s="25">
        <v>41239</v>
      </c>
      <c r="Y1776" s="1" t="s">
        <v>2628</v>
      </c>
      <c r="Z1776" s="1">
        <v>0</v>
      </c>
      <c r="AA1776" s="1" t="s">
        <v>2459</v>
      </c>
      <c r="AB1776" s="25">
        <v>40722</v>
      </c>
      <c r="AC1776" s="27">
        <v>40739.67083333333</v>
      </c>
      <c r="AD1776" s="1" t="s">
        <v>36</v>
      </c>
      <c r="AE1776" s="26">
        <v>10000</v>
      </c>
    </row>
    <row r="1777" spans="1:31" x14ac:dyDescent="0.25">
      <c r="A1777" s="1" t="s">
        <v>2622</v>
      </c>
      <c r="B1777" s="1" t="s">
        <v>133</v>
      </c>
      <c r="C1777" s="1" t="s">
        <v>134</v>
      </c>
      <c r="D1777" s="25">
        <v>40334</v>
      </c>
      <c r="E1777" s="1" t="s">
        <v>2623</v>
      </c>
      <c r="F1777" s="26">
        <v>54992</v>
      </c>
      <c r="G1777" s="26">
        <v>54992</v>
      </c>
      <c r="H1777" s="26">
        <v>54992</v>
      </c>
      <c r="I1777" s="1" t="s">
        <v>50</v>
      </c>
      <c r="J1777" s="26">
        <v>27496</v>
      </c>
      <c r="K1777" s="1">
        <v>0</v>
      </c>
      <c r="L1777" s="1" t="s">
        <v>27</v>
      </c>
      <c r="M1777" s="1">
        <v>0</v>
      </c>
      <c r="N1777" s="1" t="s">
        <v>2629</v>
      </c>
      <c r="O1777" s="1" t="s">
        <v>2630</v>
      </c>
      <c r="Q1777" s="1" t="s">
        <v>28</v>
      </c>
      <c r="R1777" s="1" t="s">
        <v>135</v>
      </c>
      <c r="S1777" s="1" t="s">
        <v>136</v>
      </c>
      <c r="T1777" s="1" t="s">
        <v>67</v>
      </c>
      <c r="U1777" s="1" t="s">
        <v>34</v>
      </c>
      <c r="V1777" s="1" t="s">
        <v>71</v>
      </c>
      <c r="W1777" s="1" t="s">
        <v>42</v>
      </c>
      <c r="X1777" s="25">
        <v>41240</v>
      </c>
      <c r="Y1777" s="1" t="s">
        <v>2628</v>
      </c>
      <c r="Z1777" s="1">
        <v>0</v>
      </c>
      <c r="AA1777" s="1" t="s">
        <v>137</v>
      </c>
      <c r="AB1777" s="25">
        <v>40851</v>
      </c>
      <c r="AC1777" s="27">
        <v>40869.002083333333</v>
      </c>
      <c r="AD1777" s="1" t="s">
        <v>36</v>
      </c>
      <c r="AE1777" s="26">
        <v>54992</v>
      </c>
    </row>
    <row r="1778" spans="1:31" x14ac:dyDescent="0.25">
      <c r="A1778" s="1" t="s">
        <v>2622</v>
      </c>
      <c r="C1778" s="1" t="s">
        <v>75</v>
      </c>
      <c r="E1778" s="1" t="s">
        <v>2623</v>
      </c>
      <c r="F1778" s="1">
        <v>0</v>
      </c>
      <c r="G1778" s="1">
        <v>0</v>
      </c>
      <c r="H1778" s="1">
        <v>0</v>
      </c>
      <c r="J1778" s="1">
        <v>0</v>
      </c>
      <c r="K1778" s="1">
        <v>0</v>
      </c>
      <c r="L1778" s="1" t="s">
        <v>27</v>
      </c>
      <c r="M1778" s="1">
        <v>0</v>
      </c>
      <c r="N1778" s="1" t="s">
        <v>2629</v>
      </c>
      <c r="O1778" s="1" t="s">
        <v>2630</v>
      </c>
      <c r="Q1778" s="1" t="s">
        <v>28</v>
      </c>
      <c r="R1778" s="1" t="s">
        <v>135</v>
      </c>
      <c r="S1778" s="1" t="s">
        <v>284</v>
      </c>
      <c r="T1778" s="1" t="s">
        <v>5529</v>
      </c>
      <c r="U1778" s="1" t="s">
        <v>34</v>
      </c>
      <c r="V1778" s="1" t="s">
        <v>71</v>
      </c>
      <c r="W1778" s="1" t="s">
        <v>42</v>
      </c>
      <c r="X1778" s="25">
        <v>41240</v>
      </c>
      <c r="Y1778" s="1" t="s">
        <v>2628</v>
      </c>
      <c r="Z1778" s="1">
        <v>0</v>
      </c>
      <c r="AA1778" s="1" t="s">
        <v>5530</v>
      </c>
      <c r="AB1778" s="25">
        <v>40829</v>
      </c>
      <c r="AC1778" s="27">
        <v>40868.730555555558</v>
      </c>
      <c r="AD1778" s="1" t="s">
        <v>2633</v>
      </c>
      <c r="AE1778" s="1">
        <v>0</v>
      </c>
    </row>
    <row r="1779" spans="1:31" x14ac:dyDescent="0.25">
      <c r="A1779" s="1" t="s">
        <v>2622</v>
      </c>
      <c r="E1779" s="1" t="s">
        <v>2623</v>
      </c>
      <c r="F1779" s="1">
        <v>0</v>
      </c>
      <c r="G1779" s="1">
        <v>0</v>
      </c>
      <c r="H1779" s="1">
        <v>0</v>
      </c>
      <c r="J1779" s="1">
        <v>0</v>
      </c>
      <c r="K1779" s="1">
        <v>0</v>
      </c>
      <c r="L1779" s="1" t="s">
        <v>27</v>
      </c>
      <c r="M1779" s="1">
        <v>0</v>
      </c>
      <c r="N1779" s="1" t="s">
        <v>2629</v>
      </c>
      <c r="O1779" s="1" t="s">
        <v>2630</v>
      </c>
      <c r="Q1779" s="1" t="s">
        <v>28</v>
      </c>
      <c r="R1779" s="1" t="s">
        <v>135</v>
      </c>
      <c r="S1779" s="1" t="s">
        <v>136</v>
      </c>
      <c r="T1779" s="1" t="s">
        <v>5176</v>
      </c>
      <c r="U1779" s="1" t="s">
        <v>34</v>
      </c>
      <c r="V1779" s="1" t="s">
        <v>71</v>
      </c>
      <c r="W1779" s="1" t="s">
        <v>42</v>
      </c>
      <c r="X1779" s="25">
        <v>41240</v>
      </c>
      <c r="Y1779" s="1" t="s">
        <v>2628</v>
      </c>
      <c r="Z1779" s="1">
        <v>0</v>
      </c>
      <c r="AA1779" s="1" t="s">
        <v>6154</v>
      </c>
      <c r="AB1779" s="25">
        <v>40752</v>
      </c>
      <c r="AC1779" s="27">
        <v>40773.007638888892</v>
      </c>
      <c r="AD1779" s="1" t="s">
        <v>2657</v>
      </c>
      <c r="AE1779" s="1">
        <v>0</v>
      </c>
    </row>
    <row r="1780" spans="1:31" x14ac:dyDescent="0.25">
      <c r="A1780" s="1" t="s">
        <v>2622</v>
      </c>
      <c r="B1780" s="1" t="s">
        <v>1814</v>
      </c>
      <c r="C1780" s="1" t="s">
        <v>1815</v>
      </c>
      <c r="D1780" s="25">
        <v>40149</v>
      </c>
      <c r="E1780" s="1" t="s">
        <v>2623</v>
      </c>
      <c r="F1780" s="26">
        <v>50000</v>
      </c>
      <c r="G1780" s="26">
        <v>50000</v>
      </c>
      <c r="H1780" s="26">
        <v>1522.94</v>
      </c>
      <c r="I1780" s="1" t="s">
        <v>26</v>
      </c>
      <c r="J1780" s="26">
        <v>1522.94</v>
      </c>
      <c r="K1780" s="1">
        <v>0</v>
      </c>
      <c r="L1780" s="1" t="s">
        <v>27</v>
      </c>
      <c r="M1780" s="1">
        <v>0</v>
      </c>
      <c r="N1780" s="1" t="s">
        <v>2629</v>
      </c>
      <c r="O1780" s="1" t="s">
        <v>2630</v>
      </c>
      <c r="Q1780" s="1" t="s">
        <v>28</v>
      </c>
      <c r="R1780" s="1" t="s">
        <v>262</v>
      </c>
      <c r="S1780" s="1" t="s">
        <v>151</v>
      </c>
      <c r="T1780" s="1" t="s">
        <v>958</v>
      </c>
      <c r="U1780" s="1" t="s">
        <v>34</v>
      </c>
      <c r="V1780" s="1" t="s">
        <v>71</v>
      </c>
      <c r="W1780" s="1" t="s">
        <v>42</v>
      </c>
      <c r="X1780" s="25">
        <v>41240</v>
      </c>
      <c r="Y1780" s="1" t="s">
        <v>43</v>
      </c>
      <c r="Z1780" s="1">
        <v>0</v>
      </c>
      <c r="AA1780" s="1" t="s">
        <v>1816</v>
      </c>
      <c r="AB1780" s="25">
        <v>40357</v>
      </c>
      <c r="AC1780" s="27">
        <v>40366.645138888889</v>
      </c>
      <c r="AD1780" s="1" t="s">
        <v>36</v>
      </c>
      <c r="AE1780" s="26">
        <v>50000</v>
      </c>
    </row>
    <row r="1781" spans="1:31" x14ac:dyDescent="0.25">
      <c r="A1781" s="1" t="s">
        <v>2622</v>
      </c>
      <c r="B1781" s="1" t="s">
        <v>2361</v>
      </c>
      <c r="C1781" s="1" t="s">
        <v>2362</v>
      </c>
      <c r="D1781" s="25">
        <v>40221</v>
      </c>
      <c r="E1781" s="1" t="s">
        <v>2623</v>
      </c>
      <c r="F1781" s="26">
        <v>26794</v>
      </c>
      <c r="G1781" s="26">
        <v>26794</v>
      </c>
      <c r="H1781" s="26">
        <v>26794</v>
      </c>
      <c r="I1781" s="1" t="s">
        <v>50</v>
      </c>
      <c r="J1781" s="26">
        <v>13397</v>
      </c>
      <c r="K1781" s="1">
        <v>0</v>
      </c>
      <c r="L1781" s="1" t="s">
        <v>27</v>
      </c>
      <c r="M1781" s="1">
        <v>0</v>
      </c>
      <c r="N1781" s="1" t="s">
        <v>2629</v>
      </c>
      <c r="O1781" s="1" t="s">
        <v>2630</v>
      </c>
      <c r="Q1781" s="1" t="s">
        <v>28</v>
      </c>
      <c r="R1781" s="1" t="s">
        <v>135</v>
      </c>
      <c r="S1781" s="1" t="s">
        <v>284</v>
      </c>
      <c r="T1781" s="1" t="s">
        <v>49</v>
      </c>
      <c r="U1781" s="1" t="s">
        <v>34</v>
      </c>
      <c r="V1781" s="1" t="s">
        <v>71</v>
      </c>
      <c r="W1781" s="1" t="s">
        <v>42</v>
      </c>
      <c r="X1781" s="25">
        <v>41240</v>
      </c>
      <c r="Y1781" s="1" t="s">
        <v>43</v>
      </c>
      <c r="Z1781" s="1">
        <v>0</v>
      </c>
      <c r="AA1781" s="1" t="s">
        <v>2363</v>
      </c>
      <c r="AB1781" s="25">
        <v>40351</v>
      </c>
      <c r="AC1781" s="27">
        <v>40436.845138888886</v>
      </c>
      <c r="AD1781" s="1" t="s">
        <v>36</v>
      </c>
      <c r="AE1781" s="26">
        <v>26794</v>
      </c>
    </row>
    <row r="1782" spans="1:31" x14ac:dyDescent="0.25">
      <c r="A1782" s="1" t="s">
        <v>2622</v>
      </c>
      <c r="B1782" s="1" t="s">
        <v>2472</v>
      </c>
      <c r="C1782" s="1" t="s">
        <v>2473</v>
      </c>
      <c r="D1782" s="25">
        <v>40859</v>
      </c>
      <c r="E1782" s="1" t="s">
        <v>2623</v>
      </c>
      <c r="F1782" s="26">
        <v>10880</v>
      </c>
      <c r="G1782" s="26">
        <v>10880</v>
      </c>
      <c r="H1782" s="26">
        <v>10880</v>
      </c>
      <c r="I1782" s="1" t="s">
        <v>27</v>
      </c>
      <c r="J1782" s="1">
        <v>0</v>
      </c>
      <c r="K1782" s="1">
        <v>0</v>
      </c>
      <c r="L1782" s="1" t="s">
        <v>27</v>
      </c>
      <c r="M1782" s="1">
        <v>0</v>
      </c>
      <c r="N1782" s="1" t="s">
        <v>2624</v>
      </c>
      <c r="O1782" s="1" t="s">
        <v>2672</v>
      </c>
      <c r="Q1782" s="1" t="s">
        <v>28</v>
      </c>
      <c r="R1782" s="1" t="s">
        <v>262</v>
      </c>
      <c r="S1782" s="1" t="s">
        <v>151</v>
      </c>
      <c r="T1782" s="1" t="s">
        <v>733</v>
      </c>
      <c r="U1782" s="1" t="s">
        <v>34</v>
      </c>
      <c r="V1782" s="1" t="s">
        <v>71</v>
      </c>
      <c r="W1782" s="1" t="s">
        <v>42</v>
      </c>
      <c r="X1782" s="25">
        <v>41240</v>
      </c>
      <c r="Y1782" s="1" t="s">
        <v>2647</v>
      </c>
      <c r="Z1782" s="1">
        <v>0</v>
      </c>
      <c r="AA1782" s="1" t="s">
        <v>2474</v>
      </c>
      <c r="AB1782" s="25">
        <v>40948</v>
      </c>
      <c r="AC1782" s="27">
        <v>40982.293749999997</v>
      </c>
      <c r="AD1782" s="1" t="s">
        <v>36</v>
      </c>
      <c r="AE1782" s="26">
        <v>10880</v>
      </c>
    </row>
    <row r="1783" spans="1:31" x14ac:dyDescent="0.25">
      <c r="A1783" s="1" t="s">
        <v>2622</v>
      </c>
      <c r="B1783" s="1" t="s">
        <v>375</v>
      </c>
      <c r="C1783" s="1" t="s">
        <v>376</v>
      </c>
      <c r="D1783" s="25">
        <v>38573</v>
      </c>
      <c r="E1783" s="1" t="s">
        <v>2623</v>
      </c>
      <c r="F1783" s="26">
        <v>14500</v>
      </c>
      <c r="G1783" s="26">
        <v>14500</v>
      </c>
      <c r="H1783" s="26">
        <v>14500</v>
      </c>
      <c r="I1783" s="1" t="s">
        <v>26</v>
      </c>
      <c r="J1783" s="26">
        <v>14500</v>
      </c>
      <c r="K1783" s="1">
        <v>0</v>
      </c>
      <c r="L1783" s="1" t="s">
        <v>27</v>
      </c>
      <c r="M1783" s="1">
        <v>0</v>
      </c>
      <c r="N1783" s="1" t="s">
        <v>2624</v>
      </c>
      <c r="O1783" s="1" t="s">
        <v>2625</v>
      </c>
      <c r="P1783" s="1" t="s">
        <v>2626</v>
      </c>
      <c r="Q1783" s="1" t="s">
        <v>28</v>
      </c>
      <c r="R1783" s="1" t="s">
        <v>44</v>
      </c>
      <c r="S1783" s="1" t="s">
        <v>38</v>
      </c>
      <c r="T1783" s="1" t="s">
        <v>77</v>
      </c>
      <c r="U1783" s="1" t="s">
        <v>34</v>
      </c>
      <c r="V1783" s="1" t="s">
        <v>71</v>
      </c>
      <c r="W1783" s="1" t="s">
        <v>42</v>
      </c>
      <c r="X1783" s="25">
        <v>41241</v>
      </c>
      <c r="Y1783" s="1" t="s">
        <v>43</v>
      </c>
      <c r="Z1783" s="1">
        <v>0</v>
      </c>
      <c r="AA1783" s="1" t="s">
        <v>377</v>
      </c>
      <c r="AB1783" s="25">
        <v>39183</v>
      </c>
      <c r="AC1783" s="27">
        <v>39188.440972222219</v>
      </c>
      <c r="AD1783" s="1" t="s">
        <v>36</v>
      </c>
      <c r="AE1783" s="26">
        <v>14500</v>
      </c>
    </row>
    <row r="1784" spans="1:31" x14ac:dyDescent="0.25">
      <c r="A1784" s="1" t="s">
        <v>2622</v>
      </c>
      <c r="B1784" s="1" t="s">
        <v>1086</v>
      </c>
      <c r="C1784" s="1" t="s">
        <v>1087</v>
      </c>
      <c r="D1784" s="25">
        <v>38815</v>
      </c>
      <c r="E1784" s="1" t="s">
        <v>2623</v>
      </c>
      <c r="F1784" s="26">
        <v>70000</v>
      </c>
      <c r="G1784" s="26">
        <v>70000</v>
      </c>
      <c r="H1784" s="26">
        <v>7234.66</v>
      </c>
      <c r="I1784" s="1" t="s">
        <v>50</v>
      </c>
      <c r="J1784" s="26">
        <v>3617.33</v>
      </c>
      <c r="K1784" s="26">
        <v>10765.94</v>
      </c>
      <c r="L1784" s="1" t="s">
        <v>27</v>
      </c>
      <c r="M1784" s="1">
        <v>0</v>
      </c>
      <c r="N1784" s="1" t="s">
        <v>2624</v>
      </c>
      <c r="O1784" s="1" t="s">
        <v>2625</v>
      </c>
      <c r="P1784" s="1" t="s">
        <v>2626</v>
      </c>
      <c r="Q1784" s="1" t="s">
        <v>28</v>
      </c>
      <c r="R1784" s="1" t="s">
        <v>44</v>
      </c>
      <c r="S1784" s="1" t="s">
        <v>91</v>
      </c>
      <c r="T1784" s="1" t="s">
        <v>1045</v>
      </c>
      <c r="U1784" s="1" t="s">
        <v>34</v>
      </c>
      <c r="V1784" s="1" t="s">
        <v>71</v>
      </c>
      <c r="W1784" s="1" t="s">
        <v>42</v>
      </c>
      <c r="X1784" s="25">
        <v>41241</v>
      </c>
      <c r="Y1784" s="1" t="s">
        <v>57</v>
      </c>
      <c r="Z1784" s="1">
        <v>0</v>
      </c>
      <c r="AA1784" s="1" t="s">
        <v>1088</v>
      </c>
      <c r="AB1784" s="25">
        <v>39545</v>
      </c>
      <c r="AC1784" s="27">
        <v>39580.522222222222</v>
      </c>
      <c r="AD1784" s="1" t="s">
        <v>36</v>
      </c>
      <c r="AE1784" s="26">
        <v>70000</v>
      </c>
    </row>
    <row r="1785" spans="1:31" x14ac:dyDescent="0.25">
      <c r="A1785" s="1" t="s">
        <v>2622</v>
      </c>
      <c r="E1785" s="1" t="s">
        <v>2623</v>
      </c>
      <c r="F1785" s="1">
        <v>0</v>
      </c>
      <c r="G1785" s="1">
        <v>0</v>
      </c>
      <c r="H1785" s="1">
        <v>0</v>
      </c>
      <c r="I1785" s="1" t="s">
        <v>26</v>
      </c>
      <c r="J1785" s="1">
        <v>0</v>
      </c>
      <c r="K1785" s="1">
        <v>0</v>
      </c>
      <c r="L1785" s="1" t="s">
        <v>27</v>
      </c>
      <c r="M1785" s="1">
        <v>0</v>
      </c>
      <c r="N1785" s="1" t="s">
        <v>2624</v>
      </c>
      <c r="O1785" s="1" t="s">
        <v>2625</v>
      </c>
      <c r="P1785" s="1" t="s">
        <v>2626</v>
      </c>
      <c r="Q1785" s="1" t="s">
        <v>28</v>
      </c>
      <c r="R1785" s="1" t="s">
        <v>135</v>
      </c>
      <c r="S1785" s="1" t="s">
        <v>136</v>
      </c>
      <c r="T1785" s="1" t="s">
        <v>77</v>
      </c>
      <c r="U1785" s="1" t="s">
        <v>34</v>
      </c>
      <c r="V1785" s="1" t="s">
        <v>71</v>
      </c>
      <c r="W1785" s="1" t="s">
        <v>42</v>
      </c>
      <c r="X1785" s="25">
        <v>41241</v>
      </c>
      <c r="Y1785" s="1" t="s">
        <v>2637</v>
      </c>
      <c r="Z1785" s="1">
        <v>0</v>
      </c>
      <c r="AA1785" s="1" t="s">
        <v>5951</v>
      </c>
      <c r="AB1785" s="25">
        <v>40114</v>
      </c>
      <c r="AC1785" s="27">
        <v>40192.772916666669</v>
      </c>
      <c r="AD1785" s="1" t="s">
        <v>2657</v>
      </c>
      <c r="AE1785" s="1">
        <v>0</v>
      </c>
    </row>
    <row r="1786" spans="1:31" x14ac:dyDescent="0.25">
      <c r="A1786" s="1" t="s">
        <v>2622</v>
      </c>
      <c r="B1786" s="1" t="s">
        <v>6058</v>
      </c>
      <c r="C1786" s="1" t="s">
        <v>266</v>
      </c>
      <c r="D1786" s="25">
        <v>40370</v>
      </c>
      <c r="E1786" s="1" t="s">
        <v>2623</v>
      </c>
      <c r="F1786" s="1">
        <v>0</v>
      </c>
      <c r="G1786" s="26">
        <v>20000</v>
      </c>
      <c r="H1786" s="1">
        <v>0</v>
      </c>
      <c r="I1786" s="1" t="s">
        <v>26</v>
      </c>
      <c r="J1786" s="1">
        <v>0</v>
      </c>
      <c r="K1786" s="26">
        <v>32628.37</v>
      </c>
      <c r="L1786" s="1" t="s">
        <v>27</v>
      </c>
      <c r="M1786" s="1">
        <v>0</v>
      </c>
      <c r="N1786" s="1" t="s">
        <v>2629</v>
      </c>
      <c r="O1786" s="1" t="s">
        <v>2630</v>
      </c>
      <c r="Q1786" s="1" t="s">
        <v>28</v>
      </c>
      <c r="R1786" s="1" t="s">
        <v>135</v>
      </c>
      <c r="S1786" s="1" t="s">
        <v>276</v>
      </c>
      <c r="T1786" s="1" t="s">
        <v>125</v>
      </c>
      <c r="U1786" s="1" t="s">
        <v>34</v>
      </c>
      <c r="V1786" s="1" t="s">
        <v>71</v>
      </c>
      <c r="W1786" s="1" t="s">
        <v>42</v>
      </c>
      <c r="X1786" s="25">
        <v>41241</v>
      </c>
      <c r="Y1786" s="1" t="s">
        <v>43</v>
      </c>
      <c r="Z1786" s="1">
        <v>0</v>
      </c>
      <c r="AA1786" s="1" t="s">
        <v>6059</v>
      </c>
      <c r="AB1786" s="25">
        <v>40450</v>
      </c>
      <c r="AC1786" s="27">
        <v>40462.478472222225</v>
      </c>
      <c r="AD1786" s="1" t="s">
        <v>2633</v>
      </c>
      <c r="AE1786" s="1">
        <v>0</v>
      </c>
    </row>
    <row r="1787" spans="1:31" x14ac:dyDescent="0.25">
      <c r="A1787" s="1" t="s">
        <v>2622</v>
      </c>
      <c r="B1787" s="1" t="s">
        <v>1860</v>
      </c>
      <c r="C1787" s="1" t="s">
        <v>1861</v>
      </c>
      <c r="D1787" s="25">
        <v>40173</v>
      </c>
      <c r="E1787" s="1" t="s">
        <v>2623</v>
      </c>
      <c r="F1787" s="26">
        <v>151314</v>
      </c>
      <c r="G1787" s="26">
        <v>151314</v>
      </c>
      <c r="H1787" s="26">
        <v>9397.27</v>
      </c>
      <c r="I1787" s="1" t="s">
        <v>26</v>
      </c>
      <c r="J1787" s="26">
        <v>9397.27</v>
      </c>
      <c r="K1787" s="1">
        <v>0</v>
      </c>
      <c r="L1787" s="1" t="s">
        <v>27</v>
      </c>
      <c r="M1787" s="1">
        <v>0</v>
      </c>
      <c r="N1787" s="1" t="s">
        <v>2629</v>
      </c>
      <c r="O1787" s="1" t="s">
        <v>2630</v>
      </c>
      <c r="Q1787" s="1" t="s">
        <v>28</v>
      </c>
      <c r="R1787" s="1" t="s">
        <v>512</v>
      </c>
      <c r="S1787" s="1" t="s">
        <v>553</v>
      </c>
      <c r="T1787" s="1" t="s">
        <v>158</v>
      </c>
      <c r="U1787" s="1" t="s">
        <v>34</v>
      </c>
      <c r="V1787" s="1" t="s">
        <v>71</v>
      </c>
      <c r="W1787" s="1" t="s">
        <v>42</v>
      </c>
      <c r="X1787" s="25">
        <v>41241</v>
      </c>
      <c r="Y1787" s="1" t="s">
        <v>43</v>
      </c>
      <c r="Z1787" s="1">
        <v>0</v>
      </c>
      <c r="AA1787" s="1" t="s">
        <v>1862</v>
      </c>
      <c r="AB1787" s="25">
        <v>40465</v>
      </c>
      <c r="AC1787" s="27">
        <v>40472.606944444444</v>
      </c>
      <c r="AD1787" s="1" t="s">
        <v>36</v>
      </c>
      <c r="AE1787" s="26">
        <v>151314</v>
      </c>
    </row>
    <row r="1788" spans="1:31" x14ac:dyDescent="0.25">
      <c r="A1788" s="1" t="s">
        <v>2646</v>
      </c>
      <c r="E1788" s="1" t="s">
        <v>2623</v>
      </c>
      <c r="F1788" s="1">
        <v>0</v>
      </c>
      <c r="G1788" s="1">
        <v>0</v>
      </c>
      <c r="H1788" s="1">
        <v>0</v>
      </c>
      <c r="J1788" s="1">
        <v>0</v>
      </c>
      <c r="K1788" s="1">
        <v>0</v>
      </c>
      <c r="L1788" s="1" t="s">
        <v>27</v>
      </c>
      <c r="M1788" s="1">
        <v>0</v>
      </c>
      <c r="N1788" s="1" t="s">
        <v>2629</v>
      </c>
      <c r="O1788" s="1" t="s">
        <v>2630</v>
      </c>
      <c r="Q1788" s="1" t="s">
        <v>28</v>
      </c>
      <c r="R1788" s="1" t="s">
        <v>262</v>
      </c>
      <c r="S1788" s="1" t="s">
        <v>151</v>
      </c>
      <c r="T1788" s="1" t="s">
        <v>1115</v>
      </c>
      <c r="U1788" s="1" t="s">
        <v>663</v>
      </c>
      <c r="V1788" s="1" t="s">
        <v>142</v>
      </c>
      <c r="W1788" s="1" t="s">
        <v>42</v>
      </c>
      <c r="X1788" s="25">
        <v>41241</v>
      </c>
      <c r="Y1788" s="1" t="s">
        <v>2661</v>
      </c>
      <c r="Z1788" s="1">
        <v>0</v>
      </c>
      <c r="AA1788" s="1" t="s">
        <v>6762</v>
      </c>
      <c r="AB1788" s="25">
        <v>40763</v>
      </c>
      <c r="AC1788" s="27">
        <v>40774.254166666666</v>
      </c>
      <c r="AD1788" s="1" t="s">
        <v>2657</v>
      </c>
      <c r="AE1788" s="1">
        <v>0</v>
      </c>
    </row>
    <row r="1789" spans="1:31" x14ac:dyDescent="0.25">
      <c r="A1789" s="1" t="s">
        <v>2622</v>
      </c>
      <c r="B1789" s="1" t="s">
        <v>2258</v>
      </c>
      <c r="C1789" s="1" t="s">
        <v>2259</v>
      </c>
      <c r="D1789" s="25">
        <v>38059</v>
      </c>
      <c r="E1789" s="1" t="s">
        <v>2623</v>
      </c>
      <c r="F1789" s="26">
        <v>11996.87</v>
      </c>
      <c r="G1789" s="26">
        <v>11996.87</v>
      </c>
      <c r="H1789" s="26">
        <v>11996.87</v>
      </c>
      <c r="I1789" s="1" t="s">
        <v>26</v>
      </c>
      <c r="J1789" s="26">
        <v>11996.87</v>
      </c>
      <c r="K1789" s="1">
        <v>0</v>
      </c>
      <c r="L1789" s="1" t="s">
        <v>27</v>
      </c>
      <c r="M1789" s="1">
        <v>0</v>
      </c>
      <c r="N1789" s="1" t="s">
        <v>2624</v>
      </c>
      <c r="O1789" s="1" t="s">
        <v>2625</v>
      </c>
      <c r="P1789" s="1" t="s">
        <v>2626</v>
      </c>
      <c r="Q1789" s="1" t="s">
        <v>28</v>
      </c>
      <c r="R1789" s="1" t="s">
        <v>135</v>
      </c>
      <c r="S1789" s="1" t="s">
        <v>136</v>
      </c>
      <c r="T1789" s="1" t="s">
        <v>2256</v>
      </c>
      <c r="U1789" s="1" t="s">
        <v>53</v>
      </c>
      <c r="V1789" s="1" t="s">
        <v>71</v>
      </c>
      <c r="W1789" s="1" t="s">
        <v>42</v>
      </c>
      <c r="X1789" s="25">
        <v>41241</v>
      </c>
      <c r="Y1789" s="1" t="s">
        <v>43</v>
      </c>
      <c r="Z1789" s="1">
        <v>0</v>
      </c>
      <c r="AA1789" s="1" t="s">
        <v>2260</v>
      </c>
      <c r="AB1789" s="25">
        <v>38581</v>
      </c>
      <c r="AC1789" s="27">
        <v>40164.352083333331</v>
      </c>
      <c r="AD1789" s="1" t="s">
        <v>36</v>
      </c>
      <c r="AE1789" s="26">
        <v>11996.87</v>
      </c>
    </row>
    <row r="1790" spans="1:31" x14ac:dyDescent="0.25">
      <c r="A1790" s="1" t="s">
        <v>2622</v>
      </c>
      <c r="B1790" s="1" t="s">
        <v>2285</v>
      </c>
      <c r="C1790" s="1" t="s">
        <v>2286</v>
      </c>
      <c r="D1790" s="25">
        <v>38569</v>
      </c>
      <c r="E1790" s="1" t="s">
        <v>2623</v>
      </c>
      <c r="F1790" s="26">
        <v>29295.599999999999</v>
      </c>
      <c r="G1790" s="26">
        <v>29295.8</v>
      </c>
      <c r="H1790" s="26">
        <v>20000</v>
      </c>
      <c r="I1790" s="1" t="s">
        <v>26</v>
      </c>
      <c r="J1790" s="26">
        <v>20000</v>
      </c>
      <c r="K1790" s="1">
        <v>0</v>
      </c>
      <c r="L1790" s="1" t="s">
        <v>27</v>
      </c>
      <c r="M1790" s="1">
        <v>0</v>
      </c>
      <c r="N1790" s="1" t="s">
        <v>2624</v>
      </c>
      <c r="O1790" s="1" t="s">
        <v>2625</v>
      </c>
      <c r="P1790" s="1" t="s">
        <v>2626</v>
      </c>
      <c r="Q1790" s="1" t="s">
        <v>28</v>
      </c>
      <c r="R1790" s="1" t="s">
        <v>135</v>
      </c>
      <c r="S1790" s="1" t="s">
        <v>136</v>
      </c>
      <c r="T1790" s="1" t="s">
        <v>49</v>
      </c>
      <c r="U1790" s="1" t="s">
        <v>34</v>
      </c>
      <c r="V1790" s="1" t="s">
        <v>71</v>
      </c>
      <c r="W1790" s="1" t="s">
        <v>42</v>
      </c>
      <c r="X1790" s="25">
        <v>41241</v>
      </c>
      <c r="Y1790" s="1" t="s">
        <v>2637</v>
      </c>
      <c r="Z1790" s="1">
        <v>0</v>
      </c>
      <c r="AA1790" s="1" t="s">
        <v>2287</v>
      </c>
      <c r="AB1790" s="25">
        <v>38916</v>
      </c>
      <c r="AC1790" s="27">
        <v>40164.380555555559</v>
      </c>
      <c r="AD1790" s="1" t="s">
        <v>36</v>
      </c>
      <c r="AE1790" s="26">
        <v>29295.599999999999</v>
      </c>
    </row>
    <row r="1791" spans="1:31" x14ac:dyDescent="0.25">
      <c r="A1791" s="1" t="s">
        <v>2622</v>
      </c>
      <c r="E1791" s="1" t="s">
        <v>2623</v>
      </c>
      <c r="F1791" s="1">
        <v>0</v>
      </c>
      <c r="G1791" s="1">
        <v>0</v>
      </c>
      <c r="H1791" s="1">
        <v>0</v>
      </c>
      <c r="I1791" s="1" t="s">
        <v>26</v>
      </c>
      <c r="J1791" s="1">
        <v>0</v>
      </c>
      <c r="K1791" s="1">
        <v>500</v>
      </c>
      <c r="L1791" s="1" t="s">
        <v>27</v>
      </c>
      <c r="M1791" s="1">
        <v>0</v>
      </c>
      <c r="N1791" s="1" t="s">
        <v>2624</v>
      </c>
      <c r="O1791" s="1" t="s">
        <v>2630</v>
      </c>
      <c r="Q1791" s="1" t="s">
        <v>28</v>
      </c>
      <c r="R1791" s="1" t="s">
        <v>44</v>
      </c>
      <c r="S1791" s="1" t="s">
        <v>108</v>
      </c>
      <c r="T1791" s="1" t="s">
        <v>187</v>
      </c>
      <c r="U1791" s="1" t="s">
        <v>123</v>
      </c>
      <c r="V1791" s="1" t="s">
        <v>185</v>
      </c>
      <c r="W1791" s="1" t="s">
        <v>42</v>
      </c>
      <c r="X1791" s="25">
        <v>41242</v>
      </c>
      <c r="Y1791" s="1" t="s">
        <v>2637</v>
      </c>
      <c r="Z1791" s="1">
        <v>0</v>
      </c>
      <c r="AA1791" s="1" t="s">
        <v>4931</v>
      </c>
      <c r="AB1791" s="25">
        <v>38162</v>
      </c>
      <c r="AC1791" s="27">
        <v>38163.479166666664</v>
      </c>
      <c r="AD1791" s="1" t="s">
        <v>2633</v>
      </c>
      <c r="AE1791" s="1">
        <v>0</v>
      </c>
    </row>
    <row r="1792" spans="1:31" x14ac:dyDescent="0.25">
      <c r="A1792" s="1" t="s">
        <v>2622</v>
      </c>
      <c r="B1792" s="1">
        <v>1102080</v>
      </c>
      <c r="C1792" s="1" t="s">
        <v>1025</v>
      </c>
      <c r="D1792" s="25">
        <v>38199</v>
      </c>
      <c r="E1792" s="1" t="s">
        <v>2623</v>
      </c>
      <c r="F1792" s="26">
        <v>13594.9</v>
      </c>
      <c r="G1792" s="26">
        <v>13594.9</v>
      </c>
      <c r="H1792" s="26">
        <v>13594.9</v>
      </c>
      <c r="I1792" s="1" t="s">
        <v>26</v>
      </c>
      <c r="J1792" s="26">
        <v>13594.9</v>
      </c>
      <c r="K1792" s="26">
        <v>19844.54</v>
      </c>
      <c r="L1792" s="1" t="s">
        <v>27</v>
      </c>
      <c r="M1792" s="1">
        <v>0</v>
      </c>
      <c r="N1792" s="1" t="s">
        <v>2624</v>
      </c>
      <c r="O1792" s="1" t="s">
        <v>2625</v>
      </c>
      <c r="P1792" s="1" t="s">
        <v>2626</v>
      </c>
      <c r="Q1792" s="1" t="s">
        <v>28</v>
      </c>
      <c r="R1792" s="1" t="s">
        <v>44</v>
      </c>
      <c r="S1792" s="1" t="s">
        <v>38</v>
      </c>
      <c r="T1792" s="1" t="s">
        <v>323</v>
      </c>
      <c r="U1792" s="1" t="s">
        <v>123</v>
      </c>
      <c r="V1792" s="1" t="s">
        <v>185</v>
      </c>
      <c r="W1792" s="1" t="s">
        <v>42</v>
      </c>
      <c r="X1792" s="25">
        <v>41242</v>
      </c>
      <c r="Y1792" s="1" t="s">
        <v>2637</v>
      </c>
      <c r="Z1792" s="1">
        <v>0</v>
      </c>
      <c r="AA1792" s="1" t="s">
        <v>1026</v>
      </c>
      <c r="AB1792" s="25">
        <v>38326</v>
      </c>
      <c r="AC1792" s="27">
        <v>38357.675694444442</v>
      </c>
      <c r="AD1792" s="1" t="s">
        <v>36</v>
      </c>
      <c r="AE1792" s="26">
        <v>13594.9</v>
      </c>
    </row>
    <row r="1793" spans="1:31" x14ac:dyDescent="0.25">
      <c r="A1793" s="1" t="s">
        <v>2646</v>
      </c>
      <c r="B1793" s="1" t="s">
        <v>1591</v>
      </c>
      <c r="C1793" s="1" t="s">
        <v>1592</v>
      </c>
      <c r="D1793" s="25">
        <v>37747</v>
      </c>
      <c r="E1793" s="1" t="s">
        <v>2623</v>
      </c>
      <c r="F1793" s="26">
        <v>80000</v>
      </c>
      <c r="G1793" s="26">
        <v>80000</v>
      </c>
      <c r="H1793" s="26">
        <v>80000</v>
      </c>
      <c r="I1793" s="1" t="s">
        <v>26</v>
      </c>
      <c r="J1793" s="26">
        <v>80000</v>
      </c>
      <c r="K1793" s="1">
        <v>0</v>
      </c>
      <c r="L1793" s="1" t="s">
        <v>27</v>
      </c>
      <c r="M1793" s="1">
        <v>0</v>
      </c>
      <c r="N1793" s="1" t="s">
        <v>2624</v>
      </c>
      <c r="O1793" s="1" t="s">
        <v>2625</v>
      </c>
      <c r="P1793" s="1" t="s">
        <v>2626</v>
      </c>
      <c r="Q1793" s="1" t="s">
        <v>28</v>
      </c>
      <c r="R1793" s="1" t="s">
        <v>37</v>
      </c>
      <c r="S1793" s="1" t="s">
        <v>38</v>
      </c>
      <c r="T1793" s="1" t="s">
        <v>187</v>
      </c>
      <c r="U1793" s="1" t="s">
        <v>123</v>
      </c>
      <c r="V1793" s="1" t="s">
        <v>185</v>
      </c>
      <c r="W1793" s="1" t="s">
        <v>42</v>
      </c>
      <c r="X1793" s="25">
        <v>41242</v>
      </c>
      <c r="Y1793" s="1" t="s">
        <v>2637</v>
      </c>
      <c r="Z1793" s="1">
        <v>0</v>
      </c>
      <c r="AA1793" s="1" t="s">
        <v>1593</v>
      </c>
      <c r="AB1793" s="25">
        <v>38181</v>
      </c>
      <c r="AC1793" s="27">
        <v>38707.47152777778</v>
      </c>
      <c r="AD1793" s="1" t="s">
        <v>36</v>
      </c>
      <c r="AE1793" s="26">
        <v>80000</v>
      </c>
    </row>
    <row r="1794" spans="1:31" x14ac:dyDescent="0.25">
      <c r="A1794" s="1" t="s">
        <v>2622</v>
      </c>
      <c r="E1794" s="1" t="s">
        <v>2623</v>
      </c>
      <c r="F1794" s="1">
        <v>0</v>
      </c>
      <c r="G1794" s="1">
        <v>0</v>
      </c>
      <c r="H1794" s="1">
        <v>0</v>
      </c>
      <c r="I1794" s="1" t="s">
        <v>26</v>
      </c>
      <c r="J1794" s="1">
        <v>0</v>
      </c>
      <c r="K1794" s="1">
        <v>0</v>
      </c>
      <c r="L1794" s="1" t="s">
        <v>27</v>
      </c>
      <c r="M1794" s="1">
        <v>0</v>
      </c>
      <c r="N1794" s="1" t="s">
        <v>2629</v>
      </c>
      <c r="O1794" s="1" t="s">
        <v>2625</v>
      </c>
      <c r="P1794" s="1" t="s">
        <v>2626</v>
      </c>
      <c r="Q1794" s="1" t="s">
        <v>28</v>
      </c>
      <c r="R1794" s="1" t="s">
        <v>44</v>
      </c>
      <c r="S1794" s="1" t="s">
        <v>443</v>
      </c>
      <c r="T1794" s="1" t="s">
        <v>525</v>
      </c>
      <c r="U1794" s="1" t="s">
        <v>34</v>
      </c>
      <c r="V1794" s="1" t="s">
        <v>71</v>
      </c>
      <c r="W1794" s="1" t="s">
        <v>42</v>
      </c>
      <c r="X1794" s="25">
        <v>41243</v>
      </c>
      <c r="Y1794" s="1" t="s">
        <v>57</v>
      </c>
      <c r="Z1794" s="1">
        <v>0</v>
      </c>
      <c r="AA1794" s="1" t="s">
        <v>5076</v>
      </c>
      <c r="AB1794" s="25">
        <v>39794</v>
      </c>
      <c r="AC1794" s="27">
        <v>39836.432638888888</v>
      </c>
      <c r="AD1794" s="1" t="s">
        <v>2633</v>
      </c>
      <c r="AE1794" s="1">
        <v>0</v>
      </c>
    </row>
    <row r="1795" spans="1:31" x14ac:dyDescent="0.25">
      <c r="A1795" s="1" t="s">
        <v>2622</v>
      </c>
      <c r="B1795" s="1">
        <v>9301802</v>
      </c>
      <c r="C1795" s="1" t="s">
        <v>625</v>
      </c>
      <c r="D1795" s="25">
        <v>39109</v>
      </c>
      <c r="E1795" s="1" t="s">
        <v>2623</v>
      </c>
      <c r="F1795" s="26">
        <v>86736.07</v>
      </c>
      <c r="G1795" s="26">
        <v>86736.07</v>
      </c>
      <c r="H1795" s="26">
        <v>86736.07</v>
      </c>
      <c r="I1795" s="1" t="s">
        <v>26</v>
      </c>
      <c r="J1795" s="26">
        <v>86736.07</v>
      </c>
      <c r="K1795" s="1">
        <v>0</v>
      </c>
      <c r="L1795" s="1" t="s">
        <v>27</v>
      </c>
      <c r="M1795" s="1">
        <v>0</v>
      </c>
      <c r="Q1795" s="1" t="s">
        <v>28</v>
      </c>
      <c r="R1795" s="1" t="s">
        <v>135</v>
      </c>
      <c r="S1795" s="1" t="s">
        <v>136</v>
      </c>
      <c r="T1795" s="1" t="s">
        <v>364</v>
      </c>
      <c r="U1795" s="1" t="s">
        <v>34</v>
      </c>
      <c r="V1795" s="1" t="s">
        <v>71</v>
      </c>
      <c r="W1795" s="1" t="s">
        <v>42</v>
      </c>
      <c r="X1795" s="25">
        <v>41243</v>
      </c>
      <c r="Y1795" s="1" t="s">
        <v>2643</v>
      </c>
      <c r="Z1795" s="1">
        <v>0</v>
      </c>
      <c r="AA1795" s="1" t="s">
        <v>626</v>
      </c>
      <c r="AB1795" s="25">
        <v>39289</v>
      </c>
      <c r="AC1795" s="27">
        <v>40164.381944444445</v>
      </c>
      <c r="AD1795" s="1" t="s">
        <v>36</v>
      </c>
      <c r="AE1795" s="26">
        <v>86736.07</v>
      </c>
    </row>
    <row r="1796" spans="1:31" x14ac:dyDescent="0.25">
      <c r="A1796" s="1" t="s">
        <v>2622</v>
      </c>
      <c r="B1796" s="1" t="s">
        <v>834</v>
      </c>
      <c r="C1796" s="1" t="s">
        <v>835</v>
      </c>
      <c r="D1796" s="25">
        <v>40289</v>
      </c>
      <c r="E1796" s="1" t="s">
        <v>2623</v>
      </c>
      <c r="F1796" s="26">
        <v>16090</v>
      </c>
      <c r="G1796" s="26">
        <v>16090</v>
      </c>
      <c r="H1796" s="26">
        <v>16090</v>
      </c>
      <c r="I1796" s="1" t="s">
        <v>50</v>
      </c>
      <c r="J1796" s="26">
        <v>8045</v>
      </c>
      <c r="K1796" s="1">
        <v>0</v>
      </c>
      <c r="L1796" s="1" t="s">
        <v>27</v>
      </c>
      <c r="M1796" s="1">
        <v>0</v>
      </c>
      <c r="N1796" s="1" t="s">
        <v>2629</v>
      </c>
      <c r="O1796" s="1" t="s">
        <v>2630</v>
      </c>
      <c r="Q1796" s="1" t="s">
        <v>28</v>
      </c>
      <c r="R1796" s="1" t="s">
        <v>135</v>
      </c>
      <c r="S1796" s="1" t="s">
        <v>284</v>
      </c>
      <c r="T1796" s="1" t="s">
        <v>337</v>
      </c>
      <c r="U1796" s="1" t="s">
        <v>55</v>
      </c>
      <c r="V1796" s="1" t="s">
        <v>71</v>
      </c>
      <c r="W1796" s="1" t="s">
        <v>42</v>
      </c>
      <c r="X1796" s="25">
        <v>41243</v>
      </c>
      <c r="Y1796" s="1" t="s">
        <v>2628</v>
      </c>
      <c r="Z1796" s="1">
        <v>0</v>
      </c>
      <c r="AA1796" s="1" t="s">
        <v>836</v>
      </c>
      <c r="AB1796" s="25">
        <v>40977</v>
      </c>
      <c r="AC1796" s="27">
        <v>40995.202777777777</v>
      </c>
      <c r="AD1796" s="1" t="s">
        <v>36</v>
      </c>
      <c r="AE1796" s="26">
        <v>16090</v>
      </c>
    </row>
    <row r="1797" spans="1:31" x14ac:dyDescent="0.25">
      <c r="A1797" s="1" t="s">
        <v>2622</v>
      </c>
      <c r="E1797" s="1" t="s">
        <v>2623</v>
      </c>
      <c r="F1797" s="1">
        <v>0</v>
      </c>
      <c r="G1797" s="1">
        <v>0</v>
      </c>
      <c r="H1797" s="1">
        <v>0</v>
      </c>
      <c r="I1797" s="1" t="s">
        <v>50</v>
      </c>
      <c r="J1797" s="1">
        <v>0</v>
      </c>
      <c r="K1797" s="1">
        <v>350</v>
      </c>
      <c r="L1797" s="1" t="s">
        <v>27</v>
      </c>
      <c r="M1797" s="1">
        <v>0</v>
      </c>
      <c r="N1797" s="1" t="s">
        <v>2624</v>
      </c>
      <c r="O1797" s="1" t="s">
        <v>2630</v>
      </c>
      <c r="Q1797" s="1" t="s">
        <v>28</v>
      </c>
      <c r="R1797" s="1" t="s">
        <v>37</v>
      </c>
      <c r="S1797" s="1" t="s">
        <v>38</v>
      </c>
      <c r="T1797" s="1" t="s">
        <v>5768</v>
      </c>
      <c r="U1797" s="1" t="s">
        <v>34</v>
      </c>
      <c r="V1797" s="1" t="s">
        <v>71</v>
      </c>
      <c r="W1797" s="1" t="s">
        <v>42</v>
      </c>
      <c r="X1797" s="25">
        <v>41243</v>
      </c>
      <c r="Y1797" s="1" t="s">
        <v>2628</v>
      </c>
      <c r="Z1797" s="1">
        <v>0</v>
      </c>
      <c r="AA1797" s="1" t="s">
        <v>5769</v>
      </c>
      <c r="AB1797" s="25">
        <v>39558</v>
      </c>
      <c r="AC1797" s="27">
        <v>39757.553472222222</v>
      </c>
      <c r="AD1797" s="1" t="s">
        <v>2633</v>
      </c>
      <c r="AE1797" s="1">
        <v>0</v>
      </c>
    </row>
    <row r="1798" spans="1:31" x14ac:dyDescent="0.25">
      <c r="A1798" s="1" t="s">
        <v>2622</v>
      </c>
      <c r="E1798" s="1" t="s">
        <v>2623</v>
      </c>
      <c r="F1798" s="1">
        <v>0</v>
      </c>
      <c r="G1798" s="1">
        <v>0</v>
      </c>
      <c r="H1798" s="1">
        <v>0</v>
      </c>
      <c r="J1798" s="1">
        <v>0</v>
      </c>
      <c r="K1798" s="1">
        <v>0</v>
      </c>
      <c r="L1798" s="1" t="s">
        <v>27</v>
      </c>
      <c r="M1798" s="1">
        <v>0</v>
      </c>
      <c r="N1798" s="1" t="s">
        <v>2629</v>
      </c>
      <c r="O1798" s="1" t="s">
        <v>2630</v>
      </c>
      <c r="Q1798" s="1" t="s">
        <v>28</v>
      </c>
      <c r="R1798" s="1" t="s">
        <v>512</v>
      </c>
      <c r="S1798" s="1" t="s">
        <v>2913</v>
      </c>
      <c r="T1798" s="1" t="s">
        <v>176</v>
      </c>
      <c r="U1798" s="1" t="s">
        <v>55</v>
      </c>
      <c r="V1798" s="1" t="s">
        <v>71</v>
      </c>
      <c r="W1798" s="1" t="s">
        <v>42</v>
      </c>
      <c r="X1798" s="25">
        <v>41243</v>
      </c>
      <c r="Y1798" s="1" t="s">
        <v>57</v>
      </c>
      <c r="Z1798" s="1">
        <v>0</v>
      </c>
      <c r="AA1798" s="1" t="s">
        <v>6036</v>
      </c>
      <c r="AB1798" s="25">
        <v>40410</v>
      </c>
      <c r="AC1798" s="27">
        <v>40434.677777777775</v>
      </c>
      <c r="AD1798" s="1" t="s">
        <v>2633</v>
      </c>
      <c r="AE1798" s="1">
        <v>0</v>
      </c>
    </row>
    <row r="1799" spans="1:31" x14ac:dyDescent="0.25">
      <c r="A1799" s="1" t="s">
        <v>2622</v>
      </c>
      <c r="B1799" s="1" t="s">
        <v>1358</v>
      </c>
      <c r="C1799" s="1" t="s">
        <v>1359</v>
      </c>
      <c r="D1799" s="25">
        <v>40227</v>
      </c>
      <c r="E1799" s="1" t="s">
        <v>2623</v>
      </c>
      <c r="F1799" s="26">
        <v>14387</v>
      </c>
      <c r="G1799" s="26">
        <v>14387</v>
      </c>
      <c r="H1799" s="26">
        <v>14387</v>
      </c>
      <c r="I1799" s="1" t="s">
        <v>50</v>
      </c>
      <c r="J1799" s="26">
        <v>7193.5</v>
      </c>
      <c r="K1799" s="1">
        <v>0</v>
      </c>
      <c r="L1799" s="1" t="s">
        <v>27</v>
      </c>
      <c r="M1799" s="1">
        <v>0</v>
      </c>
      <c r="N1799" s="1" t="s">
        <v>2629</v>
      </c>
      <c r="O1799" s="1" t="s">
        <v>2630</v>
      </c>
      <c r="Q1799" s="1" t="s">
        <v>28</v>
      </c>
      <c r="R1799" s="1" t="s">
        <v>135</v>
      </c>
      <c r="S1799" s="1" t="s">
        <v>136</v>
      </c>
      <c r="T1799" s="1" t="s">
        <v>525</v>
      </c>
      <c r="U1799" s="1" t="s">
        <v>34</v>
      </c>
      <c r="V1799" s="1" t="s">
        <v>71</v>
      </c>
      <c r="W1799" s="1" t="s">
        <v>42</v>
      </c>
      <c r="X1799" s="25">
        <v>41243</v>
      </c>
      <c r="Y1799" s="1" t="s">
        <v>2628</v>
      </c>
      <c r="Z1799" s="1">
        <v>0</v>
      </c>
      <c r="AA1799" s="1" t="s">
        <v>1360</v>
      </c>
      <c r="AB1799" s="25">
        <v>40518</v>
      </c>
      <c r="AC1799" s="27">
        <v>40529.530555555553</v>
      </c>
      <c r="AD1799" s="1" t="s">
        <v>36</v>
      </c>
      <c r="AE1799" s="26">
        <v>14387</v>
      </c>
    </row>
    <row r="1800" spans="1:31" x14ac:dyDescent="0.25">
      <c r="A1800" s="1" t="s">
        <v>2622</v>
      </c>
      <c r="B1800" s="1" t="s">
        <v>1424</v>
      </c>
      <c r="C1800" s="1" t="s">
        <v>1425</v>
      </c>
      <c r="D1800" s="25">
        <v>40044</v>
      </c>
      <c r="E1800" s="1" t="s">
        <v>2623</v>
      </c>
      <c r="F1800" s="26">
        <v>3000</v>
      </c>
      <c r="G1800" s="26">
        <v>3000</v>
      </c>
      <c r="H1800" s="26">
        <v>3000</v>
      </c>
      <c r="I1800" s="1" t="s">
        <v>26</v>
      </c>
      <c r="J1800" s="26">
        <v>3000</v>
      </c>
      <c r="K1800" s="1">
        <v>0</v>
      </c>
      <c r="L1800" s="1" t="s">
        <v>27</v>
      </c>
      <c r="M1800" s="1">
        <v>0</v>
      </c>
      <c r="N1800" s="1" t="s">
        <v>2629</v>
      </c>
      <c r="O1800" s="1" t="s">
        <v>2630</v>
      </c>
      <c r="Q1800" s="1" t="s">
        <v>28</v>
      </c>
      <c r="R1800" s="1" t="s">
        <v>135</v>
      </c>
      <c r="S1800" s="1" t="s">
        <v>136</v>
      </c>
      <c r="T1800" s="1" t="s">
        <v>716</v>
      </c>
      <c r="U1800" s="1" t="s">
        <v>34</v>
      </c>
      <c r="V1800" s="1" t="s">
        <v>71</v>
      </c>
      <c r="W1800" s="1" t="s">
        <v>42</v>
      </c>
      <c r="X1800" s="25">
        <v>41243</v>
      </c>
      <c r="Y1800" s="1" t="s">
        <v>2637</v>
      </c>
      <c r="Z1800" s="1">
        <v>0</v>
      </c>
      <c r="AA1800" s="1" t="s">
        <v>1426</v>
      </c>
      <c r="AB1800" s="25">
        <v>40732</v>
      </c>
      <c r="AC1800" s="27">
        <v>40744.856944444444</v>
      </c>
      <c r="AD1800" s="1" t="s">
        <v>36</v>
      </c>
      <c r="AE1800" s="26">
        <v>3000</v>
      </c>
    </row>
    <row r="1801" spans="1:31" x14ac:dyDescent="0.25">
      <c r="A1801" s="1" t="s">
        <v>2646</v>
      </c>
      <c r="B1801" s="1">
        <v>7110099</v>
      </c>
      <c r="C1801" s="1" t="s">
        <v>1481</v>
      </c>
      <c r="D1801" s="25">
        <v>36256</v>
      </c>
      <c r="E1801" s="1" t="s">
        <v>2623</v>
      </c>
      <c r="F1801" s="26">
        <v>30000</v>
      </c>
      <c r="G1801" s="26">
        <v>30000</v>
      </c>
      <c r="H1801" s="26">
        <v>30000</v>
      </c>
      <c r="I1801" s="1" t="s">
        <v>26</v>
      </c>
      <c r="J1801" s="26">
        <v>30000</v>
      </c>
      <c r="K1801" s="1">
        <v>0</v>
      </c>
      <c r="L1801" s="1" t="s">
        <v>27</v>
      </c>
      <c r="M1801" s="1">
        <v>0</v>
      </c>
      <c r="N1801" s="1" t="s">
        <v>2624</v>
      </c>
      <c r="O1801" s="1" t="s">
        <v>2625</v>
      </c>
      <c r="P1801" s="1" t="s">
        <v>2626</v>
      </c>
      <c r="Q1801" s="1" t="s">
        <v>28</v>
      </c>
      <c r="R1801" s="1" t="s">
        <v>29</v>
      </c>
      <c r="S1801" s="1" t="s">
        <v>38</v>
      </c>
      <c r="T1801" s="1" t="s">
        <v>77</v>
      </c>
      <c r="U1801" s="1" t="s">
        <v>34</v>
      </c>
      <c r="V1801" s="1" t="s">
        <v>71</v>
      </c>
      <c r="W1801" s="1" t="s">
        <v>42</v>
      </c>
      <c r="X1801" s="25">
        <v>41243</v>
      </c>
      <c r="Y1801" s="1" t="s">
        <v>2643</v>
      </c>
      <c r="Z1801" s="1">
        <v>0</v>
      </c>
      <c r="AA1801" s="1" t="s">
        <v>1482</v>
      </c>
      <c r="AB1801" s="25">
        <v>36392</v>
      </c>
      <c r="AC1801" s="27">
        <v>37618</v>
      </c>
      <c r="AD1801" s="1" t="s">
        <v>36</v>
      </c>
      <c r="AE1801" s="26">
        <v>30000</v>
      </c>
    </row>
    <row r="1802" spans="1:31" x14ac:dyDescent="0.25">
      <c r="A1802" s="1" t="s">
        <v>2622</v>
      </c>
      <c r="B1802" s="1" t="s">
        <v>1857</v>
      </c>
      <c r="C1802" s="1" t="s">
        <v>1858</v>
      </c>
      <c r="D1802" s="25">
        <v>40177</v>
      </c>
      <c r="E1802" s="1" t="s">
        <v>2623</v>
      </c>
      <c r="F1802" s="26">
        <v>70000</v>
      </c>
      <c r="G1802" s="26">
        <v>70000</v>
      </c>
      <c r="H1802" s="26">
        <v>70000</v>
      </c>
      <c r="I1802" s="1" t="s">
        <v>26</v>
      </c>
      <c r="J1802" s="26">
        <v>70000</v>
      </c>
      <c r="K1802" s="26">
        <v>10793.66</v>
      </c>
      <c r="L1802" s="1" t="s">
        <v>27</v>
      </c>
      <c r="M1802" s="1">
        <v>0</v>
      </c>
      <c r="N1802" s="1" t="s">
        <v>2629</v>
      </c>
      <c r="O1802" s="1" t="s">
        <v>2630</v>
      </c>
      <c r="Q1802" s="1" t="s">
        <v>28</v>
      </c>
      <c r="R1802" s="1" t="s">
        <v>135</v>
      </c>
      <c r="S1802" s="1" t="s">
        <v>284</v>
      </c>
      <c r="T1802" s="1" t="s">
        <v>263</v>
      </c>
      <c r="U1802" s="1" t="s">
        <v>55</v>
      </c>
      <c r="V1802" s="1" t="s">
        <v>71</v>
      </c>
      <c r="W1802" s="1" t="s">
        <v>42</v>
      </c>
      <c r="X1802" s="25">
        <v>41243</v>
      </c>
      <c r="Y1802" s="1" t="s">
        <v>2660</v>
      </c>
      <c r="Z1802" s="1">
        <v>0</v>
      </c>
      <c r="AA1802" s="1" t="s">
        <v>1859</v>
      </c>
      <c r="AB1802" s="25">
        <v>40450</v>
      </c>
      <c r="AC1802" s="27">
        <v>40471.42083333333</v>
      </c>
      <c r="AD1802" s="1" t="s">
        <v>36</v>
      </c>
      <c r="AE1802" s="26">
        <v>70000</v>
      </c>
    </row>
    <row r="1803" spans="1:31" x14ac:dyDescent="0.25">
      <c r="A1803" s="1" t="s">
        <v>2622</v>
      </c>
      <c r="B1803" s="1" t="s">
        <v>1888</v>
      </c>
      <c r="C1803" s="1" t="s">
        <v>1889</v>
      </c>
      <c r="D1803" s="25">
        <v>40225</v>
      </c>
      <c r="E1803" s="1" t="s">
        <v>2623</v>
      </c>
      <c r="F1803" s="26">
        <v>3000</v>
      </c>
      <c r="G1803" s="26">
        <v>3000</v>
      </c>
      <c r="H1803" s="26">
        <v>3000</v>
      </c>
      <c r="I1803" s="1" t="s">
        <v>26</v>
      </c>
      <c r="J1803" s="26">
        <v>3000</v>
      </c>
      <c r="K1803" s="1">
        <v>0</v>
      </c>
      <c r="L1803" s="1" t="s">
        <v>27</v>
      </c>
      <c r="M1803" s="1">
        <v>0</v>
      </c>
      <c r="N1803" s="1" t="s">
        <v>2629</v>
      </c>
      <c r="O1803" s="1" t="s">
        <v>2630</v>
      </c>
      <c r="Q1803" s="1" t="s">
        <v>28</v>
      </c>
      <c r="R1803" s="1" t="s">
        <v>135</v>
      </c>
      <c r="S1803" s="1" t="s">
        <v>136</v>
      </c>
      <c r="T1803" s="1" t="s">
        <v>54</v>
      </c>
      <c r="U1803" s="1" t="s">
        <v>55</v>
      </c>
      <c r="V1803" s="1" t="s">
        <v>71</v>
      </c>
      <c r="W1803" s="1" t="s">
        <v>42</v>
      </c>
      <c r="X1803" s="25">
        <v>41243</v>
      </c>
      <c r="Y1803" s="1" t="s">
        <v>43</v>
      </c>
      <c r="Z1803" s="1">
        <v>0</v>
      </c>
      <c r="AA1803" s="1" t="s">
        <v>1890</v>
      </c>
      <c r="AB1803" s="25">
        <v>40583</v>
      </c>
      <c r="AC1803" s="27">
        <v>40596.87222222222</v>
      </c>
      <c r="AD1803" s="1" t="s">
        <v>36</v>
      </c>
      <c r="AE1803" s="26">
        <v>3000</v>
      </c>
    </row>
    <row r="1804" spans="1:31" x14ac:dyDescent="0.25">
      <c r="A1804" s="1" t="s">
        <v>2622</v>
      </c>
      <c r="B1804" s="1" t="s">
        <v>6759</v>
      </c>
      <c r="C1804" s="1" t="s">
        <v>6760</v>
      </c>
      <c r="D1804" s="25">
        <v>40347</v>
      </c>
      <c r="E1804" s="1" t="s">
        <v>2623</v>
      </c>
      <c r="F1804" s="1">
        <v>0</v>
      </c>
      <c r="G1804" s="26">
        <v>75000</v>
      </c>
      <c r="H1804" s="1">
        <v>0</v>
      </c>
      <c r="I1804" s="1" t="s">
        <v>26</v>
      </c>
      <c r="J1804" s="1">
        <v>0</v>
      </c>
      <c r="K1804" s="26">
        <v>114779.2</v>
      </c>
      <c r="L1804" s="1" t="s">
        <v>27</v>
      </c>
      <c r="M1804" s="1">
        <v>0</v>
      </c>
      <c r="N1804" s="1" t="s">
        <v>2629</v>
      </c>
      <c r="O1804" s="1" t="s">
        <v>2630</v>
      </c>
      <c r="Q1804" s="1" t="s">
        <v>28</v>
      </c>
      <c r="R1804" s="1" t="s">
        <v>135</v>
      </c>
      <c r="S1804" s="1" t="s">
        <v>136</v>
      </c>
      <c r="T1804" s="1" t="s">
        <v>334</v>
      </c>
      <c r="U1804" s="1" t="s">
        <v>34</v>
      </c>
      <c r="V1804" s="1" t="s">
        <v>71</v>
      </c>
      <c r="W1804" s="1" t="s">
        <v>42</v>
      </c>
      <c r="X1804" s="25">
        <v>41243</v>
      </c>
      <c r="Y1804" s="1" t="s">
        <v>2643</v>
      </c>
      <c r="Z1804" s="1">
        <v>0</v>
      </c>
      <c r="AA1804" s="1" t="s">
        <v>6761</v>
      </c>
      <c r="AB1804" s="25">
        <v>40759</v>
      </c>
      <c r="AC1804" s="27">
        <v>40773.04791666667</v>
      </c>
      <c r="AD1804" s="1" t="s">
        <v>2633</v>
      </c>
      <c r="AE1804" s="1">
        <v>0</v>
      </c>
    </row>
    <row r="1805" spans="1:31" x14ac:dyDescent="0.25">
      <c r="A1805" s="1" t="s">
        <v>2622</v>
      </c>
      <c r="E1805" s="1" t="s">
        <v>2623</v>
      </c>
      <c r="F1805" s="1">
        <v>0</v>
      </c>
      <c r="G1805" s="1">
        <v>0</v>
      </c>
      <c r="H1805" s="1">
        <v>0</v>
      </c>
      <c r="J1805" s="1">
        <v>0</v>
      </c>
      <c r="K1805" s="1">
        <v>0</v>
      </c>
      <c r="L1805" s="1" t="s">
        <v>27</v>
      </c>
      <c r="M1805" s="1">
        <v>0</v>
      </c>
      <c r="N1805" s="1" t="s">
        <v>2629</v>
      </c>
      <c r="O1805" s="1" t="s">
        <v>2630</v>
      </c>
      <c r="Q1805" s="1" t="s">
        <v>28</v>
      </c>
      <c r="R1805" s="1" t="s">
        <v>196</v>
      </c>
      <c r="S1805" s="1" t="s">
        <v>136</v>
      </c>
      <c r="T1805" s="1" t="s">
        <v>337</v>
      </c>
      <c r="U1805" s="1" t="s">
        <v>55</v>
      </c>
      <c r="V1805" s="1" t="s">
        <v>71</v>
      </c>
      <c r="W1805" s="1" t="s">
        <v>42</v>
      </c>
      <c r="X1805" s="25">
        <v>41243</v>
      </c>
      <c r="Y1805" s="1" t="s">
        <v>2628</v>
      </c>
      <c r="Z1805" s="1">
        <v>0</v>
      </c>
      <c r="AA1805" s="1" t="s">
        <v>6775</v>
      </c>
      <c r="AB1805" s="25">
        <v>41050</v>
      </c>
      <c r="AC1805" s="27">
        <v>41063.415972222225</v>
      </c>
      <c r="AD1805" s="1" t="s">
        <v>2633</v>
      </c>
      <c r="AE1805" s="1">
        <v>0</v>
      </c>
    </row>
    <row r="1806" spans="1:31" x14ac:dyDescent="0.25">
      <c r="A1806" s="1" t="s">
        <v>2622</v>
      </c>
      <c r="B1806" s="1" t="s">
        <v>2096</v>
      </c>
      <c r="C1806" s="1" t="s">
        <v>2097</v>
      </c>
      <c r="D1806" s="25">
        <v>39967</v>
      </c>
      <c r="E1806" s="1" t="s">
        <v>2623</v>
      </c>
      <c r="F1806" s="26">
        <v>116600</v>
      </c>
      <c r="G1806" s="26">
        <v>116600</v>
      </c>
      <c r="H1806" s="26">
        <v>116600</v>
      </c>
      <c r="I1806" s="1" t="s">
        <v>50</v>
      </c>
      <c r="J1806" s="26">
        <v>58300</v>
      </c>
      <c r="K1806" s="1">
        <v>0</v>
      </c>
      <c r="L1806" s="1" t="s">
        <v>27</v>
      </c>
      <c r="M1806" s="1">
        <v>0</v>
      </c>
      <c r="N1806" s="1" t="s">
        <v>2629</v>
      </c>
      <c r="O1806" s="1" t="s">
        <v>2630</v>
      </c>
      <c r="Q1806" s="1" t="s">
        <v>28</v>
      </c>
      <c r="R1806" s="1" t="s">
        <v>135</v>
      </c>
      <c r="S1806" s="1" t="s">
        <v>136</v>
      </c>
      <c r="T1806" s="1" t="s">
        <v>337</v>
      </c>
      <c r="U1806" s="1" t="s">
        <v>55</v>
      </c>
      <c r="V1806" s="1" t="s">
        <v>71</v>
      </c>
      <c r="W1806" s="1" t="s">
        <v>42</v>
      </c>
      <c r="X1806" s="25">
        <v>41243</v>
      </c>
      <c r="Y1806" s="1" t="s">
        <v>2628</v>
      </c>
      <c r="Z1806" s="1">
        <v>0</v>
      </c>
      <c r="AA1806" s="1" t="s">
        <v>2098</v>
      </c>
      <c r="AB1806" s="25">
        <v>40864</v>
      </c>
      <c r="AC1806" s="27">
        <v>40880.209027777775</v>
      </c>
      <c r="AD1806" s="1" t="s">
        <v>36</v>
      </c>
      <c r="AE1806" s="26">
        <v>116600</v>
      </c>
    </row>
    <row r="1807" spans="1:31" x14ac:dyDescent="0.25">
      <c r="A1807" s="1" t="s">
        <v>2622</v>
      </c>
      <c r="B1807" s="1" t="s">
        <v>2425</v>
      </c>
      <c r="C1807" s="1" t="s">
        <v>2426</v>
      </c>
      <c r="D1807" s="25">
        <v>40770</v>
      </c>
      <c r="E1807" s="1" t="s">
        <v>2623</v>
      </c>
      <c r="F1807" s="26">
        <v>31205</v>
      </c>
      <c r="G1807" s="26">
        <v>31205</v>
      </c>
      <c r="H1807" s="26">
        <v>31205</v>
      </c>
      <c r="I1807" s="1" t="s">
        <v>26</v>
      </c>
      <c r="J1807" s="26">
        <v>31205</v>
      </c>
      <c r="K1807" s="26">
        <v>10068.870000000001</v>
      </c>
      <c r="L1807" s="1" t="s">
        <v>27</v>
      </c>
      <c r="M1807" s="1">
        <v>0</v>
      </c>
      <c r="N1807" s="1" t="s">
        <v>2629</v>
      </c>
      <c r="O1807" s="1" t="s">
        <v>2630</v>
      </c>
      <c r="Q1807" s="1" t="s">
        <v>28</v>
      </c>
      <c r="R1807" s="1" t="s">
        <v>135</v>
      </c>
      <c r="S1807" s="1" t="s">
        <v>136</v>
      </c>
      <c r="T1807" s="1" t="s">
        <v>529</v>
      </c>
      <c r="U1807" s="1" t="s">
        <v>34</v>
      </c>
      <c r="V1807" s="1" t="s">
        <v>71</v>
      </c>
      <c r="W1807" s="1" t="s">
        <v>42</v>
      </c>
      <c r="X1807" s="25">
        <v>41243</v>
      </c>
      <c r="Y1807" s="1" t="s">
        <v>57</v>
      </c>
      <c r="Z1807" s="1">
        <v>0</v>
      </c>
      <c r="AA1807" s="1" t="s">
        <v>2427</v>
      </c>
      <c r="AB1807" s="25">
        <v>40589</v>
      </c>
      <c r="AC1807" s="27">
        <v>40596.916666666664</v>
      </c>
      <c r="AD1807" s="1" t="s">
        <v>36</v>
      </c>
      <c r="AE1807" s="26">
        <v>31205</v>
      </c>
    </row>
    <row r="1808" spans="1:31" x14ac:dyDescent="0.25">
      <c r="A1808" s="1" t="s">
        <v>2622</v>
      </c>
      <c r="B1808" s="1" t="s">
        <v>685</v>
      </c>
      <c r="C1808" s="1" t="s">
        <v>686</v>
      </c>
      <c r="D1808" s="25">
        <v>39088</v>
      </c>
      <c r="E1808" s="1" t="s">
        <v>2623</v>
      </c>
      <c r="F1808" s="26">
        <v>69293.789999999994</v>
      </c>
      <c r="G1808" s="26">
        <v>69293.789999999994</v>
      </c>
      <c r="H1808" s="26">
        <v>69293.789999999994</v>
      </c>
      <c r="I1808" s="1" t="s">
        <v>26</v>
      </c>
      <c r="J1808" s="26">
        <v>69293.789999999994</v>
      </c>
      <c r="K1808" s="26">
        <v>40000</v>
      </c>
      <c r="L1808" s="1" t="s">
        <v>27</v>
      </c>
      <c r="M1808" s="1">
        <v>0</v>
      </c>
      <c r="N1808" s="1" t="s">
        <v>2624</v>
      </c>
      <c r="O1808" s="1" t="s">
        <v>2638</v>
      </c>
      <c r="P1808" s="1" t="s">
        <v>2642</v>
      </c>
      <c r="Q1808" s="1" t="s">
        <v>28</v>
      </c>
      <c r="R1808" s="1" t="s">
        <v>44</v>
      </c>
      <c r="S1808" s="1" t="s">
        <v>38</v>
      </c>
      <c r="T1808" s="1" t="s">
        <v>687</v>
      </c>
      <c r="U1808" s="1" t="s">
        <v>123</v>
      </c>
      <c r="V1808" s="1" t="s">
        <v>185</v>
      </c>
      <c r="W1808" s="1" t="s">
        <v>42</v>
      </c>
      <c r="X1808" s="25">
        <v>41246</v>
      </c>
      <c r="Y1808" s="1" t="s">
        <v>43</v>
      </c>
      <c r="Z1808" s="1">
        <v>0</v>
      </c>
      <c r="AA1808" s="1" t="s">
        <v>688</v>
      </c>
      <c r="AB1808" s="25">
        <v>39182</v>
      </c>
      <c r="AC1808" s="27">
        <v>39197.688194444447</v>
      </c>
      <c r="AD1808" s="1" t="s">
        <v>36</v>
      </c>
      <c r="AE1808" s="26">
        <v>69293.789999999994</v>
      </c>
    </row>
    <row r="1809" spans="1:31" x14ac:dyDescent="0.25">
      <c r="A1809" s="1" t="s">
        <v>2622</v>
      </c>
      <c r="B1809" s="1" t="s">
        <v>979</v>
      </c>
      <c r="C1809" s="1" t="s">
        <v>980</v>
      </c>
      <c r="D1809" s="25">
        <v>37957</v>
      </c>
      <c r="E1809" s="1" t="s">
        <v>2623</v>
      </c>
      <c r="F1809" s="26">
        <v>33050</v>
      </c>
      <c r="G1809" s="26">
        <v>50000</v>
      </c>
      <c r="H1809" s="26">
        <v>33050</v>
      </c>
      <c r="I1809" s="1" t="s">
        <v>26</v>
      </c>
      <c r="J1809" s="26">
        <v>33050</v>
      </c>
      <c r="K1809" s="26">
        <v>10000</v>
      </c>
      <c r="L1809" s="1" t="s">
        <v>27</v>
      </c>
      <c r="M1809" s="1">
        <v>0</v>
      </c>
      <c r="N1809" s="1" t="s">
        <v>2629</v>
      </c>
      <c r="O1809" s="1" t="s">
        <v>2630</v>
      </c>
      <c r="Q1809" s="1" t="s">
        <v>28</v>
      </c>
      <c r="R1809" s="1" t="s">
        <v>44</v>
      </c>
      <c r="S1809" s="1" t="s">
        <v>61</v>
      </c>
      <c r="T1809" s="1" t="s">
        <v>120</v>
      </c>
      <c r="U1809" s="1" t="s">
        <v>84</v>
      </c>
      <c r="V1809" s="1" t="s">
        <v>85</v>
      </c>
      <c r="W1809" s="1" t="s">
        <v>42</v>
      </c>
      <c r="X1809" s="25">
        <v>41246</v>
      </c>
      <c r="Y1809" s="1" t="s">
        <v>57</v>
      </c>
      <c r="Z1809" s="1">
        <v>0</v>
      </c>
      <c r="AA1809" s="1" t="s">
        <v>981</v>
      </c>
      <c r="AB1809" s="25">
        <v>39015</v>
      </c>
      <c r="AC1809" s="27">
        <v>39073.334027777775</v>
      </c>
      <c r="AD1809" s="1" t="s">
        <v>36</v>
      </c>
      <c r="AE1809" s="26">
        <v>33050</v>
      </c>
    </row>
    <row r="1810" spans="1:31" x14ac:dyDescent="0.25">
      <c r="A1810" s="1" t="s">
        <v>2622</v>
      </c>
      <c r="B1810" s="1" t="s">
        <v>5750</v>
      </c>
      <c r="C1810" s="1" t="s">
        <v>2687</v>
      </c>
      <c r="E1810" s="1" t="s">
        <v>2623</v>
      </c>
      <c r="F1810" s="1">
        <v>0</v>
      </c>
      <c r="G1810" s="1">
        <v>0</v>
      </c>
      <c r="H1810" s="1">
        <v>0</v>
      </c>
      <c r="I1810" s="1" t="s">
        <v>26</v>
      </c>
      <c r="J1810" s="1">
        <v>0</v>
      </c>
      <c r="K1810" s="1">
        <v>0</v>
      </c>
      <c r="L1810" s="1" t="s">
        <v>27</v>
      </c>
      <c r="M1810" s="1">
        <v>0</v>
      </c>
      <c r="N1810" s="1" t="s">
        <v>2629</v>
      </c>
      <c r="O1810" s="1" t="s">
        <v>2630</v>
      </c>
      <c r="Q1810" s="1" t="s">
        <v>28</v>
      </c>
      <c r="R1810" s="1" t="s">
        <v>44</v>
      </c>
      <c r="S1810" s="1" t="s">
        <v>38</v>
      </c>
      <c r="T1810" s="1" t="s">
        <v>6299</v>
      </c>
      <c r="U1810" s="1" t="s">
        <v>34</v>
      </c>
      <c r="V1810" s="1" t="s">
        <v>71</v>
      </c>
      <c r="W1810" s="1" t="s">
        <v>42</v>
      </c>
      <c r="X1810" s="25">
        <v>41246</v>
      </c>
      <c r="Y1810" s="1" t="s">
        <v>2643</v>
      </c>
      <c r="Z1810" s="1">
        <v>0</v>
      </c>
      <c r="AA1810" s="1" t="s">
        <v>6300</v>
      </c>
      <c r="AB1810" s="25">
        <v>39204</v>
      </c>
      <c r="AC1810" s="27">
        <v>39261.740277777775</v>
      </c>
      <c r="AD1810" s="1" t="s">
        <v>2657</v>
      </c>
      <c r="AE1810" s="1">
        <v>0</v>
      </c>
    </row>
    <row r="1811" spans="1:31" x14ac:dyDescent="0.25">
      <c r="A1811" s="1" t="s">
        <v>2622</v>
      </c>
      <c r="B1811" s="1" t="s">
        <v>6550</v>
      </c>
      <c r="C1811" s="1" t="s">
        <v>75</v>
      </c>
      <c r="E1811" s="1" t="s">
        <v>2623</v>
      </c>
      <c r="F1811" s="1">
        <v>0</v>
      </c>
      <c r="G1811" s="1">
        <v>0</v>
      </c>
      <c r="H1811" s="1">
        <v>0</v>
      </c>
      <c r="J1811" s="1">
        <v>0</v>
      </c>
      <c r="K1811" s="1">
        <v>0</v>
      </c>
      <c r="L1811" s="1" t="s">
        <v>27</v>
      </c>
      <c r="M1811" s="1">
        <v>0</v>
      </c>
      <c r="N1811" s="1" t="s">
        <v>2629</v>
      </c>
      <c r="O1811" s="1" t="s">
        <v>2630</v>
      </c>
      <c r="Q1811" s="1" t="s">
        <v>28</v>
      </c>
      <c r="R1811" s="1" t="s">
        <v>135</v>
      </c>
      <c r="S1811" s="1" t="s">
        <v>276</v>
      </c>
      <c r="T1811" s="1" t="s">
        <v>54</v>
      </c>
      <c r="U1811" s="1" t="s">
        <v>55</v>
      </c>
      <c r="V1811" s="1" t="s">
        <v>71</v>
      </c>
      <c r="W1811" s="1" t="s">
        <v>42</v>
      </c>
      <c r="X1811" s="25">
        <v>41246</v>
      </c>
      <c r="Y1811" s="1" t="s">
        <v>57</v>
      </c>
      <c r="Z1811" s="1">
        <v>0</v>
      </c>
      <c r="AA1811" s="1" t="s">
        <v>6551</v>
      </c>
      <c r="AB1811" s="25">
        <v>40001</v>
      </c>
      <c r="AC1811" s="27">
        <v>40124.431944444441</v>
      </c>
      <c r="AD1811" s="1" t="s">
        <v>2633</v>
      </c>
      <c r="AE1811" s="1">
        <v>0</v>
      </c>
    </row>
    <row r="1812" spans="1:31" x14ac:dyDescent="0.25">
      <c r="A1812" s="1" t="s">
        <v>2622</v>
      </c>
      <c r="B1812" s="1" t="s">
        <v>1737</v>
      </c>
      <c r="C1812" s="1" t="s">
        <v>1738</v>
      </c>
      <c r="D1812" s="25">
        <v>39448</v>
      </c>
      <c r="E1812" s="1" t="s">
        <v>2623</v>
      </c>
      <c r="F1812" s="26">
        <v>17168.53</v>
      </c>
      <c r="G1812" s="26">
        <v>17168.53</v>
      </c>
      <c r="H1812" s="26">
        <v>17168.53</v>
      </c>
      <c r="I1812" s="1" t="s">
        <v>26</v>
      </c>
      <c r="J1812" s="26">
        <v>17168.53</v>
      </c>
      <c r="K1812" s="26">
        <v>159411.4</v>
      </c>
      <c r="L1812" s="1" t="s">
        <v>27</v>
      </c>
      <c r="M1812" s="1">
        <v>0</v>
      </c>
      <c r="N1812" s="1" t="s">
        <v>2629</v>
      </c>
      <c r="O1812" s="1" t="s">
        <v>2625</v>
      </c>
      <c r="P1812" s="1" t="s">
        <v>2626</v>
      </c>
      <c r="Q1812" s="1" t="s">
        <v>28</v>
      </c>
      <c r="R1812" s="1" t="s">
        <v>135</v>
      </c>
      <c r="S1812" s="1" t="s">
        <v>136</v>
      </c>
      <c r="T1812" s="1" t="s">
        <v>250</v>
      </c>
      <c r="U1812" s="1" t="s">
        <v>123</v>
      </c>
      <c r="V1812" s="1" t="s">
        <v>185</v>
      </c>
      <c r="W1812" s="1" t="s">
        <v>42</v>
      </c>
      <c r="X1812" s="25">
        <v>41246</v>
      </c>
      <c r="Y1812" s="1" t="s">
        <v>2643</v>
      </c>
      <c r="Z1812" s="1">
        <v>0</v>
      </c>
      <c r="AA1812" s="1" t="s">
        <v>1739</v>
      </c>
      <c r="AB1812" s="25">
        <v>39972</v>
      </c>
      <c r="AC1812" s="27">
        <v>40141.718055555553</v>
      </c>
      <c r="AD1812" s="1" t="s">
        <v>36</v>
      </c>
      <c r="AE1812" s="26">
        <v>17168.53</v>
      </c>
    </row>
    <row r="1813" spans="1:31" x14ac:dyDescent="0.25">
      <c r="A1813" s="1" t="s">
        <v>2622</v>
      </c>
      <c r="B1813" s="1" t="s">
        <v>985</v>
      </c>
      <c r="C1813" s="1" t="s">
        <v>986</v>
      </c>
      <c r="D1813" s="25">
        <v>38686</v>
      </c>
      <c r="E1813" s="1" t="s">
        <v>2623</v>
      </c>
      <c r="F1813" s="26">
        <v>33726</v>
      </c>
      <c r="G1813" s="26">
        <v>33726</v>
      </c>
      <c r="H1813" s="26">
        <v>33726</v>
      </c>
      <c r="I1813" s="1" t="s">
        <v>50</v>
      </c>
      <c r="J1813" s="26">
        <v>16863</v>
      </c>
      <c r="K1813" s="26">
        <v>36277.31</v>
      </c>
      <c r="L1813" s="1" t="s">
        <v>27</v>
      </c>
      <c r="M1813" s="1">
        <v>0</v>
      </c>
      <c r="N1813" s="1" t="s">
        <v>2624</v>
      </c>
      <c r="O1813" s="1" t="s">
        <v>2625</v>
      </c>
      <c r="P1813" s="1" t="s">
        <v>2626</v>
      </c>
      <c r="Q1813" s="1" t="s">
        <v>28</v>
      </c>
      <c r="R1813" s="1" t="s">
        <v>44</v>
      </c>
      <c r="S1813" s="1" t="s">
        <v>80</v>
      </c>
      <c r="T1813" s="1" t="s">
        <v>77</v>
      </c>
      <c r="U1813" s="1" t="s">
        <v>34</v>
      </c>
      <c r="V1813" s="1" t="s">
        <v>307</v>
      </c>
      <c r="W1813" s="1" t="s">
        <v>42</v>
      </c>
      <c r="X1813" s="25">
        <v>41248</v>
      </c>
      <c r="Y1813" s="1" t="s">
        <v>43</v>
      </c>
      <c r="Z1813" s="1">
        <v>0</v>
      </c>
      <c r="AA1813" s="1" t="s">
        <v>987</v>
      </c>
      <c r="AB1813" s="25">
        <v>39086</v>
      </c>
      <c r="AC1813" s="27">
        <v>39100.475694444445</v>
      </c>
      <c r="AD1813" s="1" t="s">
        <v>36</v>
      </c>
      <c r="AE1813" s="26">
        <v>33726</v>
      </c>
    </row>
    <row r="1814" spans="1:31" x14ac:dyDescent="0.25">
      <c r="A1814" s="1" t="s">
        <v>2622</v>
      </c>
      <c r="E1814" s="1" t="s">
        <v>2623</v>
      </c>
      <c r="F1814" s="1">
        <v>0</v>
      </c>
      <c r="G1814" s="1">
        <v>0</v>
      </c>
      <c r="H1814" s="1">
        <v>0</v>
      </c>
      <c r="J1814" s="1">
        <v>0</v>
      </c>
      <c r="K1814" s="1">
        <v>100</v>
      </c>
      <c r="L1814" s="1" t="s">
        <v>27</v>
      </c>
      <c r="M1814" s="1">
        <v>0</v>
      </c>
      <c r="N1814" s="1" t="s">
        <v>2624</v>
      </c>
      <c r="O1814" s="1" t="s">
        <v>2630</v>
      </c>
      <c r="Q1814" s="1" t="s">
        <v>28</v>
      </c>
      <c r="R1814" s="1" t="s">
        <v>44</v>
      </c>
      <c r="S1814" s="1" t="s">
        <v>108</v>
      </c>
      <c r="T1814" s="1" t="s">
        <v>126</v>
      </c>
      <c r="U1814" s="1" t="s">
        <v>34</v>
      </c>
      <c r="V1814" s="1" t="s">
        <v>46</v>
      </c>
      <c r="W1814" s="1" t="s">
        <v>42</v>
      </c>
      <c r="X1814" s="25">
        <v>41248</v>
      </c>
      <c r="Y1814" s="1" t="s">
        <v>43</v>
      </c>
      <c r="Z1814" s="1">
        <v>0</v>
      </c>
      <c r="AA1814" s="1" t="s">
        <v>5733</v>
      </c>
      <c r="AB1814" s="25">
        <v>39626</v>
      </c>
      <c r="AC1814" s="27">
        <v>39652.470138888886</v>
      </c>
      <c r="AD1814" s="1" t="s">
        <v>2633</v>
      </c>
      <c r="AE1814" s="1">
        <v>0</v>
      </c>
    </row>
    <row r="1815" spans="1:31" x14ac:dyDescent="0.25">
      <c r="A1815" s="1" t="s">
        <v>2622</v>
      </c>
      <c r="B1815" s="1" t="s">
        <v>2242</v>
      </c>
      <c r="C1815" s="1" t="s">
        <v>2243</v>
      </c>
      <c r="D1815" s="25">
        <v>39822</v>
      </c>
      <c r="E1815" s="1" t="s">
        <v>2623</v>
      </c>
      <c r="F1815" s="26">
        <v>17146</v>
      </c>
      <c r="G1815" s="26">
        <v>17146</v>
      </c>
      <c r="H1815" s="26">
        <v>17146</v>
      </c>
      <c r="I1815" s="1" t="s">
        <v>50</v>
      </c>
      <c r="J1815" s="26">
        <v>8573</v>
      </c>
      <c r="K1815" s="1">
        <v>0</v>
      </c>
      <c r="L1815" s="1" t="s">
        <v>27</v>
      </c>
      <c r="M1815" s="1">
        <v>0</v>
      </c>
      <c r="N1815" s="1" t="s">
        <v>2629</v>
      </c>
      <c r="O1815" s="1" t="s">
        <v>2630</v>
      </c>
      <c r="Q1815" s="1" t="s">
        <v>28</v>
      </c>
      <c r="R1815" s="1" t="s">
        <v>135</v>
      </c>
      <c r="S1815" s="1" t="s">
        <v>276</v>
      </c>
      <c r="T1815" s="1" t="s">
        <v>1145</v>
      </c>
      <c r="U1815" s="1" t="s">
        <v>34</v>
      </c>
      <c r="V1815" s="1" t="s">
        <v>252</v>
      </c>
      <c r="W1815" s="1" t="s">
        <v>42</v>
      </c>
      <c r="X1815" s="25">
        <v>41248</v>
      </c>
      <c r="Y1815" s="1" t="s">
        <v>2628</v>
      </c>
      <c r="Z1815" s="1">
        <v>0</v>
      </c>
      <c r="AA1815" s="1" t="s">
        <v>2244</v>
      </c>
      <c r="AB1815" s="25">
        <v>40077</v>
      </c>
      <c r="AC1815" s="27">
        <v>40104.456944444442</v>
      </c>
      <c r="AD1815" s="1" t="s">
        <v>36</v>
      </c>
      <c r="AE1815" s="26">
        <v>17146</v>
      </c>
    </row>
    <row r="1816" spans="1:31" x14ac:dyDescent="0.25">
      <c r="A1816" s="1" t="s">
        <v>2622</v>
      </c>
      <c r="E1816" s="1" t="s">
        <v>2623</v>
      </c>
      <c r="F1816" s="1">
        <v>0</v>
      </c>
      <c r="G1816" s="1">
        <v>0</v>
      </c>
      <c r="H1816" s="1">
        <v>0</v>
      </c>
      <c r="J1816" s="1">
        <v>0</v>
      </c>
      <c r="K1816" s="26">
        <v>21500</v>
      </c>
      <c r="L1816" s="1" t="s">
        <v>27</v>
      </c>
      <c r="M1816" s="1">
        <v>0</v>
      </c>
      <c r="N1816" s="1" t="s">
        <v>2629</v>
      </c>
      <c r="O1816" s="1" t="s">
        <v>2638</v>
      </c>
      <c r="P1816" s="1" t="s">
        <v>2651</v>
      </c>
      <c r="Q1816" s="1" t="s">
        <v>28</v>
      </c>
      <c r="R1816" s="1" t="s">
        <v>44</v>
      </c>
      <c r="S1816" s="1" t="s">
        <v>108</v>
      </c>
      <c r="T1816" s="1" t="s">
        <v>120</v>
      </c>
      <c r="U1816" s="1" t="s">
        <v>84</v>
      </c>
      <c r="V1816" s="1" t="s">
        <v>85</v>
      </c>
      <c r="W1816" s="1" t="s">
        <v>42</v>
      </c>
      <c r="X1816" s="25">
        <v>41249</v>
      </c>
      <c r="Y1816" s="1" t="s">
        <v>57</v>
      </c>
      <c r="Z1816" s="1">
        <v>0</v>
      </c>
      <c r="AA1816" s="1" t="s">
        <v>4794</v>
      </c>
      <c r="AB1816" s="25">
        <v>37677</v>
      </c>
      <c r="AC1816" s="27">
        <v>37677</v>
      </c>
      <c r="AD1816" s="1" t="s">
        <v>2633</v>
      </c>
      <c r="AE1816" s="1">
        <v>0</v>
      </c>
    </row>
    <row r="1817" spans="1:31" x14ac:dyDescent="0.25">
      <c r="A1817" s="1" t="s">
        <v>2622</v>
      </c>
      <c r="B1817" s="1" t="s">
        <v>748</v>
      </c>
      <c r="C1817" s="1" t="s">
        <v>749</v>
      </c>
      <c r="D1817" s="25">
        <v>40180</v>
      </c>
      <c r="E1817" s="1" t="s">
        <v>2623</v>
      </c>
      <c r="F1817" s="26">
        <v>50000</v>
      </c>
      <c r="G1817" s="26">
        <v>50000</v>
      </c>
      <c r="H1817" s="26">
        <v>38000</v>
      </c>
      <c r="I1817" s="1" t="s">
        <v>26</v>
      </c>
      <c r="J1817" s="26">
        <v>38000</v>
      </c>
      <c r="K1817" s="26">
        <v>32000</v>
      </c>
      <c r="L1817" s="1" t="s">
        <v>27</v>
      </c>
      <c r="M1817" s="1">
        <v>0</v>
      </c>
      <c r="N1817" s="1" t="s">
        <v>2629</v>
      </c>
      <c r="O1817" s="1" t="s">
        <v>2630</v>
      </c>
      <c r="Q1817" s="1" t="s">
        <v>28</v>
      </c>
      <c r="R1817" s="1" t="s">
        <v>135</v>
      </c>
      <c r="S1817" s="1" t="s">
        <v>136</v>
      </c>
      <c r="T1817" s="1" t="s">
        <v>288</v>
      </c>
      <c r="U1817" s="1" t="s">
        <v>84</v>
      </c>
      <c r="V1817" s="1" t="s">
        <v>71</v>
      </c>
      <c r="W1817" s="1" t="s">
        <v>42</v>
      </c>
      <c r="X1817" s="25">
        <v>41249</v>
      </c>
      <c r="Y1817" s="1" t="s">
        <v>2637</v>
      </c>
      <c r="Z1817" s="1">
        <v>0</v>
      </c>
      <c r="AA1817" s="1" t="s">
        <v>750</v>
      </c>
      <c r="AB1817" s="25">
        <v>40561</v>
      </c>
      <c r="AC1817" s="27">
        <v>40583.635416666664</v>
      </c>
      <c r="AD1817" s="1" t="s">
        <v>36</v>
      </c>
      <c r="AE1817" s="26">
        <v>50000</v>
      </c>
    </row>
    <row r="1818" spans="1:31" x14ac:dyDescent="0.25">
      <c r="A1818" s="1" t="s">
        <v>2646</v>
      </c>
      <c r="B1818" s="1" t="s">
        <v>789</v>
      </c>
      <c r="C1818" s="1" t="s">
        <v>790</v>
      </c>
      <c r="D1818" s="25">
        <v>40627</v>
      </c>
      <c r="E1818" s="1" t="s">
        <v>2623</v>
      </c>
      <c r="F1818" s="26">
        <v>2000</v>
      </c>
      <c r="G1818" s="26">
        <v>2000</v>
      </c>
      <c r="H1818" s="26">
        <v>2000</v>
      </c>
      <c r="I1818" s="1" t="s">
        <v>26</v>
      </c>
      <c r="J1818" s="26">
        <v>2000</v>
      </c>
      <c r="K1818" s="1">
        <v>0</v>
      </c>
      <c r="L1818" s="1" t="s">
        <v>27</v>
      </c>
      <c r="M1818" s="1">
        <v>0</v>
      </c>
      <c r="N1818" s="1" t="s">
        <v>2629</v>
      </c>
      <c r="O1818" s="1" t="s">
        <v>2630</v>
      </c>
      <c r="Q1818" s="1" t="s">
        <v>28</v>
      </c>
      <c r="R1818" s="1" t="s">
        <v>262</v>
      </c>
      <c r="S1818" s="1" t="s">
        <v>151</v>
      </c>
      <c r="T1818" s="1" t="s">
        <v>54</v>
      </c>
      <c r="U1818" s="1" t="s">
        <v>55</v>
      </c>
      <c r="V1818" s="1" t="s">
        <v>71</v>
      </c>
      <c r="W1818" s="1" t="s">
        <v>42</v>
      </c>
      <c r="X1818" s="25">
        <v>41249</v>
      </c>
      <c r="Y1818" s="1" t="s">
        <v>57</v>
      </c>
      <c r="Z1818" s="1">
        <v>0</v>
      </c>
      <c r="AA1818" s="1" t="s">
        <v>791</v>
      </c>
      <c r="AB1818" s="25">
        <v>40689</v>
      </c>
      <c r="AC1818" s="27">
        <v>40697.739583333336</v>
      </c>
      <c r="AD1818" s="1" t="s">
        <v>36</v>
      </c>
      <c r="AE1818" s="26">
        <v>2000</v>
      </c>
    </row>
    <row r="1819" spans="1:31" x14ac:dyDescent="0.25">
      <c r="A1819" s="1" t="s">
        <v>2622</v>
      </c>
      <c r="E1819" s="1" t="s">
        <v>2623</v>
      </c>
      <c r="F1819" s="1">
        <v>0</v>
      </c>
      <c r="G1819" s="1">
        <v>0</v>
      </c>
      <c r="H1819" s="1">
        <v>0</v>
      </c>
      <c r="J1819" s="1">
        <v>0</v>
      </c>
      <c r="K1819" s="1">
        <v>0</v>
      </c>
      <c r="L1819" s="1" t="s">
        <v>27</v>
      </c>
      <c r="M1819" s="1">
        <v>0</v>
      </c>
      <c r="N1819" s="1" t="s">
        <v>2629</v>
      </c>
      <c r="O1819" s="1" t="s">
        <v>2630</v>
      </c>
      <c r="Q1819" s="1" t="s">
        <v>28</v>
      </c>
      <c r="R1819" s="1" t="s">
        <v>596</v>
      </c>
      <c r="S1819" s="1" t="s">
        <v>314</v>
      </c>
      <c r="T1819" s="1" t="s">
        <v>129</v>
      </c>
      <c r="U1819" s="1" t="s">
        <v>130</v>
      </c>
      <c r="V1819" s="1" t="s">
        <v>71</v>
      </c>
      <c r="W1819" s="1" t="s">
        <v>42</v>
      </c>
      <c r="X1819" s="25">
        <v>41249</v>
      </c>
      <c r="Y1819" s="1" t="s">
        <v>2660</v>
      </c>
      <c r="Z1819" s="1">
        <v>0</v>
      </c>
      <c r="AA1819" s="1" t="s">
        <v>1449</v>
      </c>
      <c r="AB1819" s="25">
        <v>41052</v>
      </c>
      <c r="AC1819" s="27">
        <v>41052.406944444447</v>
      </c>
      <c r="AD1819" s="1" t="s">
        <v>600</v>
      </c>
      <c r="AE1819" s="1">
        <v>0</v>
      </c>
    </row>
    <row r="1820" spans="1:31" x14ac:dyDescent="0.25">
      <c r="A1820" s="1" t="s">
        <v>2622</v>
      </c>
      <c r="B1820" s="1" t="s">
        <v>1763</v>
      </c>
      <c r="C1820" s="1" t="s">
        <v>1764</v>
      </c>
      <c r="D1820" s="25">
        <v>37037</v>
      </c>
      <c r="E1820" s="1" t="s">
        <v>2623</v>
      </c>
      <c r="F1820" s="26">
        <v>8738.2000000000007</v>
      </c>
      <c r="G1820" s="26">
        <v>8738.2000000000007</v>
      </c>
      <c r="H1820" s="26">
        <v>8738.2000000000007</v>
      </c>
      <c r="I1820" s="1" t="s">
        <v>26</v>
      </c>
      <c r="J1820" s="26">
        <v>8738.2000000000007</v>
      </c>
      <c r="K1820" s="26">
        <v>192959.73</v>
      </c>
      <c r="L1820" s="1" t="s">
        <v>27</v>
      </c>
      <c r="M1820" s="1">
        <v>0</v>
      </c>
      <c r="N1820" s="1" t="s">
        <v>2629</v>
      </c>
      <c r="O1820" s="1" t="s">
        <v>2625</v>
      </c>
      <c r="P1820" s="1" t="s">
        <v>2626</v>
      </c>
      <c r="Q1820" s="1" t="s">
        <v>28</v>
      </c>
      <c r="R1820" s="1" t="s">
        <v>135</v>
      </c>
      <c r="S1820" s="1" t="s">
        <v>136</v>
      </c>
      <c r="T1820" s="1" t="s">
        <v>331</v>
      </c>
      <c r="U1820" s="1" t="s">
        <v>53</v>
      </c>
      <c r="V1820" s="1" t="s">
        <v>71</v>
      </c>
      <c r="W1820" s="1" t="s">
        <v>42</v>
      </c>
      <c r="X1820" s="25">
        <v>41249</v>
      </c>
      <c r="Y1820" s="1" t="s">
        <v>2637</v>
      </c>
      <c r="Z1820" s="1">
        <v>0</v>
      </c>
      <c r="AA1820" s="1" t="s">
        <v>1765</v>
      </c>
      <c r="AB1820" s="25">
        <v>38519</v>
      </c>
      <c r="AC1820" s="27">
        <v>40164.361111111109</v>
      </c>
      <c r="AD1820" s="1" t="s">
        <v>36</v>
      </c>
      <c r="AE1820" s="26">
        <v>8738.2000000000007</v>
      </c>
    </row>
    <row r="1821" spans="1:31" x14ac:dyDescent="0.25">
      <c r="A1821" s="1" t="s">
        <v>2622</v>
      </c>
      <c r="B1821" s="1" t="s">
        <v>1808</v>
      </c>
      <c r="C1821" s="1" t="s">
        <v>1809</v>
      </c>
      <c r="D1821" s="25">
        <v>39666</v>
      </c>
      <c r="E1821" s="1" t="s">
        <v>2623</v>
      </c>
      <c r="F1821" s="26">
        <v>100000</v>
      </c>
      <c r="G1821" s="26">
        <v>100000</v>
      </c>
      <c r="H1821" s="26">
        <v>100000</v>
      </c>
      <c r="I1821" s="1" t="s">
        <v>26</v>
      </c>
      <c r="J1821" s="26">
        <v>100000</v>
      </c>
      <c r="K1821" s="26">
        <v>137000</v>
      </c>
      <c r="L1821" s="1" t="s">
        <v>27</v>
      </c>
      <c r="M1821" s="1">
        <v>0</v>
      </c>
      <c r="N1821" s="1" t="s">
        <v>2629</v>
      </c>
      <c r="O1821" s="1" t="s">
        <v>2625</v>
      </c>
      <c r="P1821" s="1" t="s">
        <v>2626</v>
      </c>
      <c r="Q1821" s="1" t="s">
        <v>28</v>
      </c>
      <c r="R1821" s="1" t="s">
        <v>135</v>
      </c>
      <c r="S1821" s="1" t="s">
        <v>136</v>
      </c>
      <c r="T1821" s="1" t="s">
        <v>78</v>
      </c>
      <c r="U1821" s="1" t="s">
        <v>40</v>
      </c>
      <c r="V1821" s="1" t="s">
        <v>71</v>
      </c>
      <c r="W1821" s="1" t="s">
        <v>42</v>
      </c>
      <c r="X1821" s="25">
        <v>41249</v>
      </c>
      <c r="Y1821" s="1" t="s">
        <v>2643</v>
      </c>
      <c r="Z1821" s="1">
        <v>0</v>
      </c>
      <c r="AA1821" s="1" t="s">
        <v>1810</v>
      </c>
      <c r="AB1821" s="25">
        <v>40316</v>
      </c>
      <c r="AC1821" s="27">
        <v>40361.611111111109</v>
      </c>
      <c r="AD1821" s="1" t="s">
        <v>36</v>
      </c>
      <c r="AE1821" s="26">
        <v>100000</v>
      </c>
    </row>
    <row r="1822" spans="1:31" x14ac:dyDescent="0.25">
      <c r="A1822" s="1" t="s">
        <v>2646</v>
      </c>
      <c r="C1822" s="1" t="s">
        <v>6740</v>
      </c>
      <c r="E1822" s="1" t="s">
        <v>2623</v>
      </c>
      <c r="F1822" s="1">
        <v>0</v>
      </c>
      <c r="G1822" s="1">
        <v>0</v>
      </c>
      <c r="H1822" s="1">
        <v>0</v>
      </c>
      <c r="J1822" s="1">
        <v>0</v>
      </c>
      <c r="K1822" s="1">
        <v>0</v>
      </c>
      <c r="L1822" s="1" t="s">
        <v>27</v>
      </c>
      <c r="M1822" s="1">
        <v>0</v>
      </c>
      <c r="N1822" s="1" t="s">
        <v>2629</v>
      </c>
      <c r="O1822" s="1" t="s">
        <v>2630</v>
      </c>
      <c r="Q1822" s="1" t="s">
        <v>28</v>
      </c>
      <c r="R1822" s="1" t="s">
        <v>262</v>
      </c>
      <c r="S1822" s="1" t="s">
        <v>2677</v>
      </c>
      <c r="T1822" s="1" t="s">
        <v>54</v>
      </c>
      <c r="U1822" s="1" t="s">
        <v>55</v>
      </c>
      <c r="V1822" s="1" t="s">
        <v>71</v>
      </c>
      <c r="W1822" s="1" t="s">
        <v>42</v>
      </c>
      <c r="X1822" s="25">
        <v>41249</v>
      </c>
      <c r="Y1822" s="1" t="s">
        <v>57</v>
      </c>
      <c r="Z1822" s="1">
        <v>0</v>
      </c>
      <c r="AA1822" s="1" t="s">
        <v>6741</v>
      </c>
      <c r="AB1822" s="25">
        <v>40680</v>
      </c>
      <c r="AC1822" s="27">
        <v>40708.886805555558</v>
      </c>
      <c r="AD1822" s="1" t="s">
        <v>2633</v>
      </c>
      <c r="AE1822" s="1">
        <v>0</v>
      </c>
    </row>
    <row r="1823" spans="1:31" x14ac:dyDescent="0.25">
      <c r="A1823" s="1" t="s">
        <v>2646</v>
      </c>
      <c r="E1823" s="1" t="s">
        <v>2623</v>
      </c>
      <c r="F1823" s="1">
        <v>0</v>
      </c>
      <c r="G1823" s="1">
        <v>0</v>
      </c>
      <c r="H1823" s="1">
        <v>0</v>
      </c>
      <c r="J1823" s="1">
        <v>0</v>
      </c>
      <c r="K1823" s="26">
        <v>1000</v>
      </c>
      <c r="L1823" s="1" t="s">
        <v>27</v>
      </c>
      <c r="M1823" s="1">
        <v>0</v>
      </c>
      <c r="N1823" s="1" t="s">
        <v>2629</v>
      </c>
      <c r="O1823" s="1" t="s">
        <v>2630</v>
      </c>
      <c r="Q1823" s="1" t="s">
        <v>28</v>
      </c>
      <c r="R1823" s="1" t="s">
        <v>262</v>
      </c>
      <c r="S1823" s="1" t="s">
        <v>2677</v>
      </c>
      <c r="T1823" s="1" t="s">
        <v>54</v>
      </c>
      <c r="U1823" s="1" t="s">
        <v>55</v>
      </c>
      <c r="V1823" s="1" t="s">
        <v>71</v>
      </c>
      <c r="W1823" s="1" t="s">
        <v>42</v>
      </c>
      <c r="X1823" s="25">
        <v>41249</v>
      </c>
      <c r="Y1823" s="1" t="s">
        <v>2660</v>
      </c>
      <c r="Z1823" s="1">
        <v>0</v>
      </c>
      <c r="AA1823" s="1" t="s">
        <v>6766</v>
      </c>
      <c r="AB1823" s="25">
        <v>40897</v>
      </c>
      <c r="AC1823" s="27">
        <v>40983.143055555556</v>
      </c>
      <c r="AD1823" s="1" t="s">
        <v>2633</v>
      </c>
      <c r="AE1823" s="1">
        <v>0</v>
      </c>
    </row>
    <row r="1824" spans="1:31" x14ac:dyDescent="0.25">
      <c r="A1824" s="1" t="s">
        <v>2646</v>
      </c>
      <c r="E1824" s="1" t="s">
        <v>2623</v>
      </c>
      <c r="F1824" s="1">
        <v>0</v>
      </c>
      <c r="G1824" s="1">
        <v>0</v>
      </c>
      <c r="H1824" s="1">
        <v>0</v>
      </c>
      <c r="J1824" s="1">
        <v>0</v>
      </c>
      <c r="K1824" s="1">
        <v>0</v>
      </c>
      <c r="L1824" s="1" t="s">
        <v>27</v>
      </c>
      <c r="M1824" s="1">
        <v>0</v>
      </c>
      <c r="N1824" s="1" t="s">
        <v>2629</v>
      </c>
      <c r="O1824" s="1" t="s">
        <v>2630</v>
      </c>
      <c r="Q1824" s="1" t="s">
        <v>28</v>
      </c>
      <c r="R1824" s="1" t="s">
        <v>262</v>
      </c>
      <c r="S1824" s="1" t="s">
        <v>2677</v>
      </c>
      <c r="T1824" s="1" t="s">
        <v>4896</v>
      </c>
      <c r="U1824" s="1" t="s">
        <v>53</v>
      </c>
      <c r="V1824" s="1" t="s">
        <v>71</v>
      </c>
      <c r="W1824" s="1" t="s">
        <v>42</v>
      </c>
      <c r="X1824" s="25">
        <v>41249</v>
      </c>
      <c r="Y1824" s="1" t="s">
        <v>2660</v>
      </c>
      <c r="Z1824" s="1">
        <v>0</v>
      </c>
      <c r="AA1824" s="1" t="s">
        <v>6783</v>
      </c>
      <c r="AB1824" s="25">
        <v>41172</v>
      </c>
      <c r="AC1824" s="27">
        <v>41188.084722222222</v>
      </c>
      <c r="AD1824" s="1" t="s">
        <v>2633</v>
      </c>
      <c r="AE1824" s="1">
        <v>0</v>
      </c>
    </row>
    <row r="1825" spans="1:31" x14ac:dyDescent="0.25">
      <c r="A1825" s="1" t="s">
        <v>2622</v>
      </c>
      <c r="B1825" s="1" t="s">
        <v>2157</v>
      </c>
      <c r="C1825" s="1" t="s">
        <v>2158</v>
      </c>
      <c r="D1825" s="25">
        <v>38212</v>
      </c>
      <c r="E1825" s="1" t="s">
        <v>2623</v>
      </c>
      <c r="F1825" s="26">
        <v>13000</v>
      </c>
      <c r="G1825" s="26">
        <v>13000</v>
      </c>
      <c r="H1825" s="26">
        <v>13000</v>
      </c>
      <c r="I1825" s="1" t="s">
        <v>26</v>
      </c>
      <c r="J1825" s="26">
        <v>13000</v>
      </c>
      <c r="K1825" s="26">
        <v>32001.45</v>
      </c>
      <c r="L1825" s="1" t="s">
        <v>27</v>
      </c>
      <c r="M1825" s="1">
        <v>0</v>
      </c>
      <c r="N1825" s="1" t="s">
        <v>2624</v>
      </c>
      <c r="O1825" s="1" t="s">
        <v>2625</v>
      </c>
      <c r="P1825" s="1" t="s">
        <v>2626</v>
      </c>
      <c r="Q1825" s="1" t="s">
        <v>28</v>
      </c>
      <c r="R1825" s="1" t="s">
        <v>44</v>
      </c>
      <c r="S1825" s="1" t="s">
        <v>38</v>
      </c>
      <c r="T1825" s="1" t="s">
        <v>904</v>
      </c>
      <c r="U1825" s="1" t="s">
        <v>123</v>
      </c>
      <c r="V1825" s="1" t="s">
        <v>185</v>
      </c>
      <c r="W1825" s="1" t="s">
        <v>42</v>
      </c>
      <c r="X1825" s="25">
        <v>41249</v>
      </c>
      <c r="Y1825" s="1" t="s">
        <v>57</v>
      </c>
      <c r="Z1825" s="1">
        <v>0</v>
      </c>
      <c r="AA1825" s="1" t="s">
        <v>2159</v>
      </c>
      <c r="AB1825" s="25">
        <v>39442</v>
      </c>
      <c r="AC1825" s="27">
        <v>39505.429166666669</v>
      </c>
      <c r="AD1825" s="1" t="s">
        <v>36</v>
      </c>
      <c r="AE1825" s="26">
        <v>13000</v>
      </c>
    </row>
    <row r="1826" spans="1:31" x14ac:dyDescent="0.25">
      <c r="A1826" s="1" t="s">
        <v>2646</v>
      </c>
      <c r="E1826" s="1" t="s">
        <v>2623</v>
      </c>
      <c r="F1826" s="1">
        <v>0</v>
      </c>
      <c r="G1826" s="1">
        <v>0</v>
      </c>
      <c r="H1826" s="1">
        <v>0</v>
      </c>
      <c r="J1826" s="1">
        <v>0</v>
      </c>
      <c r="K1826" s="1">
        <v>0</v>
      </c>
      <c r="L1826" s="1" t="s">
        <v>27</v>
      </c>
      <c r="M1826" s="1">
        <v>0</v>
      </c>
      <c r="N1826" s="1" t="s">
        <v>2629</v>
      </c>
      <c r="O1826" s="1" t="s">
        <v>2630</v>
      </c>
      <c r="Q1826" s="1" t="s">
        <v>28</v>
      </c>
      <c r="R1826" s="1" t="s">
        <v>262</v>
      </c>
      <c r="S1826" s="1" t="s">
        <v>276</v>
      </c>
      <c r="T1826" s="1" t="s">
        <v>54</v>
      </c>
      <c r="U1826" s="1" t="s">
        <v>55</v>
      </c>
      <c r="V1826" s="1" t="s">
        <v>71</v>
      </c>
      <c r="W1826" s="1" t="s">
        <v>42</v>
      </c>
      <c r="X1826" s="25">
        <v>41249</v>
      </c>
      <c r="Y1826" s="1" t="s">
        <v>2637</v>
      </c>
      <c r="Z1826" s="1">
        <v>0</v>
      </c>
      <c r="AA1826" s="1" t="s">
        <v>7094</v>
      </c>
      <c r="AB1826" s="25">
        <v>40697</v>
      </c>
      <c r="AC1826" s="27">
        <v>40892.211111111108</v>
      </c>
      <c r="AD1826" s="1" t="s">
        <v>2633</v>
      </c>
      <c r="AE1826" s="1">
        <v>0</v>
      </c>
    </row>
    <row r="1827" spans="1:31" x14ac:dyDescent="0.25">
      <c r="A1827" s="1" t="s">
        <v>2622</v>
      </c>
      <c r="B1827" s="1" t="s">
        <v>380</v>
      </c>
      <c r="C1827" s="1" t="s">
        <v>381</v>
      </c>
      <c r="D1827" s="25">
        <v>38365</v>
      </c>
      <c r="E1827" s="1" t="s">
        <v>2623</v>
      </c>
      <c r="F1827" s="26">
        <v>560000</v>
      </c>
      <c r="G1827" s="26">
        <v>800000</v>
      </c>
      <c r="H1827" s="26">
        <v>560000</v>
      </c>
      <c r="I1827" s="1" t="s">
        <v>50</v>
      </c>
      <c r="J1827" s="26">
        <v>280000</v>
      </c>
      <c r="K1827" s="1">
        <v>0</v>
      </c>
      <c r="L1827" s="1" t="s">
        <v>27</v>
      </c>
      <c r="M1827" s="1">
        <v>0</v>
      </c>
      <c r="N1827" s="1" t="s">
        <v>2624</v>
      </c>
      <c r="O1827" s="1" t="s">
        <v>2625</v>
      </c>
      <c r="P1827" s="1" t="s">
        <v>2626</v>
      </c>
      <c r="Q1827" s="1" t="s">
        <v>28</v>
      </c>
      <c r="R1827" s="1" t="s">
        <v>44</v>
      </c>
      <c r="S1827" s="1" t="s">
        <v>61</v>
      </c>
      <c r="T1827" s="1" t="s">
        <v>382</v>
      </c>
      <c r="U1827" s="1" t="s">
        <v>123</v>
      </c>
      <c r="V1827" s="1" t="s">
        <v>185</v>
      </c>
      <c r="W1827" s="1" t="s">
        <v>42</v>
      </c>
      <c r="X1827" s="25">
        <v>41250</v>
      </c>
      <c r="Y1827" s="1" t="s">
        <v>2628</v>
      </c>
      <c r="Z1827" s="1">
        <v>0</v>
      </c>
      <c r="AA1827" s="1" t="s">
        <v>383</v>
      </c>
      <c r="AB1827" s="25">
        <v>38651</v>
      </c>
      <c r="AC1827" s="27">
        <v>39217.614583333336</v>
      </c>
      <c r="AD1827" s="1" t="s">
        <v>36</v>
      </c>
      <c r="AE1827" s="26">
        <v>560000</v>
      </c>
    </row>
    <row r="1828" spans="1:31" x14ac:dyDescent="0.25">
      <c r="A1828" s="1" t="s">
        <v>2622</v>
      </c>
      <c r="E1828" s="1" t="s">
        <v>2623</v>
      </c>
      <c r="F1828" s="1">
        <v>0</v>
      </c>
      <c r="G1828" s="1">
        <v>0</v>
      </c>
      <c r="H1828" s="1">
        <v>0</v>
      </c>
      <c r="J1828" s="1">
        <v>0</v>
      </c>
      <c r="K1828" s="1">
        <v>0</v>
      </c>
      <c r="L1828" s="1" t="s">
        <v>50</v>
      </c>
      <c r="M1828" s="1">
        <v>0</v>
      </c>
      <c r="N1828" s="1" t="s">
        <v>2629</v>
      </c>
      <c r="O1828" s="1" t="s">
        <v>2630</v>
      </c>
      <c r="Q1828" s="1" t="s">
        <v>28</v>
      </c>
      <c r="R1828" s="1" t="s">
        <v>135</v>
      </c>
      <c r="S1828" s="1" t="s">
        <v>284</v>
      </c>
      <c r="T1828" s="1" t="s">
        <v>113</v>
      </c>
      <c r="U1828" s="1" t="s">
        <v>84</v>
      </c>
      <c r="V1828" s="1" t="s">
        <v>85</v>
      </c>
      <c r="W1828" s="1" t="s">
        <v>42</v>
      </c>
      <c r="X1828" s="25">
        <v>41253</v>
      </c>
      <c r="Y1828" s="1" t="s">
        <v>2635</v>
      </c>
      <c r="Z1828" s="1">
        <v>0</v>
      </c>
      <c r="AA1828" s="1" t="s">
        <v>6784</v>
      </c>
      <c r="AB1828" s="25">
        <v>41172</v>
      </c>
      <c r="AC1828" s="27">
        <v>41247.635416666664</v>
      </c>
      <c r="AE1828" s="1">
        <v>0</v>
      </c>
    </row>
    <row r="1829" spans="1:31" x14ac:dyDescent="0.25">
      <c r="A1829" s="1" t="s">
        <v>2622</v>
      </c>
      <c r="E1829" s="1" t="s">
        <v>2623</v>
      </c>
      <c r="F1829" s="1">
        <v>0</v>
      </c>
      <c r="G1829" s="1">
        <v>0</v>
      </c>
      <c r="H1829" s="1">
        <v>0</v>
      </c>
      <c r="J1829" s="1">
        <v>0</v>
      </c>
      <c r="K1829" s="26">
        <v>1026.5999999999999</v>
      </c>
      <c r="L1829" s="1" t="s">
        <v>27</v>
      </c>
      <c r="M1829" s="1">
        <v>0</v>
      </c>
      <c r="N1829" s="1" t="s">
        <v>2624</v>
      </c>
      <c r="O1829" s="1" t="s">
        <v>2630</v>
      </c>
      <c r="Q1829" s="1" t="s">
        <v>28</v>
      </c>
      <c r="R1829" s="1" t="s">
        <v>44</v>
      </c>
      <c r="S1829" s="1" t="s">
        <v>80</v>
      </c>
      <c r="T1829" s="1" t="s">
        <v>4908</v>
      </c>
      <c r="U1829" s="1" t="s">
        <v>123</v>
      </c>
      <c r="V1829" s="1" t="s">
        <v>185</v>
      </c>
      <c r="W1829" s="1" t="s">
        <v>42</v>
      </c>
      <c r="X1829" s="25">
        <v>41255</v>
      </c>
      <c r="Y1829" s="1" t="s">
        <v>2661</v>
      </c>
      <c r="Z1829" s="1">
        <v>0</v>
      </c>
      <c r="AA1829" s="1" t="s">
        <v>4909</v>
      </c>
      <c r="AB1829" s="25">
        <v>39156</v>
      </c>
      <c r="AC1829" s="27">
        <v>39317.487500000003</v>
      </c>
      <c r="AD1829" s="1" t="s">
        <v>2633</v>
      </c>
      <c r="AE1829" s="1">
        <v>0</v>
      </c>
    </row>
    <row r="1830" spans="1:31" x14ac:dyDescent="0.25">
      <c r="A1830" s="1" t="s">
        <v>2646</v>
      </c>
      <c r="B1830" s="1" t="s">
        <v>896</v>
      </c>
      <c r="C1830" s="1" t="s">
        <v>897</v>
      </c>
      <c r="D1830" s="25">
        <v>36042</v>
      </c>
      <c r="E1830" s="1" t="s">
        <v>2623</v>
      </c>
      <c r="F1830" s="26">
        <v>30000</v>
      </c>
      <c r="G1830" s="26">
        <v>30000</v>
      </c>
      <c r="H1830" s="26">
        <v>30000</v>
      </c>
      <c r="I1830" s="1" t="s">
        <v>26</v>
      </c>
      <c r="J1830" s="26">
        <v>30000</v>
      </c>
      <c r="K1830" s="26">
        <v>60975.08</v>
      </c>
      <c r="L1830" s="1" t="s">
        <v>27</v>
      </c>
      <c r="M1830" s="1">
        <v>0</v>
      </c>
      <c r="N1830" s="1" t="s">
        <v>2624</v>
      </c>
      <c r="O1830" s="1" t="s">
        <v>2638</v>
      </c>
      <c r="P1830" s="1" t="s">
        <v>2642</v>
      </c>
      <c r="Q1830" s="1" t="s">
        <v>28</v>
      </c>
      <c r="R1830" s="1" t="s">
        <v>29</v>
      </c>
      <c r="S1830" s="1" t="s">
        <v>30</v>
      </c>
      <c r="T1830" s="1" t="s">
        <v>294</v>
      </c>
      <c r="U1830" s="1" t="s">
        <v>53</v>
      </c>
      <c r="V1830" s="1" t="s">
        <v>71</v>
      </c>
      <c r="W1830" s="1" t="s">
        <v>42</v>
      </c>
      <c r="X1830" s="25">
        <v>41255</v>
      </c>
      <c r="Y1830" s="1" t="s">
        <v>2643</v>
      </c>
      <c r="Z1830" s="1">
        <v>0</v>
      </c>
      <c r="AA1830" s="1" t="s">
        <v>898</v>
      </c>
      <c r="AB1830" s="25">
        <v>36858</v>
      </c>
      <c r="AC1830" s="27">
        <v>37949.582638888889</v>
      </c>
      <c r="AD1830" s="1" t="s">
        <v>36</v>
      </c>
      <c r="AE1830" s="26">
        <v>30000</v>
      </c>
    </row>
    <row r="1831" spans="1:31" x14ac:dyDescent="0.25">
      <c r="A1831" s="1" t="s">
        <v>2622</v>
      </c>
      <c r="E1831" s="1" t="s">
        <v>2623</v>
      </c>
      <c r="F1831" s="1">
        <v>0</v>
      </c>
      <c r="G1831" s="1">
        <v>0</v>
      </c>
      <c r="H1831" s="1">
        <v>0</v>
      </c>
      <c r="J1831" s="1">
        <v>0</v>
      </c>
      <c r="K1831" s="1">
        <v>102.62</v>
      </c>
      <c r="L1831" s="1" t="s">
        <v>27</v>
      </c>
      <c r="M1831" s="1">
        <v>0</v>
      </c>
      <c r="N1831" s="1" t="s">
        <v>2624</v>
      </c>
      <c r="O1831" s="1" t="s">
        <v>2630</v>
      </c>
      <c r="Q1831" s="1" t="s">
        <v>28</v>
      </c>
      <c r="R1831" s="1" t="s">
        <v>2667</v>
      </c>
      <c r="S1831" s="1" t="s">
        <v>2668</v>
      </c>
      <c r="T1831" s="1" t="s">
        <v>113</v>
      </c>
      <c r="U1831" s="1" t="s">
        <v>84</v>
      </c>
      <c r="V1831" s="1" t="s">
        <v>85</v>
      </c>
      <c r="W1831" s="1" t="s">
        <v>42</v>
      </c>
      <c r="X1831" s="25">
        <v>41255</v>
      </c>
      <c r="Y1831" s="1" t="s">
        <v>43</v>
      </c>
      <c r="Z1831" s="1">
        <v>0</v>
      </c>
      <c r="AA1831" s="1" t="s">
        <v>5625</v>
      </c>
      <c r="AB1831" s="25">
        <v>39307</v>
      </c>
      <c r="AC1831" s="27">
        <v>39308.379861111112</v>
      </c>
      <c r="AD1831" s="1" t="s">
        <v>2633</v>
      </c>
      <c r="AE1831" s="1">
        <v>0</v>
      </c>
    </row>
    <row r="1832" spans="1:31" x14ac:dyDescent="0.25">
      <c r="A1832" s="1" t="s">
        <v>2622</v>
      </c>
      <c r="E1832" s="1" t="s">
        <v>2623</v>
      </c>
      <c r="F1832" s="1">
        <v>0</v>
      </c>
      <c r="G1832" s="1">
        <v>0</v>
      </c>
      <c r="H1832" s="1">
        <v>0</v>
      </c>
      <c r="J1832" s="1">
        <v>0</v>
      </c>
      <c r="K1832" s="26">
        <v>125752</v>
      </c>
      <c r="L1832" s="1" t="s">
        <v>27</v>
      </c>
      <c r="M1832" s="1">
        <v>0</v>
      </c>
      <c r="N1832" s="1" t="s">
        <v>2629</v>
      </c>
      <c r="O1832" s="1" t="s">
        <v>2625</v>
      </c>
      <c r="P1832" s="1" t="s">
        <v>2626</v>
      </c>
      <c r="Q1832" s="1" t="s">
        <v>28</v>
      </c>
      <c r="R1832" s="1" t="s">
        <v>135</v>
      </c>
      <c r="S1832" s="1" t="s">
        <v>136</v>
      </c>
      <c r="T1832" s="1" t="s">
        <v>96</v>
      </c>
      <c r="U1832" s="1" t="s">
        <v>84</v>
      </c>
      <c r="V1832" s="1" t="s">
        <v>85</v>
      </c>
      <c r="W1832" s="1" t="s">
        <v>42</v>
      </c>
      <c r="X1832" s="25">
        <v>41255</v>
      </c>
      <c r="Y1832" s="1" t="s">
        <v>2643</v>
      </c>
      <c r="Z1832" s="1">
        <v>0</v>
      </c>
      <c r="AA1832" s="1" t="s">
        <v>5908</v>
      </c>
      <c r="AB1832" s="25">
        <v>38538</v>
      </c>
      <c r="AC1832" s="27">
        <v>40164.36041666667</v>
      </c>
      <c r="AD1832" s="1" t="s">
        <v>2633</v>
      </c>
      <c r="AE1832" s="1">
        <v>0</v>
      </c>
    </row>
    <row r="1833" spans="1:31" x14ac:dyDescent="0.25">
      <c r="A1833" s="1" t="s">
        <v>2622</v>
      </c>
      <c r="B1833" s="1" t="s">
        <v>617</v>
      </c>
      <c r="C1833" s="1" t="s">
        <v>618</v>
      </c>
      <c r="D1833" s="25">
        <v>39339</v>
      </c>
      <c r="E1833" s="1" t="s">
        <v>2623</v>
      </c>
      <c r="F1833" s="26">
        <v>77692.77</v>
      </c>
      <c r="G1833" s="26">
        <v>77692.77</v>
      </c>
      <c r="H1833" s="26">
        <v>77692.77</v>
      </c>
      <c r="I1833" s="1" t="s">
        <v>26</v>
      </c>
      <c r="J1833" s="26">
        <v>77692.77</v>
      </c>
      <c r="K1833" s="26">
        <v>3000</v>
      </c>
      <c r="L1833" s="1" t="s">
        <v>26</v>
      </c>
      <c r="M1833" s="26">
        <v>3000</v>
      </c>
      <c r="N1833" s="1" t="s">
        <v>2624</v>
      </c>
      <c r="O1833" s="1" t="s">
        <v>2638</v>
      </c>
      <c r="P1833" s="1" t="s">
        <v>2651</v>
      </c>
      <c r="Q1833" s="1" t="s">
        <v>28</v>
      </c>
      <c r="R1833" s="1" t="s">
        <v>135</v>
      </c>
      <c r="S1833" s="1" t="s">
        <v>136</v>
      </c>
      <c r="T1833" s="1" t="s">
        <v>337</v>
      </c>
      <c r="U1833" s="1" t="s">
        <v>55</v>
      </c>
      <c r="V1833" s="1" t="s">
        <v>71</v>
      </c>
      <c r="W1833" s="1" t="s">
        <v>42</v>
      </c>
      <c r="X1833" s="25">
        <v>41256</v>
      </c>
      <c r="Y1833" s="1" t="s">
        <v>2649</v>
      </c>
      <c r="Z1833" s="1">
        <v>0</v>
      </c>
      <c r="AA1833" s="1" t="s">
        <v>619</v>
      </c>
      <c r="AB1833" s="25">
        <v>39533</v>
      </c>
      <c r="AC1833" s="27">
        <v>40164.357638888891</v>
      </c>
      <c r="AD1833" s="1" t="s">
        <v>36</v>
      </c>
      <c r="AE1833" s="26">
        <v>77692.77</v>
      </c>
    </row>
    <row r="1834" spans="1:31" x14ac:dyDescent="0.25">
      <c r="A1834" s="1" t="s">
        <v>2622</v>
      </c>
      <c r="B1834" s="1" t="s">
        <v>634</v>
      </c>
      <c r="C1834" s="1" t="s">
        <v>635</v>
      </c>
      <c r="D1834" s="25">
        <v>38944</v>
      </c>
      <c r="E1834" s="1" t="s">
        <v>2623</v>
      </c>
      <c r="F1834" s="26">
        <v>5090.12</v>
      </c>
      <c r="G1834" s="26">
        <v>5090.12</v>
      </c>
      <c r="H1834" s="26">
        <v>5090.12</v>
      </c>
      <c r="I1834" s="1" t="s">
        <v>26</v>
      </c>
      <c r="J1834" s="26">
        <v>5090.12</v>
      </c>
      <c r="K1834" s="26">
        <v>14928.37</v>
      </c>
      <c r="L1834" s="1" t="s">
        <v>27</v>
      </c>
      <c r="M1834" s="1">
        <v>0</v>
      </c>
      <c r="Q1834" s="1" t="s">
        <v>28</v>
      </c>
      <c r="R1834" s="1" t="s">
        <v>135</v>
      </c>
      <c r="S1834" s="1" t="s">
        <v>136</v>
      </c>
      <c r="T1834" s="1" t="s">
        <v>281</v>
      </c>
      <c r="U1834" s="1" t="s">
        <v>273</v>
      </c>
      <c r="V1834" s="1" t="s">
        <v>71</v>
      </c>
      <c r="W1834" s="1" t="s">
        <v>42</v>
      </c>
      <c r="X1834" s="25">
        <v>41256</v>
      </c>
      <c r="Y1834" s="1" t="s">
        <v>43</v>
      </c>
      <c r="Z1834" s="1">
        <v>0</v>
      </c>
      <c r="AA1834" s="1" t="s">
        <v>636</v>
      </c>
      <c r="AB1834" s="25">
        <v>39733</v>
      </c>
      <c r="AC1834" s="27">
        <v>40164.381944444445</v>
      </c>
      <c r="AD1834" s="1" t="s">
        <v>36</v>
      </c>
      <c r="AE1834" s="26">
        <v>5090.12</v>
      </c>
    </row>
    <row r="1835" spans="1:31" x14ac:dyDescent="0.25">
      <c r="A1835" s="1" t="s">
        <v>2622</v>
      </c>
      <c r="B1835" s="1" t="s">
        <v>1328</v>
      </c>
      <c r="C1835" s="1" t="s">
        <v>1329</v>
      </c>
      <c r="D1835" s="25">
        <v>40014</v>
      </c>
      <c r="E1835" s="1" t="s">
        <v>2623</v>
      </c>
      <c r="F1835" s="26">
        <v>156333.32999999999</v>
      </c>
      <c r="G1835" s="26">
        <v>163000</v>
      </c>
      <c r="H1835" s="26">
        <v>156333.32999999999</v>
      </c>
      <c r="I1835" s="1" t="s">
        <v>50</v>
      </c>
      <c r="J1835" s="26">
        <v>78166.66</v>
      </c>
      <c r="K1835" s="1">
        <v>0</v>
      </c>
      <c r="L1835" s="1" t="s">
        <v>27</v>
      </c>
      <c r="M1835" s="1">
        <v>0</v>
      </c>
      <c r="N1835" s="1" t="s">
        <v>2629</v>
      </c>
      <c r="O1835" s="1" t="s">
        <v>2630</v>
      </c>
      <c r="Q1835" s="1" t="s">
        <v>28</v>
      </c>
      <c r="R1835" s="1" t="s">
        <v>135</v>
      </c>
      <c r="S1835" s="1" t="s">
        <v>284</v>
      </c>
      <c r="T1835" s="1" t="s">
        <v>874</v>
      </c>
      <c r="U1835" s="1" t="s">
        <v>123</v>
      </c>
      <c r="V1835" s="1" t="s">
        <v>71</v>
      </c>
      <c r="W1835" s="1" t="s">
        <v>42</v>
      </c>
      <c r="X1835" s="25">
        <v>41256</v>
      </c>
      <c r="Y1835" s="1" t="s">
        <v>2628</v>
      </c>
      <c r="Z1835" s="1">
        <v>0</v>
      </c>
      <c r="AA1835" s="1" t="s">
        <v>1330</v>
      </c>
      <c r="AB1835" s="25">
        <v>40371</v>
      </c>
      <c r="AC1835" s="27">
        <v>40430.603472222225</v>
      </c>
      <c r="AD1835" s="1" t="s">
        <v>36</v>
      </c>
      <c r="AE1835" s="26">
        <v>156333.32999999999</v>
      </c>
    </row>
    <row r="1836" spans="1:31" x14ac:dyDescent="0.25">
      <c r="A1836" s="1" t="s">
        <v>2622</v>
      </c>
      <c r="B1836" s="1" t="s">
        <v>2321</v>
      </c>
      <c r="C1836" s="1" t="s">
        <v>2322</v>
      </c>
      <c r="D1836" s="25">
        <v>39779</v>
      </c>
      <c r="E1836" s="1" t="s">
        <v>2623</v>
      </c>
      <c r="F1836" s="26">
        <v>100000</v>
      </c>
      <c r="G1836" s="26">
        <v>100000</v>
      </c>
      <c r="H1836" s="26">
        <v>100000</v>
      </c>
      <c r="I1836" s="1" t="s">
        <v>27</v>
      </c>
      <c r="J1836" s="1">
        <v>0</v>
      </c>
      <c r="K1836" s="1">
        <v>0</v>
      </c>
      <c r="L1836" s="1" t="s">
        <v>27</v>
      </c>
      <c r="M1836" s="1">
        <v>0</v>
      </c>
      <c r="N1836" s="1" t="s">
        <v>2629</v>
      </c>
      <c r="O1836" s="1" t="s">
        <v>2630</v>
      </c>
      <c r="Q1836" s="1" t="s">
        <v>28</v>
      </c>
      <c r="R1836" s="1" t="s">
        <v>135</v>
      </c>
      <c r="S1836" s="1" t="s">
        <v>284</v>
      </c>
      <c r="T1836" s="1" t="s">
        <v>365</v>
      </c>
      <c r="U1836" s="1" t="s">
        <v>84</v>
      </c>
      <c r="V1836" s="1" t="s">
        <v>85</v>
      </c>
      <c r="W1836" s="1" t="s">
        <v>42</v>
      </c>
      <c r="X1836" s="25">
        <v>41256</v>
      </c>
      <c r="Y1836" s="1" t="s">
        <v>43</v>
      </c>
      <c r="Z1836" s="1">
        <v>0</v>
      </c>
      <c r="AA1836" s="1" t="s">
        <v>2323</v>
      </c>
      <c r="AB1836" s="25">
        <v>40056</v>
      </c>
      <c r="AC1836" s="27">
        <v>40287.531944444447</v>
      </c>
      <c r="AD1836" s="1" t="s">
        <v>36</v>
      </c>
      <c r="AE1836" s="26">
        <v>100000</v>
      </c>
    </row>
    <row r="1837" spans="1:31" x14ac:dyDescent="0.25">
      <c r="A1837" s="1" t="s">
        <v>2622</v>
      </c>
      <c r="B1837" s="1" t="s">
        <v>2494</v>
      </c>
      <c r="C1837" s="1" t="s">
        <v>2495</v>
      </c>
      <c r="D1837" s="25">
        <v>40715</v>
      </c>
      <c r="E1837" s="1" t="s">
        <v>2623</v>
      </c>
      <c r="F1837" s="26">
        <v>130000</v>
      </c>
      <c r="G1837" s="26">
        <v>130000</v>
      </c>
      <c r="H1837" s="26">
        <v>130000</v>
      </c>
      <c r="I1837" s="1" t="s">
        <v>50</v>
      </c>
      <c r="J1837" s="26">
        <v>65000</v>
      </c>
      <c r="K1837" s="1">
        <v>0</v>
      </c>
      <c r="L1837" s="1" t="s">
        <v>27</v>
      </c>
      <c r="M1837" s="1">
        <v>0</v>
      </c>
      <c r="N1837" s="1" t="s">
        <v>2629</v>
      </c>
      <c r="O1837" s="1" t="s">
        <v>2630</v>
      </c>
      <c r="Q1837" s="1" t="s">
        <v>28</v>
      </c>
      <c r="R1837" s="1" t="s">
        <v>196</v>
      </c>
      <c r="S1837" s="1" t="s">
        <v>136</v>
      </c>
      <c r="T1837" s="1" t="s">
        <v>281</v>
      </c>
      <c r="U1837" s="1" t="s">
        <v>273</v>
      </c>
      <c r="V1837" s="1" t="s">
        <v>71</v>
      </c>
      <c r="W1837" s="1" t="s">
        <v>42</v>
      </c>
      <c r="X1837" s="25">
        <v>41256</v>
      </c>
      <c r="Y1837" s="1" t="s">
        <v>2647</v>
      </c>
      <c r="Z1837" s="1">
        <v>0</v>
      </c>
      <c r="AA1837" s="1" t="s">
        <v>2496</v>
      </c>
      <c r="AB1837" s="25">
        <v>41088</v>
      </c>
      <c r="AC1837" s="27">
        <v>41111.10833333333</v>
      </c>
      <c r="AD1837" s="1" t="s">
        <v>36</v>
      </c>
      <c r="AE1837" s="26">
        <v>130000</v>
      </c>
    </row>
    <row r="1838" spans="1:31" x14ac:dyDescent="0.25">
      <c r="A1838" s="1" t="s">
        <v>2646</v>
      </c>
      <c r="E1838" s="1" t="s">
        <v>2623</v>
      </c>
      <c r="F1838" s="1">
        <v>0</v>
      </c>
      <c r="G1838" s="1">
        <v>0</v>
      </c>
      <c r="H1838" s="1">
        <v>0</v>
      </c>
      <c r="J1838" s="1">
        <v>0</v>
      </c>
      <c r="K1838" s="1">
        <v>0</v>
      </c>
      <c r="L1838" s="1" t="s">
        <v>27</v>
      </c>
      <c r="M1838" s="1">
        <v>0</v>
      </c>
      <c r="N1838" s="1" t="s">
        <v>2629</v>
      </c>
      <c r="O1838" s="1" t="s">
        <v>2630</v>
      </c>
      <c r="Q1838" s="1" t="s">
        <v>28</v>
      </c>
      <c r="R1838" s="1" t="s">
        <v>262</v>
      </c>
      <c r="S1838" s="1" t="s">
        <v>2677</v>
      </c>
      <c r="T1838" s="1" t="s">
        <v>275</v>
      </c>
      <c r="U1838" s="1" t="s">
        <v>218</v>
      </c>
      <c r="V1838" s="1" t="s">
        <v>142</v>
      </c>
      <c r="W1838" s="1" t="s">
        <v>42</v>
      </c>
      <c r="X1838" s="25">
        <v>41257</v>
      </c>
      <c r="Y1838" s="1" t="s">
        <v>2660</v>
      </c>
      <c r="Z1838" s="1">
        <v>0</v>
      </c>
      <c r="AA1838" s="1" t="s">
        <v>5480</v>
      </c>
      <c r="AB1838" s="25">
        <v>41075</v>
      </c>
      <c r="AC1838" s="27">
        <v>41092.693055555559</v>
      </c>
      <c r="AD1838" s="1" t="s">
        <v>2633</v>
      </c>
      <c r="AE1838" s="1">
        <v>0</v>
      </c>
    </row>
    <row r="1839" spans="1:31" x14ac:dyDescent="0.25">
      <c r="A1839" s="1" t="s">
        <v>2622</v>
      </c>
      <c r="B1839" s="1" t="s">
        <v>1483</v>
      </c>
      <c r="C1839" s="1" t="s">
        <v>1484</v>
      </c>
      <c r="D1839" s="25">
        <v>37401</v>
      </c>
      <c r="E1839" s="1" t="s">
        <v>2623</v>
      </c>
      <c r="F1839" s="26">
        <v>16658</v>
      </c>
      <c r="G1839" s="26">
        <v>16658</v>
      </c>
      <c r="H1839" s="26">
        <v>16658</v>
      </c>
      <c r="I1839" s="1" t="s">
        <v>26</v>
      </c>
      <c r="J1839" s="26">
        <v>16658</v>
      </c>
      <c r="K1839" s="26">
        <v>5000</v>
      </c>
      <c r="L1839" s="1" t="s">
        <v>27</v>
      </c>
      <c r="M1839" s="1">
        <v>0</v>
      </c>
      <c r="N1839" s="1" t="s">
        <v>2624</v>
      </c>
      <c r="O1839" s="1" t="s">
        <v>2638</v>
      </c>
      <c r="P1839" s="1" t="s">
        <v>2642</v>
      </c>
      <c r="Q1839" s="1" t="s">
        <v>28</v>
      </c>
      <c r="R1839" s="1" t="s">
        <v>44</v>
      </c>
      <c r="S1839" s="1" t="s">
        <v>38</v>
      </c>
      <c r="T1839" s="1" t="s">
        <v>202</v>
      </c>
      <c r="U1839" s="1" t="s">
        <v>123</v>
      </c>
      <c r="V1839" s="1" t="s">
        <v>185</v>
      </c>
      <c r="W1839" s="1" t="s">
        <v>42</v>
      </c>
      <c r="X1839" s="25">
        <v>41257</v>
      </c>
      <c r="Y1839" s="1" t="s">
        <v>2643</v>
      </c>
      <c r="Z1839" s="1">
        <v>0</v>
      </c>
      <c r="AA1839" s="1" t="s">
        <v>1485</v>
      </c>
      <c r="AB1839" s="25">
        <v>37764</v>
      </c>
      <c r="AC1839" s="27">
        <v>37837.383333333331</v>
      </c>
      <c r="AD1839" s="1" t="s">
        <v>36</v>
      </c>
      <c r="AE1839" s="26">
        <v>16658</v>
      </c>
    </row>
    <row r="1840" spans="1:31" x14ac:dyDescent="0.25">
      <c r="A1840" s="1" t="s">
        <v>2622</v>
      </c>
      <c r="E1840" s="1" t="s">
        <v>2623</v>
      </c>
      <c r="F1840" s="1">
        <v>0</v>
      </c>
      <c r="G1840" s="1">
        <v>0</v>
      </c>
      <c r="H1840" s="1">
        <v>0</v>
      </c>
      <c r="I1840" s="1" t="s">
        <v>27</v>
      </c>
      <c r="J1840" s="1">
        <v>0</v>
      </c>
      <c r="K1840" s="26">
        <v>17216</v>
      </c>
      <c r="L1840" s="1" t="s">
        <v>27</v>
      </c>
      <c r="M1840" s="1">
        <v>0</v>
      </c>
      <c r="N1840" s="1" t="s">
        <v>2624</v>
      </c>
      <c r="O1840" s="1" t="s">
        <v>2638</v>
      </c>
      <c r="P1840" s="1" t="s">
        <v>2639</v>
      </c>
      <c r="Q1840" s="1" t="s">
        <v>28</v>
      </c>
      <c r="R1840" s="1" t="s">
        <v>44</v>
      </c>
      <c r="S1840" s="1" t="s">
        <v>30</v>
      </c>
      <c r="T1840" s="1" t="s">
        <v>339</v>
      </c>
      <c r="U1840" s="1" t="s">
        <v>123</v>
      </c>
      <c r="V1840" s="1" t="s">
        <v>185</v>
      </c>
      <c r="W1840" s="1" t="s">
        <v>42</v>
      </c>
      <c r="X1840" s="25">
        <v>41261</v>
      </c>
      <c r="Y1840" s="1" t="s">
        <v>2628</v>
      </c>
      <c r="Z1840" s="1">
        <v>0</v>
      </c>
      <c r="AA1840" s="1" t="s">
        <v>5551</v>
      </c>
      <c r="AB1840" s="25">
        <v>38657</v>
      </c>
      <c r="AC1840" s="27">
        <v>38693.556944444441</v>
      </c>
      <c r="AD1840" s="1" t="s">
        <v>2633</v>
      </c>
      <c r="AE1840" s="1">
        <v>0</v>
      </c>
    </row>
    <row r="1841" spans="1:31" x14ac:dyDescent="0.25">
      <c r="A1841" s="1" t="s">
        <v>2622</v>
      </c>
      <c r="D1841" s="25">
        <v>39968</v>
      </c>
      <c r="E1841" s="1" t="s">
        <v>2623</v>
      </c>
      <c r="F1841" s="1">
        <v>0</v>
      </c>
      <c r="G1841" s="26">
        <v>100000</v>
      </c>
      <c r="H1841" s="1">
        <v>0</v>
      </c>
      <c r="J1841" s="1">
        <v>0</v>
      </c>
      <c r="K1841" s="26">
        <v>40000</v>
      </c>
      <c r="L1841" s="1" t="s">
        <v>27</v>
      </c>
      <c r="M1841" s="1">
        <v>0</v>
      </c>
      <c r="N1841" s="1" t="s">
        <v>2629</v>
      </c>
      <c r="O1841" s="1" t="s">
        <v>2630</v>
      </c>
      <c r="Q1841" s="1" t="s">
        <v>28</v>
      </c>
      <c r="R1841" s="1" t="s">
        <v>135</v>
      </c>
      <c r="S1841" s="1" t="s">
        <v>136</v>
      </c>
      <c r="T1841" s="1" t="s">
        <v>67</v>
      </c>
      <c r="U1841" s="1" t="s">
        <v>34</v>
      </c>
      <c r="V1841" s="1" t="s">
        <v>71</v>
      </c>
      <c r="W1841" s="1" t="s">
        <v>42</v>
      </c>
      <c r="X1841" s="25">
        <v>41261</v>
      </c>
      <c r="Y1841" s="1" t="s">
        <v>2643</v>
      </c>
      <c r="Z1841" s="1">
        <v>0</v>
      </c>
      <c r="AA1841" s="1" t="s">
        <v>1357</v>
      </c>
      <c r="AB1841" s="25">
        <v>40500</v>
      </c>
      <c r="AC1841" s="27">
        <v>40525.699999999997</v>
      </c>
      <c r="AD1841" s="1" t="s">
        <v>600</v>
      </c>
      <c r="AE1841" s="1">
        <v>0</v>
      </c>
    </row>
    <row r="1842" spans="1:31" x14ac:dyDescent="0.25">
      <c r="A1842" s="1" t="s">
        <v>2622</v>
      </c>
      <c r="B1842" s="1" t="s">
        <v>6732</v>
      </c>
      <c r="C1842" s="1" t="s">
        <v>6733</v>
      </c>
      <c r="D1842" s="25">
        <v>39635</v>
      </c>
      <c r="E1842" s="1" t="s">
        <v>2623</v>
      </c>
      <c r="F1842" s="1">
        <v>0</v>
      </c>
      <c r="G1842" s="26">
        <v>502970</v>
      </c>
      <c r="H1842" s="1">
        <v>0</v>
      </c>
      <c r="I1842" s="1" t="s">
        <v>27</v>
      </c>
      <c r="J1842" s="1">
        <v>0</v>
      </c>
      <c r="K1842" s="1">
        <v>0</v>
      </c>
      <c r="L1842" s="1" t="s">
        <v>27</v>
      </c>
      <c r="M1842" s="1">
        <v>0</v>
      </c>
      <c r="N1842" s="1" t="s">
        <v>2629</v>
      </c>
      <c r="O1842" s="1" t="s">
        <v>2638</v>
      </c>
      <c r="P1842" s="1" t="s">
        <v>2639</v>
      </c>
      <c r="Q1842" s="1" t="s">
        <v>28</v>
      </c>
      <c r="R1842" s="1" t="s">
        <v>135</v>
      </c>
      <c r="S1842" s="1" t="s">
        <v>276</v>
      </c>
      <c r="T1842" s="1" t="s">
        <v>6126</v>
      </c>
      <c r="U1842" s="1" t="s">
        <v>34</v>
      </c>
      <c r="V1842" s="1" t="s">
        <v>63</v>
      </c>
      <c r="W1842" s="1" t="s">
        <v>178</v>
      </c>
      <c r="X1842" s="25">
        <v>41261</v>
      </c>
      <c r="Y1842" s="1" t="s">
        <v>2628</v>
      </c>
      <c r="Z1842" s="1">
        <v>0</v>
      </c>
      <c r="AA1842" s="1" t="s">
        <v>6734</v>
      </c>
      <c r="AB1842" s="25">
        <v>40514</v>
      </c>
      <c r="AC1842" s="27">
        <v>40652.830555555556</v>
      </c>
      <c r="AD1842" s="1" t="s">
        <v>2633</v>
      </c>
      <c r="AE1842" s="1">
        <v>0</v>
      </c>
    </row>
    <row r="1843" spans="1:31" x14ac:dyDescent="0.25">
      <c r="A1843" s="1" t="s">
        <v>2622</v>
      </c>
      <c r="E1843" s="1" t="s">
        <v>2623</v>
      </c>
      <c r="F1843" s="1">
        <v>0</v>
      </c>
      <c r="G1843" s="1">
        <v>0</v>
      </c>
      <c r="H1843" s="1">
        <v>0</v>
      </c>
      <c r="I1843" s="1" t="s">
        <v>50</v>
      </c>
      <c r="J1843" s="1">
        <v>0</v>
      </c>
      <c r="K1843" s="26">
        <v>2683.49</v>
      </c>
      <c r="L1843" s="1" t="s">
        <v>27</v>
      </c>
      <c r="M1843" s="1">
        <v>0</v>
      </c>
      <c r="N1843" s="1" t="s">
        <v>2624</v>
      </c>
      <c r="O1843" s="1" t="s">
        <v>2630</v>
      </c>
      <c r="Q1843" s="1" t="s">
        <v>28</v>
      </c>
      <c r="R1843" s="1" t="s">
        <v>44</v>
      </c>
      <c r="S1843" s="1" t="s">
        <v>443</v>
      </c>
      <c r="T1843" s="1" t="s">
        <v>3271</v>
      </c>
      <c r="U1843" s="1" t="s">
        <v>34</v>
      </c>
      <c r="V1843" s="1" t="s">
        <v>63</v>
      </c>
      <c r="W1843" s="1" t="s">
        <v>42</v>
      </c>
      <c r="X1843" s="25">
        <v>41261</v>
      </c>
      <c r="Y1843" s="1" t="s">
        <v>2661</v>
      </c>
      <c r="Z1843" s="1">
        <v>0</v>
      </c>
      <c r="AA1843" s="1" t="s">
        <v>7064</v>
      </c>
      <c r="AB1843" s="25">
        <v>39617</v>
      </c>
      <c r="AC1843" s="27">
        <v>39752.429166666669</v>
      </c>
      <c r="AD1843" s="1" t="s">
        <v>2657</v>
      </c>
      <c r="AE1843" s="1">
        <v>0</v>
      </c>
    </row>
    <row r="1844" spans="1:31" x14ac:dyDescent="0.25">
      <c r="A1844" s="1" t="s">
        <v>2622</v>
      </c>
      <c r="B1844" s="1" t="s">
        <v>1576</v>
      </c>
      <c r="C1844" s="1" t="s">
        <v>1577</v>
      </c>
      <c r="D1844" s="25">
        <v>38247</v>
      </c>
      <c r="E1844" s="1" t="s">
        <v>2623</v>
      </c>
      <c r="F1844" s="26">
        <v>35000</v>
      </c>
      <c r="G1844" s="26">
        <v>35000</v>
      </c>
      <c r="H1844" s="26">
        <v>35000</v>
      </c>
      <c r="I1844" s="1" t="s">
        <v>26</v>
      </c>
      <c r="J1844" s="26">
        <v>35000</v>
      </c>
      <c r="K1844" s="26">
        <v>149159.04999999999</v>
      </c>
      <c r="L1844" s="1" t="s">
        <v>27</v>
      </c>
      <c r="M1844" s="1">
        <v>0</v>
      </c>
      <c r="N1844" s="1" t="s">
        <v>2624</v>
      </c>
      <c r="O1844" s="1" t="s">
        <v>2630</v>
      </c>
      <c r="Q1844" s="1" t="s">
        <v>28</v>
      </c>
      <c r="R1844" s="1" t="s">
        <v>44</v>
      </c>
      <c r="S1844" s="1" t="s">
        <v>38</v>
      </c>
      <c r="T1844" s="1" t="s">
        <v>154</v>
      </c>
      <c r="U1844" s="1" t="s">
        <v>40</v>
      </c>
      <c r="V1844" s="1" t="s">
        <v>41</v>
      </c>
      <c r="W1844" s="1" t="s">
        <v>42</v>
      </c>
      <c r="X1844" s="25">
        <v>41263</v>
      </c>
      <c r="Y1844" s="1" t="s">
        <v>2643</v>
      </c>
      <c r="Z1844" s="1">
        <v>0</v>
      </c>
      <c r="AA1844" s="1" t="s">
        <v>1578</v>
      </c>
      <c r="AB1844" s="25">
        <v>39307</v>
      </c>
      <c r="AC1844" s="27">
        <v>39322.397916666669</v>
      </c>
      <c r="AD1844" s="1" t="s">
        <v>36</v>
      </c>
      <c r="AE1844" s="26">
        <v>35000</v>
      </c>
    </row>
    <row r="1845" spans="1:31" x14ac:dyDescent="0.25">
      <c r="A1845" s="1" t="s">
        <v>2622</v>
      </c>
      <c r="B1845" s="1" t="s">
        <v>456</v>
      </c>
      <c r="C1845" s="1" t="s">
        <v>457</v>
      </c>
      <c r="D1845" s="25">
        <v>38917</v>
      </c>
      <c r="E1845" s="1" t="s">
        <v>2623</v>
      </c>
      <c r="F1845" s="26">
        <v>38557.050000000003</v>
      </c>
      <c r="G1845" s="26">
        <v>38557.050000000003</v>
      </c>
      <c r="H1845" s="26">
        <v>38557.050000000003</v>
      </c>
      <c r="I1845" s="1" t="s">
        <v>50</v>
      </c>
      <c r="J1845" s="26">
        <v>19278.53</v>
      </c>
      <c r="K1845" s="26">
        <v>4013.54</v>
      </c>
      <c r="L1845" s="1" t="s">
        <v>27</v>
      </c>
      <c r="M1845" s="1">
        <v>0</v>
      </c>
      <c r="N1845" s="1" t="s">
        <v>2624</v>
      </c>
      <c r="O1845" s="1" t="s">
        <v>2638</v>
      </c>
      <c r="P1845" s="1" t="s">
        <v>2639</v>
      </c>
      <c r="Q1845" s="1" t="s">
        <v>28</v>
      </c>
      <c r="R1845" s="1" t="s">
        <v>44</v>
      </c>
      <c r="S1845" s="1" t="s">
        <v>38</v>
      </c>
      <c r="T1845" s="1" t="s">
        <v>458</v>
      </c>
      <c r="U1845" s="1" t="s">
        <v>34</v>
      </c>
      <c r="V1845" s="1" t="s">
        <v>66</v>
      </c>
      <c r="W1845" s="1" t="s">
        <v>42</v>
      </c>
      <c r="X1845" s="25">
        <v>41269</v>
      </c>
      <c r="Y1845" s="1" t="s">
        <v>2628</v>
      </c>
      <c r="Z1845" s="1">
        <v>0</v>
      </c>
      <c r="AA1845" s="1" t="s">
        <v>459</v>
      </c>
      <c r="AB1845" s="25">
        <v>39062</v>
      </c>
      <c r="AC1845" s="27">
        <v>39065.329861111109</v>
      </c>
      <c r="AD1845" s="1" t="s">
        <v>36</v>
      </c>
      <c r="AE1845" s="26">
        <v>38557.050000000003</v>
      </c>
    </row>
    <row r="1846" spans="1:31" x14ac:dyDescent="0.25">
      <c r="A1846" s="1" t="s">
        <v>2622</v>
      </c>
      <c r="B1846" s="1" t="s">
        <v>1058</v>
      </c>
      <c r="C1846" s="1" t="s">
        <v>1059</v>
      </c>
      <c r="D1846" s="25">
        <v>38173</v>
      </c>
      <c r="E1846" s="1" t="s">
        <v>2623</v>
      </c>
      <c r="F1846" s="26">
        <v>20978.06</v>
      </c>
      <c r="G1846" s="26">
        <v>20978.06</v>
      </c>
      <c r="H1846" s="26">
        <v>20978</v>
      </c>
      <c r="I1846" s="1" t="s">
        <v>50</v>
      </c>
      <c r="J1846" s="26">
        <v>10489</v>
      </c>
      <c r="K1846" s="26">
        <v>2344.13</v>
      </c>
      <c r="L1846" s="1" t="s">
        <v>27</v>
      </c>
      <c r="M1846" s="1">
        <v>0</v>
      </c>
      <c r="N1846" s="1" t="s">
        <v>2624</v>
      </c>
      <c r="O1846" s="1" t="s">
        <v>2630</v>
      </c>
      <c r="Q1846" s="1" t="s">
        <v>28</v>
      </c>
      <c r="R1846" s="1" t="s">
        <v>44</v>
      </c>
      <c r="S1846" s="1" t="s">
        <v>30</v>
      </c>
      <c r="T1846" s="1" t="s">
        <v>65</v>
      </c>
      <c r="U1846" s="1" t="s">
        <v>34</v>
      </c>
      <c r="V1846" s="1" t="s">
        <v>66</v>
      </c>
      <c r="W1846" s="1" t="s">
        <v>42</v>
      </c>
      <c r="X1846" s="25">
        <v>41269</v>
      </c>
      <c r="Y1846" s="1" t="s">
        <v>2628</v>
      </c>
      <c r="Z1846" s="1">
        <v>0</v>
      </c>
      <c r="AA1846" s="1" t="s">
        <v>1060</v>
      </c>
      <c r="AB1846" s="25">
        <v>39462</v>
      </c>
      <c r="AC1846" s="27">
        <v>39477.427083333336</v>
      </c>
      <c r="AD1846" s="1" t="s">
        <v>36</v>
      </c>
      <c r="AE1846" s="26">
        <v>20978.06</v>
      </c>
    </row>
    <row r="1847" spans="1:31" x14ac:dyDescent="0.25">
      <c r="A1847" s="1" t="s">
        <v>2622</v>
      </c>
      <c r="B1847" s="1" t="s">
        <v>1157</v>
      </c>
      <c r="C1847" s="1" t="s">
        <v>1158</v>
      </c>
      <c r="D1847" s="25">
        <v>39124</v>
      </c>
      <c r="E1847" s="1" t="s">
        <v>2623</v>
      </c>
      <c r="F1847" s="26">
        <v>112919.14</v>
      </c>
      <c r="G1847" s="26">
        <v>112919.14</v>
      </c>
      <c r="H1847" s="26">
        <v>112919.14</v>
      </c>
      <c r="I1847" s="1" t="s">
        <v>27</v>
      </c>
      <c r="J1847" s="1">
        <v>0</v>
      </c>
      <c r="K1847" s="26">
        <v>11242</v>
      </c>
      <c r="L1847" s="1" t="s">
        <v>27</v>
      </c>
      <c r="M1847" s="1">
        <v>0</v>
      </c>
      <c r="N1847" s="1" t="s">
        <v>2629</v>
      </c>
      <c r="O1847" s="1" t="s">
        <v>2630</v>
      </c>
      <c r="Q1847" s="1" t="s">
        <v>28</v>
      </c>
      <c r="R1847" s="1" t="s">
        <v>44</v>
      </c>
      <c r="S1847" s="1" t="s">
        <v>298</v>
      </c>
      <c r="T1847" s="1" t="s">
        <v>725</v>
      </c>
      <c r="U1847" s="1" t="s">
        <v>34</v>
      </c>
      <c r="V1847" s="1" t="s">
        <v>66</v>
      </c>
      <c r="W1847" s="1" t="s">
        <v>42</v>
      </c>
      <c r="X1847" s="25">
        <v>41269</v>
      </c>
      <c r="Y1847" s="1" t="s">
        <v>2628</v>
      </c>
      <c r="Z1847" s="1">
        <v>0</v>
      </c>
      <c r="AA1847" s="1" t="s">
        <v>1159</v>
      </c>
      <c r="AB1847" s="25">
        <v>39864</v>
      </c>
      <c r="AC1847" s="27">
        <v>39903.590277777781</v>
      </c>
      <c r="AD1847" s="1" t="s">
        <v>36</v>
      </c>
      <c r="AE1847" s="26">
        <v>112919.14</v>
      </c>
    </row>
    <row r="1848" spans="1:31" x14ac:dyDescent="0.25">
      <c r="A1848" s="1" t="s">
        <v>2622</v>
      </c>
      <c r="B1848" s="1" t="s">
        <v>1184</v>
      </c>
      <c r="C1848" s="1" t="s">
        <v>1185</v>
      </c>
      <c r="D1848" s="25">
        <v>39192</v>
      </c>
      <c r="E1848" s="1" t="s">
        <v>2623</v>
      </c>
      <c r="F1848" s="26">
        <v>25000</v>
      </c>
      <c r="G1848" s="26">
        <v>25000</v>
      </c>
      <c r="H1848" s="26">
        <v>25000</v>
      </c>
      <c r="I1848" s="1" t="s">
        <v>26</v>
      </c>
      <c r="J1848" s="26">
        <v>25000</v>
      </c>
      <c r="K1848" s="1">
        <v>0</v>
      </c>
      <c r="L1848" s="1" t="s">
        <v>27</v>
      </c>
      <c r="M1848" s="1">
        <v>0</v>
      </c>
      <c r="N1848" s="1" t="s">
        <v>2629</v>
      </c>
      <c r="O1848" s="1" t="s">
        <v>2625</v>
      </c>
      <c r="P1848" s="1" t="s">
        <v>2626</v>
      </c>
      <c r="Q1848" s="1" t="s">
        <v>28</v>
      </c>
      <c r="R1848" s="1" t="s">
        <v>135</v>
      </c>
      <c r="S1848" s="1" t="s">
        <v>136</v>
      </c>
      <c r="T1848" s="1" t="s">
        <v>1186</v>
      </c>
      <c r="U1848" s="1" t="s">
        <v>34</v>
      </c>
      <c r="V1848" s="1" t="s">
        <v>66</v>
      </c>
      <c r="W1848" s="1" t="s">
        <v>42</v>
      </c>
      <c r="X1848" s="25">
        <v>41269</v>
      </c>
      <c r="Y1848" s="1" t="s">
        <v>2643</v>
      </c>
      <c r="Z1848" s="1">
        <v>0</v>
      </c>
      <c r="AA1848" s="1" t="s">
        <v>1187</v>
      </c>
      <c r="AB1848" s="25">
        <v>39944</v>
      </c>
      <c r="AC1848" s="27">
        <v>40024.534722222219</v>
      </c>
      <c r="AD1848" s="1" t="s">
        <v>36</v>
      </c>
      <c r="AE1848" s="26">
        <v>25000</v>
      </c>
    </row>
    <row r="1849" spans="1:31" x14ac:dyDescent="0.25">
      <c r="A1849" s="1" t="s">
        <v>2622</v>
      </c>
      <c r="B1849" s="1" t="s">
        <v>1270</v>
      </c>
      <c r="C1849" s="1" t="s">
        <v>1271</v>
      </c>
      <c r="D1849" s="25">
        <v>39898</v>
      </c>
      <c r="E1849" s="1" t="s">
        <v>2623</v>
      </c>
      <c r="F1849" s="26">
        <v>39085</v>
      </c>
      <c r="G1849" s="26">
        <v>39085</v>
      </c>
      <c r="H1849" s="26">
        <v>39085</v>
      </c>
      <c r="I1849" s="1" t="s">
        <v>50</v>
      </c>
      <c r="J1849" s="26">
        <v>19542.5</v>
      </c>
      <c r="K1849" s="1">
        <v>0</v>
      </c>
      <c r="L1849" s="1" t="s">
        <v>27</v>
      </c>
      <c r="M1849" s="1">
        <v>0</v>
      </c>
      <c r="N1849" s="1" t="s">
        <v>2629</v>
      </c>
      <c r="O1849" s="1" t="s">
        <v>2630</v>
      </c>
      <c r="Q1849" s="1" t="s">
        <v>28</v>
      </c>
      <c r="R1849" s="1" t="s">
        <v>135</v>
      </c>
      <c r="S1849" s="1" t="s">
        <v>276</v>
      </c>
      <c r="T1849" s="1" t="s">
        <v>1272</v>
      </c>
      <c r="U1849" s="1" t="s">
        <v>34</v>
      </c>
      <c r="V1849" s="1" t="s">
        <v>66</v>
      </c>
      <c r="W1849" s="1" t="s">
        <v>42</v>
      </c>
      <c r="X1849" s="25">
        <v>41269</v>
      </c>
      <c r="Y1849" s="1" t="s">
        <v>2628</v>
      </c>
      <c r="Z1849" s="1">
        <v>0</v>
      </c>
      <c r="AA1849" s="1" t="s">
        <v>1273</v>
      </c>
      <c r="AB1849" s="25">
        <v>40105</v>
      </c>
      <c r="AC1849" s="27">
        <v>40186.370138888888</v>
      </c>
      <c r="AD1849" s="1" t="s">
        <v>36</v>
      </c>
      <c r="AE1849" s="26">
        <v>39085</v>
      </c>
    </row>
    <row r="1850" spans="1:31" x14ac:dyDescent="0.25">
      <c r="A1850" s="1" t="s">
        <v>2622</v>
      </c>
      <c r="B1850" s="1">
        <v>1101080</v>
      </c>
      <c r="C1850" s="1" t="s">
        <v>1274</v>
      </c>
      <c r="D1850" s="25">
        <v>39864</v>
      </c>
      <c r="E1850" s="1" t="s">
        <v>2623</v>
      </c>
      <c r="F1850" s="26">
        <v>100000</v>
      </c>
      <c r="G1850" s="26">
        <v>100000</v>
      </c>
      <c r="H1850" s="26">
        <v>100000</v>
      </c>
      <c r="I1850" s="1" t="s">
        <v>50</v>
      </c>
      <c r="J1850" s="26">
        <v>50000</v>
      </c>
      <c r="K1850" s="1">
        <v>0</v>
      </c>
      <c r="L1850" s="1" t="s">
        <v>27</v>
      </c>
      <c r="M1850" s="1">
        <v>0</v>
      </c>
      <c r="N1850" s="1" t="s">
        <v>2629</v>
      </c>
      <c r="O1850" s="1" t="s">
        <v>2630</v>
      </c>
      <c r="Q1850" s="1" t="s">
        <v>28</v>
      </c>
      <c r="R1850" s="1" t="s">
        <v>135</v>
      </c>
      <c r="S1850" s="1" t="s">
        <v>136</v>
      </c>
      <c r="T1850" s="1" t="s">
        <v>1275</v>
      </c>
      <c r="U1850" s="1" t="s">
        <v>34</v>
      </c>
      <c r="V1850" s="1" t="s">
        <v>66</v>
      </c>
      <c r="W1850" s="1" t="s">
        <v>42</v>
      </c>
      <c r="X1850" s="25">
        <v>41269</v>
      </c>
      <c r="Y1850" s="1" t="s">
        <v>2628</v>
      </c>
      <c r="Z1850" s="1">
        <v>0</v>
      </c>
      <c r="AA1850" s="1" t="s">
        <v>1276</v>
      </c>
      <c r="AB1850" s="25">
        <v>40170</v>
      </c>
      <c r="AC1850" s="27">
        <v>40186.350694444445</v>
      </c>
      <c r="AD1850" s="1" t="s">
        <v>36</v>
      </c>
      <c r="AE1850" s="26">
        <v>100000</v>
      </c>
    </row>
    <row r="1851" spans="1:31" x14ac:dyDescent="0.25">
      <c r="A1851" s="1" t="s">
        <v>2622</v>
      </c>
      <c r="B1851" s="1" t="s">
        <v>1523</v>
      </c>
      <c r="C1851" s="1" t="s">
        <v>1524</v>
      </c>
      <c r="D1851" s="25">
        <v>37413</v>
      </c>
      <c r="E1851" s="1" t="s">
        <v>2623</v>
      </c>
      <c r="F1851" s="26">
        <v>27272.37</v>
      </c>
      <c r="G1851" s="26">
        <v>27272.37</v>
      </c>
      <c r="H1851" s="26">
        <v>27272.37</v>
      </c>
      <c r="I1851" s="1" t="s">
        <v>27</v>
      </c>
      <c r="J1851" s="1">
        <v>0</v>
      </c>
      <c r="K1851" s="26">
        <v>10000</v>
      </c>
      <c r="L1851" s="1" t="s">
        <v>27</v>
      </c>
      <c r="M1851" s="1">
        <v>0</v>
      </c>
      <c r="N1851" s="1" t="s">
        <v>2629</v>
      </c>
      <c r="O1851" s="1" t="s">
        <v>2638</v>
      </c>
      <c r="P1851" s="1" t="s">
        <v>2639</v>
      </c>
      <c r="Q1851" s="1" t="s">
        <v>28</v>
      </c>
      <c r="R1851" s="1" t="s">
        <v>44</v>
      </c>
      <c r="S1851" s="1" t="s">
        <v>38</v>
      </c>
      <c r="T1851" s="1" t="s">
        <v>65</v>
      </c>
      <c r="U1851" s="1" t="s">
        <v>34</v>
      </c>
      <c r="V1851" s="1" t="s">
        <v>66</v>
      </c>
      <c r="W1851" s="1" t="s">
        <v>42</v>
      </c>
      <c r="X1851" s="25">
        <v>41269</v>
      </c>
      <c r="Y1851" s="1" t="s">
        <v>2628</v>
      </c>
      <c r="Z1851" s="1">
        <v>0</v>
      </c>
      <c r="AA1851" s="1" t="s">
        <v>1525</v>
      </c>
      <c r="AB1851" s="25">
        <v>38145</v>
      </c>
      <c r="AC1851" s="27">
        <v>38481.44027777778</v>
      </c>
      <c r="AD1851" s="1" t="s">
        <v>36</v>
      </c>
      <c r="AE1851" s="26">
        <v>27272.37</v>
      </c>
    </row>
    <row r="1852" spans="1:31" x14ac:dyDescent="0.25">
      <c r="A1852" s="1" t="s">
        <v>2622</v>
      </c>
      <c r="B1852" s="1" t="s">
        <v>1619</v>
      </c>
      <c r="C1852" s="1" t="s">
        <v>1620</v>
      </c>
      <c r="D1852" s="25">
        <v>39320</v>
      </c>
      <c r="E1852" s="1" t="s">
        <v>2623</v>
      </c>
      <c r="F1852" s="26">
        <v>30000</v>
      </c>
      <c r="G1852" s="26">
        <v>30000</v>
      </c>
      <c r="H1852" s="26">
        <v>30000</v>
      </c>
      <c r="I1852" s="1" t="s">
        <v>27</v>
      </c>
      <c r="J1852" s="1">
        <v>0</v>
      </c>
      <c r="K1852" s="26">
        <v>10000</v>
      </c>
      <c r="L1852" s="1" t="s">
        <v>27</v>
      </c>
      <c r="M1852" s="1">
        <v>0</v>
      </c>
      <c r="N1852" s="1" t="s">
        <v>2629</v>
      </c>
      <c r="O1852" s="1" t="s">
        <v>2630</v>
      </c>
      <c r="Q1852" s="1" t="s">
        <v>28</v>
      </c>
      <c r="R1852" s="1" t="s">
        <v>44</v>
      </c>
      <c r="S1852" s="1" t="s">
        <v>38</v>
      </c>
      <c r="T1852" s="1" t="s">
        <v>1379</v>
      </c>
      <c r="U1852" s="1" t="s">
        <v>34</v>
      </c>
      <c r="V1852" s="1" t="s">
        <v>66</v>
      </c>
      <c r="W1852" s="1" t="s">
        <v>42</v>
      </c>
      <c r="X1852" s="25">
        <v>41269</v>
      </c>
      <c r="Y1852" s="1" t="s">
        <v>2628</v>
      </c>
      <c r="Z1852" s="1">
        <v>0</v>
      </c>
      <c r="AA1852" s="1" t="s">
        <v>1621</v>
      </c>
      <c r="AB1852" s="25">
        <v>39491</v>
      </c>
      <c r="AC1852" s="27">
        <v>39534.595833333333</v>
      </c>
      <c r="AD1852" s="1" t="s">
        <v>36</v>
      </c>
      <c r="AE1852" s="26">
        <v>30000</v>
      </c>
    </row>
    <row r="1853" spans="1:31" x14ac:dyDescent="0.25">
      <c r="A1853" s="1" t="s">
        <v>2622</v>
      </c>
      <c r="B1853" s="1">
        <v>2021</v>
      </c>
      <c r="C1853" s="1" t="s">
        <v>2089</v>
      </c>
      <c r="D1853" s="25">
        <v>40365</v>
      </c>
      <c r="E1853" s="1" t="s">
        <v>2623</v>
      </c>
      <c r="F1853" s="26">
        <v>150000</v>
      </c>
      <c r="G1853" s="26">
        <v>150000</v>
      </c>
      <c r="H1853" s="26">
        <v>150000</v>
      </c>
      <c r="I1853" s="1" t="s">
        <v>50</v>
      </c>
      <c r="J1853" s="26">
        <v>75000</v>
      </c>
      <c r="K1853" s="1">
        <v>0</v>
      </c>
      <c r="L1853" s="1" t="s">
        <v>50</v>
      </c>
      <c r="M1853" s="1">
        <v>0</v>
      </c>
      <c r="N1853" s="1" t="s">
        <v>2629</v>
      </c>
      <c r="O1853" s="1" t="s">
        <v>2630</v>
      </c>
      <c r="Q1853" s="1" t="s">
        <v>28</v>
      </c>
      <c r="R1853" s="1" t="s">
        <v>135</v>
      </c>
      <c r="S1853" s="1" t="s">
        <v>136</v>
      </c>
      <c r="T1853" s="1" t="s">
        <v>1259</v>
      </c>
      <c r="U1853" s="1" t="s">
        <v>89</v>
      </c>
      <c r="V1853" s="1" t="s">
        <v>171</v>
      </c>
      <c r="W1853" s="1" t="s">
        <v>42</v>
      </c>
      <c r="X1853" s="25">
        <v>41269</v>
      </c>
      <c r="Y1853" s="1" t="s">
        <v>2635</v>
      </c>
      <c r="Z1853" s="1">
        <v>0</v>
      </c>
      <c r="AA1853" s="1" t="s">
        <v>2090</v>
      </c>
      <c r="AB1853" s="25">
        <v>40576</v>
      </c>
      <c r="AC1853" s="27">
        <v>40792.931250000001</v>
      </c>
      <c r="AD1853" s="1" t="s">
        <v>36</v>
      </c>
      <c r="AE1853" s="26">
        <v>150000</v>
      </c>
    </row>
    <row r="1854" spans="1:31" x14ac:dyDescent="0.25">
      <c r="A1854" s="1" t="s">
        <v>2622</v>
      </c>
      <c r="B1854" s="1" t="s">
        <v>2164</v>
      </c>
      <c r="C1854" s="1" t="s">
        <v>2165</v>
      </c>
      <c r="D1854" s="25">
        <v>39368</v>
      </c>
      <c r="E1854" s="1" t="s">
        <v>2623</v>
      </c>
      <c r="F1854" s="26">
        <v>16058.4</v>
      </c>
      <c r="G1854" s="26">
        <v>16058.4</v>
      </c>
      <c r="H1854" s="26">
        <v>16058.4</v>
      </c>
      <c r="I1854" s="1" t="s">
        <v>27</v>
      </c>
      <c r="J1854" s="1">
        <v>0</v>
      </c>
      <c r="K1854" s="26">
        <v>10000</v>
      </c>
      <c r="L1854" s="1" t="s">
        <v>27</v>
      </c>
      <c r="M1854" s="1">
        <v>0</v>
      </c>
      <c r="N1854" s="1" t="s">
        <v>2629</v>
      </c>
      <c r="O1854" s="1" t="s">
        <v>2625</v>
      </c>
      <c r="P1854" s="1" t="s">
        <v>2626</v>
      </c>
      <c r="Q1854" s="1" t="s">
        <v>28</v>
      </c>
      <c r="R1854" s="1" t="s">
        <v>44</v>
      </c>
      <c r="S1854" s="1" t="s">
        <v>38</v>
      </c>
      <c r="T1854" s="1" t="s">
        <v>1047</v>
      </c>
      <c r="U1854" s="1" t="s">
        <v>34</v>
      </c>
      <c r="V1854" s="1" t="s">
        <v>66</v>
      </c>
      <c r="W1854" s="1" t="s">
        <v>42</v>
      </c>
      <c r="X1854" s="25">
        <v>41269</v>
      </c>
      <c r="Y1854" s="1" t="s">
        <v>2628</v>
      </c>
      <c r="Z1854" s="1">
        <v>0</v>
      </c>
      <c r="AA1854" s="1" t="s">
        <v>2166</v>
      </c>
      <c r="AB1854" s="25">
        <v>39280</v>
      </c>
      <c r="AC1854" s="27">
        <v>39577.425000000003</v>
      </c>
      <c r="AD1854" s="1" t="s">
        <v>36</v>
      </c>
      <c r="AE1854" s="26">
        <v>16058.4</v>
      </c>
    </row>
    <row r="1855" spans="1:31" x14ac:dyDescent="0.25">
      <c r="A1855" s="1" t="s">
        <v>2622</v>
      </c>
      <c r="B1855" s="1" t="s">
        <v>522</v>
      </c>
      <c r="C1855" s="1" t="s">
        <v>2192</v>
      </c>
      <c r="D1855" s="25">
        <v>39545</v>
      </c>
      <c r="E1855" s="1" t="s">
        <v>2623</v>
      </c>
      <c r="F1855" s="26">
        <v>1000</v>
      </c>
      <c r="G1855" s="26">
        <v>1000</v>
      </c>
      <c r="H1855" s="26">
        <v>1000</v>
      </c>
      <c r="I1855" s="1" t="s">
        <v>26</v>
      </c>
      <c r="J1855" s="26">
        <v>1000</v>
      </c>
      <c r="K1855" s="1">
        <v>100</v>
      </c>
      <c r="L1855" s="1" t="s">
        <v>27</v>
      </c>
      <c r="M1855" s="1">
        <v>0</v>
      </c>
      <c r="N1855" s="1" t="s">
        <v>2624</v>
      </c>
      <c r="O1855" s="1" t="s">
        <v>2630</v>
      </c>
      <c r="Q1855" s="1" t="s">
        <v>28</v>
      </c>
      <c r="R1855" s="1" t="s">
        <v>44</v>
      </c>
      <c r="S1855" s="1" t="s">
        <v>38</v>
      </c>
      <c r="T1855" s="1" t="s">
        <v>433</v>
      </c>
      <c r="U1855" s="1" t="s">
        <v>34</v>
      </c>
      <c r="V1855" s="1" t="s">
        <v>66</v>
      </c>
      <c r="W1855" s="1" t="s">
        <v>42</v>
      </c>
      <c r="X1855" s="25">
        <v>41269</v>
      </c>
      <c r="Y1855" s="1" t="s">
        <v>2647</v>
      </c>
      <c r="Z1855" s="1">
        <v>0</v>
      </c>
      <c r="AA1855" s="1" t="s">
        <v>2193</v>
      </c>
      <c r="AB1855" s="25">
        <v>39693</v>
      </c>
      <c r="AC1855" s="27">
        <v>39751.356944444444</v>
      </c>
      <c r="AD1855" s="1" t="s">
        <v>36</v>
      </c>
      <c r="AE1855" s="26">
        <v>1000</v>
      </c>
    </row>
    <row r="1856" spans="1:31" x14ac:dyDescent="0.25">
      <c r="A1856" s="1" t="s">
        <v>2622</v>
      </c>
      <c r="B1856" s="1" t="s">
        <v>161</v>
      </c>
      <c r="C1856" s="1" t="s">
        <v>162</v>
      </c>
      <c r="D1856" s="25">
        <v>36837</v>
      </c>
      <c r="E1856" s="1" t="s">
        <v>2623</v>
      </c>
      <c r="F1856" s="26">
        <v>52397.97</v>
      </c>
      <c r="G1856" s="26">
        <v>52397.97</v>
      </c>
      <c r="H1856" s="26">
        <v>52397.97</v>
      </c>
      <c r="I1856" s="1" t="s">
        <v>26</v>
      </c>
      <c r="J1856" s="26">
        <v>52397.97</v>
      </c>
      <c r="K1856" s="1">
        <v>0</v>
      </c>
      <c r="L1856" s="1" t="s">
        <v>27</v>
      </c>
      <c r="M1856" s="1">
        <v>0</v>
      </c>
      <c r="N1856" s="1" t="s">
        <v>2624</v>
      </c>
      <c r="O1856" s="1" t="s">
        <v>2625</v>
      </c>
      <c r="P1856" s="1" t="s">
        <v>2626</v>
      </c>
      <c r="Q1856" s="1" t="s">
        <v>28</v>
      </c>
      <c r="R1856" s="1" t="s">
        <v>44</v>
      </c>
      <c r="S1856" s="1" t="s">
        <v>80</v>
      </c>
      <c r="T1856" s="1" t="s">
        <v>163</v>
      </c>
      <c r="U1856" s="1" t="s">
        <v>40</v>
      </c>
      <c r="V1856" s="1" t="s">
        <v>41</v>
      </c>
      <c r="W1856" s="1" t="s">
        <v>42</v>
      </c>
      <c r="X1856" s="25">
        <v>41270</v>
      </c>
      <c r="Y1856" s="1" t="s">
        <v>2637</v>
      </c>
      <c r="Z1856" s="1">
        <v>0</v>
      </c>
      <c r="AA1856" s="1" t="s">
        <v>164</v>
      </c>
      <c r="AB1856" s="25">
        <v>37357</v>
      </c>
      <c r="AC1856" s="27">
        <v>37536</v>
      </c>
      <c r="AD1856" s="1" t="s">
        <v>36</v>
      </c>
      <c r="AE1856" s="26">
        <v>52397.97</v>
      </c>
    </row>
    <row r="1857" spans="1:31" x14ac:dyDescent="0.25">
      <c r="A1857" s="1" t="s">
        <v>2622</v>
      </c>
      <c r="B1857" s="1" t="s">
        <v>180</v>
      </c>
      <c r="C1857" s="1" t="s">
        <v>181</v>
      </c>
      <c r="D1857" s="25">
        <v>37009</v>
      </c>
      <c r="E1857" s="1" t="s">
        <v>2623</v>
      </c>
      <c r="F1857" s="26">
        <v>2000</v>
      </c>
      <c r="G1857" s="26">
        <v>2000</v>
      </c>
      <c r="H1857" s="26">
        <v>2000</v>
      </c>
      <c r="I1857" s="1" t="s">
        <v>26</v>
      </c>
      <c r="J1857" s="26">
        <v>2000</v>
      </c>
      <c r="K1857" s="26">
        <v>10181.89</v>
      </c>
      <c r="L1857" s="1" t="s">
        <v>27</v>
      </c>
      <c r="M1857" s="1">
        <v>0</v>
      </c>
      <c r="N1857" s="1" t="s">
        <v>2624</v>
      </c>
      <c r="O1857" s="1" t="s">
        <v>2630</v>
      </c>
      <c r="Q1857" s="1" t="s">
        <v>28</v>
      </c>
      <c r="R1857" s="1" t="s">
        <v>44</v>
      </c>
      <c r="S1857" s="1" t="s">
        <v>38</v>
      </c>
      <c r="T1857" s="1" t="s">
        <v>39</v>
      </c>
      <c r="U1857" s="1" t="s">
        <v>40</v>
      </c>
      <c r="V1857" s="1" t="s">
        <v>41</v>
      </c>
      <c r="W1857" s="1" t="s">
        <v>42</v>
      </c>
      <c r="X1857" s="25">
        <v>41270</v>
      </c>
      <c r="Y1857" s="1" t="s">
        <v>43</v>
      </c>
      <c r="Z1857" s="1">
        <v>0</v>
      </c>
      <c r="AA1857" s="1" t="s">
        <v>182</v>
      </c>
      <c r="AB1857" s="25">
        <v>37458</v>
      </c>
      <c r="AC1857" s="27">
        <v>37461</v>
      </c>
      <c r="AD1857" s="1" t="s">
        <v>36</v>
      </c>
      <c r="AE1857" s="26">
        <v>2000</v>
      </c>
    </row>
    <row r="1858" spans="1:31" x14ac:dyDescent="0.25">
      <c r="A1858" s="1" t="s">
        <v>2622</v>
      </c>
      <c r="B1858" s="1" t="s">
        <v>239</v>
      </c>
      <c r="C1858" s="1" t="s">
        <v>240</v>
      </c>
      <c r="D1858" s="25">
        <v>38278</v>
      </c>
      <c r="E1858" s="1" t="s">
        <v>2623</v>
      </c>
      <c r="F1858" s="26">
        <v>7400</v>
      </c>
      <c r="G1858" s="26">
        <v>7400</v>
      </c>
      <c r="H1858" s="26">
        <v>7400</v>
      </c>
      <c r="I1858" s="1" t="s">
        <v>26</v>
      </c>
      <c r="J1858" s="26">
        <v>7400</v>
      </c>
      <c r="K1858" s="26">
        <v>1500</v>
      </c>
      <c r="L1858" s="1" t="s">
        <v>27</v>
      </c>
      <c r="M1858" s="1">
        <v>0</v>
      </c>
      <c r="N1858" s="1" t="s">
        <v>2629</v>
      </c>
      <c r="O1858" s="1" t="s">
        <v>2625</v>
      </c>
      <c r="P1858" s="1" t="s">
        <v>2626</v>
      </c>
      <c r="Q1858" s="1" t="s">
        <v>28</v>
      </c>
      <c r="R1858" s="1" t="s">
        <v>196</v>
      </c>
      <c r="S1858" s="1" t="s">
        <v>136</v>
      </c>
      <c r="T1858" s="1" t="s">
        <v>241</v>
      </c>
      <c r="U1858" s="1" t="s">
        <v>40</v>
      </c>
      <c r="V1858" s="1" t="s">
        <v>41</v>
      </c>
      <c r="W1858" s="1" t="s">
        <v>42</v>
      </c>
      <c r="X1858" s="25">
        <v>41270</v>
      </c>
      <c r="Y1858" s="1" t="s">
        <v>2660</v>
      </c>
      <c r="Z1858" s="1">
        <v>0</v>
      </c>
      <c r="AA1858" s="1" t="s">
        <v>242</v>
      </c>
      <c r="AB1858" s="25">
        <v>40840</v>
      </c>
      <c r="AC1858" s="27">
        <v>40863.143055555556</v>
      </c>
      <c r="AD1858" s="1" t="s">
        <v>36</v>
      </c>
      <c r="AE1858" s="26">
        <v>7400</v>
      </c>
    </row>
    <row r="1859" spans="1:31" x14ac:dyDescent="0.25">
      <c r="A1859" s="1" t="s">
        <v>2622</v>
      </c>
      <c r="B1859" s="1" t="s">
        <v>548</v>
      </c>
      <c r="C1859" s="1" t="s">
        <v>549</v>
      </c>
      <c r="D1859" s="25">
        <v>38333</v>
      </c>
      <c r="E1859" s="1" t="s">
        <v>2623</v>
      </c>
      <c r="F1859" s="26">
        <v>50000</v>
      </c>
      <c r="G1859" s="26">
        <v>50000</v>
      </c>
      <c r="H1859" s="26">
        <v>50000</v>
      </c>
      <c r="I1859" s="1" t="s">
        <v>26</v>
      </c>
      <c r="J1859" s="26">
        <v>50000</v>
      </c>
      <c r="K1859" s="1">
        <v>0</v>
      </c>
      <c r="L1859" s="1" t="s">
        <v>27</v>
      </c>
      <c r="M1859" s="1">
        <v>0</v>
      </c>
      <c r="N1859" s="1" t="s">
        <v>2629</v>
      </c>
      <c r="O1859" s="1" t="s">
        <v>2630</v>
      </c>
      <c r="Q1859" s="1" t="s">
        <v>28</v>
      </c>
      <c r="R1859" s="1" t="s">
        <v>44</v>
      </c>
      <c r="S1859" s="1" t="s">
        <v>38</v>
      </c>
      <c r="T1859" s="1" t="s">
        <v>39</v>
      </c>
      <c r="U1859" s="1" t="s">
        <v>40</v>
      </c>
      <c r="V1859" s="1" t="s">
        <v>41</v>
      </c>
      <c r="W1859" s="1" t="s">
        <v>42</v>
      </c>
      <c r="X1859" s="25">
        <v>41270</v>
      </c>
      <c r="Y1859" s="1" t="s">
        <v>43</v>
      </c>
      <c r="Z1859" s="1">
        <v>0</v>
      </c>
      <c r="AA1859" s="1" t="s">
        <v>550</v>
      </c>
      <c r="AB1859" s="25">
        <v>39878</v>
      </c>
      <c r="AC1859" s="27">
        <v>39927.432638888888</v>
      </c>
      <c r="AD1859" s="1" t="s">
        <v>36</v>
      </c>
      <c r="AE1859" s="26">
        <v>50000</v>
      </c>
    </row>
    <row r="1860" spans="1:31" x14ac:dyDescent="0.25">
      <c r="A1860" s="1" t="s">
        <v>2622</v>
      </c>
      <c r="B1860" s="1" t="s">
        <v>630</v>
      </c>
      <c r="C1860" s="1" t="s">
        <v>631</v>
      </c>
      <c r="D1860" s="25">
        <v>39678</v>
      </c>
      <c r="E1860" s="1" t="s">
        <v>2623</v>
      </c>
      <c r="F1860" s="26">
        <v>36000</v>
      </c>
      <c r="G1860" s="26">
        <v>36000</v>
      </c>
      <c r="H1860" s="26">
        <v>36000</v>
      </c>
      <c r="I1860" s="1" t="s">
        <v>50</v>
      </c>
      <c r="J1860" s="26">
        <v>18000</v>
      </c>
      <c r="K1860" s="26">
        <v>36000</v>
      </c>
      <c r="L1860" s="1" t="s">
        <v>27</v>
      </c>
      <c r="M1860" s="1">
        <v>0</v>
      </c>
      <c r="Q1860" s="1" t="s">
        <v>28</v>
      </c>
      <c r="R1860" s="1" t="s">
        <v>135</v>
      </c>
      <c r="S1860" s="1" t="s">
        <v>583</v>
      </c>
      <c r="T1860" s="1" t="s">
        <v>144</v>
      </c>
      <c r="U1860" s="1" t="s">
        <v>138</v>
      </c>
      <c r="V1860" s="1" t="s">
        <v>142</v>
      </c>
      <c r="W1860" s="1" t="s">
        <v>42</v>
      </c>
      <c r="X1860" s="25">
        <v>41270</v>
      </c>
      <c r="Y1860" s="1" t="s">
        <v>2661</v>
      </c>
      <c r="Z1860" s="1">
        <v>0</v>
      </c>
      <c r="AA1860" s="1" t="s">
        <v>632</v>
      </c>
      <c r="AB1860" s="25">
        <v>39776</v>
      </c>
      <c r="AC1860" s="27">
        <v>40164.381944444445</v>
      </c>
      <c r="AD1860" s="1" t="s">
        <v>36</v>
      </c>
      <c r="AE1860" s="26">
        <v>36000</v>
      </c>
    </row>
    <row r="1861" spans="1:31" x14ac:dyDescent="0.25">
      <c r="A1861" s="1" t="s">
        <v>2622</v>
      </c>
      <c r="B1861" s="1" t="s">
        <v>806</v>
      </c>
      <c r="C1861" s="1" t="s">
        <v>807</v>
      </c>
      <c r="D1861" s="25">
        <v>39965</v>
      </c>
      <c r="E1861" s="1" t="s">
        <v>2623</v>
      </c>
      <c r="F1861" s="26">
        <v>10000</v>
      </c>
      <c r="G1861" s="26">
        <v>10000</v>
      </c>
      <c r="H1861" s="26">
        <v>10000</v>
      </c>
      <c r="I1861" s="1" t="s">
        <v>50</v>
      </c>
      <c r="J1861" s="26">
        <v>5000</v>
      </c>
      <c r="K1861" s="1">
        <v>0</v>
      </c>
      <c r="L1861" s="1" t="s">
        <v>27</v>
      </c>
      <c r="M1861" s="1">
        <v>0</v>
      </c>
      <c r="N1861" s="1" t="s">
        <v>2629</v>
      </c>
      <c r="O1861" s="1" t="s">
        <v>2630</v>
      </c>
      <c r="Q1861" s="1" t="s">
        <v>28</v>
      </c>
      <c r="R1861" s="1" t="s">
        <v>135</v>
      </c>
      <c r="S1861" s="1" t="s">
        <v>136</v>
      </c>
      <c r="T1861" s="1" t="s">
        <v>145</v>
      </c>
      <c r="U1861" s="1" t="s">
        <v>34</v>
      </c>
      <c r="V1861" s="1" t="s">
        <v>71</v>
      </c>
      <c r="W1861" s="1" t="s">
        <v>42</v>
      </c>
      <c r="X1861" s="25">
        <v>41270</v>
      </c>
      <c r="Y1861" s="1" t="s">
        <v>2661</v>
      </c>
      <c r="Z1861" s="1">
        <v>0</v>
      </c>
      <c r="AA1861" s="1" t="s">
        <v>808</v>
      </c>
      <c r="AB1861" s="25">
        <v>40715</v>
      </c>
      <c r="AC1861" s="27">
        <v>40731.082638888889</v>
      </c>
      <c r="AD1861" s="1" t="s">
        <v>36</v>
      </c>
      <c r="AE1861" s="26">
        <v>10000</v>
      </c>
    </row>
    <row r="1862" spans="1:31" x14ac:dyDescent="0.25">
      <c r="A1862" s="1" t="s">
        <v>2622</v>
      </c>
      <c r="B1862" s="1" t="s">
        <v>869</v>
      </c>
      <c r="C1862" s="1" t="s">
        <v>870</v>
      </c>
      <c r="D1862" s="25">
        <v>36103</v>
      </c>
      <c r="E1862" s="1" t="s">
        <v>2623</v>
      </c>
      <c r="F1862" s="26">
        <v>150000</v>
      </c>
      <c r="G1862" s="26">
        <v>200000</v>
      </c>
      <c r="H1862" s="26">
        <v>150000</v>
      </c>
      <c r="I1862" s="1" t="s">
        <v>26</v>
      </c>
      <c r="J1862" s="26">
        <v>150000</v>
      </c>
      <c r="K1862" s="26">
        <v>150000</v>
      </c>
      <c r="L1862" s="1" t="s">
        <v>27</v>
      </c>
      <c r="M1862" s="1">
        <v>0</v>
      </c>
      <c r="N1862" s="1" t="s">
        <v>2629</v>
      </c>
      <c r="O1862" s="1" t="s">
        <v>2630</v>
      </c>
      <c r="Q1862" s="1" t="s">
        <v>28</v>
      </c>
      <c r="R1862" s="1" t="s">
        <v>128</v>
      </c>
      <c r="S1862" s="1" t="s">
        <v>151</v>
      </c>
      <c r="T1862" s="1" t="s">
        <v>871</v>
      </c>
      <c r="U1862" s="1" t="s">
        <v>259</v>
      </c>
      <c r="V1862" s="1" t="s">
        <v>142</v>
      </c>
      <c r="W1862" s="1" t="s">
        <v>42</v>
      </c>
      <c r="X1862" s="25">
        <v>41270</v>
      </c>
      <c r="Y1862" s="1" t="s">
        <v>2643</v>
      </c>
      <c r="Z1862" s="1">
        <v>0</v>
      </c>
      <c r="AA1862" s="1" t="s">
        <v>872</v>
      </c>
      <c r="AB1862" s="25">
        <v>36299</v>
      </c>
      <c r="AC1862" s="27">
        <v>41206.065972222219</v>
      </c>
      <c r="AD1862" s="1" t="s">
        <v>36</v>
      </c>
      <c r="AE1862" s="26">
        <v>150000</v>
      </c>
    </row>
    <row r="1863" spans="1:31" x14ac:dyDescent="0.25">
      <c r="A1863" s="1" t="s">
        <v>2622</v>
      </c>
      <c r="B1863" s="1">
        <v>1019300000001</v>
      </c>
      <c r="C1863" s="1" t="s">
        <v>916</v>
      </c>
      <c r="D1863" s="25">
        <v>36229</v>
      </c>
      <c r="E1863" s="1" t="s">
        <v>2623</v>
      </c>
      <c r="F1863" s="26">
        <v>60000</v>
      </c>
      <c r="G1863" s="26">
        <v>60000</v>
      </c>
      <c r="H1863" s="26">
        <v>60000</v>
      </c>
      <c r="I1863" s="1" t="s">
        <v>26</v>
      </c>
      <c r="J1863" s="26">
        <v>60000</v>
      </c>
      <c r="K1863" s="26">
        <v>49138.48</v>
      </c>
      <c r="L1863" s="1" t="s">
        <v>27</v>
      </c>
      <c r="M1863" s="1">
        <v>0</v>
      </c>
      <c r="N1863" s="1" t="s">
        <v>2624</v>
      </c>
      <c r="O1863" s="1" t="s">
        <v>2638</v>
      </c>
      <c r="P1863" s="1" t="s">
        <v>4766</v>
      </c>
      <c r="Q1863" s="1" t="s">
        <v>28</v>
      </c>
      <c r="R1863" s="1" t="s">
        <v>44</v>
      </c>
      <c r="S1863" s="1" t="s">
        <v>30</v>
      </c>
      <c r="T1863" s="1" t="s">
        <v>39</v>
      </c>
      <c r="U1863" s="1" t="s">
        <v>40</v>
      </c>
      <c r="V1863" s="1" t="s">
        <v>41</v>
      </c>
      <c r="W1863" s="1" t="s">
        <v>42</v>
      </c>
      <c r="X1863" s="25">
        <v>41270</v>
      </c>
      <c r="Y1863" s="1" t="s">
        <v>57</v>
      </c>
      <c r="Z1863" s="1">
        <v>0</v>
      </c>
      <c r="AA1863" s="1" t="s">
        <v>917</v>
      </c>
      <c r="AB1863" s="25">
        <v>37361</v>
      </c>
      <c r="AC1863" s="27">
        <v>38182.672222222223</v>
      </c>
      <c r="AD1863" s="1" t="s">
        <v>36</v>
      </c>
      <c r="AE1863" s="26">
        <v>60000</v>
      </c>
    </row>
    <row r="1864" spans="1:31" x14ac:dyDescent="0.25">
      <c r="A1864" s="1" t="s">
        <v>2622</v>
      </c>
      <c r="B1864" s="1" t="s">
        <v>1029</v>
      </c>
      <c r="C1864" s="1" t="s">
        <v>1030</v>
      </c>
      <c r="D1864" s="25">
        <v>37428</v>
      </c>
      <c r="E1864" s="1" t="s">
        <v>2623</v>
      </c>
      <c r="F1864" s="26">
        <v>9274</v>
      </c>
      <c r="G1864" s="26">
        <v>9274</v>
      </c>
      <c r="H1864" s="26">
        <v>9274</v>
      </c>
      <c r="I1864" s="1" t="s">
        <v>27</v>
      </c>
      <c r="J1864" s="1">
        <v>0</v>
      </c>
      <c r="K1864" s="26">
        <v>28000</v>
      </c>
      <c r="L1864" s="1" t="s">
        <v>27</v>
      </c>
      <c r="M1864" s="1">
        <v>0</v>
      </c>
      <c r="N1864" s="1" t="s">
        <v>2629</v>
      </c>
      <c r="O1864" s="1" t="s">
        <v>2638</v>
      </c>
      <c r="P1864" s="1" t="s">
        <v>2651</v>
      </c>
      <c r="Q1864" s="1" t="s">
        <v>28</v>
      </c>
      <c r="R1864" s="1" t="s">
        <v>44</v>
      </c>
      <c r="S1864" s="1" t="s">
        <v>80</v>
      </c>
      <c r="T1864" s="1" t="s">
        <v>157</v>
      </c>
      <c r="U1864" s="1" t="s">
        <v>40</v>
      </c>
      <c r="V1864" s="1" t="s">
        <v>41</v>
      </c>
      <c r="W1864" s="1" t="s">
        <v>42</v>
      </c>
      <c r="X1864" s="25">
        <v>41270</v>
      </c>
      <c r="Y1864" s="1" t="s">
        <v>43</v>
      </c>
      <c r="Z1864" s="1">
        <v>0</v>
      </c>
      <c r="AA1864" s="1" t="s">
        <v>1031</v>
      </c>
      <c r="AB1864" s="25">
        <v>37981</v>
      </c>
      <c r="AC1864" s="27">
        <v>38055.588194444441</v>
      </c>
      <c r="AD1864" s="1" t="s">
        <v>36</v>
      </c>
      <c r="AE1864" s="26">
        <v>9274</v>
      </c>
    </row>
    <row r="1865" spans="1:31" x14ac:dyDescent="0.25">
      <c r="A1865" s="1" t="s">
        <v>2622</v>
      </c>
      <c r="B1865" s="1" t="s">
        <v>1432</v>
      </c>
      <c r="C1865" s="1" t="s">
        <v>1433</v>
      </c>
      <c r="D1865" s="25">
        <v>40669</v>
      </c>
      <c r="E1865" s="1" t="s">
        <v>2623</v>
      </c>
      <c r="F1865" s="26">
        <v>17000</v>
      </c>
      <c r="G1865" s="26">
        <v>17000</v>
      </c>
      <c r="H1865" s="26">
        <v>17000</v>
      </c>
      <c r="I1865" s="1" t="s">
        <v>26</v>
      </c>
      <c r="J1865" s="26">
        <v>17000</v>
      </c>
      <c r="K1865" s="1">
        <v>0</v>
      </c>
      <c r="L1865" s="1" t="s">
        <v>27</v>
      </c>
      <c r="M1865" s="1">
        <v>0</v>
      </c>
      <c r="N1865" s="1" t="s">
        <v>2629</v>
      </c>
      <c r="O1865" s="1" t="s">
        <v>2630</v>
      </c>
      <c r="Q1865" s="1" t="s">
        <v>28</v>
      </c>
      <c r="R1865" s="1" t="s">
        <v>135</v>
      </c>
      <c r="S1865" s="1" t="s">
        <v>284</v>
      </c>
      <c r="T1865" s="1" t="s">
        <v>293</v>
      </c>
      <c r="U1865" s="1" t="s">
        <v>40</v>
      </c>
      <c r="V1865" s="1" t="s">
        <v>41</v>
      </c>
      <c r="W1865" s="1" t="s">
        <v>42</v>
      </c>
      <c r="X1865" s="25">
        <v>41270</v>
      </c>
      <c r="Y1865" s="1" t="s">
        <v>2660</v>
      </c>
      <c r="Z1865" s="1">
        <v>0</v>
      </c>
      <c r="AA1865" s="1" t="s">
        <v>1434</v>
      </c>
      <c r="AB1865" s="25">
        <v>40954</v>
      </c>
      <c r="AC1865" s="27">
        <v>40968.125694444447</v>
      </c>
      <c r="AD1865" s="1" t="s">
        <v>36</v>
      </c>
      <c r="AE1865" s="26">
        <v>17000</v>
      </c>
    </row>
    <row r="1866" spans="1:31" x14ac:dyDescent="0.25">
      <c r="A1866" s="1" t="s">
        <v>2622</v>
      </c>
      <c r="B1866" s="1" t="s">
        <v>1435</v>
      </c>
      <c r="C1866" s="1" t="s">
        <v>1436</v>
      </c>
      <c r="D1866" s="25">
        <v>40478</v>
      </c>
      <c r="E1866" s="1" t="s">
        <v>2623</v>
      </c>
      <c r="F1866" s="26">
        <v>5000</v>
      </c>
      <c r="G1866" s="26">
        <v>5000</v>
      </c>
      <c r="H1866" s="26">
        <v>5000</v>
      </c>
      <c r="I1866" s="1" t="s">
        <v>26</v>
      </c>
      <c r="J1866" s="26">
        <v>5000</v>
      </c>
      <c r="K1866" s="1">
        <v>0</v>
      </c>
      <c r="L1866" s="1" t="s">
        <v>27</v>
      </c>
      <c r="M1866" s="1">
        <v>0</v>
      </c>
      <c r="N1866" s="1" t="s">
        <v>2629</v>
      </c>
      <c r="O1866" s="1" t="s">
        <v>2630</v>
      </c>
      <c r="Q1866" s="1" t="s">
        <v>28</v>
      </c>
      <c r="R1866" s="1" t="s">
        <v>135</v>
      </c>
      <c r="S1866" s="1" t="s">
        <v>136</v>
      </c>
      <c r="T1866" s="1" t="s">
        <v>432</v>
      </c>
      <c r="U1866" s="1" t="s">
        <v>259</v>
      </c>
      <c r="V1866" s="1" t="s">
        <v>142</v>
      </c>
      <c r="W1866" s="1" t="s">
        <v>42</v>
      </c>
      <c r="X1866" s="25">
        <v>41270</v>
      </c>
      <c r="Y1866" s="1" t="s">
        <v>2637</v>
      </c>
      <c r="Z1866" s="1">
        <v>0</v>
      </c>
      <c r="AA1866" s="1" t="s">
        <v>1437</v>
      </c>
      <c r="AB1866" s="25">
        <v>40962</v>
      </c>
      <c r="AC1866" s="27">
        <v>40980.499305555553</v>
      </c>
      <c r="AD1866" s="1" t="s">
        <v>36</v>
      </c>
      <c r="AE1866" s="26">
        <v>5000</v>
      </c>
    </row>
    <row r="1867" spans="1:31" x14ac:dyDescent="0.25">
      <c r="A1867" s="1" t="s">
        <v>2622</v>
      </c>
      <c r="B1867" s="1">
        <v>3081914</v>
      </c>
      <c r="C1867" s="1" t="s">
        <v>1755</v>
      </c>
      <c r="D1867" s="25">
        <v>36779</v>
      </c>
      <c r="E1867" s="1" t="s">
        <v>2623</v>
      </c>
      <c r="F1867" s="26">
        <v>51402.77</v>
      </c>
      <c r="G1867" s="26">
        <v>51402.77</v>
      </c>
      <c r="H1867" s="26">
        <v>51402.77</v>
      </c>
      <c r="I1867" s="1" t="s">
        <v>50</v>
      </c>
      <c r="J1867" s="26">
        <v>25701.39</v>
      </c>
      <c r="K1867" s="1">
        <v>0</v>
      </c>
      <c r="L1867" s="1" t="s">
        <v>27</v>
      </c>
      <c r="M1867" s="1">
        <v>0</v>
      </c>
      <c r="N1867" s="1" t="s">
        <v>2624</v>
      </c>
      <c r="O1867" s="1" t="s">
        <v>2625</v>
      </c>
      <c r="P1867" s="1" t="s">
        <v>2626</v>
      </c>
      <c r="Q1867" s="1" t="s">
        <v>28</v>
      </c>
      <c r="R1867" s="1" t="s">
        <v>135</v>
      </c>
      <c r="S1867" s="1" t="s">
        <v>136</v>
      </c>
      <c r="T1867" s="1" t="s">
        <v>325</v>
      </c>
      <c r="U1867" s="1" t="s">
        <v>259</v>
      </c>
      <c r="V1867" s="1" t="s">
        <v>142</v>
      </c>
      <c r="W1867" s="1" t="s">
        <v>42</v>
      </c>
      <c r="X1867" s="25">
        <v>41270</v>
      </c>
      <c r="Y1867" s="1" t="s">
        <v>2643</v>
      </c>
      <c r="Z1867" s="1">
        <v>0</v>
      </c>
      <c r="AA1867" s="1" t="s">
        <v>1756</v>
      </c>
      <c r="AB1867" s="25">
        <v>37302</v>
      </c>
      <c r="AC1867" s="27">
        <v>40164.379861111112</v>
      </c>
      <c r="AD1867" s="1" t="s">
        <v>36</v>
      </c>
      <c r="AE1867" s="26">
        <v>51402.77</v>
      </c>
    </row>
    <row r="1868" spans="1:31" x14ac:dyDescent="0.25">
      <c r="A1868" s="1" t="s">
        <v>2622</v>
      </c>
      <c r="B1868" s="1" t="s">
        <v>1988</v>
      </c>
      <c r="C1868" s="1" t="s">
        <v>1989</v>
      </c>
      <c r="D1868" s="25">
        <v>40744</v>
      </c>
      <c r="E1868" s="1" t="s">
        <v>2623</v>
      </c>
      <c r="F1868" s="26">
        <v>80000</v>
      </c>
      <c r="G1868" s="26">
        <v>80000</v>
      </c>
      <c r="H1868" s="26">
        <v>80000</v>
      </c>
      <c r="I1868" s="1" t="s">
        <v>26</v>
      </c>
      <c r="J1868" s="26">
        <v>80000</v>
      </c>
      <c r="K1868" s="1">
        <v>0</v>
      </c>
      <c r="L1868" s="1" t="s">
        <v>27</v>
      </c>
      <c r="M1868" s="1">
        <v>0</v>
      </c>
      <c r="N1868" s="1" t="s">
        <v>2624</v>
      </c>
      <c r="O1868" s="1" t="s">
        <v>2625</v>
      </c>
      <c r="P1868" s="1" t="s">
        <v>2626</v>
      </c>
      <c r="Q1868" s="1" t="s">
        <v>28</v>
      </c>
      <c r="R1868" s="1" t="s">
        <v>135</v>
      </c>
      <c r="S1868" s="1" t="s">
        <v>136</v>
      </c>
      <c r="T1868" s="1" t="s">
        <v>1115</v>
      </c>
      <c r="U1868" s="1" t="s">
        <v>663</v>
      </c>
      <c r="V1868" s="1" t="s">
        <v>142</v>
      </c>
      <c r="W1868" s="1" t="s">
        <v>42</v>
      </c>
      <c r="X1868" s="25">
        <v>41270</v>
      </c>
      <c r="Y1868" s="1" t="s">
        <v>2643</v>
      </c>
      <c r="Z1868" s="1">
        <v>0</v>
      </c>
      <c r="AA1868" s="1" t="s">
        <v>1990</v>
      </c>
      <c r="AB1868" s="25">
        <v>41047</v>
      </c>
      <c r="AC1868" s="27">
        <v>41065.511805555558</v>
      </c>
      <c r="AD1868" s="1" t="s">
        <v>36</v>
      </c>
      <c r="AE1868" s="26">
        <v>80000</v>
      </c>
    </row>
    <row r="1869" spans="1:31" x14ac:dyDescent="0.25">
      <c r="A1869" s="1" t="s">
        <v>2622</v>
      </c>
      <c r="B1869" s="1" t="s">
        <v>2015</v>
      </c>
      <c r="C1869" s="1" t="s">
        <v>2016</v>
      </c>
      <c r="D1869" s="25">
        <v>36374</v>
      </c>
      <c r="E1869" s="1" t="s">
        <v>2623</v>
      </c>
      <c r="F1869" s="26">
        <v>12144</v>
      </c>
      <c r="G1869" s="26">
        <v>12144</v>
      </c>
      <c r="H1869" s="26">
        <v>12144</v>
      </c>
      <c r="I1869" s="1" t="s">
        <v>26</v>
      </c>
      <c r="J1869" s="26">
        <v>12144</v>
      </c>
      <c r="K1869" s="26">
        <v>1600</v>
      </c>
      <c r="L1869" s="1" t="s">
        <v>27</v>
      </c>
      <c r="M1869" s="1">
        <v>0</v>
      </c>
      <c r="N1869" s="1" t="s">
        <v>2624</v>
      </c>
      <c r="O1869" s="1" t="s">
        <v>2638</v>
      </c>
      <c r="P1869" s="1" t="s">
        <v>2642</v>
      </c>
      <c r="Q1869" s="1" t="s">
        <v>28</v>
      </c>
      <c r="R1869" s="1" t="s">
        <v>44</v>
      </c>
      <c r="S1869" s="1" t="s">
        <v>38</v>
      </c>
      <c r="T1869" s="1" t="s">
        <v>39</v>
      </c>
      <c r="U1869" s="1" t="s">
        <v>40</v>
      </c>
      <c r="V1869" s="1" t="s">
        <v>41</v>
      </c>
      <c r="W1869" s="1" t="s">
        <v>42</v>
      </c>
      <c r="X1869" s="25">
        <v>41270</v>
      </c>
      <c r="Y1869" s="1" t="s">
        <v>57</v>
      </c>
      <c r="Z1869" s="1">
        <v>0</v>
      </c>
      <c r="AA1869" s="1" t="s">
        <v>2017</v>
      </c>
      <c r="AB1869" s="25">
        <v>37104</v>
      </c>
      <c r="AC1869" s="27">
        <v>37618</v>
      </c>
      <c r="AD1869" s="1" t="s">
        <v>36</v>
      </c>
      <c r="AE1869" s="26">
        <v>12144</v>
      </c>
    </row>
    <row r="1870" spans="1:31" x14ac:dyDescent="0.25">
      <c r="A1870" s="1" t="s">
        <v>2622</v>
      </c>
      <c r="B1870" s="28">
        <v>3019390004785</v>
      </c>
      <c r="C1870" s="1" t="s">
        <v>2031</v>
      </c>
      <c r="D1870" s="25">
        <v>37071</v>
      </c>
      <c r="E1870" s="1" t="s">
        <v>2623</v>
      </c>
      <c r="F1870" s="26">
        <v>19049</v>
      </c>
      <c r="G1870" s="26">
        <v>19049</v>
      </c>
      <c r="H1870" s="26">
        <v>19049</v>
      </c>
      <c r="I1870" s="1" t="s">
        <v>26</v>
      </c>
      <c r="J1870" s="26">
        <v>19049</v>
      </c>
      <c r="K1870" s="26">
        <v>42082.33</v>
      </c>
      <c r="L1870" s="1" t="s">
        <v>27</v>
      </c>
      <c r="M1870" s="1">
        <v>0</v>
      </c>
      <c r="N1870" s="1" t="s">
        <v>2629</v>
      </c>
      <c r="O1870" s="1" t="s">
        <v>2625</v>
      </c>
      <c r="P1870" s="1" t="s">
        <v>2626</v>
      </c>
      <c r="Q1870" s="1" t="s">
        <v>28</v>
      </c>
      <c r="R1870" s="1" t="s">
        <v>44</v>
      </c>
      <c r="S1870" s="1" t="s">
        <v>80</v>
      </c>
      <c r="T1870" s="1" t="s">
        <v>193</v>
      </c>
      <c r="U1870" s="1" t="s">
        <v>40</v>
      </c>
      <c r="V1870" s="1" t="s">
        <v>41</v>
      </c>
      <c r="W1870" s="1" t="s">
        <v>42</v>
      </c>
      <c r="X1870" s="25">
        <v>41270</v>
      </c>
      <c r="Y1870" s="1" t="s">
        <v>43</v>
      </c>
      <c r="Z1870" s="1">
        <v>0</v>
      </c>
      <c r="AA1870" s="1" t="s">
        <v>2032</v>
      </c>
      <c r="AB1870" s="25">
        <v>37594</v>
      </c>
      <c r="AC1870" s="27">
        <v>37634</v>
      </c>
      <c r="AD1870" s="1" t="s">
        <v>36</v>
      </c>
      <c r="AE1870" s="26">
        <v>19049</v>
      </c>
    </row>
    <row r="1871" spans="1:31" x14ac:dyDescent="0.25">
      <c r="A1871" s="1" t="s">
        <v>2622</v>
      </c>
      <c r="B1871" s="1">
        <v>10020000</v>
      </c>
      <c r="C1871" s="1" t="s">
        <v>2033</v>
      </c>
      <c r="D1871" s="25">
        <v>36953</v>
      </c>
      <c r="E1871" s="1" t="s">
        <v>2623</v>
      </c>
      <c r="F1871" s="26">
        <v>39648.6</v>
      </c>
      <c r="G1871" s="26">
        <v>39648.6</v>
      </c>
      <c r="H1871" s="26">
        <v>39648.6</v>
      </c>
      <c r="I1871" s="1" t="s">
        <v>26</v>
      </c>
      <c r="J1871" s="26">
        <v>39648.6</v>
      </c>
      <c r="K1871" s="26">
        <v>32831.370000000003</v>
      </c>
      <c r="L1871" s="1" t="s">
        <v>27</v>
      </c>
      <c r="M1871" s="1">
        <v>0</v>
      </c>
      <c r="N1871" s="1" t="s">
        <v>2624</v>
      </c>
      <c r="O1871" s="1" t="s">
        <v>2638</v>
      </c>
      <c r="P1871" s="1" t="s">
        <v>2651</v>
      </c>
      <c r="Q1871" s="1" t="s">
        <v>28</v>
      </c>
      <c r="R1871" s="1" t="s">
        <v>44</v>
      </c>
      <c r="S1871" s="1" t="s">
        <v>38</v>
      </c>
      <c r="T1871" s="1" t="s">
        <v>39</v>
      </c>
      <c r="U1871" s="1" t="s">
        <v>40</v>
      </c>
      <c r="V1871" s="1" t="s">
        <v>41</v>
      </c>
      <c r="W1871" s="1" t="s">
        <v>42</v>
      </c>
      <c r="X1871" s="25">
        <v>41270</v>
      </c>
      <c r="Y1871" s="1" t="s">
        <v>43</v>
      </c>
      <c r="Z1871" s="1">
        <v>0</v>
      </c>
      <c r="AA1871" s="1" t="s">
        <v>2034</v>
      </c>
      <c r="AB1871" s="25">
        <v>37211</v>
      </c>
      <c r="AC1871" s="27">
        <v>37623</v>
      </c>
      <c r="AD1871" s="1" t="s">
        <v>36</v>
      </c>
      <c r="AE1871" s="26">
        <v>39648.6</v>
      </c>
    </row>
    <row r="1872" spans="1:31" x14ac:dyDescent="0.25">
      <c r="A1872" s="1" t="s">
        <v>2622</v>
      </c>
      <c r="B1872" s="1">
        <v>1001002</v>
      </c>
      <c r="C1872" s="1" t="s">
        <v>2047</v>
      </c>
      <c r="D1872" s="25">
        <v>37605</v>
      </c>
      <c r="E1872" s="1" t="s">
        <v>2623</v>
      </c>
      <c r="F1872" s="26">
        <v>23000</v>
      </c>
      <c r="G1872" s="26">
        <v>23000</v>
      </c>
      <c r="H1872" s="26">
        <v>23000</v>
      </c>
      <c r="I1872" s="1" t="s">
        <v>26</v>
      </c>
      <c r="J1872" s="26">
        <v>23000</v>
      </c>
      <c r="K1872" s="26">
        <v>1200</v>
      </c>
      <c r="L1872" s="1" t="s">
        <v>27</v>
      </c>
      <c r="M1872" s="1">
        <v>0</v>
      </c>
      <c r="N1872" s="1" t="s">
        <v>2629</v>
      </c>
      <c r="O1872" s="1" t="s">
        <v>2638</v>
      </c>
      <c r="P1872" s="1" t="s">
        <v>2651</v>
      </c>
      <c r="Q1872" s="1" t="s">
        <v>28</v>
      </c>
      <c r="R1872" s="1" t="s">
        <v>44</v>
      </c>
      <c r="S1872" s="1" t="s">
        <v>80</v>
      </c>
      <c r="T1872" s="1" t="s">
        <v>1579</v>
      </c>
      <c r="U1872" s="1" t="s">
        <v>40</v>
      </c>
      <c r="V1872" s="1" t="s">
        <v>41</v>
      </c>
      <c r="W1872" s="1" t="s">
        <v>42</v>
      </c>
      <c r="X1872" s="25">
        <v>41270</v>
      </c>
      <c r="Y1872" s="1" t="s">
        <v>43</v>
      </c>
      <c r="Z1872" s="1">
        <v>0</v>
      </c>
      <c r="AA1872" s="1" t="s">
        <v>2048</v>
      </c>
      <c r="AB1872" s="25">
        <v>37978</v>
      </c>
      <c r="AC1872" s="27">
        <v>38056.439583333333</v>
      </c>
      <c r="AD1872" s="1" t="s">
        <v>36</v>
      </c>
      <c r="AE1872" s="26">
        <v>23000</v>
      </c>
    </row>
    <row r="1873" spans="1:31" x14ac:dyDescent="0.25">
      <c r="A1873" s="1" t="s">
        <v>2622</v>
      </c>
      <c r="B1873" s="1" t="s">
        <v>1709</v>
      </c>
      <c r="C1873" s="1" t="s">
        <v>2091</v>
      </c>
      <c r="D1873" s="25">
        <v>40221</v>
      </c>
      <c r="E1873" s="1" t="s">
        <v>2623</v>
      </c>
      <c r="F1873" s="26">
        <v>8601.7199999999993</v>
      </c>
      <c r="G1873" s="26">
        <v>8601.7199999999993</v>
      </c>
      <c r="H1873" s="26">
        <v>8601.7199999999993</v>
      </c>
      <c r="I1873" s="1" t="s">
        <v>26</v>
      </c>
      <c r="J1873" s="26">
        <v>8601.7199999999993</v>
      </c>
      <c r="K1873" s="1">
        <v>0</v>
      </c>
      <c r="L1873" s="1" t="s">
        <v>27</v>
      </c>
      <c r="M1873" s="1">
        <v>0</v>
      </c>
      <c r="N1873" s="1" t="s">
        <v>2629</v>
      </c>
      <c r="O1873" s="1" t="s">
        <v>2630</v>
      </c>
      <c r="Q1873" s="1" t="s">
        <v>28</v>
      </c>
      <c r="R1873" s="1" t="s">
        <v>135</v>
      </c>
      <c r="S1873" s="1" t="s">
        <v>284</v>
      </c>
      <c r="T1873" s="1" t="s">
        <v>39</v>
      </c>
      <c r="U1873" s="1" t="s">
        <v>40</v>
      </c>
      <c r="V1873" s="1" t="s">
        <v>41</v>
      </c>
      <c r="W1873" s="1" t="s">
        <v>42</v>
      </c>
      <c r="X1873" s="25">
        <v>41270</v>
      </c>
      <c r="Y1873" s="1" t="s">
        <v>43</v>
      </c>
      <c r="Z1873" s="1">
        <v>0</v>
      </c>
      <c r="AA1873" s="1" t="s">
        <v>2092</v>
      </c>
      <c r="AB1873" s="25">
        <v>40777</v>
      </c>
      <c r="AC1873" s="27">
        <v>40792.934027777781</v>
      </c>
      <c r="AD1873" s="1" t="s">
        <v>36</v>
      </c>
      <c r="AE1873" s="26">
        <v>8601.7199999999993</v>
      </c>
    </row>
    <row r="1874" spans="1:31" x14ac:dyDescent="0.25">
      <c r="A1874" s="1" t="s">
        <v>2622</v>
      </c>
      <c r="B1874" s="1" t="s">
        <v>2271</v>
      </c>
      <c r="C1874" s="1" t="s">
        <v>2272</v>
      </c>
      <c r="D1874" s="25">
        <v>38741</v>
      </c>
      <c r="E1874" s="1" t="s">
        <v>2623</v>
      </c>
      <c r="F1874" s="26">
        <v>41087.79</v>
      </c>
      <c r="G1874" s="26">
        <v>41087.79</v>
      </c>
      <c r="H1874" s="26">
        <v>41087.79</v>
      </c>
      <c r="I1874" s="1" t="s">
        <v>50</v>
      </c>
      <c r="J1874" s="26">
        <v>20543.900000000001</v>
      </c>
      <c r="K1874" s="1">
        <v>0</v>
      </c>
      <c r="L1874" s="1" t="s">
        <v>27</v>
      </c>
      <c r="M1874" s="1">
        <v>0</v>
      </c>
      <c r="Q1874" s="1" t="s">
        <v>28</v>
      </c>
      <c r="R1874" s="1" t="s">
        <v>135</v>
      </c>
      <c r="S1874" s="1" t="s">
        <v>136</v>
      </c>
      <c r="T1874" s="1" t="s">
        <v>258</v>
      </c>
      <c r="U1874" s="1" t="s">
        <v>259</v>
      </c>
      <c r="V1874" s="1" t="s">
        <v>142</v>
      </c>
      <c r="W1874" s="1" t="s">
        <v>42</v>
      </c>
      <c r="X1874" s="25">
        <v>41270</v>
      </c>
      <c r="Y1874" s="1" t="s">
        <v>2649</v>
      </c>
      <c r="Z1874" s="1">
        <v>0</v>
      </c>
      <c r="AA1874" s="1" t="s">
        <v>2273</v>
      </c>
      <c r="AB1874" s="25">
        <v>39197</v>
      </c>
      <c r="AC1874" s="27">
        <v>40164.381249999999</v>
      </c>
      <c r="AD1874" s="1" t="s">
        <v>36</v>
      </c>
      <c r="AE1874" s="26">
        <v>41087.79</v>
      </c>
    </row>
    <row r="1875" spans="1:31" x14ac:dyDescent="0.25">
      <c r="A1875" s="1" t="s">
        <v>2622</v>
      </c>
      <c r="B1875" s="1" t="s">
        <v>2431</v>
      </c>
      <c r="C1875" s="28">
        <v>89000631</v>
      </c>
      <c r="D1875" s="25">
        <v>40315</v>
      </c>
      <c r="E1875" s="1" t="s">
        <v>2623</v>
      </c>
      <c r="F1875" s="26">
        <v>305782.01</v>
      </c>
      <c r="G1875" s="26">
        <v>305782.01</v>
      </c>
      <c r="H1875" s="26">
        <v>305782.01</v>
      </c>
      <c r="I1875" s="1" t="s">
        <v>26</v>
      </c>
      <c r="J1875" s="26">
        <v>305782.01</v>
      </c>
      <c r="K1875" s="1">
        <v>0</v>
      </c>
      <c r="L1875" s="1" t="s">
        <v>27</v>
      </c>
      <c r="M1875" s="1">
        <v>0</v>
      </c>
      <c r="N1875" s="1" t="s">
        <v>2624</v>
      </c>
      <c r="O1875" s="1" t="s">
        <v>2625</v>
      </c>
      <c r="P1875" s="1" t="s">
        <v>2626</v>
      </c>
      <c r="Q1875" s="1" t="s">
        <v>28</v>
      </c>
      <c r="R1875" s="1" t="s">
        <v>135</v>
      </c>
      <c r="S1875" s="1" t="s">
        <v>136</v>
      </c>
      <c r="T1875" s="1" t="s">
        <v>153</v>
      </c>
      <c r="U1875" s="1" t="s">
        <v>89</v>
      </c>
      <c r="V1875" s="1" t="s">
        <v>71</v>
      </c>
      <c r="W1875" s="1" t="s">
        <v>42</v>
      </c>
      <c r="X1875" s="25">
        <v>41270</v>
      </c>
      <c r="Y1875" s="1" t="s">
        <v>2637</v>
      </c>
      <c r="Z1875" s="1">
        <v>0</v>
      </c>
      <c r="AA1875" s="1" t="s">
        <v>2432</v>
      </c>
      <c r="AB1875" s="25">
        <v>40616</v>
      </c>
      <c r="AC1875" s="27">
        <v>40631.581250000003</v>
      </c>
      <c r="AD1875" s="1" t="s">
        <v>600</v>
      </c>
      <c r="AE1875" s="26">
        <v>305782.01</v>
      </c>
    </row>
    <row r="1876" spans="1:31" x14ac:dyDescent="0.25">
      <c r="A1876" s="1" t="s">
        <v>2646</v>
      </c>
      <c r="B1876" s="1" t="s">
        <v>2451</v>
      </c>
      <c r="C1876" s="1" t="s">
        <v>2452</v>
      </c>
      <c r="D1876" s="25">
        <v>40581</v>
      </c>
      <c r="E1876" s="1" t="s">
        <v>2623</v>
      </c>
      <c r="F1876" s="26">
        <v>24000</v>
      </c>
      <c r="G1876" s="26">
        <v>24000</v>
      </c>
      <c r="H1876" s="26">
        <v>24000</v>
      </c>
      <c r="I1876" s="1" t="s">
        <v>26</v>
      </c>
      <c r="J1876" s="26">
        <v>24000</v>
      </c>
      <c r="K1876" s="1">
        <v>0</v>
      </c>
      <c r="L1876" s="1" t="s">
        <v>27</v>
      </c>
      <c r="M1876" s="1">
        <v>0</v>
      </c>
      <c r="N1876" s="1" t="s">
        <v>2629</v>
      </c>
      <c r="O1876" s="1" t="s">
        <v>2630</v>
      </c>
      <c r="Q1876" s="1" t="s">
        <v>28</v>
      </c>
      <c r="R1876" s="1" t="s">
        <v>262</v>
      </c>
      <c r="S1876" s="1" t="s">
        <v>151</v>
      </c>
      <c r="T1876" s="1" t="s">
        <v>275</v>
      </c>
      <c r="U1876" s="1" t="s">
        <v>218</v>
      </c>
      <c r="V1876" s="1" t="s">
        <v>142</v>
      </c>
      <c r="W1876" s="1" t="s">
        <v>42</v>
      </c>
      <c r="X1876" s="25">
        <v>41270</v>
      </c>
      <c r="Y1876" s="1" t="s">
        <v>2643</v>
      </c>
      <c r="Z1876" s="1">
        <v>0</v>
      </c>
      <c r="AA1876" s="1" t="s">
        <v>2453</v>
      </c>
      <c r="AB1876" s="25">
        <v>40648</v>
      </c>
      <c r="AC1876" s="27">
        <v>40728.399305555555</v>
      </c>
      <c r="AD1876" s="1" t="s">
        <v>36</v>
      </c>
      <c r="AE1876" s="26">
        <v>24000</v>
      </c>
    </row>
    <row r="1877" spans="1:31" x14ac:dyDescent="0.25">
      <c r="A1877" s="1" t="s">
        <v>2646</v>
      </c>
      <c r="B1877" s="1" t="s">
        <v>2454</v>
      </c>
      <c r="C1877" s="1" t="s">
        <v>2455</v>
      </c>
      <c r="D1877" s="25">
        <v>40589</v>
      </c>
      <c r="E1877" s="1" t="s">
        <v>2623</v>
      </c>
      <c r="F1877" s="26">
        <v>35000</v>
      </c>
      <c r="G1877" s="26">
        <v>35000</v>
      </c>
      <c r="H1877" s="26">
        <v>35000</v>
      </c>
      <c r="I1877" s="1" t="s">
        <v>50</v>
      </c>
      <c r="J1877" s="26">
        <v>17500</v>
      </c>
      <c r="K1877" s="1">
        <v>0</v>
      </c>
      <c r="L1877" s="1" t="s">
        <v>27</v>
      </c>
      <c r="M1877" s="1">
        <v>0</v>
      </c>
      <c r="N1877" s="1" t="s">
        <v>2629</v>
      </c>
      <c r="O1877" s="1" t="s">
        <v>2630</v>
      </c>
      <c r="Q1877" s="1" t="s">
        <v>28</v>
      </c>
      <c r="R1877" s="1" t="s">
        <v>262</v>
      </c>
      <c r="S1877" s="1" t="s">
        <v>151</v>
      </c>
      <c r="T1877" s="1" t="s">
        <v>602</v>
      </c>
      <c r="U1877" s="1" t="s">
        <v>218</v>
      </c>
      <c r="V1877" s="1" t="s">
        <v>142</v>
      </c>
      <c r="W1877" s="1" t="s">
        <v>42</v>
      </c>
      <c r="X1877" s="25">
        <v>41270</v>
      </c>
      <c r="Y1877" s="1" t="s">
        <v>2647</v>
      </c>
      <c r="Z1877" s="1">
        <v>0</v>
      </c>
      <c r="AA1877" s="1" t="s">
        <v>2456</v>
      </c>
      <c r="AB1877" s="25">
        <v>40633</v>
      </c>
      <c r="AC1877" s="27">
        <v>40736.240277777775</v>
      </c>
      <c r="AD1877" s="1" t="s">
        <v>36</v>
      </c>
      <c r="AE1877" s="26">
        <v>35000</v>
      </c>
    </row>
    <row r="1878" spans="1:31" x14ac:dyDescent="0.25">
      <c r="A1878" s="1" t="s">
        <v>2622</v>
      </c>
      <c r="B1878" s="1" t="s">
        <v>2460</v>
      </c>
      <c r="C1878" s="1" t="s">
        <v>2461</v>
      </c>
      <c r="D1878" s="25">
        <v>40411</v>
      </c>
      <c r="E1878" s="1" t="s">
        <v>2623</v>
      </c>
      <c r="F1878" s="26">
        <v>3000</v>
      </c>
      <c r="G1878" s="26">
        <v>3000</v>
      </c>
      <c r="H1878" s="26">
        <v>3000</v>
      </c>
      <c r="I1878" s="1" t="s">
        <v>26</v>
      </c>
      <c r="J1878" s="26">
        <v>3000</v>
      </c>
      <c r="K1878" s="1">
        <v>340.07</v>
      </c>
      <c r="L1878" s="1" t="s">
        <v>27</v>
      </c>
      <c r="M1878" s="1">
        <v>0</v>
      </c>
      <c r="N1878" s="1" t="s">
        <v>2629</v>
      </c>
      <c r="O1878" s="1" t="s">
        <v>2638</v>
      </c>
      <c r="P1878" s="1" t="s">
        <v>2642</v>
      </c>
      <c r="Q1878" s="1" t="s">
        <v>28</v>
      </c>
      <c r="R1878" s="1" t="s">
        <v>135</v>
      </c>
      <c r="S1878" s="1" t="s">
        <v>284</v>
      </c>
      <c r="T1878" s="1" t="s">
        <v>114</v>
      </c>
      <c r="U1878" s="1" t="s">
        <v>40</v>
      </c>
      <c r="V1878" s="1" t="s">
        <v>41</v>
      </c>
      <c r="W1878" s="1" t="s">
        <v>42</v>
      </c>
      <c r="X1878" s="25">
        <v>41270</v>
      </c>
      <c r="Y1878" s="1" t="s">
        <v>43</v>
      </c>
      <c r="Z1878" s="1">
        <v>0</v>
      </c>
      <c r="AA1878" s="1" t="s">
        <v>2462</v>
      </c>
      <c r="AB1878" s="25">
        <v>40735</v>
      </c>
      <c r="AC1878" s="27">
        <v>40752.96875</v>
      </c>
      <c r="AD1878" s="1" t="s">
        <v>36</v>
      </c>
      <c r="AE1878" s="26">
        <v>3000</v>
      </c>
    </row>
    <row r="1879" spans="1:31" x14ac:dyDescent="0.25">
      <c r="A1879" s="1" t="s">
        <v>2646</v>
      </c>
      <c r="B1879" s="1" t="s">
        <v>2463</v>
      </c>
      <c r="C1879" s="1" t="s">
        <v>2464</v>
      </c>
      <c r="D1879" s="25">
        <v>40497</v>
      </c>
      <c r="E1879" s="1" t="s">
        <v>2623</v>
      </c>
      <c r="F1879" s="26">
        <v>14395.21</v>
      </c>
      <c r="G1879" s="26">
        <v>30000</v>
      </c>
      <c r="H1879" s="26">
        <v>14395.21</v>
      </c>
      <c r="I1879" s="1" t="s">
        <v>26</v>
      </c>
      <c r="J1879" s="26">
        <v>14395.21</v>
      </c>
      <c r="K1879" s="1">
        <v>0</v>
      </c>
      <c r="L1879" s="1" t="s">
        <v>50</v>
      </c>
      <c r="M1879" s="1">
        <v>0</v>
      </c>
      <c r="N1879" s="1" t="s">
        <v>2629</v>
      </c>
      <c r="O1879" s="1" t="s">
        <v>2630</v>
      </c>
      <c r="Q1879" s="1" t="s">
        <v>28</v>
      </c>
      <c r="R1879" s="1" t="s">
        <v>262</v>
      </c>
      <c r="S1879" s="1" t="s">
        <v>151</v>
      </c>
      <c r="T1879" s="1" t="s">
        <v>157</v>
      </c>
      <c r="U1879" s="1" t="s">
        <v>40</v>
      </c>
      <c r="V1879" s="1" t="s">
        <v>41</v>
      </c>
      <c r="W1879" s="1" t="s">
        <v>42</v>
      </c>
      <c r="X1879" s="25">
        <v>41270</v>
      </c>
      <c r="Y1879" s="1" t="s">
        <v>43</v>
      </c>
      <c r="Z1879" s="1">
        <v>0</v>
      </c>
      <c r="AA1879" s="1" t="s">
        <v>2465</v>
      </c>
      <c r="AB1879" s="25">
        <v>40732</v>
      </c>
      <c r="AC1879" s="27">
        <v>40752.901388888888</v>
      </c>
      <c r="AD1879" s="1" t="s">
        <v>36</v>
      </c>
      <c r="AE1879" s="26">
        <v>14395.21</v>
      </c>
    </row>
    <row r="1880" spans="1:31" x14ac:dyDescent="0.25">
      <c r="A1880" s="1" t="s">
        <v>2622</v>
      </c>
      <c r="B1880" s="1" t="s">
        <v>2500</v>
      </c>
      <c r="C1880" s="1" t="s">
        <v>2501</v>
      </c>
      <c r="D1880" s="25">
        <v>40956</v>
      </c>
      <c r="E1880" s="1" t="s">
        <v>2623</v>
      </c>
      <c r="F1880" s="26">
        <v>3000</v>
      </c>
      <c r="G1880" s="26">
        <v>3000</v>
      </c>
      <c r="H1880" s="26">
        <v>5000</v>
      </c>
      <c r="I1880" s="1" t="s">
        <v>50</v>
      </c>
      <c r="J1880" s="26">
        <v>2500</v>
      </c>
      <c r="K1880" s="1">
        <v>0</v>
      </c>
      <c r="L1880" s="1" t="s">
        <v>27</v>
      </c>
      <c r="M1880" s="1">
        <v>0</v>
      </c>
      <c r="N1880" s="1" t="s">
        <v>2629</v>
      </c>
      <c r="O1880" s="1" t="s">
        <v>2630</v>
      </c>
      <c r="Q1880" s="1" t="s">
        <v>28</v>
      </c>
      <c r="R1880" s="1" t="s">
        <v>135</v>
      </c>
      <c r="S1880" s="1" t="s">
        <v>284</v>
      </c>
      <c r="T1880" s="1" t="s">
        <v>275</v>
      </c>
      <c r="U1880" s="1" t="s">
        <v>218</v>
      </c>
      <c r="V1880" s="1" t="s">
        <v>142</v>
      </c>
      <c r="W1880" s="1" t="s">
        <v>42</v>
      </c>
      <c r="X1880" s="25">
        <v>41270</v>
      </c>
      <c r="Y1880" s="1" t="s">
        <v>2660</v>
      </c>
      <c r="Z1880" s="1">
        <v>0</v>
      </c>
      <c r="AA1880" s="1" t="s">
        <v>2502</v>
      </c>
      <c r="AB1880" s="25">
        <v>41113</v>
      </c>
      <c r="AC1880" s="27">
        <v>41135.98541666667</v>
      </c>
      <c r="AD1880" s="1" t="s">
        <v>36</v>
      </c>
      <c r="AE1880" s="26">
        <v>3000</v>
      </c>
    </row>
    <row r="1881" spans="1:31" x14ac:dyDescent="0.25">
      <c r="A1881" s="1" t="s">
        <v>2622</v>
      </c>
      <c r="B1881" s="1">
        <v>2298</v>
      </c>
      <c r="C1881" s="1" t="s">
        <v>360</v>
      </c>
      <c r="D1881" s="25">
        <v>37879</v>
      </c>
      <c r="E1881" s="1" t="s">
        <v>2623</v>
      </c>
      <c r="F1881" s="26">
        <v>28762.11</v>
      </c>
      <c r="G1881" s="26">
        <v>28762.11</v>
      </c>
      <c r="H1881" s="26">
        <v>28762.11</v>
      </c>
      <c r="I1881" s="1" t="s">
        <v>26</v>
      </c>
      <c r="J1881" s="26">
        <v>28762.11</v>
      </c>
      <c r="K1881" s="26">
        <v>31492.84</v>
      </c>
      <c r="L1881" s="1" t="s">
        <v>27</v>
      </c>
      <c r="M1881" s="1">
        <v>0</v>
      </c>
      <c r="N1881" s="1" t="s">
        <v>2624</v>
      </c>
      <c r="O1881" s="1" t="s">
        <v>2630</v>
      </c>
      <c r="Q1881" s="1" t="s">
        <v>28</v>
      </c>
      <c r="R1881" s="1" t="s">
        <v>44</v>
      </c>
      <c r="S1881" s="1" t="s">
        <v>38</v>
      </c>
      <c r="T1881" s="1" t="s">
        <v>361</v>
      </c>
      <c r="U1881" s="1" t="s">
        <v>40</v>
      </c>
      <c r="V1881" s="1" t="s">
        <v>41</v>
      </c>
      <c r="W1881" s="1" t="s">
        <v>42</v>
      </c>
      <c r="X1881" s="25">
        <v>41271</v>
      </c>
      <c r="Y1881" s="1" t="s">
        <v>57</v>
      </c>
      <c r="Z1881" s="1">
        <v>0</v>
      </c>
      <c r="AA1881" s="1" t="s">
        <v>362</v>
      </c>
      <c r="AB1881" s="25">
        <v>38972</v>
      </c>
      <c r="AC1881" s="27">
        <v>39078.413194444445</v>
      </c>
      <c r="AD1881" s="1" t="s">
        <v>36</v>
      </c>
      <c r="AE1881" s="26">
        <v>28762.11</v>
      </c>
    </row>
    <row r="1882" spans="1:31" x14ac:dyDescent="0.25">
      <c r="A1882" s="1" t="s">
        <v>2622</v>
      </c>
      <c r="B1882" s="1" t="s">
        <v>413</v>
      </c>
      <c r="C1882" s="1" t="s">
        <v>414</v>
      </c>
      <c r="D1882" s="25">
        <v>38749</v>
      </c>
      <c r="E1882" s="1" t="s">
        <v>2623</v>
      </c>
      <c r="F1882" s="26">
        <v>25663.25</v>
      </c>
      <c r="G1882" s="26">
        <v>25663.25</v>
      </c>
      <c r="H1882" s="26">
        <v>25663.25</v>
      </c>
      <c r="I1882" s="1" t="s">
        <v>26</v>
      </c>
      <c r="J1882" s="26">
        <v>25663.25</v>
      </c>
      <c r="K1882" s="26">
        <v>2600</v>
      </c>
      <c r="L1882" s="1" t="s">
        <v>27</v>
      </c>
      <c r="M1882" s="1">
        <v>0</v>
      </c>
      <c r="N1882" s="1" t="s">
        <v>2624</v>
      </c>
      <c r="O1882" s="1" t="s">
        <v>2638</v>
      </c>
      <c r="P1882" s="1" t="s">
        <v>2639</v>
      </c>
      <c r="Q1882" s="1" t="s">
        <v>28</v>
      </c>
      <c r="R1882" s="1" t="s">
        <v>44</v>
      </c>
      <c r="S1882" s="1" t="s">
        <v>38</v>
      </c>
      <c r="T1882" s="1" t="s">
        <v>39</v>
      </c>
      <c r="U1882" s="1" t="s">
        <v>40</v>
      </c>
      <c r="V1882" s="1" t="s">
        <v>41</v>
      </c>
      <c r="W1882" s="1" t="s">
        <v>42</v>
      </c>
      <c r="X1882" s="25">
        <v>41271</v>
      </c>
      <c r="Y1882" s="1" t="s">
        <v>57</v>
      </c>
      <c r="Z1882" s="1">
        <v>0</v>
      </c>
      <c r="AA1882" s="1" t="s">
        <v>415</v>
      </c>
      <c r="AB1882" s="25">
        <v>39308</v>
      </c>
      <c r="AC1882" s="27">
        <v>39392.677777777775</v>
      </c>
      <c r="AD1882" s="1" t="s">
        <v>36</v>
      </c>
      <c r="AE1882" s="26">
        <v>25663.25</v>
      </c>
    </row>
    <row r="1883" spans="1:31" x14ac:dyDescent="0.25">
      <c r="A1883" s="1" t="s">
        <v>2622</v>
      </c>
      <c r="B1883" s="1" t="s">
        <v>465</v>
      </c>
      <c r="C1883" s="1" t="s">
        <v>466</v>
      </c>
      <c r="D1883" s="25">
        <v>36354</v>
      </c>
      <c r="E1883" s="1" t="s">
        <v>2623</v>
      </c>
      <c r="F1883" s="26">
        <v>42516</v>
      </c>
      <c r="G1883" s="26">
        <v>42516</v>
      </c>
      <c r="H1883" s="26">
        <v>42516</v>
      </c>
      <c r="I1883" s="1" t="s">
        <v>50</v>
      </c>
      <c r="J1883" s="26">
        <v>21258</v>
      </c>
      <c r="K1883" s="26">
        <v>6521.17</v>
      </c>
      <c r="L1883" s="1" t="s">
        <v>27</v>
      </c>
      <c r="M1883" s="1">
        <v>0</v>
      </c>
      <c r="N1883" s="1" t="s">
        <v>2624</v>
      </c>
      <c r="O1883" s="1" t="s">
        <v>2625</v>
      </c>
      <c r="P1883" s="1" t="s">
        <v>2626</v>
      </c>
      <c r="Q1883" s="1" t="s">
        <v>28</v>
      </c>
      <c r="R1883" s="1" t="s">
        <v>44</v>
      </c>
      <c r="S1883" s="1" t="s">
        <v>38</v>
      </c>
      <c r="T1883" s="1" t="s">
        <v>39</v>
      </c>
      <c r="U1883" s="1" t="s">
        <v>40</v>
      </c>
      <c r="V1883" s="1" t="s">
        <v>41</v>
      </c>
      <c r="W1883" s="1" t="s">
        <v>42</v>
      </c>
      <c r="X1883" s="25">
        <v>41271</v>
      </c>
      <c r="Y1883" s="1" t="s">
        <v>2628</v>
      </c>
      <c r="Z1883" s="1">
        <v>0</v>
      </c>
      <c r="AA1883" s="1" t="s">
        <v>467</v>
      </c>
      <c r="AB1883" s="25">
        <v>39437</v>
      </c>
      <c r="AC1883" s="27">
        <v>39539.477777777778</v>
      </c>
      <c r="AD1883" s="1" t="s">
        <v>36</v>
      </c>
      <c r="AE1883" s="26">
        <v>42516</v>
      </c>
    </row>
    <row r="1884" spans="1:31" x14ac:dyDescent="0.25">
      <c r="A1884" s="1" t="s">
        <v>2622</v>
      </c>
      <c r="B1884" s="1" t="s">
        <v>522</v>
      </c>
      <c r="C1884" s="1" t="s">
        <v>523</v>
      </c>
      <c r="D1884" s="25">
        <v>39555</v>
      </c>
      <c r="E1884" s="1" t="s">
        <v>2623</v>
      </c>
      <c r="F1884" s="26">
        <v>43826.46</v>
      </c>
      <c r="G1884" s="26">
        <v>43829.46</v>
      </c>
      <c r="H1884" s="26">
        <v>27611.83</v>
      </c>
      <c r="I1884" s="1" t="s">
        <v>26</v>
      </c>
      <c r="J1884" s="26">
        <v>27611.83</v>
      </c>
      <c r="K1884" s="1">
        <v>100</v>
      </c>
      <c r="L1884" s="1" t="s">
        <v>27</v>
      </c>
      <c r="M1884" s="1">
        <v>0</v>
      </c>
      <c r="N1884" s="1" t="s">
        <v>2624</v>
      </c>
      <c r="O1884" s="1" t="s">
        <v>2630</v>
      </c>
      <c r="Q1884" s="1" t="s">
        <v>28</v>
      </c>
      <c r="R1884" s="1" t="s">
        <v>44</v>
      </c>
      <c r="S1884" s="1" t="s">
        <v>443</v>
      </c>
      <c r="T1884" s="1" t="s">
        <v>39</v>
      </c>
      <c r="U1884" s="1" t="s">
        <v>40</v>
      </c>
      <c r="V1884" s="1" t="s">
        <v>41</v>
      </c>
      <c r="W1884" s="1" t="s">
        <v>42</v>
      </c>
      <c r="X1884" s="25">
        <v>41271</v>
      </c>
      <c r="Y1884" s="1" t="s">
        <v>57</v>
      </c>
      <c r="Z1884" s="1">
        <v>0</v>
      </c>
      <c r="AA1884" s="1" t="s">
        <v>524</v>
      </c>
      <c r="AB1884" s="25">
        <v>39784</v>
      </c>
      <c r="AC1884" s="27">
        <v>39833.493055555555</v>
      </c>
      <c r="AD1884" s="1" t="s">
        <v>36</v>
      </c>
      <c r="AE1884" s="26">
        <v>43826.46</v>
      </c>
    </row>
    <row r="1885" spans="1:31" x14ac:dyDescent="0.25">
      <c r="A1885" s="1" t="s">
        <v>2646</v>
      </c>
      <c r="B1885" s="1" t="s">
        <v>637</v>
      </c>
      <c r="C1885" s="1" t="s">
        <v>638</v>
      </c>
      <c r="D1885" s="25">
        <v>40083</v>
      </c>
      <c r="E1885" s="1" t="s">
        <v>2623</v>
      </c>
      <c r="F1885" s="26">
        <v>6614.89</v>
      </c>
      <c r="G1885" s="26">
        <v>16000</v>
      </c>
      <c r="H1885" s="26">
        <v>6614.89</v>
      </c>
      <c r="I1885" s="1" t="s">
        <v>26</v>
      </c>
      <c r="J1885" s="26">
        <v>6614.89</v>
      </c>
      <c r="K1885" s="1">
        <v>0</v>
      </c>
      <c r="L1885" s="1" t="s">
        <v>27</v>
      </c>
      <c r="M1885" s="1">
        <v>0</v>
      </c>
      <c r="N1885" s="1" t="s">
        <v>2629</v>
      </c>
      <c r="O1885" s="1" t="s">
        <v>2630</v>
      </c>
      <c r="Q1885" s="1" t="s">
        <v>28</v>
      </c>
      <c r="R1885" s="1" t="s">
        <v>262</v>
      </c>
      <c r="S1885" s="1" t="s">
        <v>151</v>
      </c>
      <c r="T1885" s="1" t="s">
        <v>639</v>
      </c>
      <c r="U1885" s="1" t="s">
        <v>40</v>
      </c>
      <c r="V1885" s="1" t="s">
        <v>41</v>
      </c>
      <c r="W1885" s="1" t="s">
        <v>42</v>
      </c>
      <c r="X1885" s="25">
        <v>41271</v>
      </c>
      <c r="Y1885" s="1" t="s">
        <v>57</v>
      </c>
      <c r="Z1885" s="1">
        <v>0</v>
      </c>
      <c r="AA1885" s="1" t="s">
        <v>640</v>
      </c>
      <c r="AB1885" s="25">
        <v>40151</v>
      </c>
      <c r="AC1885" s="27">
        <v>40165.459722222222</v>
      </c>
      <c r="AD1885" s="1" t="s">
        <v>36</v>
      </c>
      <c r="AE1885" s="26">
        <v>6614.89</v>
      </c>
    </row>
    <row r="1886" spans="1:31" x14ac:dyDescent="0.25">
      <c r="A1886" s="1" t="s">
        <v>2622</v>
      </c>
      <c r="B1886" s="1" t="s">
        <v>820</v>
      </c>
      <c r="C1886" s="1" t="s">
        <v>821</v>
      </c>
      <c r="D1886" s="25">
        <v>40467</v>
      </c>
      <c r="E1886" s="1" t="s">
        <v>2623</v>
      </c>
      <c r="F1886" s="26">
        <v>5000</v>
      </c>
      <c r="G1886" s="26">
        <v>5000</v>
      </c>
      <c r="H1886" s="26">
        <v>5000</v>
      </c>
      <c r="I1886" s="1" t="s">
        <v>26</v>
      </c>
      <c r="J1886" s="26">
        <v>5000</v>
      </c>
      <c r="K1886" s="1">
        <v>0</v>
      </c>
      <c r="L1886" s="1" t="s">
        <v>27</v>
      </c>
      <c r="M1886" s="1">
        <v>0</v>
      </c>
      <c r="N1886" s="1" t="s">
        <v>2629</v>
      </c>
      <c r="O1886" s="1" t="s">
        <v>2630</v>
      </c>
      <c r="Q1886" s="1" t="s">
        <v>28</v>
      </c>
      <c r="R1886" s="1" t="s">
        <v>135</v>
      </c>
      <c r="S1886" s="1" t="s">
        <v>284</v>
      </c>
      <c r="T1886" s="1" t="s">
        <v>62</v>
      </c>
      <c r="U1886" s="1" t="s">
        <v>34</v>
      </c>
      <c r="V1886" s="1" t="s">
        <v>71</v>
      </c>
      <c r="W1886" s="1" t="s">
        <v>42</v>
      </c>
      <c r="X1886" s="25">
        <v>41271</v>
      </c>
      <c r="Y1886" s="1" t="s">
        <v>2637</v>
      </c>
      <c r="Z1886" s="1">
        <v>0</v>
      </c>
      <c r="AA1886" s="1" t="s">
        <v>822</v>
      </c>
      <c r="AB1886" s="25">
        <v>40742</v>
      </c>
      <c r="AC1886" s="27">
        <v>40753.984722222223</v>
      </c>
      <c r="AD1886" s="1" t="s">
        <v>36</v>
      </c>
      <c r="AE1886" s="26">
        <v>5000</v>
      </c>
    </row>
    <row r="1887" spans="1:31" x14ac:dyDescent="0.25">
      <c r="A1887" s="1" t="s">
        <v>2622</v>
      </c>
      <c r="B1887" s="1" t="s">
        <v>851</v>
      </c>
      <c r="C1887" s="1" t="s">
        <v>852</v>
      </c>
      <c r="D1887" s="25">
        <v>40402</v>
      </c>
      <c r="E1887" s="1" t="s">
        <v>2623</v>
      </c>
      <c r="F1887" s="26">
        <v>3000</v>
      </c>
      <c r="G1887" s="26">
        <v>3000</v>
      </c>
      <c r="H1887" s="26">
        <v>2706.2</v>
      </c>
      <c r="I1887" s="1" t="s">
        <v>26</v>
      </c>
      <c r="J1887" s="26">
        <v>2706.2</v>
      </c>
      <c r="K1887" s="1">
        <v>0</v>
      </c>
      <c r="L1887" s="1" t="s">
        <v>27</v>
      </c>
      <c r="M1887" s="1">
        <v>0</v>
      </c>
      <c r="N1887" s="1" t="s">
        <v>2629</v>
      </c>
      <c r="O1887" s="1" t="s">
        <v>2630</v>
      </c>
      <c r="Q1887" s="1" t="s">
        <v>28</v>
      </c>
      <c r="R1887" s="1" t="s">
        <v>196</v>
      </c>
      <c r="S1887" s="1" t="s">
        <v>136</v>
      </c>
      <c r="T1887" s="1" t="s">
        <v>366</v>
      </c>
      <c r="U1887" s="1" t="s">
        <v>34</v>
      </c>
      <c r="V1887" s="1" t="s">
        <v>71</v>
      </c>
      <c r="W1887" s="1" t="s">
        <v>42</v>
      </c>
      <c r="X1887" s="25">
        <v>41271</v>
      </c>
      <c r="Y1887" s="1" t="s">
        <v>2660</v>
      </c>
      <c r="Z1887" s="1">
        <v>0</v>
      </c>
      <c r="AA1887" s="1" t="s">
        <v>853</v>
      </c>
      <c r="AB1887" s="25">
        <v>41031</v>
      </c>
      <c r="AC1887" s="27">
        <v>41044.518055555556</v>
      </c>
      <c r="AD1887" s="1" t="s">
        <v>36</v>
      </c>
      <c r="AE1887" s="26">
        <v>3000</v>
      </c>
    </row>
    <row r="1888" spans="1:31" x14ac:dyDescent="0.25">
      <c r="A1888" s="1" t="s">
        <v>2622</v>
      </c>
      <c r="B1888" s="1" t="s">
        <v>857</v>
      </c>
      <c r="C1888" s="1" t="s">
        <v>858</v>
      </c>
      <c r="D1888" s="25">
        <v>40122</v>
      </c>
      <c r="E1888" s="1" t="s">
        <v>2623</v>
      </c>
      <c r="F1888" s="26">
        <v>50000</v>
      </c>
      <c r="G1888" s="26">
        <v>50000</v>
      </c>
      <c r="H1888" s="26">
        <v>50000</v>
      </c>
      <c r="I1888" s="1" t="s">
        <v>50</v>
      </c>
      <c r="J1888" s="26">
        <v>25000</v>
      </c>
      <c r="K1888" s="1">
        <v>0</v>
      </c>
      <c r="L1888" s="1" t="s">
        <v>27</v>
      </c>
      <c r="M1888" s="1">
        <v>0</v>
      </c>
      <c r="N1888" s="1" t="s">
        <v>2629</v>
      </c>
      <c r="O1888" s="1" t="s">
        <v>2630</v>
      </c>
      <c r="Q1888" s="1" t="s">
        <v>28</v>
      </c>
      <c r="R1888" s="1" t="s">
        <v>135</v>
      </c>
      <c r="S1888" s="1" t="s">
        <v>136</v>
      </c>
      <c r="T1888" s="1" t="s">
        <v>646</v>
      </c>
      <c r="U1888" s="1" t="s">
        <v>273</v>
      </c>
      <c r="V1888" s="1" t="s">
        <v>71</v>
      </c>
      <c r="W1888" s="1" t="s">
        <v>42</v>
      </c>
      <c r="X1888" s="25">
        <v>41271</v>
      </c>
      <c r="Y1888" s="1" t="s">
        <v>2647</v>
      </c>
      <c r="Z1888" s="1">
        <v>0</v>
      </c>
      <c r="AA1888" s="1" t="s">
        <v>859</v>
      </c>
      <c r="AB1888" s="25">
        <v>41066</v>
      </c>
      <c r="AC1888" s="27">
        <v>41083.039583333331</v>
      </c>
      <c r="AD1888" s="1" t="s">
        <v>36</v>
      </c>
      <c r="AE1888" s="26">
        <v>50000</v>
      </c>
    </row>
    <row r="1889" spans="1:31" x14ac:dyDescent="0.25">
      <c r="A1889" s="1" t="s">
        <v>2622</v>
      </c>
      <c r="B1889" s="1" t="s">
        <v>913</v>
      </c>
      <c r="C1889" s="1" t="s">
        <v>914</v>
      </c>
      <c r="D1889" s="25">
        <v>36862</v>
      </c>
      <c r="E1889" s="1" t="s">
        <v>2623</v>
      </c>
      <c r="F1889" s="26">
        <v>18496.240000000002</v>
      </c>
      <c r="G1889" s="26">
        <v>94710</v>
      </c>
      <c r="H1889" s="26">
        <v>18496.240000000002</v>
      </c>
      <c r="I1889" s="1" t="s">
        <v>26</v>
      </c>
      <c r="J1889" s="26">
        <v>18496.240000000002</v>
      </c>
      <c r="K1889" s="1">
        <v>100</v>
      </c>
      <c r="L1889" s="1" t="s">
        <v>27</v>
      </c>
      <c r="M1889" s="1">
        <v>0</v>
      </c>
      <c r="N1889" s="1" t="s">
        <v>2624</v>
      </c>
      <c r="O1889" s="1" t="s">
        <v>2625</v>
      </c>
      <c r="P1889" s="1" t="s">
        <v>2626</v>
      </c>
      <c r="Q1889" s="1" t="s">
        <v>28</v>
      </c>
      <c r="R1889" s="1" t="s">
        <v>44</v>
      </c>
      <c r="S1889" s="1" t="s">
        <v>61</v>
      </c>
      <c r="T1889" s="1" t="s">
        <v>338</v>
      </c>
      <c r="U1889" s="1" t="s">
        <v>40</v>
      </c>
      <c r="V1889" s="1" t="s">
        <v>41</v>
      </c>
      <c r="W1889" s="1" t="s">
        <v>42</v>
      </c>
      <c r="X1889" s="25">
        <v>41271</v>
      </c>
      <c r="Y1889" s="1" t="s">
        <v>57</v>
      </c>
      <c r="Z1889" s="1">
        <v>0</v>
      </c>
      <c r="AA1889" s="1" t="s">
        <v>915</v>
      </c>
      <c r="AB1889" s="25">
        <v>38166</v>
      </c>
      <c r="AC1889" s="27">
        <v>38173.494444444441</v>
      </c>
      <c r="AD1889" s="1" t="s">
        <v>36</v>
      </c>
      <c r="AE1889" s="26">
        <v>18496.240000000002</v>
      </c>
    </row>
    <row r="1890" spans="1:31" x14ac:dyDescent="0.25">
      <c r="A1890" s="1" t="s">
        <v>2622</v>
      </c>
      <c r="B1890" s="1">
        <v>1001002</v>
      </c>
      <c r="C1890" s="1" t="s">
        <v>994</v>
      </c>
      <c r="D1890" s="25">
        <v>38446</v>
      </c>
      <c r="E1890" s="1" t="s">
        <v>2623</v>
      </c>
      <c r="F1890" s="26">
        <v>15539.74</v>
      </c>
      <c r="G1890" s="26">
        <v>15539.74</v>
      </c>
      <c r="H1890" s="26">
        <v>15539.74</v>
      </c>
      <c r="I1890" s="1" t="s">
        <v>26</v>
      </c>
      <c r="J1890" s="26">
        <v>15539.74</v>
      </c>
      <c r="K1890" s="1">
        <v>0</v>
      </c>
      <c r="L1890" s="1" t="s">
        <v>27</v>
      </c>
      <c r="M1890" s="1">
        <v>0</v>
      </c>
      <c r="N1890" s="1" t="s">
        <v>2624</v>
      </c>
      <c r="O1890" s="1" t="s">
        <v>2625</v>
      </c>
      <c r="P1890" s="1" t="s">
        <v>2626</v>
      </c>
      <c r="Q1890" s="1" t="s">
        <v>28</v>
      </c>
      <c r="R1890" s="1" t="s">
        <v>44</v>
      </c>
      <c r="S1890" s="1" t="s">
        <v>298</v>
      </c>
      <c r="T1890" s="1" t="s">
        <v>78</v>
      </c>
      <c r="U1890" s="1" t="s">
        <v>40</v>
      </c>
      <c r="V1890" s="1" t="s">
        <v>41</v>
      </c>
      <c r="W1890" s="1" t="s">
        <v>42</v>
      </c>
      <c r="X1890" s="25">
        <v>41271</v>
      </c>
      <c r="Y1890" s="1" t="s">
        <v>2643</v>
      </c>
      <c r="Z1890" s="1">
        <v>0</v>
      </c>
      <c r="AA1890" s="1" t="s">
        <v>995</v>
      </c>
      <c r="AB1890" s="25">
        <v>39129</v>
      </c>
      <c r="AC1890" s="27">
        <v>39199.470138888886</v>
      </c>
      <c r="AD1890" s="1" t="s">
        <v>36</v>
      </c>
      <c r="AE1890" s="26">
        <v>15539.74</v>
      </c>
    </row>
    <row r="1891" spans="1:31" x14ac:dyDescent="0.25">
      <c r="A1891" s="1" t="s">
        <v>2622</v>
      </c>
      <c r="B1891" s="1" t="s">
        <v>1011</v>
      </c>
      <c r="C1891" s="1" t="s">
        <v>1012</v>
      </c>
      <c r="D1891" s="25">
        <v>38257</v>
      </c>
      <c r="E1891" s="1" t="s">
        <v>2623</v>
      </c>
      <c r="F1891" s="26">
        <v>35000</v>
      </c>
      <c r="G1891" s="26">
        <v>35000</v>
      </c>
      <c r="H1891" s="26">
        <v>35000</v>
      </c>
      <c r="I1891" s="1" t="s">
        <v>26</v>
      </c>
      <c r="J1891" s="26">
        <v>35000</v>
      </c>
      <c r="K1891" s="1">
        <v>0</v>
      </c>
      <c r="L1891" s="1" t="s">
        <v>27</v>
      </c>
      <c r="M1891" s="1">
        <v>0</v>
      </c>
      <c r="N1891" s="1" t="s">
        <v>2624</v>
      </c>
      <c r="O1891" s="1" t="s">
        <v>2625</v>
      </c>
      <c r="P1891" s="1" t="s">
        <v>2626</v>
      </c>
      <c r="Q1891" s="1" t="s">
        <v>28</v>
      </c>
      <c r="R1891" s="1" t="s">
        <v>44</v>
      </c>
      <c r="S1891" s="1" t="s">
        <v>38</v>
      </c>
      <c r="T1891" s="1" t="s">
        <v>154</v>
      </c>
      <c r="U1891" s="1" t="s">
        <v>40</v>
      </c>
      <c r="V1891" s="1" t="s">
        <v>41</v>
      </c>
      <c r="W1891" s="1" t="s">
        <v>42</v>
      </c>
      <c r="X1891" s="25">
        <v>41271</v>
      </c>
      <c r="Y1891" s="1" t="s">
        <v>2643</v>
      </c>
      <c r="Z1891" s="1">
        <v>0</v>
      </c>
      <c r="AA1891" s="1" t="s">
        <v>1013</v>
      </c>
      <c r="AB1891" s="25">
        <v>39307</v>
      </c>
      <c r="AC1891" s="27">
        <v>39331.701388888891</v>
      </c>
      <c r="AD1891" s="1" t="s">
        <v>36</v>
      </c>
      <c r="AE1891" s="26">
        <v>35000</v>
      </c>
    </row>
    <row r="1892" spans="1:31" x14ac:dyDescent="0.25">
      <c r="A1892" s="1" t="s">
        <v>2622</v>
      </c>
      <c r="B1892" s="1" t="s">
        <v>1068</v>
      </c>
      <c r="C1892" s="1" t="s">
        <v>1069</v>
      </c>
      <c r="D1892" s="25">
        <v>39125</v>
      </c>
      <c r="E1892" s="1" t="s">
        <v>2623</v>
      </c>
      <c r="F1892" s="26">
        <v>133000</v>
      </c>
      <c r="G1892" s="26">
        <v>133000</v>
      </c>
      <c r="H1892" s="26">
        <v>133000</v>
      </c>
      <c r="I1892" s="1" t="s">
        <v>26</v>
      </c>
      <c r="J1892" s="26">
        <v>133000</v>
      </c>
      <c r="K1892" s="1">
        <v>0</v>
      </c>
      <c r="L1892" s="1" t="s">
        <v>27</v>
      </c>
      <c r="M1892" s="1">
        <v>0</v>
      </c>
      <c r="N1892" s="1" t="s">
        <v>2624</v>
      </c>
      <c r="O1892" s="1" t="s">
        <v>2625</v>
      </c>
      <c r="P1892" s="1" t="s">
        <v>2626</v>
      </c>
      <c r="Q1892" s="1" t="s">
        <v>28</v>
      </c>
      <c r="R1892" s="1" t="s">
        <v>44</v>
      </c>
      <c r="S1892" s="1" t="s">
        <v>38</v>
      </c>
      <c r="T1892" s="1" t="s">
        <v>154</v>
      </c>
      <c r="U1892" s="1" t="s">
        <v>40</v>
      </c>
      <c r="V1892" s="1" t="s">
        <v>41</v>
      </c>
      <c r="W1892" s="1" t="s">
        <v>42</v>
      </c>
      <c r="X1892" s="25">
        <v>41271</v>
      </c>
      <c r="Y1892" s="1" t="s">
        <v>57</v>
      </c>
      <c r="Z1892" s="1">
        <v>0</v>
      </c>
      <c r="AA1892" s="1" t="s">
        <v>1070</v>
      </c>
      <c r="AB1892" s="25">
        <v>39190</v>
      </c>
      <c r="AC1892" s="27">
        <v>39505.575694444444</v>
      </c>
      <c r="AD1892" s="1" t="s">
        <v>36</v>
      </c>
      <c r="AE1892" s="26">
        <v>133000</v>
      </c>
    </row>
    <row r="1893" spans="1:31" x14ac:dyDescent="0.25">
      <c r="A1893" s="1" t="s">
        <v>2622</v>
      </c>
      <c r="B1893" s="1" t="s">
        <v>1071</v>
      </c>
      <c r="C1893" s="1" t="s">
        <v>1072</v>
      </c>
      <c r="D1893" s="25">
        <v>39318</v>
      </c>
      <c r="E1893" s="1" t="s">
        <v>2623</v>
      </c>
      <c r="F1893" s="26">
        <v>25000</v>
      </c>
      <c r="G1893" s="26">
        <v>25000</v>
      </c>
      <c r="H1893" s="26">
        <v>25000</v>
      </c>
      <c r="I1893" s="1" t="s">
        <v>26</v>
      </c>
      <c r="J1893" s="26">
        <v>25000</v>
      </c>
      <c r="K1893" s="1">
        <v>0</v>
      </c>
      <c r="L1893" s="1" t="s">
        <v>27</v>
      </c>
      <c r="M1893" s="1">
        <v>0</v>
      </c>
      <c r="N1893" s="1" t="s">
        <v>2624</v>
      </c>
      <c r="O1893" s="1" t="s">
        <v>2625</v>
      </c>
      <c r="P1893" s="1" t="s">
        <v>2626</v>
      </c>
      <c r="Q1893" s="1" t="s">
        <v>28</v>
      </c>
      <c r="R1893" s="1" t="s">
        <v>44</v>
      </c>
      <c r="S1893" s="1" t="s">
        <v>30</v>
      </c>
      <c r="T1893" s="1" t="s">
        <v>51</v>
      </c>
      <c r="U1893" s="1" t="s">
        <v>40</v>
      </c>
      <c r="V1893" s="1" t="s">
        <v>41</v>
      </c>
      <c r="W1893" s="1" t="s">
        <v>42</v>
      </c>
      <c r="X1893" s="25">
        <v>41271</v>
      </c>
      <c r="Y1893" s="1" t="s">
        <v>2643</v>
      </c>
      <c r="Z1893" s="1">
        <v>0</v>
      </c>
      <c r="AA1893" s="1" t="s">
        <v>1073</v>
      </c>
      <c r="AB1893" s="25">
        <v>39491</v>
      </c>
      <c r="AC1893" s="27">
        <v>39506.501388888886</v>
      </c>
      <c r="AD1893" s="1" t="s">
        <v>36</v>
      </c>
      <c r="AE1893" s="26">
        <v>25000</v>
      </c>
    </row>
    <row r="1894" spans="1:31" x14ac:dyDescent="0.25">
      <c r="A1894" s="1" t="s">
        <v>2622</v>
      </c>
      <c r="B1894" s="1" t="s">
        <v>522</v>
      </c>
      <c r="C1894" s="1" t="s">
        <v>1089</v>
      </c>
      <c r="D1894" s="25">
        <v>38692</v>
      </c>
      <c r="E1894" s="1" t="s">
        <v>2623</v>
      </c>
      <c r="F1894" s="1">
        <v>898.5</v>
      </c>
      <c r="G1894" s="1">
        <v>898.5</v>
      </c>
      <c r="H1894" s="1">
        <v>898.5</v>
      </c>
      <c r="I1894" s="1" t="s">
        <v>26</v>
      </c>
      <c r="J1894" s="1">
        <v>898.5</v>
      </c>
      <c r="K1894" s="26">
        <v>69068.41</v>
      </c>
      <c r="L1894" s="1" t="s">
        <v>27</v>
      </c>
      <c r="M1894" s="1">
        <v>0</v>
      </c>
      <c r="N1894" s="1" t="s">
        <v>2624</v>
      </c>
      <c r="O1894" s="1" t="s">
        <v>2630</v>
      </c>
      <c r="Q1894" s="1" t="s">
        <v>28</v>
      </c>
      <c r="R1894" s="1" t="s">
        <v>44</v>
      </c>
      <c r="S1894" s="1" t="s">
        <v>38</v>
      </c>
      <c r="T1894" s="1" t="s">
        <v>39</v>
      </c>
      <c r="U1894" s="1" t="s">
        <v>40</v>
      </c>
      <c r="V1894" s="1" t="s">
        <v>41</v>
      </c>
      <c r="W1894" s="1" t="s">
        <v>42</v>
      </c>
      <c r="X1894" s="25">
        <v>41271</v>
      </c>
      <c r="Y1894" s="1" t="s">
        <v>43</v>
      </c>
      <c r="Z1894" s="1">
        <v>0</v>
      </c>
      <c r="AA1894" s="1" t="s">
        <v>1090</v>
      </c>
      <c r="AB1894" s="25">
        <v>39419</v>
      </c>
      <c r="AC1894" s="27">
        <v>39588.412499999999</v>
      </c>
      <c r="AD1894" s="1" t="s">
        <v>36</v>
      </c>
      <c r="AE1894" s="1">
        <v>898.5</v>
      </c>
    </row>
    <row r="1895" spans="1:31" x14ac:dyDescent="0.25">
      <c r="A1895" s="1" t="s">
        <v>2622</v>
      </c>
      <c r="B1895" s="1" t="s">
        <v>1109</v>
      </c>
      <c r="C1895" s="1" t="s">
        <v>1110</v>
      </c>
      <c r="D1895" s="25">
        <v>39002</v>
      </c>
      <c r="E1895" s="1" t="s">
        <v>2623</v>
      </c>
      <c r="F1895" s="26">
        <v>62235.64</v>
      </c>
      <c r="G1895" s="26">
        <v>62235.64</v>
      </c>
      <c r="H1895" s="26">
        <v>62235.64</v>
      </c>
      <c r="I1895" s="1" t="s">
        <v>26</v>
      </c>
      <c r="J1895" s="26">
        <v>62235.64</v>
      </c>
      <c r="K1895" s="1">
        <v>0</v>
      </c>
      <c r="L1895" s="1" t="s">
        <v>27</v>
      </c>
      <c r="M1895" s="1">
        <v>0</v>
      </c>
      <c r="N1895" s="1" t="s">
        <v>2624</v>
      </c>
      <c r="O1895" s="1" t="s">
        <v>2625</v>
      </c>
      <c r="P1895" s="1" t="s">
        <v>2626</v>
      </c>
      <c r="Q1895" s="1" t="s">
        <v>28</v>
      </c>
      <c r="R1895" s="1" t="s">
        <v>44</v>
      </c>
      <c r="S1895" s="1" t="s">
        <v>30</v>
      </c>
      <c r="T1895" s="1" t="s">
        <v>310</v>
      </c>
      <c r="U1895" s="1" t="s">
        <v>40</v>
      </c>
      <c r="V1895" s="1" t="s">
        <v>41</v>
      </c>
      <c r="W1895" s="1" t="s">
        <v>42</v>
      </c>
      <c r="X1895" s="25">
        <v>41271</v>
      </c>
      <c r="Y1895" s="1" t="s">
        <v>2643</v>
      </c>
      <c r="Z1895" s="1">
        <v>0</v>
      </c>
      <c r="AA1895" s="1" t="s">
        <v>1111</v>
      </c>
      <c r="AB1895" s="25">
        <v>39541</v>
      </c>
      <c r="AC1895" s="27">
        <v>39678.397222222222</v>
      </c>
      <c r="AD1895" s="1" t="s">
        <v>36</v>
      </c>
      <c r="AE1895" s="26">
        <v>62235.64</v>
      </c>
    </row>
    <row r="1896" spans="1:31" x14ac:dyDescent="0.25">
      <c r="A1896" s="1" t="s">
        <v>2622</v>
      </c>
      <c r="B1896" s="1" t="s">
        <v>1166</v>
      </c>
      <c r="C1896" s="1" t="s">
        <v>1167</v>
      </c>
      <c r="D1896" s="25">
        <v>39314</v>
      </c>
      <c r="E1896" s="1" t="s">
        <v>2623</v>
      </c>
      <c r="F1896" s="26">
        <v>32133.93</v>
      </c>
      <c r="G1896" s="26">
        <v>32133.93</v>
      </c>
      <c r="H1896" s="26">
        <v>32133.93</v>
      </c>
      <c r="I1896" s="1" t="s">
        <v>26</v>
      </c>
      <c r="J1896" s="26">
        <v>32133.93</v>
      </c>
      <c r="K1896" s="1">
        <v>0</v>
      </c>
      <c r="L1896" s="1" t="s">
        <v>27</v>
      </c>
      <c r="M1896" s="1">
        <v>0</v>
      </c>
      <c r="N1896" s="1" t="s">
        <v>2624</v>
      </c>
      <c r="O1896" s="1" t="s">
        <v>2625</v>
      </c>
      <c r="P1896" s="1" t="s">
        <v>2626</v>
      </c>
      <c r="Q1896" s="1" t="s">
        <v>28</v>
      </c>
      <c r="R1896" s="1" t="s">
        <v>44</v>
      </c>
      <c r="S1896" s="1" t="s">
        <v>443</v>
      </c>
      <c r="T1896" s="1" t="s">
        <v>460</v>
      </c>
      <c r="U1896" s="1" t="s">
        <v>34</v>
      </c>
      <c r="V1896" s="1" t="s">
        <v>71</v>
      </c>
      <c r="W1896" s="1" t="s">
        <v>42</v>
      </c>
      <c r="X1896" s="25">
        <v>41271</v>
      </c>
      <c r="Y1896" s="1" t="s">
        <v>2660</v>
      </c>
      <c r="Z1896" s="1">
        <v>0</v>
      </c>
      <c r="AA1896" s="1" t="s">
        <v>1168</v>
      </c>
      <c r="AB1896" s="25">
        <v>39784</v>
      </c>
      <c r="AC1896" s="27">
        <v>39916.48541666667</v>
      </c>
      <c r="AD1896" s="1" t="s">
        <v>36</v>
      </c>
      <c r="AE1896" s="26">
        <v>32133.93</v>
      </c>
    </row>
    <row r="1897" spans="1:31" x14ac:dyDescent="0.25">
      <c r="A1897" s="1" t="s">
        <v>2622</v>
      </c>
      <c r="B1897" s="1" t="s">
        <v>1190</v>
      </c>
      <c r="C1897" s="1" t="s">
        <v>1191</v>
      </c>
      <c r="D1897" s="25">
        <v>39825</v>
      </c>
      <c r="E1897" s="1" t="s">
        <v>2623</v>
      </c>
      <c r="F1897" s="26">
        <v>54074.54</v>
      </c>
      <c r="G1897" s="26">
        <v>54074.54</v>
      </c>
      <c r="H1897" s="26">
        <v>40530.82</v>
      </c>
      <c r="I1897" s="1" t="s">
        <v>26</v>
      </c>
      <c r="J1897" s="26">
        <v>40530.82</v>
      </c>
      <c r="K1897" s="26">
        <v>3170.22</v>
      </c>
      <c r="L1897" s="1" t="s">
        <v>27</v>
      </c>
      <c r="M1897" s="1">
        <v>0</v>
      </c>
      <c r="N1897" s="1" t="s">
        <v>2629</v>
      </c>
      <c r="O1897" s="1" t="s">
        <v>2630</v>
      </c>
      <c r="Q1897" s="1" t="s">
        <v>28</v>
      </c>
      <c r="R1897" s="1" t="s">
        <v>135</v>
      </c>
      <c r="S1897" s="1" t="s">
        <v>284</v>
      </c>
      <c r="T1897" s="1" t="s">
        <v>195</v>
      </c>
      <c r="U1897" s="1" t="s">
        <v>40</v>
      </c>
      <c r="V1897" s="1" t="s">
        <v>41</v>
      </c>
      <c r="W1897" s="1" t="s">
        <v>42</v>
      </c>
      <c r="X1897" s="25">
        <v>41271</v>
      </c>
      <c r="Y1897" s="1" t="s">
        <v>57</v>
      </c>
      <c r="Z1897" s="1">
        <v>0</v>
      </c>
      <c r="AA1897" s="1" t="s">
        <v>1192</v>
      </c>
      <c r="AB1897" s="25">
        <v>40021</v>
      </c>
      <c r="AC1897" s="27">
        <v>40037.56527777778</v>
      </c>
      <c r="AD1897" s="1" t="s">
        <v>36</v>
      </c>
      <c r="AE1897" s="26">
        <v>54074.54</v>
      </c>
    </row>
    <row r="1898" spans="1:31" x14ac:dyDescent="0.25">
      <c r="A1898" s="1" t="s">
        <v>2622</v>
      </c>
      <c r="B1898" s="1" t="s">
        <v>1211</v>
      </c>
      <c r="C1898" s="1" t="s">
        <v>1212</v>
      </c>
      <c r="D1898" s="25">
        <v>37500</v>
      </c>
      <c r="E1898" s="1" t="s">
        <v>2623</v>
      </c>
      <c r="F1898" s="26">
        <v>86425.56</v>
      </c>
      <c r="G1898" s="26">
        <v>86425.56</v>
      </c>
      <c r="H1898" s="26">
        <v>86425.56</v>
      </c>
      <c r="I1898" s="1" t="s">
        <v>26</v>
      </c>
      <c r="J1898" s="26">
        <v>86425.56</v>
      </c>
      <c r="K1898" s="1">
        <v>0</v>
      </c>
      <c r="L1898" s="1" t="s">
        <v>27</v>
      </c>
      <c r="M1898" s="1">
        <v>0</v>
      </c>
      <c r="N1898" s="1" t="s">
        <v>2629</v>
      </c>
      <c r="O1898" s="1" t="s">
        <v>2630</v>
      </c>
      <c r="Q1898" s="1" t="s">
        <v>28</v>
      </c>
      <c r="R1898" s="1" t="s">
        <v>135</v>
      </c>
      <c r="S1898" s="1" t="s">
        <v>136</v>
      </c>
      <c r="T1898" s="1" t="s">
        <v>39</v>
      </c>
      <c r="U1898" s="1" t="s">
        <v>40</v>
      </c>
      <c r="V1898" s="1" t="s">
        <v>41</v>
      </c>
      <c r="W1898" s="1" t="s">
        <v>42</v>
      </c>
      <c r="X1898" s="25">
        <v>41271</v>
      </c>
      <c r="Y1898" s="1" t="s">
        <v>57</v>
      </c>
      <c r="Z1898" s="1">
        <v>0</v>
      </c>
      <c r="AA1898" s="1" t="s">
        <v>1213</v>
      </c>
      <c r="AB1898" s="25">
        <v>40092</v>
      </c>
      <c r="AC1898" s="27">
        <v>40092.390972222223</v>
      </c>
      <c r="AD1898" s="1" t="s">
        <v>36</v>
      </c>
      <c r="AE1898" s="26">
        <v>86425.56</v>
      </c>
    </row>
    <row r="1899" spans="1:31" x14ac:dyDescent="0.25">
      <c r="A1899" s="1" t="s">
        <v>2622</v>
      </c>
      <c r="B1899" s="1" t="s">
        <v>1264</v>
      </c>
      <c r="C1899" s="1" t="s">
        <v>1265</v>
      </c>
      <c r="D1899" s="25">
        <v>40063</v>
      </c>
      <c r="E1899" s="1" t="s">
        <v>2623</v>
      </c>
      <c r="F1899" s="26">
        <v>10000</v>
      </c>
      <c r="G1899" s="26">
        <v>10000</v>
      </c>
      <c r="H1899" s="1">
        <v>518.97</v>
      </c>
      <c r="I1899" s="1" t="s">
        <v>26</v>
      </c>
      <c r="J1899" s="1">
        <v>518.97</v>
      </c>
      <c r="K1899" s="1">
        <v>0</v>
      </c>
      <c r="L1899" s="1" t="s">
        <v>50</v>
      </c>
      <c r="M1899" s="1">
        <v>0</v>
      </c>
      <c r="N1899" s="1" t="s">
        <v>2629</v>
      </c>
      <c r="O1899" s="1" t="s">
        <v>2630</v>
      </c>
      <c r="Q1899" s="1" t="s">
        <v>28</v>
      </c>
      <c r="R1899" s="1" t="s">
        <v>262</v>
      </c>
      <c r="S1899" s="1" t="s">
        <v>151</v>
      </c>
      <c r="T1899" s="1" t="s">
        <v>287</v>
      </c>
      <c r="U1899" s="1" t="s">
        <v>40</v>
      </c>
      <c r="V1899" s="1" t="s">
        <v>41</v>
      </c>
      <c r="W1899" s="1" t="s">
        <v>42</v>
      </c>
      <c r="X1899" s="25">
        <v>41271</v>
      </c>
      <c r="Y1899" s="1" t="s">
        <v>57</v>
      </c>
      <c r="Z1899" s="1">
        <v>0</v>
      </c>
      <c r="AA1899" s="1" t="s">
        <v>1266</v>
      </c>
      <c r="AB1899" s="25">
        <v>40138</v>
      </c>
      <c r="AC1899" s="27">
        <v>40169.645833333336</v>
      </c>
      <c r="AD1899" s="1" t="s">
        <v>36</v>
      </c>
      <c r="AE1899" s="26">
        <v>10000</v>
      </c>
    </row>
    <row r="1900" spans="1:31" x14ac:dyDescent="0.25">
      <c r="A1900" s="1" t="s">
        <v>2622</v>
      </c>
      <c r="C1900" s="1" t="s">
        <v>5408</v>
      </c>
      <c r="E1900" s="1" t="s">
        <v>2623</v>
      </c>
      <c r="F1900" s="1">
        <v>0</v>
      </c>
      <c r="G1900" s="1">
        <v>0</v>
      </c>
      <c r="H1900" s="1">
        <v>0</v>
      </c>
      <c r="J1900" s="1">
        <v>0</v>
      </c>
      <c r="K1900" s="1">
        <v>0</v>
      </c>
      <c r="L1900" s="1" t="s">
        <v>27</v>
      </c>
      <c r="M1900" s="1">
        <v>0</v>
      </c>
      <c r="N1900" s="1" t="s">
        <v>2629</v>
      </c>
      <c r="O1900" s="1" t="s">
        <v>2630</v>
      </c>
      <c r="Q1900" s="1" t="s">
        <v>28</v>
      </c>
      <c r="R1900" s="1" t="s">
        <v>135</v>
      </c>
      <c r="S1900" s="1" t="s">
        <v>284</v>
      </c>
      <c r="T1900" s="1" t="s">
        <v>56</v>
      </c>
      <c r="U1900" s="1" t="s">
        <v>53</v>
      </c>
      <c r="V1900" s="1" t="s">
        <v>71</v>
      </c>
      <c r="W1900" s="1" t="s">
        <v>42</v>
      </c>
      <c r="X1900" s="25">
        <v>41271</v>
      </c>
      <c r="Y1900" s="1" t="s">
        <v>2647</v>
      </c>
      <c r="Z1900" s="1">
        <v>0</v>
      </c>
      <c r="AA1900" s="1" t="s">
        <v>6157</v>
      </c>
      <c r="AB1900" s="25">
        <v>40963</v>
      </c>
      <c r="AC1900" s="27">
        <v>40976.168055555558</v>
      </c>
      <c r="AD1900" s="1" t="s">
        <v>2657</v>
      </c>
      <c r="AE1900" s="1">
        <v>0</v>
      </c>
    </row>
    <row r="1901" spans="1:31" x14ac:dyDescent="0.25">
      <c r="A1901" s="1" t="s">
        <v>2622</v>
      </c>
      <c r="B1901" s="1" t="s">
        <v>1450</v>
      </c>
      <c r="C1901" s="1" t="s">
        <v>1451</v>
      </c>
      <c r="D1901" s="25">
        <v>40069</v>
      </c>
      <c r="E1901" s="1" t="s">
        <v>2623</v>
      </c>
      <c r="F1901" s="26">
        <v>21418</v>
      </c>
      <c r="G1901" s="26">
        <v>21418</v>
      </c>
      <c r="H1901" s="26">
        <v>21418</v>
      </c>
      <c r="I1901" s="1" t="s">
        <v>50</v>
      </c>
      <c r="J1901" s="26">
        <v>10709</v>
      </c>
      <c r="K1901" s="1">
        <v>0</v>
      </c>
      <c r="L1901" s="1" t="s">
        <v>27</v>
      </c>
      <c r="M1901" s="1">
        <v>0</v>
      </c>
      <c r="N1901" s="1" t="s">
        <v>2629</v>
      </c>
      <c r="O1901" s="1" t="s">
        <v>2630</v>
      </c>
      <c r="Q1901" s="1" t="s">
        <v>28</v>
      </c>
      <c r="R1901" s="1" t="s">
        <v>135</v>
      </c>
      <c r="S1901" s="1" t="s">
        <v>136</v>
      </c>
      <c r="T1901" s="1" t="s">
        <v>1275</v>
      </c>
      <c r="U1901" s="1" t="s">
        <v>34</v>
      </c>
      <c r="V1901" s="1" t="s">
        <v>71</v>
      </c>
      <c r="W1901" s="1" t="s">
        <v>42</v>
      </c>
      <c r="X1901" s="25">
        <v>41271</v>
      </c>
      <c r="Y1901" s="1" t="s">
        <v>2661</v>
      </c>
      <c r="Z1901" s="1">
        <v>0</v>
      </c>
      <c r="AA1901" s="1" t="s">
        <v>1452</v>
      </c>
      <c r="AB1901" s="25">
        <v>41032</v>
      </c>
      <c r="AC1901" s="27">
        <v>41066.69027777778</v>
      </c>
      <c r="AD1901" s="1" t="s">
        <v>36</v>
      </c>
      <c r="AE1901" s="26">
        <v>21418</v>
      </c>
    </row>
    <row r="1902" spans="1:31" x14ac:dyDescent="0.25">
      <c r="A1902" s="1" t="s">
        <v>2622</v>
      </c>
      <c r="B1902" s="1" t="s">
        <v>1492</v>
      </c>
      <c r="C1902" s="1" t="s">
        <v>1493</v>
      </c>
      <c r="D1902" s="25">
        <v>37755</v>
      </c>
      <c r="E1902" s="1" t="s">
        <v>2623</v>
      </c>
      <c r="F1902" s="26">
        <v>157725</v>
      </c>
      <c r="G1902" s="26">
        <v>157725</v>
      </c>
      <c r="H1902" s="26">
        <v>60808.58</v>
      </c>
      <c r="I1902" s="1" t="s">
        <v>26</v>
      </c>
      <c r="J1902" s="26">
        <v>60808.58</v>
      </c>
      <c r="K1902" s="26">
        <v>2071.1</v>
      </c>
      <c r="L1902" s="1" t="s">
        <v>27</v>
      </c>
      <c r="M1902" s="1">
        <v>0</v>
      </c>
      <c r="N1902" s="1" t="s">
        <v>2624</v>
      </c>
      <c r="O1902" s="1" t="s">
        <v>2638</v>
      </c>
      <c r="P1902" s="1" t="s">
        <v>2642</v>
      </c>
      <c r="Q1902" s="1" t="s">
        <v>28</v>
      </c>
      <c r="R1902" s="1" t="s">
        <v>44</v>
      </c>
      <c r="S1902" s="1" t="s">
        <v>30</v>
      </c>
      <c r="T1902" s="1" t="s">
        <v>70</v>
      </c>
      <c r="U1902" s="1" t="s">
        <v>34</v>
      </c>
      <c r="V1902" s="1" t="s">
        <v>71</v>
      </c>
      <c r="W1902" s="1" t="s">
        <v>42</v>
      </c>
      <c r="X1902" s="25">
        <v>41271</v>
      </c>
      <c r="Y1902" s="1" t="s">
        <v>2637</v>
      </c>
      <c r="Z1902" s="1">
        <v>0</v>
      </c>
      <c r="AA1902" s="1" t="s">
        <v>1494</v>
      </c>
      <c r="AB1902" s="25">
        <v>38043</v>
      </c>
      <c r="AC1902" s="27">
        <v>38064.609722222223</v>
      </c>
      <c r="AD1902" s="1" t="s">
        <v>36</v>
      </c>
      <c r="AE1902" s="26">
        <v>157725</v>
      </c>
    </row>
    <row r="1903" spans="1:31" x14ac:dyDescent="0.25">
      <c r="A1903" s="1" t="s">
        <v>2622</v>
      </c>
      <c r="B1903" s="1">
        <v>1102080</v>
      </c>
      <c r="C1903" s="1" t="s">
        <v>1501</v>
      </c>
      <c r="D1903" s="25">
        <v>37591</v>
      </c>
      <c r="E1903" s="1" t="s">
        <v>2623</v>
      </c>
      <c r="F1903" s="26">
        <v>54471</v>
      </c>
      <c r="G1903" s="26">
        <v>54741</v>
      </c>
      <c r="H1903" s="26">
        <v>54471</v>
      </c>
      <c r="I1903" s="1" t="s">
        <v>26</v>
      </c>
      <c r="J1903" s="26">
        <v>54471</v>
      </c>
      <c r="K1903" s="1">
        <v>0</v>
      </c>
      <c r="L1903" s="1" t="s">
        <v>27</v>
      </c>
      <c r="M1903" s="1">
        <v>0</v>
      </c>
      <c r="N1903" s="1" t="s">
        <v>2624</v>
      </c>
      <c r="O1903" s="1" t="s">
        <v>2625</v>
      </c>
      <c r="P1903" s="1" t="s">
        <v>2626</v>
      </c>
      <c r="Q1903" s="1" t="s">
        <v>28</v>
      </c>
      <c r="R1903" s="1" t="s">
        <v>44</v>
      </c>
      <c r="S1903" s="1" t="s">
        <v>61</v>
      </c>
      <c r="T1903" s="1" t="s">
        <v>39</v>
      </c>
      <c r="U1903" s="1" t="s">
        <v>40</v>
      </c>
      <c r="V1903" s="1" t="s">
        <v>41</v>
      </c>
      <c r="W1903" s="1" t="s">
        <v>42</v>
      </c>
      <c r="X1903" s="25">
        <v>41271</v>
      </c>
      <c r="Y1903" s="1" t="s">
        <v>2643</v>
      </c>
      <c r="Z1903" s="1">
        <v>0</v>
      </c>
      <c r="AA1903" s="1" t="s">
        <v>1502</v>
      </c>
      <c r="AB1903" s="25">
        <v>38146</v>
      </c>
      <c r="AC1903" s="27">
        <v>38240.504166666666</v>
      </c>
      <c r="AD1903" s="1" t="s">
        <v>36</v>
      </c>
      <c r="AE1903" s="26">
        <v>54471</v>
      </c>
    </row>
    <row r="1904" spans="1:31" x14ac:dyDescent="0.25">
      <c r="A1904" s="1" t="s">
        <v>2622</v>
      </c>
      <c r="B1904" s="1" t="s">
        <v>1526</v>
      </c>
      <c r="C1904" s="1" t="s">
        <v>1527</v>
      </c>
      <c r="D1904" s="25">
        <v>37883</v>
      </c>
      <c r="E1904" s="1" t="s">
        <v>2623</v>
      </c>
      <c r="F1904" s="26">
        <v>14483</v>
      </c>
      <c r="G1904" s="26">
        <v>14483</v>
      </c>
      <c r="H1904" s="26">
        <v>14483</v>
      </c>
      <c r="I1904" s="1" t="s">
        <v>26</v>
      </c>
      <c r="J1904" s="26">
        <v>14483</v>
      </c>
      <c r="K1904" s="26">
        <v>39998</v>
      </c>
      <c r="L1904" s="1" t="s">
        <v>27</v>
      </c>
      <c r="M1904" s="1">
        <v>0</v>
      </c>
      <c r="N1904" s="1" t="s">
        <v>2624</v>
      </c>
      <c r="O1904" s="1" t="s">
        <v>2638</v>
      </c>
      <c r="P1904" s="1" t="s">
        <v>2642</v>
      </c>
      <c r="Q1904" s="1" t="s">
        <v>28</v>
      </c>
      <c r="R1904" s="1" t="s">
        <v>44</v>
      </c>
      <c r="S1904" s="1" t="s">
        <v>80</v>
      </c>
      <c r="T1904" s="1" t="s">
        <v>154</v>
      </c>
      <c r="U1904" s="1" t="s">
        <v>40</v>
      </c>
      <c r="V1904" s="1" t="s">
        <v>41</v>
      </c>
      <c r="W1904" s="1" t="s">
        <v>42</v>
      </c>
      <c r="X1904" s="25">
        <v>41271</v>
      </c>
      <c r="Y1904" s="1" t="s">
        <v>43</v>
      </c>
      <c r="Z1904" s="1">
        <v>0</v>
      </c>
      <c r="AA1904" s="1" t="s">
        <v>1528</v>
      </c>
      <c r="AB1904" s="25">
        <v>38483</v>
      </c>
      <c r="AC1904" s="27">
        <v>38509.667361111111</v>
      </c>
      <c r="AD1904" s="1" t="s">
        <v>36</v>
      </c>
      <c r="AE1904" s="26">
        <v>14483</v>
      </c>
    </row>
    <row r="1905" spans="1:31" x14ac:dyDescent="0.25">
      <c r="A1905" s="1" t="s">
        <v>2622</v>
      </c>
      <c r="B1905" s="1">
        <v>9302136</v>
      </c>
      <c r="C1905" s="1" t="s">
        <v>1538</v>
      </c>
      <c r="D1905" s="25">
        <v>38452</v>
      </c>
      <c r="E1905" s="1" t="s">
        <v>2623</v>
      </c>
      <c r="F1905" s="26">
        <v>20000</v>
      </c>
      <c r="G1905" s="26">
        <v>20000</v>
      </c>
      <c r="H1905" s="26">
        <v>20000</v>
      </c>
      <c r="I1905" s="1" t="s">
        <v>26</v>
      </c>
      <c r="J1905" s="26">
        <v>20000</v>
      </c>
      <c r="K1905" s="26">
        <v>21435.31</v>
      </c>
      <c r="L1905" s="1" t="s">
        <v>26</v>
      </c>
      <c r="M1905" s="26">
        <v>21435.31</v>
      </c>
      <c r="N1905" s="1" t="s">
        <v>2624</v>
      </c>
      <c r="O1905" s="1" t="s">
        <v>2630</v>
      </c>
      <c r="Q1905" s="1" t="s">
        <v>28</v>
      </c>
      <c r="R1905" s="1" t="s">
        <v>44</v>
      </c>
      <c r="S1905" s="1" t="s">
        <v>30</v>
      </c>
      <c r="T1905" s="1" t="s">
        <v>39</v>
      </c>
      <c r="U1905" s="1" t="s">
        <v>40</v>
      </c>
      <c r="V1905" s="1" t="s">
        <v>41</v>
      </c>
      <c r="W1905" s="1" t="s">
        <v>42</v>
      </c>
      <c r="X1905" s="25">
        <v>41271</v>
      </c>
      <c r="Y1905" s="1" t="s">
        <v>57</v>
      </c>
      <c r="Z1905" s="1">
        <v>0</v>
      </c>
      <c r="AA1905" s="1" t="s">
        <v>1539</v>
      </c>
      <c r="AB1905" s="25">
        <v>38674</v>
      </c>
      <c r="AC1905" s="27">
        <v>38693.679166666669</v>
      </c>
      <c r="AD1905" s="1" t="s">
        <v>36</v>
      </c>
      <c r="AE1905" s="26">
        <v>20000</v>
      </c>
    </row>
    <row r="1906" spans="1:31" x14ac:dyDescent="0.25">
      <c r="A1906" s="1" t="s">
        <v>2622</v>
      </c>
      <c r="B1906" s="1" t="s">
        <v>1543</v>
      </c>
      <c r="C1906" s="1" t="s">
        <v>1544</v>
      </c>
      <c r="D1906" s="25">
        <v>38612</v>
      </c>
      <c r="E1906" s="1" t="s">
        <v>2623</v>
      </c>
      <c r="F1906" s="26">
        <v>82100.7</v>
      </c>
      <c r="G1906" s="26">
        <v>82100.7</v>
      </c>
      <c r="H1906" s="26">
        <v>82100.7</v>
      </c>
      <c r="I1906" s="1" t="s">
        <v>26</v>
      </c>
      <c r="J1906" s="26">
        <v>82100.7</v>
      </c>
      <c r="K1906" s="26">
        <v>95238.79</v>
      </c>
      <c r="L1906" s="1" t="s">
        <v>27</v>
      </c>
      <c r="M1906" s="1">
        <v>0</v>
      </c>
      <c r="N1906" s="1" t="s">
        <v>2624</v>
      </c>
      <c r="O1906" s="1" t="s">
        <v>2630</v>
      </c>
      <c r="Q1906" s="1" t="s">
        <v>28</v>
      </c>
      <c r="R1906" s="1" t="s">
        <v>44</v>
      </c>
      <c r="S1906" s="1" t="s">
        <v>30</v>
      </c>
      <c r="T1906" s="1" t="s">
        <v>234</v>
      </c>
      <c r="U1906" s="1" t="s">
        <v>40</v>
      </c>
      <c r="V1906" s="1" t="s">
        <v>41</v>
      </c>
      <c r="W1906" s="1" t="s">
        <v>42</v>
      </c>
      <c r="X1906" s="25">
        <v>41271</v>
      </c>
      <c r="Y1906" s="1" t="s">
        <v>2643</v>
      </c>
      <c r="Z1906" s="1">
        <v>0</v>
      </c>
      <c r="AA1906" s="1" t="s">
        <v>1545</v>
      </c>
      <c r="AB1906" s="25">
        <v>38659</v>
      </c>
      <c r="AC1906" s="27">
        <v>38799.696527777778</v>
      </c>
      <c r="AD1906" s="1" t="s">
        <v>36</v>
      </c>
      <c r="AE1906" s="26">
        <v>82100.7</v>
      </c>
    </row>
    <row r="1907" spans="1:31" x14ac:dyDescent="0.25">
      <c r="A1907" s="1" t="s">
        <v>2622</v>
      </c>
      <c r="B1907" s="1" t="s">
        <v>1585</v>
      </c>
      <c r="C1907" s="1" t="s">
        <v>1586</v>
      </c>
      <c r="D1907" s="25">
        <v>37469</v>
      </c>
      <c r="E1907" s="1" t="s">
        <v>2623</v>
      </c>
      <c r="F1907" s="26">
        <v>100000</v>
      </c>
      <c r="G1907" s="26">
        <v>100000</v>
      </c>
      <c r="H1907" s="26">
        <v>100000</v>
      </c>
      <c r="I1907" s="1" t="s">
        <v>26</v>
      </c>
      <c r="J1907" s="26">
        <v>100000</v>
      </c>
      <c r="K1907" s="1">
        <v>0</v>
      </c>
      <c r="L1907" s="1" t="s">
        <v>27</v>
      </c>
      <c r="M1907" s="1">
        <v>0</v>
      </c>
      <c r="N1907" s="1" t="s">
        <v>2624</v>
      </c>
      <c r="O1907" s="1" t="s">
        <v>2625</v>
      </c>
      <c r="P1907" s="1" t="s">
        <v>2626</v>
      </c>
      <c r="Q1907" s="1" t="s">
        <v>28</v>
      </c>
      <c r="R1907" s="1" t="s">
        <v>44</v>
      </c>
      <c r="S1907" s="1" t="s">
        <v>503</v>
      </c>
      <c r="T1907" s="1" t="s">
        <v>39</v>
      </c>
      <c r="U1907" s="1" t="s">
        <v>40</v>
      </c>
      <c r="V1907" s="1" t="s">
        <v>41</v>
      </c>
      <c r="W1907" s="1" t="s">
        <v>42</v>
      </c>
      <c r="X1907" s="25">
        <v>41271</v>
      </c>
      <c r="Y1907" s="1" t="s">
        <v>2643</v>
      </c>
      <c r="Z1907" s="1">
        <v>0</v>
      </c>
      <c r="AA1907" s="1" t="s">
        <v>1587</v>
      </c>
      <c r="AB1907" s="25">
        <v>39090</v>
      </c>
      <c r="AC1907" s="27">
        <v>39219.479861111111</v>
      </c>
      <c r="AD1907" s="1" t="s">
        <v>36</v>
      </c>
      <c r="AE1907" s="26">
        <v>100000</v>
      </c>
    </row>
    <row r="1908" spans="1:31" x14ac:dyDescent="0.25">
      <c r="A1908" s="1" t="s">
        <v>2622</v>
      </c>
      <c r="B1908" s="1" t="s">
        <v>1643</v>
      </c>
      <c r="C1908" s="1" t="s">
        <v>1644</v>
      </c>
      <c r="D1908" s="25">
        <v>39116</v>
      </c>
      <c r="E1908" s="1" t="s">
        <v>2623</v>
      </c>
      <c r="F1908" s="26">
        <v>20000</v>
      </c>
      <c r="G1908" s="26">
        <v>20000</v>
      </c>
      <c r="H1908" s="26">
        <v>20000</v>
      </c>
      <c r="I1908" s="1" t="s">
        <v>26</v>
      </c>
      <c r="J1908" s="26">
        <v>20000</v>
      </c>
      <c r="K1908" s="1">
        <v>0</v>
      </c>
      <c r="L1908" s="1" t="s">
        <v>27</v>
      </c>
      <c r="M1908" s="1">
        <v>0</v>
      </c>
      <c r="N1908" s="1" t="s">
        <v>2624</v>
      </c>
      <c r="O1908" s="1" t="s">
        <v>2625</v>
      </c>
      <c r="P1908" s="1" t="s">
        <v>2626</v>
      </c>
      <c r="Q1908" s="1" t="s">
        <v>28</v>
      </c>
      <c r="R1908" s="1" t="s">
        <v>44</v>
      </c>
      <c r="S1908" s="1" t="s">
        <v>38</v>
      </c>
      <c r="T1908" s="1" t="s">
        <v>1122</v>
      </c>
      <c r="U1908" s="1" t="s">
        <v>40</v>
      </c>
      <c r="V1908" s="1" t="s">
        <v>41</v>
      </c>
      <c r="W1908" s="1" t="s">
        <v>42</v>
      </c>
      <c r="X1908" s="25">
        <v>41271</v>
      </c>
      <c r="Y1908" s="1" t="s">
        <v>2660</v>
      </c>
      <c r="Z1908" s="1">
        <v>0</v>
      </c>
      <c r="AA1908" s="1" t="s">
        <v>1645</v>
      </c>
      <c r="AB1908" s="25">
        <v>39700</v>
      </c>
      <c r="AC1908" s="27">
        <v>39722.418749999997</v>
      </c>
      <c r="AD1908" s="1" t="s">
        <v>36</v>
      </c>
      <c r="AE1908" s="26">
        <v>20000</v>
      </c>
    </row>
    <row r="1909" spans="1:31" x14ac:dyDescent="0.25">
      <c r="A1909" s="1" t="s">
        <v>2622</v>
      </c>
      <c r="B1909" s="1" t="s">
        <v>1646</v>
      </c>
      <c r="C1909" s="1" t="s">
        <v>1647</v>
      </c>
      <c r="D1909" s="25">
        <v>39430</v>
      </c>
      <c r="E1909" s="1" t="s">
        <v>2623</v>
      </c>
      <c r="F1909" s="26">
        <v>50153.54</v>
      </c>
      <c r="G1909" s="26">
        <v>50153.54</v>
      </c>
      <c r="H1909" s="26">
        <v>50153.54</v>
      </c>
      <c r="I1909" s="1" t="s">
        <v>27</v>
      </c>
      <c r="J1909" s="1">
        <v>0</v>
      </c>
      <c r="K1909" s="26">
        <v>5000</v>
      </c>
      <c r="L1909" s="1" t="s">
        <v>27</v>
      </c>
      <c r="M1909" s="1">
        <v>0</v>
      </c>
      <c r="N1909" s="1" t="s">
        <v>2629</v>
      </c>
      <c r="O1909" s="1" t="s">
        <v>2630</v>
      </c>
      <c r="Q1909" s="1" t="s">
        <v>28</v>
      </c>
      <c r="R1909" s="1" t="s">
        <v>44</v>
      </c>
      <c r="S1909" s="1" t="s">
        <v>38</v>
      </c>
      <c r="T1909" s="1" t="s">
        <v>56</v>
      </c>
      <c r="U1909" s="1" t="s">
        <v>53</v>
      </c>
      <c r="V1909" s="1" t="s">
        <v>71</v>
      </c>
      <c r="W1909" s="1" t="s">
        <v>42</v>
      </c>
      <c r="X1909" s="25">
        <v>41271</v>
      </c>
      <c r="Y1909" s="1" t="s">
        <v>2628</v>
      </c>
      <c r="Z1909" s="1">
        <v>0</v>
      </c>
      <c r="AA1909" s="1" t="s">
        <v>1648</v>
      </c>
      <c r="AB1909" s="25">
        <v>39721</v>
      </c>
      <c r="AC1909" s="27">
        <v>39735.63958333333</v>
      </c>
      <c r="AD1909" s="1" t="s">
        <v>36</v>
      </c>
      <c r="AE1909" s="26">
        <v>50153.54</v>
      </c>
    </row>
    <row r="1910" spans="1:31" x14ac:dyDescent="0.25">
      <c r="A1910" s="1" t="s">
        <v>2622</v>
      </c>
      <c r="B1910" s="1" t="s">
        <v>522</v>
      </c>
      <c r="C1910" s="1" t="s">
        <v>1690</v>
      </c>
      <c r="D1910" s="25">
        <v>39685</v>
      </c>
      <c r="E1910" s="1" t="s">
        <v>2623</v>
      </c>
      <c r="F1910" s="26">
        <v>54005.22</v>
      </c>
      <c r="G1910" s="26">
        <v>54005.22</v>
      </c>
      <c r="H1910" s="26">
        <v>54005.22</v>
      </c>
      <c r="I1910" s="1" t="s">
        <v>50</v>
      </c>
      <c r="J1910" s="26">
        <v>27002.61</v>
      </c>
      <c r="K1910" s="1">
        <v>0</v>
      </c>
      <c r="L1910" s="1" t="s">
        <v>27</v>
      </c>
      <c r="M1910" s="1">
        <v>0</v>
      </c>
      <c r="N1910" s="1" t="s">
        <v>2629</v>
      </c>
      <c r="O1910" s="1" t="s">
        <v>2630</v>
      </c>
      <c r="Q1910" s="1" t="s">
        <v>28</v>
      </c>
      <c r="R1910" s="1" t="s">
        <v>135</v>
      </c>
      <c r="S1910" s="1" t="s">
        <v>136</v>
      </c>
      <c r="T1910" s="1" t="s">
        <v>39</v>
      </c>
      <c r="U1910" s="1" t="s">
        <v>40</v>
      </c>
      <c r="V1910" s="1" t="s">
        <v>41</v>
      </c>
      <c r="W1910" s="1" t="s">
        <v>42</v>
      </c>
      <c r="X1910" s="25">
        <v>41271</v>
      </c>
      <c r="Y1910" s="1" t="s">
        <v>2628</v>
      </c>
      <c r="Z1910" s="1">
        <v>0</v>
      </c>
      <c r="AA1910" s="1" t="s">
        <v>1691</v>
      </c>
      <c r="AB1910" s="25">
        <v>39953</v>
      </c>
      <c r="AC1910" s="27">
        <v>39980.454861111109</v>
      </c>
      <c r="AD1910" s="1" t="s">
        <v>36</v>
      </c>
      <c r="AE1910" s="26">
        <v>54005.22</v>
      </c>
    </row>
    <row r="1911" spans="1:31" x14ac:dyDescent="0.25">
      <c r="A1911" s="1" t="s">
        <v>2622</v>
      </c>
      <c r="B1911" s="1" t="s">
        <v>1709</v>
      </c>
      <c r="C1911" s="1" t="s">
        <v>1710</v>
      </c>
      <c r="D1911" s="25">
        <v>39542</v>
      </c>
      <c r="E1911" s="1" t="s">
        <v>2623</v>
      </c>
      <c r="F1911" s="26">
        <v>7500</v>
      </c>
      <c r="G1911" s="26">
        <v>7500</v>
      </c>
      <c r="H1911" s="26">
        <v>7500</v>
      </c>
      <c r="I1911" s="1" t="s">
        <v>26</v>
      </c>
      <c r="J1911" s="26">
        <v>7500</v>
      </c>
      <c r="K1911" s="26">
        <v>3107.27</v>
      </c>
      <c r="L1911" s="1" t="s">
        <v>27</v>
      </c>
      <c r="M1911" s="1">
        <v>0</v>
      </c>
      <c r="N1911" s="1" t="s">
        <v>2629</v>
      </c>
      <c r="O1911" s="1" t="s">
        <v>2630</v>
      </c>
      <c r="Q1911" s="1" t="s">
        <v>28</v>
      </c>
      <c r="R1911" s="1" t="s">
        <v>135</v>
      </c>
      <c r="S1911" s="1" t="s">
        <v>136</v>
      </c>
      <c r="T1911" s="1" t="s">
        <v>39</v>
      </c>
      <c r="U1911" s="1" t="s">
        <v>40</v>
      </c>
      <c r="V1911" s="1" t="s">
        <v>41</v>
      </c>
      <c r="W1911" s="1" t="s">
        <v>42</v>
      </c>
      <c r="X1911" s="25">
        <v>41271</v>
      </c>
      <c r="Y1911" s="1" t="s">
        <v>57</v>
      </c>
      <c r="Z1911" s="1">
        <v>0</v>
      </c>
      <c r="AA1911" s="1" t="s">
        <v>1711</v>
      </c>
      <c r="AB1911" s="25">
        <v>39986</v>
      </c>
      <c r="AC1911" s="27">
        <v>40025.504166666666</v>
      </c>
      <c r="AD1911" s="1" t="s">
        <v>36</v>
      </c>
      <c r="AE1911" s="26">
        <v>7500</v>
      </c>
    </row>
    <row r="1912" spans="1:31" x14ac:dyDescent="0.25">
      <c r="A1912" s="1" t="s">
        <v>2622</v>
      </c>
      <c r="B1912" s="1" t="s">
        <v>1719</v>
      </c>
      <c r="C1912" s="1" t="s">
        <v>1720</v>
      </c>
      <c r="D1912" s="25">
        <v>39855</v>
      </c>
      <c r="E1912" s="1" t="s">
        <v>2623</v>
      </c>
      <c r="F1912" s="26">
        <v>91000</v>
      </c>
      <c r="G1912" s="26">
        <v>100000</v>
      </c>
      <c r="H1912" s="26">
        <v>91000</v>
      </c>
      <c r="I1912" s="1" t="s">
        <v>50</v>
      </c>
      <c r="J1912" s="26">
        <v>45500</v>
      </c>
      <c r="K1912" s="26">
        <v>9100</v>
      </c>
      <c r="L1912" s="1" t="s">
        <v>27</v>
      </c>
      <c r="M1912" s="1">
        <v>0</v>
      </c>
      <c r="N1912" s="1" t="s">
        <v>2629</v>
      </c>
      <c r="O1912" s="1" t="s">
        <v>2630</v>
      </c>
      <c r="Q1912" s="1" t="s">
        <v>28</v>
      </c>
      <c r="R1912" s="1" t="s">
        <v>135</v>
      </c>
      <c r="S1912" s="1" t="s">
        <v>276</v>
      </c>
      <c r="T1912" s="1" t="s">
        <v>39</v>
      </c>
      <c r="U1912" s="1" t="s">
        <v>40</v>
      </c>
      <c r="V1912" s="1" t="s">
        <v>41</v>
      </c>
      <c r="W1912" s="1" t="s">
        <v>42</v>
      </c>
      <c r="X1912" s="25">
        <v>41271</v>
      </c>
      <c r="Y1912" s="1" t="s">
        <v>2628</v>
      </c>
      <c r="Z1912" s="1">
        <v>0</v>
      </c>
      <c r="AA1912" s="1" t="s">
        <v>1721</v>
      </c>
      <c r="AB1912" s="25">
        <v>39997</v>
      </c>
      <c r="AC1912" s="27">
        <v>40084.377083333333</v>
      </c>
      <c r="AD1912" s="1" t="s">
        <v>36</v>
      </c>
      <c r="AE1912" s="26">
        <v>91000</v>
      </c>
    </row>
    <row r="1913" spans="1:31" x14ac:dyDescent="0.25">
      <c r="A1913" s="1" t="s">
        <v>2622</v>
      </c>
      <c r="B1913" s="1" t="s">
        <v>1772</v>
      </c>
      <c r="C1913" s="1" t="s">
        <v>1773</v>
      </c>
      <c r="D1913" s="25">
        <v>39913</v>
      </c>
      <c r="E1913" s="1" t="s">
        <v>2623</v>
      </c>
      <c r="F1913" s="26">
        <v>3712.81</v>
      </c>
      <c r="G1913" s="26">
        <v>3712.81</v>
      </c>
      <c r="H1913" s="26">
        <v>3712.81</v>
      </c>
      <c r="I1913" s="1" t="s">
        <v>26</v>
      </c>
      <c r="J1913" s="26">
        <v>3712.81</v>
      </c>
      <c r="K1913" s="1">
        <v>0</v>
      </c>
      <c r="L1913" s="1" t="s">
        <v>27</v>
      </c>
      <c r="M1913" s="1">
        <v>0</v>
      </c>
      <c r="N1913" s="1" t="s">
        <v>2629</v>
      </c>
      <c r="O1913" s="1" t="s">
        <v>2630</v>
      </c>
      <c r="Q1913" s="1" t="s">
        <v>28</v>
      </c>
      <c r="R1913" s="1" t="s">
        <v>262</v>
      </c>
      <c r="S1913" s="1" t="s">
        <v>151</v>
      </c>
      <c r="T1913" s="1" t="s">
        <v>338</v>
      </c>
      <c r="U1913" s="1" t="s">
        <v>40</v>
      </c>
      <c r="V1913" s="1" t="s">
        <v>41</v>
      </c>
      <c r="W1913" s="1" t="s">
        <v>42</v>
      </c>
      <c r="X1913" s="25">
        <v>41271</v>
      </c>
      <c r="Y1913" s="1" t="s">
        <v>43</v>
      </c>
      <c r="Z1913" s="1">
        <v>0</v>
      </c>
      <c r="AA1913" s="1" t="s">
        <v>1774</v>
      </c>
      <c r="AB1913" s="25">
        <v>40078</v>
      </c>
      <c r="AC1913" s="27">
        <v>40175.705555555556</v>
      </c>
      <c r="AD1913" s="1" t="s">
        <v>36</v>
      </c>
      <c r="AE1913" s="26">
        <v>3712.81</v>
      </c>
    </row>
    <row r="1914" spans="1:31" x14ac:dyDescent="0.25">
      <c r="A1914" s="1" t="s">
        <v>2622</v>
      </c>
      <c r="B1914" s="1" t="s">
        <v>1817</v>
      </c>
      <c r="C1914" s="1" t="s">
        <v>1818</v>
      </c>
      <c r="D1914" s="25">
        <v>38632</v>
      </c>
      <c r="E1914" s="1" t="s">
        <v>2623</v>
      </c>
      <c r="F1914" s="26">
        <v>70000</v>
      </c>
      <c r="G1914" s="26">
        <v>70000</v>
      </c>
      <c r="H1914" s="26">
        <v>70000</v>
      </c>
      <c r="I1914" s="1" t="s">
        <v>26</v>
      </c>
      <c r="J1914" s="26">
        <v>70000</v>
      </c>
      <c r="K1914" s="26">
        <v>4941.6099999999997</v>
      </c>
      <c r="L1914" s="1" t="s">
        <v>27</v>
      </c>
      <c r="M1914" s="1">
        <v>0</v>
      </c>
      <c r="N1914" s="1" t="s">
        <v>2624</v>
      </c>
      <c r="O1914" s="1" t="s">
        <v>2630</v>
      </c>
      <c r="Q1914" s="1" t="s">
        <v>28</v>
      </c>
      <c r="R1914" s="1" t="s">
        <v>135</v>
      </c>
      <c r="S1914" s="1" t="s">
        <v>284</v>
      </c>
      <c r="T1914" s="1" t="s">
        <v>202</v>
      </c>
      <c r="U1914" s="1" t="s">
        <v>123</v>
      </c>
      <c r="V1914" s="1" t="s">
        <v>71</v>
      </c>
      <c r="W1914" s="1" t="s">
        <v>42</v>
      </c>
      <c r="X1914" s="25">
        <v>41271</v>
      </c>
      <c r="Y1914" s="1" t="s">
        <v>2637</v>
      </c>
      <c r="Z1914" s="1">
        <v>0</v>
      </c>
      <c r="AA1914" s="1" t="s">
        <v>1819</v>
      </c>
      <c r="AB1914" s="25">
        <v>40347</v>
      </c>
      <c r="AC1914" s="27">
        <v>40382.472222222219</v>
      </c>
      <c r="AD1914" s="1" t="s">
        <v>36</v>
      </c>
      <c r="AE1914" s="26">
        <v>70000</v>
      </c>
    </row>
    <row r="1915" spans="1:31" x14ac:dyDescent="0.25">
      <c r="A1915" s="1" t="s">
        <v>2622</v>
      </c>
      <c r="B1915" s="1" t="s">
        <v>2086</v>
      </c>
      <c r="C1915" s="1" t="s">
        <v>2087</v>
      </c>
      <c r="D1915" s="25">
        <v>38631</v>
      </c>
      <c r="E1915" s="1" t="s">
        <v>2623</v>
      </c>
      <c r="F1915" s="26">
        <v>80000</v>
      </c>
      <c r="G1915" s="26">
        <v>80000</v>
      </c>
      <c r="H1915" s="26">
        <v>80000</v>
      </c>
      <c r="I1915" s="1" t="s">
        <v>26</v>
      </c>
      <c r="J1915" s="26">
        <v>80000</v>
      </c>
      <c r="K1915" s="26">
        <v>11186.33</v>
      </c>
      <c r="L1915" s="1" t="s">
        <v>27</v>
      </c>
      <c r="M1915" s="1">
        <v>0</v>
      </c>
      <c r="N1915" s="1" t="s">
        <v>2624</v>
      </c>
      <c r="O1915" s="1" t="s">
        <v>2625</v>
      </c>
      <c r="P1915" s="1" t="s">
        <v>2626</v>
      </c>
      <c r="Q1915" s="1" t="s">
        <v>28</v>
      </c>
      <c r="R1915" s="1" t="s">
        <v>44</v>
      </c>
      <c r="S1915" s="1" t="s">
        <v>30</v>
      </c>
      <c r="T1915" s="1" t="s">
        <v>350</v>
      </c>
      <c r="U1915" s="1" t="s">
        <v>40</v>
      </c>
      <c r="V1915" s="1" t="s">
        <v>41</v>
      </c>
      <c r="W1915" s="1" t="s">
        <v>42</v>
      </c>
      <c r="X1915" s="25">
        <v>41271</v>
      </c>
      <c r="Y1915" s="1" t="s">
        <v>57</v>
      </c>
      <c r="Z1915" s="1">
        <v>0</v>
      </c>
      <c r="AA1915" s="1" t="s">
        <v>2088</v>
      </c>
      <c r="AB1915" s="25">
        <v>38714</v>
      </c>
      <c r="AC1915" s="27">
        <v>38852.619444444441</v>
      </c>
      <c r="AD1915" s="1" t="s">
        <v>36</v>
      </c>
      <c r="AE1915" s="26">
        <v>80000</v>
      </c>
    </row>
    <row r="1916" spans="1:31" x14ac:dyDescent="0.25">
      <c r="A1916" s="1" t="s">
        <v>2622</v>
      </c>
      <c r="B1916" s="1" t="s">
        <v>2136</v>
      </c>
      <c r="C1916" s="1" t="s">
        <v>2137</v>
      </c>
      <c r="D1916" s="25">
        <v>39149</v>
      </c>
      <c r="E1916" s="1" t="s">
        <v>2623</v>
      </c>
      <c r="F1916" s="26">
        <v>20000</v>
      </c>
      <c r="G1916" s="26">
        <v>20000</v>
      </c>
      <c r="H1916" s="26">
        <v>20000</v>
      </c>
      <c r="I1916" s="1" t="s">
        <v>26</v>
      </c>
      <c r="J1916" s="26">
        <v>20000</v>
      </c>
      <c r="K1916" s="26">
        <v>2000</v>
      </c>
      <c r="L1916" s="1" t="s">
        <v>27</v>
      </c>
      <c r="M1916" s="1">
        <v>0</v>
      </c>
      <c r="N1916" s="1" t="s">
        <v>2624</v>
      </c>
      <c r="O1916" s="1" t="s">
        <v>2630</v>
      </c>
      <c r="Q1916" s="1" t="s">
        <v>28</v>
      </c>
      <c r="R1916" s="1" t="s">
        <v>44</v>
      </c>
      <c r="S1916" s="1" t="s">
        <v>38</v>
      </c>
      <c r="T1916" s="1" t="s">
        <v>78</v>
      </c>
      <c r="U1916" s="1" t="s">
        <v>40</v>
      </c>
      <c r="V1916" s="1" t="s">
        <v>41</v>
      </c>
      <c r="W1916" s="1" t="s">
        <v>42</v>
      </c>
      <c r="X1916" s="25">
        <v>41271</v>
      </c>
      <c r="Y1916" s="1" t="s">
        <v>43</v>
      </c>
      <c r="Z1916" s="1">
        <v>0</v>
      </c>
      <c r="AA1916" s="1" t="s">
        <v>2138</v>
      </c>
      <c r="AB1916" s="25">
        <v>39386</v>
      </c>
      <c r="AC1916" s="27">
        <v>39426.474305555559</v>
      </c>
      <c r="AD1916" s="1" t="s">
        <v>36</v>
      </c>
      <c r="AE1916" s="26">
        <v>20000</v>
      </c>
    </row>
    <row r="1917" spans="1:31" x14ac:dyDescent="0.25">
      <c r="A1917" s="1" t="s">
        <v>2622</v>
      </c>
      <c r="B1917" s="1" t="s">
        <v>2147</v>
      </c>
      <c r="C1917" s="1" t="s">
        <v>2148</v>
      </c>
      <c r="D1917" s="25">
        <v>38811</v>
      </c>
      <c r="E1917" s="1" t="s">
        <v>2623</v>
      </c>
      <c r="F1917" s="26">
        <v>40000</v>
      </c>
      <c r="G1917" s="26">
        <v>40000</v>
      </c>
      <c r="H1917" s="26">
        <v>40000</v>
      </c>
      <c r="I1917" s="1" t="s">
        <v>26</v>
      </c>
      <c r="J1917" s="26">
        <v>40000</v>
      </c>
      <c r="K1917" s="1">
        <v>0</v>
      </c>
      <c r="L1917" s="1" t="s">
        <v>27</v>
      </c>
      <c r="M1917" s="1">
        <v>0</v>
      </c>
      <c r="N1917" s="1" t="s">
        <v>2624</v>
      </c>
      <c r="O1917" s="1" t="s">
        <v>2625</v>
      </c>
      <c r="P1917" s="1" t="s">
        <v>2626</v>
      </c>
      <c r="Q1917" s="1" t="s">
        <v>28</v>
      </c>
      <c r="R1917" s="1" t="s">
        <v>44</v>
      </c>
      <c r="S1917" s="1" t="s">
        <v>38</v>
      </c>
      <c r="T1917" s="1" t="s">
        <v>143</v>
      </c>
      <c r="U1917" s="1" t="s">
        <v>40</v>
      </c>
      <c r="V1917" s="1" t="s">
        <v>41</v>
      </c>
      <c r="W1917" s="1" t="s">
        <v>42</v>
      </c>
      <c r="X1917" s="25">
        <v>41271</v>
      </c>
      <c r="Y1917" s="1" t="s">
        <v>2643</v>
      </c>
      <c r="Z1917" s="1">
        <v>0</v>
      </c>
      <c r="AA1917" s="1" t="s">
        <v>2149</v>
      </c>
      <c r="AB1917" s="25">
        <v>39142</v>
      </c>
      <c r="AC1917" s="27">
        <v>39436.70208333333</v>
      </c>
      <c r="AD1917" s="1" t="s">
        <v>36</v>
      </c>
      <c r="AE1917" s="26">
        <v>40000</v>
      </c>
    </row>
    <row r="1918" spans="1:31" x14ac:dyDescent="0.25">
      <c r="A1918" s="1" t="s">
        <v>2622</v>
      </c>
      <c r="B1918" s="1" t="s">
        <v>2167</v>
      </c>
      <c r="C1918" s="1" t="s">
        <v>2168</v>
      </c>
      <c r="D1918" s="25">
        <v>38427</v>
      </c>
      <c r="E1918" s="1" t="s">
        <v>2623</v>
      </c>
      <c r="F1918" s="26">
        <v>9110.64</v>
      </c>
      <c r="G1918" s="26">
        <v>9677.65</v>
      </c>
      <c r="H1918" s="26">
        <v>9110.64</v>
      </c>
      <c r="I1918" s="1" t="s">
        <v>50</v>
      </c>
      <c r="J1918" s="26">
        <v>4555.32</v>
      </c>
      <c r="K1918" s="26">
        <v>4158</v>
      </c>
      <c r="L1918" s="1" t="s">
        <v>27</v>
      </c>
      <c r="M1918" s="1">
        <v>0</v>
      </c>
      <c r="N1918" s="1" t="s">
        <v>2624</v>
      </c>
      <c r="O1918" s="1" t="s">
        <v>2630</v>
      </c>
      <c r="Q1918" s="1" t="s">
        <v>28</v>
      </c>
      <c r="R1918" s="1" t="s">
        <v>44</v>
      </c>
      <c r="S1918" s="1" t="s">
        <v>443</v>
      </c>
      <c r="T1918" s="1" t="s">
        <v>77</v>
      </c>
      <c r="U1918" s="1" t="s">
        <v>34</v>
      </c>
      <c r="V1918" s="1" t="s">
        <v>71</v>
      </c>
      <c r="W1918" s="1" t="s">
        <v>42</v>
      </c>
      <c r="X1918" s="25">
        <v>41271</v>
      </c>
      <c r="Y1918" s="1" t="s">
        <v>2628</v>
      </c>
      <c r="Z1918" s="1">
        <v>0</v>
      </c>
      <c r="AA1918" s="1" t="s">
        <v>2169</v>
      </c>
      <c r="AB1918" s="25">
        <v>38785</v>
      </c>
      <c r="AC1918" s="27">
        <v>39591.48541666667</v>
      </c>
      <c r="AD1918" s="1" t="s">
        <v>36</v>
      </c>
      <c r="AE1918" s="26">
        <v>9110.64</v>
      </c>
    </row>
    <row r="1919" spans="1:31" x14ac:dyDescent="0.25">
      <c r="A1919" s="1" t="s">
        <v>2646</v>
      </c>
      <c r="B1919" s="1">
        <v>572711</v>
      </c>
      <c r="C1919" s="1" t="s">
        <v>2221</v>
      </c>
      <c r="D1919" s="25">
        <v>39236</v>
      </c>
      <c r="E1919" s="1" t="s">
        <v>2623</v>
      </c>
      <c r="F1919" s="26">
        <v>3620.05</v>
      </c>
      <c r="G1919" s="26">
        <v>10000</v>
      </c>
      <c r="H1919" s="26">
        <v>3620.05</v>
      </c>
      <c r="I1919" s="1" t="s">
        <v>26</v>
      </c>
      <c r="J1919" s="26">
        <v>3620.05</v>
      </c>
      <c r="K1919" s="26">
        <v>10000</v>
      </c>
      <c r="L1919" s="1" t="s">
        <v>27</v>
      </c>
      <c r="M1919" s="1">
        <v>0</v>
      </c>
      <c r="N1919" s="1" t="s">
        <v>2629</v>
      </c>
      <c r="O1919" s="1" t="s">
        <v>2630</v>
      </c>
      <c r="Q1919" s="1" t="s">
        <v>28</v>
      </c>
      <c r="R1919" s="1" t="s">
        <v>262</v>
      </c>
      <c r="S1919" s="1" t="s">
        <v>151</v>
      </c>
      <c r="T1919" s="1" t="s">
        <v>322</v>
      </c>
      <c r="U1919" s="1" t="s">
        <v>40</v>
      </c>
      <c r="V1919" s="1" t="s">
        <v>41</v>
      </c>
      <c r="W1919" s="1" t="s">
        <v>42</v>
      </c>
      <c r="X1919" s="25">
        <v>41271</v>
      </c>
      <c r="Y1919" s="1" t="s">
        <v>57</v>
      </c>
      <c r="Z1919" s="1">
        <v>0</v>
      </c>
      <c r="AA1919" s="1" t="s">
        <v>2222</v>
      </c>
      <c r="AB1919" s="25">
        <v>39885</v>
      </c>
      <c r="AC1919" s="27">
        <v>39947.345138888886</v>
      </c>
      <c r="AD1919" s="1" t="s">
        <v>36</v>
      </c>
      <c r="AE1919" s="26">
        <v>3620.05</v>
      </c>
    </row>
    <row r="1920" spans="1:31" x14ac:dyDescent="0.25">
      <c r="A1920" s="1" t="s">
        <v>2622</v>
      </c>
      <c r="B1920" s="1" t="s">
        <v>2239</v>
      </c>
      <c r="C1920" s="1" t="s">
        <v>2240</v>
      </c>
      <c r="D1920" s="25">
        <v>39276</v>
      </c>
      <c r="E1920" s="1" t="s">
        <v>2623</v>
      </c>
      <c r="F1920" s="26">
        <v>107500</v>
      </c>
      <c r="G1920" s="26">
        <v>125000</v>
      </c>
      <c r="H1920" s="26">
        <v>107500</v>
      </c>
      <c r="I1920" s="1" t="s">
        <v>50</v>
      </c>
      <c r="J1920" s="26">
        <v>53750</v>
      </c>
      <c r="K1920" s="1">
        <v>0</v>
      </c>
      <c r="L1920" s="1" t="s">
        <v>27</v>
      </c>
      <c r="M1920" s="1">
        <v>0</v>
      </c>
      <c r="N1920" s="1" t="s">
        <v>2629</v>
      </c>
      <c r="O1920" s="1" t="s">
        <v>2630</v>
      </c>
      <c r="Q1920" s="1" t="s">
        <v>28</v>
      </c>
      <c r="R1920" s="1" t="s">
        <v>196</v>
      </c>
      <c r="S1920" s="1" t="s">
        <v>276</v>
      </c>
      <c r="T1920" s="1" t="s">
        <v>77</v>
      </c>
      <c r="U1920" s="1" t="s">
        <v>34</v>
      </c>
      <c r="V1920" s="1" t="s">
        <v>71</v>
      </c>
      <c r="W1920" s="1" t="s">
        <v>42</v>
      </c>
      <c r="X1920" s="25">
        <v>41271</v>
      </c>
      <c r="Y1920" s="1" t="s">
        <v>2647</v>
      </c>
      <c r="Z1920" s="1">
        <v>0</v>
      </c>
      <c r="AA1920" s="1" t="s">
        <v>2241</v>
      </c>
      <c r="AB1920" s="25">
        <v>40753</v>
      </c>
      <c r="AC1920" s="27">
        <v>40816.179861111108</v>
      </c>
      <c r="AD1920" s="1" t="s">
        <v>36</v>
      </c>
      <c r="AE1920" s="26">
        <v>107500</v>
      </c>
    </row>
    <row r="1921" spans="1:31" x14ac:dyDescent="0.25">
      <c r="A1921" s="1" t="s">
        <v>2622</v>
      </c>
      <c r="B1921" s="1" t="s">
        <v>2466</v>
      </c>
      <c r="C1921" s="1" t="s">
        <v>2467</v>
      </c>
      <c r="D1921" s="25">
        <v>40127</v>
      </c>
      <c r="E1921" s="1" t="s">
        <v>2623</v>
      </c>
      <c r="F1921" s="26">
        <v>41434</v>
      </c>
      <c r="G1921" s="26">
        <v>41434</v>
      </c>
      <c r="H1921" s="26">
        <v>41434</v>
      </c>
      <c r="I1921" s="1" t="s">
        <v>50</v>
      </c>
      <c r="J1921" s="26">
        <v>20717</v>
      </c>
      <c r="K1921" s="1">
        <v>0</v>
      </c>
      <c r="L1921" s="1" t="s">
        <v>27</v>
      </c>
      <c r="M1921" s="1">
        <v>0</v>
      </c>
      <c r="N1921" s="1" t="s">
        <v>2629</v>
      </c>
      <c r="O1921" s="1" t="s">
        <v>2630</v>
      </c>
      <c r="Q1921" s="1" t="s">
        <v>28</v>
      </c>
      <c r="R1921" s="1" t="s">
        <v>135</v>
      </c>
      <c r="S1921" s="1" t="s">
        <v>136</v>
      </c>
      <c r="T1921" s="1" t="s">
        <v>458</v>
      </c>
      <c r="U1921" s="1" t="s">
        <v>34</v>
      </c>
      <c r="V1921" s="1" t="s">
        <v>71</v>
      </c>
      <c r="W1921" s="1" t="s">
        <v>42</v>
      </c>
      <c r="X1921" s="25">
        <v>41271</v>
      </c>
      <c r="Y1921" s="1" t="s">
        <v>2628</v>
      </c>
      <c r="Z1921" s="1">
        <v>0</v>
      </c>
      <c r="AA1921" s="1" t="s">
        <v>2468</v>
      </c>
      <c r="AB1921" s="25">
        <v>40752</v>
      </c>
      <c r="AC1921" s="27">
        <v>40764.970138888886</v>
      </c>
      <c r="AD1921" s="1" t="s">
        <v>36</v>
      </c>
      <c r="AE1921" s="26">
        <v>41434</v>
      </c>
    </row>
    <row r="1922" spans="1:31" x14ac:dyDescent="0.25">
      <c r="A1922" s="1" t="s">
        <v>2622</v>
      </c>
      <c r="B1922" s="1" t="s">
        <v>483</v>
      </c>
      <c r="C1922" s="1" t="s">
        <v>484</v>
      </c>
      <c r="D1922" s="25">
        <v>39370</v>
      </c>
      <c r="E1922" s="1" t="s">
        <v>2623</v>
      </c>
      <c r="F1922" s="26">
        <v>17120.88</v>
      </c>
      <c r="G1922" s="26">
        <v>17120.88</v>
      </c>
      <c r="H1922" s="26">
        <v>17120.88</v>
      </c>
      <c r="I1922" s="1" t="s">
        <v>26</v>
      </c>
      <c r="J1922" s="26">
        <v>17120.88</v>
      </c>
      <c r="K1922" s="26">
        <v>1855.54</v>
      </c>
      <c r="L1922" s="1" t="s">
        <v>26</v>
      </c>
      <c r="M1922" s="1">
        <v>18.559999999999999</v>
      </c>
      <c r="N1922" s="1" t="s">
        <v>2624</v>
      </c>
      <c r="O1922" s="1" t="s">
        <v>2625</v>
      </c>
      <c r="P1922" s="1" t="s">
        <v>2626</v>
      </c>
      <c r="Q1922" s="1" t="s">
        <v>28</v>
      </c>
      <c r="R1922" s="1" t="s">
        <v>44</v>
      </c>
      <c r="S1922" s="1" t="s">
        <v>38</v>
      </c>
      <c r="T1922" s="1" t="s">
        <v>77</v>
      </c>
      <c r="U1922" s="1" t="s">
        <v>34</v>
      </c>
      <c r="V1922" s="1" t="s">
        <v>251</v>
      </c>
      <c r="W1922" s="1" t="s">
        <v>42</v>
      </c>
      <c r="X1922" s="25">
        <v>41276</v>
      </c>
      <c r="Y1922" s="1" t="s">
        <v>2628</v>
      </c>
      <c r="Z1922" s="1">
        <v>0</v>
      </c>
      <c r="AA1922" s="1" t="s">
        <v>485</v>
      </c>
      <c r="AB1922" s="25">
        <v>39532</v>
      </c>
      <c r="AC1922" s="27">
        <v>39667.479166666664</v>
      </c>
      <c r="AD1922" s="1" t="s">
        <v>36</v>
      </c>
      <c r="AE1922" s="26">
        <v>17120.88</v>
      </c>
    </row>
    <row r="1923" spans="1:31" x14ac:dyDescent="0.25">
      <c r="A1923" s="1" t="s">
        <v>2622</v>
      </c>
      <c r="E1923" s="1" t="s">
        <v>2623</v>
      </c>
      <c r="F1923" s="1">
        <v>0</v>
      </c>
      <c r="G1923" s="1">
        <v>0</v>
      </c>
      <c r="H1923" s="1">
        <v>0</v>
      </c>
      <c r="J1923" s="1">
        <v>0</v>
      </c>
      <c r="K1923" s="1">
        <v>0</v>
      </c>
      <c r="L1923" s="1" t="s">
        <v>50</v>
      </c>
      <c r="M1923" s="1">
        <v>0</v>
      </c>
      <c r="N1923" s="1" t="s">
        <v>2629</v>
      </c>
      <c r="O1923" s="1" t="s">
        <v>2630</v>
      </c>
      <c r="Q1923" s="1" t="s">
        <v>28</v>
      </c>
      <c r="R1923" s="1" t="s">
        <v>135</v>
      </c>
      <c r="S1923" s="1" t="s">
        <v>2631</v>
      </c>
      <c r="T1923" s="1" t="s">
        <v>3196</v>
      </c>
      <c r="U1923" s="1" t="s">
        <v>84</v>
      </c>
      <c r="V1923" s="1" t="s">
        <v>71</v>
      </c>
      <c r="W1923" s="1" t="s">
        <v>42</v>
      </c>
      <c r="X1923" s="25">
        <v>41276</v>
      </c>
      <c r="Y1923" s="1" t="s">
        <v>43</v>
      </c>
      <c r="Z1923" s="1">
        <v>0</v>
      </c>
      <c r="AA1923" s="1" t="s">
        <v>3197</v>
      </c>
      <c r="AB1923" s="25">
        <v>40680</v>
      </c>
      <c r="AC1923" s="27">
        <v>40690.503472222219</v>
      </c>
      <c r="AD1923" s="1" t="s">
        <v>2633</v>
      </c>
      <c r="AE1923" s="1">
        <v>0</v>
      </c>
    </row>
    <row r="1924" spans="1:31" x14ac:dyDescent="0.25">
      <c r="A1924" s="1" t="s">
        <v>2622</v>
      </c>
      <c r="E1924" s="1" t="s">
        <v>2623</v>
      </c>
      <c r="F1924" s="1">
        <v>0</v>
      </c>
      <c r="G1924" s="1">
        <v>0</v>
      </c>
      <c r="H1924" s="1">
        <v>0</v>
      </c>
      <c r="J1924" s="1">
        <v>0</v>
      </c>
      <c r="K1924" s="1">
        <v>0</v>
      </c>
      <c r="L1924" s="1" t="s">
        <v>50</v>
      </c>
      <c r="M1924" s="1">
        <v>0</v>
      </c>
      <c r="N1924" s="1" t="s">
        <v>2629</v>
      </c>
      <c r="O1924" s="1" t="s">
        <v>2630</v>
      </c>
      <c r="Q1924" s="1" t="s">
        <v>28</v>
      </c>
      <c r="R1924" s="1" t="s">
        <v>135</v>
      </c>
      <c r="S1924" s="1" t="s">
        <v>284</v>
      </c>
      <c r="T1924" s="1" t="s">
        <v>3198</v>
      </c>
      <c r="U1924" s="1" t="s">
        <v>34</v>
      </c>
      <c r="V1924" s="1" t="s">
        <v>71</v>
      </c>
      <c r="W1924" s="1" t="s">
        <v>42</v>
      </c>
      <c r="X1924" s="25">
        <v>41276</v>
      </c>
      <c r="Y1924" s="1" t="s">
        <v>2635</v>
      </c>
      <c r="Z1924" s="1">
        <v>0</v>
      </c>
      <c r="AA1924" s="1" t="s">
        <v>3199</v>
      </c>
      <c r="AB1924" s="25">
        <v>41253</v>
      </c>
      <c r="AC1924" s="27">
        <v>41270.695833333331</v>
      </c>
      <c r="AE1924" s="1">
        <v>0</v>
      </c>
    </row>
    <row r="1925" spans="1:31" x14ac:dyDescent="0.25">
      <c r="A1925" s="1" t="s">
        <v>2622</v>
      </c>
      <c r="B1925" s="1" t="s">
        <v>949</v>
      </c>
      <c r="C1925" s="1" t="s">
        <v>950</v>
      </c>
      <c r="D1925" s="25">
        <v>40434</v>
      </c>
      <c r="E1925" s="1" t="s">
        <v>2623</v>
      </c>
      <c r="F1925" s="26">
        <v>11988.62</v>
      </c>
      <c r="G1925" s="26">
        <v>11988.62</v>
      </c>
      <c r="H1925" s="26">
        <v>11988.62</v>
      </c>
      <c r="I1925" s="1" t="s">
        <v>26</v>
      </c>
      <c r="J1925" s="26">
        <v>11988.62</v>
      </c>
      <c r="K1925" s="26">
        <v>5000</v>
      </c>
      <c r="L1925" s="1" t="s">
        <v>27</v>
      </c>
      <c r="M1925" s="1">
        <v>0</v>
      </c>
      <c r="N1925" s="1" t="s">
        <v>2629</v>
      </c>
      <c r="O1925" s="1" t="s">
        <v>2630</v>
      </c>
      <c r="Q1925" s="1" t="s">
        <v>28</v>
      </c>
      <c r="R1925" s="1" t="s">
        <v>135</v>
      </c>
      <c r="S1925" s="1" t="s">
        <v>136</v>
      </c>
      <c r="T1925" s="1" t="s">
        <v>98</v>
      </c>
      <c r="U1925" s="1" t="s">
        <v>40</v>
      </c>
      <c r="V1925" s="1" t="s">
        <v>41</v>
      </c>
      <c r="W1925" s="1" t="s">
        <v>42</v>
      </c>
      <c r="X1925" s="25">
        <v>41276</v>
      </c>
      <c r="Y1925" s="1" t="s">
        <v>57</v>
      </c>
      <c r="Z1925" s="1">
        <v>0</v>
      </c>
      <c r="AA1925" s="1" t="s">
        <v>951</v>
      </c>
      <c r="AB1925" s="25">
        <v>40830</v>
      </c>
      <c r="AC1925" s="27">
        <v>40855.103472222225</v>
      </c>
      <c r="AD1925" s="1" t="s">
        <v>36</v>
      </c>
      <c r="AE1925" s="26">
        <v>11988.62</v>
      </c>
    </row>
    <row r="1926" spans="1:31" x14ac:dyDescent="0.25">
      <c r="A1926" s="1" t="s">
        <v>2622</v>
      </c>
      <c r="B1926" s="1" t="s">
        <v>1032</v>
      </c>
      <c r="C1926" s="1" t="s">
        <v>1033</v>
      </c>
      <c r="D1926" s="25">
        <v>39258</v>
      </c>
      <c r="E1926" s="1" t="s">
        <v>2623</v>
      </c>
      <c r="F1926" s="26">
        <v>17378.990000000002</v>
      </c>
      <c r="G1926" s="26">
        <v>17378.990000000002</v>
      </c>
      <c r="H1926" s="26">
        <v>17378.990000000002</v>
      </c>
      <c r="I1926" s="1" t="s">
        <v>26</v>
      </c>
      <c r="J1926" s="26">
        <v>17378.990000000002</v>
      </c>
      <c r="K1926" s="1">
        <v>0</v>
      </c>
      <c r="L1926" s="1" t="s">
        <v>27</v>
      </c>
      <c r="M1926" s="1">
        <v>0</v>
      </c>
      <c r="N1926" s="1" t="s">
        <v>2624</v>
      </c>
      <c r="O1926" s="1" t="s">
        <v>2625</v>
      </c>
      <c r="P1926" s="1" t="s">
        <v>2626</v>
      </c>
      <c r="Q1926" s="1" t="s">
        <v>28</v>
      </c>
      <c r="R1926" s="1" t="s">
        <v>44</v>
      </c>
      <c r="S1926" s="1" t="s">
        <v>38</v>
      </c>
      <c r="T1926" s="1" t="s">
        <v>77</v>
      </c>
      <c r="U1926" s="1" t="s">
        <v>34</v>
      </c>
      <c r="V1926" s="1" t="s">
        <v>251</v>
      </c>
      <c r="W1926" s="1" t="s">
        <v>42</v>
      </c>
      <c r="X1926" s="25">
        <v>41276</v>
      </c>
      <c r="Y1926" s="1" t="s">
        <v>43</v>
      </c>
      <c r="Z1926" s="1">
        <v>0</v>
      </c>
      <c r="AA1926" s="1" t="s">
        <v>1034</v>
      </c>
      <c r="AB1926" s="25">
        <v>39366</v>
      </c>
      <c r="AC1926" s="27">
        <v>39413.597222222219</v>
      </c>
      <c r="AD1926" s="1" t="s">
        <v>36</v>
      </c>
      <c r="AE1926" s="26">
        <v>17378.990000000002</v>
      </c>
    </row>
    <row r="1927" spans="1:31" x14ac:dyDescent="0.25">
      <c r="A1927" s="1" t="s">
        <v>2622</v>
      </c>
      <c r="B1927" s="1" t="s">
        <v>3204</v>
      </c>
      <c r="C1927" s="1" t="s">
        <v>3205</v>
      </c>
      <c r="D1927" s="25">
        <v>40119</v>
      </c>
      <c r="E1927" s="1" t="s">
        <v>2623</v>
      </c>
      <c r="F1927" s="1">
        <v>0</v>
      </c>
      <c r="G1927" s="26">
        <v>83972</v>
      </c>
      <c r="H1927" s="1">
        <v>0</v>
      </c>
      <c r="I1927" s="1" t="s">
        <v>26</v>
      </c>
      <c r="J1927" s="1">
        <v>0</v>
      </c>
      <c r="K1927" s="26">
        <v>185823.67</v>
      </c>
      <c r="L1927" s="1" t="s">
        <v>27</v>
      </c>
      <c r="M1927" s="1">
        <v>0</v>
      </c>
      <c r="N1927" s="1" t="s">
        <v>2629</v>
      </c>
      <c r="O1927" s="1" t="s">
        <v>2625</v>
      </c>
      <c r="P1927" s="1" t="s">
        <v>2626</v>
      </c>
      <c r="Q1927" s="1" t="s">
        <v>28</v>
      </c>
      <c r="R1927" s="1" t="s">
        <v>135</v>
      </c>
      <c r="S1927" s="1" t="s">
        <v>276</v>
      </c>
      <c r="T1927" s="1" t="s">
        <v>39</v>
      </c>
      <c r="U1927" s="1" t="s">
        <v>40</v>
      </c>
      <c r="V1927" s="1" t="s">
        <v>41</v>
      </c>
      <c r="W1927" s="1" t="s">
        <v>42</v>
      </c>
      <c r="X1927" s="25">
        <v>41276</v>
      </c>
      <c r="Y1927" s="1" t="s">
        <v>2637</v>
      </c>
      <c r="Z1927" s="1">
        <v>0</v>
      </c>
      <c r="AA1927" s="1" t="s">
        <v>3206</v>
      </c>
      <c r="AB1927" s="25">
        <v>40714</v>
      </c>
      <c r="AC1927" s="27">
        <v>40829.143055555556</v>
      </c>
      <c r="AD1927" s="1" t="s">
        <v>2633</v>
      </c>
      <c r="AE1927" s="1">
        <v>0</v>
      </c>
    </row>
    <row r="1928" spans="1:31" x14ac:dyDescent="0.25">
      <c r="A1928" s="1" t="s">
        <v>2622</v>
      </c>
      <c r="E1928" s="1" t="s">
        <v>2623</v>
      </c>
      <c r="F1928" s="1">
        <v>0</v>
      </c>
      <c r="G1928" s="1">
        <v>0</v>
      </c>
      <c r="H1928" s="1">
        <v>0</v>
      </c>
      <c r="J1928" s="1">
        <v>0</v>
      </c>
      <c r="K1928" s="1">
        <v>0</v>
      </c>
      <c r="L1928" s="1" t="s">
        <v>50</v>
      </c>
      <c r="M1928" s="1">
        <v>0</v>
      </c>
      <c r="N1928" s="1" t="s">
        <v>2629</v>
      </c>
      <c r="O1928" s="1" t="s">
        <v>2630</v>
      </c>
      <c r="Q1928" s="1" t="s">
        <v>28</v>
      </c>
      <c r="R1928" s="1" t="s">
        <v>135</v>
      </c>
      <c r="S1928" s="1" t="s">
        <v>136</v>
      </c>
      <c r="T1928" s="1" t="s">
        <v>3207</v>
      </c>
      <c r="U1928" s="1" t="s">
        <v>34</v>
      </c>
      <c r="V1928" s="1" t="s">
        <v>71</v>
      </c>
      <c r="W1928" s="1" t="s">
        <v>42</v>
      </c>
      <c r="X1928" s="25">
        <v>41276</v>
      </c>
      <c r="Y1928" s="1" t="s">
        <v>2635</v>
      </c>
      <c r="Z1928" s="1">
        <v>0</v>
      </c>
      <c r="AA1928" s="1" t="s">
        <v>3208</v>
      </c>
      <c r="AB1928" s="25">
        <v>41232</v>
      </c>
      <c r="AC1928" s="27">
        <v>41269.693055555559</v>
      </c>
      <c r="AE1928" s="1">
        <v>0</v>
      </c>
    </row>
    <row r="1929" spans="1:31" x14ac:dyDescent="0.25">
      <c r="A1929" s="1" t="s">
        <v>2622</v>
      </c>
      <c r="B1929" s="1" t="s">
        <v>387</v>
      </c>
      <c r="C1929" s="1" t="s">
        <v>388</v>
      </c>
      <c r="D1929" s="25">
        <v>39069</v>
      </c>
      <c r="E1929" s="1" t="s">
        <v>2623</v>
      </c>
      <c r="F1929" s="26">
        <v>10000</v>
      </c>
      <c r="G1929" s="26">
        <v>10000</v>
      </c>
      <c r="H1929" s="26">
        <v>10000</v>
      </c>
      <c r="I1929" s="1" t="s">
        <v>26</v>
      </c>
      <c r="J1929" s="26">
        <v>10000</v>
      </c>
      <c r="K1929" s="26">
        <v>1021.61</v>
      </c>
      <c r="L1929" s="1" t="s">
        <v>27</v>
      </c>
      <c r="M1929" s="1">
        <v>0</v>
      </c>
      <c r="N1929" s="1" t="s">
        <v>2624</v>
      </c>
      <c r="O1929" s="1" t="s">
        <v>2638</v>
      </c>
      <c r="P1929" s="1" t="s">
        <v>2639</v>
      </c>
      <c r="Q1929" s="1" t="s">
        <v>28</v>
      </c>
      <c r="R1929" s="1" t="s">
        <v>44</v>
      </c>
      <c r="S1929" s="1" t="s">
        <v>80</v>
      </c>
      <c r="T1929" s="1" t="s">
        <v>264</v>
      </c>
      <c r="U1929" s="1" t="s">
        <v>123</v>
      </c>
      <c r="V1929" s="1" t="s">
        <v>185</v>
      </c>
      <c r="W1929" s="1" t="s">
        <v>42</v>
      </c>
      <c r="X1929" s="25">
        <v>41277</v>
      </c>
      <c r="Y1929" s="1" t="s">
        <v>43</v>
      </c>
      <c r="Z1929" s="1">
        <v>0</v>
      </c>
      <c r="AA1929" s="1" t="s">
        <v>389</v>
      </c>
      <c r="AB1929" s="25">
        <v>39210</v>
      </c>
      <c r="AC1929" s="27">
        <v>39231.451388888891</v>
      </c>
      <c r="AD1929" s="1" t="s">
        <v>36</v>
      </c>
      <c r="AE1929" s="26">
        <v>10000</v>
      </c>
    </row>
    <row r="1930" spans="1:31" x14ac:dyDescent="0.25">
      <c r="A1930" s="1" t="s">
        <v>2622</v>
      </c>
      <c r="B1930" s="1" t="s">
        <v>876</v>
      </c>
      <c r="C1930" s="1" t="s">
        <v>877</v>
      </c>
      <c r="D1930" s="25">
        <v>35923</v>
      </c>
      <c r="E1930" s="1" t="s">
        <v>2623</v>
      </c>
      <c r="F1930" s="26">
        <v>12144</v>
      </c>
      <c r="G1930" s="26">
        <v>12144</v>
      </c>
      <c r="H1930" s="26">
        <v>12144</v>
      </c>
      <c r="I1930" s="1" t="s">
        <v>26</v>
      </c>
      <c r="J1930" s="26">
        <v>12144</v>
      </c>
      <c r="K1930" s="26">
        <v>72980.509999999995</v>
      </c>
      <c r="L1930" s="1" t="s">
        <v>27</v>
      </c>
      <c r="M1930" s="1">
        <v>0</v>
      </c>
      <c r="N1930" s="1" t="s">
        <v>2629</v>
      </c>
      <c r="Q1930" s="1" t="s">
        <v>28</v>
      </c>
      <c r="R1930" s="1" t="s">
        <v>44</v>
      </c>
      <c r="S1930" s="1" t="s">
        <v>38</v>
      </c>
      <c r="T1930" s="1" t="s">
        <v>39</v>
      </c>
      <c r="U1930" s="1" t="s">
        <v>40</v>
      </c>
      <c r="V1930" s="1" t="s">
        <v>41</v>
      </c>
      <c r="W1930" s="1" t="s">
        <v>42</v>
      </c>
      <c r="X1930" s="25">
        <v>41277</v>
      </c>
      <c r="Y1930" s="1" t="s">
        <v>43</v>
      </c>
      <c r="Z1930" s="1">
        <v>0</v>
      </c>
      <c r="AA1930" s="1" t="s">
        <v>878</v>
      </c>
      <c r="AB1930" s="25">
        <v>36882</v>
      </c>
      <c r="AC1930" s="27">
        <v>37617</v>
      </c>
      <c r="AD1930" s="1" t="s">
        <v>36</v>
      </c>
      <c r="AE1930" s="26">
        <v>12144</v>
      </c>
    </row>
    <row r="1931" spans="1:31" x14ac:dyDescent="0.25">
      <c r="A1931" s="1" t="s">
        <v>2622</v>
      </c>
      <c r="B1931" s="1" t="s">
        <v>988</v>
      </c>
      <c r="C1931" s="1" t="s">
        <v>989</v>
      </c>
      <c r="D1931" s="25">
        <v>38877</v>
      </c>
      <c r="E1931" s="1" t="s">
        <v>2623</v>
      </c>
      <c r="F1931" s="26">
        <v>15680</v>
      </c>
      <c r="G1931" s="26">
        <v>16440</v>
      </c>
      <c r="H1931" s="26">
        <v>15680</v>
      </c>
      <c r="I1931" s="1" t="s">
        <v>26</v>
      </c>
      <c r="J1931" s="26">
        <v>15680</v>
      </c>
      <c r="K1931" s="1">
        <v>0</v>
      </c>
      <c r="L1931" s="1" t="s">
        <v>27</v>
      </c>
      <c r="M1931" s="1">
        <v>0</v>
      </c>
      <c r="N1931" s="1" t="s">
        <v>2624</v>
      </c>
      <c r="O1931" s="1" t="s">
        <v>2625</v>
      </c>
      <c r="P1931" s="1" t="s">
        <v>2626</v>
      </c>
      <c r="Q1931" s="1" t="s">
        <v>28</v>
      </c>
      <c r="R1931" s="1" t="s">
        <v>44</v>
      </c>
      <c r="S1931" s="1" t="s">
        <v>38</v>
      </c>
      <c r="T1931" s="1" t="s">
        <v>179</v>
      </c>
      <c r="U1931" s="1" t="s">
        <v>123</v>
      </c>
      <c r="V1931" s="1" t="s">
        <v>185</v>
      </c>
      <c r="W1931" s="1" t="s">
        <v>42</v>
      </c>
      <c r="X1931" s="25">
        <v>41277</v>
      </c>
      <c r="Y1931" s="1" t="s">
        <v>43</v>
      </c>
      <c r="Z1931" s="1">
        <v>0</v>
      </c>
      <c r="AA1931" s="1" t="s">
        <v>990</v>
      </c>
      <c r="AB1931" s="25">
        <v>39108</v>
      </c>
      <c r="AC1931" s="27">
        <v>39114.695138888892</v>
      </c>
      <c r="AD1931" s="1" t="s">
        <v>36</v>
      </c>
      <c r="AE1931" s="26">
        <v>15680</v>
      </c>
    </row>
    <row r="1932" spans="1:31" x14ac:dyDescent="0.25">
      <c r="A1932" s="1" t="s">
        <v>2622</v>
      </c>
      <c r="B1932" s="1" t="s">
        <v>991</v>
      </c>
      <c r="C1932" s="1" t="s">
        <v>992</v>
      </c>
      <c r="D1932" s="25">
        <v>38914</v>
      </c>
      <c r="E1932" s="1" t="s">
        <v>2623</v>
      </c>
      <c r="F1932" s="26">
        <v>15000</v>
      </c>
      <c r="G1932" s="26">
        <v>15000</v>
      </c>
      <c r="H1932" s="26">
        <v>15000</v>
      </c>
      <c r="I1932" s="1" t="s">
        <v>27</v>
      </c>
      <c r="J1932" s="1">
        <v>0</v>
      </c>
      <c r="K1932" s="26">
        <v>10000</v>
      </c>
      <c r="L1932" s="1" t="s">
        <v>27</v>
      </c>
      <c r="M1932" s="1">
        <v>0</v>
      </c>
      <c r="N1932" s="1" t="s">
        <v>2624</v>
      </c>
      <c r="O1932" s="1" t="s">
        <v>2638</v>
      </c>
      <c r="P1932" s="1" t="s">
        <v>2642</v>
      </c>
      <c r="Q1932" s="1" t="s">
        <v>28</v>
      </c>
      <c r="R1932" s="1" t="s">
        <v>44</v>
      </c>
      <c r="S1932" s="1" t="s">
        <v>38</v>
      </c>
      <c r="T1932" s="1" t="s">
        <v>264</v>
      </c>
      <c r="U1932" s="1" t="s">
        <v>123</v>
      </c>
      <c r="V1932" s="1" t="s">
        <v>185</v>
      </c>
      <c r="W1932" s="1" t="s">
        <v>42</v>
      </c>
      <c r="X1932" s="25">
        <v>41277</v>
      </c>
      <c r="Y1932" s="1" t="s">
        <v>57</v>
      </c>
      <c r="Z1932" s="1">
        <v>0</v>
      </c>
      <c r="AA1932" s="1" t="s">
        <v>993</v>
      </c>
      <c r="AB1932" s="25">
        <v>39125</v>
      </c>
      <c r="AC1932" s="27">
        <v>39142.584027777775</v>
      </c>
      <c r="AD1932" s="1" t="s">
        <v>36</v>
      </c>
      <c r="AE1932" s="26">
        <v>15000</v>
      </c>
    </row>
    <row r="1933" spans="1:31" x14ac:dyDescent="0.25">
      <c r="A1933" s="1" t="s">
        <v>2622</v>
      </c>
      <c r="C1933" s="1" t="s">
        <v>75</v>
      </c>
      <c r="E1933" s="1" t="s">
        <v>2623</v>
      </c>
      <c r="F1933" s="1">
        <v>0</v>
      </c>
      <c r="G1933" s="1">
        <v>0</v>
      </c>
      <c r="H1933" s="1">
        <v>0</v>
      </c>
      <c r="J1933" s="1">
        <v>0</v>
      </c>
      <c r="K1933" s="26">
        <v>16600</v>
      </c>
      <c r="L1933" s="1" t="s">
        <v>27</v>
      </c>
      <c r="M1933" s="1">
        <v>0</v>
      </c>
      <c r="Q1933" s="1" t="s">
        <v>28</v>
      </c>
      <c r="R1933" s="1" t="s">
        <v>135</v>
      </c>
      <c r="S1933" s="1" t="s">
        <v>136</v>
      </c>
      <c r="T1933" s="1" t="s">
        <v>88</v>
      </c>
      <c r="U1933" s="1" t="s">
        <v>89</v>
      </c>
      <c r="V1933" s="1" t="s">
        <v>171</v>
      </c>
      <c r="W1933" s="1" t="s">
        <v>42</v>
      </c>
      <c r="X1933" s="25">
        <v>41277</v>
      </c>
      <c r="Y1933" s="1" t="s">
        <v>2628</v>
      </c>
      <c r="Z1933" s="1">
        <v>0</v>
      </c>
      <c r="AA1933" s="1" t="s">
        <v>3217</v>
      </c>
      <c r="AB1933" s="25">
        <v>37413</v>
      </c>
      <c r="AC1933" s="27">
        <v>40164.361111111109</v>
      </c>
      <c r="AD1933" s="1" t="s">
        <v>2633</v>
      </c>
      <c r="AE1933" s="1">
        <v>0</v>
      </c>
    </row>
    <row r="1934" spans="1:31" x14ac:dyDescent="0.25">
      <c r="A1934" s="1" t="s">
        <v>2622</v>
      </c>
      <c r="B1934" s="1" t="s">
        <v>2114</v>
      </c>
      <c r="C1934" s="1" t="s">
        <v>2115</v>
      </c>
      <c r="D1934" s="25">
        <v>39052</v>
      </c>
      <c r="E1934" s="1" t="s">
        <v>2623</v>
      </c>
      <c r="F1934" s="26">
        <v>60000</v>
      </c>
      <c r="G1934" s="26">
        <v>60000</v>
      </c>
      <c r="H1934" s="26">
        <v>60000</v>
      </c>
      <c r="I1934" s="1" t="s">
        <v>26</v>
      </c>
      <c r="J1934" s="26">
        <v>60000</v>
      </c>
      <c r="K1934" s="26">
        <v>6258.66</v>
      </c>
      <c r="L1934" s="1" t="s">
        <v>27</v>
      </c>
      <c r="M1934" s="1">
        <v>0</v>
      </c>
      <c r="N1934" s="1" t="s">
        <v>2624</v>
      </c>
      <c r="O1934" s="1" t="s">
        <v>2630</v>
      </c>
      <c r="Q1934" s="1" t="s">
        <v>28</v>
      </c>
      <c r="R1934" s="1" t="s">
        <v>44</v>
      </c>
      <c r="S1934" s="1" t="s">
        <v>38</v>
      </c>
      <c r="T1934" s="1" t="s">
        <v>122</v>
      </c>
      <c r="U1934" s="1" t="s">
        <v>123</v>
      </c>
      <c r="V1934" s="1" t="s">
        <v>185</v>
      </c>
      <c r="W1934" s="1" t="s">
        <v>42</v>
      </c>
      <c r="X1934" s="25">
        <v>41277</v>
      </c>
      <c r="Y1934" s="1" t="s">
        <v>2643</v>
      </c>
      <c r="Z1934" s="1">
        <v>0</v>
      </c>
      <c r="AA1934" s="1" t="s">
        <v>2116</v>
      </c>
      <c r="AB1934" s="25">
        <v>39238</v>
      </c>
      <c r="AC1934" s="27">
        <v>39293.477083333331</v>
      </c>
      <c r="AD1934" s="1" t="s">
        <v>36</v>
      </c>
      <c r="AE1934" s="26">
        <v>60000</v>
      </c>
    </row>
    <row r="1935" spans="1:31" x14ac:dyDescent="0.25">
      <c r="A1935" s="1" t="s">
        <v>2622</v>
      </c>
      <c r="B1935" s="1" t="s">
        <v>2440</v>
      </c>
      <c r="C1935" s="1" t="s">
        <v>2441</v>
      </c>
      <c r="D1935" s="25">
        <v>40350</v>
      </c>
      <c r="E1935" s="1" t="s">
        <v>2623</v>
      </c>
      <c r="F1935" s="26">
        <v>20000</v>
      </c>
      <c r="G1935" s="26">
        <v>20000</v>
      </c>
      <c r="H1935" s="26">
        <v>20000</v>
      </c>
      <c r="I1935" s="1" t="s">
        <v>26</v>
      </c>
      <c r="J1935" s="26">
        <v>20000</v>
      </c>
      <c r="K1935" s="1">
        <v>0</v>
      </c>
      <c r="L1935" s="1" t="s">
        <v>27</v>
      </c>
      <c r="M1935" s="1">
        <v>0</v>
      </c>
      <c r="N1935" s="1" t="s">
        <v>2629</v>
      </c>
      <c r="O1935" s="1" t="s">
        <v>2630</v>
      </c>
      <c r="Q1935" s="1" t="s">
        <v>28</v>
      </c>
      <c r="R1935" s="1" t="s">
        <v>135</v>
      </c>
      <c r="S1935" s="1" t="s">
        <v>284</v>
      </c>
      <c r="T1935" s="1" t="s">
        <v>167</v>
      </c>
      <c r="U1935" s="1" t="s">
        <v>123</v>
      </c>
      <c r="V1935" s="1" t="s">
        <v>185</v>
      </c>
      <c r="W1935" s="1" t="s">
        <v>42</v>
      </c>
      <c r="X1935" s="25">
        <v>41277</v>
      </c>
      <c r="Y1935" s="1" t="s">
        <v>2643</v>
      </c>
      <c r="Z1935" s="1">
        <v>0</v>
      </c>
      <c r="AA1935" s="1" t="s">
        <v>2442</v>
      </c>
      <c r="AB1935" s="25">
        <v>40646</v>
      </c>
      <c r="AC1935" s="27">
        <v>40680.740277777775</v>
      </c>
      <c r="AD1935" s="1" t="s">
        <v>36</v>
      </c>
      <c r="AE1935" s="26">
        <v>20000</v>
      </c>
    </row>
    <row r="1936" spans="1:31" x14ac:dyDescent="0.25">
      <c r="A1936" s="1" t="s">
        <v>2622</v>
      </c>
      <c r="B1936" s="1" t="s">
        <v>2487</v>
      </c>
      <c r="C1936" s="1" t="s">
        <v>2488</v>
      </c>
      <c r="D1936" s="25">
        <v>40365</v>
      </c>
      <c r="E1936" s="1" t="s">
        <v>2623</v>
      </c>
      <c r="F1936" s="26">
        <v>19164</v>
      </c>
      <c r="G1936" s="26">
        <v>19164</v>
      </c>
      <c r="H1936" s="26">
        <v>19164</v>
      </c>
      <c r="I1936" s="1" t="s">
        <v>27</v>
      </c>
      <c r="J1936" s="1">
        <v>0</v>
      </c>
      <c r="K1936" s="1">
        <v>0</v>
      </c>
      <c r="L1936" s="1" t="s">
        <v>27</v>
      </c>
      <c r="M1936" s="1">
        <v>0</v>
      </c>
      <c r="N1936" s="1" t="s">
        <v>2629</v>
      </c>
      <c r="O1936" s="1" t="s">
        <v>2630</v>
      </c>
      <c r="Q1936" s="1" t="s">
        <v>28</v>
      </c>
      <c r="R1936" s="1" t="s">
        <v>135</v>
      </c>
      <c r="S1936" s="1" t="s">
        <v>136</v>
      </c>
      <c r="T1936" s="1" t="s">
        <v>122</v>
      </c>
      <c r="U1936" s="1" t="s">
        <v>123</v>
      </c>
      <c r="V1936" s="1" t="s">
        <v>185</v>
      </c>
      <c r="W1936" s="1" t="s">
        <v>42</v>
      </c>
      <c r="X1936" s="25">
        <v>41277</v>
      </c>
      <c r="Y1936" s="1" t="s">
        <v>2628</v>
      </c>
      <c r="Z1936" s="1">
        <v>0</v>
      </c>
      <c r="AA1936" s="1" t="s">
        <v>2489</v>
      </c>
      <c r="AB1936" s="25">
        <v>41026</v>
      </c>
      <c r="AC1936" s="27">
        <v>41047.771527777775</v>
      </c>
      <c r="AD1936" s="1" t="s">
        <v>36</v>
      </c>
      <c r="AE1936" s="26">
        <v>19164</v>
      </c>
    </row>
    <row r="1937" spans="1:31" x14ac:dyDescent="0.25">
      <c r="A1937" s="1" t="s">
        <v>2646</v>
      </c>
      <c r="E1937" s="1" t="s">
        <v>2623</v>
      </c>
      <c r="F1937" s="1">
        <v>0</v>
      </c>
      <c r="G1937" s="1">
        <v>0</v>
      </c>
      <c r="H1937" s="1">
        <v>0</v>
      </c>
      <c r="I1937" s="1" t="s">
        <v>50</v>
      </c>
      <c r="J1937" s="1">
        <v>0</v>
      </c>
      <c r="K1937" s="1">
        <v>0</v>
      </c>
      <c r="L1937" s="1" t="s">
        <v>27</v>
      </c>
      <c r="M1937" s="1">
        <v>0</v>
      </c>
      <c r="N1937" s="1" t="s">
        <v>2629</v>
      </c>
      <c r="O1937" s="1" t="s">
        <v>2630</v>
      </c>
      <c r="Q1937" s="1" t="s">
        <v>28</v>
      </c>
      <c r="R1937" s="1" t="s">
        <v>262</v>
      </c>
      <c r="S1937" s="1" t="s">
        <v>412</v>
      </c>
      <c r="T1937" s="1" t="s">
        <v>39</v>
      </c>
      <c r="U1937" s="1" t="s">
        <v>40</v>
      </c>
      <c r="V1937" s="1" t="s">
        <v>41</v>
      </c>
      <c r="W1937" s="1" t="s">
        <v>42</v>
      </c>
      <c r="X1937" s="25">
        <v>41278</v>
      </c>
      <c r="Y1937" s="1" t="s">
        <v>57</v>
      </c>
      <c r="Z1937" s="1">
        <v>0</v>
      </c>
      <c r="AA1937" s="1" t="s">
        <v>3224</v>
      </c>
      <c r="AB1937" s="25">
        <v>40932</v>
      </c>
      <c r="AC1937" s="27">
        <v>40954.975694444445</v>
      </c>
      <c r="AD1937" s="1" t="s">
        <v>2633</v>
      </c>
      <c r="AE1937" s="1">
        <v>0</v>
      </c>
    </row>
    <row r="1938" spans="1:31" x14ac:dyDescent="0.25">
      <c r="A1938" s="1" t="s">
        <v>2646</v>
      </c>
      <c r="E1938" s="1" t="s">
        <v>2623</v>
      </c>
      <c r="F1938" s="1">
        <v>0</v>
      </c>
      <c r="G1938" s="1">
        <v>0</v>
      </c>
      <c r="H1938" s="1">
        <v>0</v>
      </c>
      <c r="J1938" s="1">
        <v>0</v>
      </c>
      <c r="K1938" s="1">
        <v>0</v>
      </c>
      <c r="L1938" s="1" t="s">
        <v>27</v>
      </c>
      <c r="M1938" s="1">
        <v>0</v>
      </c>
      <c r="N1938" s="1" t="s">
        <v>2629</v>
      </c>
      <c r="O1938" s="1" t="s">
        <v>2630</v>
      </c>
      <c r="Q1938" s="1" t="s">
        <v>28</v>
      </c>
      <c r="R1938" s="1" t="s">
        <v>262</v>
      </c>
      <c r="S1938" s="1" t="s">
        <v>284</v>
      </c>
      <c r="T1938" s="1" t="s">
        <v>3225</v>
      </c>
      <c r="U1938" s="1" t="s">
        <v>40</v>
      </c>
      <c r="V1938" s="1" t="s">
        <v>41</v>
      </c>
      <c r="W1938" s="1" t="s">
        <v>42</v>
      </c>
      <c r="X1938" s="25">
        <v>41278</v>
      </c>
      <c r="Y1938" s="1" t="s">
        <v>2628</v>
      </c>
      <c r="Z1938" s="1">
        <v>0</v>
      </c>
      <c r="AA1938" s="1" t="s">
        <v>3226</v>
      </c>
      <c r="AB1938" s="25">
        <v>40912</v>
      </c>
      <c r="AC1938" s="27">
        <v>40935.299305555556</v>
      </c>
      <c r="AD1938" s="1" t="s">
        <v>2633</v>
      </c>
      <c r="AE1938" s="1">
        <v>0</v>
      </c>
    </row>
    <row r="1939" spans="1:31" x14ac:dyDescent="0.25">
      <c r="A1939" s="1" t="s">
        <v>2646</v>
      </c>
      <c r="B1939" s="1" t="s">
        <v>1716</v>
      </c>
      <c r="C1939" s="1" t="s">
        <v>568</v>
      </c>
      <c r="D1939" s="25">
        <v>39739</v>
      </c>
      <c r="E1939" s="1" t="s">
        <v>2623</v>
      </c>
      <c r="F1939" s="26">
        <v>20000</v>
      </c>
      <c r="G1939" s="26">
        <v>20000</v>
      </c>
      <c r="H1939" s="26">
        <v>20000</v>
      </c>
      <c r="I1939" s="1" t="s">
        <v>50</v>
      </c>
      <c r="J1939" s="26">
        <v>10000</v>
      </c>
      <c r="K1939" s="1">
        <v>0</v>
      </c>
      <c r="L1939" s="1" t="s">
        <v>27</v>
      </c>
      <c r="M1939" s="1">
        <v>0</v>
      </c>
      <c r="N1939" s="1" t="s">
        <v>2629</v>
      </c>
      <c r="O1939" s="1" t="s">
        <v>2630</v>
      </c>
      <c r="Q1939" s="1" t="s">
        <v>28</v>
      </c>
      <c r="R1939" s="1" t="s">
        <v>135</v>
      </c>
      <c r="S1939" s="1" t="s">
        <v>136</v>
      </c>
      <c r="T1939" s="1" t="s">
        <v>152</v>
      </c>
      <c r="U1939" s="1" t="s">
        <v>55</v>
      </c>
      <c r="V1939" s="1" t="s">
        <v>71</v>
      </c>
      <c r="W1939" s="1" t="s">
        <v>42</v>
      </c>
      <c r="X1939" s="25">
        <v>41278</v>
      </c>
      <c r="Y1939" s="1" t="s">
        <v>2643</v>
      </c>
      <c r="Z1939" s="1">
        <v>0</v>
      </c>
      <c r="AA1939" s="1" t="s">
        <v>1717</v>
      </c>
      <c r="AB1939" s="25">
        <v>39967</v>
      </c>
      <c r="AC1939" s="27">
        <v>40074.504166666666</v>
      </c>
      <c r="AD1939" s="1" t="s">
        <v>36</v>
      </c>
      <c r="AE1939" s="26">
        <v>20000</v>
      </c>
    </row>
    <row r="1940" spans="1:31" x14ac:dyDescent="0.25">
      <c r="A1940" s="1" t="s">
        <v>2622</v>
      </c>
      <c r="E1940" s="1" t="s">
        <v>2623</v>
      </c>
      <c r="F1940" s="1">
        <v>0</v>
      </c>
      <c r="G1940" s="1">
        <v>0</v>
      </c>
      <c r="H1940" s="1">
        <v>0</v>
      </c>
      <c r="J1940" s="1">
        <v>0</v>
      </c>
      <c r="K1940" s="1">
        <v>0</v>
      </c>
      <c r="L1940" s="1" t="s">
        <v>27</v>
      </c>
      <c r="M1940" s="1">
        <v>0</v>
      </c>
      <c r="N1940" s="1" t="s">
        <v>2629</v>
      </c>
      <c r="O1940" s="1" t="s">
        <v>2630</v>
      </c>
      <c r="Q1940" s="1" t="s">
        <v>28</v>
      </c>
      <c r="R1940" s="1" t="s">
        <v>135</v>
      </c>
      <c r="S1940" s="1" t="s">
        <v>284</v>
      </c>
      <c r="T1940" s="1" t="s">
        <v>253</v>
      </c>
      <c r="U1940" s="1" t="s">
        <v>40</v>
      </c>
      <c r="V1940" s="1" t="s">
        <v>41</v>
      </c>
      <c r="W1940" s="1" t="s">
        <v>42</v>
      </c>
      <c r="X1940" s="25">
        <v>41281</v>
      </c>
      <c r="Y1940" s="1" t="s">
        <v>2647</v>
      </c>
      <c r="Z1940" s="1">
        <v>0</v>
      </c>
      <c r="AA1940" s="1" t="s">
        <v>3229</v>
      </c>
      <c r="AB1940" s="25">
        <v>40997</v>
      </c>
      <c r="AC1940" s="27">
        <v>41036.952777777777</v>
      </c>
      <c r="AD1940" s="1" t="s">
        <v>2633</v>
      </c>
      <c r="AE1940" s="1">
        <v>0</v>
      </c>
    </row>
    <row r="1941" spans="1:31" x14ac:dyDescent="0.25">
      <c r="A1941" s="1" t="s">
        <v>2622</v>
      </c>
      <c r="B1941" s="1" t="s">
        <v>1900</v>
      </c>
      <c r="C1941" s="1" t="s">
        <v>1901</v>
      </c>
      <c r="D1941" s="25">
        <v>40484</v>
      </c>
      <c r="E1941" s="1" t="s">
        <v>2623</v>
      </c>
      <c r="F1941" s="26">
        <v>35000</v>
      </c>
      <c r="G1941" s="26">
        <v>35000</v>
      </c>
      <c r="H1941" s="26">
        <v>35000</v>
      </c>
      <c r="I1941" s="1" t="s">
        <v>26</v>
      </c>
      <c r="J1941" s="26">
        <v>35000</v>
      </c>
      <c r="K1941" s="26">
        <v>63545.03</v>
      </c>
      <c r="L1941" s="1" t="s">
        <v>27</v>
      </c>
      <c r="M1941" s="1">
        <v>0</v>
      </c>
      <c r="N1941" s="1" t="s">
        <v>2629</v>
      </c>
      <c r="O1941" s="1" t="s">
        <v>2630</v>
      </c>
      <c r="Q1941" s="1" t="s">
        <v>28</v>
      </c>
      <c r="R1941" s="1" t="s">
        <v>135</v>
      </c>
      <c r="S1941" s="1" t="s">
        <v>136</v>
      </c>
      <c r="T1941" s="1" t="s">
        <v>160</v>
      </c>
      <c r="U1941" s="1" t="s">
        <v>55</v>
      </c>
      <c r="V1941" s="1" t="s">
        <v>71</v>
      </c>
      <c r="W1941" s="1" t="s">
        <v>42</v>
      </c>
      <c r="X1941" s="25">
        <v>41281</v>
      </c>
      <c r="Y1941" s="1" t="s">
        <v>2643</v>
      </c>
      <c r="Z1941" s="1">
        <v>0</v>
      </c>
      <c r="AA1941" s="1" t="s">
        <v>1902</v>
      </c>
      <c r="AB1941" s="25">
        <v>40595</v>
      </c>
      <c r="AC1941" s="27">
        <v>40624.736111111109</v>
      </c>
      <c r="AD1941" s="1" t="s">
        <v>36</v>
      </c>
      <c r="AE1941" s="26">
        <v>35000</v>
      </c>
    </row>
    <row r="1942" spans="1:31" x14ac:dyDescent="0.25">
      <c r="A1942" s="1" t="s">
        <v>2622</v>
      </c>
      <c r="E1942" s="1" t="s">
        <v>2623</v>
      </c>
      <c r="F1942" s="1">
        <v>0</v>
      </c>
      <c r="G1942" s="1">
        <v>0</v>
      </c>
      <c r="H1942" s="1">
        <v>0</v>
      </c>
      <c r="I1942" s="1" t="s">
        <v>26</v>
      </c>
      <c r="J1942" s="1">
        <v>0</v>
      </c>
      <c r="K1942" s="26">
        <v>29500</v>
      </c>
      <c r="L1942" s="1" t="s">
        <v>27</v>
      </c>
      <c r="M1942" s="1">
        <v>0</v>
      </c>
      <c r="N1942" s="1" t="s">
        <v>2624</v>
      </c>
      <c r="O1942" s="1" t="s">
        <v>2625</v>
      </c>
      <c r="P1942" s="1" t="s">
        <v>2626</v>
      </c>
      <c r="Q1942" s="1" t="s">
        <v>28</v>
      </c>
      <c r="R1942" s="1" t="s">
        <v>135</v>
      </c>
      <c r="S1942" s="1" t="s">
        <v>284</v>
      </c>
      <c r="T1942" s="1" t="s">
        <v>166</v>
      </c>
      <c r="U1942" s="1" t="s">
        <v>40</v>
      </c>
      <c r="V1942" s="1" t="s">
        <v>41</v>
      </c>
      <c r="W1942" s="1" t="s">
        <v>42</v>
      </c>
      <c r="X1942" s="25">
        <v>41284</v>
      </c>
      <c r="Y1942" s="1" t="s">
        <v>2643</v>
      </c>
      <c r="Z1942" s="1">
        <v>0</v>
      </c>
      <c r="AA1942" s="1" t="s">
        <v>3233</v>
      </c>
      <c r="AB1942" s="25">
        <v>40725</v>
      </c>
      <c r="AC1942" s="27">
        <v>40751.879166666666</v>
      </c>
      <c r="AD1942" s="1" t="s">
        <v>2633</v>
      </c>
      <c r="AE1942" s="1">
        <v>0</v>
      </c>
    </row>
    <row r="1943" spans="1:31" x14ac:dyDescent="0.25">
      <c r="A1943" s="1" t="s">
        <v>2622</v>
      </c>
      <c r="B1943" s="1" t="s">
        <v>2006</v>
      </c>
      <c r="C1943" s="1" t="s">
        <v>2007</v>
      </c>
      <c r="D1943" s="25">
        <v>35854</v>
      </c>
      <c r="E1943" s="1" t="s">
        <v>2623</v>
      </c>
      <c r="F1943" s="26">
        <v>40000</v>
      </c>
      <c r="G1943" s="26">
        <v>40000</v>
      </c>
      <c r="H1943" s="26">
        <v>33029.08</v>
      </c>
      <c r="I1943" s="1" t="s">
        <v>26</v>
      </c>
      <c r="J1943" s="26">
        <v>33029.08</v>
      </c>
      <c r="K1943" s="1">
        <v>400</v>
      </c>
      <c r="L1943" s="1" t="s">
        <v>27</v>
      </c>
      <c r="M1943" s="1">
        <v>0</v>
      </c>
      <c r="N1943" s="1" t="s">
        <v>2624</v>
      </c>
      <c r="O1943" s="1" t="s">
        <v>2638</v>
      </c>
      <c r="P1943" s="1" t="s">
        <v>2639</v>
      </c>
      <c r="Q1943" s="1" t="s">
        <v>28</v>
      </c>
      <c r="R1943" s="1" t="s">
        <v>44</v>
      </c>
      <c r="S1943" s="1" t="s">
        <v>61</v>
      </c>
      <c r="T1943" s="1" t="s">
        <v>70</v>
      </c>
      <c r="U1943" s="1" t="s">
        <v>34</v>
      </c>
      <c r="V1943" s="1" t="s">
        <v>71</v>
      </c>
      <c r="W1943" s="1" t="s">
        <v>42</v>
      </c>
      <c r="X1943" s="25">
        <v>41284</v>
      </c>
      <c r="Y1943" s="1" t="s">
        <v>57</v>
      </c>
      <c r="Z1943" s="1">
        <v>0</v>
      </c>
      <c r="AA1943" s="1" t="s">
        <v>2008</v>
      </c>
      <c r="AB1943" s="25">
        <v>36585</v>
      </c>
      <c r="AC1943" s="27">
        <v>37617</v>
      </c>
      <c r="AD1943" s="1" t="s">
        <v>36</v>
      </c>
      <c r="AE1943" s="26">
        <v>40000</v>
      </c>
    </row>
    <row r="1944" spans="1:31" x14ac:dyDescent="0.25">
      <c r="A1944" s="1" t="s">
        <v>2622</v>
      </c>
      <c r="E1944" s="1" t="s">
        <v>2623</v>
      </c>
      <c r="F1944" s="1">
        <v>0</v>
      </c>
      <c r="G1944" s="1">
        <v>0</v>
      </c>
      <c r="H1944" s="1">
        <v>0</v>
      </c>
      <c r="J1944" s="1">
        <v>0</v>
      </c>
      <c r="K1944" s="26">
        <v>6900</v>
      </c>
      <c r="L1944" s="1" t="s">
        <v>27</v>
      </c>
      <c r="M1944" s="1">
        <v>0</v>
      </c>
      <c r="Q1944" s="1" t="s">
        <v>28</v>
      </c>
      <c r="R1944" s="1" t="s">
        <v>135</v>
      </c>
      <c r="S1944" s="1" t="s">
        <v>136</v>
      </c>
      <c r="T1944" s="1" t="s">
        <v>77</v>
      </c>
      <c r="U1944" s="1" t="s">
        <v>34</v>
      </c>
      <c r="V1944" s="1" t="s">
        <v>71</v>
      </c>
      <c r="W1944" s="1" t="s">
        <v>42</v>
      </c>
      <c r="X1944" s="25">
        <v>41284</v>
      </c>
      <c r="Y1944" s="1" t="s">
        <v>57</v>
      </c>
      <c r="Z1944" s="1">
        <v>0</v>
      </c>
      <c r="AA1944" s="1" t="s">
        <v>2267</v>
      </c>
      <c r="AB1944" s="25">
        <v>39063</v>
      </c>
      <c r="AC1944" s="27">
        <v>40164.381249999999</v>
      </c>
      <c r="AD1944" s="1" t="s">
        <v>600</v>
      </c>
      <c r="AE1944" s="1">
        <v>0</v>
      </c>
    </row>
    <row r="1945" spans="1:31" x14ac:dyDescent="0.25">
      <c r="A1945" s="1" t="s">
        <v>2622</v>
      </c>
      <c r="E1945" s="1" t="s">
        <v>2623</v>
      </c>
      <c r="F1945" s="1">
        <v>0</v>
      </c>
      <c r="G1945" s="1">
        <v>0</v>
      </c>
      <c r="H1945" s="1">
        <v>0</v>
      </c>
      <c r="J1945" s="1">
        <v>0</v>
      </c>
      <c r="K1945" s="1">
        <v>0</v>
      </c>
      <c r="L1945" s="1" t="s">
        <v>27</v>
      </c>
      <c r="M1945" s="1">
        <v>0</v>
      </c>
      <c r="N1945" s="1" t="s">
        <v>2629</v>
      </c>
      <c r="O1945" s="1" t="s">
        <v>2630</v>
      </c>
      <c r="Q1945" s="1" t="s">
        <v>28</v>
      </c>
      <c r="T1945" s="1" t="s">
        <v>68</v>
      </c>
      <c r="U1945" s="1" t="s">
        <v>34</v>
      </c>
      <c r="V1945" s="1" t="s">
        <v>71</v>
      </c>
      <c r="W1945" s="1" t="s">
        <v>42</v>
      </c>
      <c r="X1945" s="25">
        <v>41284</v>
      </c>
      <c r="Y1945" s="1" t="s">
        <v>2649</v>
      </c>
      <c r="Z1945" s="1">
        <v>0</v>
      </c>
      <c r="AA1945" s="1" t="s">
        <v>3239</v>
      </c>
      <c r="AB1945" s="25">
        <v>41213</v>
      </c>
      <c r="AC1945" s="27">
        <v>41261.094444444447</v>
      </c>
      <c r="AE1945" s="1">
        <v>0</v>
      </c>
    </row>
    <row r="1946" spans="1:31" x14ac:dyDescent="0.25">
      <c r="A1946" s="1" t="s">
        <v>2622</v>
      </c>
      <c r="B1946" s="1" t="s">
        <v>356</v>
      </c>
      <c r="C1946" s="1" t="s">
        <v>357</v>
      </c>
      <c r="D1946" s="25">
        <v>38493</v>
      </c>
      <c r="E1946" s="1" t="s">
        <v>2623</v>
      </c>
      <c r="F1946" s="26">
        <v>20000</v>
      </c>
      <c r="G1946" s="26">
        <v>20000</v>
      </c>
      <c r="H1946" s="26">
        <v>20000</v>
      </c>
      <c r="I1946" s="1" t="s">
        <v>26</v>
      </c>
      <c r="J1946" s="26">
        <v>20000</v>
      </c>
      <c r="K1946" s="1">
        <v>0</v>
      </c>
      <c r="L1946" s="1" t="s">
        <v>27</v>
      </c>
      <c r="M1946" s="1">
        <v>0</v>
      </c>
      <c r="N1946" s="1" t="s">
        <v>2624</v>
      </c>
      <c r="O1946" s="1" t="s">
        <v>2638</v>
      </c>
      <c r="P1946" s="1" t="s">
        <v>2651</v>
      </c>
      <c r="Q1946" s="1" t="s">
        <v>28</v>
      </c>
      <c r="R1946" s="1" t="s">
        <v>44</v>
      </c>
      <c r="S1946" s="1" t="s">
        <v>38</v>
      </c>
      <c r="T1946" s="1" t="s">
        <v>77</v>
      </c>
      <c r="U1946" s="1" t="s">
        <v>34</v>
      </c>
      <c r="V1946" s="1" t="s">
        <v>307</v>
      </c>
      <c r="W1946" s="1" t="s">
        <v>42</v>
      </c>
      <c r="X1946" s="25">
        <v>41285</v>
      </c>
      <c r="Y1946" s="1" t="s">
        <v>2643</v>
      </c>
      <c r="Z1946" s="1">
        <v>0</v>
      </c>
      <c r="AA1946" s="1" t="s">
        <v>358</v>
      </c>
      <c r="AB1946" s="25">
        <v>38957</v>
      </c>
      <c r="AC1946" s="27">
        <v>38975.718055555553</v>
      </c>
      <c r="AD1946" s="1" t="s">
        <v>36</v>
      </c>
      <c r="AE1946" s="26">
        <v>20000</v>
      </c>
    </row>
    <row r="1947" spans="1:31" x14ac:dyDescent="0.25">
      <c r="A1947" s="1" t="s">
        <v>2622</v>
      </c>
      <c r="B1947" s="1" t="s">
        <v>3242</v>
      </c>
      <c r="C1947" s="1" t="s">
        <v>3243</v>
      </c>
      <c r="E1947" s="1" t="s">
        <v>2623</v>
      </c>
      <c r="F1947" s="1">
        <v>0</v>
      </c>
      <c r="G1947" s="1">
        <v>0</v>
      </c>
      <c r="H1947" s="1">
        <v>0</v>
      </c>
      <c r="J1947" s="1">
        <v>0</v>
      </c>
      <c r="K1947" s="1">
        <v>0</v>
      </c>
      <c r="L1947" s="1" t="s">
        <v>27</v>
      </c>
      <c r="M1947" s="1">
        <v>0</v>
      </c>
      <c r="N1947" s="1" t="s">
        <v>2629</v>
      </c>
      <c r="O1947" s="1" t="s">
        <v>2630</v>
      </c>
      <c r="Q1947" s="1" t="s">
        <v>28</v>
      </c>
      <c r="R1947" s="1" t="s">
        <v>135</v>
      </c>
      <c r="S1947" s="1" t="s">
        <v>284</v>
      </c>
      <c r="T1947" s="1" t="s">
        <v>3244</v>
      </c>
      <c r="U1947" s="1" t="s">
        <v>3245</v>
      </c>
      <c r="V1947" s="1" t="s">
        <v>71</v>
      </c>
      <c r="W1947" s="1" t="s">
        <v>42</v>
      </c>
      <c r="X1947" s="25">
        <v>41288</v>
      </c>
      <c r="Y1947" s="1" t="s">
        <v>2647</v>
      </c>
      <c r="Z1947" s="1">
        <v>0</v>
      </c>
      <c r="AA1947" s="1" t="s">
        <v>3246</v>
      </c>
      <c r="AB1947" s="25">
        <v>40602</v>
      </c>
      <c r="AC1947" s="27">
        <v>40613.754861111112</v>
      </c>
      <c r="AD1947" s="1" t="s">
        <v>2633</v>
      </c>
      <c r="AE1947" s="1">
        <v>0</v>
      </c>
    </row>
    <row r="1948" spans="1:31" x14ac:dyDescent="0.25">
      <c r="A1948" s="1" t="s">
        <v>2646</v>
      </c>
      <c r="B1948" s="1" t="s">
        <v>813</v>
      </c>
      <c r="C1948" s="1" t="s">
        <v>814</v>
      </c>
      <c r="D1948" s="25">
        <v>40594</v>
      </c>
      <c r="E1948" s="1" t="s">
        <v>2623</v>
      </c>
      <c r="F1948" s="26">
        <v>2250</v>
      </c>
      <c r="G1948" s="26">
        <v>2250</v>
      </c>
      <c r="H1948" s="26">
        <v>2250</v>
      </c>
      <c r="I1948" s="1" t="s">
        <v>26</v>
      </c>
      <c r="J1948" s="26">
        <v>2250</v>
      </c>
      <c r="K1948" s="1">
        <v>0</v>
      </c>
      <c r="L1948" s="1" t="s">
        <v>27</v>
      </c>
      <c r="M1948" s="1">
        <v>0</v>
      </c>
      <c r="N1948" s="1" t="s">
        <v>2629</v>
      </c>
      <c r="O1948" s="1" t="s">
        <v>2630</v>
      </c>
      <c r="Q1948" s="1" t="s">
        <v>28</v>
      </c>
      <c r="R1948" s="1" t="s">
        <v>262</v>
      </c>
      <c r="S1948" s="1" t="s">
        <v>284</v>
      </c>
      <c r="T1948" s="1" t="s">
        <v>815</v>
      </c>
      <c r="U1948" s="1" t="s">
        <v>34</v>
      </c>
      <c r="V1948" s="1" t="s">
        <v>71</v>
      </c>
      <c r="W1948" s="1" t="s">
        <v>42</v>
      </c>
      <c r="X1948" s="25">
        <v>41288</v>
      </c>
      <c r="Y1948" s="1" t="s">
        <v>57</v>
      </c>
      <c r="Z1948" s="1">
        <v>0</v>
      </c>
      <c r="AA1948" s="1" t="s">
        <v>816</v>
      </c>
      <c r="AB1948" s="25">
        <v>40732</v>
      </c>
      <c r="AC1948" s="27">
        <v>40749.852083333331</v>
      </c>
      <c r="AD1948" s="1" t="s">
        <v>36</v>
      </c>
      <c r="AE1948" s="26">
        <v>2250</v>
      </c>
    </row>
    <row r="1949" spans="1:31" x14ac:dyDescent="0.25">
      <c r="A1949" s="1" t="s">
        <v>2622</v>
      </c>
      <c r="B1949" s="1" t="s">
        <v>866</v>
      </c>
      <c r="C1949" s="1" t="s">
        <v>867</v>
      </c>
      <c r="D1949" s="25">
        <v>41089</v>
      </c>
      <c r="E1949" s="1" t="s">
        <v>2623</v>
      </c>
      <c r="F1949" s="26">
        <v>25855</v>
      </c>
      <c r="G1949" s="26">
        <v>25855</v>
      </c>
      <c r="H1949" s="26">
        <v>25855</v>
      </c>
      <c r="I1949" s="1" t="s">
        <v>50</v>
      </c>
      <c r="J1949" s="26">
        <v>12927.5</v>
      </c>
      <c r="K1949" s="1">
        <v>0</v>
      </c>
      <c r="L1949" s="1" t="s">
        <v>27</v>
      </c>
      <c r="M1949" s="1">
        <v>0</v>
      </c>
      <c r="N1949" s="1" t="s">
        <v>2629</v>
      </c>
      <c r="O1949" s="1" t="s">
        <v>2630</v>
      </c>
      <c r="Q1949" s="1" t="s">
        <v>28</v>
      </c>
      <c r="R1949" s="1" t="s">
        <v>135</v>
      </c>
      <c r="S1949" s="1" t="s">
        <v>284</v>
      </c>
      <c r="T1949" s="1" t="s">
        <v>378</v>
      </c>
      <c r="U1949" s="1" t="s">
        <v>34</v>
      </c>
      <c r="V1949" s="1" t="s">
        <v>71</v>
      </c>
      <c r="W1949" s="1" t="s">
        <v>42</v>
      </c>
      <c r="X1949" s="25">
        <v>41288</v>
      </c>
      <c r="Y1949" s="1" t="s">
        <v>3251</v>
      </c>
      <c r="Z1949" s="1">
        <v>0</v>
      </c>
      <c r="AA1949" s="1" t="s">
        <v>868</v>
      </c>
      <c r="AB1949" s="25">
        <v>41184</v>
      </c>
      <c r="AC1949" s="27">
        <v>41190.395833333336</v>
      </c>
      <c r="AD1949" s="1" t="s">
        <v>36</v>
      </c>
      <c r="AE1949" s="26">
        <v>25855</v>
      </c>
    </row>
    <row r="1950" spans="1:31" x14ac:dyDescent="0.25">
      <c r="A1950" s="1" t="s">
        <v>2622</v>
      </c>
      <c r="B1950" s="1" t="s">
        <v>1673</v>
      </c>
      <c r="C1950" s="1" t="s">
        <v>1674</v>
      </c>
      <c r="D1950" s="25">
        <v>39442</v>
      </c>
      <c r="E1950" s="1" t="s">
        <v>2623</v>
      </c>
      <c r="F1950" s="26">
        <v>60000</v>
      </c>
      <c r="G1950" s="26">
        <v>60000</v>
      </c>
      <c r="H1950" s="26">
        <v>21044.93</v>
      </c>
      <c r="I1950" s="1" t="s">
        <v>26</v>
      </c>
      <c r="J1950" s="26">
        <v>21044.93</v>
      </c>
      <c r="K1950" s="26">
        <v>1211.8599999999999</v>
      </c>
      <c r="L1950" s="1" t="s">
        <v>27</v>
      </c>
      <c r="M1950" s="1">
        <v>0</v>
      </c>
      <c r="N1950" s="1" t="s">
        <v>2624</v>
      </c>
      <c r="O1950" s="1" t="s">
        <v>2630</v>
      </c>
      <c r="Q1950" s="1" t="s">
        <v>28</v>
      </c>
      <c r="R1950" s="1" t="s">
        <v>44</v>
      </c>
      <c r="S1950" s="1" t="s">
        <v>30</v>
      </c>
      <c r="T1950" s="1" t="s">
        <v>65</v>
      </c>
      <c r="U1950" s="1" t="s">
        <v>34</v>
      </c>
      <c r="V1950" s="1" t="s">
        <v>46</v>
      </c>
      <c r="W1950" s="1" t="s">
        <v>42</v>
      </c>
      <c r="X1950" s="25">
        <v>41288</v>
      </c>
      <c r="Y1950" s="1" t="s">
        <v>43</v>
      </c>
      <c r="Z1950" s="1">
        <v>0</v>
      </c>
      <c r="AA1950" s="1" t="s">
        <v>1675</v>
      </c>
      <c r="AB1950" s="25">
        <v>39861</v>
      </c>
      <c r="AC1950" s="27">
        <v>39885.619444444441</v>
      </c>
      <c r="AD1950" s="1" t="s">
        <v>36</v>
      </c>
      <c r="AE1950" s="26">
        <v>60000</v>
      </c>
    </row>
    <row r="1951" spans="1:31" x14ac:dyDescent="0.25">
      <c r="A1951" s="1" t="s">
        <v>2622</v>
      </c>
      <c r="B1951" s="1" t="s">
        <v>1969</v>
      </c>
      <c r="C1951" s="1" t="s">
        <v>1970</v>
      </c>
      <c r="D1951" s="25">
        <v>40545</v>
      </c>
      <c r="E1951" s="1" t="s">
        <v>2623</v>
      </c>
      <c r="F1951" s="26">
        <v>59789</v>
      </c>
      <c r="G1951" s="26">
        <v>59789</v>
      </c>
      <c r="H1951" s="26">
        <v>59789</v>
      </c>
      <c r="I1951" s="1" t="s">
        <v>50</v>
      </c>
      <c r="J1951" s="26">
        <v>29894.5</v>
      </c>
      <c r="K1951" s="1">
        <v>0</v>
      </c>
      <c r="L1951" s="1" t="s">
        <v>27</v>
      </c>
      <c r="M1951" s="1">
        <v>0</v>
      </c>
      <c r="N1951" s="1" t="s">
        <v>2629</v>
      </c>
      <c r="O1951" s="1" t="s">
        <v>2630</v>
      </c>
      <c r="Q1951" s="1" t="s">
        <v>28</v>
      </c>
      <c r="R1951" s="1" t="s">
        <v>135</v>
      </c>
      <c r="S1951" s="1" t="s">
        <v>136</v>
      </c>
      <c r="T1951" s="1" t="s">
        <v>292</v>
      </c>
      <c r="U1951" s="1" t="s">
        <v>34</v>
      </c>
      <c r="V1951" s="1" t="s">
        <v>71</v>
      </c>
      <c r="W1951" s="1" t="s">
        <v>42</v>
      </c>
      <c r="X1951" s="25">
        <v>41288</v>
      </c>
      <c r="Y1951" s="1" t="s">
        <v>2647</v>
      </c>
      <c r="Z1951" s="1">
        <v>0</v>
      </c>
      <c r="AA1951" s="1" t="s">
        <v>1971</v>
      </c>
      <c r="AB1951" s="25">
        <v>40896</v>
      </c>
      <c r="AC1951" s="27">
        <v>40991.025694444441</v>
      </c>
      <c r="AD1951" s="1" t="s">
        <v>36</v>
      </c>
      <c r="AE1951" s="26">
        <v>59789</v>
      </c>
    </row>
    <row r="1952" spans="1:31" x14ac:dyDescent="0.25">
      <c r="A1952" s="1" t="s">
        <v>2622</v>
      </c>
      <c r="E1952" s="1" t="s">
        <v>2623</v>
      </c>
      <c r="F1952" s="1">
        <v>0</v>
      </c>
      <c r="G1952" s="1">
        <v>0</v>
      </c>
      <c r="H1952" s="1">
        <v>0</v>
      </c>
      <c r="J1952" s="1">
        <v>0</v>
      </c>
      <c r="K1952" s="1">
        <v>0</v>
      </c>
      <c r="L1952" s="1" t="s">
        <v>27</v>
      </c>
      <c r="M1952" s="1">
        <v>0</v>
      </c>
      <c r="N1952" s="1" t="s">
        <v>2629</v>
      </c>
      <c r="O1952" s="1" t="s">
        <v>2630</v>
      </c>
      <c r="Q1952" s="1" t="s">
        <v>28</v>
      </c>
      <c r="T1952" s="1" t="s">
        <v>140</v>
      </c>
      <c r="U1952" s="1" t="s">
        <v>141</v>
      </c>
      <c r="V1952" s="1" t="s">
        <v>2654</v>
      </c>
      <c r="W1952" s="1" t="s">
        <v>42</v>
      </c>
      <c r="X1952" s="25">
        <v>41288</v>
      </c>
      <c r="Y1952" s="1" t="s">
        <v>2649</v>
      </c>
      <c r="Z1952" s="1">
        <v>0</v>
      </c>
      <c r="AA1952" s="1" t="s">
        <v>3256</v>
      </c>
      <c r="AB1952" s="25">
        <v>41240</v>
      </c>
      <c r="AC1952" s="27">
        <v>41258.029861111114</v>
      </c>
      <c r="AE1952" s="1">
        <v>0</v>
      </c>
    </row>
    <row r="1953" spans="1:31" x14ac:dyDescent="0.25">
      <c r="A1953" s="1" t="s">
        <v>2622</v>
      </c>
      <c r="B1953" s="1">
        <v>652534</v>
      </c>
      <c r="C1953" s="1" t="s">
        <v>1680</v>
      </c>
      <c r="D1953" s="25">
        <v>39537</v>
      </c>
      <c r="E1953" s="1" t="s">
        <v>2623</v>
      </c>
      <c r="F1953" s="26">
        <v>6272.93</v>
      </c>
      <c r="G1953" s="26">
        <v>20000</v>
      </c>
      <c r="H1953" s="26">
        <v>5720.24</v>
      </c>
      <c r="I1953" s="1" t="s">
        <v>26</v>
      </c>
      <c r="J1953" s="26">
        <v>5720.24</v>
      </c>
      <c r="K1953" s="26">
        <v>1024.55</v>
      </c>
      <c r="L1953" s="1" t="s">
        <v>27</v>
      </c>
      <c r="M1953" s="1">
        <v>0</v>
      </c>
      <c r="N1953" s="1" t="s">
        <v>2629</v>
      </c>
      <c r="O1953" s="1" t="s">
        <v>2630</v>
      </c>
      <c r="Q1953" s="1" t="s">
        <v>28</v>
      </c>
      <c r="R1953" s="1" t="s">
        <v>37</v>
      </c>
      <c r="S1953" s="1" t="s">
        <v>30</v>
      </c>
      <c r="T1953" s="1" t="s">
        <v>510</v>
      </c>
      <c r="U1953" s="1" t="s">
        <v>34</v>
      </c>
      <c r="V1953" s="1" t="s">
        <v>46</v>
      </c>
      <c r="W1953" s="1" t="s">
        <v>42</v>
      </c>
      <c r="X1953" s="25">
        <v>41290</v>
      </c>
      <c r="Y1953" s="1" t="s">
        <v>57</v>
      </c>
      <c r="Z1953" s="1">
        <v>0</v>
      </c>
      <c r="AA1953" s="1" t="s">
        <v>1681</v>
      </c>
      <c r="AB1953" s="25">
        <v>39902</v>
      </c>
      <c r="AC1953" s="27">
        <v>39923.494444444441</v>
      </c>
      <c r="AD1953" s="1" t="s">
        <v>36</v>
      </c>
      <c r="AE1953" s="26">
        <v>6272.93</v>
      </c>
    </row>
    <row r="1954" spans="1:31" x14ac:dyDescent="0.25">
      <c r="A1954" s="1" t="s">
        <v>2622</v>
      </c>
      <c r="B1954" s="1" t="s">
        <v>1937</v>
      </c>
      <c r="C1954" s="1" t="s">
        <v>1938</v>
      </c>
      <c r="D1954" s="25">
        <v>39926</v>
      </c>
      <c r="E1954" s="1" t="s">
        <v>2623</v>
      </c>
      <c r="F1954" s="26">
        <v>41699.1</v>
      </c>
      <c r="G1954" s="26">
        <v>82179.100000000006</v>
      </c>
      <c r="H1954" s="26">
        <v>41699.1</v>
      </c>
      <c r="I1954" s="1" t="s">
        <v>50</v>
      </c>
      <c r="J1954" s="26">
        <v>20849.55</v>
      </c>
      <c r="K1954" s="1">
        <v>0</v>
      </c>
      <c r="L1954" s="1" t="s">
        <v>27</v>
      </c>
      <c r="M1954" s="1">
        <v>0</v>
      </c>
      <c r="N1954" s="1" t="s">
        <v>2629</v>
      </c>
      <c r="O1954" s="1" t="s">
        <v>2630</v>
      </c>
      <c r="Q1954" s="1" t="s">
        <v>28</v>
      </c>
      <c r="R1954" s="1" t="s">
        <v>135</v>
      </c>
      <c r="S1954" s="1" t="s">
        <v>136</v>
      </c>
      <c r="T1954" s="1" t="s">
        <v>39</v>
      </c>
      <c r="U1954" s="1" t="s">
        <v>40</v>
      </c>
      <c r="V1954" s="1" t="s">
        <v>41</v>
      </c>
      <c r="W1954" s="1" t="s">
        <v>42</v>
      </c>
      <c r="X1954" s="25">
        <v>41290</v>
      </c>
      <c r="Y1954" s="1" t="s">
        <v>2628</v>
      </c>
      <c r="Z1954" s="1">
        <v>0</v>
      </c>
      <c r="AA1954" s="1" t="s">
        <v>1939</v>
      </c>
      <c r="AB1954" s="25">
        <v>40711</v>
      </c>
      <c r="AC1954" s="27">
        <v>40743.234722222223</v>
      </c>
      <c r="AD1954" s="1" t="s">
        <v>36</v>
      </c>
      <c r="AE1954" s="26">
        <v>41699.1</v>
      </c>
    </row>
    <row r="1955" spans="1:31" x14ac:dyDescent="0.25">
      <c r="A1955" s="1" t="s">
        <v>2646</v>
      </c>
      <c r="B1955" s="1" t="s">
        <v>2484</v>
      </c>
      <c r="C1955" s="1" t="s">
        <v>2485</v>
      </c>
      <c r="D1955" s="25">
        <v>40878</v>
      </c>
      <c r="E1955" s="1" t="s">
        <v>2623</v>
      </c>
      <c r="F1955" s="26">
        <v>8932</v>
      </c>
      <c r="G1955" s="26">
        <v>8932</v>
      </c>
      <c r="H1955" s="26">
        <v>6600.4</v>
      </c>
      <c r="I1955" s="1" t="s">
        <v>26</v>
      </c>
      <c r="J1955" s="26">
        <v>6600.4</v>
      </c>
      <c r="K1955" s="1">
        <v>0</v>
      </c>
      <c r="L1955" s="1" t="s">
        <v>27</v>
      </c>
      <c r="M1955" s="1">
        <v>0</v>
      </c>
      <c r="N1955" s="1" t="s">
        <v>2629</v>
      </c>
      <c r="O1955" s="1" t="s">
        <v>2630</v>
      </c>
      <c r="Q1955" s="1" t="s">
        <v>28</v>
      </c>
      <c r="R1955" s="1" t="s">
        <v>262</v>
      </c>
      <c r="S1955" s="1" t="s">
        <v>284</v>
      </c>
      <c r="T1955" s="1" t="s">
        <v>2183</v>
      </c>
      <c r="U1955" s="1" t="s">
        <v>34</v>
      </c>
      <c r="V1955" s="1" t="s">
        <v>71</v>
      </c>
      <c r="W1955" s="1" t="s">
        <v>42</v>
      </c>
      <c r="X1955" s="25">
        <v>41290</v>
      </c>
      <c r="Y1955" s="1" t="s">
        <v>57</v>
      </c>
      <c r="Z1955" s="1">
        <v>0</v>
      </c>
      <c r="AA1955" s="1" t="s">
        <v>2486</v>
      </c>
      <c r="AB1955" s="25">
        <v>41024</v>
      </c>
      <c r="AC1955" s="27">
        <v>41039.700694444444</v>
      </c>
      <c r="AD1955" s="1" t="s">
        <v>36</v>
      </c>
      <c r="AE1955" s="26">
        <v>8932</v>
      </c>
    </row>
    <row r="1956" spans="1:31" x14ac:dyDescent="0.25">
      <c r="A1956" s="1" t="s">
        <v>2622</v>
      </c>
      <c r="B1956" s="1" t="s">
        <v>3268</v>
      </c>
      <c r="C1956" s="1" t="s">
        <v>2656</v>
      </c>
      <c r="E1956" s="1" t="s">
        <v>2623</v>
      </c>
      <c r="F1956" s="1">
        <v>0</v>
      </c>
      <c r="G1956" s="1">
        <v>0</v>
      </c>
      <c r="H1956" s="1">
        <v>0</v>
      </c>
      <c r="I1956" s="1" t="s">
        <v>50</v>
      </c>
      <c r="J1956" s="1">
        <v>0</v>
      </c>
      <c r="K1956" s="26">
        <v>1039.3900000000001</v>
      </c>
      <c r="L1956" s="1" t="s">
        <v>50</v>
      </c>
      <c r="M1956" s="1">
        <v>0</v>
      </c>
      <c r="N1956" s="1" t="s">
        <v>2629</v>
      </c>
      <c r="O1956" s="1" t="s">
        <v>2630</v>
      </c>
      <c r="Q1956" s="1" t="s">
        <v>28</v>
      </c>
      <c r="R1956" s="1" t="s">
        <v>44</v>
      </c>
      <c r="S1956" s="1" t="s">
        <v>3269</v>
      </c>
      <c r="T1956" s="1" t="s">
        <v>378</v>
      </c>
      <c r="U1956" s="1" t="s">
        <v>34</v>
      </c>
      <c r="V1956" s="1" t="s">
        <v>71</v>
      </c>
      <c r="W1956" s="1" t="s">
        <v>42</v>
      </c>
      <c r="X1956" s="25">
        <v>41291</v>
      </c>
      <c r="Y1956" s="1" t="s">
        <v>57</v>
      </c>
      <c r="Z1956" s="1">
        <v>0</v>
      </c>
      <c r="AA1956" s="1" t="s">
        <v>3270</v>
      </c>
      <c r="AB1956" s="25">
        <v>39416</v>
      </c>
      <c r="AC1956" s="27">
        <v>39430.561805555553</v>
      </c>
      <c r="AD1956" s="1" t="s">
        <v>2633</v>
      </c>
      <c r="AE1956" s="1">
        <v>0</v>
      </c>
    </row>
    <row r="1957" spans="1:31" x14ac:dyDescent="0.25">
      <c r="A1957" s="1" t="s">
        <v>2622</v>
      </c>
      <c r="E1957" s="1" t="s">
        <v>2623</v>
      </c>
      <c r="F1957" s="1">
        <v>0</v>
      </c>
      <c r="G1957" s="1">
        <v>0</v>
      </c>
      <c r="H1957" s="1">
        <v>0</v>
      </c>
      <c r="I1957" s="1" t="s">
        <v>50</v>
      </c>
      <c r="J1957" s="1">
        <v>0</v>
      </c>
      <c r="K1957" s="26">
        <v>10000</v>
      </c>
      <c r="L1957" s="1" t="s">
        <v>27</v>
      </c>
      <c r="M1957" s="1">
        <v>0</v>
      </c>
      <c r="N1957" s="1" t="s">
        <v>2629</v>
      </c>
      <c r="O1957" s="1" t="s">
        <v>2630</v>
      </c>
      <c r="Q1957" s="1" t="s">
        <v>28</v>
      </c>
      <c r="R1957" s="1" t="s">
        <v>44</v>
      </c>
      <c r="S1957" s="1" t="s">
        <v>2658</v>
      </c>
      <c r="T1957" s="1" t="s">
        <v>3271</v>
      </c>
      <c r="U1957" s="1" t="s">
        <v>34</v>
      </c>
      <c r="V1957" s="1" t="s">
        <v>63</v>
      </c>
      <c r="W1957" s="1" t="s">
        <v>42</v>
      </c>
      <c r="X1957" s="25">
        <v>41292</v>
      </c>
      <c r="Y1957" s="1" t="s">
        <v>2628</v>
      </c>
      <c r="Z1957" s="1">
        <v>0</v>
      </c>
      <c r="AA1957" s="1" t="s">
        <v>3272</v>
      </c>
      <c r="AB1957" s="25">
        <v>39734</v>
      </c>
      <c r="AC1957" s="27">
        <v>39790.447916666664</v>
      </c>
      <c r="AD1957" s="1" t="s">
        <v>2633</v>
      </c>
      <c r="AE1957" s="1">
        <v>0</v>
      </c>
    </row>
    <row r="1958" spans="1:31" x14ac:dyDescent="0.25">
      <c r="A1958" s="1" t="s">
        <v>2622</v>
      </c>
      <c r="B1958" s="1" t="s">
        <v>3273</v>
      </c>
      <c r="C1958" s="1" t="s">
        <v>115</v>
      </c>
      <c r="D1958" s="25">
        <v>35160</v>
      </c>
      <c r="E1958" s="1" t="s">
        <v>2623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 t="s">
        <v>27</v>
      </c>
      <c r="M1958" s="1">
        <v>0</v>
      </c>
      <c r="N1958" s="1" t="s">
        <v>2624</v>
      </c>
      <c r="O1958" s="1" t="s">
        <v>2625</v>
      </c>
      <c r="P1958" s="1" t="s">
        <v>2626</v>
      </c>
      <c r="Q1958" s="1" t="s">
        <v>28</v>
      </c>
      <c r="R1958" s="1" t="s">
        <v>44</v>
      </c>
      <c r="S1958" s="1" t="s">
        <v>38</v>
      </c>
      <c r="T1958" s="1" t="s">
        <v>39</v>
      </c>
      <c r="U1958" s="1" t="s">
        <v>40</v>
      </c>
      <c r="V1958" s="1" t="s">
        <v>41</v>
      </c>
      <c r="W1958" s="1" t="s">
        <v>178</v>
      </c>
      <c r="X1958" s="25">
        <v>41292</v>
      </c>
      <c r="Y1958" s="1" t="s">
        <v>2643</v>
      </c>
      <c r="Z1958" s="1">
        <v>0</v>
      </c>
      <c r="AA1958" s="1" t="s">
        <v>3274</v>
      </c>
      <c r="AB1958" s="25">
        <v>39644</v>
      </c>
      <c r="AC1958" s="27">
        <v>39688.438888888886</v>
      </c>
      <c r="AD1958" s="1" t="s">
        <v>2633</v>
      </c>
      <c r="AE1958" s="1">
        <v>0</v>
      </c>
    </row>
    <row r="1959" spans="1:31" x14ac:dyDescent="0.25">
      <c r="A1959" s="1" t="s">
        <v>2646</v>
      </c>
      <c r="E1959" s="1" t="s">
        <v>2623</v>
      </c>
      <c r="F1959" s="1">
        <v>0</v>
      </c>
      <c r="G1959" s="1">
        <v>0</v>
      </c>
      <c r="H1959" s="1">
        <v>0</v>
      </c>
      <c r="J1959" s="1">
        <v>0</v>
      </c>
      <c r="K1959" s="1">
        <v>0</v>
      </c>
      <c r="L1959" s="1" t="s">
        <v>27</v>
      </c>
      <c r="M1959" s="1">
        <v>0</v>
      </c>
      <c r="N1959" s="1" t="s">
        <v>2629</v>
      </c>
      <c r="O1959" s="1" t="s">
        <v>2630</v>
      </c>
      <c r="Q1959" s="1" t="s">
        <v>28</v>
      </c>
      <c r="R1959" s="1" t="s">
        <v>262</v>
      </c>
      <c r="S1959" s="1" t="s">
        <v>2659</v>
      </c>
      <c r="T1959" s="1" t="s">
        <v>54</v>
      </c>
      <c r="U1959" s="1" t="s">
        <v>55</v>
      </c>
      <c r="V1959" s="1" t="s">
        <v>71</v>
      </c>
      <c r="W1959" s="1" t="s">
        <v>42</v>
      </c>
      <c r="X1959" s="25">
        <v>41292</v>
      </c>
      <c r="Y1959" s="1" t="s">
        <v>2660</v>
      </c>
      <c r="Z1959" s="1">
        <v>0</v>
      </c>
      <c r="AA1959" s="1" t="s">
        <v>3275</v>
      </c>
      <c r="AB1959" s="25">
        <v>41115</v>
      </c>
      <c r="AC1959" s="27">
        <v>41135.467361111114</v>
      </c>
      <c r="AD1959" s="1" t="s">
        <v>2633</v>
      </c>
      <c r="AE1959" s="1">
        <v>0</v>
      </c>
    </row>
    <row r="1960" spans="1:31" x14ac:dyDescent="0.25">
      <c r="A1960" s="1" t="s">
        <v>2622</v>
      </c>
      <c r="E1960" s="1" t="s">
        <v>2623</v>
      </c>
      <c r="F1960" s="1">
        <v>0</v>
      </c>
      <c r="G1960" s="1">
        <v>0</v>
      </c>
      <c r="H1960" s="1">
        <v>0</v>
      </c>
      <c r="I1960" s="1" t="s">
        <v>27</v>
      </c>
      <c r="J1960" s="1">
        <v>0</v>
      </c>
      <c r="K1960" s="26">
        <v>3000</v>
      </c>
      <c r="L1960" s="1" t="s">
        <v>27</v>
      </c>
      <c r="M1960" s="1">
        <v>0</v>
      </c>
      <c r="N1960" s="1" t="s">
        <v>2629</v>
      </c>
      <c r="O1960" s="1" t="s">
        <v>2630</v>
      </c>
      <c r="Q1960" s="1" t="s">
        <v>28</v>
      </c>
      <c r="R1960" s="1" t="s">
        <v>135</v>
      </c>
      <c r="S1960" s="1" t="s">
        <v>136</v>
      </c>
      <c r="T1960" s="1" t="s">
        <v>570</v>
      </c>
      <c r="U1960" s="1" t="s">
        <v>34</v>
      </c>
      <c r="V1960" s="1" t="s">
        <v>63</v>
      </c>
      <c r="W1960" s="1" t="s">
        <v>42</v>
      </c>
      <c r="X1960" s="25">
        <v>41292</v>
      </c>
      <c r="Y1960" s="1" t="s">
        <v>2661</v>
      </c>
      <c r="Z1960" s="1">
        <v>0</v>
      </c>
      <c r="AA1960" s="1" t="s">
        <v>3276</v>
      </c>
      <c r="AB1960" s="25">
        <v>39857</v>
      </c>
      <c r="AC1960" s="27">
        <v>39879.466666666667</v>
      </c>
      <c r="AD1960" s="1" t="s">
        <v>2657</v>
      </c>
      <c r="AE1960" s="1">
        <v>0</v>
      </c>
    </row>
    <row r="1961" spans="1:31" x14ac:dyDescent="0.25">
      <c r="A1961" s="1" t="s">
        <v>2622</v>
      </c>
      <c r="E1961" s="1" t="s">
        <v>2623</v>
      </c>
      <c r="F1961" s="1">
        <v>0</v>
      </c>
      <c r="G1961" s="1">
        <v>0</v>
      </c>
      <c r="H1961" s="1">
        <v>0</v>
      </c>
      <c r="J1961" s="1">
        <v>0</v>
      </c>
      <c r="K1961" s="1">
        <v>0</v>
      </c>
      <c r="L1961" s="1" t="s">
        <v>27</v>
      </c>
      <c r="M1961" s="1">
        <v>0</v>
      </c>
      <c r="N1961" s="1" t="s">
        <v>2629</v>
      </c>
      <c r="O1961" s="1" t="s">
        <v>2630</v>
      </c>
      <c r="Q1961" s="1" t="s">
        <v>28</v>
      </c>
      <c r="R1961" s="1" t="s">
        <v>135</v>
      </c>
      <c r="S1961" s="1" t="s">
        <v>2659</v>
      </c>
      <c r="T1961" s="1" t="s">
        <v>288</v>
      </c>
      <c r="U1961" s="1" t="s">
        <v>84</v>
      </c>
      <c r="V1961" s="1" t="s">
        <v>85</v>
      </c>
      <c r="W1961" s="1" t="s">
        <v>42</v>
      </c>
      <c r="X1961" s="25">
        <v>41292</v>
      </c>
      <c r="Y1961" s="1" t="s">
        <v>43</v>
      </c>
      <c r="Z1961" s="1">
        <v>0</v>
      </c>
      <c r="AA1961" s="1" t="s">
        <v>3277</v>
      </c>
      <c r="AB1961" s="25">
        <v>40989</v>
      </c>
      <c r="AC1961" s="27">
        <v>41017.383333333331</v>
      </c>
      <c r="AD1961" s="1" t="s">
        <v>2633</v>
      </c>
      <c r="AE1961" s="1">
        <v>0</v>
      </c>
    </row>
    <row r="1962" spans="1:31" x14ac:dyDescent="0.25">
      <c r="A1962" s="1" t="s">
        <v>2622</v>
      </c>
      <c r="B1962" s="1" t="s">
        <v>845</v>
      </c>
      <c r="C1962" s="1" t="s">
        <v>846</v>
      </c>
      <c r="D1962" s="25">
        <v>40855</v>
      </c>
      <c r="E1962" s="1" t="s">
        <v>2623</v>
      </c>
      <c r="F1962" s="26">
        <v>122705.55</v>
      </c>
      <c r="G1962" s="26">
        <v>210105.55</v>
      </c>
      <c r="H1962" s="26">
        <v>122705.55</v>
      </c>
      <c r="I1962" s="1" t="s">
        <v>26</v>
      </c>
      <c r="J1962" s="26">
        <v>122705.55</v>
      </c>
      <c r="K1962" s="1">
        <v>0</v>
      </c>
      <c r="L1962" s="1" t="s">
        <v>27</v>
      </c>
      <c r="M1962" s="1">
        <v>0</v>
      </c>
      <c r="N1962" s="1" t="s">
        <v>2624</v>
      </c>
      <c r="O1962" s="1" t="s">
        <v>2625</v>
      </c>
      <c r="P1962" s="1" t="s">
        <v>2626</v>
      </c>
      <c r="Q1962" s="1" t="s">
        <v>28</v>
      </c>
      <c r="R1962" s="1" t="s">
        <v>135</v>
      </c>
      <c r="S1962" s="1" t="s">
        <v>284</v>
      </c>
      <c r="T1962" s="1" t="s">
        <v>39</v>
      </c>
      <c r="U1962" s="1" t="s">
        <v>40</v>
      </c>
      <c r="V1962" s="1" t="s">
        <v>41</v>
      </c>
      <c r="W1962" s="1" t="s">
        <v>42</v>
      </c>
      <c r="X1962" s="25">
        <v>41295</v>
      </c>
      <c r="Y1962" s="1" t="s">
        <v>43</v>
      </c>
      <c r="Z1962" s="1">
        <v>0</v>
      </c>
      <c r="AA1962" s="1" t="s">
        <v>847</v>
      </c>
      <c r="AB1962" s="25">
        <v>41002</v>
      </c>
      <c r="AC1962" s="27">
        <v>41026.915277777778</v>
      </c>
      <c r="AD1962" s="1" t="s">
        <v>36</v>
      </c>
      <c r="AE1962" s="26">
        <v>122705.55</v>
      </c>
    </row>
    <row r="1963" spans="1:31" x14ac:dyDescent="0.25">
      <c r="A1963" s="1" t="s">
        <v>2622</v>
      </c>
      <c r="B1963" s="1" t="s">
        <v>1291</v>
      </c>
      <c r="C1963" s="1" t="s">
        <v>1292</v>
      </c>
      <c r="D1963" s="25">
        <v>39960</v>
      </c>
      <c r="E1963" s="1" t="s">
        <v>2623</v>
      </c>
      <c r="F1963" s="26">
        <v>14517</v>
      </c>
      <c r="G1963" s="26">
        <v>14517</v>
      </c>
      <c r="H1963" s="26">
        <v>14517</v>
      </c>
      <c r="I1963" s="1" t="s">
        <v>26</v>
      </c>
      <c r="J1963" s="26">
        <v>14517</v>
      </c>
      <c r="K1963" s="1">
        <v>0</v>
      </c>
      <c r="L1963" s="1" t="s">
        <v>27</v>
      </c>
      <c r="M1963" s="1">
        <v>0</v>
      </c>
      <c r="N1963" s="1" t="s">
        <v>2624</v>
      </c>
      <c r="O1963" s="1" t="s">
        <v>2625</v>
      </c>
      <c r="P1963" s="1" t="s">
        <v>2626</v>
      </c>
      <c r="Q1963" s="1" t="s">
        <v>28</v>
      </c>
      <c r="R1963" s="1" t="s">
        <v>135</v>
      </c>
      <c r="S1963" s="1" t="s">
        <v>136</v>
      </c>
      <c r="T1963" s="1" t="s">
        <v>525</v>
      </c>
      <c r="U1963" s="1" t="s">
        <v>34</v>
      </c>
      <c r="V1963" s="1" t="s">
        <v>46</v>
      </c>
      <c r="W1963" s="1" t="s">
        <v>42</v>
      </c>
      <c r="X1963" s="25">
        <v>41295</v>
      </c>
      <c r="Y1963" s="1" t="s">
        <v>57</v>
      </c>
      <c r="Z1963" s="1">
        <v>0</v>
      </c>
      <c r="AA1963" s="1" t="s">
        <v>1293</v>
      </c>
      <c r="AB1963" s="25">
        <v>40213</v>
      </c>
      <c r="AC1963" s="27">
        <v>40313.588888888888</v>
      </c>
      <c r="AD1963" s="1" t="s">
        <v>36</v>
      </c>
      <c r="AE1963" s="26">
        <v>14517</v>
      </c>
    </row>
    <row r="1964" spans="1:31" x14ac:dyDescent="0.25">
      <c r="A1964" s="1" t="s">
        <v>2622</v>
      </c>
      <c r="E1964" s="1" t="s">
        <v>2623</v>
      </c>
      <c r="F1964" s="1">
        <v>0</v>
      </c>
      <c r="G1964" s="1">
        <v>0</v>
      </c>
      <c r="H1964" s="1">
        <v>0</v>
      </c>
      <c r="J1964" s="1">
        <v>0</v>
      </c>
      <c r="K1964" s="1">
        <v>0</v>
      </c>
      <c r="L1964" s="1" t="s">
        <v>27</v>
      </c>
      <c r="M1964" s="1">
        <v>0</v>
      </c>
      <c r="N1964" s="1" t="s">
        <v>2629</v>
      </c>
      <c r="O1964" s="1" t="s">
        <v>2630</v>
      </c>
      <c r="Q1964" s="1" t="s">
        <v>28</v>
      </c>
      <c r="R1964" s="1" t="s">
        <v>512</v>
      </c>
      <c r="S1964" s="1" t="s">
        <v>664</v>
      </c>
      <c r="T1964" s="1" t="s">
        <v>140</v>
      </c>
      <c r="U1964" s="1" t="s">
        <v>141</v>
      </c>
      <c r="V1964" s="1" t="s">
        <v>71</v>
      </c>
      <c r="W1964" s="1" t="s">
        <v>42</v>
      </c>
      <c r="X1964" s="25">
        <v>41295</v>
      </c>
      <c r="Y1964" s="1" t="s">
        <v>2628</v>
      </c>
      <c r="Z1964" s="1">
        <v>0</v>
      </c>
      <c r="AA1964" s="1" t="s">
        <v>3282</v>
      </c>
      <c r="AB1964" s="25">
        <v>40486</v>
      </c>
      <c r="AC1964" s="27">
        <v>40542.383333333331</v>
      </c>
      <c r="AD1964" s="1" t="s">
        <v>2657</v>
      </c>
      <c r="AE1964" s="1">
        <v>0</v>
      </c>
    </row>
    <row r="1965" spans="1:31" x14ac:dyDescent="0.25">
      <c r="A1965" s="1" t="s">
        <v>2622</v>
      </c>
      <c r="B1965" s="1" t="s">
        <v>1535</v>
      </c>
      <c r="C1965" s="1" t="s">
        <v>1536</v>
      </c>
      <c r="D1965" s="25">
        <v>40289</v>
      </c>
      <c r="E1965" s="1" t="s">
        <v>2623</v>
      </c>
      <c r="F1965" s="26">
        <v>16209</v>
      </c>
      <c r="G1965" s="26">
        <v>16209</v>
      </c>
      <c r="H1965" s="26">
        <v>16209</v>
      </c>
      <c r="I1965" s="1" t="s">
        <v>26</v>
      </c>
      <c r="J1965" s="26">
        <v>16209</v>
      </c>
      <c r="K1965" s="1">
        <v>0</v>
      </c>
      <c r="L1965" s="1" t="s">
        <v>27</v>
      </c>
      <c r="M1965" s="1">
        <v>0</v>
      </c>
      <c r="N1965" s="1" t="s">
        <v>2624</v>
      </c>
      <c r="O1965" s="1" t="s">
        <v>2625</v>
      </c>
      <c r="P1965" s="1" t="s">
        <v>2626</v>
      </c>
      <c r="Q1965" s="1" t="s">
        <v>28</v>
      </c>
      <c r="R1965" s="1" t="s">
        <v>135</v>
      </c>
      <c r="S1965" s="1" t="s">
        <v>136</v>
      </c>
      <c r="T1965" s="1" t="s">
        <v>78</v>
      </c>
      <c r="U1965" s="1" t="s">
        <v>40</v>
      </c>
      <c r="V1965" s="1" t="s">
        <v>41</v>
      </c>
      <c r="W1965" s="1" t="s">
        <v>42</v>
      </c>
      <c r="X1965" s="25">
        <v>41295</v>
      </c>
      <c r="Y1965" s="1" t="s">
        <v>2660</v>
      </c>
      <c r="Z1965" s="1">
        <v>0</v>
      </c>
      <c r="AA1965" s="1" t="s">
        <v>1537</v>
      </c>
      <c r="AB1965" s="25">
        <v>40773</v>
      </c>
      <c r="AC1965" s="27">
        <v>40789.34097222222</v>
      </c>
      <c r="AD1965" s="1" t="s">
        <v>36</v>
      </c>
      <c r="AE1965" s="26">
        <v>16209</v>
      </c>
    </row>
    <row r="1966" spans="1:31" x14ac:dyDescent="0.25">
      <c r="A1966" s="1" t="s">
        <v>2622</v>
      </c>
      <c r="B1966" s="1">
        <v>3424</v>
      </c>
      <c r="C1966" s="1" t="s">
        <v>1986</v>
      </c>
      <c r="D1966" s="25">
        <v>40860</v>
      </c>
      <c r="E1966" s="1" t="s">
        <v>2623</v>
      </c>
      <c r="F1966" s="26">
        <v>111499</v>
      </c>
      <c r="G1966" s="26">
        <v>111499</v>
      </c>
      <c r="H1966" s="1">
        <v>0</v>
      </c>
      <c r="I1966" s="1" t="s">
        <v>50</v>
      </c>
      <c r="J1966" s="1">
        <v>0</v>
      </c>
      <c r="K1966" s="1">
        <v>0</v>
      </c>
      <c r="L1966" s="1" t="s">
        <v>27</v>
      </c>
      <c r="M1966" s="1">
        <v>0</v>
      </c>
      <c r="N1966" s="1" t="s">
        <v>2629</v>
      </c>
      <c r="O1966" s="1" t="s">
        <v>2630</v>
      </c>
      <c r="Q1966" s="1" t="s">
        <v>28</v>
      </c>
      <c r="R1966" s="1" t="s">
        <v>135</v>
      </c>
      <c r="S1966" s="1" t="s">
        <v>136</v>
      </c>
      <c r="T1966" s="1" t="s">
        <v>39</v>
      </c>
      <c r="U1966" s="1" t="s">
        <v>40</v>
      </c>
      <c r="V1966" s="1" t="s">
        <v>41</v>
      </c>
      <c r="W1966" s="1" t="s">
        <v>42</v>
      </c>
      <c r="X1966" s="25">
        <v>41295</v>
      </c>
      <c r="Y1966" s="1" t="s">
        <v>57</v>
      </c>
      <c r="Z1966" s="1">
        <v>0</v>
      </c>
      <c r="AA1966" s="1" t="s">
        <v>1987</v>
      </c>
      <c r="AB1966" s="25">
        <v>41027</v>
      </c>
      <c r="AC1966" s="27">
        <v>41064.399305555555</v>
      </c>
      <c r="AD1966" s="1" t="s">
        <v>36</v>
      </c>
      <c r="AE1966" s="26">
        <v>111499</v>
      </c>
    </row>
    <row r="1967" spans="1:31" x14ac:dyDescent="0.25">
      <c r="A1967" s="1" t="s">
        <v>2646</v>
      </c>
      <c r="B1967" s="1" t="s">
        <v>1991</v>
      </c>
      <c r="C1967" s="1" t="s">
        <v>1992</v>
      </c>
      <c r="D1967" s="25">
        <v>41021</v>
      </c>
      <c r="E1967" s="1" t="s">
        <v>2623</v>
      </c>
      <c r="F1967" s="26">
        <v>9031.5400000000009</v>
      </c>
      <c r="G1967" s="26">
        <v>30000</v>
      </c>
      <c r="H1967" s="26">
        <v>9031.5400000000009</v>
      </c>
      <c r="I1967" s="1" t="s">
        <v>50</v>
      </c>
      <c r="J1967" s="26">
        <v>4515.7700000000004</v>
      </c>
      <c r="K1967" s="26">
        <v>10879.92</v>
      </c>
      <c r="L1967" s="1" t="s">
        <v>27</v>
      </c>
      <c r="M1967" s="1">
        <v>0</v>
      </c>
      <c r="N1967" s="1" t="s">
        <v>2629</v>
      </c>
      <c r="O1967" s="1" t="s">
        <v>2625</v>
      </c>
      <c r="P1967" s="1" t="s">
        <v>2626</v>
      </c>
      <c r="Q1967" s="1" t="s">
        <v>28</v>
      </c>
      <c r="R1967" s="1" t="s">
        <v>262</v>
      </c>
      <c r="S1967" s="1" t="s">
        <v>276</v>
      </c>
      <c r="T1967" s="1" t="s">
        <v>157</v>
      </c>
      <c r="U1967" s="1" t="s">
        <v>40</v>
      </c>
      <c r="V1967" s="1" t="s">
        <v>41</v>
      </c>
      <c r="W1967" s="1" t="s">
        <v>42</v>
      </c>
      <c r="X1967" s="25">
        <v>41295</v>
      </c>
      <c r="Y1967" s="1" t="s">
        <v>57</v>
      </c>
      <c r="Z1967" s="1">
        <v>0</v>
      </c>
      <c r="AA1967" s="1" t="s">
        <v>1993</v>
      </c>
      <c r="AB1967" s="25">
        <v>41106</v>
      </c>
      <c r="AC1967" s="27">
        <v>41123.195138888892</v>
      </c>
      <c r="AD1967" s="1" t="s">
        <v>36</v>
      </c>
      <c r="AE1967" s="26">
        <v>9031.5400000000009</v>
      </c>
    </row>
    <row r="1968" spans="1:31" x14ac:dyDescent="0.25">
      <c r="A1968" s="1" t="s">
        <v>2622</v>
      </c>
      <c r="B1968" s="1" t="s">
        <v>2001</v>
      </c>
      <c r="C1968" s="1" t="s">
        <v>2002</v>
      </c>
      <c r="D1968" s="25">
        <v>41060</v>
      </c>
      <c r="E1968" s="1" t="s">
        <v>2623</v>
      </c>
      <c r="F1968" s="26">
        <v>3097</v>
      </c>
      <c r="G1968" s="26">
        <v>3097</v>
      </c>
      <c r="H1968" s="26">
        <v>3097</v>
      </c>
      <c r="I1968" s="1" t="s">
        <v>50</v>
      </c>
      <c r="J1968" s="26">
        <v>1548.5</v>
      </c>
      <c r="K1968" s="1">
        <v>0</v>
      </c>
      <c r="L1968" s="1" t="s">
        <v>27</v>
      </c>
      <c r="M1968" s="1">
        <v>0</v>
      </c>
      <c r="N1968" s="1" t="s">
        <v>2629</v>
      </c>
      <c r="O1968" s="1" t="s">
        <v>2630</v>
      </c>
      <c r="Q1968" s="1" t="s">
        <v>28</v>
      </c>
      <c r="R1968" s="1" t="s">
        <v>135</v>
      </c>
      <c r="S1968" s="1" t="s">
        <v>284</v>
      </c>
      <c r="T1968" s="1" t="s">
        <v>39</v>
      </c>
      <c r="U1968" s="1" t="s">
        <v>40</v>
      </c>
      <c r="V1968" s="1" t="s">
        <v>41</v>
      </c>
      <c r="W1968" s="1" t="s">
        <v>42</v>
      </c>
      <c r="X1968" s="25">
        <v>41295</v>
      </c>
      <c r="Y1968" s="1" t="s">
        <v>2660</v>
      </c>
      <c r="Z1968" s="1">
        <v>0</v>
      </c>
      <c r="AA1968" s="1" t="s">
        <v>2003</v>
      </c>
      <c r="AB1968" s="25">
        <v>41191</v>
      </c>
      <c r="AC1968" s="27">
        <v>41207.059027777781</v>
      </c>
      <c r="AD1968" s="1" t="s">
        <v>36</v>
      </c>
      <c r="AE1968" s="26">
        <v>3097</v>
      </c>
    </row>
    <row r="1969" spans="1:31" x14ac:dyDescent="0.25">
      <c r="A1969" s="1" t="s">
        <v>2622</v>
      </c>
      <c r="B1969" s="1" t="s">
        <v>2342</v>
      </c>
      <c r="C1969" s="1" t="s">
        <v>2343</v>
      </c>
      <c r="D1969" s="25">
        <v>40225</v>
      </c>
      <c r="E1969" s="1" t="s">
        <v>2623</v>
      </c>
      <c r="F1969" s="26">
        <v>16580.900000000001</v>
      </c>
      <c r="G1969" s="26">
        <v>25000</v>
      </c>
      <c r="H1969" s="26">
        <v>16580.900000000001</v>
      </c>
      <c r="I1969" s="1" t="s">
        <v>50</v>
      </c>
      <c r="J1969" s="26">
        <v>8290.4500000000007</v>
      </c>
      <c r="K1969" s="1">
        <v>0</v>
      </c>
      <c r="L1969" s="1" t="s">
        <v>27</v>
      </c>
      <c r="M1969" s="1">
        <v>0</v>
      </c>
      <c r="N1969" s="1" t="s">
        <v>2629</v>
      </c>
      <c r="O1969" s="1" t="s">
        <v>2630</v>
      </c>
      <c r="Q1969" s="1" t="s">
        <v>28</v>
      </c>
      <c r="R1969" s="1" t="s">
        <v>262</v>
      </c>
      <c r="S1969" s="1" t="s">
        <v>284</v>
      </c>
      <c r="T1969" s="1" t="s">
        <v>113</v>
      </c>
      <c r="U1969" s="1" t="s">
        <v>84</v>
      </c>
      <c r="V1969" s="1" t="s">
        <v>71</v>
      </c>
      <c r="W1969" s="1" t="s">
        <v>42</v>
      </c>
      <c r="X1969" s="25">
        <v>41295</v>
      </c>
      <c r="Y1969" s="1" t="s">
        <v>2628</v>
      </c>
      <c r="Z1969" s="1">
        <v>0</v>
      </c>
      <c r="AA1969" s="1" t="s">
        <v>2344</v>
      </c>
      <c r="AB1969" s="25">
        <v>40323</v>
      </c>
      <c r="AC1969" s="27">
        <v>40386.54791666667</v>
      </c>
      <c r="AD1969" s="1" t="s">
        <v>36</v>
      </c>
      <c r="AE1969" s="26">
        <v>16580.900000000001</v>
      </c>
    </row>
    <row r="1970" spans="1:31" x14ac:dyDescent="0.25">
      <c r="A1970" s="1" t="s">
        <v>2622</v>
      </c>
      <c r="E1970" s="1" t="s">
        <v>2623</v>
      </c>
      <c r="F1970" s="1">
        <v>0</v>
      </c>
      <c r="G1970" s="1">
        <v>0</v>
      </c>
      <c r="H1970" s="1">
        <v>0</v>
      </c>
      <c r="J1970" s="1">
        <v>0</v>
      </c>
      <c r="K1970" s="1">
        <v>0</v>
      </c>
      <c r="L1970" s="1" t="s">
        <v>27</v>
      </c>
      <c r="M1970" s="1">
        <v>0</v>
      </c>
      <c r="N1970" s="1" t="s">
        <v>2629</v>
      </c>
      <c r="O1970" s="1" t="s">
        <v>2630</v>
      </c>
      <c r="Q1970" s="1" t="s">
        <v>28</v>
      </c>
      <c r="R1970" s="1" t="s">
        <v>135</v>
      </c>
      <c r="S1970" s="1" t="s">
        <v>284</v>
      </c>
      <c r="T1970" s="1" t="s">
        <v>39</v>
      </c>
      <c r="U1970" s="1" t="s">
        <v>40</v>
      </c>
      <c r="V1970" s="1" t="s">
        <v>71</v>
      </c>
      <c r="W1970" s="1" t="s">
        <v>42</v>
      </c>
      <c r="X1970" s="25">
        <v>41295</v>
      </c>
      <c r="Y1970" s="1" t="s">
        <v>2628</v>
      </c>
      <c r="Z1970" s="1">
        <v>0</v>
      </c>
      <c r="AA1970" s="1" t="s">
        <v>3293</v>
      </c>
      <c r="AB1970" s="25">
        <v>40407</v>
      </c>
      <c r="AC1970" s="27">
        <v>40466.404166666667</v>
      </c>
      <c r="AD1970" s="1" t="s">
        <v>2657</v>
      </c>
      <c r="AE1970" s="1">
        <v>0</v>
      </c>
    </row>
    <row r="1971" spans="1:31" x14ac:dyDescent="0.25">
      <c r="A1971" s="1" t="s">
        <v>2622</v>
      </c>
      <c r="B1971" s="1" t="s">
        <v>505</v>
      </c>
      <c r="C1971" s="1" t="s">
        <v>506</v>
      </c>
      <c r="D1971" s="25">
        <v>39338</v>
      </c>
      <c r="E1971" s="1" t="s">
        <v>2623</v>
      </c>
      <c r="F1971" s="26">
        <v>5800</v>
      </c>
      <c r="G1971" s="26">
        <v>5800</v>
      </c>
      <c r="H1971" s="26">
        <v>5800</v>
      </c>
      <c r="I1971" s="1" t="s">
        <v>26</v>
      </c>
      <c r="J1971" s="26">
        <v>5800</v>
      </c>
      <c r="K1971" s="1">
        <v>0</v>
      </c>
      <c r="L1971" s="1" t="s">
        <v>27</v>
      </c>
      <c r="M1971" s="1">
        <v>0</v>
      </c>
      <c r="N1971" s="1" t="s">
        <v>2624</v>
      </c>
      <c r="O1971" s="1" t="s">
        <v>2625</v>
      </c>
      <c r="P1971" s="1" t="s">
        <v>2626</v>
      </c>
      <c r="Q1971" s="1" t="s">
        <v>28</v>
      </c>
      <c r="R1971" s="1" t="s">
        <v>44</v>
      </c>
      <c r="S1971" s="1" t="s">
        <v>38</v>
      </c>
      <c r="T1971" s="1" t="s">
        <v>285</v>
      </c>
      <c r="U1971" s="1" t="s">
        <v>34</v>
      </c>
      <c r="V1971" s="1" t="s">
        <v>251</v>
      </c>
      <c r="W1971" s="1" t="s">
        <v>42</v>
      </c>
      <c r="X1971" s="25">
        <v>41296</v>
      </c>
      <c r="Y1971" s="1" t="s">
        <v>57</v>
      </c>
      <c r="Z1971" s="1">
        <v>0</v>
      </c>
      <c r="AA1971" s="1" t="s">
        <v>507</v>
      </c>
      <c r="AB1971" s="25">
        <v>39703</v>
      </c>
      <c r="AC1971" s="27">
        <v>39751.481944444444</v>
      </c>
      <c r="AD1971" s="1" t="s">
        <v>36</v>
      </c>
      <c r="AE1971" s="26">
        <v>5800</v>
      </c>
    </row>
    <row r="1972" spans="1:31" x14ac:dyDescent="0.25">
      <c r="A1972" s="1" t="s">
        <v>2622</v>
      </c>
      <c r="C1972" s="1" t="s">
        <v>3296</v>
      </c>
      <c r="E1972" s="1" t="s">
        <v>2623</v>
      </c>
      <c r="F1972" s="1">
        <v>0</v>
      </c>
      <c r="G1972" s="1">
        <v>0</v>
      </c>
      <c r="H1972" s="1">
        <v>0</v>
      </c>
      <c r="J1972" s="1">
        <v>0</v>
      </c>
      <c r="K1972" s="1">
        <v>0</v>
      </c>
      <c r="L1972" s="1" t="s">
        <v>27</v>
      </c>
      <c r="M1972" s="1">
        <v>0</v>
      </c>
      <c r="Q1972" s="1" t="s">
        <v>28</v>
      </c>
      <c r="R1972" s="1" t="s">
        <v>135</v>
      </c>
      <c r="S1972" s="1" t="s">
        <v>136</v>
      </c>
      <c r="T1972" s="1" t="s">
        <v>325</v>
      </c>
      <c r="U1972" s="1" t="s">
        <v>259</v>
      </c>
      <c r="V1972" s="1" t="s">
        <v>142</v>
      </c>
      <c r="W1972" s="1" t="s">
        <v>42</v>
      </c>
      <c r="X1972" s="25">
        <v>41296</v>
      </c>
      <c r="Y1972" s="1" t="s">
        <v>43</v>
      </c>
      <c r="Z1972" s="1">
        <v>0</v>
      </c>
      <c r="AA1972" s="1" t="s">
        <v>3297</v>
      </c>
      <c r="AB1972" s="25">
        <v>37746</v>
      </c>
      <c r="AC1972" s="27">
        <v>40182.53125</v>
      </c>
      <c r="AD1972" s="1" t="s">
        <v>2633</v>
      </c>
      <c r="AE1972" s="1">
        <v>0</v>
      </c>
    </row>
    <row r="1973" spans="1:31" x14ac:dyDescent="0.25">
      <c r="A1973" s="1" t="s">
        <v>2622</v>
      </c>
      <c r="B1973" s="1" t="s">
        <v>3298</v>
      </c>
      <c r="C1973" s="1" t="s">
        <v>3299</v>
      </c>
      <c r="D1973" s="25">
        <v>40104</v>
      </c>
      <c r="E1973" s="1" t="s">
        <v>2623</v>
      </c>
      <c r="F1973" s="1">
        <v>0</v>
      </c>
      <c r="G1973" s="26">
        <v>3000</v>
      </c>
      <c r="H1973" s="1">
        <v>0</v>
      </c>
      <c r="I1973" s="1" t="s">
        <v>50</v>
      </c>
      <c r="J1973" s="1">
        <v>0</v>
      </c>
      <c r="K1973" s="1">
        <v>0</v>
      </c>
      <c r="L1973" s="1" t="s">
        <v>27</v>
      </c>
      <c r="M1973" s="1">
        <v>0</v>
      </c>
      <c r="N1973" s="1" t="s">
        <v>2629</v>
      </c>
      <c r="O1973" s="1" t="s">
        <v>2630</v>
      </c>
      <c r="Q1973" s="1" t="s">
        <v>28</v>
      </c>
      <c r="R1973" s="1" t="s">
        <v>135</v>
      </c>
      <c r="S1973" s="1" t="s">
        <v>136</v>
      </c>
      <c r="T1973" s="1" t="s">
        <v>312</v>
      </c>
      <c r="U1973" s="1" t="s">
        <v>84</v>
      </c>
      <c r="V1973" s="1" t="s">
        <v>71</v>
      </c>
      <c r="W1973" s="1" t="s">
        <v>42</v>
      </c>
      <c r="X1973" s="25">
        <v>41296</v>
      </c>
      <c r="Y1973" s="1" t="s">
        <v>43</v>
      </c>
      <c r="Z1973" s="1">
        <v>0</v>
      </c>
      <c r="AA1973" s="1" t="s">
        <v>3300</v>
      </c>
      <c r="AB1973" s="25">
        <v>40491</v>
      </c>
      <c r="AC1973" s="27">
        <v>40506.546527777777</v>
      </c>
      <c r="AD1973" s="1" t="s">
        <v>2633</v>
      </c>
      <c r="AE1973" s="1">
        <v>0</v>
      </c>
    </row>
    <row r="1974" spans="1:31" x14ac:dyDescent="0.25">
      <c r="A1974" s="1" t="s">
        <v>2622</v>
      </c>
      <c r="E1974" s="1" t="s">
        <v>2623</v>
      </c>
      <c r="F1974" s="1">
        <v>0</v>
      </c>
      <c r="G1974" s="1">
        <v>0</v>
      </c>
      <c r="H1974" s="1">
        <v>0</v>
      </c>
      <c r="I1974" s="1" t="s">
        <v>26</v>
      </c>
      <c r="J1974" s="1">
        <v>0</v>
      </c>
      <c r="K1974" s="26">
        <v>62659.14</v>
      </c>
      <c r="L1974" s="1" t="s">
        <v>27</v>
      </c>
      <c r="M1974" s="1">
        <v>0</v>
      </c>
      <c r="N1974" s="1" t="s">
        <v>2629</v>
      </c>
      <c r="O1974" s="1" t="s">
        <v>2630</v>
      </c>
      <c r="Q1974" s="1" t="s">
        <v>28</v>
      </c>
      <c r="R1974" s="1" t="s">
        <v>44</v>
      </c>
      <c r="S1974" s="1" t="s">
        <v>30</v>
      </c>
      <c r="T1974" s="1" t="s">
        <v>3301</v>
      </c>
      <c r="U1974" s="1" t="s">
        <v>53</v>
      </c>
      <c r="V1974" s="1" t="s">
        <v>349</v>
      </c>
      <c r="W1974" s="1" t="s">
        <v>42</v>
      </c>
      <c r="X1974" s="25">
        <v>41296</v>
      </c>
      <c r="Y1974" s="1" t="s">
        <v>2643</v>
      </c>
      <c r="Z1974" s="1">
        <v>0</v>
      </c>
      <c r="AA1974" s="1" t="s">
        <v>3302</v>
      </c>
      <c r="AB1974" s="25">
        <v>38421</v>
      </c>
      <c r="AC1974" s="27">
        <v>38588.430555555555</v>
      </c>
      <c r="AD1974" s="1" t="s">
        <v>2633</v>
      </c>
      <c r="AE1974" s="1">
        <v>0</v>
      </c>
    </row>
    <row r="1975" spans="1:31" x14ac:dyDescent="0.25">
      <c r="A1975" s="1" t="s">
        <v>2622</v>
      </c>
      <c r="E1975" s="1" t="s">
        <v>2623</v>
      </c>
      <c r="F1975" s="1">
        <v>0</v>
      </c>
      <c r="G1975" s="1">
        <v>0</v>
      </c>
      <c r="H1975" s="1">
        <v>0</v>
      </c>
      <c r="J1975" s="1">
        <v>0</v>
      </c>
      <c r="K1975" s="1">
        <v>0</v>
      </c>
      <c r="L1975" s="1" t="s">
        <v>27</v>
      </c>
      <c r="M1975" s="1">
        <v>0</v>
      </c>
      <c r="N1975" s="1" t="s">
        <v>2629</v>
      </c>
      <c r="O1975" s="1" t="s">
        <v>2630</v>
      </c>
      <c r="Q1975" s="1" t="s">
        <v>28</v>
      </c>
      <c r="R1975" s="1" t="s">
        <v>135</v>
      </c>
      <c r="S1975" s="1" t="s">
        <v>136</v>
      </c>
      <c r="T1975" s="1" t="s">
        <v>39</v>
      </c>
      <c r="U1975" s="1" t="s">
        <v>40</v>
      </c>
      <c r="V1975" s="1" t="s">
        <v>41</v>
      </c>
      <c r="W1975" s="1" t="s">
        <v>42</v>
      </c>
      <c r="X1975" s="25">
        <v>41296</v>
      </c>
      <c r="Y1975" s="1" t="s">
        <v>2628</v>
      </c>
      <c r="Z1975" s="1">
        <v>0</v>
      </c>
      <c r="AA1975" s="1" t="s">
        <v>3303</v>
      </c>
      <c r="AB1975" s="25">
        <v>40506</v>
      </c>
      <c r="AC1975" s="27">
        <v>40780.083333333336</v>
      </c>
      <c r="AD1975" s="1" t="s">
        <v>2633</v>
      </c>
      <c r="AE1975" s="1">
        <v>0</v>
      </c>
    </row>
    <row r="1976" spans="1:31" x14ac:dyDescent="0.25">
      <c r="A1976" s="1" t="s">
        <v>2646</v>
      </c>
      <c r="B1976" s="1" t="s">
        <v>2364</v>
      </c>
      <c r="C1976" s="1" t="s">
        <v>2365</v>
      </c>
      <c r="D1976" s="25">
        <v>40318</v>
      </c>
      <c r="E1976" s="1" t="s">
        <v>2623</v>
      </c>
      <c r="F1976" s="26">
        <v>11000</v>
      </c>
      <c r="G1976" s="26">
        <v>11000</v>
      </c>
      <c r="H1976" s="26">
        <v>11000</v>
      </c>
      <c r="I1976" s="1" t="s">
        <v>26</v>
      </c>
      <c r="J1976" s="26">
        <v>11000</v>
      </c>
      <c r="K1976" s="26">
        <v>3500</v>
      </c>
      <c r="L1976" s="1" t="s">
        <v>27</v>
      </c>
      <c r="M1976" s="1">
        <v>0</v>
      </c>
      <c r="N1976" s="1" t="s">
        <v>2624</v>
      </c>
      <c r="O1976" s="1" t="s">
        <v>2625</v>
      </c>
      <c r="P1976" s="1" t="s">
        <v>2626</v>
      </c>
      <c r="Q1976" s="1" t="s">
        <v>28</v>
      </c>
      <c r="R1976" s="1" t="s">
        <v>262</v>
      </c>
      <c r="S1976" s="1" t="s">
        <v>151</v>
      </c>
      <c r="T1976" s="1" t="s">
        <v>2366</v>
      </c>
      <c r="U1976" s="1" t="s">
        <v>55</v>
      </c>
      <c r="V1976" s="1" t="s">
        <v>71</v>
      </c>
      <c r="W1976" s="1" t="s">
        <v>42</v>
      </c>
      <c r="X1976" s="25">
        <v>41296</v>
      </c>
      <c r="Y1976" s="1" t="s">
        <v>43</v>
      </c>
      <c r="Z1976" s="1">
        <v>0</v>
      </c>
      <c r="AA1976" s="1" t="s">
        <v>2367</v>
      </c>
      <c r="AB1976" s="25">
        <v>40413</v>
      </c>
      <c r="AC1976" s="27">
        <v>40436.8125</v>
      </c>
      <c r="AD1976" s="1" t="s">
        <v>36</v>
      </c>
      <c r="AE1976" s="26">
        <v>11000</v>
      </c>
    </row>
    <row r="1977" spans="1:31" x14ac:dyDescent="0.25">
      <c r="A1977" s="1" t="s">
        <v>2622</v>
      </c>
      <c r="E1977" s="1" t="s">
        <v>2623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26">
        <v>2546.98</v>
      </c>
      <c r="L1977" s="1" t="s">
        <v>27</v>
      </c>
      <c r="M1977" s="1">
        <v>0</v>
      </c>
      <c r="N1977" s="1" t="s">
        <v>2624</v>
      </c>
      <c r="O1977" s="1" t="s">
        <v>2630</v>
      </c>
      <c r="Q1977" s="1" t="s">
        <v>28</v>
      </c>
      <c r="R1977" s="1" t="s">
        <v>44</v>
      </c>
      <c r="S1977" s="1" t="s">
        <v>30</v>
      </c>
      <c r="T1977" s="1" t="s">
        <v>166</v>
      </c>
      <c r="U1977" s="1" t="s">
        <v>40</v>
      </c>
      <c r="V1977" s="1" t="s">
        <v>41</v>
      </c>
      <c r="W1977" s="1" t="s">
        <v>42</v>
      </c>
      <c r="X1977" s="25">
        <v>41297</v>
      </c>
      <c r="Y1977" s="1" t="s">
        <v>2628</v>
      </c>
      <c r="Z1977" s="1">
        <v>0</v>
      </c>
      <c r="AA1977" s="1" t="s">
        <v>3306</v>
      </c>
      <c r="AB1977" s="25">
        <v>39853</v>
      </c>
      <c r="AC1977" s="27">
        <v>39902.630555555559</v>
      </c>
      <c r="AD1977" s="1" t="s">
        <v>2633</v>
      </c>
      <c r="AE1977" s="1">
        <v>0</v>
      </c>
    </row>
    <row r="1978" spans="1:31" x14ac:dyDescent="0.25">
      <c r="A1978" s="1" t="s">
        <v>2622</v>
      </c>
      <c r="E1978" s="1" t="s">
        <v>2623</v>
      </c>
      <c r="F1978" s="1">
        <v>0</v>
      </c>
      <c r="G1978" s="1">
        <v>0</v>
      </c>
      <c r="H1978" s="1">
        <v>0</v>
      </c>
      <c r="J1978" s="1">
        <v>0</v>
      </c>
      <c r="K1978" s="1">
        <v>0</v>
      </c>
      <c r="L1978" s="1" t="s">
        <v>27</v>
      </c>
      <c r="M1978" s="1">
        <v>0</v>
      </c>
      <c r="N1978" s="1" t="s">
        <v>2629</v>
      </c>
      <c r="O1978" s="1" t="s">
        <v>2630</v>
      </c>
      <c r="Q1978" s="1" t="s">
        <v>28</v>
      </c>
      <c r="R1978" s="1" t="s">
        <v>512</v>
      </c>
      <c r="S1978" s="1" t="s">
        <v>553</v>
      </c>
      <c r="T1978" s="1" t="s">
        <v>174</v>
      </c>
      <c r="U1978" s="1" t="s">
        <v>175</v>
      </c>
      <c r="V1978" s="1" t="s">
        <v>71</v>
      </c>
      <c r="W1978" s="1" t="s">
        <v>42</v>
      </c>
      <c r="X1978" s="25">
        <v>41297</v>
      </c>
      <c r="Y1978" s="1" t="s">
        <v>2647</v>
      </c>
      <c r="Z1978" s="1">
        <v>0</v>
      </c>
      <c r="AA1978" s="1" t="s">
        <v>3307</v>
      </c>
      <c r="AB1978" s="25">
        <v>40435</v>
      </c>
      <c r="AC1978" s="27">
        <v>40455.863888888889</v>
      </c>
      <c r="AD1978" s="1" t="s">
        <v>2657</v>
      </c>
      <c r="AE1978" s="1">
        <v>0</v>
      </c>
    </row>
    <row r="1979" spans="1:31" x14ac:dyDescent="0.25">
      <c r="A1979" s="1" t="s">
        <v>2622</v>
      </c>
      <c r="E1979" s="1" t="s">
        <v>2623</v>
      </c>
      <c r="F1979" s="1">
        <v>0</v>
      </c>
      <c r="G1979" s="1">
        <v>0</v>
      </c>
      <c r="H1979" s="1">
        <v>0</v>
      </c>
      <c r="I1979" s="1" t="s">
        <v>50</v>
      </c>
      <c r="J1979" s="1">
        <v>0</v>
      </c>
      <c r="K1979" s="1">
        <v>100</v>
      </c>
      <c r="L1979" s="1" t="s">
        <v>27</v>
      </c>
      <c r="M1979" s="1">
        <v>0</v>
      </c>
      <c r="N1979" s="1" t="s">
        <v>2624</v>
      </c>
      <c r="O1979" s="1" t="s">
        <v>2630</v>
      </c>
      <c r="Q1979" s="1" t="s">
        <v>28</v>
      </c>
      <c r="R1979" s="1" t="s">
        <v>44</v>
      </c>
      <c r="S1979" s="1" t="s">
        <v>108</v>
      </c>
      <c r="T1979" s="1" t="s">
        <v>1122</v>
      </c>
      <c r="U1979" s="1" t="s">
        <v>40</v>
      </c>
      <c r="V1979" s="1" t="s">
        <v>41</v>
      </c>
      <c r="W1979" s="1" t="s">
        <v>42</v>
      </c>
      <c r="X1979" s="25">
        <v>41297</v>
      </c>
      <c r="Y1979" s="1" t="s">
        <v>2647</v>
      </c>
      <c r="Z1979" s="1">
        <v>0</v>
      </c>
      <c r="AA1979" s="1" t="s">
        <v>3308</v>
      </c>
      <c r="AB1979" s="25">
        <v>39731</v>
      </c>
      <c r="AC1979" s="27">
        <v>39757.561111111114</v>
      </c>
      <c r="AD1979" s="1" t="s">
        <v>2633</v>
      </c>
      <c r="AE1979" s="1">
        <v>0</v>
      </c>
    </row>
    <row r="1980" spans="1:31" x14ac:dyDescent="0.25">
      <c r="A1980" s="1" t="s">
        <v>2622</v>
      </c>
      <c r="C1980" s="1" t="s">
        <v>2648</v>
      </c>
      <c r="E1980" s="1" t="s">
        <v>2623</v>
      </c>
      <c r="F1980" s="1">
        <v>0</v>
      </c>
      <c r="G1980" s="1">
        <v>0</v>
      </c>
      <c r="H1980" s="1">
        <v>0</v>
      </c>
      <c r="J1980" s="1">
        <v>0</v>
      </c>
      <c r="K1980" s="26">
        <v>4941.6099999999997</v>
      </c>
      <c r="L1980" s="1" t="s">
        <v>27</v>
      </c>
      <c r="M1980" s="1">
        <v>0</v>
      </c>
      <c r="N1980" s="1" t="s">
        <v>2629</v>
      </c>
      <c r="O1980" s="1" t="s">
        <v>2630</v>
      </c>
      <c r="Q1980" s="1" t="s">
        <v>28</v>
      </c>
      <c r="R1980" s="1" t="s">
        <v>512</v>
      </c>
      <c r="S1980" s="1" t="s">
        <v>553</v>
      </c>
      <c r="T1980" s="1" t="s">
        <v>2666</v>
      </c>
      <c r="U1980" s="1" t="s">
        <v>40</v>
      </c>
      <c r="V1980" s="1" t="s">
        <v>41</v>
      </c>
      <c r="W1980" s="1" t="s">
        <v>42</v>
      </c>
      <c r="X1980" s="25">
        <v>41297</v>
      </c>
      <c r="Y1980" s="1" t="s">
        <v>2649</v>
      </c>
      <c r="Z1980" s="1">
        <v>0</v>
      </c>
      <c r="AA1980" s="1" t="s">
        <v>3309</v>
      </c>
      <c r="AB1980" s="25">
        <v>40213</v>
      </c>
      <c r="AC1980" s="27">
        <v>40319.140277777777</v>
      </c>
      <c r="AD1980" s="1" t="s">
        <v>2657</v>
      </c>
      <c r="AE1980" s="1">
        <v>0</v>
      </c>
    </row>
    <row r="1981" spans="1:31" x14ac:dyDescent="0.25">
      <c r="A1981" s="1" t="s">
        <v>2622</v>
      </c>
      <c r="E1981" s="1" t="s">
        <v>2623</v>
      </c>
      <c r="F1981" s="1">
        <v>0</v>
      </c>
      <c r="G1981" s="1">
        <v>0</v>
      </c>
      <c r="H1981" s="1">
        <v>0</v>
      </c>
      <c r="I1981" s="1" t="s">
        <v>50</v>
      </c>
      <c r="J1981" s="1">
        <v>0</v>
      </c>
      <c r="K1981" s="26">
        <v>20665.8</v>
      </c>
      <c r="L1981" s="1" t="s">
        <v>27</v>
      </c>
      <c r="M1981" s="1">
        <v>0</v>
      </c>
      <c r="Q1981" s="1" t="s">
        <v>28</v>
      </c>
      <c r="R1981" s="1" t="s">
        <v>135</v>
      </c>
      <c r="S1981" s="1" t="s">
        <v>136</v>
      </c>
      <c r="T1981" s="1" t="s">
        <v>421</v>
      </c>
      <c r="U1981" s="1" t="s">
        <v>40</v>
      </c>
      <c r="V1981" s="1" t="s">
        <v>41</v>
      </c>
      <c r="W1981" s="1" t="s">
        <v>42</v>
      </c>
      <c r="X1981" s="25">
        <v>41297</v>
      </c>
      <c r="Y1981" s="1" t="s">
        <v>2628</v>
      </c>
      <c r="Z1981" s="1">
        <v>0</v>
      </c>
      <c r="AA1981" s="1" t="s">
        <v>3310</v>
      </c>
      <c r="AB1981" s="25">
        <v>39855</v>
      </c>
      <c r="AC1981" s="27">
        <v>40164.381249999999</v>
      </c>
      <c r="AD1981" s="1" t="s">
        <v>2657</v>
      </c>
      <c r="AE1981" s="1">
        <v>0</v>
      </c>
    </row>
    <row r="1982" spans="1:31" x14ac:dyDescent="0.25">
      <c r="A1982" s="1" t="s">
        <v>2622</v>
      </c>
      <c r="E1982" s="1" t="s">
        <v>2623</v>
      </c>
      <c r="F1982" s="1">
        <v>0</v>
      </c>
      <c r="G1982" s="1">
        <v>0</v>
      </c>
      <c r="H1982" s="1">
        <v>0</v>
      </c>
      <c r="J1982" s="1">
        <v>0</v>
      </c>
      <c r="K1982" s="1">
        <v>102.62</v>
      </c>
      <c r="L1982" s="1" t="s">
        <v>27</v>
      </c>
      <c r="M1982" s="1">
        <v>0</v>
      </c>
      <c r="N1982" s="1" t="s">
        <v>2624</v>
      </c>
      <c r="O1982" s="1" t="s">
        <v>2630</v>
      </c>
      <c r="Q1982" s="1" t="s">
        <v>28</v>
      </c>
      <c r="R1982" s="1" t="s">
        <v>2667</v>
      </c>
      <c r="S1982" s="1" t="s">
        <v>2668</v>
      </c>
      <c r="T1982" s="1" t="s">
        <v>56</v>
      </c>
      <c r="U1982" s="1" t="s">
        <v>53</v>
      </c>
      <c r="V1982" s="1" t="s">
        <v>349</v>
      </c>
      <c r="W1982" s="1" t="s">
        <v>42</v>
      </c>
      <c r="X1982" s="25">
        <v>41298</v>
      </c>
      <c r="Y1982" s="1" t="s">
        <v>2647</v>
      </c>
      <c r="Z1982" s="1">
        <v>0</v>
      </c>
      <c r="AA1982" s="1" t="s">
        <v>3311</v>
      </c>
      <c r="AB1982" s="25">
        <v>39209</v>
      </c>
      <c r="AC1982" s="27">
        <v>39211.731944444444</v>
      </c>
      <c r="AD1982" s="1" t="s">
        <v>2633</v>
      </c>
      <c r="AE1982" s="1">
        <v>0</v>
      </c>
    </row>
    <row r="1983" spans="1:31" x14ac:dyDescent="0.25">
      <c r="A1983" s="1" t="s">
        <v>2622</v>
      </c>
      <c r="B1983" s="1" t="s">
        <v>1202</v>
      </c>
      <c r="C1983" s="1" t="s">
        <v>1203</v>
      </c>
      <c r="D1983" s="25">
        <v>38815</v>
      </c>
      <c r="E1983" s="1" t="s">
        <v>2623</v>
      </c>
      <c r="F1983" s="26">
        <v>53000</v>
      </c>
      <c r="G1983" s="26">
        <v>53000</v>
      </c>
      <c r="H1983" s="26">
        <v>29943.93</v>
      </c>
      <c r="I1983" s="1" t="s">
        <v>26</v>
      </c>
      <c r="J1983" s="26">
        <v>29943.93</v>
      </c>
      <c r="K1983" s="1">
        <v>0</v>
      </c>
      <c r="L1983" s="1" t="s">
        <v>27</v>
      </c>
      <c r="M1983" s="1">
        <v>0</v>
      </c>
      <c r="N1983" s="1" t="s">
        <v>2629</v>
      </c>
      <c r="O1983" s="1" t="s">
        <v>2630</v>
      </c>
      <c r="Q1983" s="1" t="s">
        <v>28</v>
      </c>
      <c r="R1983" s="1" t="s">
        <v>135</v>
      </c>
      <c r="S1983" s="1" t="s">
        <v>136</v>
      </c>
      <c r="T1983" s="1" t="s">
        <v>166</v>
      </c>
      <c r="U1983" s="1" t="s">
        <v>40</v>
      </c>
      <c r="V1983" s="1" t="s">
        <v>41</v>
      </c>
      <c r="W1983" s="1" t="s">
        <v>42</v>
      </c>
      <c r="X1983" s="25">
        <v>41298</v>
      </c>
      <c r="Y1983" s="1" t="s">
        <v>57</v>
      </c>
      <c r="Z1983" s="1">
        <v>0</v>
      </c>
      <c r="AA1983" s="1" t="s">
        <v>1204</v>
      </c>
      <c r="AB1983" s="25">
        <v>40065</v>
      </c>
      <c r="AC1983" s="27">
        <v>40081.456250000003</v>
      </c>
      <c r="AD1983" s="1" t="s">
        <v>36</v>
      </c>
      <c r="AE1983" s="26">
        <v>53000</v>
      </c>
    </row>
    <row r="1984" spans="1:31" x14ac:dyDescent="0.25">
      <c r="A1984" s="1" t="s">
        <v>2622</v>
      </c>
      <c r="B1984" s="1" t="s">
        <v>1667</v>
      </c>
      <c r="C1984" s="1" t="s">
        <v>1668</v>
      </c>
      <c r="D1984" s="25">
        <v>39439</v>
      </c>
      <c r="E1984" s="1" t="s">
        <v>2623</v>
      </c>
      <c r="F1984" s="26">
        <v>71020.240000000005</v>
      </c>
      <c r="G1984" s="26">
        <v>71020.240000000005</v>
      </c>
      <c r="H1984" s="26">
        <v>71020.240000000005</v>
      </c>
      <c r="I1984" s="1" t="s">
        <v>50</v>
      </c>
      <c r="J1984" s="26">
        <v>35510.120000000003</v>
      </c>
      <c r="K1984" s="26">
        <v>7000</v>
      </c>
      <c r="L1984" s="1" t="s">
        <v>27</v>
      </c>
      <c r="M1984" s="1">
        <v>0</v>
      </c>
      <c r="N1984" s="1" t="s">
        <v>2624</v>
      </c>
      <c r="O1984" s="1" t="s">
        <v>2630</v>
      </c>
      <c r="Q1984" s="1" t="s">
        <v>28</v>
      </c>
      <c r="R1984" s="1" t="s">
        <v>44</v>
      </c>
      <c r="S1984" s="1" t="s">
        <v>38</v>
      </c>
      <c r="T1984" s="1" t="s">
        <v>177</v>
      </c>
      <c r="U1984" s="1" t="s">
        <v>53</v>
      </c>
      <c r="V1984" s="1" t="s">
        <v>349</v>
      </c>
      <c r="W1984" s="1" t="s">
        <v>42</v>
      </c>
      <c r="X1984" s="25">
        <v>41298</v>
      </c>
      <c r="Y1984" s="1" t="s">
        <v>2628</v>
      </c>
      <c r="Z1984" s="1">
        <v>0</v>
      </c>
      <c r="AA1984" s="1" t="s">
        <v>1669</v>
      </c>
      <c r="AB1984" s="25">
        <v>39832</v>
      </c>
      <c r="AC1984" s="27">
        <v>39842.64166666667</v>
      </c>
      <c r="AD1984" s="1" t="s">
        <v>36</v>
      </c>
      <c r="AE1984" s="26">
        <v>71020.240000000005</v>
      </c>
    </row>
    <row r="1985" spans="1:31" x14ac:dyDescent="0.25">
      <c r="A1985" s="1" t="s">
        <v>2622</v>
      </c>
      <c r="B1985" s="1" t="s">
        <v>2018</v>
      </c>
      <c r="C1985" s="1" t="s">
        <v>2019</v>
      </c>
      <c r="D1985" s="25">
        <v>36795</v>
      </c>
      <c r="E1985" s="1" t="s">
        <v>2623</v>
      </c>
      <c r="F1985" s="26">
        <v>15462.72</v>
      </c>
      <c r="G1985" s="26">
        <v>15462.72</v>
      </c>
      <c r="H1985" s="26">
        <v>14684.17</v>
      </c>
      <c r="I1985" s="1" t="s">
        <v>50</v>
      </c>
      <c r="J1985" s="26">
        <v>7342.09</v>
      </c>
      <c r="K1985" s="26">
        <v>1000</v>
      </c>
      <c r="L1985" s="1" t="s">
        <v>27</v>
      </c>
      <c r="M1985" s="1">
        <v>0</v>
      </c>
      <c r="N1985" s="1" t="s">
        <v>2624</v>
      </c>
      <c r="O1985" s="1" t="s">
        <v>2638</v>
      </c>
      <c r="P1985" s="1" t="s">
        <v>2651</v>
      </c>
      <c r="Q1985" s="1" t="s">
        <v>28</v>
      </c>
      <c r="R1985" s="1" t="s">
        <v>44</v>
      </c>
      <c r="S1985" s="1" t="s">
        <v>30</v>
      </c>
      <c r="T1985" s="1" t="s">
        <v>129</v>
      </c>
      <c r="U1985" s="1" t="s">
        <v>130</v>
      </c>
      <c r="V1985" s="1" t="s">
        <v>71</v>
      </c>
      <c r="W1985" s="1" t="s">
        <v>42</v>
      </c>
      <c r="X1985" s="25">
        <v>41298</v>
      </c>
      <c r="Y1985" s="1" t="s">
        <v>43</v>
      </c>
      <c r="Z1985" s="1">
        <v>0</v>
      </c>
      <c r="AA1985" s="1" t="s">
        <v>2020</v>
      </c>
      <c r="AB1985" s="25">
        <v>37126</v>
      </c>
      <c r="AC1985" s="27">
        <v>37618</v>
      </c>
      <c r="AD1985" s="1" t="s">
        <v>36</v>
      </c>
      <c r="AE1985" s="26">
        <v>15462.72</v>
      </c>
    </row>
    <row r="1986" spans="1:31" x14ac:dyDescent="0.25">
      <c r="A1986" s="1" t="s">
        <v>2622</v>
      </c>
      <c r="E1986" s="1" t="s">
        <v>2623</v>
      </c>
      <c r="F1986" s="1">
        <v>0</v>
      </c>
      <c r="G1986" s="1">
        <v>0</v>
      </c>
      <c r="H1986" s="1">
        <v>0</v>
      </c>
      <c r="J1986" s="1">
        <v>0</v>
      </c>
      <c r="K1986" s="1">
        <v>0</v>
      </c>
      <c r="L1986" s="1" t="s">
        <v>27</v>
      </c>
      <c r="M1986" s="1">
        <v>0</v>
      </c>
      <c r="N1986" s="1" t="s">
        <v>2629</v>
      </c>
      <c r="O1986" s="1" t="s">
        <v>2630</v>
      </c>
      <c r="Q1986" s="1" t="s">
        <v>28</v>
      </c>
      <c r="R1986" s="1" t="s">
        <v>512</v>
      </c>
      <c r="S1986" s="1" t="s">
        <v>3316</v>
      </c>
      <c r="T1986" s="1" t="s">
        <v>120</v>
      </c>
      <c r="U1986" s="1" t="s">
        <v>84</v>
      </c>
      <c r="V1986" s="1" t="s">
        <v>85</v>
      </c>
      <c r="W1986" s="1" t="s">
        <v>42</v>
      </c>
      <c r="X1986" s="25">
        <v>41298</v>
      </c>
      <c r="Y1986" s="1" t="s">
        <v>43</v>
      </c>
      <c r="Z1986" s="1">
        <v>0</v>
      </c>
      <c r="AA1986" s="1" t="s">
        <v>3317</v>
      </c>
      <c r="AB1986" s="25">
        <v>39981</v>
      </c>
      <c r="AC1986" s="27">
        <v>40095.752083333333</v>
      </c>
      <c r="AD1986" s="1" t="s">
        <v>2657</v>
      </c>
      <c r="AE1986" s="1">
        <v>0</v>
      </c>
    </row>
    <row r="1987" spans="1:31" x14ac:dyDescent="0.25">
      <c r="A1987" s="1" t="s">
        <v>2622</v>
      </c>
      <c r="B1987" s="1" t="s">
        <v>189</v>
      </c>
      <c r="C1987" s="1" t="s">
        <v>190</v>
      </c>
      <c r="D1987" s="25">
        <v>37021</v>
      </c>
      <c r="E1987" s="1" t="s">
        <v>2623</v>
      </c>
      <c r="F1987" s="26">
        <v>102890.44</v>
      </c>
      <c r="G1987" s="26">
        <v>102890.44</v>
      </c>
      <c r="H1987" s="26">
        <v>102890.44</v>
      </c>
      <c r="I1987" s="1" t="s">
        <v>26</v>
      </c>
      <c r="J1987" s="26">
        <v>102890.44</v>
      </c>
      <c r="K1987" s="26">
        <v>371993.55</v>
      </c>
      <c r="L1987" s="1" t="s">
        <v>27</v>
      </c>
      <c r="M1987" s="1">
        <v>0</v>
      </c>
      <c r="N1987" s="1" t="s">
        <v>2624</v>
      </c>
      <c r="O1987" s="1" t="s">
        <v>2638</v>
      </c>
      <c r="P1987" s="1" t="s">
        <v>2651</v>
      </c>
      <c r="Q1987" s="1" t="s">
        <v>28</v>
      </c>
      <c r="R1987" s="1" t="s">
        <v>44</v>
      </c>
      <c r="S1987" s="1" t="s">
        <v>80</v>
      </c>
      <c r="T1987" s="1" t="s">
        <v>39</v>
      </c>
      <c r="U1987" s="1" t="s">
        <v>40</v>
      </c>
      <c r="V1987" s="1" t="s">
        <v>41</v>
      </c>
      <c r="W1987" s="1" t="s">
        <v>42</v>
      </c>
      <c r="X1987" s="25">
        <v>41302</v>
      </c>
      <c r="Y1987" s="1" t="s">
        <v>57</v>
      </c>
      <c r="Z1987" s="1">
        <v>0</v>
      </c>
      <c r="AA1987" s="1" t="s">
        <v>191</v>
      </c>
      <c r="AB1987" s="25">
        <v>37483</v>
      </c>
      <c r="AC1987" s="27">
        <v>37539</v>
      </c>
      <c r="AD1987" s="1" t="s">
        <v>36</v>
      </c>
      <c r="AE1987" s="26">
        <v>102890.44</v>
      </c>
    </row>
    <row r="1988" spans="1:31" x14ac:dyDescent="0.25">
      <c r="A1988" s="1" t="s">
        <v>2622</v>
      </c>
      <c r="B1988" s="1">
        <v>1065</v>
      </c>
      <c r="C1988" s="1" t="s">
        <v>224</v>
      </c>
      <c r="D1988" s="25">
        <v>37110</v>
      </c>
      <c r="E1988" s="1" t="s">
        <v>2623</v>
      </c>
      <c r="F1988" s="26">
        <v>9396</v>
      </c>
      <c r="G1988" s="26">
        <v>9396</v>
      </c>
      <c r="H1988" s="26">
        <v>9396</v>
      </c>
      <c r="I1988" s="1" t="s">
        <v>26</v>
      </c>
      <c r="J1988" s="26">
        <v>9396</v>
      </c>
      <c r="K1988" s="26">
        <v>23203.41</v>
      </c>
      <c r="L1988" s="1" t="s">
        <v>27</v>
      </c>
      <c r="M1988" s="1">
        <v>0</v>
      </c>
      <c r="N1988" s="1" t="s">
        <v>2629</v>
      </c>
      <c r="O1988" s="1" t="s">
        <v>2638</v>
      </c>
      <c r="P1988" s="1" t="s">
        <v>2670</v>
      </c>
      <c r="Q1988" s="1" t="s">
        <v>28</v>
      </c>
      <c r="R1988" s="1" t="s">
        <v>44</v>
      </c>
      <c r="S1988" s="1" t="s">
        <v>30</v>
      </c>
      <c r="T1988" s="1" t="s">
        <v>225</v>
      </c>
      <c r="U1988" s="1" t="s">
        <v>40</v>
      </c>
      <c r="V1988" s="1" t="s">
        <v>41</v>
      </c>
      <c r="W1988" s="1" t="s">
        <v>42</v>
      </c>
      <c r="X1988" s="25">
        <v>41302</v>
      </c>
      <c r="Y1988" s="1" t="s">
        <v>57</v>
      </c>
      <c r="Z1988" s="1">
        <v>0</v>
      </c>
      <c r="AA1988" s="1" t="s">
        <v>226</v>
      </c>
      <c r="AB1988" s="25">
        <v>37488</v>
      </c>
      <c r="AC1988" s="27">
        <v>37718.65902777778</v>
      </c>
      <c r="AD1988" s="1" t="s">
        <v>36</v>
      </c>
      <c r="AE1988" s="26">
        <v>9396</v>
      </c>
    </row>
    <row r="1989" spans="1:31" x14ac:dyDescent="0.25">
      <c r="A1989" s="1" t="s">
        <v>2622</v>
      </c>
      <c r="B1989" s="1" t="s">
        <v>522</v>
      </c>
      <c r="C1989" s="1" t="s">
        <v>526</v>
      </c>
      <c r="D1989" s="25">
        <v>39583</v>
      </c>
      <c r="E1989" s="1" t="s">
        <v>2623</v>
      </c>
      <c r="F1989" s="26">
        <v>74505.960000000006</v>
      </c>
      <c r="G1989" s="26">
        <v>74505.960000000006</v>
      </c>
      <c r="H1989" s="26">
        <v>74505.960000000006</v>
      </c>
      <c r="I1989" s="1" t="s">
        <v>50</v>
      </c>
      <c r="J1989" s="26">
        <v>37252.980000000003</v>
      </c>
      <c r="K1989" s="1">
        <v>281</v>
      </c>
      <c r="L1989" s="1" t="s">
        <v>27</v>
      </c>
      <c r="M1989" s="1">
        <v>0</v>
      </c>
      <c r="N1989" s="1" t="s">
        <v>2624</v>
      </c>
      <c r="O1989" s="1" t="s">
        <v>2630</v>
      </c>
      <c r="Q1989" s="1" t="s">
        <v>28</v>
      </c>
      <c r="R1989" s="1" t="s">
        <v>408</v>
      </c>
      <c r="S1989" s="1" t="s">
        <v>527</v>
      </c>
      <c r="T1989" s="1" t="s">
        <v>39</v>
      </c>
      <c r="U1989" s="1" t="s">
        <v>40</v>
      </c>
      <c r="V1989" s="1" t="s">
        <v>41</v>
      </c>
      <c r="W1989" s="1" t="s">
        <v>42</v>
      </c>
      <c r="X1989" s="25">
        <v>41302</v>
      </c>
      <c r="Y1989" s="1" t="s">
        <v>2628</v>
      </c>
      <c r="Z1989" s="1">
        <v>0</v>
      </c>
      <c r="AA1989" s="1" t="s">
        <v>528</v>
      </c>
      <c r="AB1989" s="25">
        <v>39707</v>
      </c>
      <c r="AC1989" s="27">
        <v>39839.410416666666</v>
      </c>
      <c r="AD1989" s="1" t="s">
        <v>36</v>
      </c>
      <c r="AE1989" s="26">
        <v>74505.960000000006</v>
      </c>
    </row>
    <row r="1990" spans="1:31" x14ac:dyDescent="0.25">
      <c r="A1990" s="1" t="s">
        <v>2622</v>
      </c>
      <c r="E1990" s="1" t="s">
        <v>2623</v>
      </c>
      <c r="F1990" s="1">
        <v>0</v>
      </c>
      <c r="G1990" s="1">
        <v>0</v>
      </c>
      <c r="H1990" s="1">
        <v>0</v>
      </c>
      <c r="J1990" s="1">
        <v>0</v>
      </c>
      <c r="K1990" s="26">
        <v>60750</v>
      </c>
      <c r="L1990" s="1" t="s">
        <v>27</v>
      </c>
      <c r="M1990" s="1">
        <v>0</v>
      </c>
      <c r="Q1990" s="1" t="s">
        <v>28</v>
      </c>
      <c r="R1990" s="1" t="s">
        <v>135</v>
      </c>
      <c r="S1990" s="1" t="s">
        <v>136</v>
      </c>
      <c r="T1990" s="1" t="s">
        <v>39</v>
      </c>
      <c r="U1990" s="1" t="s">
        <v>40</v>
      </c>
      <c r="V1990" s="1" t="s">
        <v>41</v>
      </c>
      <c r="W1990" s="1" t="s">
        <v>42</v>
      </c>
      <c r="X1990" s="25">
        <v>41302</v>
      </c>
      <c r="Y1990" s="1" t="s">
        <v>2628</v>
      </c>
      <c r="Z1990" s="1">
        <v>0</v>
      </c>
      <c r="AA1990" s="1" t="s">
        <v>633</v>
      </c>
      <c r="AB1990" s="25">
        <v>39679</v>
      </c>
      <c r="AC1990" s="27">
        <v>40164.381944444445</v>
      </c>
      <c r="AD1990" s="1" t="s">
        <v>600</v>
      </c>
      <c r="AE1990" s="1">
        <v>0</v>
      </c>
    </row>
    <row r="1991" spans="1:31" x14ac:dyDescent="0.25">
      <c r="A1991" s="1" t="s">
        <v>2622</v>
      </c>
      <c r="B1991" s="1" t="s">
        <v>3326</v>
      </c>
      <c r="C1991" s="1" t="s">
        <v>3327</v>
      </c>
      <c r="D1991" s="25">
        <v>37659</v>
      </c>
      <c r="E1991" s="1" t="s">
        <v>2623</v>
      </c>
      <c r="F1991" s="1">
        <v>0</v>
      </c>
      <c r="G1991" s="26">
        <v>10000</v>
      </c>
      <c r="H1991" s="1">
        <v>0</v>
      </c>
      <c r="I1991" s="1" t="s">
        <v>26</v>
      </c>
      <c r="J1991" s="1">
        <v>0</v>
      </c>
      <c r="K1991" s="26">
        <v>116389.35</v>
      </c>
      <c r="L1991" s="1" t="s">
        <v>27</v>
      </c>
      <c r="M1991" s="1">
        <v>0</v>
      </c>
      <c r="N1991" s="1" t="s">
        <v>2624</v>
      </c>
      <c r="O1991" s="1" t="s">
        <v>2638</v>
      </c>
      <c r="P1991" s="1" t="s">
        <v>2642</v>
      </c>
      <c r="Q1991" s="1" t="s">
        <v>28</v>
      </c>
      <c r="R1991" s="1" t="s">
        <v>44</v>
      </c>
      <c r="S1991" s="1" t="s">
        <v>30</v>
      </c>
      <c r="T1991" s="1" t="s">
        <v>166</v>
      </c>
      <c r="U1991" s="1" t="s">
        <v>40</v>
      </c>
      <c r="V1991" s="1" t="s">
        <v>41</v>
      </c>
      <c r="W1991" s="1" t="s">
        <v>42</v>
      </c>
      <c r="X1991" s="25">
        <v>41302</v>
      </c>
      <c r="Y1991" s="1" t="s">
        <v>57</v>
      </c>
      <c r="Z1991" s="1">
        <v>0</v>
      </c>
      <c r="AA1991" s="1" t="s">
        <v>3328</v>
      </c>
      <c r="AB1991" s="25">
        <v>38440</v>
      </c>
      <c r="AC1991" s="27">
        <v>38460.631944444445</v>
      </c>
      <c r="AD1991" s="1" t="s">
        <v>2633</v>
      </c>
      <c r="AE1991" s="1">
        <v>0</v>
      </c>
    </row>
    <row r="1992" spans="1:31" x14ac:dyDescent="0.25">
      <c r="A1992" s="1" t="s">
        <v>2622</v>
      </c>
      <c r="B1992" s="1">
        <v>11005</v>
      </c>
      <c r="C1992" s="1" t="s">
        <v>952</v>
      </c>
      <c r="D1992" s="25">
        <v>37268</v>
      </c>
      <c r="E1992" s="1" t="s">
        <v>2623</v>
      </c>
      <c r="F1992" s="26">
        <v>58683.199999999997</v>
      </c>
      <c r="G1992" s="26">
        <v>83000</v>
      </c>
      <c r="H1992" s="26">
        <v>58683.199999999997</v>
      </c>
      <c r="I1992" s="1" t="s">
        <v>26</v>
      </c>
      <c r="J1992" s="26">
        <v>58683.199999999997</v>
      </c>
      <c r="K1992" s="26">
        <v>24316.799999999999</v>
      </c>
      <c r="L1992" s="1" t="s">
        <v>27</v>
      </c>
      <c r="M1992" s="1">
        <v>0</v>
      </c>
      <c r="N1992" s="1" t="s">
        <v>2624</v>
      </c>
      <c r="O1992" s="1" t="s">
        <v>2672</v>
      </c>
      <c r="Q1992" s="1" t="s">
        <v>28</v>
      </c>
      <c r="R1992" s="1" t="s">
        <v>44</v>
      </c>
      <c r="S1992" s="1" t="s">
        <v>38</v>
      </c>
      <c r="T1992" s="1" t="s">
        <v>88</v>
      </c>
      <c r="U1992" s="1" t="s">
        <v>89</v>
      </c>
      <c r="V1992" s="1" t="s">
        <v>171</v>
      </c>
      <c r="W1992" s="1" t="s">
        <v>42</v>
      </c>
      <c r="X1992" s="25">
        <v>41302</v>
      </c>
      <c r="Y1992" s="1" t="s">
        <v>43</v>
      </c>
      <c r="Z1992" s="1">
        <v>0</v>
      </c>
      <c r="AA1992" s="1" t="s">
        <v>953</v>
      </c>
      <c r="AB1992" s="25">
        <v>37564</v>
      </c>
      <c r="AC1992" s="27">
        <v>38660.691666666666</v>
      </c>
      <c r="AD1992" s="1" t="s">
        <v>36</v>
      </c>
      <c r="AE1992" s="26">
        <v>58683.199999999997</v>
      </c>
    </row>
    <row r="1993" spans="1:31" x14ac:dyDescent="0.25">
      <c r="A1993" s="1" t="s">
        <v>2622</v>
      </c>
      <c r="B1993" s="1" t="s">
        <v>1055</v>
      </c>
      <c r="C1993" s="1" t="s">
        <v>1056</v>
      </c>
      <c r="D1993" s="25">
        <v>39107</v>
      </c>
      <c r="E1993" s="1" t="s">
        <v>2623</v>
      </c>
      <c r="F1993" s="26">
        <v>15000</v>
      </c>
      <c r="G1993" s="26">
        <v>15000</v>
      </c>
      <c r="H1993" s="26">
        <v>15000</v>
      </c>
      <c r="I1993" s="1" t="s">
        <v>26</v>
      </c>
      <c r="J1993" s="26">
        <v>15000</v>
      </c>
      <c r="K1993" s="26">
        <v>21753.08</v>
      </c>
      <c r="L1993" s="1" t="s">
        <v>27</v>
      </c>
      <c r="M1993" s="1">
        <v>0</v>
      </c>
      <c r="N1993" s="1" t="s">
        <v>2629</v>
      </c>
      <c r="O1993" s="1" t="s">
        <v>2630</v>
      </c>
      <c r="Q1993" s="1" t="s">
        <v>28</v>
      </c>
      <c r="R1993" s="1" t="s">
        <v>44</v>
      </c>
      <c r="S1993" s="1" t="s">
        <v>38</v>
      </c>
      <c r="T1993" s="1" t="s">
        <v>290</v>
      </c>
      <c r="U1993" s="1" t="s">
        <v>40</v>
      </c>
      <c r="V1993" s="1" t="s">
        <v>41</v>
      </c>
      <c r="W1993" s="1" t="s">
        <v>42</v>
      </c>
      <c r="X1993" s="25">
        <v>41302</v>
      </c>
      <c r="Y1993" s="1" t="s">
        <v>57</v>
      </c>
      <c r="Z1993" s="1">
        <v>0</v>
      </c>
      <c r="AA1993" s="1" t="s">
        <v>1057</v>
      </c>
      <c r="AB1993" s="25">
        <v>39429</v>
      </c>
      <c r="AC1993" s="27">
        <v>39475.713888888888</v>
      </c>
      <c r="AD1993" s="1" t="s">
        <v>36</v>
      </c>
      <c r="AE1993" s="26">
        <v>15000</v>
      </c>
    </row>
    <row r="1994" spans="1:31" x14ac:dyDescent="0.25">
      <c r="A1994" s="1" t="s">
        <v>2622</v>
      </c>
      <c r="E1994" s="1" t="s">
        <v>2623</v>
      </c>
      <c r="F1994" s="1">
        <v>0</v>
      </c>
      <c r="G1994" s="1">
        <v>0</v>
      </c>
      <c r="H1994" s="1">
        <v>0</v>
      </c>
      <c r="I1994" s="1" t="s">
        <v>50</v>
      </c>
      <c r="J1994" s="1">
        <v>0</v>
      </c>
      <c r="K1994" s="1">
        <v>100</v>
      </c>
      <c r="L1994" s="1" t="s">
        <v>27</v>
      </c>
      <c r="M1994" s="1">
        <v>0</v>
      </c>
      <c r="N1994" s="1" t="s">
        <v>2629</v>
      </c>
      <c r="O1994" s="1" t="s">
        <v>2630</v>
      </c>
      <c r="Q1994" s="1" t="s">
        <v>28</v>
      </c>
      <c r="R1994" s="1" t="s">
        <v>44</v>
      </c>
      <c r="S1994" s="1" t="s">
        <v>2658</v>
      </c>
      <c r="T1994" s="1" t="s">
        <v>725</v>
      </c>
      <c r="U1994" s="1" t="s">
        <v>34</v>
      </c>
      <c r="V1994" s="1" t="s">
        <v>66</v>
      </c>
      <c r="W1994" s="1" t="s">
        <v>42</v>
      </c>
      <c r="X1994" s="25">
        <v>41302</v>
      </c>
      <c r="Y1994" s="1" t="s">
        <v>2628</v>
      </c>
      <c r="Z1994" s="1">
        <v>0</v>
      </c>
      <c r="AA1994" s="1" t="s">
        <v>3333</v>
      </c>
      <c r="AB1994" s="25">
        <v>39566</v>
      </c>
      <c r="AC1994" s="27">
        <v>39706.665277777778</v>
      </c>
      <c r="AD1994" s="1" t="s">
        <v>2633</v>
      </c>
      <c r="AE1994" s="1">
        <v>0</v>
      </c>
    </row>
    <row r="1995" spans="1:31" x14ac:dyDescent="0.25">
      <c r="A1995" s="1" t="s">
        <v>2622</v>
      </c>
      <c r="E1995" s="1" t="s">
        <v>2623</v>
      </c>
      <c r="F1995" s="1">
        <v>0</v>
      </c>
      <c r="G1995" s="1">
        <v>0</v>
      </c>
      <c r="H1995" s="1">
        <v>0</v>
      </c>
      <c r="J1995" s="1">
        <v>0</v>
      </c>
      <c r="K1995" s="26">
        <v>2000</v>
      </c>
      <c r="L1995" s="1" t="s">
        <v>27</v>
      </c>
      <c r="M1995" s="1">
        <v>0</v>
      </c>
      <c r="N1995" s="1" t="s">
        <v>2624</v>
      </c>
      <c r="O1995" s="1" t="s">
        <v>2638</v>
      </c>
      <c r="P1995" s="1" t="s">
        <v>2642</v>
      </c>
      <c r="Q1995" s="1" t="s">
        <v>28</v>
      </c>
      <c r="R1995" s="1" t="s">
        <v>44</v>
      </c>
      <c r="S1995" s="1" t="s">
        <v>108</v>
      </c>
      <c r="T1995" s="1" t="s">
        <v>39</v>
      </c>
      <c r="U1995" s="1" t="s">
        <v>40</v>
      </c>
      <c r="V1995" s="1" t="s">
        <v>41</v>
      </c>
      <c r="W1995" s="1" t="s">
        <v>42</v>
      </c>
      <c r="X1995" s="25">
        <v>41302</v>
      </c>
      <c r="Y1995" s="1" t="s">
        <v>57</v>
      </c>
      <c r="Z1995" s="1">
        <v>0</v>
      </c>
      <c r="AA1995" s="1" t="s">
        <v>3334</v>
      </c>
      <c r="AB1995" s="25">
        <v>36916</v>
      </c>
      <c r="AC1995" s="27">
        <v>37789.62777777778</v>
      </c>
      <c r="AD1995" s="1" t="s">
        <v>2633</v>
      </c>
      <c r="AE1995" s="1">
        <v>0</v>
      </c>
    </row>
    <row r="1996" spans="1:31" x14ac:dyDescent="0.25">
      <c r="A1996" s="1" t="s">
        <v>2622</v>
      </c>
      <c r="B1996" s="1" t="s">
        <v>1549</v>
      </c>
      <c r="C1996" s="1" t="s">
        <v>1550</v>
      </c>
      <c r="D1996" s="25">
        <v>38486</v>
      </c>
      <c r="E1996" s="1" t="s">
        <v>2623</v>
      </c>
      <c r="F1996" s="26">
        <v>103000</v>
      </c>
      <c r="G1996" s="26">
        <v>103000</v>
      </c>
      <c r="H1996" s="26">
        <v>103000</v>
      </c>
      <c r="I1996" s="1" t="s">
        <v>26</v>
      </c>
      <c r="J1996" s="26">
        <v>103000</v>
      </c>
      <c r="K1996" s="26">
        <v>30000</v>
      </c>
      <c r="L1996" s="1" t="s">
        <v>27</v>
      </c>
      <c r="M1996" s="1">
        <v>0</v>
      </c>
      <c r="N1996" s="1" t="s">
        <v>2629</v>
      </c>
      <c r="O1996" s="1" t="s">
        <v>2672</v>
      </c>
      <c r="Q1996" s="1" t="s">
        <v>28</v>
      </c>
      <c r="R1996" s="1" t="s">
        <v>44</v>
      </c>
      <c r="S1996" s="1" t="s">
        <v>38</v>
      </c>
      <c r="T1996" s="1" t="s">
        <v>88</v>
      </c>
      <c r="U1996" s="1" t="s">
        <v>89</v>
      </c>
      <c r="V1996" s="1" t="s">
        <v>90</v>
      </c>
      <c r="W1996" s="1" t="s">
        <v>42</v>
      </c>
      <c r="X1996" s="25">
        <v>41302</v>
      </c>
      <c r="Y1996" s="1" t="s">
        <v>43</v>
      </c>
      <c r="Z1996" s="1">
        <v>0</v>
      </c>
      <c r="AA1996" s="1" t="s">
        <v>1551</v>
      </c>
      <c r="AB1996" s="25">
        <v>38840</v>
      </c>
      <c r="AC1996" s="27">
        <v>38898.617361111108</v>
      </c>
      <c r="AD1996" s="1" t="s">
        <v>36</v>
      </c>
      <c r="AE1996" s="26">
        <v>103000</v>
      </c>
    </row>
    <row r="1997" spans="1:31" x14ac:dyDescent="0.25">
      <c r="A1997" s="1" t="s">
        <v>2622</v>
      </c>
      <c r="B1997" s="1" t="s">
        <v>1664</v>
      </c>
      <c r="C1997" s="1" t="s">
        <v>1665</v>
      </c>
      <c r="D1997" s="25">
        <v>39580</v>
      </c>
      <c r="E1997" s="1" t="s">
        <v>2623</v>
      </c>
      <c r="F1997" s="26">
        <v>100000</v>
      </c>
      <c r="G1997" s="26">
        <v>100000</v>
      </c>
      <c r="H1997" s="26">
        <v>100000</v>
      </c>
      <c r="I1997" s="1" t="s">
        <v>50</v>
      </c>
      <c r="J1997" s="26">
        <v>50000</v>
      </c>
      <c r="K1997" s="1">
        <v>0</v>
      </c>
      <c r="L1997" s="1" t="s">
        <v>27</v>
      </c>
      <c r="M1997" s="1">
        <v>0</v>
      </c>
      <c r="N1997" s="1" t="s">
        <v>2624</v>
      </c>
      <c r="O1997" s="1" t="s">
        <v>2625</v>
      </c>
      <c r="P1997" s="1" t="s">
        <v>2626</v>
      </c>
      <c r="Q1997" s="1" t="s">
        <v>28</v>
      </c>
      <c r="R1997" s="1" t="s">
        <v>44</v>
      </c>
      <c r="S1997" s="1" t="s">
        <v>30</v>
      </c>
      <c r="T1997" s="1" t="s">
        <v>958</v>
      </c>
      <c r="U1997" s="1" t="s">
        <v>34</v>
      </c>
      <c r="V1997" s="1" t="s">
        <v>46</v>
      </c>
      <c r="W1997" s="1" t="s">
        <v>42</v>
      </c>
      <c r="X1997" s="25">
        <v>41302</v>
      </c>
      <c r="Y1997" s="1" t="s">
        <v>57</v>
      </c>
      <c r="Z1997" s="1">
        <v>0</v>
      </c>
      <c r="AA1997" s="1" t="s">
        <v>1666</v>
      </c>
      <c r="AB1997" s="25">
        <v>39783</v>
      </c>
      <c r="AC1997" s="27">
        <v>39839.686111111114</v>
      </c>
      <c r="AD1997" s="1" t="s">
        <v>36</v>
      </c>
      <c r="AE1997" s="26">
        <v>100000</v>
      </c>
    </row>
    <row r="1998" spans="1:31" x14ac:dyDescent="0.25">
      <c r="A1998" s="1" t="s">
        <v>2622</v>
      </c>
      <c r="E1998" s="1" t="s">
        <v>2623</v>
      </c>
      <c r="F1998" s="1">
        <v>0</v>
      </c>
      <c r="G1998" s="1">
        <v>0</v>
      </c>
      <c r="H1998" s="1">
        <v>0</v>
      </c>
      <c r="J1998" s="1">
        <v>0</v>
      </c>
      <c r="K1998" s="1">
        <v>827.72</v>
      </c>
      <c r="L1998" s="1" t="s">
        <v>27</v>
      </c>
      <c r="M1998" s="1">
        <v>0</v>
      </c>
      <c r="N1998" s="1" t="s">
        <v>2629</v>
      </c>
      <c r="O1998" s="1" t="s">
        <v>2638</v>
      </c>
      <c r="P1998" s="1" t="s">
        <v>2651</v>
      </c>
      <c r="Q1998" s="1" t="s">
        <v>28</v>
      </c>
      <c r="R1998" s="1" t="s">
        <v>44</v>
      </c>
      <c r="S1998" s="1" t="s">
        <v>108</v>
      </c>
      <c r="T1998" s="1" t="s">
        <v>39</v>
      </c>
      <c r="U1998" s="1" t="s">
        <v>40</v>
      </c>
      <c r="V1998" s="1" t="s">
        <v>41</v>
      </c>
      <c r="W1998" s="1" t="s">
        <v>42</v>
      </c>
      <c r="X1998" s="25">
        <v>41302</v>
      </c>
      <c r="Y1998" s="1" t="s">
        <v>57</v>
      </c>
      <c r="Z1998" s="1">
        <v>0</v>
      </c>
      <c r="AA1998" s="1" t="s">
        <v>3339</v>
      </c>
      <c r="AB1998" s="25">
        <v>37284</v>
      </c>
      <c r="AC1998" s="27">
        <v>37623</v>
      </c>
      <c r="AD1998" s="1" t="s">
        <v>2633</v>
      </c>
      <c r="AE1998" s="1">
        <v>0</v>
      </c>
    </row>
    <row r="1999" spans="1:31" x14ac:dyDescent="0.25">
      <c r="A1999" s="1" t="s">
        <v>2622</v>
      </c>
      <c r="B1999" s="1" t="s">
        <v>2049</v>
      </c>
      <c r="C1999" s="1" t="s">
        <v>2050</v>
      </c>
      <c r="D1999" s="25">
        <v>36285</v>
      </c>
      <c r="E1999" s="1" t="s">
        <v>2623</v>
      </c>
      <c r="F1999" s="26">
        <v>6782.08</v>
      </c>
      <c r="G1999" s="26">
        <v>15000</v>
      </c>
      <c r="H1999" s="26">
        <v>6782.08</v>
      </c>
      <c r="I1999" s="1" t="s">
        <v>26</v>
      </c>
      <c r="J1999" s="26">
        <v>6782.08</v>
      </c>
      <c r="K1999" s="26">
        <v>54248.12</v>
      </c>
      <c r="L1999" s="1" t="s">
        <v>27</v>
      </c>
      <c r="M1999" s="1">
        <v>0</v>
      </c>
      <c r="N1999" s="1" t="s">
        <v>2624</v>
      </c>
      <c r="O1999" s="1" t="s">
        <v>2638</v>
      </c>
      <c r="P1999" s="1" t="s">
        <v>2651</v>
      </c>
      <c r="Q1999" s="1" t="s">
        <v>28</v>
      </c>
      <c r="R1999" s="1" t="s">
        <v>44</v>
      </c>
      <c r="S1999" s="1" t="s">
        <v>38</v>
      </c>
      <c r="T1999" s="1" t="s">
        <v>379</v>
      </c>
      <c r="U1999" s="1" t="s">
        <v>40</v>
      </c>
      <c r="V1999" s="1" t="s">
        <v>41</v>
      </c>
      <c r="W1999" s="1" t="s">
        <v>42</v>
      </c>
      <c r="X1999" s="25">
        <v>41302</v>
      </c>
      <c r="Y1999" s="1" t="s">
        <v>43</v>
      </c>
      <c r="Z1999" s="1">
        <v>0</v>
      </c>
      <c r="AA1999" s="1" t="s">
        <v>2051</v>
      </c>
      <c r="AB1999" s="25">
        <v>37596</v>
      </c>
      <c r="AC1999" s="27">
        <v>38085.57708333333</v>
      </c>
      <c r="AD1999" s="1" t="s">
        <v>36</v>
      </c>
      <c r="AE1999" s="26">
        <v>6782.08</v>
      </c>
    </row>
    <row r="2000" spans="1:31" x14ac:dyDescent="0.25">
      <c r="A2000" s="1" t="s">
        <v>2622</v>
      </c>
      <c r="B2000" s="1" t="s">
        <v>3342</v>
      </c>
      <c r="C2000" s="1" t="s">
        <v>952</v>
      </c>
      <c r="D2000" s="25">
        <v>37244</v>
      </c>
      <c r="E2000" s="1" t="s">
        <v>2623</v>
      </c>
      <c r="F2000" s="1">
        <v>0</v>
      </c>
      <c r="G2000" s="26">
        <v>80000</v>
      </c>
      <c r="H2000" s="1">
        <v>0</v>
      </c>
      <c r="I2000" s="1" t="s">
        <v>50</v>
      </c>
      <c r="J2000" s="1">
        <v>0</v>
      </c>
      <c r="K2000" s="26">
        <v>7475.09</v>
      </c>
      <c r="L2000" s="1" t="s">
        <v>27</v>
      </c>
      <c r="M2000" s="1">
        <v>0</v>
      </c>
      <c r="N2000" s="1" t="s">
        <v>2629</v>
      </c>
      <c r="O2000" s="1" t="s">
        <v>2630</v>
      </c>
      <c r="Q2000" s="1" t="s">
        <v>28</v>
      </c>
      <c r="R2000" s="1" t="s">
        <v>44</v>
      </c>
      <c r="S2000" s="1" t="s">
        <v>30</v>
      </c>
      <c r="T2000" s="1" t="s">
        <v>88</v>
      </c>
      <c r="U2000" s="1" t="s">
        <v>89</v>
      </c>
      <c r="V2000" s="1" t="s">
        <v>171</v>
      </c>
      <c r="W2000" s="1" t="s">
        <v>42</v>
      </c>
      <c r="X2000" s="25">
        <v>41302</v>
      </c>
      <c r="Y2000" s="1" t="s">
        <v>43</v>
      </c>
      <c r="Z2000" s="1">
        <v>0</v>
      </c>
      <c r="AA2000" s="1" t="s">
        <v>3343</v>
      </c>
      <c r="AB2000" s="25">
        <v>37301</v>
      </c>
      <c r="AC2000" s="27">
        <v>38287.690972222219</v>
      </c>
      <c r="AD2000" s="1" t="s">
        <v>2633</v>
      </c>
      <c r="AE2000" s="1">
        <v>0</v>
      </c>
    </row>
    <row r="2001" spans="1:31" x14ac:dyDescent="0.25">
      <c r="A2001" s="1" t="s">
        <v>2622</v>
      </c>
      <c r="E2001" s="1" t="s">
        <v>2623</v>
      </c>
      <c r="F2001" s="1">
        <v>0</v>
      </c>
      <c r="G2001" s="1">
        <v>0</v>
      </c>
      <c r="H2001" s="1">
        <v>0</v>
      </c>
      <c r="J2001" s="1">
        <v>0</v>
      </c>
      <c r="K2001" s="1">
        <v>328.54</v>
      </c>
      <c r="L2001" s="1" t="s">
        <v>27</v>
      </c>
      <c r="M2001" s="1">
        <v>0</v>
      </c>
      <c r="N2001" s="1" t="s">
        <v>2629</v>
      </c>
      <c r="O2001" s="1" t="s">
        <v>2630</v>
      </c>
      <c r="Q2001" s="1" t="s">
        <v>28</v>
      </c>
      <c r="R2001" s="1" t="s">
        <v>44</v>
      </c>
      <c r="S2001" s="1" t="s">
        <v>346</v>
      </c>
      <c r="T2001" s="1" t="s">
        <v>238</v>
      </c>
      <c r="U2001" s="1" t="s">
        <v>40</v>
      </c>
      <c r="V2001" s="1" t="s">
        <v>41</v>
      </c>
      <c r="W2001" s="1" t="s">
        <v>42</v>
      </c>
      <c r="X2001" s="25">
        <v>41302</v>
      </c>
      <c r="Y2001" s="1" t="s">
        <v>2628</v>
      </c>
      <c r="Z2001" s="1">
        <v>0</v>
      </c>
      <c r="AA2001" s="1" t="s">
        <v>3344</v>
      </c>
      <c r="AB2001" s="25">
        <v>39013</v>
      </c>
      <c r="AC2001" s="27">
        <v>39087.724305555559</v>
      </c>
      <c r="AD2001" s="1" t="s">
        <v>2633</v>
      </c>
      <c r="AE2001" s="1">
        <v>0</v>
      </c>
    </row>
    <row r="2002" spans="1:31" x14ac:dyDescent="0.25">
      <c r="A2002" s="1" t="s">
        <v>2622</v>
      </c>
      <c r="E2002" s="1" t="s">
        <v>2623</v>
      </c>
      <c r="F2002" s="1">
        <v>0</v>
      </c>
      <c r="G2002" s="1">
        <v>0</v>
      </c>
      <c r="H2002" s="1">
        <v>0</v>
      </c>
      <c r="I2002" s="1" t="s">
        <v>50</v>
      </c>
      <c r="J2002" s="1">
        <v>0</v>
      </c>
      <c r="K2002" s="26">
        <v>2500</v>
      </c>
      <c r="L2002" s="1" t="s">
        <v>27</v>
      </c>
      <c r="M2002" s="1">
        <v>0</v>
      </c>
      <c r="N2002" s="1" t="s">
        <v>2624</v>
      </c>
      <c r="O2002" s="1" t="s">
        <v>2630</v>
      </c>
      <c r="Q2002" s="1" t="s">
        <v>28</v>
      </c>
      <c r="R2002" s="1" t="s">
        <v>44</v>
      </c>
      <c r="S2002" s="1" t="s">
        <v>155</v>
      </c>
      <c r="T2002" s="1" t="s">
        <v>77</v>
      </c>
      <c r="U2002" s="1" t="s">
        <v>34</v>
      </c>
      <c r="V2002" s="1" t="s">
        <v>63</v>
      </c>
      <c r="W2002" s="1" t="s">
        <v>42</v>
      </c>
      <c r="X2002" s="25">
        <v>41302</v>
      </c>
      <c r="Y2002" s="1" t="s">
        <v>2628</v>
      </c>
      <c r="Z2002" s="1">
        <v>0</v>
      </c>
      <c r="AA2002" s="1" t="s">
        <v>3345</v>
      </c>
      <c r="AB2002" s="25">
        <v>39776</v>
      </c>
      <c r="AC2002" s="27">
        <v>39911.50277777778</v>
      </c>
      <c r="AD2002" s="1" t="s">
        <v>2633</v>
      </c>
      <c r="AE2002" s="1">
        <v>0</v>
      </c>
    </row>
    <row r="2003" spans="1:31" x14ac:dyDescent="0.25">
      <c r="A2003" s="1" t="s">
        <v>2622</v>
      </c>
      <c r="B2003" s="1" t="s">
        <v>402</v>
      </c>
      <c r="C2003" s="1" t="s">
        <v>403</v>
      </c>
      <c r="D2003" s="25">
        <v>38007</v>
      </c>
      <c r="E2003" s="1" t="s">
        <v>2623</v>
      </c>
      <c r="F2003" s="26">
        <v>60727.27</v>
      </c>
      <c r="G2003" s="26">
        <v>60727.27</v>
      </c>
      <c r="H2003" s="26">
        <v>60727.27</v>
      </c>
      <c r="I2003" s="1" t="s">
        <v>26</v>
      </c>
      <c r="J2003" s="26">
        <v>60727.27</v>
      </c>
      <c r="K2003" s="1">
        <v>0</v>
      </c>
      <c r="L2003" s="1" t="s">
        <v>27</v>
      </c>
      <c r="M2003" s="1">
        <v>0</v>
      </c>
      <c r="N2003" s="1" t="s">
        <v>2624</v>
      </c>
      <c r="O2003" s="1" t="s">
        <v>2625</v>
      </c>
      <c r="P2003" s="1" t="s">
        <v>2626</v>
      </c>
      <c r="Q2003" s="1" t="s">
        <v>28</v>
      </c>
      <c r="R2003" s="1" t="s">
        <v>44</v>
      </c>
      <c r="S2003" s="1" t="s">
        <v>38</v>
      </c>
      <c r="T2003" s="1" t="s">
        <v>264</v>
      </c>
      <c r="U2003" s="1" t="s">
        <v>123</v>
      </c>
      <c r="V2003" s="1" t="s">
        <v>185</v>
      </c>
      <c r="W2003" s="1" t="s">
        <v>42</v>
      </c>
      <c r="X2003" s="25">
        <v>41303</v>
      </c>
      <c r="Y2003" s="1" t="s">
        <v>2643</v>
      </c>
      <c r="Z2003" s="1">
        <v>0</v>
      </c>
      <c r="AA2003" s="1" t="s">
        <v>404</v>
      </c>
      <c r="AB2003" s="25">
        <v>39296</v>
      </c>
      <c r="AC2003" s="27">
        <v>39315.649305555555</v>
      </c>
      <c r="AD2003" s="1" t="s">
        <v>36</v>
      </c>
      <c r="AE2003" s="26">
        <v>60727.27</v>
      </c>
    </row>
    <row r="2004" spans="1:31" x14ac:dyDescent="0.25">
      <c r="A2004" s="1" t="s">
        <v>2622</v>
      </c>
      <c r="B2004" s="1" t="s">
        <v>756</v>
      </c>
      <c r="C2004" s="1" t="s">
        <v>757</v>
      </c>
      <c r="D2004" s="25">
        <v>37985</v>
      </c>
      <c r="E2004" s="1" t="s">
        <v>2623</v>
      </c>
      <c r="F2004" s="26">
        <v>25603.1</v>
      </c>
      <c r="G2004" s="26">
        <v>60000</v>
      </c>
      <c r="H2004" s="26">
        <v>25603.1</v>
      </c>
      <c r="I2004" s="1" t="s">
        <v>50</v>
      </c>
      <c r="J2004" s="26">
        <v>12801.55</v>
      </c>
      <c r="K2004" s="1">
        <v>0</v>
      </c>
      <c r="L2004" s="1" t="s">
        <v>27</v>
      </c>
      <c r="M2004" s="1">
        <v>0</v>
      </c>
      <c r="N2004" s="1" t="s">
        <v>2629</v>
      </c>
      <c r="O2004" s="1" t="s">
        <v>2630</v>
      </c>
      <c r="Q2004" s="1" t="s">
        <v>28</v>
      </c>
      <c r="R2004" s="1" t="s">
        <v>135</v>
      </c>
      <c r="S2004" s="1" t="s">
        <v>721</v>
      </c>
      <c r="T2004" s="1" t="s">
        <v>354</v>
      </c>
      <c r="U2004" s="1" t="s">
        <v>40</v>
      </c>
      <c r="V2004" s="1" t="s">
        <v>71</v>
      </c>
      <c r="W2004" s="1" t="s">
        <v>42</v>
      </c>
      <c r="X2004" s="25">
        <v>41303</v>
      </c>
      <c r="Y2004" s="1" t="s">
        <v>2661</v>
      </c>
      <c r="Z2004" s="1">
        <v>0</v>
      </c>
      <c r="AA2004" s="1" t="s">
        <v>758</v>
      </c>
      <c r="AB2004" s="25">
        <v>40625</v>
      </c>
      <c r="AC2004" s="27">
        <v>40633.746527777781</v>
      </c>
      <c r="AD2004" s="1" t="s">
        <v>36</v>
      </c>
      <c r="AE2004" s="26">
        <v>25603.1</v>
      </c>
    </row>
    <row r="2005" spans="1:31" x14ac:dyDescent="0.25">
      <c r="A2005" s="1" t="s">
        <v>2622</v>
      </c>
      <c r="E2005" s="1" t="s">
        <v>2623</v>
      </c>
      <c r="F2005" s="1">
        <v>0</v>
      </c>
      <c r="G2005" s="1">
        <v>0</v>
      </c>
      <c r="H2005" s="1">
        <v>0</v>
      </c>
      <c r="J2005" s="1">
        <v>0</v>
      </c>
      <c r="K2005" s="1">
        <v>0</v>
      </c>
      <c r="L2005" s="1" t="s">
        <v>50</v>
      </c>
      <c r="M2005" s="1">
        <v>0</v>
      </c>
      <c r="N2005" s="1" t="s">
        <v>2629</v>
      </c>
      <c r="O2005" s="1" t="s">
        <v>2630</v>
      </c>
      <c r="Q2005" s="1" t="s">
        <v>28</v>
      </c>
      <c r="R2005" s="1" t="s">
        <v>196</v>
      </c>
      <c r="S2005" s="1" t="s">
        <v>136</v>
      </c>
      <c r="T2005" s="1" t="s">
        <v>3354</v>
      </c>
      <c r="U2005" s="1" t="s">
        <v>259</v>
      </c>
      <c r="V2005" s="1" t="s">
        <v>142</v>
      </c>
      <c r="W2005" s="1" t="s">
        <v>42</v>
      </c>
      <c r="X2005" s="25">
        <v>41305</v>
      </c>
      <c r="Y2005" s="1" t="s">
        <v>2635</v>
      </c>
      <c r="Z2005" s="1">
        <v>0</v>
      </c>
      <c r="AA2005" s="1" t="s">
        <v>3355</v>
      </c>
      <c r="AB2005" s="25">
        <v>41240</v>
      </c>
      <c r="AC2005" s="27">
        <v>41303.628472222219</v>
      </c>
      <c r="AE2005" s="1">
        <v>0</v>
      </c>
    </row>
    <row r="2006" spans="1:31" x14ac:dyDescent="0.25">
      <c r="A2006" s="1" t="s">
        <v>2622</v>
      </c>
      <c r="B2006" s="1" t="s">
        <v>918</v>
      </c>
      <c r="C2006" s="1" t="s">
        <v>919</v>
      </c>
      <c r="D2006" s="25">
        <v>35251</v>
      </c>
      <c r="E2006" s="1" t="s">
        <v>2623</v>
      </c>
      <c r="F2006" s="26">
        <v>5000</v>
      </c>
      <c r="G2006" s="26">
        <v>5000</v>
      </c>
      <c r="H2006" s="26">
        <v>5000</v>
      </c>
      <c r="I2006" s="1" t="s">
        <v>27</v>
      </c>
      <c r="J2006" s="1">
        <v>0</v>
      </c>
      <c r="K2006" s="1">
        <v>0</v>
      </c>
      <c r="L2006" s="1" t="s">
        <v>27</v>
      </c>
      <c r="M2006" s="1">
        <v>0</v>
      </c>
      <c r="O2006" s="1" t="s">
        <v>2672</v>
      </c>
      <c r="Q2006" s="1" t="s">
        <v>28</v>
      </c>
      <c r="R2006" s="1" t="s">
        <v>135</v>
      </c>
      <c r="S2006" s="1" t="s">
        <v>136</v>
      </c>
      <c r="T2006" s="1" t="s">
        <v>39</v>
      </c>
      <c r="U2006" s="1" t="s">
        <v>40</v>
      </c>
      <c r="V2006" s="1" t="s">
        <v>41</v>
      </c>
      <c r="W2006" s="1" t="s">
        <v>42</v>
      </c>
      <c r="X2006" s="25">
        <v>41306</v>
      </c>
      <c r="Y2006" s="1" t="s">
        <v>2669</v>
      </c>
      <c r="Z2006" s="1">
        <v>0</v>
      </c>
      <c r="AA2006" s="1" t="s">
        <v>920</v>
      </c>
      <c r="AB2006" s="25">
        <v>35482</v>
      </c>
      <c r="AC2006" s="27">
        <v>38202.723611111112</v>
      </c>
      <c r="AD2006" s="1" t="s">
        <v>36</v>
      </c>
      <c r="AE2006" s="26">
        <v>5000</v>
      </c>
    </row>
    <row r="2007" spans="1:31" x14ac:dyDescent="0.25">
      <c r="A2007" s="1" t="s">
        <v>2622</v>
      </c>
      <c r="B2007" s="1" t="s">
        <v>1052</v>
      </c>
      <c r="C2007" s="1" t="s">
        <v>1053</v>
      </c>
      <c r="D2007" s="25">
        <v>38860</v>
      </c>
      <c r="E2007" s="1" t="s">
        <v>2623</v>
      </c>
      <c r="F2007" s="26">
        <v>100000</v>
      </c>
      <c r="G2007" s="26">
        <v>100000</v>
      </c>
      <c r="H2007" s="26">
        <v>100000</v>
      </c>
      <c r="I2007" s="1" t="s">
        <v>26</v>
      </c>
      <c r="J2007" s="26">
        <v>100000</v>
      </c>
      <c r="K2007" s="1">
        <v>0</v>
      </c>
      <c r="L2007" s="1" t="s">
        <v>27</v>
      </c>
      <c r="M2007" s="1">
        <v>0</v>
      </c>
      <c r="N2007" s="1" t="s">
        <v>2624</v>
      </c>
      <c r="O2007" s="1" t="s">
        <v>2625</v>
      </c>
      <c r="P2007" s="1" t="s">
        <v>2626</v>
      </c>
      <c r="Q2007" s="1" t="s">
        <v>28</v>
      </c>
      <c r="R2007" s="1" t="s">
        <v>44</v>
      </c>
      <c r="S2007" s="1" t="s">
        <v>80</v>
      </c>
      <c r="T2007" s="1" t="s">
        <v>363</v>
      </c>
      <c r="U2007" s="1" t="s">
        <v>34</v>
      </c>
      <c r="V2007" s="1" t="s">
        <v>252</v>
      </c>
      <c r="W2007" s="1" t="s">
        <v>42</v>
      </c>
      <c r="X2007" s="25">
        <v>41309</v>
      </c>
      <c r="Y2007" s="1" t="s">
        <v>2637</v>
      </c>
      <c r="Z2007" s="1">
        <v>0</v>
      </c>
      <c r="AA2007" s="1" t="s">
        <v>1054</v>
      </c>
      <c r="AB2007" s="25">
        <v>38978</v>
      </c>
      <c r="AC2007" s="27">
        <v>39475.708333333336</v>
      </c>
      <c r="AD2007" s="1" t="s">
        <v>36</v>
      </c>
      <c r="AE2007" s="26">
        <v>100000</v>
      </c>
    </row>
    <row r="2008" spans="1:31" x14ac:dyDescent="0.25">
      <c r="A2008" s="1" t="s">
        <v>2622</v>
      </c>
      <c r="B2008" s="1" t="s">
        <v>1064</v>
      </c>
      <c r="C2008" s="1" t="s">
        <v>1065</v>
      </c>
      <c r="D2008" s="25">
        <v>39280</v>
      </c>
      <c r="E2008" s="1" t="s">
        <v>2623</v>
      </c>
      <c r="F2008" s="26">
        <v>25000</v>
      </c>
      <c r="G2008" s="26">
        <v>25000</v>
      </c>
      <c r="H2008" s="26">
        <v>25000</v>
      </c>
      <c r="I2008" s="1" t="s">
        <v>26</v>
      </c>
      <c r="J2008" s="26">
        <v>25000</v>
      </c>
      <c r="K2008" s="26">
        <v>30124.51</v>
      </c>
      <c r="L2008" s="1" t="s">
        <v>27</v>
      </c>
      <c r="M2008" s="1">
        <v>0</v>
      </c>
      <c r="N2008" s="1" t="s">
        <v>2629</v>
      </c>
      <c r="O2008" s="1" t="s">
        <v>2625</v>
      </c>
      <c r="P2008" s="1" t="s">
        <v>2626</v>
      </c>
      <c r="Q2008" s="1" t="s">
        <v>28</v>
      </c>
      <c r="R2008" s="1" t="s">
        <v>44</v>
      </c>
      <c r="S2008" s="1" t="s">
        <v>38</v>
      </c>
      <c r="T2008" s="1" t="s">
        <v>1066</v>
      </c>
      <c r="U2008" s="1" t="s">
        <v>34</v>
      </c>
      <c r="V2008" s="1" t="s">
        <v>71</v>
      </c>
      <c r="W2008" s="1" t="s">
        <v>42</v>
      </c>
      <c r="X2008" s="25">
        <v>41309</v>
      </c>
      <c r="Y2008" s="1" t="s">
        <v>57</v>
      </c>
      <c r="Z2008" s="1">
        <v>0</v>
      </c>
      <c r="AA2008" s="1" t="s">
        <v>1067</v>
      </c>
      <c r="AB2008" s="25">
        <v>39470</v>
      </c>
      <c r="AC2008" s="27">
        <v>39505.613194444442</v>
      </c>
      <c r="AD2008" s="1" t="s">
        <v>36</v>
      </c>
      <c r="AE2008" s="26">
        <v>25000</v>
      </c>
    </row>
    <row r="2009" spans="1:31" x14ac:dyDescent="0.25">
      <c r="A2009" s="1" t="s">
        <v>2622</v>
      </c>
      <c r="E2009" s="1" t="s">
        <v>2623</v>
      </c>
      <c r="F2009" s="1">
        <v>0</v>
      </c>
      <c r="G2009" s="1">
        <v>0</v>
      </c>
      <c r="H2009" s="1">
        <v>0</v>
      </c>
      <c r="J2009" s="1">
        <v>0</v>
      </c>
      <c r="K2009" s="1">
        <v>0</v>
      </c>
      <c r="L2009" s="1" t="s">
        <v>27</v>
      </c>
      <c r="M2009" s="1">
        <v>0</v>
      </c>
      <c r="N2009" s="1" t="s">
        <v>2629</v>
      </c>
      <c r="O2009" s="1" t="s">
        <v>2630</v>
      </c>
      <c r="Q2009" s="1" t="s">
        <v>28</v>
      </c>
      <c r="R2009" s="1" t="s">
        <v>135</v>
      </c>
      <c r="S2009" s="1" t="s">
        <v>284</v>
      </c>
      <c r="T2009" s="1" t="s">
        <v>77</v>
      </c>
      <c r="U2009" s="1" t="s">
        <v>34</v>
      </c>
      <c r="V2009" s="1" t="s">
        <v>71</v>
      </c>
      <c r="W2009" s="1" t="s">
        <v>42</v>
      </c>
      <c r="X2009" s="25">
        <v>41309</v>
      </c>
      <c r="Y2009" s="1" t="s">
        <v>57</v>
      </c>
      <c r="Z2009" s="1">
        <v>0</v>
      </c>
      <c r="AA2009" s="1" t="s">
        <v>1409</v>
      </c>
      <c r="AB2009" s="25">
        <v>40688</v>
      </c>
      <c r="AC2009" s="27">
        <v>40696.662499999999</v>
      </c>
      <c r="AD2009" s="1" t="s">
        <v>600</v>
      </c>
      <c r="AE2009" s="1">
        <v>0</v>
      </c>
    </row>
    <row r="2010" spans="1:31" x14ac:dyDescent="0.25">
      <c r="A2010" s="1" t="s">
        <v>2646</v>
      </c>
      <c r="E2010" s="1" t="s">
        <v>2623</v>
      </c>
      <c r="F2010" s="1">
        <v>0</v>
      </c>
      <c r="G2010" s="1">
        <v>0</v>
      </c>
      <c r="H2010" s="1">
        <v>0</v>
      </c>
      <c r="J2010" s="1">
        <v>0</v>
      </c>
      <c r="K2010" s="1">
        <v>0</v>
      </c>
      <c r="L2010" s="1" t="s">
        <v>27</v>
      </c>
      <c r="M2010" s="1">
        <v>0</v>
      </c>
      <c r="N2010" s="1" t="s">
        <v>2629</v>
      </c>
      <c r="O2010" s="1" t="s">
        <v>2630</v>
      </c>
      <c r="Q2010" s="1" t="s">
        <v>28</v>
      </c>
      <c r="R2010" s="1" t="s">
        <v>262</v>
      </c>
      <c r="S2010" s="1" t="s">
        <v>276</v>
      </c>
      <c r="T2010" s="1" t="s">
        <v>3368</v>
      </c>
      <c r="U2010" s="1" t="s">
        <v>55</v>
      </c>
      <c r="V2010" s="1" t="s">
        <v>71</v>
      </c>
      <c r="W2010" s="1" t="s">
        <v>42</v>
      </c>
      <c r="X2010" s="25">
        <v>41309</v>
      </c>
      <c r="Y2010" s="1" t="s">
        <v>2660</v>
      </c>
      <c r="Z2010" s="1">
        <v>0</v>
      </c>
      <c r="AA2010" s="1" t="s">
        <v>3369</v>
      </c>
      <c r="AB2010" s="25">
        <v>41141</v>
      </c>
      <c r="AC2010" s="27">
        <v>41166.369444444441</v>
      </c>
      <c r="AD2010" s="1" t="s">
        <v>2633</v>
      </c>
      <c r="AE2010" s="1">
        <v>0</v>
      </c>
    </row>
    <row r="2011" spans="1:31" x14ac:dyDescent="0.25">
      <c r="A2011" s="1" t="s">
        <v>2622</v>
      </c>
      <c r="B2011" s="1" t="s">
        <v>2150</v>
      </c>
      <c r="C2011" s="1" t="s">
        <v>2151</v>
      </c>
      <c r="D2011" s="25">
        <v>37136</v>
      </c>
      <c r="E2011" s="1" t="s">
        <v>2623</v>
      </c>
      <c r="F2011" s="26">
        <v>3000</v>
      </c>
      <c r="G2011" s="26">
        <v>33000</v>
      </c>
      <c r="H2011" s="26">
        <v>3000</v>
      </c>
      <c r="I2011" s="1" t="s">
        <v>26</v>
      </c>
      <c r="J2011" s="26">
        <v>3000</v>
      </c>
      <c r="K2011" s="26">
        <v>4286.41</v>
      </c>
      <c r="L2011" s="1" t="s">
        <v>27</v>
      </c>
      <c r="M2011" s="1">
        <v>0</v>
      </c>
      <c r="N2011" s="1" t="s">
        <v>2624</v>
      </c>
      <c r="O2011" s="1" t="s">
        <v>2630</v>
      </c>
      <c r="Q2011" s="1" t="s">
        <v>28</v>
      </c>
      <c r="R2011" s="1" t="s">
        <v>44</v>
      </c>
      <c r="S2011" s="1" t="s">
        <v>61</v>
      </c>
      <c r="T2011" s="1" t="s">
        <v>153</v>
      </c>
      <c r="U2011" s="1" t="s">
        <v>89</v>
      </c>
      <c r="V2011" s="1" t="s">
        <v>171</v>
      </c>
      <c r="W2011" s="1" t="s">
        <v>42</v>
      </c>
      <c r="X2011" s="25">
        <v>41309</v>
      </c>
      <c r="Y2011" s="1" t="s">
        <v>57</v>
      </c>
      <c r="Z2011" s="1">
        <v>0</v>
      </c>
      <c r="AA2011" s="1" t="s">
        <v>2152</v>
      </c>
      <c r="AB2011" s="25">
        <v>38282</v>
      </c>
      <c r="AC2011" s="27">
        <v>38308.68472222222</v>
      </c>
      <c r="AD2011" s="1" t="s">
        <v>36</v>
      </c>
      <c r="AE2011" s="26">
        <v>3000</v>
      </c>
    </row>
    <row r="2012" spans="1:31" x14ac:dyDescent="0.25">
      <c r="A2012" s="1" t="s">
        <v>2622</v>
      </c>
      <c r="B2012" s="1" t="s">
        <v>2475</v>
      </c>
      <c r="C2012" s="1" t="s">
        <v>2476</v>
      </c>
      <c r="D2012" s="25">
        <v>38806</v>
      </c>
      <c r="E2012" s="1" t="s">
        <v>2623</v>
      </c>
      <c r="F2012" s="26">
        <v>633113.32999999996</v>
      </c>
      <c r="G2012" s="26">
        <v>683195.14</v>
      </c>
      <c r="H2012" s="26">
        <v>633113.32999999996</v>
      </c>
      <c r="I2012" s="1" t="s">
        <v>26</v>
      </c>
      <c r="J2012" s="26">
        <v>633113.32999999996</v>
      </c>
      <c r="K2012" s="1">
        <v>0</v>
      </c>
      <c r="L2012" s="1" t="s">
        <v>26</v>
      </c>
      <c r="M2012" s="1">
        <v>0</v>
      </c>
      <c r="N2012" s="1" t="s">
        <v>2624</v>
      </c>
      <c r="O2012" s="1" t="s">
        <v>2625</v>
      </c>
      <c r="P2012" s="1" t="s">
        <v>2626</v>
      </c>
      <c r="Q2012" s="1" t="s">
        <v>28</v>
      </c>
      <c r="R2012" s="1" t="s">
        <v>135</v>
      </c>
      <c r="S2012" s="1" t="s">
        <v>284</v>
      </c>
      <c r="T2012" s="1" t="s">
        <v>219</v>
      </c>
      <c r="U2012" s="1" t="s">
        <v>40</v>
      </c>
      <c r="V2012" s="1" t="s">
        <v>41</v>
      </c>
      <c r="W2012" s="1" t="s">
        <v>178</v>
      </c>
      <c r="X2012" s="25">
        <v>41309</v>
      </c>
      <c r="Y2012" s="1" t="s">
        <v>2643</v>
      </c>
      <c r="Z2012" s="1">
        <v>0</v>
      </c>
      <c r="AA2012" s="1" t="s">
        <v>2477</v>
      </c>
      <c r="AB2012" s="25">
        <v>39931</v>
      </c>
      <c r="AC2012" s="27">
        <v>40007.50277777778</v>
      </c>
      <c r="AD2012" s="1" t="s">
        <v>36</v>
      </c>
      <c r="AE2012" s="26">
        <v>633113.32999999996</v>
      </c>
    </row>
    <row r="2013" spans="1:31" x14ac:dyDescent="0.25">
      <c r="A2013" s="1" t="s">
        <v>2622</v>
      </c>
      <c r="B2013" s="1" t="s">
        <v>3374</v>
      </c>
      <c r="C2013" s="1" t="s">
        <v>3375</v>
      </c>
      <c r="D2013" s="25">
        <v>41060</v>
      </c>
      <c r="E2013" s="1" t="s">
        <v>2623</v>
      </c>
      <c r="F2013" s="1">
        <v>0</v>
      </c>
      <c r="G2013" s="1">
        <v>0</v>
      </c>
      <c r="H2013" s="1">
        <v>0</v>
      </c>
      <c r="I2013" s="1" t="s">
        <v>50</v>
      </c>
      <c r="J2013" s="1">
        <v>0</v>
      </c>
      <c r="K2013" s="1">
        <v>0</v>
      </c>
      <c r="L2013" s="1" t="s">
        <v>27</v>
      </c>
      <c r="M2013" s="1">
        <v>0</v>
      </c>
      <c r="N2013" s="1" t="s">
        <v>2629</v>
      </c>
      <c r="O2013" s="1" t="s">
        <v>2630</v>
      </c>
      <c r="Q2013" s="1" t="s">
        <v>28</v>
      </c>
      <c r="R2013" s="1" t="s">
        <v>262</v>
      </c>
      <c r="S2013" s="1" t="s">
        <v>151</v>
      </c>
      <c r="T2013" s="1" t="s">
        <v>163</v>
      </c>
      <c r="U2013" s="1" t="s">
        <v>40</v>
      </c>
      <c r="V2013" s="1" t="s">
        <v>41</v>
      </c>
      <c r="W2013" s="1" t="s">
        <v>42</v>
      </c>
      <c r="X2013" s="25">
        <v>41309</v>
      </c>
      <c r="Y2013" s="1" t="s">
        <v>2660</v>
      </c>
      <c r="Z2013" s="1">
        <v>0</v>
      </c>
      <c r="AA2013" s="1" t="s">
        <v>3376</v>
      </c>
      <c r="AB2013" s="25">
        <v>41137</v>
      </c>
      <c r="AC2013" s="27">
        <v>41158.525694444441</v>
      </c>
      <c r="AD2013" s="1" t="s">
        <v>2633</v>
      </c>
      <c r="AE2013" s="1">
        <v>0</v>
      </c>
    </row>
    <row r="2014" spans="1:31" x14ac:dyDescent="0.25">
      <c r="A2014" s="1" t="s">
        <v>2622</v>
      </c>
      <c r="B2014" s="1">
        <v>1101080</v>
      </c>
      <c r="C2014" s="1" t="s">
        <v>3377</v>
      </c>
      <c r="D2014" s="25">
        <v>38212</v>
      </c>
      <c r="E2014" s="1" t="s">
        <v>2623</v>
      </c>
      <c r="F2014" s="1">
        <v>0</v>
      </c>
      <c r="G2014" s="26">
        <v>180000</v>
      </c>
      <c r="H2014" s="1">
        <v>0</v>
      </c>
      <c r="I2014" s="1">
        <v>0</v>
      </c>
      <c r="J2014" s="1">
        <v>0</v>
      </c>
      <c r="K2014" s="1">
        <v>0</v>
      </c>
      <c r="L2014" s="1" t="s">
        <v>50</v>
      </c>
      <c r="M2014" s="1">
        <v>0</v>
      </c>
      <c r="N2014" s="1" t="s">
        <v>2629</v>
      </c>
      <c r="O2014" s="1" t="s">
        <v>2630</v>
      </c>
      <c r="Q2014" s="1" t="s">
        <v>28</v>
      </c>
      <c r="R2014" s="1" t="s">
        <v>135</v>
      </c>
      <c r="S2014" s="1" t="s">
        <v>284</v>
      </c>
      <c r="T2014" s="1" t="s">
        <v>77</v>
      </c>
      <c r="U2014" s="1" t="s">
        <v>34</v>
      </c>
      <c r="V2014" s="1" t="s">
        <v>71</v>
      </c>
      <c r="W2014" s="1" t="s">
        <v>42</v>
      </c>
      <c r="X2014" s="25">
        <v>41309</v>
      </c>
      <c r="Y2014" s="1" t="s">
        <v>2635</v>
      </c>
      <c r="Z2014" s="1">
        <v>0</v>
      </c>
      <c r="AA2014" s="1" t="s">
        <v>3378</v>
      </c>
      <c r="AB2014" s="25">
        <v>41016</v>
      </c>
      <c r="AC2014" s="27">
        <v>41254.126388888886</v>
      </c>
      <c r="AD2014" s="1" t="s">
        <v>2633</v>
      </c>
      <c r="AE2014" s="1">
        <v>0</v>
      </c>
    </row>
    <row r="2015" spans="1:31" x14ac:dyDescent="0.25">
      <c r="A2015" s="1" t="s">
        <v>2622</v>
      </c>
      <c r="C2015" s="1" t="s">
        <v>3379</v>
      </c>
      <c r="E2015" s="1" t="s">
        <v>2623</v>
      </c>
      <c r="F2015" s="1">
        <v>0</v>
      </c>
      <c r="G2015" s="1">
        <v>0</v>
      </c>
      <c r="H2015" s="1">
        <v>0</v>
      </c>
      <c r="I2015" s="1" t="s">
        <v>50</v>
      </c>
      <c r="J2015" s="1">
        <v>0</v>
      </c>
      <c r="K2015" s="1">
        <v>100</v>
      </c>
      <c r="L2015" s="1" t="s">
        <v>27</v>
      </c>
      <c r="M2015" s="1">
        <v>0</v>
      </c>
      <c r="N2015" s="1" t="s">
        <v>2629</v>
      </c>
      <c r="O2015" s="1" t="s">
        <v>2630</v>
      </c>
      <c r="Q2015" s="1" t="s">
        <v>28</v>
      </c>
      <c r="R2015" s="1" t="s">
        <v>44</v>
      </c>
      <c r="S2015" s="1" t="s">
        <v>2658</v>
      </c>
      <c r="T2015" s="1" t="s">
        <v>39</v>
      </c>
      <c r="U2015" s="1" t="s">
        <v>40</v>
      </c>
      <c r="V2015" s="1" t="s">
        <v>251</v>
      </c>
      <c r="W2015" s="1" t="s">
        <v>42</v>
      </c>
      <c r="X2015" s="25">
        <v>41310</v>
      </c>
      <c r="Y2015" s="1" t="s">
        <v>57</v>
      </c>
      <c r="Z2015" s="1">
        <v>0</v>
      </c>
      <c r="AA2015" s="1" t="s">
        <v>3380</v>
      </c>
      <c r="AB2015" s="25">
        <v>39701</v>
      </c>
      <c r="AC2015" s="27">
        <v>39736.379166666666</v>
      </c>
      <c r="AD2015" s="1" t="s">
        <v>2633</v>
      </c>
      <c r="AE2015" s="1">
        <v>0</v>
      </c>
    </row>
    <row r="2016" spans="1:31" x14ac:dyDescent="0.25">
      <c r="A2016" s="1" t="s">
        <v>2622</v>
      </c>
      <c r="B2016" s="1" t="s">
        <v>714</v>
      </c>
      <c r="C2016" s="1" t="s">
        <v>715</v>
      </c>
      <c r="D2016" s="25">
        <v>40337</v>
      </c>
      <c r="E2016" s="1" t="s">
        <v>2623</v>
      </c>
      <c r="F2016" s="26">
        <v>5089.59</v>
      </c>
      <c r="G2016" s="26">
        <v>10000</v>
      </c>
      <c r="H2016" s="26">
        <v>5089.59</v>
      </c>
      <c r="I2016" s="1" t="s">
        <v>26</v>
      </c>
      <c r="J2016" s="26">
        <v>5089.59</v>
      </c>
      <c r="K2016" s="1">
        <v>0</v>
      </c>
      <c r="L2016" s="1" t="s">
        <v>27</v>
      </c>
      <c r="M2016" s="1">
        <v>0</v>
      </c>
      <c r="N2016" s="1" t="s">
        <v>2624</v>
      </c>
      <c r="O2016" s="1" t="s">
        <v>2625</v>
      </c>
      <c r="P2016" s="1" t="s">
        <v>2626</v>
      </c>
      <c r="Q2016" s="1" t="s">
        <v>28</v>
      </c>
      <c r="R2016" s="1" t="s">
        <v>262</v>
      </c>
      <c r="S2016" s="1" t="s">
        <v>284</v>
      </c>
      <c r="T2016" s="1" t="s">
        <v>716</v>
      </c>
      <c r="U2016" s="1" t="s">
        <v>34</v>
      </c>
      <c r="V2016" s="1" t="s">
        <v>71</v>
      </c>
      <c r="W2016" s="1" t="s">
        <v>42</v>
      </c>
      <c r="X2016" s="25">
        <v>41310</v>
      </c>
      <c r="Y2016" s="1" t="s">
        <v>43</v>
      </c>
      <c r="Z2016" s="1">
        <v>0</v>
      </c>
      <c r="AA2016" s="1" t="s">
        <v>717</v>
      </c>
      <c r="AB2016" s="25">
        <v>40410</v>
      </c>
      <c r="AC2016" s="27">
        <v>40476.845138888886</v>
      </c>
      <c r="AD2016" s="1" t="s">
        <v>36</v>
      </c>
      <c r="AE2016" s="26">
        <v>5089.59</v>
      </c>
    </row>
    <row r="2017" spans="1:31" x14ac:dyDescent="0.25">
      <c r="A2017" s="1" t="s">
        <v>2622</v>
      </c>
      <c r="E2017" s="1" t="s">
        <v>2623</v>
      </c>
      <c r="F2017" s="1">
        <v>0</v>
      </c>
      <c r="G2017" s="1">
        <v>0</v>
      </c>
      <c r="H2017" s="1">
        <v>0</v>
      </c>
      <c r="J2017" s="1">
        <v>0</v>
      </c>
      <c r="K2017" s="1">
        <v>0</v>
      </c>
      <c r="L2017" s="1" t="s">
        <v>27</v>
      </c>
      <c r="M2017" s="1">
        <v>0</v>
      </c>
      <c r="N2017" s="1" t="s">
        <v>2629</v>
      </c>
      <c r="O2017" s="1" t="s">
        <v>2630</v>
      </c>
      <c r="Q2017" s="1" t="s">
        <v>28</v>
      </c>
      <c r="R2017" s="1" t="s">
        <v>135</v>
      </c>
      <c r="S2017" s="1" t="s">
        <v>136</v>
      </c>
      <c r="T2017" s="1" t="s">
        <v>199</v>
      </c>
      <c r="U2017" s="1" t="s">
        <v>55</v>
      </c>
      <c r="V2017" s="1" t="s">
        <v>194</v>
      </c>
      <c r="W2017" s="1" t="s">
        <v>42</v>
      </c>
      <c r="X2017" s="25">
        <v>41310</v>
      </c>
      <c r="Y2017" s="1" t="s">
        <v>2628</v>
      </c>
      <c r="Z2017" s="1">
        <v>0</v>
      </c>
      <c r="AA2017" s="1" t="s">
        <v>3383</v>
      </c>
      <c r="AB2017" s="25">
        <v>40085</v>
      </c>
      <c r="AC2017" s="27">
        <v>40205.757638888892</v>
      </c>
      <c r="AD2017" s="1" t="s">
        <v>2633</v>
      </c>
      <c r="AE2017" s="1">
        <v>0</v>
      </c>
    </row>
    <row r="2018" spans="1:31" x14ac:dyDescent="0.25">
      <c r="A2018" s="1" t="s">
        <v>2622</v>
      </c>
      <c r="B2018" s="1" t="s">
        <v>1784</v>
      </c>
      <c r="C2018" s="1" t="s">
        <v>1785</v>
      </c>
      <c r="D2018" s="25">
        <v>40007</v>
      </c>
      <c r="E2018" s="1" t="s">
        <v>2623</v>
      </c>
      <c r="F2018" s="26">
        <v>25000</v>
      </c>
      <c r="G2018" s="26">
        <v>25000</v>
      </c>
      <c r="H2018" s="26">
        <v>25000</v>
      </c>
      <c r="I2018" s="1" t="s">
        <v>26</v>
      </c>
      <c r="J2018" s="26">
        <v>25000</v>
      </c>
      <c r="K2018" s="26">
        <v>29849.42</v>
      </c>
      <c r="L2018" s="1" t="s">
        <v>27</v>
      </c>
      <c r="M2018" s="1">
        <v>0</v>
      </c>
      <c r="N2018" s="1" t="s">
        <v>2629</v>
      </c>
      <c r="O2018" s="1" t="s">
        <v>2630</v>
      </c>
      <c r="Q2018" s="1" t="s">
        <v>28</v>
      </c>
      <c r="R2018" s="1" t="s">
        <v>135</v>
      </c>
      <c r="S2018" s="1" t="s">
        <v>136</v>
      </c>
      <c r="T2018" s="1" t="s">
        <v>722</v>
      </c>
      <c r="U2018" s="1" t="s">
        <v>123</v>
      </c>
      <c r="V2018" s="1" t="s">
        <v>185</v>
      </c>
      <c r="W2018" s="1" t="s">
        <v>42</v>
      </c>
      <c r="X2018" s="25">
        <v>41310</v>
      </c>
      <c r="Y2018" s="1" t="s">
        <v>2643</v>
      </c>
      <c r="Z2018" s="1">
        <v>0</v>
      </c>
      <c r="AA2018" s="1" t="s">
        <v>1786</v>
      </c>
      <c r="AB2018" s="25">
        <v>40217</v>
      </c>
      <c r="AC2018" s="27">
        <v>40255.706944444442</v>
      </c>
      <c r="AD2018" s="1" t="s">
        <v>36</v>
      </c>
      <c r="AE2018" s="26">
        <v>25000</v>
      </c>
    </row>
    <row r="2019" spans="1:31" x14ac:dyDescent="0.25">
      <c r="A2019" s="1" t="s">
        <v>2622</v>
      </c>
      <c r="B2019" s="1" t="s">
        <v>2197</v>
      </c>
      <c r="C2019" s="1" t="s">
        <v>2198</v>
      </c>
      <c r="D2019" s="25">
        <v>38415</v>
      </c>
      <c r="E2019" s="1" t="s">
        <v>2623</v>
      </c>
      <c r="F2019" s="26">
        <v>24657.599999999999</v>
      </c>
      <c r="G2019" s="26">
        <v>24657.599999999999</v>
      </c>
      <c r="H2019" s="26">
        <v>24657.599999999999</v>
      </c>
      <c r="I2019" s="1" t="s">
        <v>26</v>
      </c>
      <c r="J2019" s="26">
        <v>24657.599999999999</v>
      </c>
      <c r="K2019" s="26">
        <v>10000</v>
      </c>
      <c r="L2019" s="1" t="s">
        <v>27</v>
      </c>
      <c r="M2019" s="1">
        <v>0</v>
      </c>
      <c r="N2019" s="1" t="s">
        <v>2629</v>
      </c>
      <c r="O2019" s="1" t="s">
        <v>2630</v>
      </c>
      <c r="Q2019" s="1" t="s">
        <v>28</v>
      </c>
      <c r="R2019" s="1" t="s">
        <v>44</v>
      </c>
      <c r="S2019" s="1" t="s">
        <v>443</v>
      </c>
      <c r="T2019" s="1" t="s">
        <v>355</v>
      </c>
      <c r="U2019" s="1" t="s">
        <v>55</v>
      </c>
      <c r="V2019" s="1" t="s">
        <v>194</v>
      </c>
      <c r="W2019" s="1" t="s">
        <v>42</v>
      </c>
      <c r="X2019" s="25">
        <v>41310</v>
      </c>
      <c r="Y2019" s="1" t="s">
        <v>2628</v>
      </c>
      <c r="Z2019" s="1">
        <v>0</v>
      </c>
      <c r="AA2019" s="1" t="s">
        <v>2199</v>
      </c>
      <c r="AB2019" s="25">
        <v>39673</v>
      </c>
      <c r="AC2019" s="27">
        <v>39798.650694444441</v>
      </c>
      <c r="AD2019" s="1" t="s">
        <v>36</v>
      </c>
      <c r="AE2019" s="26">
        <v>24657.599999999999</v>
      </c>
    </row>
    <row r="2020" spans="1:31" x14ac:dyDescent="0.25">
      <c r="A2020" s="1" t="s">
        <v>2622</v>
      </c>
      <c r="E2020" s="1" t="s">
        <v>2623</v>
      </c>
      <c r="F2020" s="1">
        <v>0</v>
      </c>
      <c r="G2020" s="1">
        <v>0</v>
      </c>
      <c r="H2020" s="1">
        <v>0</v>
      </c>
      <c r="I2020" s="1" t="s">
        <v>26</v>
      </c>
      <c r="J2020" s="1">
        <v>0</v>
      </c>
      <c r="K2020" s="26">
        <v>72169.7</v>
      </c>
      <c r="L2020" s="1" t="s">
        <v>27</v>
      </c>
      <c r="M2020" s="1">
        <v>0</v>
      </c>
      <c r="Q2020" s="1" t="s">
        <v>28</v>
      </c>
      <c r="R2020" s="1" t="s">
        <v>135</v>
      </c>
      <c r="S2020" s="1" t="s">
        <v>136</v>
      </c>
      <c r="T2020" s="1" t="s">
        <v>167</v>
      </c>
      <c r="U2020" s="1" t="s">
        <v>123</v>
      </c>
      <c r="V2020" s="1" t="s">
        <v>71</v>
      </c>
      <c r="W2020" s="1" t="s">
        <v>42</v>
      </c>
      <c r="X2020" s="25">
        <v>41310</v>
      </c>
      <c r="Y2020" s="1" t="s">
        <v>57</v>
      </c>
      <c r="Z2020" s="1">
        <v>0</v>
      </c>
      <c r="AA2020" s="1" t="s">
        <v>2253</v>
      </c>
      <c r="AB2020" s="25">
        <v>39238</v>
      </c>
      <c r="AC2020" s="27">
        <v>40164.351388888892</v>
      </c>
      <c r="AD2020" s="1" t="s">
        <v>600</v>
      </c>
      <c r="AE2020" s="1">
        <v>0</v>
      </c>
    </row>
    <row r="2021" spans="1:31" x14ac:dyDescent="0.25">
      <c r="A2021" s="1" t="s">
        <v>2622</v>
      </c>
      <c r="B2021" s="1" t="s">
        <v>2409</v>
      </c>
      <c r="C2021" s="1" t="s">
        <v>2410</v>
      </c>
      <c r="D2021" s="25">
        <v>40359</v>
      </c>
      <c r="E2021" s="1" t="s">
        <v>2623</v>
      </c>
      <c r="F2021" s="26">
        <v>15000</v>
      </c>
      <c r="G2021" s="26">
        <v>15000</v>
      </c>
      <c r="H2021" s="26">
        <v>15000</v>
      </c>
      <c r="I2021" s="1" t="s">
        <v>50</v>
      </c>
      <c r="J2021" s="26">
        <v>7500</v>
      </c>
      <c r="K2021" s="1">
        <v>0</v>
      </c>
      <c r="L2021" s="1" t="s">
        <v>27</v>
      </c>
      <c r="M2021" s="1">
        <v>0</v>
      </c>
      <c r="N2021" s="1" t="s">
        <v>2629</v>
      </c>
      <c r="O2021" s="1" t="s">
        <v>2630</v>
      </c>
      <c r="Q2021" s="1" t="s">
        <v>28</v>
      </c>
      <c r="R2021" s="1" t="s">
        <v>135</v>
      </c>
      <c r="S2021" s="1" t="s">
        <v>136</v>
      </c>
      <c r="T2021" s="1" t="s">
        <v>575</v>
      </c>
      <c r="U2021" s="1" t="s">
        <v>84</v>
      </c>
      <c r="V2021" s="1" t="s">
        <v>71</v>
      </c>
      <c r="W2021" s="1" t="s">
        <v>42</v>
      </c>
      <c r="X2021" s="25">
        <v>41310</v>
      </c>
      <c r="Y2021" s="1" t="s">
        <v>2647</v>
      </c>
      <c r="Z2021" s="1">
        <v>0</v>
      </c>
      <c r="AA2021" s="1" t="s">
        <v>2411</v>
      </c>
      <c r="AB2021" s="25">
        <v>40533</v>
      </c>
      <c r="AC2021" s="27">
        <v>40548.875</v>
      </c>
      <c r="AD2021" s="1" t="s">
        <v>36</v>
      </c>
      <c r="AE2021" s="26">
        <v>15000</v>
      </c>
    </row>
    <row r="2022" spans="1:31" x14ac:dyDescent="0.25">
      <c r="A2022" s="1" t="s">
        <v>2622</v>
      </c>
      <c r="B2022" s="1" t="s">
        <v>831</v>
      </c>
      <c r="C2022" s="1" t="s">
        <v>832</v>
      </c>
      <c r="D2022" s="25">
        <v>39972</v>
      </c>
      <c r="E2022" s="1" t="s">
        <v>2623</v>
      </c>
      <c r="F2022" s="26">
        <v>29804.78</v>
      </c>
      <c r="G2022" s="26">
        <v>37727.56</v>
      </c>
      <c r="H2022" s="26">
        <v>29804.78</v>
      </c>
      <c r="I2022" s="1" t="s">
        <v>26</v>
      </c>
      <c r="J2022" s="26">
        <v>29804.78</v>
      </c>
      <c r="K2022" s="1">
        <v>0</v>
      </c>
      <c r="L2022" s="1" t="s">
        <v>27</v>
      </c>
      <c r="M2022" s="1">
        <v>0</v>
      </c>
      <c r="N2022" s="1" t="s">
        <v>2624</v>
      </c>
      <c r="O2022" s="1" t="s">
        <v>2625</v>
      </c>
      <c r="P2022" s="1" t="s">
        <v>2626</v>
      </c>
      <c r="Q2022" s="1" t="s">
        <v>28</v>
      </c>
      <c r="R2022" s="1" t="s">
        <v>135</v>
      </c>
      <c r="S2022" s="1" t="s">
        <v>276</v>
      </c>
      <c r="T2022" s="1" t="s">
        <v>202</v>
      </c>
      <c r="U2022" s="1" t="s">
        <v>123</v>
      </c>
      <c r="V2022" s="1" t="s">
        <v>185</v>
      </c>
      <c r="W2022" s="1" t="s">
        <v>42</v>
      </c>
      <c r="X2022" s="25">
        <v>41311</v>
      </c>
      <c r="Y2022" s="1" t="s">
        <v>2637</v>
      </c>
      <c r="Z2022" s="1">
        <v>0</v>
      </c>
      <c r="AA2022" s="1" t="s">
        <v>833</v>
      </c>
      <c r="AB2022" s="25">
        <v>40954</v>
      </c>
      <c r="AC2022" s="27">
        <v>40974.475694444445</v>
      </c>
      <c r="AD2022" s="1" t="s">
        <v>36</v>
      </c>
      <c r="AE2022" s="26">
        <v>29804.78</v>
      </c>
    </row>
    <row r="2023" spans="1:31" x14ac:dyDescent="0.25">
      <c r="A2023" s="1" t="s">
        <v>2622</v>
      </c>
      <c r="E2023" s="1" t="s">
        <v>2623</v>
      </c>
      <c r="F2023" s="1">
        <v>0</v>
      </c>
      <c r="G2023" s="1">
        <v>0</v>
      </c>
      <c r="H2023" s="1">
        <v>0</v>
      </c>
      <c r="J2023" s="1">
        <v>0</v>
      </c>
      <c r="K2023" s="26">
        <v>15000</v>
      </c>
      <c r="L2023" s="1" t="s">
        <v>27</v>
      </c>
      <c r="M2023" s="1">
        <v>0</v>
      </c>
      <c r="N2023" s="1" t="s">
        <v>2629</v>
      </c>
      <c r="O2023" s="1" t="s">
        <v>2630</v>
      </c>
      <c r="Q2023" s="1" t="s">
        <v>28</v>
      </c>
      <c r="R2023" s="1" t="s">
        <v>3394</v>
      </c>
      <c r="S2023" s="1" t="s">
        <v>3395</v>
      </c>
      <c r="T2023" s="1" t="s">
        <v>56</v>
      </c>
      <c r="U2023" s="1" t="s">
        <v>53</v>
      </c>
      <c r="V2023" s="1" t="s">
        <v>349</v>
      </c>
      <c r="W2023" s="1" t="s">
        <v>42</v>
      </c>
      <c r="X2023" s="25">
        <v>41311</v>
      </c>
      <c r="Y2023" s="1" t="s">
        <v>2661</v>
      </c>
      <c r="Z2023" s="1">
        <v>0</v>
      </c>
      <c r="AA2023" s="1" t="s">
        <v>3396</v>
      </c>
      <c r="AB2023" s="25">
        <v>38842</v>
      </c>
      <c r="AC2023" s="27">
        <v>39902.424305555556</v>
      </c>
      <c r="AD2023" s="1" t="s">
        <v>2657</v>
      </c>
      <c r="AE2023" s="1">
        <v>0</v>
      </c>
    </row>
    <row r="2024" spans="1:31" x14ac:dyDescent="0.25">
      <c r="A2024" s="1" t="s">
        <v>2622</v>
      </c>
      <c r="C2024" s="1" t="s">
        <v>2687</v>
      </c>
      <c r="E2024" s="1" t="s">
        <v>2623</v>
      </c>
      <c r="F2024" s="1">
        <v>0</v>
      </c>
      <c r="G2024" s="1">
        <v>0</v>
      </c>
      <c r="H2024" s="1">
        <v>0</v>
      </c>
      <c r="J2024" s="1">
        <v>0</v>
      </c>
      <c r="K2024" s="1">
        <v>0</v>
      </c>
      <c r="L2024" s="1" t="s">
        <v>27</v>
      </c>
      <c r="M2024" s="1">
        <v>0</v>
      </c>
      <c r="N2024" s="1" t="s">
        <v>2629</v>
      </c>
      <c r="O2024" s="1" t="s">
        <v>2630</v>
      </c>
      <c r="Q2024" s="1" t="s">
        <v>28</v>
      </c>
      <c r="R2024" s="1" t="s">
        <v>135</v>
      </c>
      <c r="S2024" s="1" t="s">
        <v>284</v>
      </c>
      <c r="T2024" s="1" t="s">
        <v>812</v>
      </c>
      <c r="U2024" s="1" t="s">
        <v>34</v>
      </c>
      <c r="V2024" s="1" t="s">
        <v>71</v>
      </c>
      <c r="W2024" s="1" t="s">
        <v>42</v>
      </c>
      <c r="X2024" s="25">
        <v>41312</v>
      </c>
      <c r="Y2024" s="1" t="s">
        <v>57</v>
      </c>
      <c r="Z2024" s="1">
        <v>0</v>
      </c>
      <c r="AA2024" s="1" t="s">
        <v>3397</v>
      </c>
      <c r="AB2024" s="25">
        <v>40738</v>
      </c>
      <c r="AC2024" s="27">
        <v>40747.209027777775</v>
      </c>
      <c r="AD2024" s="1" t="s">
        <v>2657</v>
      </c>
      <c r="AE2024" s="1">
        <v>0</v>
      </c>
    </row>
    <row r="2025" spans="1:31" x14ac:dyDescent="0.25">
      <c r="A2025" s="1" t="s">
        <v>2622</v>
      </c>
      <c r="E2025" s="1" t="s">
        <v>2623</v>
      </c>
      <c r="F2025" s="1">
        <v>0</v>
      </c>
      <c r="G2025" s="1">
        <v>0</v>
      </c>
      <c r="H2025" s="1">
        <v>0</v>
      </c>
      <c r="J2025" s="1">
        <v>0</v>
      </c>
      <c r="K2025" s="1">
        <v>0</v>
      </c>
      <c r="L2025" s="1" t="s">
        <v>50</v>
      </c>
      <c r="M2025" s="1">
        <v>0</v>
      </c>
      <c r="N2025" s="1" t="s">
        <v>2629</v>
      </c>
      <c r="O2025" s="1" t="s">
        <v>2630</v>
      </c>
      <c r="Q2025" s="1" t="s">
        <v>28</v>
      </c>
      <c r="T2025" s="1" t="s">
        <v>156</v>
      </c>
      <c r="U2025" s="1" t="s">
        <v>34</v>
      </c>
      <c r="V2025" s="1" t="s">
        <v>71</v>
      </c>
      <c r="W2025" s="1" t="s">
        <v>42</v>
      </c>
      <c r="X2025" s="25">
        <v>41312</v>
      </c>
      <c r="Y2025" s="1" t="s">
        <v>2635</v>
      </c>
      <c r="Z2025" s="1">
        <v>0</v>
      </c>
      <c r="AA2025" s="1" t="s">
        <v>3398</v>
      </c>
      <c r="AB2025" s="25">
        <v>41295</v>
      </c>
      <c r="AC2025" s="27">
        <v>41311.95208333333</v>
      </c>
      <c r="AE2025" s="1">
        <v>0</v>
      </c>
    </row>
    <row r="2026" spans="1:31" x14ac:dyDescent="0.25">
      <c r="A2026" s="1" t="s">
        <v>2622</v>
      </c>
      <c r="E2026" s="1" t="s">
        <v>2623</v>
      </c>
      <c r="F2026" s="1">
        <v>0</v>
      </c>
      <c r="G2026" s="1">
        <v>0</v>
      </c>
      <c r="H2026" s="1">
        <v>0</v>
      </c>
      <c r="J2026" s="1">
        <v>0</v>
      </c>
      <c r="K2026" s="1">
        <v>0</v>
      </c>
      <c r="L2026" s="1" t="s">
        <v>27</v>
      </c>
      <c r="M2026" s="1">
        <v>0</v>
      </c>
      <c r="N2026" s="1" t="s">
        <v>2629</v>
      </c>
      <c r="O2026" s="1" t="s">
        <v>2630</v>
      </c>
      <c r="Q2026" s="1" t="s">
        <v>28</v>
      </c>
      <c r="R2026" s="1" t="s">
        <v>128</v>
      </c>
      <c r="S2026" s="1" t="s">
        <v>284</v>
      </c>
      <c r="T2026" s="1" t="s">
        <v>3399</v>
      </c>
      <c r="U2026" s="1" t="s">
        <v>34</v>
      </c>
      <c r="V2026" s="1" t="s">
        <v>71</v>
      </c>
      <c r="W2026" s="1" t="s">
        <v>42</v>
      </c>
      <c r="X2026" s="25">
        <v>41312</v>
      </c>
      <c r="Y2026" s="1" t="s">
        <v>2628</v>
      </c>
      <c r="Z2026" s="1">
        <v>0</v>
      </c>
      <c r="AA2026" s="1" t="s">
        <v>3400</v>
      </c>
      <c r="AB2026" s="25">
        <v>40920</v>
      </c>
      <c r="AC2026" s="27">
        <v>40933.161111111112</v>
      </c>
      <c r="AD2026" s="1" t="s">
        <v>2657</v>
      </c>
      <c r="AE2026" s="1">
        <v>0</v>
      </c>
    </row>
    <row r="2027" spans="1:31" x14ac:dyDescent="0.25">
      <c r="A2027" s="1" t="s">
        <v>2622</v>
      </c>
      <c r="E2027" s="1" t="s">
        <v>2623</v>
      </c>
      <c r="F2027" s="1">
        <v>0</v>
      </c>
      <c r="G2027" s="1">
        <v>0</v>
      </c>
      <c r="H2027" s="1">
        <v>0</v>
      </c>
      <c r="I2027" s="1" t="s">
        <v>50</v>
      </c>
      <c r="J2027" s="1">
        <v>0</v>
      </c>
      <c r="K2027" s="1">
        <v>0</v>
      </c>
      <c r="L2027" s="1" t="s">
        <v>27</v>
      </c>
      <c r="M2027" s="1">
        <v>0</v>
      </c>
      <c r="N2027" s="1" t="s">
        <v>2629</v>
      </c>
      <c r="O2027" s="1" t="s">
        <v>2630</v>
      </c>
      <c r="Q2027" s="1" t="s">
        <v>28</v>
      </c>
      <c r="R2027" s="1" t="s">
        <v>196</v>
      </c>
      <c r="S2027" s="1" t="s">
        <v>136</v>
      </c>
      <c r="T2027" s="1" t="s">
        <v>3401</v>
      </c>
      <c r="U2027" s="1" t="s">
        <v>34</v>
      </c>
      <c r="V2027" s="1" t="s">
        <v>71</v>
      </c>
      <c r="W2027" s="1" t="s">
        <v>42</v>
      </c>
      <c r="X2027" s="25">
        <v>41312</v>
      </c>
      <c r="Y2027" s="1" t="s">
        <v>2660</v>
      </c>
      <c r="Z2027" s="1">
        <v>0</v>
      </c>
      <c r="AA2027" s="1" t="s">
        <v>3402</v>
      </c>
      <c r="AB2027" s="25">
        <v>41047</v>
      </c>
      <c r="AC2027" s="27">
        <v>41067.291666666664</v>
      </c>
      <c r="AD2027" s="1" t="s">
        <v>2633</v>
      </c>
      <c r="AE2027" s="1">
        <v>0</v>
      </c>
    </row>
    <row r="2028" spans="1:31" x14ac:dyDescent="0.25">
      <c r="A2028" s="1" t="s">
        <v>2622</v>
      </c>
      <c r="B2028" s="1" t="s">
        <v>513</v>
      </c>
      <c r="C2028" s="1" t="s">
        <v>514</v>
      </c>
      <c r="D2028" s="25">
        <v>39270</v>
      </c>
      <c r="E2028" s="1" t="s">
        <v>2623</v>
      </c>
      <c r="F2028" s="26">
        <v>40646.160000000003</v>
      </c>
      <c r="G2028" s="26">
        <v>40646.160000000003</v>
      </c>
      <c r="H2028" s="26">
        <v>40646.160000000003</v>
      </c>
      <c r="I2028" s="1" t="s">
        <v>27</v>
      </c>
      <c r="J2028" s="1">
        <v>0</v>
      </c>
      <c r="K2028" s="26">
        <v>6500</v>
      </c>
      <c r="L2028" s="1" t="s">
        <v>27</v>
      </c>
      <c r="M2028" s="1">
        <v>0</v>
      </c>
      <c r="N2028" s="1" t="s">
        <v>2624</v>
      </c>
      <c r="O2028" s="1" t="s">
        <v>2630</v>
      </c>
      <c r="Q2028" s="1" t="s">
        <v>28</v>
      </c>
      <c r="R2028" s="1" t="s">
        <v>44</v>
      </c>
      <c r="S2028" s="1" t="s">
        <v>38</v>
      </c>
      <c r="T2028" s="1" t="s">
        <v>515</v>
      </c>
      <c r="U2028" s="1" t="s">
        <v>34</v>
      </c>
      <c r="V2028" s="1" t="s">
        <v>71</v>
      </c>
      <c r="W2028" s="1" t="s">
        <v>42</v>
      </c>
      <c r="X2028" s="25">
        <v>41313</v>
      </c>
      <c r="Y2028" s="1" t="s">
        <v>2628</v>
      </c>
      <c r="Z2028" s="1">
        <v>0</v>
      </c>
      <c r="AA2028" s="1" t="s">
        <v>516</v>
      </c>
      <c r="AB2028" s="25">
        <v>39673</v>
      </c>
      <c r="AC2028" s="27">
        <v>39793.410416666666</v>
      </c>
      <c r="AD2028" s="1" t="s">
        <v>36</v>
      </c>
      <c r="AE2028" s="26">
        <v>40646.160000000003</v>
      </c>
    </row>
    <row r="2029" spans="1:31" x14ac:dyDescent="0.25">
      <c r="A2029" s="1" t="s">
        <v>2622</v>
      </c>
      <c r="B2029" s="1" t="s">
        <v>1282</v>
      </c>
      <c r="C2029" s="1" t="s">
        <v>1283</v>
      </c>
      <c r="D2029" s="25">
        <v>39214</v>
      </c>
      <c r="E2029" s="1" t="s">
        <v>2623</v>
      </c>
      <c r="F2029" s="26">
        <v>137957.79</v>
      </c>
      <c r="G2029" s="26">
        <v>320544.08</v>
      </c>
      <c r="H2029" s="26">
        <v>137957.79</v>
      </c>
      <c r="I2029" s="1" t="s">
        <v>26</v>
      </c>
      <c r="J2029" s="26">
        <v>137957.79</v>
      </c>
      <c r="K2029" s="26">
        <v>42167.3</v>
      </c>
      <c r="L2029" s="1" t="s">
        <v>26</v>
      </c>
      <c r="M2029" s="26">
        <v>42167.3</v>
      </c>
      <c r="N2029" s="1" t="s">
        <v>2629</v>
      </c>
      <c r="O2029" s="1" t="s">
        <v>2630</v>
      </c>
      <c r="Q2029" s="1" t="s">
        <v>28</v>
      </c>
      <c r="R2029" s="1" t="s">
        <v>512</v>
      </c>
      <c r="S2029" s="1" t="s">
        <v>553</v>
      </c>
      <c r="T2029" s="1" t="s">
        <v>837</v>
      </c>
      <c r="U2029" s="1" t="s">
        <v>34</v>
      </c>
      <c r="V2029" s="1" t="s">
        <v>66</v>
      </c>
      <c r="W2029" s="1" t="s">
        <v>42</v>
      </c>
      <c r="X2029" s="25">
        <v>41313</v>
      </c>
      <c r="Y2029" s="1" t="s">
        <v>2637</v>
      </c>
      <c r="Z2029" s="1">
        <v>0</v>
      </c>
      <c r="AA2029" s="1" t="s">
        <v>1284</v>
      </c>
      <c r="AB2029" s="25">
        <v>40238</v>
      </c>
      <c r="AC2029" s="27">
        <v>40261.74722222222</v>
      </c>
      <c r="AD2029" s="1" t="s">
        <v>36</v>
      </c>
      <c r="AE2029" s="26">
        <v>137957.79</v>
      </c>
    </row>
    <row r="2030" spans="1:31" x14ac:dyDescent="0.25">
      <c r="A2030" s="1" t="s">
        <v>2622</v>
      </c>
      <c r="C2030" s="1" t="s">
        <v>2687</v>
      </c>
      <c r="E2030" s="1" t="s">
        <v>2623</v>
      </c>
      <c r="F2030" s="1">
        <v>0</v>
      </c>
      <c r="G2030" s="1">
        <v>0</v>
      </c>
      <c r="H2030" s="1">
        <v>0</v>
      </c>
      <c r="I2030" s="1" t="s">
        <v>50</v>
      </c>
      <c r="J2030" s="1">
        <v>0</v>
      </c>
      <c r="K2030" s="1">
        <v>0</v>
      </c>
      <c r="L2030" s="1" t="s">
        <v>50</v>
      </c>
      <c r="M2030" s="1">
        <v>0</v>
      </c>
      <c r="N2030" s="1" t="s">
        <v>2629</v>
      </c>
      <c r="O2030" s="1" t="s">
        <v>2630</v>
      </c>
      <c r="Q2030" s="1" t="s">
        <v>28</v>
      </c>
      <c r="R2030" s="1" t="s">
        <v>135</v>
      </c>
      <c r="S2030" s="1" t="s">
        <v>284</v>
      </c>
      <c r="T2030" s="1" t="s">
        <v>3408</v>
      </c>
      <c r="U2030" s="1" t="s">
        <v>34</v>
      </c>
      <c r="V2030" s="1" t="s">
        <v>71</v>
      </c>
      <c r="W2030" s="1" t="s">
        <v>42</v>
      </c>
      <c r="X2030" s="25">
        <v>41313</v>
      </c>
      <c r="Y2030" s="1" t="s">
        <v>57</v>
      </c>
      <c r="Z2030" s="1">
        <v>0</v>
      </c>
      <c r="AA2030" s="1" t="s">
        <v>3409</v>
      </c>
      <c r="AB2030" s="25">
        <v>40472</v>
      </c>
      <c r="AC2030" s="27">
        <v>40490.597222222219</v>
      </c>
      <c r="AD2030" s="1" t="s">
        <v>2657</v>
      </c>
      <c r="AE2030" s="1">
        <v>0</v>
      </c>
    </row>
    <row r="2031" spans="1:31" x14ac:dyDescent="0.25">
      <c r="A2031" s="1" t="s">
        <v>2622</v>
      </c>
      <c r="B2031" s="1" t="s">
        <v>3411</v>
      </c>
      <c r="C2031" s="1" t="s">
        <v>3412</v>
      </c>
      <c r="D2031" s="25">
        <v>39438</v>
      </c>
      <c r="E2031" s="1" t="s">
        <v>2623</v>
      </c>
      <c r="F2031" s="1">
        <v>0</v>
      </c>
      <c r="G2031" s="26">
        <v>1633.84</v>
      </c>
      <c r="H2031" s="1">
        <v>0</v>
      </c>
      <c r="I2031" s="1" t="s">
        <v>50</v>
      </c>
      <c r="J2031" s="1">
        <v>0</v>
      </c>
      <c r="K2031" s="26">
        <v>1000</v>
      </c>
      <c r="L2031" s="1" t="s">
        <v>27</v>
      </c>
      <c r="M2031" s="1">
        <v>0</v>
      </c>
      <c r="N2031" s="1" t="s">
        <v>2629</v>
      </c>
      <c r="O2031" s="1" t="s">
        <v>2630</v>
      </c>
      <c r="Q2031" s="1" t="s">
        <v>28</v>
      </c>
      <c r="R2031" s="1" t="s">
        <v>135</v>
      </c>
      <c r="S2031" s="1" t="s">
        <v>284</v>
      </c>
      <c r="T2031" s="1" t="s">
        <v>570</v>
      </c>
      <c r="U2031" s="1" t="s">
        <v>34</v>
      </c>
      <c r="V2031" s="1" t="s">
        <v>71</v>
      </c>
      <c r="W2031" s="1" t="s">
        <v>42</v>
      </c>
      <c r="X2031" s="25">
        <v>41313</v>
      </c>
      <c r="Y2031" s="1" t="s">
        <v>57</v>
      </c>
      <c r="Z2031" s="1">
        <v>0</v>
      </c>
      <c r="AA2031" s="1" t="s">
        <v>3413</v>
      </c>
      <c r="AB2031" s="25">
        <v>40301</v>
      </c>
      <c r="AC2031" s="27">
        <v>40304.636805555558</v>
      </c>
      <c r="AD2031" s="1" t="s">
        <v>2633</v>
      </c>
      <c r="AE2031" s="1">
        <v>0</v>
      </c>
    </row>
    <row r="2032" spans="1:31" x14ac:dyDescent="0.25">
      <c r="A2032" s="1" t="s">
        <v>2622</v>
      </c>
      <c r="B2032" s="1" t="s">
        <v>2478</v>
      </c>
      <c r="C2032" s="1" t="s">
        <v>2479</v>
      </c>
      <c r="D2032" s="25">
        <v>39994</v>
      </c>
      <c r="E2032" s="1" t="s">
        <v>2623</v>
      </c>
      <c r="F2032" s="26">
        <v>19906</v>
      </c>
      <c r="G2032" s="26">
        <v>19906</v>
      </c>
      <c r="H2032" s="26">
        <v>19906</v>
      </c>
      <c r="I2032" s="1" t="s">
        <v>50</v>
      </c>
      <c r="J2032" s="26">
        <v>9953</v>
      </c>
      <c r="K2032" s="1">
        <v>0</v>
      </c>
      <c r="L2032" s="1" t="s">
        <v>27</v>
      </c>
      <c r="M2032" s="1">
        <v>0</v>
      </c>
      <c r="N2032" s="1" t="s">
        <v>2629</v>
      </c>
      <c r="O2032" s="1" t="s">
        <v>2630</v>
      </c>
      <c r="Q2032" s="1" t="s">
        <v>28</v>
      </c>
      <c r="R2032" s="1" t="s">
        <v>196</v>
      </c>
      <c r="S2032" s="1" t="s">
        <v>136</v>
      </c>
      <c r="T2032" s="1" t="s">
        <v>77</v>
      </c>
      <c r="U2032" s="1" t="s">
        <v>34</v>
      </c>
      <c r="V2032" s="1" t="s">
        <v>71</v>
      </c>
      <c r="W2032" s="1" t="s">
        <v>42</v>
      </c>
      <c r="X2032" s="25">
        <v>41313</v>
      </c>
      <c r="Y2032" s="1" t="s">
        <v>2628</v>
      </c>
      <c r="Z2032" s="1">
        <v>0</v>
      </c>
      <c r="AA2032" s="1" t="s">
        <v>2480</v>
      </c>
      <c r="AB2032" s="25">
        <v>40864</v>
      </c>
      <c r="AC2032" s="27">
        <v>41019.591666666667</v>
      </c>
      <c r="AD2032" s="1" t="s">
        <v>36</v>
      </c>
      <c r="AE2032" s="26">
        <v>19906</v>
      </c>
    </row>
    <row r="2033" spans="1:31" x14ac:dyDescent="0.25">
      <c r="A2033" s="1" t="s">
        <v>2622</v>
      </c>
      <c r="B2033" s="1" t="s">
        <v>1712</v>
      </c>
      <c r="C2033" s="1" t="s">
        <v>1713</v>
      </c>
      <c r="D2033" s="25">
        <v>39321</v>
      </c>
      <c r="E2033" s="1" t="s">
        <v>2623</v>
      </c>
      <c r="F2033" s="26">
        <v>25794.080000000002</v>
      </c>
      <c r="G2033" s="26">
        <v>25794.080000000002</v>
      </c>
      <c r="H2033" s="26">
        <v>25794.080000000002</v>
      </c>
      <c r="I2033" s="1" t="s">
        <v>50</v>
      </c>
      <c r="J2033" s="26">
        <v>12897.04</v>
      </c>
      <c r="K2033" s="1">
        <v>0</v>
      </c>
      <c r="L2033" s="1" t="s">
        <v>27</v>
      </c>
      <c r="M2033" s="1">
        <v>0</v>
      </c>
      <c r="N2033" s="1" t="s">
        <v>2629</v>
      </c>
      <c r="O2033" s="1" t="s">
        <v>2630</v>
      </c>
      <c r="Q2033" s="1" t="s">
        <v>28</v>
      </c>
      <c r="R2033" s="1" t="s">
        <v>512</v>
      </c>
      <c r="S2033" s="1" t="s">
        <v>553</v>
      </c>
      <c r="T2033" s="1" t="s">
        <v>409</v>
      </c>
      <c r="U2033" s="1" t="s">
        <v>34</v>
      </c>
      <c r="V2033" s="1" t="s">
        <v>71</v>
      </c>
      <c r="W2033" s="1" t="s">
        <v>42</v>
      </c>
      <c r="X2033" s="25">
        <v>41318</v>
      </c>
      <c r="Y2033" s="1" t="s">
        <v>2628</v>
      </c>
      <c r="Z2033" s="1">
        <v>0</v>
      </c>
      <c r="AA2033" s="1" t="s">
        <v>1714</v>
      </c>
      <c r="AB2033" s="25">
        <v>39882</v>
      </c>
      <c r="AC2033" s="27">
        <v>40056.531944444447</v>
      </c>
      <c r="AD2033" s="1" t="s">
        <v>36</v>
      </c>
      <c r="AE2033" s="26">
        <v>25794.080000000002</v>
      </c>
    </row>
    <row r="2034" spans="1:31" x14ac:dyDescent="0.25">
      <c r="A2034" s="1" t="s">
        <v>2622</v>
      </c>
      <c r="B2034" s="1" t="s">
        <v>2028</v>
      </c>
      <c r="C2034" s="1" t="s">
        <v>2029</v>
      </c>
      <c r="D2034" s="25">
        <v>37036</v>
      </c>
      <c r="E2034" s="1" t="s">
        <v>2623</v>
      </c>
      <c r="F2034" s="26">
        <v>20186.919999999998</v>
      </c>
      <c r="G2034" s="26">
        <v>20186.919999999998</v>
      </c>
      <c r="H2034" s="26">
        <v>20186.919999999998</v>
      </c>
      <c r="I2034" s="1" t="s">
        <v>26</v>
      </c>
      <c r="J2034" s="26">
        <v>20186.919999999998</v>
      </c>
      <c r="K2034" s="26">
        <v>124582.97</v>
      </c>
      <c r="L2034" s="1" t="s">
        <v>26</v>
      </c>
      <c r="M2034" s="26">
        <v>124582.97</v>
      </c>
      <c r="N2034" s="1" t="s">
        <v>2624</v>
      </c>
      <c r="O2034" s="1" t="s">
        <v>2638</v>
      </c>
      <c r="P2034" s="1" t="s">
        <v>2688</v>
      </c>
      <c r="Q2034" s="1" t="s">
        <v>28</v>
      </c>
      <c r="R2034" s="1" t="s">
        <v>44</v>
      </c>
      <c r="S2034" s="1" t="s">
        <v>61</v>
      </c>
      <c r="T2034" s="1" t="s">
        <v>39</v>
      </c>
      <c r="U2034" s="1" t="s">
        <v>40</v>
      </c>
      <c r="V2034" s="1" t="s">
        <v>41</v>
      </c>
      <c r="W2034" s="1" t="s">
        <v>42</v>
      </c>
      <c r="X2034" s="25">
        <v>41318</v>
      </c>
      <c r="Y2034" s="1" t="s">
        <v>57</v>
      </c>
      <c r="Z2034" s="1">
        <v>0</v>
      </c>
      <c r="AA2034" s="1" t="s">
        <v>2030</v>
      </c>
      <c r="AB2034" s="25">
        <v>37229</v>
      </c>
      <c r="AC2034" s="27">
        <v>37618</v>
      </c>
      <c r="AD2034" s="1" t="s">
        <v>36</v>
      </c>
      <c r="AE2034" s="26">
        <v>20186.919999999998</v>
      </c>
    </row>
    <row r="2035" spans="1:31" x14ac:dyDescent="0.25">
      <c r="A2035" s="1" t="s">
        <v>2622</v>
      </c>
      <c r="B2035" s="1" t="s">
        <v>2102</v>
      </c>
      <c r="C2035" s="1" t="s">
        <v>2103</v>
      </c>
      <c r="D2035" s="25">
        <v>37972</v>
      </c>
      <c r="E2035" s="1" t="s">
        <v>2623</v>
      </c>
      <c r="F2035" s="26">
        <v>34578.82</v>
      </c>
      <c r="G2035" s="26">
        <v>34578.82</v>
      </c>
      <c r="H2035" s="26">
        <v>34578.82</v>
      </c>
      <c r="I2035" s="1" t="s">
        <v>26</v>
      </c>
      <c r="J2035" s="26">
        <v>34578.82</v>
      </c>
      <c r="K2035" s="26">
        <v>70000</v>
      </c>
      <c r="L2035" s="1" t="s">
        <v>27</v>
      </c>
      <c r="M2035" s="1">
        <v>0</v>
      </c>
      <c r="N2035" s="1" t="s">
        <v>2624</v>
      </c>
      <c r="O2035" s="1" t="s">
        <v>2638</v>
      </c>
      <c r="P2035" s="1" t="s">
        <v>2642</v>
      </c>
      <c r="Q2035" s="1" t="s">
        <v>28</v>
      </c>
      <c r="R2035" s="1" t="s">
        <v>44</v>
      </c>
      <c r="S2035" s="1" t="s">
        <v>30</v>
      </c>
      <c r="T2035" s="1" t="s">
        <v>421</v>
      </c>
      <c r="U2035" s="1" t="s">
        <v>40</v>
      </c>
      <c r="V2035" s="1" t="s">
        <v>41</v>
      </c>
      <c r="W2035" s="1" t="s">
        <v>42</v>
      </c>
      <c r="X2035" s="25">
        <v>41318</v>
      </c>
      <c r="Y2035" s="1" t="s">
        <v>43</v>
      </c>
      <c r="Z2035" s="1">
        <v>0</v>
      </c>
      <c r="AA2035" s="1" t="s">
        <v>2104</v>
      </c>
      <c r="AB2035" s="25">
        <v>38145</v>
      </c>
      <c r="AC2035" s="27">
        <v>38161.673611111109</v>
      </c>
      <c r="AD2035" s="1" t="s">
        <v>36</v>
      </c>
      <c r="AE2035" s="26">
        <v>34578.82</v>
      </c>
    </row>
    <row r="2036" spans="1:31" x14ac:dyDescent="0.25">
      <c r="A2036" s="1" t="s">
        <v>2622</v>
      </c>
      <c r="B2036" s="1" t="s">
        <v>1205</v>
      </c>
      <c r="C2036" s="1" t="s">
        <v>1206</v>
      </c>
      <c r="D2036" s="25">
        <v>39877</v>
      </c>
      <c r="E2036" s="1" t="s">
        <v>2623</v>
      </c>
      <c r="F2036" s="26">
        <v>46665</v>
      </c>
      <c r="G2036" s="26">
        <v>46665</v>
      </c>
      <c r="H2036" s="26">
        <v>46665</v>
      </c>
      <c r="I2036" s="1" t="s">
        <v>50</v>
      </c>
      <c r="J2036" s="26">
        <v>23332.5</v>
      </c>
      <c r="K2036" s="1">
        <v>0</v>
      </c>
      <c r="L2036" s="1" t="s">
        <v>27</v>
      </c>
      <c r="M2036" s="1">
        <v>0</v>
      </c>
      <c r="N2036" s="1" t="s">
        <v>2629</v>
      </c>
      <c r="O2036" s="1" t="s">
        <v>2630</v>
      </c>
      <c r="Q2036" s="1" t="s">
        <v>28</v>
      </c>
      <c r="R2036" s="1" t="s">
        <v>135</v>
      </c>
      <c r="S2036" s="1" t="s">
        <v>284</v>
      </c>
      <c r="T2036" s="1" t="s">
        <v>347</v>
      </c>
      <c r="U2036" s="1" t="s">
        <v>34</v>
      </c>
      <c r="V2036" s="1" t="s">
        <v>66</v>
      </c>
      <c r="W2036" s="1" t="s">
        <v>42</v>
      </c>
      <c r="X2036" s="25">
        <v>41319</v>
      </c>
      <c r="Y2036" s="1" t="s">
        <v>2661</v>
      </c>
      <c r="Z2036" s="1">
        <v>0</v>
      </c>
      <c r="AA2036" s="1" t="s">
        <v>1207</v>
      </c>
      <c r="AB2036" s="25">
        <v>40004</v>
      </c>
      <c r="AC2036" s="27">
        <v>40081.677777777775</v>
      </c>
      <c r="AD2036" s="1" t="s">
        <v>36</v>
      </c>
      <c r="AE2036" s="26">
        <v>46665</v>
      </c>
    </row>
    <row r="2037" spans="1:31" x14ac:dyDescent="0.25">
      <c r="A2037" s="1" t="s">
        <v>2622</v>
      </c>
      <c r="E2037" s="1" t="s">
        <v>2623</v>
      </c>
      <c r="F2037" s="1">
        <v>0</v>
      </c>
      <c r="G2037" s="1">
        <v>0</v>
      </c>
      <c r="H2037" s="1">
        <v>0</v>
      </c>
      <c r="J2037" s="1">
        <v>0</v>
      </c>
      <c r="K2037" s="26">
        <v>20000</v>
      </c>
      <c r="L2037" s="1" t="s">
        <v>27</v>
      </c>
      <c r="M2037" s="1">
        <v>0</v>
      </c>
      <c r="Q2037" s="1" t="s">
        <v>28</v>
      </c>
      <c r="R2037" s="1" t="s">
        <v>135</v>
      </c>
      <c r="S2037" s="1" t="s">
        <v>136</v>
      </c>
      <c r="T2037" s="1" t="s">
        <v>3424</v>
      </c>
      <c r="U2037" s="1" t="s">
        <v>53</v>
      </c>
      <c r="V2037" s="1" t="s">
        <v>71</v>
      </c>
      <c r="W2037" s="1" t="s">
        <v>42</v>
      </c>
      <c r="X2037" s="25">
        <v>41319</v>
      </c>
      <c r="Y2037" s="1" t="s">
        <v>2628</v>
      </c>
      <c r="Z2037" s="1">
        <v>0</v>
      </c>
      <c r="AA2037" s="1" t="s">
        <v>3425</v>
      </c>
      <c r="AB2037" s="25">
        <v>39735</v>
      </c>
      <c r="AC2037" s="27">
        <v>40164.359027777777</v>
      </c>
      <c r="AD2037" s="1" t="s">
        <v>2633</v>
      </c>
      <c r="AE2037" s="1">
        <v>0</v>
      </c>
    </row>
    <row r="2038" spans="1:31" x14ac:dyDescent="0.25">
      <c r="A2038" s="1" t="s">
        <v>2646</v>
      </c>
      <c r="B2038" s="1" t="s">
        <v>1580</v>
      </c>
      <c r="C2038" s="1" t="s">
        <v>1581</v>
      </c>
      <c r="D2038" s="25">
        <v>40489</v>
      </c>
      <c r="E2038" s="1" t="s">
        <v>2623</v>
      </c>
      <c r="F2038" s="26">
        <v>16049</v>
      </c>
      <c r="G2038" s="26">
        <v>16049</v>
      </c>
      <c r="H2038" s="26">
        <v>16049</v>
      </c>
      <c r="I2038" s="1" t="s">
        <v>50</v>
      </c>
      <c r="J2038" s="26">
        <v>8024.5</v>
      </c>
      <c r="K2038" s="1">
        <v>0</v>
      </c>
      <c r="L2038" s="1" t="s">
        <v>27</v>
      </c>
      <c r="M2038" s="1">
        <v>0</v>
      </c>
      <c r="N2038" s="1" t="s">
        <v>2629</v>
      </c>
      <c r="O2038" s="1" t="s">
        <v>2630</v>
      </c>
      <c r="Q2038" s="1" t="s">
        <v>28</v>
      </c>
      <c r="R2038" s="1" t="s">
        <v>262</v>
      </c>
      <c r="S2038" s="1" t="s">
        <v>151</v>
      </c>
      <c r="T2038" s="1" t="s">
        <v>1419</v>
      </c>
      <c r="U2038" s="1" t="s">
        <v>34</v>
      </c>
      <c r="V2038" s="1" t="s">
        <v>71</v>
      </c>
      <c r="W2038" s="1" t="s">
        <v>42</v>
      </c>
      <c r="X2038" s="25">
        <v>41319</v>
      </c>
      <c r="Y2038" s="1" t="s">
        <v>2628</v>
      </c>
      <c r="Z2038" s="1">
        <v>0</v>
      </c>
      <c r="AA2038" s="1" t="s">
        <v>1582</v>
      </c>
      <c r="AB2038" s="25">
        <v>40940</v>
      </c>
      <c r="AC2038" s="27">
        <v>40950.154166666667</v>
      </c>
      <c r="AD2038" s="1" t="s">
        <v>36</v>
      </c>
      <c r="AE2038" s="26">
        <v>16049</v>
      </c>
    </row>
    <row r="2039" spans="1:31" x14ac:dyDescent="0.25">
      <c r="A2039" s="1" t="s">
        <v>2622</v>
      </c>
      <c r="B2039" s="1" t="s">
        <v>1790</v>
      </c>
      <c r="C2039" s="1" t="s">
        <v>1791</v>
      </c>
      <c r="D2039" s="25">
        <v>39951</v>
      </c>
      <c r="E2039" s="1" t="s">
        <v>2623</v>
      </c>
      <c r="F2039" s="26">
        <v>18000</v>
      </c>
      <c r="G2039" s="26">
        <v>18000</v>
      </c>
      <c r="H2039" s="26">
        <v>18000</v>
      </c>
      <c r="I2039" s="1" t="s">
        <v>26</v>
      </c>
      <c r="J2039" s="26">
        <v>18000</v>
      </c>
      <c r="K2039" s="1">
        <v>0</v>
      </c>
      <c r="L2039" s="1" t="s">
        <v>27</v>
      </c>
      <c r="M2039" s="1">
        <v>0</v>
      </c>
      <c r="N2039" s="1" t="s">
        <v>2629</v>
      </c>
      <c r="O2039" s="1" t="s">
        <v>2630</v>
      </c>
      <c r="Q2039" s="1" t="s">
        <v>28</v>
      </c>
      <c r="R2039" s="1" t="s">
        <v>135</v>
      </c>
      <c r="S2039" s="1" t="s">
        <v>751</v>
      </c>
      <c r="T2039" s="1" t="s">
        <v>77</v>
      </c>
      <c r="U2039" s="1" t="s">
        <v>34</v>
      </c>
      <c r="V2039" s="1" t="s">
        <v>71</v>
      </c>
      <c r="W2039" s="1" t="s">
        <v>42</v>
      </c>
      <c r="X2039" s="25">
        <v>41319</v>
      </c>
      <c r="Y2039" s="1" t="s">
        <v>2647</v>
      </c>
      <c r="Z2039" s="1">
        <v>0</v>
      </c>
      <c r="AA2039" s="1" t="s">
        <v>1792</v>
      </c>
      <c r="AB2039" s="25">
        <v>40079</v>
      </c>
      <c r="AC2039" s="27">
        <v>40263.599999999999</v>
      </c>
      <c r="AD2039" s="1" t="s">
        <v>36</v>
      </c>
      <c r="AE2039" s="26">
        <v>18000</v>
      </c>
    </row>
    <row r="2040" spans="1:31" x14ac:dyDescent="0.25">
      <c r="A2040" s="1" t="s">
        <v>2622</v>
      </c>
      <c r="B2040" s="1" t="s">
        <v>1251</v>
      </c>
      <c r="C2040" s="1" t="s">
        <v>1252</v>
      </c>
      <c r="D2040" s="25">
        <v>38644</v>
      </c>
      <c r="E2040" s="1" t="s">
        <v>2623</v>
      </c>
      <c r="F2040" s="26">
        <v>8476.48</v>
      </c>
      <c r="G2040" s="26">
        <v>8476.48</v>
      </c>
      <c r="H2040" s="26">
        <v>8476.48</v>
      </c>
      <c r="I2040" s="1" t="s">
        <v>26</v>
      </c>
      <c r="J2040" s="26">
        <v>8476.48</v>
      </c>
      <c r="K2040" s="26">
        <v>12700</v>
      </c>
      <c r="L2040" s="1" t="s">
        <v>27</v>
      </c>
      <c r="M2040" s="1">
        <v>0</v>
      </c>
      <c r="Q2040" s="1" t="s">
        <v>28</v>
      </c>
      <c r="R2040" s="1" t="s">
        <v>135</v>
      </c>
      <c r="S2040" s="1" t="s">
        <v>136</v>
      </c>
      <c r="T2040" s="1" t="s">
        <v>463</v>
      </c>
      <c r="U2040" s="1" t="s">
        <v>55</v>
      </c>
      <c r="V2040" s="1" t="s">
        <v>71</v>
      </c>
      <c r="W2040" s="1" t="s">
        <v>42</v>
      </c>
      <c r="X2040" s="25">
        <v>41320</v>
      </c>
      <c r="Y2040" s="1" t="s">
        <v>2643</v>
      </c>
      <c r="Z2040" s="1">
        <v>0</v>
      </c>
      <c r="AA2040" s="1" t="s">
        <v>1253</v>
      </c>
      <c r="AB2040" s="25">
        <v>39336</v>
      </c>
      <c r="AC2040" s="27">
        <v>40164.359027777777</v>
      </c>
      <c r="AD2040" s="1" t="s">
        <v>36</v>
      </c>
      <c r="AE2040" s="26">
        <v>8476.48</v>
      </c>
    </row>
    <row r="2041" spans="1:31" x14ac:dyDescent="0.25">
      <c r="A2041" s="1" t="s">
        <v>2622</v>
      </c>
      <c r="B2041" s="1">
        <v>1151</v>
      </c>
      <c r="C2041" s="1" t="s">
        <v>3432</v>
      </c>
      <c r="D2041" s="25">
        <v>38970</v>
      </c>
      <c r="E2041" s="1" t="s">
        <v>2623</v>
      </c>
      <c r="F2041" s="1">
        <v>0</v>
      </c>
      <c r="G2041" s="26">
        <v>26146</v>
      </c>
      <c r="H2041" s="1">
        <v>0</v>
      </c>
      <c r="I2041" s="1" t="s">
        <v>50</v>
      </c>
      <c r="J2041" s="1">
        <v>0</v>
      </c>
      <c r="K2041" s="1">
        <v>100</v>
      </c>
      <c r="L2041" s="1" t="s">
        <v>27</v>
      </c>
      <c r="M2041" s="1">
        <v>0</v>
      </c>
      <c r="N2041" s="1" t="s">
        <v>2624</v>
      </c>
      <c r="O2041" s="1" t="s">
        <v>2630</v>
      </c>
      <c r="Q2041" s="1" t="s">
        <v>28</v>
      </c>
      <c r="R2041" s="1" t="s">
        <v>44</v>
      </c>
      <c r="S2041" s="1" t="s">
        <v>108</v>
      </c>
      <c r="T2041" s="1" t="s">
        <v>39</v>
      </c>
      <c r="U2041" s="1" t="s">
        <v>40</v>
      </c>
      <c r="V2041" s="1" t="s">
        <v>41</v>
      </c>
      <c r="W2041" s="1" t="s">
        <v>42</v>
      </c>
      <c r="X2041" s="25">
        <v>41320</v>
      </c>
      <c r="Y2041" s="1" t="s">
        <v>43</v>
      </c>
      <c r="Z2041" s="1">
        <v>0</v>
      </c>
      <c r="AA2041" s="1" t="s">
        <v>3433</v>
      </c>
      <c r="AB2041" s="25">
        <v>39237</v>
      </c>
      <c r="AC2041" s="27">
        <v>39280.78125</v>
      </c>
      <c r="AD2041" s="1" t="s">
        <v>2633</v>
      </c>
      <c r="AE2041" s="1">
        <v>0</v>
      </c>
    </row>
    <row r="2042" spans="1:31" x14ac:dyDescent="0.25">
      <c r="A2042" s="1" t="s">
        <v>2622</v>
      </c>
      <c r="C2042" s="1" t="s">
        <v>2648</v>
      </c>
      <c r="E2042" s="1" t="s">
        <v>2623</v>
      </c>
      <c r="F2042" s="1">
        <v>0</v>
      </c>
      <c r="G2042" s="1">
        <v>0</v>
      </c>
      <c r="H2042" s="1">
        <v>0</v>
      </c>
      <c r="J2042" s="1">
        <v>0</v>
      </c>
      <c r="K2042" s="26">
        <v>1520</v>
      </c>
      <c r="L2042" s="1" t="s">
        <v>27</v>
      </c>
      <c r="M2042" s="1">
        <v>0</v>
      </c>
      <c r="N2042" s="1" t="s">
        <v>2624</v>
      </c>
      <c r="O2042" s="1" t="s">
        <v>2672</v>
      </c>
      <c r="Q2042" s="1" t="s">
        <v>28</v>
      </c>
      <c r="R2042" s="1" t="s">
        <v>29</v>
      </c>
      <c r="S2042" s="1" t="s">
        <v>30</v>
      </c>
      <c r="T2042" s="1" t="s">
        <v>3434</v>
      </c>
      <c r="U2042" s="1" t="s">
        <v>40</v>
      </c>
      <c r="V2042" s="1" t="s">
        <v>41</v>
      </c>
      <c r="W2042" s="1" t="s">
        <v>42</v>
      </c>
      <c r="X2042" s="25">
        <v>41320</v>
      </c>
      <c r="Y2042" s="1" t="s">
        <v>43</v>
      </c>
      <c r="Z2042" s="1">
        <v>0</v>
      </c>
      <c r="AA2042" s="1" t="s">
        <v>3435</v>
      </c>
      <c r="AB2042" s="25">
        <v>39364</v>
      </c>
      <c r="AC2042" s="27">
        <v>39378.70416666667</v>
      </c>
      <c r="AD2042" s="1" t="s">
        <v>2657</v>
      </c>
      <c r="AE2042" s="1">
        <v>0</v>
      </c>
    </row>
    <row r="2043" spans="1:31" x14ac:dyDescent="0.25">
      <c r="A2043" s="1" t="s">
        <v>2622</v>
      </c>
      <c r="B2043" s="28">
        <v>930000101</v>
      </c>
      <c r="C2043" s="1" t="s">
        <v>2691</v>
      </c>
      <c r="E2043" s="1" t="s">
        <v>2623</v>
      </c>
      <c r="F2043" s="1">
        <v>0</v>
      </c>
      <c r="G2043" s="1">
        <v>0</v>
      </c>
      <c r="H2043" s="1">
        <v>0</v>
      </c>
      <c r="J2043" s="1">
        <v>0</v>
      </c>
      <c r="K2043" s="26">
        <v>239871.86</v>
      </c>
      <c r="L2043" s="1" t="s">
        <v>27</v>
      </c>
      <c r="M2043" s="1">
        <v>0</v>
      </c>
      <c r="N2043" s="1" t="s">
        <v>2629</v>
      </c>
      <c r="O2043" s="1" t="s">
        <v>2630</v>
      </c>
      <c r="Q2043" s="1" t="s">
        <v>28</v>
      </c>
      <c r="R2043" s="1" t="s">
        <v>135</v>
      </c>
      <c r="S2043" s="1" t="s">
        <v>284</v>
      </c>
      <c r="T2043" s="1" t="s">
        <v>235</v>
      </c>
      <c r="U2043" s="1" t="s">
        <v>34</v>
      </c>
      <c r="V2043" s="1" t="s">
        <v>71</v>
      </c>
      <c r="W2043" s="1" t="s">
        <v>42</v>
      </c>
      <c r="X2043" s="25">
        <v>41323</v>
      </c>
      <c r="Y2043" s="1" t="s">
        <v>43</v>
      </c>
      <c r="Z2043" s="1">
        <v>0</v>
      </c>
      <c r="AA2043" s="1" t="s">
        <v>3437</v>
      </c>
      <c r="AB2043" s="25">
        <v>40639</v>
      </c>
      <c r="AC2043" s="27">
        <v>40648.67291666667</v>
      </c>
      <c r="AD2043" s="1" t="s">
        <v>2657</v>
      </c>
      <c r="AE2043" s="1">
        <v>0</v>
      </c>
    </row>
    <row r="2044" spans="1:31" x14ac:dyDescent="0.25">
      <c r="A2044" s="1" t="s">
        <v>2622</v>
      </c>
      <c r="B2044" s="1" t="s">
        <v>1706</v>
      </c>
      <c r="C2044" s="1" t="s">
        <v>1707</v>
      </c>
      <c r="D2044" s="25">
        <v>40700</v>
      </c>
      <c r="E2044" s="1" t="s">
        <v>2623</v>
      </c>
      <c r="F2044" s="26">
        <v>42266</v>
      </c>
      <c r="G2044" s="26">
        <v>42266</v>
      </c>
      <c r="H2044" s="26">
        <v>42266</v>
      </c>
      <c r="I2044" s="1" t="s">
        <v>26</v>
      </c>
      <c r="J2044" s="26">
        <v>42266</v>
      </c>
      <c r="K2044" s="26">
        <v>26856</v>
      </c>
      <c r="L2044" s="1" t="s">
        <v>27</v>
      </c>
      <c r="M2044" s="1">
        <v>0</v>
      </c>
      <c r="N2044" s="1" t="s">
        <v>2629</v>
      </c>
      <c r="O2044" s="1" t="s">
        <v>2630</v>
      </c>
      <c r="Q2044" s="1" t="s">
        <v>28</v>
      </c>
      <c r="R2044" s="1" t="s">
        <v>135</v>
      </c>
      <c r="S2044" s="1" t="s">
        <v>136</v>
      </c>
      <c r="T2044" s="1" t="s">
        <v>519</v>
      </c>
      <c r="U2044" s="1" t="s">
        <v>34</v>
      </c>
      <c r="V2044" s="1" t="s">
        <v>71</v>
      </c>
      <c r="W2044" s="1" t="s">
        <v>42</v>
      </c>
      <c r="X2044" s="25">
        <v>41323</v>
      </c>
      <c r="Y2044" s="1" t="s">
        <v>43</v>
      </c>
      <c r="Z2044" s="1">
        <v>0</v>
      </c>
      <c r="AA2044" s="1" t="s">
        <v>1708</v>
      </c>
      <c r="AB2044" s="25">
        <v>40801</v>
      </c>
      <c r="AC2044" s="27">
        <v>40814.931250000001</v>
      </c>
      <c r="AD2044" s="1" t="s">
        <v>36</v>
      </c>
      <c r="AE2044" s="26">
        <v>42266</v>
      </c>
    </row>
    <row r="2045" spans="1:31" x14ac:dyDescent="0.25">
      <c r="A2045" s="1" t="s">
        <v>2622</v>
      </c>
      <c r="B2045" s="1" t="s">
        <v>3440</v>
      </c>
      <c r="C2045" s="1" t="s">
        <v>3441</v>
      </c>
      <c r="D2045" s="25">
        <v>38168</v>
      </c>
      <c r="E2045" s="1" t="s">
        <v>2623</v>
      </c>
      <c r="F2045" s="1">
        <v>0</v>
      </c>
      <c r="G2045" s="26">
        <v>3000</v>
      </c>
      <c r="H2045" s="1">
        <v>0</v>
      </c>
      <c r="I2045" s="1" t="s">
        <v>26</v>
      </c>
      <c r="J2045" s="1">
        <v>0</v>
      </c>
      <c r="K2045" s="26">
        <v>18000</v>
      </c>
      <c r="L2045" s="1" t="s">
        <v>27</v>
      </c>
      <c r="M2045" s="1">
        <v>0</v>
      </c>
      <c r="N2045" s="1" t="s">
        <v>2629</v>
      </c>
      <c r="O2045" s="1" t="s">
        <v>2625</v>
      </c>
      <c r="P2045" s="1" t="s">
        <v>2626</v>
      </c>
      <c r="Q2045" s="1" t="s">
        <v>28</v>
      </c>
      <c r="R2045" s="1" t="s">
        <v>44</v>
      </c>
      <c r="S2045" s="1" t="s">
        <v>38</v>
      </c>
      <c r="T2045" s="1" t="s">
        <v>126</v>
      </c>
      <c r="U2045" s="1" t="s">
        <v>34</v>
      </c>
      <c r="V2045" s="1" t="s">
        <v>46</v>
      </c>
      <c r="W2045" s="1" t="s">
        <v>42</v>
      </c>
      <c r="X2045" s="25">
        <v>41323</v>
      </c>
      <c r="Y2045" s="1" t="s">
        <v>2669</v>
      </c>
      <c r="Z2045" s="1">
        <v>0</v>
      </c>
      <c r="AA2045" s="1" t="s">
        <v>3442</v>
      </c>
      <c r="AB2045" s="25">
        <v>38604</v>
      </c>
      <c r="AC2045" s="27">
        <v>38785.45416666667</v>
      </c>
      <c r="AD2045" s="1" t="s">
        <v>2633</v>
      </c>
      <c r="AE2045" s="1">
        <v>0</v>
      </c>
    </row>
    <row r="2046" spans="1:31" x14ac:dyDescent="0.25">
      <c r="A2046" s="1" t="s">
        <v>2646</v>
      </c>
      <c r="B2046" s="1" t="s">
        <v>838</v>
      </c>
      <c r="C2046" s="1" t="s">
        <v>839</v>
      </c>
      <c r="D2046" s="25">
        <v>40587</v>
      </c>
      <c r="E2046" s="1" t="s">
        <v>2623</v>
      </c>
      <c r="F2046" s="26">
        <v>12000</v>
      </c>
      <c r="G2046" s="26">
        <v>12000</v>
      </c>
      <c r="H2046" s="26">
        <v>11336</v>
      </c>
      <c r="I2046" s="1" t="s">
        <v>50</v>
      </c>
      <c r="J2046" s="26">
        <v>5668</v>
      </c>
      <c r="K2046" s="1">
        <v>0</v>
      </c>
      <c r="L2046" s="1" t="s">
        <v>27</v>
      </c>
      <c r="M2046" s="1">
        <v>0</v>
      </c>
      <c r="N2046" s="1" t="s">
        <v>2629</v>
      </c>
      <c r="O2046" s="1" t="s">
        <v>2630</v>
      </c>
      <c r="Q2046" s="1" t="s">
        <v>28</v>
      </c>
      <c r="R2046" s="1" t="s">
        <v>262</v>
      </c>
      <c r="S2046" s="1" t="s">
        <v>284</v>
      </c>
      <c r="T2046" s="1" t="s">
        <v>347</v>
      </c>
      <c r="U2046" s="1" t="s">
        <v>34</v>
      </c>
      <c r="V2046" s="1" t="s">
        <v>71</v>
      </c>
      <c r="W2046" s="1" t="s">
        <v>42</v>
      </c>
      <c r="X2046" s="25">
        <v>41324</v>
      </c>
      <c r="Y2046" s="1" t="s">
        <v>2660</v>
      </c>
      <c r="Z2046" s="1">
        <v>0</v>
      </c>
      <c r="AA2046" s="1" t="s">
        <v>840</v>
      </c>
      <c r="AB2046" s="25">
        <v>40991</v>
      </c>
      <c r="AC2046" s="27">
        <v>41019.318749999999</v>
      </c>
      <c r="AD2046" s="1" t="s">
        <v>36</v>
      </c>
      <c r="AE2046" s="26">
        <v>12000</v>
      </c>
    </row>
    <row r="2047" spans="1:31" x14ac:dyDescent="0.25">
      <c r="A2047" s="1" t="s">
        <v>2622</v>
      </c>
      <c r="B2047" s="1" t="s">
        <v>1178</v>
      </c>
      <c r="C2047" s="1" t="s">
        <v>3445</v>
      </c>
      <c r="D2047" s="25">
        <v>73898</v>
      </c>
      <c r="E2047" s="1" t="s">
        <v>2623</v>
      </c>
      <c r="F2047" s="26">
        <v>12144</v>
      </c>
      <c r="G2047" s="26">
        <v>12144</v>
      </c>
      <c r="H2047" s="1">
        <v>0</v>
      </c>
      <c r="J2047" s="1">
        <v>0</v>
      </c>
      <c r="K2047" s="26">
        <v>18932.02</v>
      </c>
      <c r="L2047" s="1" t="s">
        <v>27</v>
      </c>
      <c r="M2047" s="1">
        <v>0</v>
      </c>
      <c r="N2047" s="1" t="s">
        <v>2629</v>
      </c>
      <c r="O2047" s="1" t="s">
        <v>2625</v>
      </c>
      <c r="P2047" s="1" t="s">
        <v>2626</v>
      </c>
      <c r="Q2047" s="1" t="s">
        <v>28</v>
      </c>
      <c r="R2047" s="1" t="s">
        <v>135</v>
      </c>
      <c r="S2047" s="1" t="s">
        <v>136</v>
      </c>
      <c r="T2047" s="1" t="s">
        <v>39</v>
      </c>
      <c r="U2047" s="1" t="s">
        <v>40</v>
      </c>
      <c r="V2047" s="1" t="s">
        <v>41</v>
      </c>
      <c r="W2047" s="1" t="s">
        <v>42</v>
      </c>
      <c r="X2047" s="25">
        <v>41324</v>
      </c>
      <c r="Y2047" s="1" t="s">
        <v>57</v>
      </c>
      <c r="Z2047" s="1">
        <v>0</v>
      </c>
      <c r="AA2047" s="1" t="s">
        <v>3446</v>
      </c>
      <c r="AB2047" s="25">
        <v>40988</v>
      </c>
      <c r="AC2047" s="27">
        <v>41020.179861111108</v>
      </c>
      <c r="AD2047" s="1" t="s">
        <v>2633</v>
      </c>
      <c r="AE2047" s="26">
        <v>12144</v>
      </c>
    </row>
    <row r="2048" spans="1:31" x14ac:dyDescent="0.25">
      <c r="A2048" s="1" t="s">
        <v>2622</v>
      </c>
      <c r="B2048" s="1">
        <v>2633</v>
      </c>
      <c r="C2048" s="1" t="s">
        <v>1686</v>
      </c>
      <c r="D2048" s="25">
        <v>39722</v>
      </c>
      <c r="E2048" s="1" t="s">
        <v>2623</v>
      </c>
      <c r="F2048" s="1">
        <v>0</v>
      </c>
      <c r="G2048" s="26">
        <v>80760</v>
      </c>
      <c r="H2048" s="1">
        <v>0</v>
      </c>
      <c r="I2048" s="1" t="s">
        <v>26</v>
      </c>
      <c r="J2048" s="1">
        <v>0</v>
      </c>
      <c r="K2048" s="26">
        <v>166116.42000000001</v>
      </c>
      <c r="L2048" s="1" t="s">
        <v>27</v>
      </c>
      <c r="M2048" s="1">
        <v>0</v>
      </c>
      <c r="N2048" s="1" t="s">
        <v>2629</v>
      </c>
      <c r="O2048" s="1" t="s">
        <v>2630</v>
      </c>
      <c r="Q2048" s="1" t="s">
        <v>28</v>
      </c>
      <c r="R2048" s="1" t="s">
        <v>135</v>
      </c>
      <c r="S2048" s="1" t="s">
        <v>276</v>
      </c>
      <c r="T2048" s="1" t="s">
        <v>39</v>
      </c>
      <c r="U2048" s="1" t="s">
        <v>40</v>
      </c>
      <c r="V2048" s="1" t="s">
        <v>41</v>
      </c>
      <c r="W2048" s="1" t="s">
        <v>42</v>
      </c>
      <c r="X2048" s="25">
        <v>41324</v>
      </c>
      <c r="Y2048" s="1" t="s">
        <v>2643</v>
      </c>
      <c r="Z2048" s="1">
        <v>0</v>
      </c>
      <c r="AA2048" s="1" t="s">
        <v>1687</v>
      </c>
      <c r="AB2048" s="25">
        <v>39848</v>
      </c>
      <c r="AC2048" s="27">
        <v>39973.61041666667</v>
      </c>
      <c r="AD2048" s="1" t="s">
        <v>36</v>
      </c>
      <c r="AE2048" s="1">
        <v>0</v>
      </c>
    </row>
    <row r="2049" spans="1:31" x14ac:dyDescent="0.25">
      <c r="A2049" s="1" t="s">
        <v>2646</v>
      </c>
      <c r="B2049" s="1" t="s">
        <v>3449</v>
      </c>
      <c r="D2049" s="25">
        <v>40935</v>
      </c>
      <c r="E2049" s="1" t="s">
        <v>2623</v>
      </c>
      <c r="F2049" s="1">
        <v>0</v>
      </c>
      <c r="G2049" s="1">
        <v>0</v>
      </c>
      <c r="H2049" s="1">
        <v>0</v>
      </c>
      <c r="I2049" s="1" t="s">
        <v>50</v>
      </c>
      <c r="J2049" s="1">
        <v>0</v>
      </c>
      <c r="K2049" s="1">
        <v>0</v>
      </c>
      <c r="L2049" s="1" t="s">
        <v>27</v>
      </c>
      <c r="M2049" s="1">
        <v>0</v>
      </c>
      <c r="N2049" s="1" t="s">
        <v>2629</v>
      </c>
      <c r="O2049" s="1" t="s">
        <v>2630</v>
      </c>
      <c r="Q2049" s="1" t="s">
        <v>28</v>
      </c>
      <c r="R2049" s="1" t="s">
        <v>262</v>
      </c>
      <c r="S2049" s="1" t="s">
        <v>151</v>
      </c>
      <c r="T2049" s="1" t="s">
        <v>54</v>
      </c>
      <c r="U2049" s="1" t="s">
        <v>55</v>
      </c>
      <c r="V2049" s="1" t="s">
        <v>71</v>
      </c>
      <c r="W2049" s="1" t="s">
        <v>42</v>
      </c>
      <c r="X2049" s="25">
        <v>41324</v>
      </c>
      <c r="Y2049" s="1" t="s">
        <v>2647</v>
      </c>
      <c r="Z2049" s="1">
        <v>0</v>
      </c>
      <c r="AA2049" s="1" t="s">
        <v>3450</v>
      </c>
      <c r="AB2049" s="25">
        <v>41142</v>
      </c>
      <c r="AC2049" s="27">
        <v>41151.63958333333</v>
      </c>
      <c r="AD2049" s="1" t="s">
        <v>2633</v>
      </c>
      <c r="AE2049" s="1">
        <v>0</v>
      </c>
    </row>
    <row r="2050" spans="1:31" x14ac:dyDescent="0.25">
      <c r="A2050" s="1" t="s">
        <v>2646</v>
      </c>
      <c r="B2050" s="1">
        <v>7110025</v>
      </c>
      <c r="C2050" s="1" t="s">
        <v>2023</v>
      </c>
      <c r="D2050" s="25">
        <v>37666</v>
      </c>
      <c r="E2050" s="1" t="s">
        <v>2623</v>
      </c>
      <c r="F2050" s="26">
        <v>30000</v>
      </c>
      <c r="G2050" s="26">
        <v>30000</v>
      </c>
      <c r="H2050" s="26">
        <v>30000</v>
      </c>
      <c r="I2050" s="1" t="s">
        <v>26</v>
      </c>
      <c r="J2050" s="26">
        <v>30000</v>
      </c>
      <c r="K2050" s="26">
        <v>3000</v>
      </c>
      <c r="L2050" s="1" t="s">
        <v>27</v>
      </c>
      <c r="M2050" s="1">
        <v>0</v>
      </c>
      <c r="N2050" s="1" t="s">
        <v>2624</v>
      </c>
      <c r="O2050" s="1" t="s">
        <v>2638</v>
      </c>
      <c r="P2050" s="1" t="s">
        <v>2642</v>
      </c>
      <c r="Q2050" s="1" t="s">
        <v>28</v>
      </c>
      <c r="R2050" s="1" t="s">
        <v>29</v>
      </c>
      <c r="S2050" s="1" t="s">
        <v>30</v>
      </c>
      <c r="T2050" s="1" t="s">
        <v>77</v>
      </c>
      <c r="U2050" s="1" t="s">
        <v>34</v>
      </c>
      <c r="V2050" s="1" t="s">
        <v>251</v>
      </c>
      <c r="W2050" s="1" t="s">
        <v>42</v>
      </c>
      <c r="X2050" s="25">
        <v>41324</v>
      </c>
      <c r="Y2050" s="1" t="s">
        <v>2628</v>
      </c>
      <c r="Z2050" s="1">
        <v>0</v>
      </c>
      <c r="AA2050" s="1" t="s">
        <v>2024</v>
      </c>
      <c r="AB2050" s="25">
        <v>36201</v>
      </c>
      <c r="AC2050" s="27">
        <v>37618</v>
      </c>
      <c r="AD2050" s="1" t="s">
        <v>36</v>
      </c>
      <c r="AE2050" s="26">
        <v>30000</v>
      </c>
    </row>
    <row r="2051" spans="1:31" x14ac:dyDescent="0.25">
      <c r="A2051" s="1" t="s">
        <v>2622</v>
      </c>
      <c r="B2051" s="1" t="s">
        <v>367</v>
      </c>
      <c r="C2051" s="1" t="s">
        <v>368</v>
      </c>
      <c r="D2051" s="25">
        <v>38802</v>
      </c>
      <c r="E2051" s="1" t="s">
        <v>2623</v>
      </c>
      <c r="F2051" s="26">
        <v>50283.9</v>
      </c>
      <c r="G2051" s="26">
        <v>50283.9</v>
      </c>
      <c r="H2051" s="26">
        <v>50283.9</v>
      </c>
      <c r="I2051" s="1" t="s">
        <v>26</v>
      </c>
      <c r="J2051" s="26">
        <v>50283.9</v>
      </c>
      <c r="K2051" s="26">
        <v>2102.04</v>
      </c>
      <c r="L2051" s="1" t="s">
        <v>27</v>
      </c>
      <c r="M2051" s="1">
        <v>0</v>
      </c>
      <c r="N2051" s="1" t="s">
        <v>2624</v>
      </c>
      <c r="O2051" s="1" t="s">
        <v>2625</v>
      </c>
      <c r="P2051" s="1" t="s">
        <v>2626</v>
      </c>
      <c r="Q2051" s="1" t="s">
        <v>28</v>
      </c>
      <c r="R2051" s="1" t="s">
        <v>44</v>
      </c>
      <c r="S2051" s="1" t="s">
        <v>80</v>
      </c>
      <c r="T2051" s="1" t="s">
        <v>154</v>
      </c>
      <c r="U2051" s="1" t="s">
        <v>40</v>
      </c>
      <c r="V2051" s="1" t="s">
        <v>41</v>
      </c>
      <c r="W2051" s="1" t="s">
        <v>42</v>
      </c>
      <c r="X2051" s="25">
        <v>41325</v>
      </c>
      <c r="Y2051" s="1" t="s">
        <v>2628</v>
      </c>
      <c r="Z2051" s="1">
        <v>0</v>
      </c>
      <c r="AA2051" s="1" t="s">
        <v>369</v>
      </c>
      <c r="AB2051" s="25">
        <v>39049</v>
      </c>
      <c r="AC2051" s="27">
        <v>39147.696527777778</v>
      </c>
      <c r="AD2051" s="1" t="s">
        <v>36</v>
      </c>
      <c r="AE2051" s="26">
        <v>50283.9</v>
      </c>
    </row>
    <row r="2052" spans="1:31" x14ac:dyDescent="0.25">
      <c r="A2052" s="1" t="s">
        <v>2622</v>
      </c>
      <c r="B2052" s="1" t="s">
        <v>416</v>
      </c>
      <c r="C2052" s="1" t="s">
        <v>417</v>
      </c>
      <c r="D2052" s="25">
        <v>40217</v>
      </c>
      <c r="E2052" s="1" t="s">
        <v>2623</v>
      </c>
      <c r="F2052" s="26">
        <v>40000</v>
      </c>
      <c r="G2052" s="26">
        <v>40000</v>
      </c>
      <c r="H2052" s="26">
        <v>40000</v>
      </c>
      <c r="I2052" s="1" t="s">
        <v>26</v>
      </c>
      <c r="J2052" s="26">
        <v>40000</v>
      </c>
      <c r="K2052" s="1">
        <v>0</v>
      </c>
      <c r="L2052" s="1" t="s">
        <v>27</v>
      </c>
      <c r="M2052" s="1">
        <v>0</v>
      </c>
      <c r="N2052" s="1" t="s">
        <v>2624</v>
      </c>
      <c r="O2052" s="1" t="s">
        <v>2625</v>
      </c>
      <c r="P2052" s="1" t="s">
        <v>2626</v>
      </c>
      <c r="Q2052" s="1" t="s">
        <v>28</v>
      </c>
      <c r="R2052" s="1" t="s">
        <v>135</v>
      </c>
      <c r="S2052" s="1" t="s">
        <v>284</v>
      </c>
      <c r="T2052" s="1" t="s">
        <v>418</v>
      </c>
      <c r="U2052" s="1" t="s">
        <v>34</v>
      </c>
      <c r="V2052" s="1" t="s">
        <v>71</v>
      </c>
      <c r="W2052" s="1" t="s">
        <v>42</v>
      </c>
      <c r="X2052" s="25">
        <v>41325</v>
      </c>
      <c r="Y2052" s="1" t="s">
        <v>43</v>
      </c>
      <c r="Z2052" s="1">
        <v>0</v>
      </c>
      <c r="AA2052" s="1" t="s">
        <v>419</v>
      </c>
      <c r="AB2052" s="25">
        <v>40946</v>
      </c>
      <c r="AC2052" s="27">
        <v>40953.168749999997</v>
      </c>
      <c r="AD2052" s="1" t="s">
        <v>36</v>
      </c>
      <c r="AE2052" s="26">
        <v>40000</v>
      </c>
    </row>
    <row r="2053" spans="1:31" x14ac:dyDescent="0.25">
      <c r="A2053" s="1" t="s">
        <v>2622</v>
      </c>
      <c r="B2053" s="1" t="s">
        <v>3457</v>
      </c>
      <c r="C2053" s="1" t="s">
        <v>3458</v>
      </c>
      <c r="D2053" s="25">
        <v>39496</v>
      </c>
      <c r="E2053" s="1" t="s">
        <v>2623</v>
      </c>
      <c r="F2053" s="1">
        <v>0</v>
      </c>
      <c r="G2053" s="26">
        <v>586971.18000000005</v>
      </c>
      <c r="H2053" s="1">
        <v>0</v>
      </c>
      <c r="I2053" s="1" t="s">
        <v>26</v>
      </c>
      <c r="J2053" s="1">
        <v>0</v>
      </c>
      <c r="K2053" s="1">
        <v>101.88</v>
      </c>
      <c r="L2053" s="1" t="s">
        <v>27</v>
      </c>
      <c r="M2053" s="1">
        <v>0</v>
      </c>
      <c r="N2053" s="1" t="s">
        <v>2624</v>
      </c>
      <c r="O2053" s="1" t="s">
        <v>2630</v>
      </c>
      <c r="Q2053" s="1" t="s">
        <v>28</v>
      </c>
      <c r="R2053" s="1" t="s">
        <v>44</v>
      </c>
      <c r="S2053" s="1" t="s">
        <v>346</v>
      </c>
      <c r="T2053" s="1" t="s">
        <v>160</v>
      </c>
      <c r="U2053" s="1" t="s">
        <v>55</v>
      </c>
      <c r="V2053" s="1" t="s">
        <v>194</v>
      </c>
      <c r="W2053" s="1" t="s">
        <v>42</v>
      </c>
      <c r="X2053" s="25">
        <v>41325</v>
      </c>
      <c r="Y2053" s="1" t="s">
        <v>57</v>
      </c>
      <c r="Z2053" s="1">
        <v>0</v>
      </c>
      <c r="AA2053" s="1" t="s">
        <v>3459</v>
      </c>
      <c r="AB2053" s="25">
        <v>39776</v>
      </c>
      <c r="AC2053" s="27">
        <v>39765.681944444441</v>
      </c>
      <c r="AD2053" s="1" t="s">
        <v>2692</v>
      </c>
      <c r="AE2053" s="1">
        <v>0</v>
      </c>
    </row>
    <row r="2054" spans="1:31" x14ac:dyDescent="0.25">
      <c r="A2054" s="1" t="s">
        <v>2622</v>
      </c>
      <c r="E2054" s="1" t="s">
        <v>2623</v>
      </c>
      <c r="F2054" s="1">
        <v>0</v>
      </c>
      <c r="G2054" s="1">
        <v>0</v>
      </c>
      <c r="H2054" s="1">
        <v>0</v>
      </c>
      <c r="J2054" s="1">
        <v>0</v>
      </c>
      <c r="K2054" s="26">
        <v>10000</v>
      </c>
      <c r="L2054" s="1" t="s">
        <v>27</v>
      </c>
      <c r="M2054" s="1">
        <v>0</v>
      </c>
      <c r="Q2054" s="1" t="s">
        <v>28</v>
      </c>
      <c r="R2054" s="1" t="s">
        <v>135</v>
      </c>
      <c r="S2054" s="1" t="s">
        <v>136</v>
      </c>
      <c r="T2054" s="1" t="s">
        <v>56</v>
      </c>
      <c r="U2054" s="1" t="s">
        <v>53</v>
      </c>
      <c r="V2054" s="1" t="s">
        <v>71</v>
      </c>
      <c r="W2054" s="1" t="s">
        <v>42</v>
      </c>
      <c r="X2054" s="25">
        <v>41325</v>
      </c>
      <c r="Y2054" s="1" t="s">
        <v>2628</v>
      </c>
      <c r="Z2054" s="1">
        <v>0</v>
      </c>
      <c r="AA2054" s="1" t="s">
        <v>3460</v>
      </c>
      <c r="AB2054" s="25">
        <v>38440</v>
      </c>
      <c r="AC2054" s="27">
        <v>40164.359722222223</v>
      </c>
      <c r="AD2054" s="1" t="s">
        <v>2657</v>
      </c>
      <c r="AE2054" s="1">
        <v>0</v>
      </c>
    </row>
    <row r="2055" spans="1:31" x14ac:dyDescent="0.25">
      <c r="A2055" s="1" t="s">
        <v>2622</v>
      </c>
      <c r="B2055" s="1">
        <v>9301839</v>
      </c>
      <c r="C2055" s="1" t="s">
        <v>1759</v>
      </c>
      <c r="D2055" s="25">
        <v>38363</v>
      </c>
      <c r="E2055" s="1" t="s">
        <v>2623</v>
      </c>
      <c r="F2055" s="26">
        <v>13951.48</v>
      </c>
      <c r="G2055" s="26">
        <v>13951.48</v>
      </c>
      <c r="H2055" s="26">
        <v>13951.48</v>
      </c>
      <c r="I2055" s="1" t="s">
        <v>50</v>
      </c>
      <c r="J2055" s="26">
        <v>6975.74</v>
      </c>
      <c r="K2055" s="26">
        <v>21357.16</v>
      </c>
      <c r="L2055" s="1" t="s">
        <v>27</v>
      </c>
      <c r="M2055" s="1">
        <v>0</v>
      </c>
      <c r="Q2055" s="1" t="s">
        <v>28</v>
      </c>
      <c r="R2055" s="1" t="s">
        <v>135</v>
      </c>
      <c r="S2055" s="1" t="s">
        <v>136</v>
      </c>
      <c r="T2055" s="1" t="s">
        <v>348</v>
      </c>
      <c r="U2055" s="1" t="s">
        <v>53</v>
      </c>
      <c r="V2055" s="1" t="s">
        <v>71</v>
      </c>
      <c r="W2055" s="1" t="s">
        <v>42</v>
      </c>
      <c r="X2055" s="25">
        <v>41325</v>
      </c>
      <c r="Y2055" s="1" t="s">
        <v>2628</v>
      </c>
      <c r="Z2055" s="1">
        <v>0</v>
      </c>
      <c r="AA2055" s="1" t="s">
        <v>1760</v>
      </c>
      <c r="AB2055" s="25">
        <v>38593</v>
      </c>
      <c r="AC2055" s="27">
        <v>40164.36041666667</v>
      </c>
      <c r="AD2055" s="1" t="s">
        <v>36</v>
      </c>
      <c r="AE2055" s="26">
        <v>13951.48</v>
      </c>
    </row>
    <row r="2056" spans="1:31" x14ac:dyDescent="0.25">
      <c r="A2056" s="1" t="s">
        <v>2622</v>
      </c>
      <c r="B2056" s="1" t="s">
        <v>1994</v>
      </c>
      <c r="C2056" s="1" t="s">
        <v>1995</v>
      </c>
      <c r="D2056" s="25">
        <v>40821</v>
      </c>
      <c r="E2056" s="1" t="s">
        <v>2623</v>
      </c>
      <c r="F2056" s="26">
        <v>9006.3700000000008</v>
      </c>
      <c r="G2056" s="26">
        <v>9006.3700000000008</v>
      </c>
      <c r="H2056" s="26">
        <v>9006.3700000000008</v>
      </c>
      <c r="I2056" s="1" t="s">
        <v>26</v>
      </c>
      <c r="J2056" s="26">
        <v>9006.3700000000008</v>
      </c>
      <c r="K2056" s="1">
        <v>0</v>
      </c>
      <c r="L2056" s="1" t="s">
        <v>27</v>
      </c>
      <c r="M2056" s="1">
        <v>0</v>
      </c>
      <c r="N2056" s="1" t="s">
        <v>2629</v>
      </c>
      <c r="O2056" s="1" t="s">
        <v>2630</v>
      </c>
      <c r="Q2056" s="1" t="s">
        <v>28</v>
      </c>
      <c r="R2056" s="1" t="s">
        <v>135</v>
      </c>
      <c r="S2056" s="1" t="s">
        <v>136</v>
      </c>
      <c r="T2056" s="1" t="s">
        <v>67</v>
      </c>
      <c r="U2056" s="1" t="s">
        <v>34</v>
      </c>
      <c r="V2056" s="1" t="s">
        <v>71</v>
      </c>
      <c r="W2056" s="1" t="s">
        <v>42</v>
      </c>
      <c r="X2056" s="25">
        <v>41325</v>
      </c>
      <c r="Y2056" s="1" t="s">
        <v>2660</v>
      </c>
      <c r="Z2056" s="1">
        <v>0</v>
      </c>
      <c r="AA2056" s="1" t="s">
        <v>1996</v>
      </c>
      <c r="AB2056" s="25">
        <v>41064</v>
      </c>
      <c r="AC2056" s="27">
        <v>41123.652083333334</v>
      </c>
      <c r="AD2056" s="1" t="s">
        <v>36</v>
      </c>
      <c r="AE2056" s="26">
        <v>9006.3700000000008</v>
      </c>
    </row>
    <row r="2057" spans="1:31" x14ac:dyDescent="0.25">
      <c r="A2057" s="1" t="s">
        <v>2622</v>
      </c>
      <c r="B2057" s="1" t="s">
        <v>1997</v>
      </c>
      <c r="C2057" s="1" t="s">
        <v>1998</v>
      </c>
      <c r="D2057" s="25">
        <v>41050</v>
      </c>
      <c r="E2057" s="1" t="s">
        <v>2623</v>
      </c>
      <c r="F2057" s="26">
        <v>23000</v>
      </c>
      <c r="G2057" s="26">
        <v>23000</v>
      </c>
      <c r="H2057" s="26">
        <v>23000</v>
      </c>
      <c r="I2057" s="1" t="s">
        <v>50</v>
      </c>
      <c r="J2057" s="26">
        <v>11500</v>
      </c>
      <c r="K2057" s="1">
        <v>0</v>
      </c>
      <c r="L2057" s="1" t="s">
        <v>27</v>
      </c>
      <c r="M2057" s="1">
        <v>0</v>
      </c>
      <c r="N2057" s="1" t="s">
        <v>2629</v>
      </c>
      <c r="O2057" s="1" t="s">
        <v>2630</v>
      </c>
      <c r="Q2057" s="1" t="s">
        <v>28</v>
      </c>
      <c r="R2057" s="1" t="s">
        <v>135</v>
      </c>
      <c r="S2057" s="1" t="s">
        <v>136</v>
      </c>
      <c r="T2057" s="1" t="s">
        <v>1999</v>
      </c>
      <c r="U2057" s="1" t="s">
        <v>259</v>
      </c>
      <c r="V2057" s="1" t="s">
        <v>142</v>
      </c>
      <c r="W2057" s="1" t="s">
        <v>42</v>
      </c>
      <c r="X2057" s="25">
        <v>41325</v>
      </c>
      <c r="Y2057" s="1" t="s">
        <v>2647</v>
      </c>
      <c r="Z2057" s="1">
        <v>0</v>
      </c>
      <c r="AA2057" s="1" t="s">
        <v>2000</v>
      </c>
      <c r="AB2057" s="25">
        <v>41122</v>
      </c>
      <c r="AC2057" s="27">
        <v>41131.634027777778</v>
      </c>
      <c r="AD2057" s="1" t="s">
        <v>36</v>
      </c>
      <c r="AE2057" s="26">
        <v>23000</v>
      </c>
    </row>
    <row r="2058" spans="1:31" x14ac:dyDescent="0.25">
      <c r="A2058" s="1" t="s">
        <v>2622</v>
      </c>
      <c r="B2058" s="1" t="s">
        <v>764</v>
      </c>
      <c r="C2058" s="1" t="s">
        <v>765</v>
      </c>
      <c r="D2058" s="25">
        <v>35962</v>
      </c>
      <c r="E2058" s="1" t="s">
        <v>2623</v>
      </c>
      <c r="F2058" s="26">
        <v>31940</v>
      </c>
      <c r="G2058" s="26">
        <v>32340</v>
      </c>
      <c r="H2058" s="26">
        <v>31940</v>
      </c>
      <c r="I2058" s="1" t="s">
        <v>50</v>
      </c>
      <c r="J2058" s="26">
        <v>15970</v>
      </c>
      <c r="K2058" s="1">
        <v>0</v>
      </c>
      <c r="L2058" s="1" t="s">
        <v>27</v>
      </c>
      <c r="M2058" s="1">
        <v>0</v>
      </c>
      <c r="N2058" s="1" t="s">
        <v>2629</v>
      </c>
      <c r="O2058" s="1" t="s">
        <v>2630</v>
      </c>
      <c r="Q2058" s="1" t="s">
        <v>28</v>
      </c>
      <c r="R2058" s="1" t="s">
        <v>135</v>
      </c>
      <c r="S2058" s="1" t="s">
        <v>284</v>
      </c>
      <c r="T2058" s="1" t="s">
        <v>359</v>
      </c>
      <c r="U2058" s="1" t="s">
        <v>53</v>
      </c>
      <c r="V2058" s="1" t="s">
        <v>71</v>
      </c>
      <c r="W2058" s="1" t="s">
        <v>42</v>
      </c>
      <c r="X2058" s="25">
        <v>41326</v>
      </c>
      <c r="Y2058" s="1" t="s">
        <v>2661</v>
      </c>
      <c r="Z2058" s="1">
        <v>0</v>
      </c>
      <c r="AA2058" s="1" t="s">
        <v>766</v>
      </c>
      <c r="AB2058" s="25">
        <v>40471</v>
      </c>
      <c r="AC2058" s="27">
        <v>40649.724305555559</v>
      </c>
      <c r="AD2058" s="1" t="s">
        <v>36</v>
      </c>
      <c r="AE2058" s="26">
        <v>31940</v>
      </c>
    </row>
    <row r="2059" spans="1:31" x14ac:dyDescent="0.25">
      <c r="A2059" s="1" t="s">
        <v>2622</v>
      </c>
      <c r="B2059" s="1" t="s">
        <v>1456</v>
      </c>
      <c r="C2059" s="1" t="s">
        <v>1457</v>
      </c>
      <c r="D2059" s="25">
        <v>40452</v>
      </c>
      <c r="E2059" s="1" t="s">
        <v>2623</v>
      </c>
      <c r="F2059" s="26">
        <v>200000</v>
      </c>
      <c r="G2059" s="26">
        <v>200000</v>
      </c>
      <c r="H2059" s="26">
        <v>200000</v>
      </c>
      <c r="I2059" s="1" t="s">
        <v>26</v>
      </c>
      <c r="J2059" s="26">
        <v>200000</v>
      </c>
      <c r="K2059" s="1">
        <v>0</v>
      </c>
      <c r="L2059" s="1" t="s">
        <v>27</v>
      </c>
      <c r="M2059" s="1">
        <v>0</v>
      </c>
      <c r="N2059" s="1" t="s">
        <v>2624</v>
      </c>
      <c r="O2059" s="1" t="s">
        <v>2625</v>
      </c>
      <c r="P2059" s="1" t="s">
        <v>2626</v>
      </c>
      <c r="Q2059" s="1" t="s">
        <v>28</v>
      </c>
      <c r="R2059" s="1" t="s">
        <v>135</v>
      </c>
      <c r="S2059" s="1" t="s">
        <v>136</v>
      </c>
      <c r="T2059" s="1" t="s">
        <v>39</v>
      </c>
      <c r="U2059" s="1" t="s">
        <v>40</v>
      </c>
      <c r="V2059" s="1" t="s">
        <v>41</v>
      </c>
      <c r="W2059" s="1" t="s">
        <v>42</v>
      </c>
      <c r="X2059" s="25">
        <v>41326</v>
      </c>
      <c r="Y2059" s="1" t="s">
        <v>2660</v>
      </c>
      <c r="Z2059" s="1">
        <v>0</v>
      </c>
      <c r="AA2059" s="1" t="s">
        <v>1458</v>
      </c>
      <c r="AB2059" s="25">
        <v>41067</v>
      </c>
      <c r="AC2059" s="27">
        <v>41106.816666666666</v>
      </c>
      <c r="AD2059" s="1" t="s">
        <v>36</v>
      </c>
      <c r="AE2059" s="26">
        <v>200000</v>
      </c>
    </row>
    <row r="2060" spans="1:31" x14ac:dyDescent="0.25">
      <c r="A2060" s="1" t="s">
        <v>2622</v>
      </c>
      <c r="B2060" s="1" t="s">
        <v>1467</v>
      </c>
      <c r="C2060" s="1" t="s">
        <v>1468</v>
      </c>
      <c r="D2060" s="25">
        <v>32721</v>
      </c>
      <c r="E2060" s="1" t="s">
        <v>2623</v>
      </c>
      <c r="F2060" s="26">
        <v>1800000</v>
      </c>
      <c r="G2060" s="26">
        <v>1800000</v>
      </c>
      <c r="H2060" s="26">
        <v>1800000</v>
      </c>
      <c r="I2060" s="1" t="s">
        <v>27</v>
      </c>
      <c r="J2060" s="1">
        <v>0</v>
      </c>
      <c r="K2060" s="26">
        <v>2000</v>
      </c>
      <c r="L2060" s="1" t="s">
        <v>27</v>
      </c>
      <c r="M2060" s="1">
        <v>0</v>
      </c>
      <c r="N2060" s="1" t="s">
        <v>2624</v>
      </c>
      <c r="O2060" s="1" t="s">
        <v>2630</v>
      </c>
      <c r="Q2060" s="1" t="s">
        <v>28</v>
      </c>
      <c r="R2060" s="1" t="s">
        <v>44</v>
      </c>
      <c r="S2060" s="1" t="s">
        <v>38</v>
      </c>
      <c r="T2060" s="1" t="s">
        <v>70</v>
      </c>
      <c r="U2060" s="1" t="s">
        <v>34</v>
      </c>
      <c r="V2060" s="1" t="s">
        <v>71</v>
      </c>
      <c r="W2060" s="1" t="s">
        <v>42</v>
      </c>
      <c r="X2060" s="25">
        <v>41326</v>
      </c>
      <c r="Y2060" s="1" t="s">
        <v>2693</v>
      </c>
      <c r="Z2060" s="1">
        <v>0</v>
      </c>
      <c r="AA2060" s="1" t="s">
        <v>1469</v>
      </c>
      <c r="AB2060" s="25">
        <v>36039</v>
      </c>
      <c r="AC2060" s="27">
        <v>37617</v>
      </c>
      <c r="AD2060" s="1" t="s">
        <v>36</v>
      </c>
      <c r="AE2060" s="26">
        <v>1800000</v>
      </c>
    </row>
    <row r="2061" spans="1:31" x14ac:dyDescent="0.25">
      <c r="A2061" s="1" t="s">
        <v>2622</v>
      </c>
      <c r="B2061" s="1" t="s">
        <v>786</v>
      </c>
      <c r="C2061" s="1" t="s">
        <v>787</v>
      </c>
      <c r="D2061" s="25">
        <v>40483</v>
      </c>
      <c r="E2061" s="1" t="s">
        <v>2623</v>
      </c>
      <c r="F2061" s="26">
        <v>20000</v>
      </c>
      <c r="G2061" s="26">
        <v>20000</v>
      </c>
      <c r="H2061" s="26">
        <v>20000</v>
      </c>
      <c r="I2061" s="1" t="s">
        <v>26</v>
      </c>
      <c r="J2061" s="26">
        <v>20000</v>
      </c>
      <c r="K2061" s="1">
        <v>0</v>
      </c>
      <c r="L2061" s="1" t="s">
        <v>27</v>
      </c>
      <c r="M2061" s="1">
        <v>0</v>
      </c>
      <c r="N2061" s="1" t="s">
        <v>2624</v>
      </c>
      <c r="O2061" s="1" t="s">
        <v>2625</v>
      </c>
      <c r="P2061" s="1" t="s">
        <v>2626</v>
      </c>
      <c r="Q2061" s="1" t="s">
        <v>28</v>
      </c>
      <c r="R2061" s="1" t="s">
        <v>135</v>
      </c>
      <c r="S2061" s="1" t="s">
        <v>284</v>
      </c>
      <c r="T2061" s="1" t="s">
        <v>423</v>
      </c>
      <c r="U2061" s="1" t="s">
        <v>123</v>
      </c>
      <c r="V2061" s="1" t="s">
        <v>71</v>
      </c>
      <c r="W2061" s="1" t="s">
        <v>42</v>
      </c>
      <c r="X2061" s="25">
        <v>41327</v>
      </c>
      <c r="Y2061" s="1" t="s">
        <v>43</v>
      </c>
      <c r="Z2061" s="1">
        <v>0</v>
      </c>
      <c r="AA2061" s="1" t="s">
        <v>788</v>
      </c>
      <c r="AB2061" s="25">
        <v>40674</v>
      </c>
      <c r="AC2061" s="27">
        <v>40685.489583333336</v>
      </c>
      <c r="AD2061" s="1" t="s">
        <v>36</v>
      </c>
      <c r="AE2061" s="26">
        <v>20000</v>
      </c>
    </row>
    <row r="2062" spans="1:31" x14ac:dyDescent="0.25">
      <c r="A2062" s="1" t="s">
        <v>2622</v>
      </c>
      <c r="B2062" s="1" t="s">
        <v>1394</v>
      </c>
      <c r="C2062" s="1" t="s">
        <v>1395</v>
      </c>
      <c r="D2062" s="25">
        <v>40535</v>
      </c>
      <c r="E2062" s="1" t="s">
        <v>2623</v>
      </c>
      <c r="F2062" s="26">
        <v>200000</v>
      </c>
      <c r="G2062" s="26">
        <v>200000</v>
      </c>
      <c r="H2062" s="26">
        <v>200000</v>
      </c>
      <c r="I2062" s="1" t="s">
        <v>27</v>
      </c>
      <c r="J2062" s="1">
        <v>0</v>
      </c>
      <c r="K2062" s="1">
        <v>0</v>
      </c>
      <c r="L2062" s="1" t="s">
        <v>27</v>
      </c>
      <c r="M2062" s="1">
        <v>0</v>
      </c>
      <c r="N2062" s="1" t="s">
        <v>2629</v>
      </c>
      <c r="O2062" s="1" t="s">
        <v>2630</v>
      </c>
      <c r="Q2062" s="1" t="s">
        <v>28</v>
      </c>
      <c r="R2062" s="1" t="s">
        <v>135</v>
      </c>
      <c r="S2062" s="1" t="s">
        <v>136</v>
      </c>
      <c r="T2062" s="1" t="s">
        <v>1396</v>
      </c>
      <c r="U2062" s="1" t="s">
        <v>123</v>
      </c>
      <c r="V2062" s="1" t="s">
        <v>71</v>
      </c>
      <c r="W2062" s="1" t="s">
        <v>42</v>
      </c>
      <c r="X2062" s="25">
        <v>41327</v>
      </c>
      <c r="Y2062" s="1" t="s">
        <v>2628</v>
      </c>
      <c r="Z2062" s="1">
        <v>0</v>
      </c>
      <c r="AA2062" s="1" t="s">
        <v>1397</v>
      </c>
      <c r="AB2062" s="25">
        <v>40645</v>
      </c>
      <c r="AC2062" s="27">
        <v>40663.509722222225</v>
      </c>
      <c r="AD2062" s="1" t="s">
        <v>36</v>
      </c>
      <c r="AE2062" s="26">
        <v>200000</v>
      </c>
    </row>
    <row r="2063" spans="1:31" x14ac:dyDescent="0.25">
      <c r="A2063" s="1" t="s">
        <v>2622</v>
      </c>
      <c r="E2063" s="1" t="s">
        <v>2623</v>
      </c>
      <c r="F2063" s="1">
        <v>0</v>
      </c>
      <c r="G2063" s="1">
        <v>0</v>
      </c>
      <c r="H2063" s="1">
        <v>0</v>
      </c>
      <c r="J2063" s="1">
        <v>0</v>
      </c>
      <c r="K2063" s="1">
        <v>0</v>
      </c>
      <c r="L2063" s="1" t="s">
        <v>27</v>
      </c>
      <c r="M2063" s="1">
        <v>0</v>
      </c>
      <c r="N2063" s="1" t="s">
        <v>2629</v>
      </c>
      <c r="O2063" s="1" t="s">
        <v>2630</v>
      </c>
      <c r="Q2063" s="1" t="s">
        <v>28</v>
      </c>
      <c r="R2063" s="1" t="s">
        <v>196</v>
      </c>
      <c r="S2063" s="1" t="s">
        <v>2677</v>
      </c>
      <c r="T2063" s="1" t="s">
        <v>3477</v>
      </c>
      <c r="U2063" s="1" t="s">
        <v>55</v>
      </c>
      <c r="V2063" s="1" t="s">
        <v>71</v>
      </c>
      <c r="W2063" s="1" t="s">
        <v>42</v>
      </c>
      <c r="X2063" s="25">
        <v>41327</v>
      </c>
      <c r="Y2063" s="1" t="s">
        <v>57</v>
      </c>
      <c r="Z2063" s="1">
        <v>0</v>
      </c>
      <c r="AA2063" s="1" t="s">
        <v>3478</v>
      </c>
      <c r="AB2063" s="25">
        <v>40970</v>
      </c>
      <c r="AC2063" s="27">
        <v>40999.050000000003</v>
      </c>
      <c r="AD2063" s="1" t="s">
        <v>2633</v>
      </c>
      <c r="AE2063" s="1">
        <v>0</v>
      </c>
    </row>
    <row r="2064" spans="1:31" x14ac:dyDescent="0.25">
      <c r="A2064" s="1" t="s">
        <v>2622</v>
      </c>
      <c r="E2064" s="1" t="s">
        <v>2623</v>
      </c>
      <c r="F2064" s="1">
        <v>0</v>
      </c>
      <c r="G2064" s="1">
        <v>0</v>
      </c>
      <c r="H2064" s="1">
        <v>0</v>
      </c>
      <c r="J2064" s="1">
        <v>0</v>
      </c>
      <c r="K2064" s="1">
        <v>0</v>
      </c>
      <c r="L2064" s="1" t="s">
        <v>27</v>
      </c>
      <c r="M2064" s="1">
        <v>0</v>
      </c>
      <c r="N2064" s="1" t="s">
        <v>2629</v>
      </c>
      <c r="O2064" s="1" t="s">
        <v>2630</v>
      </c>
      <c r="Q2064" s="1" t="s">
        <v>28</v>
      </c>
      <c r="R2064" s="1" t="s">
        <v>128</v>
      </c>
      <c r="S2064" s="1" t="s">
        <v>284</v>
      </c>
      <c r="T2064" s="1" t="s">
        <v>160</v>
      </c>
      <c r="U2064" s="1" t="s">
        <v>55</v>
      </c>
      <c r="V2064" s="1" t="s">
        <v>71</v>
      </c>
      <c r="W2064" s="1" t="s">
        <v>42</v>
      </c>
      <c r="X2064" s="25">
        <v>41327</v>
      </c>
      <c r="Y2064" s="1" t="s">
        <v>2628</v>
      </c>
      <c r="Z2064" s="1">
        <v>0</v>
      </c>
      <c r="AA2064" s="1" t="s">
        <v>3479</v>
      </c>
      <c r="AB2064" s="25">
        <v>40676</v>
      </c>
      <c r="AC2064" s="27">
        <v>40694.832638888889</v>
      </c>
      <c r="AD2064" s="1" t="s">
        <v>2657</v>
      </c>
      <c r="AE2064" s="1">
        <v>0</v>
      </c>
    </row>
    <row r="2065" spans="1:31" x14ac:dyDescent="0.25">
      <c r="A2065" s="1" t="s">
        <v>2622</v>
      </c>
      <c r="B2065" s="1" t="s">
        <v>2491</v>
      </c>
      <c r="C2065" s="1" t="s">
        <v>2492</v>
      </c>
      <c r="D2065" s="25">
        <v>39480</v>
      </c>
      <c r="E2065" s="1" t="s">
        <v>2623</v>
      </c>
      <c r="F2065" s="26">
        <v>6481.84</v>
      </c>
      <c r="G2065" s="26">
        <v>6481.84</v>
      </c>
      <c r="H2065" s="26">
        <v>6481.84</v>
      </c>
      <c r="I2065" s="1" t="s">
        <v>50</v>
      </c>
      <c r="J2065" s="26">
        <v>3240.92</v>
      </c>
      <c r="K2065" s="1">
        <v>0</v>
      </c>
      <c r="L2065" s="1" t="s">
        <v>27</v>
      </c>
      <c r="M2065" s="1">
        <v>0</v>
      </c>
      <c r="N2065" s="1" t="s">
        <v>2629</v>
      </c>
      <c r="O2065" s="1" t="s">
        <v>2630</v>
      </c>
      <c r="Q2065" s="1" t="s">
        <v>28</v>
      </c>
      <c r="R2065" s="1" t="s">
        <v>135</v>
      </c>
      <c r="S2065" s="1" t="s">
        <v>136</v>
      </c>
      <c r="T2065" s="1" t="s">
        <v>288</v>
      </c>
      <c r="U2065" s="1" t="s">
        <v>84</v>
      </c>
      <c r="V2065" s="1" t="s">
        <v>85</v>
      </c>
      <c r="W2065" s="1" t="s">
        <v>42</v>
      </c>
      <c r="X2065" s="25">
        <v>41327</v>
      </c>
      <c r="Y2065" s="1" t="s">
        <v>2647</v>
      </c>
      <c r="Z2065" s="1">
        <v>0</v>
      </c>
      <c r="AA2065" s="1" t="s">
        <v>2493</v>
      </c>
      <c r="AB2065" s="25">
        <v>41073</v>
      </c>
      <c r="AC2065" s="27">
        <v>41073.999305555553</v>
      </c>
      <c r="AD2065" s="1" t="s">
        <v>36</v>
      </c>
      <c r="AE2065" s="26">
        <v>6481.84</v>
      </c>
    </row>
    <row r="2066" spans="1:31" x14ac:dyDescent="0.25">
      <c r="A2066" s="1" t="s">
        <v>2622</v>
      </c>
      <c r="E2066" s="1" t="s">
        <v>2623</v>
      </c>
      <c r="F2066" s="1">
        <v>0</v>
      </c>
      <c r="G2066" s="1">
        <v>0</v>
      </c>
      <c r="H2066" s="1">
        <v>0</v>
      </c>
      <c r="J2066" s="1">
        <v>0</v>
      </c>
      <c r="K2066" s="1">
        <v>0</v>
      </c>
      <c r="L2066" s="1" t="s">
        <v>27</v>
      </c>
      <c r="M2066" s="1">
        <v>0</v>
      </c>
      <c r="N2066" s="1" t="s">
        <v>2629</v>
      </c>
      <c r="O2066" s="1" t="s">
        <v>2630</v>
      </c>
      <c r="Q2066" s="1" t="s">
        <v>28</v>
      </c>
      <c r="R2066" s="1" t="s">
        <v>196</v>
      </c>
      <c r="S2066" s="1" t="s">
        <v>136</v>
      </c>
      <c r="T2066" s="1" t="s">
        <v>54</v>
      </c>
      <c r="U2066" s="1" t="s">
        <v>55</v>
      </c>
      <c r="V2066" s="1" t="s">
        <v>71</v>
      </c>
      <c r="W2066" s="1" t="s">
        <v>42</v>
      </c>
      <c r="X2066" s="25">
        <v>41327</v>
      </c>
      <c r="Y2066" s="1" t="s">
        <v>2647</v>
      </c>
      <c r="Z2066" s="1">
        <v>0</v>
      </c>
      <c r="AA2066" s="1" t="s">
        <v>3482</v>
      </c>
      <c r="AB2066" s="25">
        <v>41173</v>
      </c>
      <c r="AC2066" s="27">
        <v>41218.644444444442</v>
      </c>
      <c r="AD2066" s="1" t="s">
        <v>2633</v>
      </c>
      <c r="AE2066" s="1">
        <v>0</v>
      </c>
    </row>
    <row r="2067" spans="1:31" x14ac:dyDescent="0.25">
      <c r="A2067" s="1" t="s">
        <v>2622</v>
      </c>
      <c r="B2067" s="1" t="s">
        <v>1179</v>
      </c>
      <c r="C2067" s="1" t="s">
        <v>1180</v>
      </c>
      <c r="D2067" s="25">
        <v>39719</v>
      </c>
      <c r="E2067" s="1" t="s">
        <v>2623</v>
      </c>
      <c r="F2067" s="26">
        <v>68717.52</v>
      </c>
      <c r="G2067" s="26">
        <v>68717.52</v>
      </c>
      <c r="H2067" s="26">
        <v>68717.52</v>
      </c>
      <c r="I2067" s="1" t="s">
        <v>26</v>
      </c>
      <c r="J2067" s="26">
        <v>68717.52</v>
      </c>
      <c r="K2067" s="26">
        <v>45029.96</v>
      </c>
      <c r="L2067" s="1" t="s">
        <v>27</v>
      </c>
      <c r="M2067" s="1">
        <v>0</v>
      </c>
      <c r="N2067" s="1" t="s">
        <v>2629</v>
      </c>
      <c r="O2067" s="1" t="s">
        <v>2638</v>
      </c>
      <c r="P2067" s="1" t="s">
        <v>2651</v>
      </c>
      <c r="Q2067" s="1" t="s">
        <v>28</v>
      </c>
      <c r="R2067" s="1" t="s">
        <v>135</v>
      </c>
      <c r="S2067" s="1" t="s">
        <v>284</v>
      </c>
      <c r="T2067" s="1" t="s">
        <v>70</v>
      </c>
      <c r="U2067" s="1" t="s">
        <v>34</v>
      </c>
      <c r="V2067" s="1" t="s">
        <v>71</v>
      </c>
      <c r="W2067" s="1" t="s">
        <v>42</v>
      </c>
      <c r="X2067" s="25">
        <v>41330</v>
      </c>
      <c r="Y2067" s="1" t="s">
        <v>57</v>
      </c>
      <c r="Z2067" s="1">
        <v>0</v>
      </c>
      <c r="AA2067" s="1" t="s">
        <v>1181</v>
      </c>
      <c r="AB2067" s="25">
        <v>39937</v>
      </c>
      <c r="AC2067" s="27">
        <v>39994.697222222225</v>
      </c>
      <c r="AD2067" s="1" t="s">
        <v>36</v>
      </c>
      <c r="AE2067" s="26">
        <v>68717.52</v>
      </c>
    </row>
    <row r="2068" spans="1:31" x14ac:dyDescent="0.25">
      <c r="A2068" s="1" t="s">
        <v>2622</v>
      </c>
      <c r="B2068" s="1" t="s">
        <v>1565</v>
      </c>
      <c r="C2068" s="1" t="s">
        <v>1566</v>
      </c>
      <c r="D2068" s="25">
        <v>38299</v>
      </c>
      <c r="E2068" s="1" t="s">
        <v>2623</v>
      </c>
      <c r="F2068" s="26">
        <v>199000</v>
      </c>
      <c r="G2068" s="26">
        <v>200000</v>
      </c>
      <c r="H2068" s="26">
        <v>199000</v>
      </c>
      <c r="I2068" s="1" t="s">
        <v>27</v>
      </c>
      <c r="J2068" s="1">
        <v>0</v>
      </c>
      <c r="K2068" s="26">
        <v>2500</v>
      </c>
      <c r="L2068" s="1" t="s">
        <v>27</v>
      </c>
      <c r="M2068" s="1">
        <v>0</v>
      </c>
      <c r="N2068" s="1" t="s">
        <v>2624</v>
      </c>
      <c r="O2068" s="1" t="s">
        <v>2638</v>
      </c>
      <c r="Q2068" s="1" t="s">
        <v>28</v>
      </c>
      <c r="R2068" s="1" t="s">
        <v>44</v>
      </c>
      <c r="S2068" s="1" t="s">
        <v>38</v>
      </c>
      <c r="T2068" s="1" t="s">
        <v>68</v>
      </c>
      <c r="U2068" s="1" t="s">
        <v>34</v>
      </c>
      <c r="V2068" s="1" t="s">
        <v>71</v>
      </c>
      <c r="W2068" s="1" t="s">
        <v>42</v>
      </c>
      <c r="X2068" s="25">
        <v>41330</v>
      </c>
      <c r="Y2068" s="1" t="s">
        <v>2628</v>
      </c>
      <c r="Z2068" s="1">
        <v>0</v>
      </c>
      <c r="AA2068" s="1" t="s">
        <v>1567</v>
      </c>
      <c r="AB2068" s="25">
        <v>38966</v>
      </c>
      <c r="AC2068" s="27">
        <v>39161.527777777781</v>
      </c>
      <c r="AD2068" s="1" t="s">
        <v>36</v>
      </c>
      <c r="AE2068" s="26">
        <v>199000</v>
      </c>
    </row>
    <row r="2069" spans="1:31" x14ac:dyDescent="0.25">
      <c r="A2069" s="1" t="s">
        <v>2646</v>
      </c>
      <c r="E2069" s="1" t="s">
        <v>2623</v>
      </c>
      <c r="F2069" s="1">
        <v>0</v>
      </c>
      <c r="G2069" s="1">
        <v>0</v>
      </c>
      <c r="H2069" s="1">
        <v>0</v>
      </c>
      <c r="J2069" s="1">
        <v>0</v>
      </c>
      <c r="K2069" s="1">
        <v>0</v>
      </c>
      <c r="L2069" s="1" t="s">
        <v>27</v>
      </c>
      <c r="M2069" s="1">
        <v>0</v>
      </c>
      <c r="N2069" s="1" t="s">
        <v>2629</v>
      </c>
      <c r="O2069" s="1" t="s">
        <v>2630</v>
      </c>
      <c r="Q2069" s="1" t="s">
        <v>28</v>
      </c>
      <c r="R2069" s="1" t="s">
        <v>262</v>
      </c>
      <c r="S2069" s="1" t="s">
        <v>398</v>
      </c>
      <c r="T2069" s="1" t="s">
        <v>54</v>
      </c>
      <c r="U2069" s="1" t="s">
        <v>55</v>
      </c>
      <c r="V2069" s="1" t="s">
        <v>71</v>
      </c>
      <c r="W2069" s="1" t="s">
        <v>42</v>
      </c>
      <c r="X2069" s="25">
        <v>41330</v>
      </c>
      <c r="Y2069" s="1" t="s">
        <v>57</v>
      </c>
      <c r="Z2069" s="1">
        <v>0</v>
      </c>
      <c r="AA2069" s="1" t="s">
        <v>3487</v>
      </c>
      <c r="AB2069" s="25">
        <v>40560</v>
      </c>
      <c r="AC2069" s="27">
        <v>40602.636111111111</v>
      </c>
      <c r="AD2069" s="1" t="s">
        <v>2633</v>
      </c>
      <c r="AE2069" s="1">
        <v>0</v>
      </c>
    </row>
    <row r="2070" spans="1:31" x14ac:dyDescent="0.25">
      <c r="A2070" s="1" t="s">
        <v>2622</v>
      </c>
      <c r="B2070" s="1" t="s">
        <v>1142</v>
      </c>
      <c r="C2070" s="1" t="s">
        <v>1143</v>
      </c>
      <c r="D2070" s="25">
        <v>39169</v>
      </c>
      <c r="E2070" s="1" t="s">
        <v>2623</v>
      </c>
      <c r="F2070" s="26">
        <v>11922.9</v>
      </c>
      <c r="G2070" s="26">
        <v>11922.9</v>
      </c>
      <c r="H2070" s="26">
        <v>11922.9</v>
      </c>
      <c r="I2070" s="1" t="s">
        <v>26</v>
      </c>
      <c r="J2070" s="26">
        <v>11922.9</v>
      </c>
      <c r="K2070" s="1">
        <v>0</v>
      </c>
      <c r="L2070" s="1" t="s">
        <v>27</v>
      </c>
      <c r="M2070" s="1">
        <v>0</v>
      </c>
      <c r="N2070" s="1" t="s">
        <v>2624</v>
      </c>
      <c r="O2070" s="1" t="s">
        <v>2625</v>
      </c>
      <c r="P2070" s="1" t="s">
        <v>2626</v>
      </c>
      <c r="Q2070" s="1" t="s">
        <v>28</v>
      </c>
      <c r="R2070" s="1" t="s">
        <v>44</v>
      </c>
      <c r="S2070" s="1" t="s">
        <v>30</v>
      </c>
      <c r="T2070" s="1" t="s">
        <v>145</v>
      </c>
      <c r="U2070" s="1" t="s">
        <v>34</v>
      </c>
      <c r="V2070" s="1" t="s">
        <v>46</v>
      </c>
      <c r="W2070" s="1" t="s">
        <v>42</v>
      </c>
      <c r="X2070" s="25">
        <v>41331</v>
      </c>
      <c r="Y2070" s="1" t="s">
        <v>43</v>
      </c>
      <c r="Z2070" s="1">
        <v>0</v>
      </c>
      <c r="AA2070" s="1" t="s">
        <v>1144</v>
      </c>
      <c r="AB2070" s="25">
        <v>39797</v>
      </c>
      <c r="AC2070" s="27">
        <v>39850.64166666667</v>
      </c>
      <c r="AD2070" s="1" t="s">
        <v>36</v>
      </c>
      <c r="AE2070" s="26">
        <v>11922.9</v>
      </c>
    </row>
    <row r="2071" spans="1:31" x14ac:dyDescent="0.25">
      <c r="A2071" s="1" t="s">
        <v>2622</v>
      </c>
      <c r="B2071" s="1" t="s">
        <v>539</v>
      </c>
      <c r="C2071" s="1" t="s">
        <v>540</v>
      </c>
      <c r="D2071" s="25">
        <v>39822</v>
      </c>
      <c r="E2071" s="1" t="s">
        <v>2623</v>
      </c>
      <c r="F2071" s="26">
        <v>21694</v>
      </c>
      <c r="G2071" s="26">
        <v>21694</v>
      </c>
      <c r="H2071" s="26">
        <v>21694</v>
      </c>
      <c r="I2071" s="1" t="s">
        <v>26</v>
      </c>
      <c r="J2071" s="26">
        <v>21694</v>
      </c>
      <c r="K2071" s="1">
        <v>0</v>
      </c>
      <c r="L2071" s="1" t="s">
        <v>27</v>
      </c>
      <c r="M2071" s="1">
        <v>0</v>
      </c>
      <c r="N2071" s="1" t="s">
        <v>2629</v>
      </c>
      <c r="O2071" s="1" t="s">
        <v>2625</v>
      </c>
      <c r="P2071" s="1" t="s">
        <v>2626</v>
      </c>
      <c r="Q2071" s="1" t="s">
        <v>28</v>
      </c>
      <c r="R2071" s="1" t="s">
        <v>44</v>
      </c>
      <c r="S2071" s="1" t="s">
        <v>30</v>
      </c>
      <c r="T2071" s="1" t="s">
        <v>347</v>
      </c>
      <c r="U2071" s="1" t="s">
        <v>34</v>
      </c>
      <c r="V2071" s="1" t="s">
        <v>46</v>
      </c>
      <c r="W2071" s="1" t="s">
        <v>42</v>
      </c>
      <c r="X2071" s="25">
        <v>41332</v>
      </c>
      <c r="Y2071" s="1" t="s">
        <v>2643</v>
      </c>
      <c r="Z2071" s="1">
        <v>0</v>
      </c>
      <c r="AA2071" s="1" t="s">
        <v>541</v>
      </c>
      <c r="AB2071" s="25">
        <v>39850</v>
      </c>
      <c r="AC2071" s="27">
        <v>39878.616666666669</v>
      </c>
      <c r="AD2071" s="1" t="s">
        <v>36</v>
      </c>
      <c r="AE2071" s="26">
        <v>21694</v>
      </c>
    </row>
    <row r="2072" spans="1:31" x14ac:dyDescent="0.25">
      <c r="A2072" s="1" t="s">
        <v>2622</v>
      </c>
      <c r="C2072" s="1" t="s">
        <v>2648</v>
      </c>
      <c r="E2072" s="1" t="s">
        <v>2623</v>
      </c>
      <c r="F2072" s="1">
        <v>0</v>
      </c>
      <c r="G2072" s="1">
        <v>0</v>
      </c>
      <c r="H2072" s="1">
        <v>0</v>
      </c>
      <c r="I2072" s="1" t="s">
        <v>50</v>
      </c>
      <c r="J2072" s="1">
        <v>0</v>
      </c>
      <c r="K2072" s="1">
        <v>0</v>
      </c>
      <c r="L2072" s="1" t="s">
        <v>27</v>
      </c>
      <c r="M2072" s="1">
        <v>0</v>
      </c>
      <c r="N2072" s="1" t="s">
        <v>2629</v>
      </c>
      <c r="O2072" s="1" t="s">
        <v>2630</v>
      </c>
      <c r="Q2072" s="1" t="s">
        <v>28</v>
      </c>
      <c r="R2072" s="1" t="s">
        <v>135</v>
      </c>
      <c r="S2072" s="1" t="s">
        <v>284</v>
      </c>
      <c r="T2072" s="1" t="s">
        <v>2695</v>
      </c>
      <c r="U2072" s="1" t="s">
        <v>132</v>
      </c>
      <c r="V2072" s="1" t="s">
        <v>142</v>
      </c>
      <c r="W2072" s="1" t="s">
        <v>42</v>
      </c>
      <c r="X2072" s="25">
        <v>41332</v>
      </c>
      <c r="Y2072" s="1" t="s">
        <v>2649</v>
      </c>
      <c r="Z2072" s="1">
        <v>0</v>
      </c>
      <c r="AA2072" s="1" t="s">
        <v>3494</v>
      </c>
      <c r="AB2072" s="25">
        <v>40366</v>
      </c>
      <c r="AC2072" s="27">
        <v>41314.091666666667</v>
      </c>
      <c r="AD2072" s="1" t="s">
        <v>2657</v>
      </c>
      <c r="AE2072" s="1">
        <v>0</v>
      </c>
    </row>
    <row r="2073" spans="1:31" x14ac:dyDescent="0.25">
      <c r="A2073" s="1" t="s">
        <v>2622</v>
      </c>
      <c r="B2073" s="1" t="s">
        <v>934</v>
      </c>
      <c r="C2073" s="1" t="s">
        <v>935</v>
      </c>
      <c r="D2073" s="25">
        <v>37894</v>
      </c>
      <c r="E2073" s="1" t="s">
        <v>2623</v>
      </c>
      <c r="F2073" s="26">
        <v>74407.929999999993</v>
      </c>
      <c r="G2073" s="26">
        <v>74407.929999999993</v>
      </c>
      <c r="H2073" s="26">
        <v>74407.929999999993</v>
      </c>
      <c r="I2073" s="1" t="s">
        <v>26</v>
      </c>
      <c r="J2073" s="26">
        <v>74407.929999999993</v>
      </c>
      <c r="K2073" s="1">
        <v>0</v>
      </c>
      <c r="L2073" s="1" t="s">
        <v>27</v>
      </c>
      <c r="M2073" s="1">
        <v>0</v>
      </c>
      <c r="N2073" s="1" t="s">
        <v>2624</v>
      </c>
      <c r="O2073" s="1" t="s">
        <v>2625</v>
      </c>
      <c r="P2073" s="1" t="s">
        <v>2626</v>
      </c>
      <c r="Q2073" s="1" t="s">
        <v>28</v>
      </c>
      <c r="R2073" s="1" t="s">
        <v>44</v>
      </c>
      <c r="S2073" s="1" t="s">
        <v>80</v>
      </c>
      <c r="T2073" s="1" t="s">
        <v>77</v>
      </c>
      <c r="U2073" s="1" t="s">
        <v>34</v>
      </c>
      <c r="V2073" s="1" t="s">
        <v>307</v>
      </c>
      <c r="W2073" s="1" t="s">
        <v>42</v>
      </c>
      <c r="X2073" s="25">
        <v>41332</v>
      </c>
      <c r="Y2073" s="1" t="s">
        <v>57</v>
      </c>
      <c r="Z2073" s="1">
        <v>0</v>
      </c>
      <c r="AA2073" s="1" t="s">
        <v>936</v>
      </c>
      <c r="AB2073" s="25">
        <v>38287</v>
      </c>
      <c r="AC2073" s="27">
        <v>38373.70208333333</v>
      </c>
      <c r="AD2073" s="1" t="s">
        <v>36</v>
      </c>
      <c r="AE2073" s="26">
        <v>74407.929999999993</v>
      </c>
    </row>
    <row r="2074" spans="1:31" x14ac:dyDescent="0.25">
      <c r="A2074" s="1" t="s">
        <v>2646</v>
      </c>
      <c r="B2074" s="1" t="s">
        <v>207</v>
      </c>
      <c r="C2074" s="1" t="s">
        <v>208</v>
      </c>
      <c r="D2074" s="25">
        <v>36046</v>
      </c>
      <c r="E2074" s="1" t="s">
        <v>2623</v>
      </c>
      <c r="F2074" s="26">
        <v>300000</v>
      </c>
      <c r="G2074" s="26">
        <v>300000</v>
      </c>
      <c r="H2074" s="26">
        <v>168000</v>
      </c>
      <c r="I2074" s="1" t="s">
        <v>26</v>
      </c>
      <c r="J2074" s="26">
        <v>168000</v>
      </c>
      <c r="K2074" s="1">
        <v>0</v>
      </c>
      <c r="L2074" s="1" t="s">
        <v>27</v>
      </c>
      <c r="M2074" s="1">
        <v>0</v>
      </c>
      <c r="N2074" s="1" t="s">
        <v>2624</v>
      </c>
      <c r="O2074" s="1" t="s">
        <v>2625</v>
      </c>
      <c r="P2074" s="1" t="s">
        <v>2626</v>
      </c>
      <c r="Q2074" s="1" t="s">
        <v>28</v>
      </c>
      <c r="R2074" s="1" t="s">
        <v>29</v>
      </c>
      <c r="S2074" s="1" t="s">
        <v>30</v>
      </c>
      <c r="T2074" s="1" t="s">
        <v>77</v>
      </c>
      <c r="U2074" s="1" t="s">
        <v>34</v>
      </c>
      <c r="V2074" s="1" t="s">
        <v>71</v>
      </c>
      <c r="W2074" s="1" t="s">
        <v>42</v>
      </c>
      <c r="X2074" s="25">
        <v>41333</v>
      </c>
      <c r="Y2074" s="1" t="s">
        <v>43</v>
      </c>
      <c r="Z2074" s="1">
        <v>0</v>
      </c>
      <c r="AA2074" s="1" t="s">
        <v>209</v>
      </c>
      <c r="AB2074" s="25">
        <v>36465</v>
      </c>
      <c r="AC2074" s="27">
        <v>37623</v>
      </c>
      <c r="AD2074" s="1" t="s">
        <v>36</v>
      </c>
      <c r="AE2074" s="26">
        <v>300000</v>
      </c>
    </row>
    <row r="2075" spans="1:31" x14ac:dyDescent="0.25">
      <c r="A2075" s="1" t="s">
        <v>2646</v>
      </c>
      <c r="B2075" s="1" t="s">
        <v>438</v>
      </c>
      <c r="C2075" s="1" t="s">
        <v>439</v>
      </c>
      <c r="D2075" s="25">
        <v>36654</v>
      </c>
      <c r="E2075" s="1" t="s">
        <v>2623</v>
      </c>
      <c r="F2075" s="26">
        <v>578768.22</v>
      </c>
      <c r="G2075" s="26">
        <v>822000</v>
      </c>
      <c r="H2075" s="26">
        <v>300154.46000000002</v>
      </c>
      <c r="I2075" s="1" t="s">
        <v>26</v>
      </c>
      <c r="J2075" s="26">
        <v>300154.46000000002</v>
      </c>
      <c r="K2075" s="26">
        <v>13900</v>
      </c>
      <c r="L2075" s="1" t="s">
        <v>27</v>
      </c>
      <c r="M2075" s="1">
        <v>0</v>
      </c>
      <c r="N2075" s="1" t="s">
        <v>2624</v>
      </c>
      <c r="O2075" s="1" t="s">
        <v>2638</v>
      </c>
      <c r="P2075" s="1" t="s">
        <v>2642</v>
      </c>
      <c r="Q2075" s="1" t="s">
        <v>28</v>
      </c>
      <c r="R2075" s="1" t="s">
        <v>52</v>
      </c>
      <c r="S2075" s="1" t="s">
        <v>61</v>
      </c>
      <c r="T2075" s="1" t="s">
        <v>70</v>
      </c>
      <c r="U2075" s="1" t="s">
        <v>34</v>
      </c>
      <c r="V2075" s="1" t="s">
        <v>71</v>
      </c>
      <c r="W2075" s="1" t="s">
        <v>42</v>
      </c>
      <c r="X2075" s="25">
        <v>41333</v>
      </c>
      <c r="Y2075" s="1" t="s">
        <v>2637</v>
      </c>
      <c r="Z2075" s="1">
        <v>0</v>
      </c>
      <c r="AA2075" s="1" t="s">
        <v>440</v>
      </c>
      <c r="AB2075" s="25">
        <v>37355</v>
      </c>
      <c r="AC2075" s="27">
        <v>37618</v>
      </c>
      <c r="AD2075" s="1" t="s">
        <v>36</v>
      </c>
      <c r="AE2075" s="26">
        <v>578768.22</v>
      </c>
    </row>
    <row r="2076" spans="1:31" x14ac:dyDescent="0.25">
      <c r="A2076" s="1" t="s">
        <v>2622</v>
      </c>
      <c r="B2076" s="1" t="s">
        <v>508</v>
      </c>
      <c r="C2076" s="1" t="s">
        <v>509</v>
      </c>
      <c r="D2076" s="25">
        <v>39234</v>
      </c>
      <c r="E2076" s="1" t="s">
        <v>2623</v>
      </c>
      <c r="F2076" s="26">
        <v>25000</v>
      </c>
      <c r="G2076" s="26">
        <v>25000</v>
      </c>
      <c r="H2076" s="26">
        <v>25000</v>
      </c>
      <c r="I2076" s="1" t="s">
        <v>26</v>
      </c>
      <c r="J2076" s="26">
        <v>25000</v>
      </c>
      <c r="K2076" s="26">
        <v>39897.15</v>
      </c>
      <c r="L2076" s="1" t="s">
        <v>27</v>
      </c>
      <c r="M2076" s="1">
        <v>0</v>
      </c>
      <c r="N2076" s="1" t="s">
        <v>2624</v>
      </c>
      <c r="O2076" s="1" t="s">
        <v>2638</v>
      </c>
      <c r="P2076" s="1" t="s">
        <v>2639</v>
      </c>
      <c r="Q2076" s="1" t="s">
        <v>28</v>
      </c>
      <c r="R2076" s="1" t="s">
        <v>44</v>
      </c>
      <c r="S2076" s="1" t="s">
        <v>38</v>
      </c>
      <c r="T2076" s="1" t="s">
        <v>510</v>
      </c>
      <c r="U2076" s="1" t="s">
        <v>34</v>
      </c>
      <c r="V2076" s="1" t="s">
        <v>46</v>
      </c>
      <c r="W2076" s="1" t="s">
        <v>42</v>
      </c>
      <c r="X2076" s="25">
        <v>41333</v>
      </c>
      <c r="Y2076" s="1" t="s">
        <v>43</v>
      </c>
      <c r="Z2076" s="1">
        <v>0</v>
      </c>
      <c r="AA2076" s="1" t="s">
        <v>511</v>
      </c>
      <c r="AB2076" s="25">
        <v>39748</v>
      </c>
      <c r="AC2076" s="27">
        <v>39783.70208333333</v>
      </c>
      <c r="AD2076" s="1" t="s">
        <v>36</v>
      </c>
      <c r="AE2076" s="26">
        <v>25000</v>
      </c>
    </row>
    <row r="2077" spans="1:31" x14ac:dyDescent="0.25">
      <c r="A2077" s="1" t="s">
        <v>2622</v>
      </c>
      <c r="D2077" s="25">
        <v>39080</v>
      </c>
      <c r="E2077" s="1" t="s">
        <v>2623</v>
      </c>
      <c r="F2077" s="26">
        <v>202992.71</v>
      </c>
      <c r="G2077" s="26">
        <v>202992.71</v>
      </c>
      <c r="H2077" s="26">
        <v>202992.71</v>
      </c>
      <c r="I2077" s="1" t="s">
        <v>26</v>
      </c>
      <c r="J2077" s="26">
        <v>202992.71</v>
      </c>
      <c r="K2077" s="1">
        <v>0</v>
      </c>
      <c r="L2077" s="1" t="s">
        <v>27</v>
      </c>
      <c r="M2077" s="1">
        <v>0</v>
      </c>
      <c r="N2077" s="1" t="s">
        <v>2624</v>
      </c>
      <c r="O2077" s="1" t="s">
        <v>2625</v>
      </c>
      <c r="P2077" s="1" t="s">
        <v>2626</v>
      </c>
      <c r="Q2077" s="1" t="s">
        <v>28</v>
      </c>
      <c r="R2077" s="1" t="s">
        <v>135</v>
      </c>
      <c r="S2077" s="1" t="s">
        <v>136</v>
      </c>
      <c r="T2077" s="1" t="s">
        <v>187</v>
      </c>
      <c r="U2077" s="1" t="s">
        <v>123</v>
      </c>
      <c r="V2077" s="1" t="s">
        <v>71</v>
      </c>
      <c r="W2077" s="1" t="s">
        <v>42</v>
      </c>
      <c r="X2077" s="25">
        <v>41333</v>
      </c>
      <c r="Y2077" s="1" t="s">
        <v>2643</v>
      </c>
      <c r="Z2077" s="1">
        <v>0</v>
      </c>
      <c r="AA2077" s="1" t="s">
        <v>615</v>
      </c>
      <c r="AB2077" s="25">
        <v>39286</v>
      </c>
      <c r="AC2077" s="27">
        <v>40164.357638888891</v>
      </c>
      <c r="AD2077" s="1" t="s">
        <v>600</v>
      </c>
      <c r="AE2077" s="26">
        <v>202992.71</v>
      </c>
    </row>
    <row r="2078" spans="1:31" x14ac:dyDescent="0.25">
      <c r="A2078" s="1" t="s">
        <v>2622</v>
      </c>
      <c r="B2078" s="1" t="s">
        <v>3505</v>
      </c>
      <c r="C2078" s="1" t="s">
        <v>3506</v>
      </c>
      <c r="D2078" s="25">
        <v>37600</v>
      </c>
      <c r="E2078" s="1" t="s">
        <v>2623</v>
      </c>
      <c r="F2078" s="26">
        <v>105000</v>
      </c>
      <c r="G2078" s="26">
        <v>105000</v>
      </c>
      <c r="H2078" s="1">
        <v>0</v>
      </c>
      <c r="I2078" s="1" t="s">
        <v>26</v>
      </c>
      <c r="J2078" s="1">
        <v>0</v>
      </c>
      <c r="K2078" s="26">
        <v>271027.55</v>
      </c>
      <c r="L2078" s="1" t="s">
        <v>27</v>
      </c>
      <c r="M2078" s="1">
        <v>0</v>
      </c>
      <c r="N2078" s="1" t="s">
        <v>2629</v>
      </c>
      <c r="O2078" s="1" t="s">
        <v>2638</v>
      </c>
      <c r="P2078" s="1" t="s">
        <v>2651</v>
      </c>
      <c r="Q2078" s="1" t="s">
        <v>28</v>
      </c>
      <c r="R2078" s="1" t="s">
        <v>44</v>
      </c>
      <c r="S2078" s="1" t="s">
        <v>38</v>
      </c>
      <c r="T2078" s="1" t="s">
        <v>510</v>
      </c>
      <c r="U2078" s="1" t="s">
        <v>34</v>
      </c>
      <c r="V2078" s="1" t="s">
        <v>46</v>
      </c>
      <c r="W2078" s="1" t="s">
        <v>42</v>
      </c>
      <c r="X2078" s="25">
        <v>41333</v>
      </c>
      <c r="Y2078" s="1" t="s">
        <v>43</v>
      </c>
      <c r="Z2078" s="1">
        <v>0</v>
      </c>
      <c r="AA2078" s="1" t="s">
        <v>3507</v>
      </c>
      <c r="AB2078" s="25">
        <v>38100</v>
      </c>
      <c r="AC2078" s="27">
        <v>38120.682638888888</v>
      </c>
      <c r="AD2078" s="1" t="s">
        <v>2633</v>
      </c>
      <c r="AE2078" s="26">
        <v>105000</v>
      </c>
    </row>
    <row r="2079" spans="1:31" x14ac:dyDescent="0.25">
      <c r="A2079" s="1" t="s">
        <v>2622</v>
      </c>
      <c r="B2079" s="1" t="s">
        <v>1520</v>
      </c>
      <c r="C2079" s="1" t="s">
        <v>1521</v>
      </c>
      <c r="D2079" s="25">
        <v>36787</v>
      </c>
      <c r="E2079" s="1" t="s">
        <v>2623</v>
      </c>
      <c r="F2079" s="26">
        <v>39620</v>
      </c>
      <c r="G2079" s="26">
        <v>39620</v>
      </c>
      <c r="H2079" s="26">
        <v>39620</v>
      </c>
      <c r="I2079" s="1" t="s">
        <v>26</v>
      </c>
      <c r="J2079" s="26">
        <v>39620</v>
      </c>
      <c r="K2079" s="26">
        <v>53760.1</v>
      </c>
      <c r="L2079" s="1" t="s">
        <v>27</v>
      </c>
      <c r="M2079" s="1">
        <v>0</v>
      </c>
      <c r="N2079" s="1" t="s">
        <v>2624</v>
      </c>
      <c r="O2079" s="1" t="s">
        <v>2638</v>
      </c>
      <c r="P2079" s="1" t="s">
        <v>2642</v>
      </c>
      <c r="Q2079" s="1" t="s">
        <v>28</v>
      </c>
      <c r="R2079" s="1" t="s">
        <v>44</v>
      </c>
      <c r="S2079" s="1" t="s">
        <v>38</v>
      </c>
      <c r="T2079" s="1" t="s">
        <v>126</v>
      </c>
      <c r="U2079" s="1" t="s">
        <v>34</v>
      </c>
      <c r="V2079" s="1" t="s">
        <v>46</v>
      </c>
      <c r="W2079" s="1" t="s">
        <v>42</v>
      </c>
      <c r="X2079" s="25">
        <v>41333</v>
      </c>
      <c r="Y2079" s="1" t="s">
        <v>43</v>
      </c>
      <c r="Z2079" s="1">
        <v>0</v>
      </c>
      <c r="AA2079" s="1" t="s">
        <v>1522</v>
      </c>
      <c r="AB2079" s="25">
        <v>38334</v>
      </c>
      <c r="AC2079" s="27">
        <v>38468.637499999997</v>
      </c>
      <c r="AD2079" s="1" t="s">
        <v>36</v>
      </c>
      <c r="AE2079" s="26">
        <v>39620</v>
      </c>
    </row>
    <row r="2080" spans="1:31" x14ac:dyDescent="0.25">
      <c r="A2080" s="1" t="s">
        <v>2622</v>
      </c>
      <c r="B2080" s="1" t="s">
        <v>2041</v>
      </c>
      <c r="C2080" s="1" t="s">
        <v>2042</v>
      </c>
      <c r="D2080" s="25">
        <v>37173</v>
      </c>
      <c r="E2080" s="1" t="s">
        <v>2623</v>
      </c>
      <c r="F2080" s="26">
        <v>63000</v>
      </c>
      <c r="G2080" s="26">
        <v>63000</v>
      </c>
      <c r="H2080" s="26">
        <v>63000</v>
      </c>
      <c r="I2080" s="1" t="s">
        <v>26</v>
      </c>
      <c r="J2080" s="26">
        <v>63000</v>
      </c>
      <c r="K2080" s="26">
        <v>27294.52</v>
      </c>
      <c r="L2080" s="1" t="s">
        <v>27</v>
      </c>
      <c r="M2080" s="1">
        <v>0</v>
      </c>
      <c r="N2080" s="1" t="s">
        <v>2624</v>
      </c>
      <c r="O2080" s="1" t="s">
        <v>2625</v>
      </c>
      <c r="P2080" s="1" t="s">
        <v>2626</v>
      </c>
      <c r="Q2080" s="1" t="s">
        <v>28</v>
      </c>
      <c r="R2080" s="1" t="s">
        <v>44</v>
      </c>
      <c r="S2080" s="1" t="s">
        <v>80</v>
      </c>
      <c r="T2080" s="1" t="s">
        <v>49</v>
      </c>
      <c r="U2080" s="1" t="s">
        <v>34</v>
      </c>
      <c r="V2080" s="1" t="s">
        <v>46</v>
      </c>
      <c r="W2080" s="1" t="s">
        <v>42</v>
      </c>
      <c r="X2080" s="25">
        <v>41333</v>
      </c>
      <c r="Y2080" s="1" t="s">
        <v>43</v>
      </c>
      <c r="Z2080" s="1">
        <v>0</v>
      </c>
      <c r="AA2080" s="1" t="s">
        <v>2043</v>
      </c>
      <c r="AB2080" s="25">
        <v>37580</v>
      </c>
      <c r="AC2080" s="27">
        <v>38029.59375</v>
      </c>
      <c r="AD2080" s="1" t="s">
        <v>36</v>
      </c>
      <c r="AE2080" s="26">
        <v>63000</v>
      </c>
    </row>
    <row r="2081" spans="1:31" x14ac:dyDescent="0.25">
      <c r="A2081" s="1" t="s">
        <v>2622</v>
      </c>
      <c r="B2081" s="1">
        <v>1101080</v>
      </c>
      <c r="C2081" s="1" t="s">
        <v>2055</v>
      </c>
      <c r="D2081" s="25">
        <v>38024</v>
      </c>
      <c r="E2081" s="1" t="s">
        <v>2623</v>
      </c>
      <c r="F2081" s="26">
        <v>4000</v>
      </c>
      <c r="G2081" s="26">
        <v>25000</v>
      </c>
      <c r="H2081" s="26">
        <v>4000</v>
      </c>
      <c r="I2081" s="1" t="s">
        <v>26</v>
      </c>
      <c r="J2081" s="26">
        <v>4000</v>
      </c>
      <c r="K2081" s="26">
        <v>5146.54</v>
      </c>
      <c r="L2081" s="1" t="s">
        <v>27</v>
      </c>
      <c r="M2081" s="1">
        <v>0</v>
      </c>
      <c r="N2081" s="1" t="s">
        <v>2629</v>
      </c>
      <c r="O2081" s="1" t="s">
        <v>2638</v>
      </c>
      <c r="P2081" s="1" t="s">
        <v>2651</v>
      </c>
      <c r="Q2081" s="1" t="s">
        <v>28</v>
      </c>
      <c r="R2081" s="1" t="s">
        <v>44</v>
      </c>
      <c r="S2081" s="1" t="s">
        <v>38</v>
      </c>
      <c r="T2081" s="1" t="s">
        <v>1715</v>
      </c>
      <c r="U2081" s="1" t="s">
        <v>34</v>
      </c>
      <c r="V2081" s="1" t="s">
        <v>46</v>
      </c>
      <c r="W2081" s="1" t="s">
        <v>42</v>
      </c>
      <c r="X2081" s="25">
        <v>41333</v>
      </c>
      <c r="Y2081" s="1" t="s">
        <v>43</v>
      </c>
      <c r="Z2081" s="1">
        <v>0</v>
      </c>
      <c r="AA2081" s="1" t="s">
        <v>2056</v>
      </c>
      <c r="AB2081" s="25">
        <v>38268</v>
      </c>
      <c r="AC2081" s="27">
        <v>38321.395138888889</v>
      </c>
      <c r="AD2081" s="1" t="s">
        <v>36</v>
      </c>
      <c r="AE2081" s="26">
        <v>4000</v>
      </c>
    </row>
    <row r="2082" spans="1:31" x14ac:dyDescent="0.25">
      <c r="A2082" s="1" t="s">
        <v>2622</v>
      </c>
      <c r="B2082" s="1" t="s">
        <v>2696</v>
      </c>
      <c r="C2082" s="1" t="s">
        <v>266</v>
      </c>
      <c r="D2082" s="25">
        <v>39047</v>
      </c>
      <c r="E2082" s="1" t="s">
        <v>2623</v>
      </c>
      <c r="F2082" s="26">
        <v>207148.49</v>
      </c>
      <c r="G2082" s="26">
        <v>207148.49</v>
      </c>
      <c r="H2082" s="1">
        <v>0</v>
      </c>
      <c r="I2082" s="1" t="s">
        <v>26</v>
      </c>
      <c r="J2082" s="1">
        <v>0</v>
      </c>
      <c r="K2082" s="1">
        <v>0</v>
      </c>
      <c r="L2082" s="1" t="s">
        <v>27</v>
      </c>
      <c r="M2082" s="1">
        <v>0</v>
      </c>
      <c r="N2082" s="1" t="s">
        <v>2624</v>
      </c>
      <c r="O2082" s="1" t="s">
        <v>2638</v>
      </c>
      <c r="P2082" s="1" t="s">
        <v>2651</v>
      </c>
      <c r="Q2082" s="1" t="s">
        <v>28</v>
      </c>
      <c r="R2082" s="1" t="s">
        <v>44</v>
      </c>
      <c r="S2082" s="1" t="s">
        <v>38</v>
      </c>
      <c r="T2082" s="1" t="s">
        <v>39</v>
      </c>
      <c r="U2082" s="1" t="s">
        <v>40</v>
      </c>
      <c r="V2082" s="1" t="s">
        <v>41</v>
      </c>
      <c r="W2082" s="1" t="s">
        <v>42</v>
      </c>
      <c r="X2082" s="25">
        <v>41334</v>
      </c>
      <c r="Y2082" s="1" t="s">
        <v>2643</v>
      </c>
      <c r="Z2082" s="1">
        <v>0</v>
      </c>
      <c r="AA2082" s="1" t="s">
        <v>2697</v>
      </c>
      <c r="AB2082" s="25">
        <v>39349</v>
      </c>
      <c r="AC2082" s="27">
        <v>39374.686111111114</v>
      </c>
      <c r="AD2082" s="1" t="s">
        <v>2633</v>
      </c>
      <c r="AE2082" s="26">
        <v>207148.49</v>
      </c>
    </row>
    <row r="2083" spans="1:31" x14ac:dyDescent="0.25">
      <c r="A2083" s="1" t="s">
        <v>2622</v>
      </c>
      <c r="E2083" s="1" t="s">
        <v>2623</v>
      </c>
      <c r="F2083" s="1">
        <v>0</v>
      </c>
      <c r="G2083" s="1">
        <v>0</v>
      </c>
      <c r="H2083" s="1">
        <v>0</v>
      </c>
      <c r="I2083" s="1" t="s">
        <v>26</v>
      </c>
      <c r="J2083" s="1">
        <v>0</v>
      </c>
      <c r="K2083" s="26">
        <v>66375.55</v>
      </c>
      <c r="L2083" s="1" t="s">
        <v>27</v>
      </c>
      <c r="M2083" s="1">
        <v>0</v>
      </c>
      <c r="N2083" s="1" t="s">
        <v>2629</v>
      </c>
      <c r="O2083" s="1" t="s">
        <v>2630</v>
      </c>
      <c r="Q2083" s="1" t="s">
        <v>28</v>
      </c>
      <c r="R2083" s="1" t="s">
        <v>135</v>
      </c>
      <c r="S2083" s="1" t="s">
        <v>136</v>
      </c>
      <c r="T2083" s="1" t="s">
        <v>2698</v>
      </c>
      <c r="U2083" s="1" t="s">
        <v>53</v>
      </c>
      <c r="V2083" s="1" t="s">
        <v>349</v>
      </c>
      <c r="W2083" s="1" t="s">
        <v>42</v>
      </c>
      <c r="X2083" s="25">
        <v>41334</v>
      </c>
      <c r="Y2083" s="1" t="s">
        <v>43</v>
      </c>
      <c r="Z2083" s="1">
        <v>0</v>
      </c>
      <c r="AA2083" s="1" t="s">
        <v>2699</v>
      </c>
      <c r="AB2083" s="25">
        <v>39990</v>
      </c>
      <c r="AC2083" s="27">
        <v>40050.818749999999</v>
      </c>
      <c r="AD2083" s="1" t="s">
        <v>2657</v>
      </c>
      <c r="AE2083" s="1">
        <v>0</v>
      </c>
    </row>
    <row r="2084" spans="1:31" x14ac:dyDescent="0.25">
      <c r="A2084" s="1" t="s">
        <v>2622</v>
      </c>
      <c r="B2084" s="1" t="s">
        <v>656</v>
      </c>
      <c r="C2084" s="1" t="s">
        <v>657</v>
      </c>
      <c r="D2084" s="25">
        <v>40051</v>
      </c>
      <c r="E2084" s="1" t="s">
        <v>2623</v>
      </c>
      <c r="F2084" s="26">
        <v>14031</v>
      </c>
      <c r="G2084" s="26">
        <v>14031</v>
      </c>
      <c r="H2084" s="26">
        <v>14031</v>
      </c>
      <c r="I2084" s="1" t="s">
        <v>26</v>
      </c>
      <c r="J2084" s="26">
        <v>14031</v>
      </c>
      <c r="K2084" s="26">
        <v>4767.63</v>
      </c>
      <c r="L2084" s="1" t="s">
        <v>27</v>
      </c>
      <c r="M2084" s="1">
        <v>0</v>
      </c>
      <c r="N2084" s="1" t="s">
        <v>2629</v>
      </c>
      <c r="O2084" s="1" t="s">
        <v>2630</v>
      </c>
      <c r="Q2084" s="1" t="s">
        <v>28</v>
      </c>
      <c r="R2084" s="1" t="s">
        <v>135</v>
      </c>
      <c r="S2084" s="1" t="s">
        <v>284</v>
      </c>
      <c r="T2084" s="1" t="s">
        <v>77</v>
      </c>
      <c r="U2084" s="1" t="s">
        <v>34</v>
      </c>
      <c r="V2084" s="1" t="s">
        <v>46</v>
      </c>
      <c r="W2084" s="1" t="s">
        <v>42</v>
      </c>
      <c r="X2084" s="25">
        <v>41334</v>
      </c>
      <c r="Y2084" s="1" t="s">
        <v>43</v>
      </c>
      <c r="Z2084" s="1">
        <v>0</v>
      </c>
      <c r="AA2084" s="1" t="s">
        <v>658</v>
      </c>
      <c r="AB2084" s="25">
        <v>40198</v>
      </c>
      <c r="AC2084" s="27">
        <v>40227.620833333334</v>
      </c>
      <c r="AD2084" s="1" t="s">
        <v>36</v>
      </c>
      <c r="AE2084" s="26">
        <v>14031</v>
      </c>
    </row>
    <row r="2085" spans="1:31" x14ac:dyDescent="0.25">
      <c r="A2085" s="1" t="s">
        <v>2622</v>
      </c>
      <c r="B2085" s="1" t="s">
        <v>1082</v>
      </c>
      <c r="C2085" s="1" t="s">
        <v>1083</v>
      </c>
      <c r="D2085" s="25">
        <v>38410</v>
      </c>
      <c r="E2085" s="1" t="s">
        <v>2623</v>
      </c>
      <c r="F2085" s="26">
        <v>15000</v>
      </c>
      <c r="G2085" s="26">
        <v>15000</v>
      </c>
      <c r="H2085" s="26">
        <v>15000</v>
      </c>
      <c r="I2085" s="1" t="s">
        <v>26</v>
      </c>
      <c r="J2085" s="26">
        <v>15000</v>
      </c>
      <c r="K2085" s="1">
        <v>0</v>
      </c>
      <c r="L2085" s="1" t="s">
        <v>27</v>
      </c>
      <c r="M2085" s="1">
        <v>0</v>
      </c>
      <c r="N2085" s="1" t="s">
        <v>2624</v>
      </c>
      <c r="O2085" s="1" t="s">
        <v>2625</v>
      </c>
      <c r="P2085" s="1" t="s">
        <v>2626</v>
      </c>
      <c r="Q2085" s="1" t="s">
        <v>28</v>
      </c>
      <c r="R2085" s="1" t="s">
        <v>44</v>
      </c>
      <c r="S2085" s="1" t="s">
        <v>80</v>
      </c>
      <c r="T2085" s="1" t="s">
        <v>1084</v>
      </c>
      <c r="U2085" s="1" t="s">
        <v>123</v>
      </c>
      <c r="V2085" s="1" t="s">
        <v>185</v>
      </c>
      <c r="W2085" s="1" t="s">
        <v>42</v>
      </c>
      <c r="X2085" s="25">
        <v>41334</v>
      </c>
      <c r="Y2085" s="1" t="s">
        <v>57</v>
      </c>
      <c r="Z2085" s="1">
        <v>0</v>
      </c>
      <c r="AA2085" s="1" t="s">
        <v>1085</v>
      </c>
      <c r="AB2085" s="25">
        <v>39370</v>
      </c>
      <c r="AC2085" s="27">
        <v>39556.606944444444</v>
      </c>
      <c r="AD2085" s="1" t="s">
        <v>36</v>
      </c>
      <c r="AE2085" s="26">
        <v>15000</v>
      </c>
    </row>
    <row r="2086" spans="1:31" x14ac:dyDescent="0.25">
      <c r="A2086" s="1" t="s">
        <v>2622</v>
      </c>
      <c r="B2086" s="1" t="s">
        <v>1123</v>
      </c>
      <c r="C2086" s="1" t="s">
        <v>1124</v>
      </c>
      <c r="D2086" s="25">
        <v>38823</v>
      </c>
      <c r="E2086" s="1" t="s">
        <v>2623</v>
      </c>
      <c r="F2086" s="26">
        <v>3000</v>
      </c>
      <c r="G2086" s="26">
        <v>3000</v>
      </c>
      <c r="H2086" s="26">
        <v>3000</v>
      </c>
      <c r="I2086" s="1" t="s">
        <v>26</v>
      </c>
      <c r="J2086" s="26">
        <v>3000</v>
      </c>
      <c r="K2086" s="26">
        <v>186824.13</v>
      </c>
      <c r="L2086" s="1" t="s">
        <v>27</v>
      </c>
      <c r="M2086" s="1">
        <v>0</v>
      </c>
      <c r="N2086" s="1" t="s">
        <v>2624</v>
      </c>
      <c r="O2086" s="1" t="s">
        <v>2630</v>
      </c>
      <c r="Q2086" s="1" t="s">
        <v>28</v>
      </c>
      <c r="R2086" s="1" t="s">
        <v>44</v>
      </c>
      <c r="S2086" s="1" t="s">
        <v>503</v>
      </c>
      <c r="T2086" s="1" t="s">
        <v>56</v>
      </c>
      <c r="U2086" s="1" t="s">
        <v>53</v>
      </c>
      <c r="V2086" s="1" t="s">
        <v>349</v>
      </c>
      <c r="W2086" s="1" t="s">
        <v>42</v>
      </c>
      <c r="X2086" s="25">
        <v>41334</v>
      </c>
      <c r="Y2086" s="1" t="s">
        <v>2643</v>
      </c>
      <c r="Z2086" s="1">
        <v>0</v>
      </c>
      <c r="AA2086" s="1" t="s">
        <v>1125</v>
      </c>
      <c r="AB2086" s="25">
        <v>39596</v>
      </c>
      <c r="AC2086" s="27">
        <v>39771.658333333333</v>
      </c>
      <c r="AD2086" s="1" t="s">
        <v>36</v>
      </c>
      <c r="AE2086" s="26">
        <v>3000</v>
      </c>
    </row>
    <row r="2087" spans="1:31" x14ac:dyDescent="0.25">
      <c r="A2087" s="1" t="s">
        <v>2622</v>
      </c>
      <c r="E2087" s="1" t="s">
        <v>2623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 t="s">
        <v>50</v>
      </c>
      <c r="M2087" s="1">
        <v>0</v>
      </c>
      <c r="N2087" s="1" t="s">
        <v>2629</v>
      </c>
      <c r="O2087" s="1" t="s">
        <v>2630</v>
      </c>
      <c r="Q2087" s="1" t="s">
        <v>28</v>
      </c>
      <c r="R2087" s="1" t="s">
        <v>196</v>
      </c>
      <c r="S2087" s="1" t="s">
        <v>136</v>
      </c>
      <c r="T2087" s="1" t="s">
        <v>290</v>
      </c>
      <c r="U2087" s="1" t="s">
        <v>40</v>
      </c>
      <c r="V2087" s="1" t="s">
        <v>41</v>
      </c>
      <c r="W2087" s="1" t="s">
        <v>42</v>
      </c>
      <c r="X2087" s="25">
        <v>41334</v>
      </c>
      <c r="Y2087" s="1" t="s">
        <v>2635</v>
      </c>
      <c r="Z2087" s="1">
        <v>0</v>
      </c>
      <c r="AA2087" s="1" t="s">
        <v>2701</v>
      </c>
      <c r="AB2087" s="25">
        <v>41305</v>
      </c>
      <c r="AC2087" s="27">
        <v>41319.120138888888</v>
      </c>
      <c r="AD2087" s="1" t="s">
        <v>2633</v>
      </c>
      <c r="AE2087" s="1">
        <v>0</v>
      </c>
    </row>
    <row r="2088" spans="1:31" x14ac:dyDescent="0.25">
      <c r="A2088" s="1" t="s">
        <v>2622</v>
      </c>
      <c r="E2088" s="1" t="s">
        <v>2623</v>
      </c>
      <c r="F2088" s="1">
        <v>0</v>
      </c>
      <c r="G2088" s="1">
        <v>0</v>
      </c>
      <c r="H2088" s="1">
        <v>0</v>
      </c>
      <c r="I2088" s="1" t="s">
        <v>26</v>
      </c>
      <c r="J2088" s="1">
        <v>0</v>
      </c>
      <c r="K2088" s="26">
        <v>85252.17</v>
      </c>
      <c r="L2088" s="1" t="s">
        <v>27</v>
      </c>
      <c r="M2088" s="1">
        <v>0</v>
      </c>
      <c r="Q2088" s="1" t="s">
        <v>28</v>
      </c>
      <c r="R2088" s="1" t="s">
        <v>135</v>
      </c>
      <c r="S2088" s="1" t="s">
        <v>136</v>
      </c>
      <c r="T2088" s="1" t="s">
        <v>772</v>
      </c>
      <c r="U2088" s="1" t="s">
        <v>53</v>
      </c>
      <c r="V2088" s="1" t="s">
        <v>71</v>
      </c>
      <c r="W2088" s="1" t="s">
        <v>42</v>
      </c>
      <c r="X2088" s="25">
        <v>41334</v>
      </c>
      <c r="Y2088" s="1" t="s">
        <v>43</v>
      </c>
      <c r="Z2088" s="1">
        <v>0</v>
      </c>
      <c r="AA2088" s="1" t="s">
        <v>2702</v>
      </c>
      <c r="AB2088" s="25">
        <v>39685</v>
      </c>
      <c r="AC2088" s="27">
        <v>40164.35833333333</v>
      </c>
      <c r="AD2088" s="1" t="s">
        <v>2633</v>
      </c>
      <c r="AE2088" s="1">
        <v>0</v>
      </c>
    </row>
    <row r="2089" spans="1:31" x14ac:dyDescent="0.25">
      <c r="A2089" s="1" t="s">
        <v>2622</v>
      </c>
      <c r="B2089" s="1" t="s">
        <v>1632</v>
      </c>
      <c r="C2089" s="1" t="s">
        <v>1633</v>
      </c>
      <c r="D2089" s="25">
        <v>39409</v>
      </c>
      <c r="E2089" s="1" t="s">
        <v>2623</v>
      </c>
      <c r="F2089" s="26">
        <v>24507.71</v>
      </c>
      <c r="G2089" s="26">
        <v>24507.71</v>
      </c>
      <c r="H2089" s="26">
        <v>24507.71</v>
      </c>
      <c r="I2089" s="1" t="s">
        <v>27</v>
      </c>
      <c r="J2089" s="1">
        <v>0</v>
      </c>
      <c r="K2089" s="26">
        <v>4800</v>
      </c>
      <c r="L2089" s="1" t="s">
        <v>27</v>
      </c>
      <c r="M2089" s="1">
        <v>0</v>
      </c>
      <c r="N2089" s="1" t="s">
        <v>2624</v>
      </c>
      <c r="O2089" s="1" t="s">
        <v>2630</v>
      </c>
      <c r="Q2089" s="1" t="s">
        <v>28</v>
      </c>
      <c r="R2089" s="1" t="s">
        <v>44</v>
      </c>
      <c r="S2089" s="1" t="s">
        <v>30</v>
      </c>
      <c r="T2089" s="1" t="s">
        <v>222</v>
      </c>
      <c r="U2089" s="1" t="s">
        <v>53</v>
      </c>
      <c r="V2089" s="1" t="s">
        <v>71</v>
      </c>
      <c r="W2089" s="1" t="s">
        <v>42</v>
      </c>
      <c r="X2089" s="25">
        <v>41334</v>
      </c>
      <c r="Y2089" s="1" t="s">
        <v>2647</v>
      </c>
      <c r="Z2089" s="1">
        <v>0</v>
      </c>
      <c r="AA2089" s="1" t="s">
        <v>1634</v>
      </c>
      <c r="AB2089" s="25">
        <v>39609</v>
      </c>
      <c r="AC2089" s="27">
        <v>39618.494444444441</v>
      </c>
      <c r="AD2089" s="1" t="s">
        <v>36</v>
      </c>
      <c r="AE2089" s="26">
        <v>24507.71</v>
      </c>
    </row>
    <row r="2090" spans="1:31" x14ac:dyDescent="0.25">
      <c r="A2090" s="1" t="s">
        <v>2622</v>
      </c>
      <c r="B2090" s="1" t="s">
        <v>332</v>
      </c>
      <c r="C2090" s="1" t="s">
        <v>333</v>
      </c>
      <c r="D2090" s="25">
        <v>37921</v>
      </c>
      <c r="E2090" s="1" t="s">
        <v>2623</v>
      </c>
      <c r="F2090" s="26">
        <v>20000</v>
      </c>
      <c r="G2090" s="26">
        <v>20000</v>
      </c>
      <c r="H2090" s="26">
        <v>20000</v>
      </c>
      <c r="I2090" s="1" t="s">
        <v>27</v>
      </c>
      <c r="J2090" s="1">
        <v>0</v>
      </c>
      <c r="K2090" s="26">
        <v>2000</v>
      </c>
      <c r="L2090" s="1" t="s">
        <v>27</v>
      </c>
      <c r="M2090" s="1">
        <v>0</v>
      </c>
      <c r="N2090" s="1" t="s">
        <v>2624</v>
      </c>
      <c r="O2090" s="1" t="s">
        <v>2625</v>
      </c>
      <c r="P2090" s="1" t="s">
        <v>2626</v>
      </c>
      <c r="Q2090" s="1" t="s">
        <v>28</v>
      </c>
      <c r="R2090" s="1" t="s">
        <v>44</v>
      </c>
      <c r="S2090" s="1" t="s">
        <v>80</v>
      </c>
      <c r="T2090" s="1" t="s">
        <v>334</v>
      </c>
      <c r="U2090" s="1" t="s">
        <v>34</v>
      </c>
      <c r="V2090" s="1" t="s">
        <v>251</v>
      </c>
      <c r="W2090" s="1" t="s">
        <v>42</v>
      </c>
      <c r="X2090" s="25">
        <v>41337</v>
      </c>
      <c r="Y2090" s="1" t="s">
        <v>57</v>
      </c>
      <c r="Z2090" s="1">
        <v>0</v>
      </c>
      <c r="AA2090" s="1" t="s">
        <v>335</v>
      </c>
      <c r="AB2090" s="25">
        <v>38502</v>
      </c>
      <c r="AC2090" s="27">
        <v>38664.430555555555</v>
      </c>
      <c r="AD2090" s="1" t="s">
        <v>36</v>
      </c>
      <c r="AE2090" s="26">
        <v>20000</v>
      </c>
    </row>
    <row r="2091" spans="1:31" x14ac:dyDescent="0.25">
      <c r="A2091" s="1" t="s">
        <v>2622</v>
      </c>
      <c r="B2091" s="1" t="s">
        <v>2703</v>
      </c>
      <c r="D2091" s="25">
        <v>36530</v>
      </c>
      <c r="E2091" s="1" t="s">
        <v>2623</v>
      </c>
      <c r="F2091" s="1">
        <v>0</v>
      </c>
      <c r="G2091" s="1">
        <v>0</v>
      </c>
      <c r="H2091" s="1">
        <v>0</v>
      </c>
      <c r="J2091" s="1">
        <v>0</v>
      </c>
      <c r="K2091" s="1">
        <v>0</v>
      </c>
      <c r="L2091" s="1" t="s">
        <v>27</v>
      </c>
      <c r="M2091" s="1">
        <v>0</v>
      </c>
      <c r="Q2091" s="1" t="s">
        <v>28</v>
      </c>
      <c r="T2091" s="1" t="s">
        <v>77</v>
      </c>
      <c r="U2091" s="1" t="s">
        <v>34</v>
      </c>
      <c r="V2091" s="1" t="s">
        <v>71</v>
      </c>
      <c r="W2091" s="1" t="s">
        <v>42</v>
      </c>
      <c r="X2091" s="25">
        <v>41337</v>
      </c>
      <c r="Y2091" s="1" t="s">
        <v>43</v>
      </c>
      <c r="Z2091" s="1">
        <v>0</v>
      </c>
      <c r="AA2091" s="1" t="s">
        <v>2704</v>
      </c>
      <c r="AB2091" s="25">
        <v>36803</v>
      </c>
      <c r="AC2091" s="27">
        <v>38205.427777777775</v>
      </c>
      <c r="AD2091" s="1" t="s">
        <v>2633</v>
      </c>
      <c r="AE2091" s="1">
        <v>0</v>
      </c>
    </row>
    <row r="2092" spans="1:31" x14ac:dyDescent="0.25">
      <c r="A2092" s="1" t="s">
        <v>2622</v>
      </c>
      <c r="B2092" s="1" t="s">
        <v>651</v>
      </c>
      <c r="C2092" s="1" t="s">
        <v>2219</v>
      </c>
      <c r="D2092" s="25">
        <v>39485</v>
      </c>
      <c r="E2092" s="1" t="s">
        <v>2623</v>
      </c>
      <c r="F2092" s="26">
        <v>145654.25</v>
      </c>
      <c r="G2092" s="26">
        <v>165516.20000000001</v>
      </c>
      <c r="H2092" s="26">
        <v>145654.25</v>
      </c>
      <c r="I2092" s="1" t="s">
        <v>26</v>
      </c>
      <c r="J2092" s="26">
        <v>145654.25</v>
      </c>
      <c r="K2092" s="1">
        <v>0</v>
      </c>
      <c r="L2092" s="1" t="s">
        <v>26</v>
      </c>
      <c r="M2092" s="1">
        <v>0</v>
      </c>
      <c r="N2092" s="1" t="s">
        <v>2624</v>
      </c>
      <c r="O2092" s="1" t="s">
        <v>2625</v>
      </c>
      <c r="P2092" s="1" t="s">
        <v>2626</v>
      </c>
      <c r="Q2092" s="1" t="s">
        <v>28</v>
      </c>
      <c r="R2092" s="1" t="s">
        <v>135</v>
      </c>
      <c r="S2092" s="1" t="s">
        <v>276</v>
      </c>
      <c r="T2092" s="1" t="s">
        <v>49</v>
      </c>
      <c r="U2092" s="1" t="s">
        <v>34</v>
      </c>
      <c r="V2092" s="1" t="s">
        <v>652</v>
      </c>
      <c r="W2092" s="1" t="s">
        <v>42</v>
      </c>
      <c r="X2092" s="25">
        <v>41337</v>
      </c>
      <c r="Y2092" s="1" t="s">
        <v>2643</v>
      </c>
      <c r="Z2092" s="1">
        <v>0</v>
      </c>
      <c r="AA2092" s="1" t="s">
        <v>2220</v>
      </c>
      <c r="AB2092" s="25">
        <v>39909</v>
      </c>
      <c r="AC2092" s="27">
        <v>39942.404166666667</v>
      </c>
      <c r="AD2092" s="1" t="s">
        <v>36</v>
      </c>
      <c r="AE2092" s="26">
        <v>145654.25</v>
      </c>
    </row>
    <row r="2093" spans="1:31" x14ac:dyDescent="0.25">
      <c r="A2093" s="1" t="s">
        <v>2622</v>
      </c>
      <c r="E2093" s="1" t="s">
        <v>2623</v>
      </c>
      <c r="F2093" s="1">
        <v>0</v>
      </c>
      <c r="G2093" s="1">
        <v>0</v>
      </c>
      <c r="H2093" s="1">
        <v>0</v>
      </c>
      <c r="J2093" s="1">
        <v>0</v>
      </c>
      <c r="K2093" s="26">
        <v>1007</v>
      </c>
      <c r="L2093" s="1" t="s">
        <v>27</v>
      </c>
      <c r="M2093" s="1">
        <v>0</v>
      </c>
      <c r="Q2093" s="1" t="s">
        <v>28</v>
      </c>
      <c r="R2093" s="1" t="s">
        <v>135</v>
      </c>
      <c r="S2093" s="1" t="s">
        <v>136</v>
      </c>
      <c r="T2093" s="1" t="s">
        <v>54</v>
      </c>
      <c r="U2093" s="1" t="s">
        <v>55</v>
      </c>
      <c r="V2093" s="1" t="s">
        <v>71</v>
      </c>
      <c r="W2093" s="1" t="s">
        <v>42</v>
      </c>
      <c r="X2093" s="25">
        <v>41337</v>
      </c>
      <c r="Y2093" s="1" t="s">
        <v>2669</v>
      </c>
      <c r="Z2093" s="1">
        <v>0</v>
      </c>
      <c r="AA2093" s="1" t="s">
        <v>2705</v>
      </c>
      <c r="AB2093" s="25">
        <v>39522</v>
      </c>
      <c r="AC2093" s="27">
        <v>40164.352083333331</v>
      </c>
      <c r="AD2093" s="1" t="s">
        <v>2633</v>
      </c>
      <c r="AE2093" s="1">
        <v>0</v>
      </c>
    </row>
    <row r="2094" spans="1:31" x14ac:dyDescent="0.25">
      <c r="A2094" s="1" t="s">
        <v>2622</v>
      </c>
      <c r="B2094" s="1" t="s">
        <v>81</v>
      </c>
      <c r="C2094" s="1" t="s">
        <v>82</v>
      </c>
      <c r="D2094" s="25">
        <v>36409</v>
      </c>
      <c r="E2094" s="1" t="s">
        <v>2623</v>
      </c>
      <c r="F2094" s="26">
        <v>75000</v>
      </c>
      <c r="G2094" s="26">
        <v>75000</v>
      </c>
      <c r="H2094" s="26">
        <v>75000</v>
      </c>
      <c r="I2094" s="1" t="s">
        <v>26</v>
      </c>
      <c r="J2094" s="26">
        <v>75000</v>
      </c>
      <c r="K2094" s="1">
        <v>0</v>
      </c>
      <c r="L2094" s="1" t="s">
        <v>27</v>
      </c>
      <c r="M2094" s="1">
        <v>0</v>
      </c>
      <c r="N2094" s="1" t="s">
        <v>2624</v>
      </c>
      <c r="O2094" s="1" t="s">
        <v>2625</v>
      </c>
      <c r="P2094" s="1" t="s">
        <v>2626</v>
      </c>
      <c r="Q2094" s="1" t="s">
        <v>28</v>
      </c>
      <c r="R2094" s="1" t="s">
        <v>44</v>
      </c>
      <c r="S2094" s="1" t="s">
        <v>38</v>
      </c>
      <c r="T2094" s="1" t="s">
        <v>83</v>
      </c>
      <c r="U2094" s="1" t="s">
        <v>84</v>
      </c>
      <c r="V2094" s="1" t="s">
        <v>85</v>
      </c>
      <c r="W2094" s="1" t="s">
        <v>42</v>
      </c>
      <c r="X2094" s="25">
        <v>41338</v>
      </c>
      <c r="Y2094" s="1" t="s">
        <v>57</v>
      </c>
      <c r="Z2094" s="1">
        <v>0</v>
      </c>
      <c r="AA2094" s="1" t="s">
        <v>86</v>
      </c>
      <c r="AB2094" s="25">
        <v>36649</v>
      </c>
      <c r="AC2094" s="27">
        <v>37617</v>
      </c>
      <c r="AD2094" s="1" t="s">
        <v>36</v>
      </c>
      <c r="AE2094" s="26">
        <v>75000</v>
      </c>
    </row>
    <row r="2095" spans="1:31" x14ac:dyDescent="0.25">
      <c r="A2095" s="1" t="s">
        <v>2622</v>
      </c>
      <c r="C2095" s="1" t="s">
        <v>75</v>
      </c>
      <c r="E2095" s="1" t="s">
        <v>2623</v>
      </c>
      <c r="F2095" s="1">
        <v>0</v>
      </c>
      <c r="G2095" s="1">
        <v>0</v>
      </c>
      <c r="H2095" s="1">
        <v>0</v>
      </c>
      <c r="J2095" s="1">
        <v>0</v>
      </c>
      <c r="K2095" s="26">
        <v>20000</v>
      </c>
      <c r="L2095" s="1" t="s">
        <v>27</v>
      </c>
      <c r="M2095" s="1">
        <v>0</v>
      </c>
      <c r="N2095" s="1" t="s">
        <v>2629</v>
      </c>
      <c r="O2095" s="1" t="s">
        <v>2672</v>
      </c>
      <c r="Q2095" s="1" t="s">
        <v>28</v>
      </c>
      <c r="R2095" s="1" t="s">
        <v>44</v>
      </c>
      <c r="S2095" s="1" t="s">
        <v>2706</v>
      </c>
      <c r="T2095" s="1" t="s">
        <v>2707</v>
      </c>
      <c r="U2095" s="1" t="s">
        <v>40</v>
      </c>
      <c r="V2095" s="1" t="s">
        <v>2708</v>
      </c>
      <c r="W2095" s="1" t="s">
        <v>42</v>
      </c>
      <c r="X2095" s="25">
        <v>41338</v>
      </c>
      <c r="Y2095" s="1" t="s">
        <v>2643</v>
      </c>
      <c r="Z2095" s="1">
        <v>0</v>
      </c>
      <c r="AA2095" s="1" t="s">
        <v>2709</v>
      </c>
      <c r="AB2095" s="25">
        <v>37480</v>
      </c>
      <c r="AC2095" s="27">
        <v>37525</v>
      </c>
      <c r="AD2095" s="1" t="s">
        <v>2633</v>
      </c>
      <c r="AE2095" s="1">
        <v>0</v>
      </c>
    </row>
    <row r="2096" spans="1:31" x14ac:dyDescent="0.25">
      <c r="A2096" s="1" t="s">
        <v>2622</v>
      </c>
      <c r="B2096" s="1" t="s">
        <v>429</v>
      </c>
      <c r="C2096" s="1" t="s">
        <v>430</v>
      </c>
      <c r="D2096" s="25">
        <v>37840</v>
      </c>
      <c r="E2096" s="1" t="s">
        <v>2623</v>
      </c>
      <c r="F2096" s="26">
        <v>60400.6</v>
      </c>
      <c r="G2096" s="26">
        <v>60400.6</v>
      </c>
      <c r="H2096" s="26">
        <v>60400.6</v>
      </c>
      <c r="I2096" s="1" t="s">
        <v>26</v>
      </c>
      <c r="J2096" s="26">
        <v>60400.6</v>
      </c>
      <c r="K2096" s="26">
        <v>101255.81</v>
      </c>
      <c r="L2096" s="1" t="s">
        <v>27</v>
      </c>
      <c r="M2096" s="1">
        <v>0</v>
      </c>
      <c r="N2096" s="1" t="s">
        <v>2624</v>
      </c>
      <c r="O2096" s="1" t="s">
        <v>2638</v>
      </c>
      <c r="P2096" s="1" t="s">
        <v>2688</v>
      </c>
      <c r="Q2096" s="1" t="s">
        <v>28</v>
      </c>
      <c r="R2096" s="1" t="s">
        <v>44</v>
      </c>
      <c r="S2096" s="1" t="s">
        <v>38</v>
      </c>
      <c r="T2096" s="1" t="s">
        <v>39</v>
      </c>
      <c r="U2096" s="1" t="s">
        <v>40</v>
      </c>
      <c r="V2096" s="1" t="s">
        <v>41</v>
      </c>
      <c r="W2096" s="1" t="s">
        <v>42</v>
      </c>
      <c r="X2096" s="25">
        <v>41338</v>
      </c>
      <c r="Y2096" s="1" t="s">
        <v>57</v>
      </c>
      <c r="Z2096" s="1">
        <v>0</v>
      </c>
      <c r="AA2096" s="1" t="s">
        <v>431</v>
      </c>
      <c r="AB2096" s="25">
        <v>38071</v>
      </c>
      <c r="AC2096" s="27">
        <v>38099.668749999997</v>
      </c>
      <c r="AD2096" s="1" t="s">
        <v>36</v>
      </c>
      <c r="AE2096" s="26">
        <v>60400.6</v>
      </c>
    </row>
    <row r="2097" spans="1:31" x14ac:dyDescent="0.25">
      <c r="A2097" s="1" t="s">
        <v>2622</v>
      </c>
      <c r="B2097" s="1">
        <v>1001002</v>
      </c>
      <c r="C2097" s="1" t="s">
        <v>2710</v>
      </c>
      <c r="D2097" s="25">
        <v>37622</v>
      </c>
      <c r="E2097" s="1" t="s">
        <v>2623</v>
      </c>
      <c r="F2097" s="1">
        <v>0</v>
      </c>
      <c r="G2097" s="26">
        <v>100000</v>
      </c>
      <c r="H2097" s="1">
        <v>0</v>
      </c>
      <c r="I2097" s="1" t="s">
        <v>27</v>
      </c>
      <c r="J2097" s="1">
        <v>0</v>
      </c>
      <c r="K2097" s="26">
        <v>3168.23</v>
      </c>
      <c r="L2097" s="1" t="s">
        <v>27</v>
      </c>
      <c r="M2097" s="1">
        <v>0</v>
      </c>
      <c r="N2097" s="1" t="s">
        <v>2624</v>
      </c>
      <c r="O2097" s="1" t="s">
        <v>2625</v>
      </c>
      <c r="P2097" s="1" t="s">
        <v>2626</v>
      </c>
      <c r="Q2097" s="1" t="s">
        <v>28</v>
      </c>
      <c r="R2097" s="1" t="s">
        <v>44</v>
      </c>
      <c r="S2097" s="1" t="s">
        <v>91</v>
      </c>
      <c r="T2097" s="1" t="s">
        <v>39</v>
      </c>
      <c r="U2097" s="1" t="s">
        <v>40</v>
      </c>
      <c r="V2097" s="1" t="s">
        <v>41</v>
      </c>
      <c r="W2097" s="1" t="s">
        <v>42</v>
      </c>
      <c r="X2097" s="25">
        <v>41338</v>
      </c>
      <c r="Y2097" s="1" t="s">
        <v>57</v>
      </c>
      <c r="Z2097" s="1">
        <v>0</v>
      </c>
      <c r="AA2097" s="1" t="s">
        <v>2711</v>
      </c>
      <c r="AB2097" s="25">
        <v>38498</v>
      </c>
      <c r="AC2097" s="27">
        <v>38537.423611111109</v>
      </c>
      <c r="AD2097" s="1" t="s">
        <v>2633</v>
      </c>
      <c r="AE2097" s="1">
        <v>0</v>
      </c>
    </row>
    <row r="2098" spans="1:31" x14ac:dyDescent="0.25">
      <c r="A2098" s="1" t="s">
        <v>2622</v>
      </c>
      <c r="B2098" s="1" t="s">
        <v>493</v>
      </c>
      <c r="C2098" s="1" t="s">
        <v>494</v>
      </c>
      <c r="D2098" s="25">
        <v>38333</v>
      </c>
      <c r="E2098" s="1" t="s">
        <v>2623</v>
      </c>
      <c r="F2098" s="26">
        <v>32258.01</v>
      </c>
      <c r="G2098" s="26">
        <v>32258.01</v>
      </c>
      <c r="H2098" s="26">
        <v>32258.01</v>
      </c>
      <c r="I2098" s="1" t="s">
        <v>26</v>
      </c>
      <c r="J2098" s="26">
        <v>32258.01</v>
      </c>
      <c r="K2098" s="26">
        <v>54286.55</v>
      </c>
      <c r="L2098" s="1" t="s">
        <v>26</v>
      </c>
      <c r="M2098" s="26">
        <v>54286.55</v>
      </c>
      <c r="N2098" s="1" t="s">
        <v>2629</v>
      </c>
      <c r="O2098" s="1" t="s">
        <v>2630</v>
      </c>
      <c r="Q2098" s="1" t="s">
        <v>28</v>
      </c>
      <c r="R2098" s="1" t="s">
        <v>44</v>
      </c>
      <c r="S2098" s="1" t="s">
        <v>38</v>
      </c>
      <c r="T2098" s="1" t="s">
        <v>39</v>
      </c>
      <c r="U2098" s="1" t="s">
        <v>40</v>
      </c>
      <c r="V2098" s="1" t="s">
        <v>41</v>
      </c>
      <c r="W2098" s="1" t="s">
        <v>42</v>
      </c>
      <c r="X2098" s="25">
        <v>41338</v>
      </c>
      <c r="Y2098" s="1" t="s">
        <v>57</v>
      </c>
      <c r="Z2098" s="1">
        <v>0</v>
      </c>
      <c r="AA2098" s="1" t="s">
        <v>495</v>
      </c>
      <c r="AB2098" s="25">
        <v>39546</v>
      </c>
      <c r="AC2098" s="27">
        <v>39715.71875</v>
      </c>
      <c r="AD2098" s="1" t="s">
        <v>36</v>
      </c>
      <c r="AE2098" s="26">
        <v>32258.01</v>
      </c>
    </row>
    <row r="2099" spans="1:31" x14ac:dyDescent="0.25">
      <c r="A2099" s="1" t="s">
        <v>2622</v>
      </c>
      <c r="B2099" s="1" t="s">
        <v>907</v>
      </c>
      <c r="C2099" s="1" t="s">
        <v>908</v>
      </c>
      <c r="D2099" s="25">
        <v>37839</v>
      </c>
      <c r="E2099" s="1" t="s">
        <v>2623</v>
      </c>
      <c r="F2099" s="26">
        <v>8206.41</v>
      </c>
      <c r="G2099" s="26">
        <v>14075.1</v>
      </c>
      <c r="H2099" s="26">
        <v>8206.41</v>
      </c>
      <c r="I2099" s="1" t="s">
        <v>27</v>
      </c>
      <c r="J2099" s="1">
        <v>0</v>
      </c>
      <c r="K2099" s="26">
        <v>33446.32</v>
      </c>
      <c r="L2099" s="1" t="s">
        <v>27</v>
      </c>
      <c r="M2099" s="1">
        <v>0</v>
      </c>
      <c r="N2099" s="1" t="s">
        <v>2629</v>
      </c>
      <c r="O2099" s="1" t="s">
        <v>2625</v>
      </c>
      <c r="P2099" s="1" t="s">
        <v>2626</v>
      </c>
      <c r="Q2099" s="1" t="s">
        <v>28</v>
      </c>
      <c r="R2099" s="1" t="s">
        <v>44</v>
      </c>
      <c r="S2099" s="1" t="s">
        <v>38</v>
      </c>
      <c r="T2099" s="1" t="s">
        <v>39</v>
      </c>
      <c r="U2099" s="1" t="s">
        <v>40</v>
      </c>
      <c r="V2099" s="1" t="s">
        <v>41</v>
      </c>
      <c r="W2099" s="1" t="s">
        <v>42</v>
      </c>
      <c r="X2099" s="25">
        <v>41338</v>
      </c>
      <c r="Y2099" s="1" t="s">
        <v>57</v>
      </c>
      <c r="Z2099" s="1">
        <v>0</v>
      </c>
      <c r="AA2099" s="1" t="s">
        <v>909</v>
      </c>
      <c r="AB2099" s="25">
        <v>38135</v>
      </c>
      <c r="AC2099" s="27">
        <v>38168.638194444444</v>
      </c>
      <c r="AD2099" s="1" t="s">
        <v>36</v>
      </c>
      <c r="AE2099" s="26">
        <v>8206.41</v>
      </c>
    </row>
    <row r="2100" spans="1:31" x14ac:dyDescent="0.25">
      <c r="A2100" s="1" t="s">
        <v>2622</v>
      </c>
      <c r="B2100" s="1" t="s">
        <v>931</v>
      </c>
      <c r="C2100" s="1" t="s">
        <v>932</v>
      </c>
      <c r="D2100" s="25">
        <v>37959</v>
      </c>
      <c r="E2100" s="1" t="s">
        <v>2623</v>
      </c>
      <c r="F2100" s="26">
        <v>18527.5</v>
      </c>
      <c r="G2100" s="26">
        <v>18527.5</v>
      </c>
      <c r="H2100" s="26">
        <v>18527.5</v>
      </c>
      <c r="I2100" s="1" t="s">
        <v>26</v>
      </c>
      <c r="J2100" s="26">
        <v>18527.5</v>
      </c>
      <c r="K2100" s="26">
        <v>3705.5</v>
      </c>
      <c r="L2100" s="1" t="s">
        <v>27</v>
      </c>
      <c r="M2100" s="1">
        <v>0</v>
      </c>
      <c r="N2100" s="1" t="s">
        <v>2624</v>
      </c>
      <c r="O2100" s="1" t="s">
        <v>2638</v>
      </c>
      <c r="P2100" s="1" t="s">
        <v>2642</v>
      </c>
      <c r="Q2100" s="1" t="s">
        <v>28</v>
      </c>
      <c r="R2100" s="1" t="s">
        <v>44</v>
      </c>
      <c r="S2100" s="1" t="s">
        <v>38</v>
      </c>
      <c r="T2100" s="1" t="s">
        <v>39</v>
      </c>
      <c r="U2100" s="1" t="s">
        <v>40</v>
      </c>
      <c r="V2100" s="1" t="s">
        <v>41</v>
      </c>
      <c r="W2100" s="1" t="s">
        <v>42</v>
      </c>
      <c r="X2100" s="25">
        <v>41338</v>
      </c>
      <c r="Y2100" s="1" t="s">
        <v>43</v>
      </c>
      <c r="Z2100" s="1">
        <v>0</v>
      </c>
      <c r="AA2100" s="1" t="s">
        <v>933</v>
      </c>
      <c r="AB2100" s="25">
        <v>38310</v>
      </c>
      <c r="AC2100" s="27">
        <v>38365.489583333336</v>
      </c>
      <c r="AD2100" s="1" t="s">
        <v>36</v>
      </c>
      <c r="AE2100" s="26">
        <v>18527.5</v>
      </c>
    </row>
    <row r="2101" spans="1:31" x14ac:dyDescent="0.25">
      <c r="A2101" s="1" t="s">
        <v>2622</v>
      </c>
      <c r="B2101" s="1" t="s">
        <v>1035</v>
      </c>
      <c r="C2101" s="1" t="s">
        <v>1036</v>
      </c>
      <c r="D2101" s="25">
        <v>39163</v>
      </c>
      <c r="E2101" s="1" t="s">
        <v>2623</v>
      </c>
      <c r="F2101" s="26">
        <v>53157.98</v>
      </c>
      <c r="G2101" s="26">
        <v>126355.46</v>
      </c>
      <c r="H2101" s="26">
        <v>53157.98</v>
      </c>
      <c r="I2101" s="1" t="s">
        <v>26</v>
      </c>
      <c r="J2101" s="26">
        <v>53157.98</v>
      </c>
      <c r="K2101" s="26">
        <v>64730.77</v>
      </c>
      <c r="L2101" s="1" t="s">
        <v>26</v>
      </c>
      <c r="M2101" s="26">
        <v>64730.77</v>
      </c>
      <c r="N2101" s="1" t="s">
        <v>2624</v>
      </c>
      <c r="O2101" s="1" t="s">
        <v>2638</v>
      </c>
      <c r="P2101" s="1" t="s">
        <v>2642</v>
      </c>
      <c r="Q2101" s="1" t="s">
        <v>28</v>
      </c>
      <c r="R2101" s="1" t="s">
        <v>44</v>
      </c>
      <c r="S2101" s="1" t="s">
        <v>61</v>
      </c>
      <c r="T2101" s="1" t="s">
        <v>39</v>
      </c>
      <c r="U2101" s="1" t="s">
        <v>40</v>
      </c>
      <c r="V2101" s="1" t="s">
        <v>41</v>
      </c>
      <c r="W2101" s="1" t="s">
        <v>42</v>
      </c>
      <c r="X2101" s="25">
        <v>41338</v>
      </c>
      <c r="Y2101" s="1" t="s">
        <v>57</v>
      </c>
      <c r="Z2101" s="1">
        <v>0</v>
      </c>
      <c r="AA2101" s="1" t="s">
        <v>1037</v>
      </c>
      <c r="AB2101" s="25">
        <v>39360</v>
      </c>
      <c r="AC2101" s="27">
        <v>39433.426388888889</v>
      </c>
      <c r="AD2101" s="1" t="s">
        <v>36</v>
      </c>
      <c r="AE2101" s="26">
        <v>53157.98</v>
      </c>
    </row>
    <row r="2102" spans="1:31" x14ac:dyDescent="0.25">
      <c r="A2102" s="1" t="s">
        <v>2622</v>
      </c>
      <c r="B2102" s="1" t="s">
        <v>427</v>
      </c>
      <c r="C2102" s="1" t="s">
        <v>428</v>
      </c>
      <c r="D2102" s="25">
        <v>38568</v>
      </c>
      <c r="E2102" s="1" t="s">
        <v>2623</v>
      </c>
      <c r="F2102" s="26">
        <v>25000</v>
      </c>
      <c r="G2102" s="26">
        <v>25000</v>
      </c>
      <c r="H2102" s="26">
        <v>25000</v>
      </c>
      <c r="I2102" s="1" t="s">
        <v>26</v>
      </c>
      <c r="J2102" s="26">
        <v>25000</v>
      </c>
      <c r="K2102" s="26">
        <v>132545.76</v>
      </c>
      <c r="L2102" s="1" t="s">
        <v>26</v>
      </c>
      <c r="M2102" s="26">
        <v>132545.76</v>
      </c>
      <c r="N2102" s="1" t="s">
        <v>2624</v>
      </c>
      <c r="O2102" s="1" t="s">
        <v>2630</v>
      </c>
      <c r="Q2102" s="1" t="s">
        <v>28</v>
      </c>
      <c r="R2102" s="1" t="s">
        <v>44</v>
      </c>
      <c r="S2102" s="1" t="s">
        <v>38</v>
      </c>
      <c r="T2102" s="1" t="s">
        <v>39</v>
      </c>
      <c r="U2102" s="1" t="s">
        <v>40</v>
      </c>
      <c r="V2102" s="1" t="s">
        <v>41</v>
      </c>
      <c r="W2102" s="1" t="s">
        <v>42</v>
      </c>
      <c r="X2102" s="25">
        <v>41338</v>
      </c>
      <c r="Y2102" s="1" t="s">
        <v>57</v>
      </c>
      <c r="Z2102" s="1">
        <v>0</v>
      </c>
      <c r="AA2102" s="1" t="s">
        <v>1074</v>
      </c>
      <c r="AB2102" s="25">
        <v>39405</v>
      </c>
      <c r="AC2102" s="27">
        <v>39517.304861111108</v>
      </c>
      <c r="AD2102" s="1" t="s">
        <v>36</v>
      </c>
      <c r="AE2102" s="26">
        <v>25000</v>
      </c>
    </row>
    <row r="2103" spans="1:31" x14ac:dyDescent="0.25">
      <c r="A2103" s="1" t="s">
        <v>2622</v>
      </c>
      <c r="B2103" s="1">
        <v>3197</v>
      </c>
      <c r="C2103" s="1" t="s">
        <v>1285</v>
      </c>
      <c r="D2103" s="25">
        <v>40023</v>
      </c>
      <c r="E2103" s="1" t="s">
        <v>2623</v>
      </c>
      <c r="F2103" s="26">
        <v>46326</v>
      </c>
      <c r="G2103" s="26">
        <v>46326</v>
      </c>
      <c r="H2103" s="26">
        <v>46326</v>
      </c>
      <c r="I2103" s="1" t="s">
        <v>26</v>
      </c>
      <c r="J2103" s="26">
        <v>46326</v>
      </c>
      <c r="K2103" s="1">
        <v>0</v>
      </c>
      <c r="L2103" s="1" t="s">
        <v>27</v>
      </c>
      <c r="M2103" s="1">
        <v>0</v>
      </c>
      <c r="N2103" s="1" t="s">
        <v>2629</v>
      </c>
      <c r="O2103" s="1" t="s">
        <v>2630</v>
      </c>
      <c r="Q2103" s="1" t="s">
        <v>28</v>
      </c>
      <c r="R2103" s="1" t="s">
        <v>135</v>
      </c>
      <c r="S2103" s="1" t="s">
        <v>136</v>
      </c>
      <c r="T2103" s="1" t="s">
        <v>560</v>
      </c>
      <c r="U2103" s="1" t="s">
        <v>34</v>
      </c>
      <c r="V2103" s="1" t="s">
        <v>46</v>
      </c>
      <c r="W2103" s="1" t="s">
        <v>42</v>
      </c>
      <c r="X2103" s="25">
        <v>41338</v>
      </c>
      <c r="Y2103" s="1" t="s">
        <v>57</v>
      </c>
      <c r="Z2103" s="1">
        <v>0</v>
      </c>
      <c r="AA2103" s="1" t="s">
        <v>1286</v>
      </c>
      <c r="AB2103" s="25">
        <v>40190</v>
      </c>
      <c r="AC2103" s="27">
        <v>40278.438888888886</v>
      </c>
      <c r="AD2103" s="1" t="s">
        <v>36</v>
      </c>
      <c r="AE2103" s="26">
        <v>46326</v>
      </c>
    </row>
    <row r="2104" spans="1:31" x14ac:dyDescent="0.25">
      <c r="A2104" s="1" t="s">
        <v>2622</v>
      </c>
      <c r="B2104" s="1" t="s">
        <v>306</v>
      </c>
      <c r="C2104" s="1" t="s">
        <v>1600</v>
      </c>
      <c r="D2104" s="25">
        <v>38092</v>
      </c>
      <c r="E2104" s="1" t="s">
        <v>2623</v>
      </c>
      <c r="F2104" s="26">
        <v>11240.66</v>
      </c>
      <c r="G2104" s="26">
        <v>11240.66</v>
      </c>
      <c r="H2104" s="26">
        <v>11240.66</v>
      </c>
      <c r="I2104" s="1" t="s">
        <v>26</v>
      </c>
      <c r="J2104" s="26">
        <v>11240.66</v>
      </c>
      <c r="K2104" s="26">
        <v>60978.3</v>
      </c>
      <c r="L2104" s="1" t="s">
        <v>26</v>
      </c>
      <c r="M2104" s="26">
        <v>60978.3</v>
      </c>
      <c r="N2104" s="1" t="s">
        <v>2629</v>
      </c>
      <c r="O2104" s="1" t="s">
        <v>2638</v>
      </c>
      <c r="P2104" s="1" t="s">
        <v>2651</v>
      </c>
      <c r="Q2104" s="1" t="s">
        <v>28</v>
      </c>
      <c r="R2104" s="1" t="s">
        <v>44</v>
      </c>
      <c r="S2104" s="1" t="s">
        <v>61</v>
      </c>
      <c r="T2104" s="1" t="s">
        <v>287</v>
      </c>
      <c r="U2104" s="1" t="s">
        <v>40</v>
      </c>
      <c r="V2104" s="1" t="s">
        <v>41</v>
      </c>
      <c r="W2104" s="1" t="s">
        <v>42</v>
      </c>
      <c r="X2104" s="25">
        <v>41338</v>
      </c>
      <c r="Y2104" s="1" t="s">
        <v>57</v>
      </c>
      <c r="Z2104" s="1">
        <v>0</v>
      </c>
      <c r="AA2104" s="1" t="s">
        <v>1601</v>
      </c>
      <c r="AB2104" s="25">
        <v>39394</v>
      </c>
      <c r="AC2104" s="27">
        <v>39429.734027777777</v>
      </c>
      <c r="AD2104" s="1" t="s">
        <v>36</v>
      </c>
      <c r="AE2104" s="26">
        <v>11240.66</v>
      </c>
    </row>
    <row r="2105" spans="1:31" x14ac:dyDescent="0.25">
      <c r="A2105" s="1" t="s">
        <v>2622</v>
      </c>
      <c r="B2105" s="1" t="s">
        <v>1607</v>
      </c>
      <c r="C2105" s="1" t="s">
        <v>1608</v>
      </c>
      <c r="D2105" s="25">
        <v>38641</v>
      </c>
      <c r="E2105" s="1" t="s">
        <v>2623</v>
      </c>
      <c r="F2105" s="26">
        <v>49812.27</v>
      </c>
      <c r="G2105" s="26">
        <v>50000</v>
      </c>
      <c r="H2105" s="26">
        <v>49812.27</v>
      </c>
      <c r="I2105" s="1" t="s">
        <v>26</v>
      </c>
      <c r="J2105" s="26">
        <v>49812.27</v>
      </c>
      <c r="K2105" s="26">
        <v>1000</v>
      </c>
      <c r="L2105" s="1" t="s">
        <v>26</v>
      </c>
      <c r="M2105" s="26">
        <v>1000</v>
      </c>
      <c r="N2105" s="1" t="s">
        <v>2624</v>
      </c>
      <c r="O2105" s="1" t="s">
        <v>2638</v>
      </c>
      <c r="P2105" s="1" t="s">
        <v>2651</v>
      </c>
      <c r="Q2105" s="1" t="s">
        <v>28</v>
      </c>
      <c r="R2105" s="1" t="s">
        <v>44</v>
      </c>
      <c r="S2105" s="1" t="s">
        <v>108</v>
      </c>
      <c r="T2105" s="1" t="s">
        <v>157</v>
      </c>
      <c r="U2105" s="1" t="s">
        <v>40</v>
      </c>
      <c r="V2105" s="1" t="s">
        <v>41</v>
      </c>
      <c r="W2105" s="1" t="s">
        <v>42</v>
      </c>
      <c r="X2105" s="25">
        <v>41338</v>
      </c>
      <c r="Y2105" s="1" t="s">
        <v>57</v>
      </c>
      <c r="Z2105" s="1">
        <v>0</v>
      </c>
      <c r="AA2105" s="1" t="s">
        <v>1609</v>
      </c>
      <c r="AB2105" s="25">
        <v>39205</v>
      </c>
      <c r="AC2105" s="27">
        <v>39218.84097222222</v>
      </c>
      <c r="AD2105" s="1" t="s">
        <v>36</v>
      </c>
      <c r="AE2105" s="26">
        <v>49812.27</v>
      </c>
    </row>
    <row r="2106" spans="1:31" x14ac:dyDescent="0.25">
      <c r="A2106" s="1" t="s">
        <v>2622</v>
      </c>
      <c r="B2106" s="1" t="s">
        <v>1625</v>
      </c>
      <c r="C2106" s="1" t="s">
        <v>1626</v>
      </c>
      <c r="D2106" s="25">
        <v>34440</v>
      </c>
      <c r="E2106" s="1" t="s">
        <v>2623</v>
      </c>
      <c r="F2106" s="26">
        <v>36259</v>
      </c>
      <c r="G2106" s="26">
        <v>36259</v>
      </c>
      <c r="H2106" s="26">
        <v>20409.23</v>
      </c>
      <c r="I2106" s="1" t="s">
        <v>26</v>
      </c>
      <c r="J2106" s="26">
        <v>20409.23</v>
      </c>
      <c r="K2106" s="26">
        <v>63467.73</v>
      </c>
      <c r="L2106" s="1" t="s">
        <v>26</v>
      </c>
      <c r="M2106" s="26">
        <v>63467.73</v>
      </c>
      <c r="N2106" s="1" t="s">
        <v>2624</v>
      </c>
      <c r="O2106" s="1" t="s">
        <v>2630</v>
      </c>
      <c r="Q2106" s="1" t="s">
        <v>28</v>
      </c>
      <c r="R2106" s="1" t="s">
        <v>44</v>
      </c>
      <c r="S2106" s="1" t="s">
        <v>61</v>
      </c>
      <c r="T2106" s="1" t="s">
        <v>1051</v>
      </c>
      <c r="U2106" s="1" t="s">
        <v>40</v>
      </c>
      <c r="V2106" s="1" t="s">
        <v>41</v>
      </c>
      <c r="W2106" s="1" t="s">
        <v>42</v>
      </c>
      <c r="X2106" s="25">
        <v>41338</v>
      </c>
      <c r="Y2106" s="1" t="s">
        <v>57</v>
      </c>
      <c r="Z2106" s="1">
        <v>0</v>
      </c>
      <c r="AA2106" s="1" t="s">
        <v>1627</v>
      </c>
      <c r="AB2106" s="25">
        <v>39534</v>
      </c>
      <c r="AC2106" s="27">
        <v>39577.665277777778</v>
      </c>
      <c r="AD2106" s="1" t="s">
        <v>36</v>
      </c>
      <c r="AE2106" s="26">
        <v>36259</v>
      </c>
    </row>
    <row r="2107" spans="1:31" x14ac:dyDescent="0.25">
      <c r="A2107" s="1" t="s">
        <v>2622</v>
      </c>
      <c r="E2107" s="1" t="s">
        <v>2623</v>
      </c>
      <c r="F2107" s="1">
        <v>0</v>
      </c>
      <c r="G2107" s="1">
        <v>0</v>
      </c>
      <c r="H2107" s="1">
        <v>0</v>
      </c>
      <c r="J2107" s="1">
        <v>0</v>
      </c>
      <c r="K2107" s="26">
        <v>1800</v>
      </c>
      <c r="L2107" s="1" t="s">
        <v>27</v>
      </c>
      <c r="M2107" s="1">
        <v>0</v>
      </c>
      <c r="N2107" s="1" t="s">
        <v>2629</v>
      </c>
      <c r="O2107" s="1" t="s">
        <v>2630</v>
      </c>
      <c r="Q2107" s="1" t="s">
        <v>28</v>
      </c>
      <c r="R2107" s="1" t="s">
        <v>262</v>
      </c>
      <c r="S2107" s="1" t="s">
        <v>151</v>
      </c>
      <c r="T2107" s="1" t="s">
        <v>39</v>
      </c>
      <c r="U2107" s="1" t="s">
        <v>40</v>
      </c>
      <c r="V2107" s="1" t="s">
        <v>41</v>
      </c>
      <c r="W2107" s="1" t="s">
        <v>42</v>
      </c>
      <c r="X2107" s="25">
        <v>41338</v>
      </c>
      <c r="Y2107" s="1" t="s">
        <v>2628</v>
      </c>
      <c r="Z2107" s="1">
        <v>0</v>
      </c>
      <c r="AA2107" s="1" t="s">
        <v>2713</v>
      </c>
      <c r="AB2107" s="25">
        <v>39933</v>
      </c>
      <c r="AC2107" s="27">
        <v>39955.597222222219</v>
      </c>
      <c r="AD2107" s="1" t="s">
        <v>2633</v>
      </c>
      <c r="AE2107" s="1">
        <v>0</v>
      </c>
    </row>
    <row r="2108" spans="1:31" x14ac:dyDescent="0.25">
      <c r="A2108" s="1" t="s">
        <v>2622</v>
      </c>
      <c r="B2108" s="1" t="s">
        <v>2714</v>
      </c>
      <c r="C2108" s="1" t="s">
        <v>2715</v>
      </c>
      <c r="D2108" s="25">
        <v>40285</v>
      </c>
      <c r="E2108" s="1" t="s">
        <v>2623</v>
      </c>
      <c r="F2108" s="1">
        <v>0</v>
      </c>
      <c r="G2108" s="26">
        <v>164717.67000000001</v>
      </c>
      <c r="H2108" s="1">
        <v>0</v>
      </c>
      <c r="I2108" s="1" t="s">
        <v>50</v>
      </c>
      <c r="J2108" s="1">
        <v>0</v>
      </c>
      <c r="K2108" s="1">
        <v>0</v>
      </c>
      <c r="L2108" s="1" t="s">
        <v>27</v>
      </c>
      <c r="M2108" s="1">
        <v>0</v>
      </c>
      <c r="N2108" s="1" t="s">
        <v>2629</v>
      </c>
      <c r="O2108" s="1" t="s">
        <v>2630</v>
      </c>
      <c r="Q2108" s="1" t="s">
        <v>28</v>
      </c>
      <c r="R2108" s="1" t="s">
        <v>135</v>
      </c>
      <c r="S2108" s="1" t="s">
        <v>136</v>
      </c>
      <c r="T2108" s="1" t="s">
        <v>339</v>
      </c>
      <c r="U2108" s="1" t="s">
        <v>123</v>
      </c>
      <c r="V2108" s="1" t="s">
        <v>71</v>
      </c>
      <c r="W2108" s="1" t="s">
        <v>42</v>
      </c>
      <c r="X2108" s="25">
        <v>41338</v>
      </c>
      <c r="Y2108" s="1" t="s">
        <v>57</v>
      </c>
      <c r="Z2108" s="1">
        <v>0</v>
      </c>
      <c r="AA2108" s="1" t="s">
        <v>2716</v>
      </c>
      <c r="AB2108" s="25">
        <v>40499</v>
      </c>
      <c r="AC2108" s="27">
        <v>40520.731944444444</v>
      </c>
      <c r="AD2108" s="1" t="s">
        <v>2633</v>
      </c>
      <c r="AE2108" s="1">
        <v>0</v>
      </c>
    </row>
    <row r="2109" spans="1:31" x14ac:dyDescent="0.25">
      <c r="A2109" s="1" t="s">
        <v>2622</v>
      </c>
      <c r="B2109" s="1" t="s">
        <v>2093</v>
      </c>
      <c r="C2109" s="1" t="s">
        <v>2094</v>
      </c>
      <c r="D2109" s="25">
        <v>38534</v>
      </c>
      <c r="E2109" s="1" t="s">
        <v>2623</v>
      </c>
      <c r="F2109" s="26">
        <v>60000</v>
      </c>
      <c r="G2109" s="26">
        <v>60000</v>
      </c>
      <c r="H2109" s="26">
        <v>60000</v>
      </c>
      <c r="I2109" s="1" t="s">
        <v>50</v>
      </c>
      <c r="J2109" s="26">
        <v>30000</v>
      </c>
      <c r="K2109" s="26">
        <v>4498.1000000000004</v>
      </c>
      <c r="L2109" s="1" t="s">
        <v>50</v>
      </c>
      <c r="M2109" s="1">
        <v>0</v>
      </c>
      <c r="N2109" s="1" t="s">
        <v>2624</v>
      </c>
      <c r="O2109" s="1" t="s">
        <v>2630</v>
      </c>
      <c r="Q2109" s="1" t="s">
        <v>28</v>
      </c>
      <c r="R2109" s="1" t="s">
        <v>44</v>
      </c>
      <c r="S2109" s="1" t="s">
        <v>38</v>
      </c>
      <c r="T2109" s="1" t="s">
        <v>114</v>
      </c>
      <c r="U2109" s="1" t="s">
        <v>40</v>
      </c>
      <c r="V2109" s="1" t="s">
        <v>41</v>
      </c>
      <c r="W2109" s="1" t="s">
        <v>42</v>
      </c>
      <c r="X2109" s="25">
        <v>41338</v>
      </c>
      <c r="Y2109" s="1" t="s">
        <v>57</v>
      </c>
      <c r="Z2109" s="1">
        <v>0</v>
      </c>
      <c r="AA2109" s="1" t="s">
        <v>2095</v>
      </c>
      <c r="AB2109" s="25">
        <v>38910</v>
      </c>
      <c r="AC2109" s="27">
        <v>38978.710416666669</v>
      </c>
      <c r="AD2109" s="1" t="s">
        <v>36</v>
      </c>
      <c r="AE2109" s="26">
        <v>60000</v>
      </c>
    </row>
    <row r="2110" spans="1:31" x14ac:dyDescent="0.25">
      <c r="A2110" s="1" t="s">
        <v>2622</v>
      </c>
      <c r="B2110" s="1" t="s">
        <v>2420</v>
      </c>
      <c r="C2110" s="1" t="s">
        <v>2421</v>
      </c>
      <c r="D2110" s="25">
        <v>39661</v>
      </c>
      <c r="E2110" s="1" t="s">
        <v>2623</v>
      </c>
      <c r="F2110" s="26">
        <v>48392.480000000003</v>
      </c>
      <c r="G2110" s="26">
        <v>48392.480000000003</v>
      </c>
      <c r="H2110" s="26">
        <v>48392.480000000003</v>
      </c>
      <c r="I2110" s="1" t="s">
        <v>26</v>
      </c>
      <c r="J2110" s="26">
        <v>48392.480000000003</v>
      </c>
      <c r="K2110" s="1">
        <v>0</v>
      </c>
      <c r="L2110" s="1" t="s">
        <v>27</v>
      </c>
      <c r="M2110" s="1">
        <v>0</v>
      </c>
      <c r="N2110" s="1" t="s">
        <v>2624</v>
      </c>
      <c r="O2110" s="1" t="s">
        <v>2625</v>
      </c>
      <c r="P2110" s="1" t="s">
        <v>2626</v>
      </c>
      <c r="Q2110" s="1" t="s">
        <v>28</v>
      </c>
      <c r="R2110" s="1" t="s">
        <v>135</v>
      </c>
      <c r="S2110" s="1" t="s">
        <v>136</v>
      </c>
      <c r="T2110" s="1" t="s">
        <v>39</v>
      </c>
      <c r="U2110" s="1" t="s">
        <v>40</v>
      </c>
      <c r="V2110" s="1" t="s">
        <v>71</v>
      </c>
      <c r="W2110" s="1" t="s">
        <v>42</v>
      </c>
      <c r="X2110" s="25">
        <v>41338</v>
      </c>
      <c r="Y2110" s="1" t="s">
        <v>2643</v>
      </c>
      <c r="Z2110" s="1">
        <v>0</v>
      </c>
      <c r="AA2110" s="1" t="s">
        <v>2422</v>
      </c>
      <c r="AB2110" s="25">
        <v>40522</v>
      </c>
      <c r="AC2110" s="27">
        <v>40562.817361111112</v>
      </c>
      <c r="AD2110" s="1" t="s">
        <v>36</v>
      </c>
      <c r="AE2110" s="26">
        <v>48392.480000000003</v>
      </c>
    </row>
    <row r="2111" spans="1:31" x14ac:dyDescent="0.25">
      <c r="A2111" s="1" t="s">
        <v>2622</v>
      </c>
      <c r="B2111" s="1" t="s">
        <v>245</v>
      </c>
      <c r="C2111" s="1" t="s">
        <v>246</v>
      </c>
      <c r="D2111" s="25">
        <v>37433</v>
      </c>
      <c r="E2111" s="1" t="s">
        <v>2623</v>
      </c>
      <c r="F2111" s="26">
        <v>13000</v>
      </c>
      <c r="G2111" s="26">
        <v>13000</v>
      </c>
      <c r="H2111" s="26">
        <v>13000</v>
      </c>
      <c r="I2111" s="1" t="s">
        <v>26</v>
      </c>
      <c r="J2111" s="26">
        <v>13000</v>
      </c>
      <c r="K2111" s="26">
        <v>13931.29</v>
      </c>
      <c r="L2111" s="1" t="s">
        <v>27</v>
      </c>
      <c r="M2111" s="1">
        <v>0</v>
      </c>
      <c r="N2111" s="1" t="s">
        <v>2629</v>
      </c>
      <c r="O2111" s="1" t="s">
        <v>2638</v>
      </c>
      <c r="P2111" s="1" t="s">
        <v>2651</v>
      </c>
      <c r="Q2111" s="1" t="s">
        <v>28</v>
      </c>
      <c r="R2111" s="1" t="s">
        <v>44</v>
      </c>
      <c r="S2111" s="1" t="s">
        <v>80</v>
      </c>
      <c r="T2111" s="1" t="s">
        <v>77</v>
      </c>
      <c r="U2111" s="1" t="s">
        <v>34</v>
      </c>
      <c r="V2111" s="1" t="s">
        <v>71</v>
      </c>
      <c r="W2111" s="1" t="s">
        <v>42</v>
      </c>
      <c r="X2111" s="25">
        <v>41339</v>
      </c>
      <c r="Y2111" s="1" t="s">
        <v>43</v>
      </c>
      <c r="Z2111" s="1">
        <v>0</v>
      </c>
      <c r="AA2111" s="1" t="s">
        <v>247</v>
      </c>
      <c r="AB2111" s="25">
        <v>37866</v>
      </c>
      <c r="AC2111" s="27">
        <v>37875.715277777781</v>
      </c>
      <c r="AD2111" s="1" t="s">
        <v>36</v>
      </c>
      <c r="AE2111" s="26">
        <v>13000</v>
      </c>
    </row>
    <row r="2112" spans="1:31" x14ac:dyDescent="0.25">
      <c r="A2112" s="1" t="s">
        <v>2622</v>
      </c>
      <c r="B2112" s="1" t="s">
        <v>340</v>
      </c>
      <c r="C2112" s="1" t="s">
        <v>341</v>
      </c>
      <c r="D2112" s="25">
        <v>38451</v>
      </c>
      <c r="E2112" s="1" t="s">
        <v>2623</v>
      </c>
      <c r="F2112" s="26">
        <v>37413.9</v>
      </c>
      <c r="G2112" s="26">
        <v>38000</v>
      </c>
      <c r="H2112" s="26">
        <v>37413.9</v>
      </c>
      <c r="I2112" s="1" t="s">
        <v>26</v>
      </c>
      <c r="J2112" s="26">
        <v>37413.9</v>
      </c>
      <c r="K2112" s="26">
        <v>3603.73</v>
      </c>
      <c r="L2112" s="1" t="s">
        <v>27</v>
      </c>
      <c r="M2112" s="1">
        <v>0</v>
      </c>
      <c r="N2112" s="1" t="s">
        <v>2624</v>
      </c>
      <c r="O2112" s="1" t="s">
        <v>2625</v>
      </c>
      <c r="P2112" s="1" t="s">
        <v>2626</v>
      </c>
      <c r="Q2112" s="1" t="s">
        <v>28</v>
      </c>
      <c r="R2112" s="1" t="s">
        <v>44</v>
      </c>
      <c r="S2112" s="1" t="s">
        <v>38</v>
      </c>
      <c r="T2112" s="1" t="s">
        <v>77</v>
      </c>
      <c r="U2112" s="1" t="s">
        <v>34</v>
      </c>
      <c r="V2112" s="1" t="s">
        <v>251</v>
      </c>
      <c r="W2112" s="1" t="s">
        <v>42</v>
      </c>
      <c r="X2112" s="25">
        <v>41339</v>
      </c>
      <c r="Y2112" s="1" t="s">
        <v>43</v>
      </c>
      <c r="Z2112" s="1">
        <v>0</v>
      </c>
      <c r="AA2112" s="1" t="s">
        <v>342</v>
      </c>
      <c r="AB2112" s="25">
        <v>38715</v>
      </c>
      <c r="AC2112" s="27">
        <v>38757.683333333334</v>
      </c>
      <c r="AD2112" s="1" t="s">
        <v>36</v>
      </c>
      <c r="AE2112" s="26">
        <v>37413.9</v>
      </c>
    </row>
    <row r="2113" spans="1:31" x14ac:dyDescent="0.25">
      <c r="A2113" s="1" t="s">
        <v>2622</v>
      </c>
      <c r="B2113" s="1" t="s">
        <v>1014</v>
      </c>
      <c r="C2113" s="1" t="s">
        <v>1015</v>
      </c>
      <c r="D2113" s="25">
        <v>39195</v>
      </c>
      <c r="E2113" s="1" t="s">
        <v>2623</v>
      </c>
      <c r="F2113" s="26">
        <v>21538.6</v>
      </c>
      <c r="G2113" s="26">
        <v>21538.6</v>
      </c>
      <c r="H2113" s="26">
        <v>21538.6</v>
      </c>
      <c r="I2113" s="1" t="s">
        <v>50</v>
      </c>
      <c r="J2113" s="26">
        <v>10769.3</v>
      </c>
      <c r="K2113" s="26">
        <v>24463</v>
      </c>
      <c r="L2113" s="1" t="s">
        <v>27</v>
      </c>
      <c r="M2113" s="1">
        <v>0</v>
      </c>
      <c r="N2113" s="1" t="s">
        <v>2629</v>
      </c>
      <c r="O2113" s="1" t="s">
        <v>2630</v>
      </c>
      <c r="Q2113" s="1" t="s">
        <v>28</v>
      </c>
      <c r="R2113" s="1" t="s">
        <v>44</v>
      </c>
      <c r="S2113" s="1" t="s">
        <v>38</v>
      </c>
      <c r="T2113" s="1" t="s">
        <v>77</v>
      </c>
      <c r="U2113" s="1" t="s">
        <v>34</v>
      </c>
      <c r="V2113" s="1" t="s">
        <v>251</v>
      </c>
      <c r="W2113" s="1" t="s">
        <v>42</v>
      </c>
      <c r="X2113" s="25">
        <v>41339</v>
      </c>
      <c r="Y2113" s="1" t="s">
        <v>43</v>
      </c>
      <c r="Z2113" s="1">
        <v>0</v>
      </c>
      <c r="AA2113" s="1" t="s">
        <v>1016</v>
      </c>
      <c r="AB2113" s="25">
        <v>39324</v>
      </c>
      <c r="AC2113" s="27">
        <v>39343.590277777781</v>
      </c>
      <c r="AD2113" s="1" t="s">
        <v>36</v>
      </c>
      <c r="AE2113" s="26">
        <v>21538.6</v>
      </c>
    </row>
    <row r="2114" spans="1:31" x14ac:dyDescent="0.25">
      <c r="A2114" s="1" t="s">
        <v>2622</v>
      </c>
      <c r="B2114" s="1" t="s">
        <v>1129</v>
      </c>
      <c r="C2114" s="1" t="s">
        <v>1130</v>
      </c>
      <c r="D2114" s="25">
        <v>38931</v>
      </c>
      <c r="E2114" s="1" t="s">
        <v>2623</v>
      </c>
      <c r="F2114" s="26">
        <v>22910.3</v>
      </c>
      <c r="G2114" s="26">
        <v>200000</v>
      </c>
      <c r="H2114" s="26">
        <v>22910.3</v>
      </c>
      <c r="I2114" s="1" t="s">
        <v>50</v>
      </c>
      <c r="J2114" s="26">
        <v>11455.15</v>
      </c>
      <c r="K2114" s="26">
        <v>7000</v>
      </c>
      <c r="L2114" s="1" t="s">
        <v>27</v>
      </c>
      <c r="M2114" s="1">
        <v>0</v>
      </c>
      <c r="N2114" s="1" t="s">
        <v>2624</v>
      </c>
      <c r="O2114" s="1" t="s">
        <v>2630</v>
      </c>
      <c r="Q2114" s="1" t="s">
        <v>28</v>
      </c>
      <c r="R2114" s="1" t="s">
        <v>44</v>
      </c>
      <c r="S2114" s="1" t="s">
        <v>443</v>
      </c>
      <c r="T2114" s="1" t="s">
        <v>148</v>
      </c>
      <c r="U2114" s="1" t="s">
        <v>34</v>
      </c>
      <c r="V2114" s="1" t="s">
        <v>71</v>
      </c>
      <c r="W2114" s="1" t="s">
        <v>42</v>
      </c>
      <c r="X2114" s="25">
        <v>41339</v>
      </c>
      <c r="Y2114" s="1" t="s">
        <v>43</v>
      </c>
      <c r="Z2114" s="1">
        <v>0</v>
      </c>
      <c r="AA2114" s="1" t="s">
        <v>1131</v>
      </c>
      <c r="AB2114" s="25">
        <v>39672</v>
      </c>
      <c r="AC2114" s="27">
        <v>39776.513194444444</v>
      </c>
      <c r="AD2114" s="1" t="s">
        <v>36</v>
      </c>
      <c r="AE2114" s="26">
        <v>22910.3</v>
      </c>
    </row>
    <row r="2115" spans="1:31" x14ac:dyDescent="0.25">
      <c r="A2115" s="1" t="s">
        <v>2646</v>
      </c>
      <c r="B2115" s="1" t="s">
        <v>1473</v>
      </c>
      <c r="C2115" s="1" t="s">
        <v>1474</v>
      </c>
      <c r="D2115" s="25">
        <v>36140</v>
      </c>
      <c r="E2115" s="1" t="s">
        <v>2623</v>
      </c>
      <c r="F2115" s="26">
        <v>56937.64</v>
      </c>
      <c r="G2115" s="26">
        <v>58000</v>
      </c>
      <c r="H2115" s="26">
        <v>24460.14</v>
      </c>
      <c r="I2115" s="1" t="s">
        <v>26</v>
      </c>
      <c r="J2115" s="26">
        <v>24460.14</v>
      </c>
      <c r="K2115" s="26">
        <v>24460.14</v>
      </c>
      <c r="L2115" s="1" t="s">
        <v>27</v>
      </c>
      <c r="M2115" s="1">
        <v>0</v>
      </c>
      <c r="N2115" s="1" t="s">
        <v>2624</v>
      </c>
      <c r="O2115" s="1" t="s">
        <v>2638</v>
      </c>
      <c r="P2115" s="1" t="s">
        <v>2639</v>
      </c>
      <c r="Q2115" s="1" t="s">
        <v>28</v>
      </c>
      <c r="R2115" s="1" t="s">
        <v>29</v>
      </c>
      <c r="S2115" s="1" t="s">
        <v>61</v>
      </c>
      <c r="T2115" s="1" t="s">
        <v>77</v>
      </c>
      <c r="U2115" s="1" t="s">
        <v>34</v>
      </c>
      <c r="V2115" s="1" t="s">
        <v>251</v>
      </c>
      <c r="W2115" s="1" t="s">
        <v>42</v>
      </c>
      <c r="X2115" s="25">
        <v>41339</v>
      </c>
      <c r="Y2115" s="1" t="s">
        <v>57</v>
      </c>
      <c r="Z2115" s="1">
        <v>0</v>
      </c>
      <c r="AA2115" s="1" t="s">
        <v>1475</v>
      </c>
      <c r="AB2115" s="25">
        <v>36468</v>
      </c>
      <c r="AC2115" s="27">
        <v>37618</v>
      </c>
      <c r="AD2115" s="1" t="s">
        <v>36</v>
      </c>
      <c r="AE2115" s="26">
        <v>56937.64</v>
      </c>
    </row>
    <row r="2116" spans="1:31" x14ac:dyDescent="0.25">
      <c r="A2116" s="1" t="s">
        <v>2622</v>
      </c>
      <c r="E2116" s="1" t="s">
        <v>2623</v>
      </c>
      <c r="F2116" s="1">
        <v>0</v>
      </c>
      <c r="G2116" s="1">
        <v>0</v>
      </c>
      <c r="H2116" s="1">
        <v>0</v>
      </c>
      <c r="I2116" s="1" t="s">
        <v>26</v>
      </c>
      <c r="J2116" s="1">
        <v>0</v>
      </c>
      <c r="K2116" s="26">
        <v>183857.32</v>
      </c>
      <c r="L2116" s="1" t="s">
        <v>27</v>
      </c>
      <c r="M2116" s="1">
        <v>0</v>
      </c>
      <c r="N2116" s="1" t="s">
        <v>2624</v>
      </c>
      <c r="O2116" s="1" t="s">
        <v>2638</v>
      </c>
      <c r="P2116" s="1" t="s">
        <v>2651</v>
      </c>
      <c r="Q2116" s="1" t="s">
        <v>28</v>
      </c>
      <c r="R2116" s="1" t="s">
        <v>44</v>
      </c>
      <c r="S2116" s="1" t="s">
        <v>38</v>
      </c>
      <c r="T2116" s="1" t="s">
        <v>77</v>
      </c>
      <c r="U2116" s="1" t="s">
        <v>34</v>
      </c>
      <c r="V2116" s="1" t="s">
        <v>71</v>
      </c>
      <c r="W2116" s="1" t="s">
        <v>42</v>
      </c>
      <c r="X2116" s="25">
        <v>41339</v>
      </c>
      <c r="Y2116" s="1" t="s">
        <v>43</v>
      </c>
      <c r="Z2116" s="1">
        <v>0</v>
      </c>
      <c r="AA2116" s="1" t="s">
        <v>2717</v>
      </c>
      <c r="AB2116" s="25">
        <v>39085</v>
      </c>
      <c r="AC2116" s="27">
        <v>37623</v>
      </c>
      <c r="AD2116" s="1" t="s">
        <v>2633</v>
      </c>
      <c r="AE2116" s="1">
        <v>0</v>
      </c>
    </row>
    <row r="2117" spans="1:31" x14ac:dyDescent="0.25">
      <c r="A2117" s="1" t="s">
        <v>2622</v>
      </c>
      <c r="B2117" s="1" t="s">
        <v>2035</v>
      </c>
      <c r="C2117" s="1" t="s">
        <v>2036</v>
      </c>
      <c r="D2117" s="25">
        <v>37402</v>
      </c>
      <c r="E2117" s="1" t="s">
        <v>2623</v>
      </c>
      <c r="F2117" s="26">
        <v>15400</v>
      </c>
      <c r="G2117" s="26">
        <v>15400</v>
      </c>
      <c r="H2117" s="26">
        <v>15400</v>
      </c>
      <c r="I2117" s="1" t="s">
        <v>27</v>
      </c>
      <c r="J2117" s="1">
        <v>0</v>
      </c>
      <c r="K2117" s="26">
        <v>25000</v>
      </c>
      <c r="L2117" s="1" t="s">
        <v>27</v>
      </c>
      <c r="M2117" s="1">
        <v>0</v>
      </c>
      <c r="N2117" s="1" t="s">
        <v>2629</v>
      </c>
      <c r="O2117" s="1" t="s">
        <v>2638</v>
      </c>
      <c r="P2117" s="1" t="s">
        <v>2651</v>
      </c>
      <c r="Q2117" s="1" t="s">
        <v>28</v>
      </c>
      <c r="R2117" s="1" t="s">
        <v>44</v>
      </c>
      <c r="S2117" s="1" t="s">
        <v>80</v>
      </c>
      <c r="T2117" s="1" t="s">
        <v>39</v>
      </c>
      <c r="U2117" s="1" t="s">
        <v>40</v>
      </c>
      <c r="V2117" s="1" t="s">
        <v>41</v>
      </c>
      <c r="W2117" s="1" t="s">
        <v>42</v>
      </c>
      <c r="X2117" s="25">
        <v>41339</v>
      </c>
      <c r="Y2117" s="1" t="s">
        <v>57</v>
      </c>
      <c r="Z2117" s="1">
        <v>0</v>
      </c>
      <c r="AA2117" s="1" t="s">
        <v>2037</v>
      </c>
      <c r="AB2117" s="25">
        <v>37903</v>
      </c>
      <c r="AC2117" s="27">
        <v>37921.685416666667</v>
      </c>
      <c r="AD2117" s="1" t="s">
        <v>36</v>
      </c>
      <c r="AE2117" s="26">
        <v>15400</v>
      </c>
    </row>
    <row r="2118" spans="1:31" x14ac:dyDescent="0.25">
      <c r="A2118" s="1" t="s">
        <v>2622</v>
      </c>
      <c r="B2118" s="1" t="s">
        <v>2052</v>
      </c>
      <c r="C2118" s="1" t="s">
        <v>2053</v>
      </c>
      <c r="D2118" s="25">
        <v>37698</v>
      </c>
      <c r="E2118" s="1" t="s">
        <v>2623</v>
      </c>
      <c r="F2118" s="26">
        <v>50000</v>
      </c>
      <c r="G2118" s="26">
        <v>50000</v>
      </c>
      <c r="H2118" s="26">
        <v>50000</v>
      </c>
      <c r="I2118" s="1" t="s">
        <v>26</v>
      </c>
      <c r="J2118" s="26">
        <v>50000</v>
      </c>
      <c r="K2118" s="26">
        <v>149785.44</v>
      </c>
      <c r="L2118" s="1" t="s">
        <v>27</v>
      </c>
      <c r="M2118" s="1">
        <v>0</v>
      </c>
      <c r="N2118" s="1" t="s">
        <v>2629</v>
      </c>
      <c r="O2118" s="1" t="s">
        <v>2630</v>
      </c>
      <c r="Q2118" s="1" t="s">
        <v>28</v>
      </c>
      <c r="R2118" s="1" t="s">
        <v>135</v>
      </c>
      <c r="S2118" s="1" t="s">
        <v>136</v>
      </c>
      <c r="T2118" s="1" t="s">
        <v>77</v>
      </c>
      <c r="U2118" s="1" t="s">
        <v>34</v>
      </c>
      <c r="V2118" s="1" t="s">
        <v>71</v>
      </c>
      <c r="W2118" s="1" t="s">
        <v>42</v>
      </c>
      <c r="X2118" s="25">
        <v>41339</v>
      </c>
      <c r="Y2118" s="1" t="s">
        <v>57</v>
      </c>
      <c r="Z2118" s="1">
        <v>0</v>
      </c>
      <c r="AA2118" s="1" t="s">
        <v>2054</v>
      </c>
      <c r="AB2118" s="25">
        <v>38110</v>
      </c>
      <c r="AC2118" s="27">
        <v>40778.032638888886</v>
      </c>
      <c r="AD2118" s="1" t="s">
        <v>36</v>
      </c>
      <c r="AE2118" s="26">
        <v>50000</v>
      </c>
    </row>
    <row r="2119" spans="1:31" x14ac:dyDescent="0.25">
      <c r="A2119" s="1" t="s">
        <v>2622</v>
      </c>
      <c r="B2119" s="1" t="s">
        <v>997</v>
      </c>
      <c r="C2119" s="1" t="s">
        <v>2718</v>
      </c>
      <c r="D2119" s="25">
        <v>36679</v>
      </c>
      <c r="E2119" s="1" t="s">
        <v>2623</v>
      </c>
      <c r="F2119" s="1">
        <v>0</v>
      </c>
      <c r="G2119" s="26">
        <v>66000</v>
      </c>
      <c r="H2119" s="1">
        <v>0</v>
      </c>
      <c r="I2119" s="1" t="s">
        <v>50</v>
      </c>
      <c r="J2119" s="1">
        <v>0</v>
      </c>
      <c r="K2119" s="26">
        <v>6301.3</v>
      </c>
      <c r="L2119" s="1" t="s">
        <v>27</v>
      </c>
      <c r="M2119" s="1">
        <v>0</v>
      </c>
      <c r="N2119" s="1" t="s">
        <v>2624</v>
      </c>
      <c r="O2119" s="1" t="s">
        <v>2630</v>
      </c>
      <c r="Q2119" s="1" t="s">
        <v>28</v>
      </c>
      <c r="R2119" s="1" t="s">
        <v>44</v>
      </c>
      <c r="S2119" s="1" t="s">
        <v>30</v>
      </c>
      <c r="T2119" s="1" t="s">
        <v>62</v>
      </c>
      <c r="U2119" s="1" t="s">
        <v>34</v>
      </c>
      <c r="V2119" s="1" t="s">
        <v>251</v>
      </c>
      <c r="W2119" s="1" t="s">
        <v>42</v>
      </c>
      <c r="X2119" s="25">
        <v>41339</v>
      </c>
      <c r="Y2119" s="1" t="s">
        <v>2637</v>
      </c>
      <c r="Z2119" s="1">
        <v>0</v>
      </c>
      <c r="AA2119" s="1" t="s">
        <v>2719</v>
      </c>
      <c r="AB2119" s="25">
        <v>39219</v>
      </c>
      <c r="AC2119" s="27">
        <v>39196.365277777775</v>
      </c>
      <c r="AD2119" s="1" t="s">
        <v>2633</v>
      </c>
      <c r="AE2119" s="1">
        <v>0</v>
      </c>
    </row>
    <row r="2120" spans="1:31" x14ac:dyDescent="0.25">
      <c r="A2120" s="1" t="s">
        <v>2622</v>
      </c>
      <c r="B2120" s="1" t="s">
        <v>2189</v>
      </c>
      <c r="C2120" s="1" t="s">
        <v>2190</v>
      </c>
      <c r="D2120" s="25">
        <v>39232</v>
      </c>
      <c r="E2120" s="1" t="s">
        <v>2623</v>
      </c>
      <c r="F2120" s="26">
        <v>17515.47</v>
      </c>
      <c r="G2120" s="26">
        <v>17515.47</v>
      </c>
      <c r="H2120" s="26">
        <v>17515.47</v>
      </c>
      <c r="I2120" s="1" t="s">
        <v>26</v>
      </c>
      <c r="J2120" s="26">
        <v>17515.47</v>
      </c>
      <c r="K2120" s="26">
        <v>6807.96</v>
      </c>
      <c r="L2120" s="1" t="s">
        <v>27</v>
      </c>
      <c r="M2120" s="1">
        <v>0</v>
      </c>
      <c r="N2120" s="1" t="s">
        <v>2629</v>
      </c>
      <c r="O2120" s="1" t="s">
        <v>2638</v>
      </c>
      <c r="P2120" s="1" t="s">
        <v>2642</v>
      </c>
      <c r="Q2120" s="1" t="s">
        <v>28</v>
      </c>
      <c r="R2120" s="1" t="s">
        <v>44</v>
      </c>
      <c r="S2120" s="1" t="s">
        <v>443</v>
      </c>
      <c r="T2120" s="1" t="s">
        <v>729</v>
      </c>
      <c r="U2120" s="1" t="s">
        <v>34</v>
      </c>
      <c r="V2120" s="1" t="s">
        <v>63</v>
      </c>
      <c r="W2120" s="1" t="s">
        <v>42</v>
      </c>
      <c r="X2120" s="25">
        <v>41339</v>
      </c>
      <c r="Y2120" s="1" t="s">
        <v>2637</v>
      </c>
      <c r="Z2120" s="1">
        <v>0</v>
      </c>
      <c r="AA2120" s="1" t="s">
        <v>2191</v>
      </c>
      <c r="AB2120" s="25">
        <v>39619</v>
      </c>
      <c r="AC2120" s="27">
        <v>39647.473611111112</v>
      </c>
      <c r="AD2120" s="1" t="s">
        <v>36</v>
      </c>
      <c r="AE2120" s="26">
        <v>17515.47</v>
      </c>
    </row>
    <row r="2121" spans="1:31" x14ac:dyDescent="0.25">
      <c r="A2121" s="1" t="s">
        <v>2622</v>
      </c>
      <c r="B2121" s="1" t="s">
        <v>2720</v>
      </c>
      <c r="C2121" s="1" t="s">
        <v>2721</v>
      </c>
      <c r="D2121" s="25">
        <v>38455</v>
      </c>
      <c r="E2121" s="1" t="s">
        <v>2623</v>
      </c>
      <c r="F2121" s="1">
        <v>0</v>
      </c>
      <c r="G2121" s="26">
        <v>15000</v>
      </c>
      <c r="H2121" s="1">
        <v>0</v>
      </c>
      <c r="I2121" s="1" t="s">
        <v>27</v>
      </c>
      <c r="J2121" s="1">
        <v>0</v>
      </c>
      <c r="K2121" s="26">
        <v>57888.59</v>
      </c>
      <c r="L2121" s="1" t="s">
        <v>27</v>
      </c>
      <c r="M2121" s="1">
        <v>0</v>
      </c>
      <c r="N2121" s="1" t="s">
        <v>2624</v>
      </c>
      <c r="O2121" s="1" t="s">
        <v>2638</v>
      </c>
      <c r="P2121" s="1" t="s">
        <v>2651</v>
      </c>
      <c r="Q2121" s="1" t="s">
        <v>28</v>
      </c>
      <c r="R2121" s="1" t="s">
        <v>44</v>
      </c>
      <c r="S2121" s="1" t="s">
        <v>38</v>
      </c>
      <c r="T2121" s="1" t="s">
        <v>354</v>
      </c>
      <c r="U2121" s="1" t="s">
        <v>40</v>
      </c>
      <c r="V2121" s="1" t="s">
        <v>41</v>
      </c>
      <c r="W2121" s="1" t="s">
        <v>42</v>
      </c>
      <c r="X2121" s="25">
        <v>41340</v>
      </c>
      <c r="Y2121" s="1" t="s">
        <v>43</v>
      </c>
      <c r="Z2121" s="1">
        <v>0</v>
      </c>
      <c r="AA2121" s="1" t="s">
        <v>2722</v>
      </c>
      <c r="AB2121" s="25">
        <v>38736</v>
      </c>
      <c r="AC2121" s="27">
        <v>38768.410416666666</v>
      </c>
      <c r="AD2121" s="1" t="s">
        <v>2633</v>
      </c>
      <c r="AE2121" s="1">
        <v>0</v>
      </c>
    </row>
    <row r="2122" spans="1:31" x14ac:dyDescent="0.25">
      <c r="A2122" s="1" t="s">
        <v>2622</v>
      </c>
      <c r="B2122" s="1">
        <v>3030</v>
      </c>
      <c r="C2122" s="1" t="s">
        <v>942</v>
      </c>
      <c r="D2122" s="25">
        <v>37075</v>
      </c>
      <c r="E2122" s="1" t="s">
        <v>2623</v>
      </c>
      <c r="F2122" s="26">
        <v>38828.800000000003</v>
      </c>
      <c r="G2122" s="26">
        <v>63168</v>
      </c>
      <c r="H2122" s="26">
        <v>38828.800000000003</v>
      </c>
      <c r="I2122" s="1" t="s">
        <v>26</v>
      </c>
      <c r="J2122" s="26">
        <v>38828.800000000003</v>
      </c>
      <c r="K2122" s="26">
        <v>31220.85</v>
      </c>
      <c r="L2122" s="1" t="s">
        <v>27</v>
      </c>
      <c r="M2122" s="1">
        <v>0</v>
      </c>
      <c r="N2122" s="1" t="s">
        <v>2629</v>
      </c>
      <c r="O2122" s="1" t="s">
        <v>2638</v>
      </c>
      <c r="P2122" s="1" t="s">
        <v>2651</v>
      </c>
      <c r="Q2122" s="1" t="s">
        <v>28</v>
      </c>
      <c r="R2122" s="1" t="s">
        <v>44</v>
      </c>
      <c r="S2122" s="1" t="s">
        <v>61</v>
      </c>
      <c r="T2122" s="1" t="s">
        <v>39</v>
      </c>
      <c r="U2122" s="1" t="s">
        <v>40</v>
      </c>
      <c r="V2122" s="1" t="s">
        <v>41</v>
      </c>
      <c r="W2122" s="1" t="s">
        <v>42</v>
      </c>
      <c r="X2122" s="25">
        <v>41340</v>
      </c>
      <c r="Y2122" s="1" t="s">
        <v>57</v>
      </c>
      <c r="Z2122" s="1">
        <v>0</v>
      </c>
      <c r="AA2122" s="1" t="s">
        <v>943</v>
      </c>
      <c r="AB2122" s="25">
        <v>38525</v>
      </c>
      <c r="AC2122" s="27">
        <v>38552.402083333334</v>
      </c>
      <c r="AD2122" s="1" t="s">
        <v>36</v>
      </c>
      <c r="AE2122" s="26">
        <v>38828.800000000003</v>
      </c>
    </row>
    <row r="2123" spans="1:31" x14ac:dyDescent="0.25">
      <c r="A2123" s="1" t="s">
        <v>2622</v>
      </c>
      <c r="B2123" s="1" t="s">
        <v>1172</v>
      </c>
      <c r="C2123" s="1" t="s">
        <v>1173</v>
      </c>
      <c r="D2123" s="25">
        <v>38612</v>
      </c>
      <c r="E2123" s="1" t="s">
        <v>2623</v>
      </c>
      <c r="F2123" s="26">
        <v>100000</v>
      </c>
      <c r="G2123" s="26">
        <v>100000</v>
      </c>
      <c r="H2123" s="26">
        <v>100000</v>
      </c>
      <c r="I2123" s="1" t="s">
        <v>26</v>
      </c>
      <c r="J2123" s="26">
        <v>100000</v>
      </c>
      <c r="K2123" s="26">
        <v>25648.9</v>
      </c>
      <c r="L2123" s="1" t="s">
        <v>27</v>
      </c>
      <c r="M2123" s="1">
        <v>0</v>
      </c>
      <c r="N2123" s="1" t="s">
        <v>2624</v>
      </c>
      <c r="O2123" s="1" t="s">
        <v>2672</v>
      </c>
      <c r="Q2123" s="1" t="s">
        <v>28</v>
      </c>
      <c r="R2123" s="1" t="s">
        <v>44</v>
      </c>
      <c r="S2123" s="1" t="s">
        <v>38</v>
      </c>
      <c r="T2123" s="1" t="s">
        <v>234</v>
      </c>
      <c r="U2123" s="1" t="s">
        <v>40</v>
      </c>
      <c r="V2123" s="1" t="s">
        <v>41</v>
      </c>
      <c r="W2123" s="1" t="s">
        <v>42</v>
      </c>
      <c r="X2123" s="25">
        <v>41340</v>
      </c>
      <c r="Y2123" s="1" t="s">
        <v>2643</v>
      </c>
      <c r="Z2123" s="1">
        <v>0</v>
      </c>
      <c r="AA2123" s="1" t="s">
        <v>1174</v>
      </c>
      <c r="AB2123" s="25">
        <v>38705</v>
      </c>
      <c r="AC2123" s="27">
        <v>38783.462500000001</v>
      </c>
      <c r="AD2123" s="1" t="s">
        <v>36</v>
      </c>
      <c r="AE2123" s="26">
        <v>100000</v>
      </c>
    </row>
    <row r="2124" spans="1:31" x14ac:dyDescent="0.25">
      <c r="A2124" s="1" t="s">
        <v>2622</v>
      </c>
      <c r="B2124" s="1" t="s">
        <v>1498</v>
      </c>
      <c r="C2124" s="1" t="s">
        <v>1499</v>
      </c>
      <c r="D2124" s="25">
        <v>37673</v>
      </c>
      <c r="E2124" s="1" t="s">
        <v>2623</v>
      </c>
      <c r="F2124" s="26">
        <v>25585</v>
      </c>
      <c r="G2124" s="26">
        <v>30000</v>
      </c>
      <c r="H2124" s="26">
        <v>25585</v>
      </c>
      <c r="I2124" s="1" t="s">
        <v>26</v>
      </c>
      <c r="J2124" s="26">
        <v>25585</v>
      </c>
      <c r="K2124" s="26">
        <v>3991.81</v>
      </c>
      <c r="L2124" s="1" t="s">
        <v>27</v>
      </c>
      <c r="M2124" s="1">
        <v>0</v>
      </c>
      <c r="N2124" s="1" t="s">
        <v>2624</v>
      </c>
      <c r="O2124" s="1" t="s">
        <v>2638</v>
      </c>
      <c r="P2124" s="1" t="s">
        <v>2642</v>
      </c>
      <c r="Q2124" s="1" t="s">
        <v>28</v>
      </c>
      <c r="R2124" s="1" t="s">
        <v>44</v>
      </c>
      <c r="S2124" s="1" t="s">
        <v>38</v>
      </c>
      <c r="T2124" s="1" t="s">
        <v>904</v>
      </c>
      <c r="U2124" s="1" t="s">
        <v>123</v>
      </c>
      <c r="V2124" s="1" t="s">
        <v>185</v>
      </c>
      <c r="W2124" s="1" t="s">
        <v>42</v>
      </c>
      <c r="X2124" s="25">
        <v>41340</v>
      </c>
      <c r="Y2124" s="1" t="s">
        <v>57</v>
      </c>
      <c r="Z2124" s="1">
        <v>0</v>
      </c>
      <c r="AA2124" s="1" t="s">
        <v>1500</v>
      </c>
      <c r="AB2124" s="25">
        <v>38159</v>
      </c>
      <c r="AC2124" s="27">
        <v>38159.490277777775</v>
      </c>
      <c r="AD2124" s="1" t="s">
        <v>36</v>
      </c>
      <c r="AE2124" s="26">
        <v>25585</v>
      </c>
    </row>
    <row r="2125" spans="1:31" x14ac:dyDescent="0.25">
      <c r="A2125" s="1" t="s">
        <v>2622</v>
      </c>
      <c r="E2125" s="1" t="s">
        <v>2623</v>
      </c>
      <c r="F2125" s="1">
        <v>0</v>
      </c>
      <c r="G2125" s="1">
        <v>0</v>
      </c>
      <c r="H2125" s="1">
        <v>0</v>
      </c>
      <c r="J2125" s="1">
        <v>0</v>
      </c>
      <c r="K2125" s="1">
        <v>0</v>
      </c>
      <c r="L2125" s="1" t="s">
        <v>50</v>
      </c>
      <c r="M2125" s="1">
        <v>0</v>
      </c>
      <c r="N2125" s="1" t="s">
        <v>2629</v>
      </c>
      <c r="O2125" s="1" t="s">
        <v>2630</v>
      </c>
      <c r="Q2125" s="1" t="s">
        <v>28</v>
      </c>
      <c r="R2125" s="1" t="s">
        <v>135</v>
      </c>
      <c r="S2125" s="1" t="s">
        <v>136</v>
      </c>
      <c r="T2125" s="1" t="s">
        <v>2723</v>
      </c>
      <c r="U2125" s="1" t="s">
        <v>40</v>
      </c>
      <c r="V2125" s="1" t="s">
        <v>2654</v>
      </c>
      <c r="W2125" s="1" t="s">
        <v>42</v>
      </c>
      <c r="X2125" s="25">
        <v>41341</v>
      </c>
      <c r="Y2125" s="1" t="s">
        <v>2649</v>
      </c>
      <c r="Z2125" s="1">
        <v>0</v>
      </c>
      <c r="AA2125" s="1" t="s">
        <v>2724</v>
      </c>
      <c r="AB2125" s="25">
        <v>41060</v>
      </c>
      <c r="AC2125" s="27">
        <v>41082.084722222222</v>
      </c>
      <c r="AD2125" s="1" t="s">
        <v>2657</v>
      </c>
      <c r="AE2125" s="1">
        <v>0</v>
      </c>
    </row>
    <row r="2126" spans="1:31" x14ac:dyDescent="0.25">
      <c r="A2126" s="1" t="s">
        <v>2622</v>
      </c>
      <c r="C2126" s="1" t="s">
        <v>2648</v>
      </c>
      <c r="E2126" s="1" t="s">
        <v>2623</v>
      </c>
      <c r="F2126" s="1">
        <v>0</v>
      </c>
      <c r="G2126" s="1">
        <v>0</v>
      </c>
      <c r="H2126" s="1">
        <v>0</v>
      </c>
      <c r="J2126" s="1">
        <v>0</v>
      </c>
      <c r="K2126" s="1">
        <v>0</v>
      </c>
      <c r="L2126" s="1" t="s">
        <v>50</v>
      </c>
      <c r="M2126" s="1">
        <v>0</v>
      </c>
      <c r="N2126" s="1" t="s">
        <v>2629</v>
      </c>
      <c r="O2126" s="1" t="s">
        <v>2630</v>
      </c>
      <c r="Q2126" s="1" t="s">
        <v>28</v>
      </c>
      <c r="T2126" s="1" t="s">
        <v>140</v>
      </c>
      <c r="U2126" s="1" t="s">
        <v>141</v>
      </c>
      <c r="V2126" s="1" t="s">
        <v>2654</v>
      </c>
      <c r="W2126" s="1" t="s">
        <v>42</v>
      </c>
      <c r="X2126" s="25">
        <v>41341</v>
      </c>
      <c r="Y2126" s="1" t="s">
        <v>2649</v>
      </c>
      <c r="Z2126" s="1">
        <v>0</v>
      </c>
      <c r="AA2126" s="1" t="s">
        <v>2728</v>
      </c>
      <c r="AB2126" s="25">
        <v>41165</v>
      </c>
      <c r="AC2126" s="27">
        <v>41180.717361111114</v>
      </c>
      <c r="AD2126" s="1" t="s">
        <v>2657</v>
      </c>
      <c r="AE2126" s="1">
        <v>0</v>
      </c>
    </row>
    <row r="2127" spans="1:31" x14ac:dyDescent="0.25">
      <c r="A2127" s="1" t="s">
        <v>2622</v>
      </c>
      <c r="C2127" s="1" t="s">
        <v>2648</v>
      </c>
      <c r="E2127" s="1" t="s">
        <v>2623</v>
      </c>
      <c r="F2127" s="1">
        <v>0</v>
      </c>
      <c r="G2127" s="1">
        <v>0</v>
      </c>
      <c r="H2127" s="1">
        <v>0</v>
      </c>
      <c r="J2127" s="1">
        <v>0</v>
      </c>
      <c r="K2127" s="1">
        <v>0</v>
      </c>
      <c r="L2127" s="1" t="s">
        <v>50</v>
      </c>
      <c r="M2127" s="1">
        <v>0</v>
      </c>
      <c r="N2127" s="1" t="s">
        <v>2629</v>
      </c>
      <c r="O2127" s="1" t="s">
        <v>2630</v>
      </c>
      <c r="Q2127" s="1" t="s">
        <v>28</v>
      </c>
      <c r="T2127" s="1" t="s">
        <v>140</v>
      </c>
      <c r="U2127" s="1" t="s">
        <v>141</v>
      </c>
      <c r="V2127" s="1" t="s">
        <v>2654</v>
      </c>
      <c r="W2127" s="1" t="s">
        <v>42</v>
      </c>
      <c r="X2127" s="25">
        <v>41341</v>
      </c>
      <c r="Y2127" s="1" t="s">
        <v>2649</v>
      </c>
      <c r="Z2127" s="1">
        <v>0</v>
      </c>
      <c r="AA2127" s="1" t="s">
        <v>2729</v>
      </c>
      <c r="AB2127" s="25">
        <v>41221</v>
      </c>
      <c r="AC2127" s="27">
        <v>41233.790277777778</v>
      </c>
      <c r="AD2127" s="1" t="s">
        <v>2657</v>
      </c>
      <c r="AE2127" s="1">
        <v>0</v>
      </c>
    </row>
    <row r="2128" spans="1:31" x14ac:dyDescent="0.25">
      <c r="A2128" s="1" t="s">
        <v>2622</v>
      </c>
      <c r="C2128" s="1" t="s">
        <v>2648</v>
      </c>
      <c r="E2128" s="1" t="s">
        <v>2623</v>
      </c>
      <c r="F2128" s="1">
        <v>0</v>
      </c>
      <c r="G2128" s="1">
        <v>0</v>
      </c>
      <c r="H2128" s="1">
        <v>0</v>
      </c>
      <c r="J2128" s="1">
        <v>0</v>
      </c>
      <c r="K2128" s="1">
        <v>0</v>
      </c>
      <c r="L2128" s="1" t="s">
        <v>50</v>
      </c>
      <c r="M2128" s="1">
        <v>0</v>
      </c>
      <c r="N2128" s="1" t="s">
        <v>2629</v>
      </c>
      <c r="O2128" s="1" t="s">
        <v>2630</v>
      </c>
      <c r="Q2128" s="1" t="s">
        <v>28</v>
      </c>
      <c r="T2128" s="1" t="s">
        <v>39</v>
      </c>
      <c r="U2128" s="1" t="s">
        <v>40</v>
      </c>
      <c r="V2128" s="1" t="s">
        <v>2654</v>
      </c>
      <c r="W2128" s="1" t="s">
        <v>42</v>
      </c>
      <c r="X2128" s="25">
        <v>41341</v>
      </c>
      <c r="Y2128" s="1" t="s">
        <v>2649</v>
      </c>
      <c r="Z2128" s="1">
        <v>0</v>
      </c>
      <c r="AA2128" s="1" t="s">
        <v>2730</v>
      </c>
      <c r="AB2128" s="25">
        <v>41219</v>
      </c>
      <c r="AC2128" s="27">
        <v>41235.039583333331</v>
      </c>
      <c r="AD2128" s="1" t="s">
        <v>2657</v>
      </c>
      <c r="AE2128" s="1">
        <v>0</v>
      </c>
    </row>
    <row r="2129" spans="1:31" x14ac:dyDescent="0.25">
      <c r="A2129" s="1" t="s">
        <v>2622</v>
      </c>
      <c r="C2129" s="1" t="s">
        <v>2648</v>
      </c>
      <c r="E2129" s="1" t="s">
        <v>2623</v>
      </c>
      <c r="F2129" s="1">
        <v>0</v>
      </c>
      <c r="G2129" s="1">
        <v>0</v>
      </c>
      <c r="H2129" s="1">
        <v>0</v>
      </c>
      <c r="J2129" s="1">
        <v>0</v>
      </c>
      <c r="K2129" s="1">
        <v>0</v>
      </c>
      <c r="L2129" s="1" t="s">
        <v>50</v>
      </c>
      <c r="M2129" s="1">
        <v>0</v>
      </c>
      <c r="N2129" s="1" t="s">
        <v>2629</v>
      </c>
      <c r="O2129" s="1" t="s">
        <v>2630</v>
      </c>
      <c r="Q2129" s="1" t="s">
        <v>28</v>
      </c>
      <c r="R2129" s="1" t="s">
        <v>128</v>
      </c>
      <c r="S2129" s="1" t="s">
        <v>284</v>
      </c>
      <c r="T2129" s="1" t="s">
        <v>145</v>
      </c>
      <c r="U2129" s="1" t="s">
        <v>34</v>
      </c>
      <c r="V2129" s="1" t="s">
        <v>2654</v>
      </c>
      <c r="W2129" s="1" t="s">
        <v>42</v>
      </c>
      <c r="X2129" s="25">
        <v>41341</v>
      </c>
      <c r="Y2129" s="1" t="s">
        <v>2649</v>
      </c>
      <c r="Z2129" s="1">
        <v>0</v>
      </c>
      <c r="AA2129" s="1" t="s">
        <v>2731</v>
      </c>
      <c r="AB2129" s="25">
        <v>41219</v>
      </c>
      <c r="AC2129" s="27">
        <v>41236.036805555559</v>
      </c>
      <c r="AD2129" s="1" t="s">
        <v>2657</v>
      </c>
      <c r="AE2129" s="1">
        <v>0</v>
      </c>
    </row>
    <row r="2130" spans="1:31" x14ac:dyDescent="0.25">
      <c r="A2130" s="1" t="s">
        <v>2622</v>
      </c>
      <c r="C2130" s="1" t="s">
        <v>2648</v>
      </c>
      <c r="E2130" s="1" t="s">
        <v>2623</v>
      </c>
      <c r="F2130" s="1">
        <v>0</v>
      </c>
      <c r="G2130" s="1">
        <v>0</v>
      </c>
      <c r="H2130" s="1">
        <v>0</v>
      </c>
      <c r="J2130" s="1">
        <v>0</v>
      </c>
      <c r="K2130" s="1">
        <v>0</v>
      </c>
      <c r="L2130" s="1" t="s">
        <v>50</v>
      </c>
      <c r="M2130" s="1">
        <v>0</v>
      </c>
      <c r="N2130" s="1" t="s">
        <v>2629</v>
      </c>
      <c r="O2130" s="1" t="s">
        <v>2630</v>
      </c>
      <c r="Q2130" s="1" t="s">
        <v>28</v>
      </c>
      <c r="R2130" s="1" t="s">
        <v>135</v>
      </c>
      <c r="S2130" s="1" t="s">
        <v>136</v>
      </c>
      <c r="T2130" s="1" t="s">
        <v>1115</v>
      </c>
      <c r="U2130" s="1" t="s">
        <v>663</v>
      </c>
      <c r="V2130" s="1" t="s">
        <v>2654</v>
      </c>
      <c r="W2130" s="1" t="s">
        <v>42</v>
      </c>
      <c r="X2130" s="25">
        <v>41341</v>
      </c>
      <c r="Y2130" s="1" t="s">
        <v>2649</v>
      </c>
      <c r="Z2130" s="1">
        <v>0</v>
      </c>
      <c r="AA2130" s="1" t="s">
        <v>2732</v>
      </c>
      <c r="AB2130" s="25">
        <v>40100</v>
      </c>
      <c r="AC2130" s="27">
        <v>40116.543055555558</v>
      </c>
      <c r="AD2130" s="1" t="s">
        <v>2657</v>
      </c>
      <c r="AE2130" s="1">
        <v>0</v>
      </c>
    </row>
    <row r="2131" spans="1:31" x14ac:dyDescent="0.25">
      <c r="A2131" s="1" t="s">
        <v>2622</v>
      </c>
      <c r="E2131" s="1" t="s">
        <v>2623</v>
      </c>
      <c r="F2131" s="1">
        <v>0</v>
      </c>
      <c r="G2131" s="1">
        <v>0</v>
      </c>
      <c r="H2131" s="1">
        <v>0</v>
      </c>
      <c r="J2131" s="1">
        <v>0</v>
      </c>
      <c r="K2131" s="26">
        <v>4941.6099999999997</v>
      </c>
      <c r="L2131" s="1" t="s">
        <v>50</v>
      </c>
      <c r="M2131" s="26">
        <v>2470.81</v>
      </c>
      <c r="Q2131" s="1" t="s">
        <v>28</v>
      </c>
      <c r="R2131" s="1" t="s">
        <v>135</v>
      </c>
      <c r="S2131" s="1" t="s">
        <v>136</v>
      </c>
      <c r="T2131" s="1" t="s">
        <v>2733</v>
      </c>
      <c r="U2131" s="1" t="s">
        <v>138</v>
      </c>
      <c r="V2131" s="1" t="s">
        <v>2654</v>
      </c>
      <c r="W2131" s="1" t="s">
        <v>42</v>
      </c>
      <c r="X2131" s="25">
        <v>41341</v>
      </c>
      <c r="Y2131" s="1" t="s">
        <v>2649</v>
      </c>
      <c r="Z2131" s="1">
        <v>0</v>
      </c>
      <c r="AA2131" s="1" t="s">
        <v>2734</v>
      </c>
      <c r="AB2131" s="25">
        <v>40259</v>
      </c>
      <c r="AC2131" s="27">
        <v>40309.506944444445</v>
      </c>
      <c r="AD2131" s="1" t="s">
        <v>2633</v>
      </c>
      <c r="AE2131" s="1">
        <v>0</v>
      </c>
    </row>
    <row r="2132" spans="1:31" x14ac:dyDescent="0.25">
      <c r="A2132" s="1" t="s">
        <v>2622</v>
      </c>
      <c r="C2132" s="1" t="s">
        <v>2648</v>
      </c>
      <c r="D2132" s="25">
        <v>40522</v>
      </c>
      <c r="E2132" s="1" t="s">
        <v>2623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 t="s">
        <v>50</v>
      </c>
      <c r="M2132" s="1">
        <v>0</v>
      </c>
      <c r="N2132" s="1" t="s">
        <v>2629</v>
      </c>
      <c r="O2132" s="1" t="s">
        <v>2630</v>
      </c>
      <c r="Q2132" s="1" t="s">
        <v>28</v>
      </c>
      <c r="R2132" s="1" t="s">
        <v>128</v>
      </c>
      <c r="S2132" s="1" t="s">
        <v>284</v>
      </c>
      <c r="T2132" s="1" t="s">
        <v>39</v>
      </c>
      <c r="U2132" s="1" t="s">
        <v>40</v>
      </c>
      <c r="V2132" s="1" t="s">
        <v>2654</v>
      </c>
      <c r="W2132" s="1" t="s">
        <v>42</v>
      </c>
      <c r="X2132" s="25">
        <v>41341</v>
      </c>
      <c r="Y2132" s="1" t="s">
        <v>2649</v>
      </c>
      <c r="Z2132" s="1">
        <v>0</v>
      </c>
      <c r="AA2132" s="1" t="s">
        <v>2740</v>
      </c>
      <c r="AB2132" s="25">
        <v>41199</v>
      </c>
      <c r="AC2132" s="27">
        <v>41244.091666666667</v>
      </c>
      <c r="AD2132" s="1" t="s">
        <v>2633</v>
      </c>
      <c r="AE2132" s="1">
        <v>0</v>
      </c>
    </row>
    <row r="2133" spans="1:31" x14ac:dyDescent="0.25">
      <c r="A2133" s="1" t="s">
        <v>2622</v>
      </c>
      <c r="B2133" s="1" t="s">
        <v>1803</v>
      </c>
      <c r="C2133" s="1">
        <v>9011949</v>
      </c>
      <c r="D2133" s="25">
        <v>40060</v>
      </c>
      <c r="E2133" s="1" t="s">
        <v>2623</v>
      </c>
      <c r="F2133" s="26">
        <v>118844.35</v>
      </c>
      <c r="G2133" s="26">
        <v>118844.35</v>
      </c>
      <c r="H2133" s="26">
        <v>118844.35</v>
      </c>
      <c r="I2133" s="1" t="s">
        <v>26</v>
      </c>
      <c r="J2133" s="26">
        <v>118844.35</v>
      </c>
      <c r="K2133" s="1">
        <v>0</v>
      </c>
      <c r="L2133" s="1" t="s">
        <v>27</v>
      </c>
      <c r="M2133" s="1">
        <v>0</v>
      </c>
      <c r="N2133" s="1" t="s">
        <v>2624</v>
      </c>
      <c r="O2133" s="1" t="s">
        <v>2625</v>
      </c>
      <c r="P2133" s="1" t="s">
        <v>2626</v>
      </c>
      <c r="Q2133" s="1" t="s">
        <v>28</v>
      </c>
      <c r="R2133" s="1" t="s">
        <v>135</v>
      </c>
      <c r="S2133" s="1" t="s">
        <v>276</v>
      </c>
      <c r="T2133" s="1" t="s">
        <v>70</v>
      </c>
      <c r="U2133" s="1" t="s">
        <v>34</v>
      </c>
      <c r="V2133" s="1" t="s">
        <v>71</v>
      </c>
      <c r="W2133" s="1" t="s">
        <v>42</v>
      </c>
      <c r="X2133" s="25">
        <v>41341</v>
      </c>
      <c r="Y2133" s="1" t="s">
        <v>43</v>
      </c>
      <c r="Z2133" s="1">
        <v>0</v>
      </c>
      <c r="AA2133" s="1" t="s">
        <v>1804</v>
      </c>
      <c r="AB2133" s="25">
        <v>40297</v>
      </c>
      <c r="AC2133" s="27">
        <v>40333.601388888892</v>
      </c>
      <c r="AD2133" s="1" t="s">
        <v>600</v>
      </c>
      <c r="AE2133" s="26">
        <v>118844.35</v>
      </c>
    </row>
    <row r="2134" spans="1:31" x14ac:dyDescent="0.25">
      <c r="A2134" s="1" t="s">
        <v>2622</v>
      </c>
      <c r="E2134" s="1" t="s">
        <v>2623</v>
      </c>
      <c r="F2134" s="1">
        <v>0</v>
      </c>
      <c r="G2134" s="1">
        <v>0</v>
      </c>
      <c r="H2134" s="1">
        <v>0</v>
      </c>
      <c r="J2134" s="1">
        <v>0</v>
      </c>
      <c r="K2134" s="1">
        <v>0</v>
      </c>
      <c r="L2134" s="1" t="s">
        <v>50</v>
      </c>
      <c r="M2134" s="1">
        <v>0</v>
      </c>
      <c r="N2134" s="1" t="s">
        <v>2629</v>
      </c>
      <c r="O2134" s="1" t="s">
        <v>2630</v>
      </c>
      <c r="Q2134" s="1" t="s">
        <v>28</v>
      </c>
      <c r="R2134" s="1" t="s">
        <v>128</v>
      </c>
      <c r="S2134" s="1" t="s">
        <v>2677</v>
      </c>
      <c r="T2134" s="1" t="s">
        <v>88</v>
      </c>
      <c r="U2134" s="1" t="s">
        <v>89</v>
      </c>
      <c r="V2134" s="1" t="s">
        <v>2654</v>
      </c>
      <c r="W2134" s="1" t="s">
        <v>42</v>
      </c>
      <c r="X2134" s="25">
        <v>41341</v>
      </c>
      <c r="Y2134" s="1" t="s">
        <v>2649</v>
      </c>
      <c r="Z2134" s="1">
        <v>0</v>
      </c>
      <c r="AA2134" s="1" t="s">
        <v>2742</v>
      </c>
      <c r="AB2134" s="25">
        <v>40946</v>
      </c>
      <c r="AC2134" s="27">
        <v>41072.586111111108</v>
      </c>
      <c r="AD2134" s="1" t="s">
        <v>2657</v>
      </c>
      <c r="AE2134" s="1">
        <v>0</v>
      </c>
    </row>
    <row r="2135" spans="1:31" x14ac:dyDescent="0.25">
      <c r="A2135" s="1" t="s">
        <v>2622</v>
      </c>
      <c r="C2135" s="1" t="s">
        <v>2648</v>
      </c>
      <c r="E2135" s="1" t="s">
        <v>2623</v>
      </c>
      <c r="F2135" s="1">
        <v>0</v>
      </c>
      <c r="G2135" s="1">
        <v>0</v>
      </c>
      <c r="H2135" s="1">
        <v>0</v>
      </c>
      <c r="J2135" s="1">
        <v>0</v>
      </c>
      <c r="K2135" s="1">
        <v>0</v>
      </c>
      <c r="L2135" s="1" t="s">
        <v>50</v>
      </c>
      <c r="M2135" s="1">
        <v>0</v>
      </c>
      <c r="N2135" s="1" t="s">
        <v>2629</v>
      </c>
      <c r="O2135" s="1" t="s">
        <v>2630</v>
      </c>
      <c r="Q2135" s="1" t="s">
        <v>28</v>
      </c>
      <c r="R2135" s="1" t="s">
        <v>128</v>
      </c>
      <c r="S2135" s="1" t="s">
        <v>284</v>
      </c>
      <c r="T2135" s="1" t="s">
        <v>2725</v>
      </c>
      <c r="U2135" s="1" t="s">
        <v>89</v>
      </c>
      <c r="V2135" s="1" t="s">
        <v>2654</v>
      </c>
      <c r="W2135" s="1" t="s">
        <v>42</v>
      </c>
      <c r="X2135" s="25">
        <v>41341</v>
      </c>
      <c r="Y2135" s="1" t="s">
        <v>2649</v>
      </c>
      <c r="Z2135" s="1">
        <v>0</v>
      </c>
      <c r="AA2135" s="1" t="s">
        <v>2743</v>
      </c>
      <c r="AB2135" s="25">
        <v>41128</v>
      </c>
      <c r="AC2135" s="27">
        <v>41143.092361111114</v>
      </c>
      <c r="AD2135" s="1" t="s">
        <v>2657</v>
      </c>
      <c r="AE2135" s="1">
        <v>0</v>
      </c>
    </row>
    <row r="2136" spans="1:31" x14ac:dyDescent="0.25">
      <c r="A2136" s="1" t="s">
        <v>2622</v>
      </c>
      <c r="C2136" s="1" t="s">
        <v>2648</v>
      </c>
      <c r="E2136" s="1" t="s">
        <v>2623</v>
      </c>
      <c r="F2136" s="1">
        <v>0</v>
      </c>
      <c r="G2136" s="1">
        <v>0</v>
      </c>
      <c r="H2136" s="1">
        <v>0</v>
      </c>
      <c r="J2136" s="1">
        <v>0</v>
      </c>
      <c r="K2136" s="1">
        <v>0</v>
      </c>
      <c r="L2136" s="1" t="s">
        <v>50</v>
      </c>
      <c r="M2136" s="1">
        <v>0</v>
      </c>
      <c r="N2136" s="1" t="s">
        <v>2629</v>
      </c>
      <c r="O2136" s="1" t="s">
        <v>2630</v>
      </c>
      <c r="Q2136" s="1" t="s">
        <v>28</v>
      </c>
      <c r="R2136" s="1" t="s">
        <v>128</v>
      </c>
      <c r="S2136" s="1" t="s">
        <v>151</v>
      </c>
      <c r="T2136" s="1" t="s">
        <v>277</v>
      </c>
      <c r="U2136" s="1" t="s">
        <v>55</v>
      </c>
      <c r="V2136" s="1" t="s">
        <v>2654</v>
      </c>
      <c r="W2136" s="1" t="s">
        <v>42</v>
      </c>
      <c r="X2136" s="25">
        <v>41341</v>
      </c>
      <c r="Y2136" s="1" t="s">
        <v>2649</v>
      </c>
      <c r="Z2136" s="1">
        <v>0</v>
      </c>
      <c r="AA2136" s="1" t="s">
        <v>2744</v>
      </c>
      <c r="AB2136" s="25">
        <v>41120</v>
      </c>
      <c r="AC2136" s="27">
        <v>41149.472222222219</v>
      </c>
      <c r="AD2136" s="1" t="s">
        <v>2657</v>
      </c>
      <c r="AE2136" s="1">
        <v>0</v>
      </c>
    </row>
    <row r="2137" spans="1:31" x14ac:dyDescent="0.25">
      <c r="A2137" s="1" t="s">
        <v>2622</v>
      </c>
      <c r="C2137" s="1" t="s">
        <v>2648</v>
      </c>
      <c r="E2137" s="1" t="s">
        <v>2623</v>
      </c>
      <c r="F2137" s="1">
        <v>0</v>
      </c>
      <c r="G2137" s="1">
        <v>0</v>
      </c>
      <c r="H2137" s="1">
        <v>0</v>
      </c>
      <c r="J2137" s="1">
        <v>0</v>
      </c>
      <c r="K2137" s="1">
        <v>0</v>
      </c>
      <c r="L2137" s="1" t="s">
        <v>50</v>
      </c>
      <c r="M2137" s="1">
        <v>0</v>
      </c>
      <c r="N2137" s="1" t="s">
        <v>2629</v>
      </c>
      <c r="O2137" s="1" t="s">
        <v>2630</v>
      </c>
      <c r="Q2137" s="1" t="s">
        <v>28</v>
      </c>
      <c r="T2137" s="1" t="s">
        <v>140</v>
      </c>
      <c r="U2137" s="1" t="s">
        <v>141</v>
      </c>
      <c r="V2137" s="1" t="s">
        <v>2654</v>
      </c>
      <c r="W2137" s="1" t="s">
        <v>42</v>
      </c>
      <c r="X2137" s="25">
        <v>41341</v>
      </c>
      <c r="Y2137" s="1" t="s">
        <v>2649</v>
      </c>
      <c r="Z2137" s="1">
        <v>0</v>
      </c>
      <c r="AA2137" s="1" t="s">
        <v>2745</v>
      </c>
      <c r="AB2137" s="25">
        <v>41157</v>
      </c>
      <c r="AC2137" s="27">
        <v>41183.705555555556</v>
      </c>
      <c r="AD2137" s="1" t="s">
        <v>2657</v>
      </c>
      <c r="AE2137" s="1">
        <v>0</v>
      </c>
    </row>
    <row r="2138" spans="1:31" x14ac:dyDescent="0.25">
      <c r="A2138" s="1" t="s">
        <v>2622</v>
      </c>
      <c r="C2138" s="1" t="s">
        <v>2648</v>
      </c>
      <c r="E2138" s="1" t="s">
        <v>2623</v>
      </c>
      <c r="F2138" s="1">
        <v>0</v>
      </c>
      <c r="G2138" s="1">
        <v>0</v>
      </c>
      <c r="H2138" s="1">
        <v>0</v>
      </c>
      <c r="J2138" s="1">
        <v>0</v>
      </c>
      <c r="K2138" s="1">
        <v>0</v>
      </c>
      <c r="L2138" s="1" t="s">
        <v>50</v>
      </c>
      <c r="M2138" s="1">
        <v>0</v>
      </c>
      <c r="N2138" s="1" t="s">
        <v>2629</v>
      </c>
      <c r="O2138" s="1" t="s">
        <v>2630</v>
      </c>
      <c r="Q2138" s="1" t="s">
        <v>28</v>
      </c>
      <c r="T2138" s="1" t="s">
        <v>88</v>
      </c>
      <c r="U2138" s="1" t="s">
        <v>89</v>
      </c>
      <c r="V2138" s="1" t="s">
        <v>2654</v>
      </c>
      <c r="W2138" s="1" t="s">
        <v>42</v>
      </c>
      <c r="X2138" s="25">
        <v>41341</v>
      </c>
      <c r="Y2138" s="1" t="s">
        <v>2649</v>
      </c>
      <c r="Z2138" s="1">
        <v>0</v>
      </c>
      <c r="AA2138" s="1" t="s">
        <v>2748</v>
      </c>
      <c r="AB2138" s="25">
        <v>40780</v>
      </c>
      <c r="AC2138" s="27">
        <v>41222.456250000003</v>
      </c>
      <c r="AD2138" s="1" t="s">
        <v>2657</v>
      </c>
      <c r="AE2138" s="1">
        <v>0</v>
      </c>
    </row>
    <row r="2139" spans="1:31" x14ac:dyDescent="0.25">
      <c r="A2139" s="1" t="s">
        <v>2622</v>
      </c>
      <c r="C2139" s="1" t="s">
        <v>2648</v>
      </c>
      <c r="E2139" s="1" t="s">
        <v>2623</v>
      </c>
      <c r="F2139" s="1">
        <v>0</v>
      </c>
      <c r="G2139" s="1">
        <v>0</v>
      </c>
      <c r="H2139" s="1">
        <v>0</v>
      </c>
      <c r="J2139" s="1">
        <v>0</v>
      </c>
      <c r="K2139" s="1">
        <v>0</v>
      </c>
      <c r="L2139" s="1" t="s">
        <v>50</v>
      </c>
      <c r="M2139" s="1">
        <v>0</v>
      </c>
      <c r="N2139" s="1" t="s">
        <v>2629</v>
      </c>
      <c r="O2139" s="1" t="s">
        <v>2630</v>
      </c>
      <c r="Q2139" s="1" t="s">
        <v>28</v>
      </c>
      <c r="R2139" s="1" t="s">
        <v>128</v>
      </c>
      <c r="S2139" s="1" t="s">
        <v>284</v>
      </c>
      <c r="T2139" s="1" t="s">
        <v>2694</v>
      </c>
      <c r="U2139" s="1" t="s">
        <v>40</v>
      </c>
      <c r="V2139" s="1" t="s">
        <v>2654</v>
      </c>
      <c r="W2139" s="1" t="s">
        <v>42</v>
      </c>
      <c r="X2139" s="25">
        <v>41341</v>
      </c>
      <c r="Y2139" s="1" t="s">
        <v>2649</v>
      </c>
      <c r="Z2139" s="1">
        <v>0</v>
      </c>
      <c r="AA2139" s="1" t="s">
        <v>2749</v>
      </c>
      <c r="AB2139" s="25">
        <v>41232</v>
      </c>
      <c r="AC2139" s="27">
        <v>41242.90347222222</v>
      </c>
      <c r="AD2139" s="1" t="s">
        <v>2657</v>
      </c>
      <c r="AE2139" s="1">
        <v>0</v>
      </c>
    </row>
    <row r="2140" spans="1:31" x14ac:dyDescent="0.25">
      <c r="A2140" s="1" t="s">
        <v>2622</v>
      </c>
      <c r="C2140" s="1" t="s">
        <v>2648</v>
      </c>
      <c r="E2140" s="1" t="s">
        <v>2623</v>
      </c>
      <c r="F2140" s="1">
        <v>0</v>
      </c>
      <c r="G2140" s="1">
        <v>0</v>
      </c>
      <c r="H2140" s="1">
        <v>0</v>
      </c>
      <c r="J2140" s="1">
        <v>0</v>
      </c>
      <c r="K2140" s="1">
        <v>0</v>
      </c>
      <c r="L2140" s="1" t="s">
        <v>50</v>
      </c>
      <c r="M2140" s="1">
        <v>0</v>
      </c>
      <c r="N2140" s="1" t="s">
        <v>2629</v>
      </c>
      <c r="O2140" s="1" t="s">
        <v>2630</v>
      </c>
      <c r="Q2140" s="1" t="s">
        <v>28</v>
      </c>
      <c r="R2140" s="1" t="s">
        <v>128</v>
      </c>
      <c r="S2140" s="1" t="s">
        <v>284</v>
      </c>
      <c r="T2140" s="1" t="s">
        <v>2694</v>
      </c>
      <c r="U2140" s="1" t="s">
        <v>40</v>
      </c>
      <c r="V2140" s="1" t="s">
        <v>2654</v>
      </c>
      <c r="W2140" s="1" t="s">
        <v>42</v>
      </c>
      <c r="X2140" s="25">
        <v>41341</v>
      </c>
      <c r="Y2140" s="1" t="s">
        <v>2649</v>
      </c>
      <c r="Z2140" s="1">
        <v>0</v>
      </c>
      <c r="AA2140" s="1" t="s">
        <v>2750</v>
      </c>
      <c r="AB2140" s="25">
        <v>41232</v>
      </c>
      <c r="AC2140" s="27">
        <v>41242.865972222222</v>
      </c>
      <c r="AD2140" s="1" t="s">
        <v>2657</v>
      </c>
      <c r="AE2140" s="1">
        <v>0</v>
      </c>
    </row>
    <row r="2141" spans="1:31" x14ac:dyDescent="0.25">
      <c r="A2141" s="1" t="s">
        <v>2622</v>
      </c>
      <c r="C2141" s="1" t="s">
        <v>2648</v>
      </c>
      <c r="E2141" s="1" t="s">
        <v>2623</v>
      </c>
      <c r="F2141" s="1">
        <v>0</v>
      </c>
      <c r="G2141" s="1">
        <v>0</v>
      </c>
      <c r="H2141" s="1">
        <v>0</v>
      </c>
      <c r="J2141" s="1">
        <v>0</v>
      </c>
      <c r="K2141" s="1">
        <v>0</v>
      </c>
      <c r="L2141" s="1" t="s">
        <v>50</v>
      </c>
      <c r="M2141" s="1">
        <v>0</v>
      </c>
      <c r="N2141" s="1" t="s">
        <v>2629</v>
      </c>
      <c r="O2141" s="1" t="s">
        <v>2630</v>
      </c>
      <c r="Q2141" s="1" t="s">
        <v>28</v>
      </c>
      <c r="R2141" s="1" t="s">
        <v>128</v>
      </c>
      <c r="S2141" s="1" t="s">
        <v>284</v>
      </c>
      <c r="T2141" s="1" t="s">
        <v>2694</v>
      </c>
      <c r="U2141" s="1" t="s">
        <v>40</v>
      </c>
      <c r="V2141" s="1" t="s">
        <v>2654</v>
      </c>
      <c r="W2141" s="1" t="s">
        <v>42</v>
      </c>
      <c r="X2141" s="25">
        <v>41341</v>
      </c>
      <c r="Y2141" s="1" t="s">
        <v>2649</v>
      </c>
      <c r="Z2141" s="1">
        <v>0</v>
      </c>
      <c r="AA2141" s="1" t="s">
        <v>2751</v>
      </c>
      <c r="AB2141" s="25">
        <v>41232</v>
      </c>
      <c r="AC2141" s="27">
        <v>41242.874305555553</v>
      </c>
      <c r="AD2141" s="1" t="s">
        <v>2657</v>
      </c>
      <c r="AE2141" s="1">
        <v>0</v>
      </c>
    </row>
    <row r="2142" spans="1:31" x14ac:dyDescent="0.25">
      <c r="A2142" s="1" t="s">
        <v>2622</v>
      </c>
      <c r="C2142" s="1" t="s">
        <v>2648</v>
      </c>
      <c r="E2142" s="1" t="s">
        <v>2623</v>
      </c>
      <c r="F2142" s="1">
        <v>0</v>
      </c>
      <c r="G2142" s="1">
        <v>0</v>
      </c>
      <c r="H2142" s="1">
        <v>0</v>
      </c>
      <c r="J2142" s="1">
        <v>0</v>
      </c>
      <c r="K2142" s="1">
        <v>0</v>
      </c>
      <c r="L2142" s="1" t="s">
        <v>50</v>
      </c>
      <c r="M2142" s="1">
        <v>0</v>
      </c>
      <c r="N2142" s="1" t="s">
        <v>2629</v>
      </c>
      <c r="O2142" s="1" t="s">
        <v>2630</v>
      </c>
      <c r="Q2142" s="1" t="s">
        <v>28</v>
      </c>
      <c r="R2142" s="1" t="s">
        <v>128</v>
      </c>
      <c r="S2142" s="1" t="s">
        <v>284</v>
      </c>
      <c r="T2142" s="1" t="s">
        <v>2694</v>
      </c>
      <c r="U2142" s="1" t="s">
        <v>40</v>
      </c>
      <c r="V2142" s="1" t="s">
        <v>2654</v>
      </c>
      <c r="W2142" s="1" t="s">
        <v>42</v>
      </c>
      <c r="X2142" s="25">
        <v>41341</v>
      </c>
      <c r="Y2142" s="1" t="s">
        <v>2649</v>
      </c>
      <c r="Z2142" s="1">
        <v>0</v>
      </c>
      <c r="AA2142" s="1" t="s">
        <v>2752</v>
      </c>
      <c r="AB2142" s="25">
        <v>41232</v>
      </c>
      <c r="AC2142" s="27">
        <v>41242.879861111112</v>
      </c>
      <c r="AD2142" s="1" t="s">
        <v>2657</v>
      </c>
      <c r="AE2142" s="1">
        <v>0</v>
      </c>
    </row>
    <row r="2143" spans="1:31" x14ac:dyDescent="0.25">
      <c r="A2143" s="1" t="s">
        <v>2622</v>
      </c>
      <c r="B2143" s="1" t="s">
        <v>2469</v>
      </c>
      <c r="C2143" s="1" t="s">
        <v>2470</v>
      </c>
      <c r="D2143" s="25">
        <v>40456</v>
      </c>
      <c r="E2143" s="1" t="s">
        <v>2623</v>
      </c>
      <c r="F2143" s="26">
        <v>29480</v>
      </c>
      <c r="G2143" s="26">
        <v>29480</v>
      </c>
      <c r="H2143" s="26">
        <v>29480</v>
      </c>
      <c r="I2143" s="1" t="s">
        <v>26</v>
      </c>
      <c r="J2143" s="26">
        <v>29480</v>
      </c>
      <c r="K2143" s="1">
        <v>0</v>
      </c>
      <c r="L2143" s="1" t="s">
        <v>27</v>
      </c>
      <c r="M2143" s="1">
        <v>0</v>
      </c>
      <c r="N2143" s="1" t="s">
        <v>2629</v>
      </c>
      <c r="O2143" s="1" t="s">
        <v>2630</v>
      </c>
      <c r="Q2143" s="1" t="s">
        <v>28</v>
      </c>
      <c r="R2143" s="1" t="s">
        <v>135</v>
      </c>
      <c r="S2143" s="1" t="s">
        <v>136</v>
      </c>
      <c r="T2143" s="1" t="s">
        <v>2163</v>
      </c>
      <c r="U2143" s="1" t="s">
        <v>34</v>
      </c>
      <c r="V2143" s="1" t="s">
        <v>71</v>
      </c>
      <c r="W2143" s="1" t="s">
        <v>42</v>
      </c>
      <c r="X2143" s="25">
        <v>41341</v>
      </c>
      <c r="Y2143" s="1" t="s">
        <v>57</v>
      </c>
      <c r="Z2143" s="1">
        <v>0</v>
      </c>
      <c r="AA2143" s="1" t="s">
        <v>2471</v>
      </c>
      <c r="AB2143" s="25">
        <v>40770</v>
      </c>
      <c r="AC2143" s="27">
        <v>40774.129166666666</v>
      </c>
      <c r="AD2143" s="1" t="s">
        <v>36</v>
      </c>
      <c r="AE2143" s="26">
        <v>29480</v>
      </c>
    </row>
    <row r="2144" spans="1:31" x14ac:dyDescent="0.25">
      <c r="A2144" s="1" t="s">
        <v>2622</v>
      </c>
      <c r="C2144" s="1" t="s">
        <v>2648</v>
      </c>
      <c r="E2144" s="1" t="s">
        <v>2623</v>
      </c>
      <c r="F2144" s="1">
        <v>0</v>
      </c>
      <c r="G2144" s="1">
        <v>0</v>
      </c>
      <c r="H2144" s="1">
        <v>0</v>
      </c>
      <c r="J2144" s="1">
        <v>0</v>
      </c>
      <c r="K2144" s="1">
        <v>0</v>
      </c>
      <c r="L2144" s="1" t="s">
        <v>50</v>
      </c>
      <c r="M2144" s="1">
        <v>0</v>
      </c>
      <c r="N2144" s="1" t="s">
        <v>2629</v>
      </c>
      <c r="O2144" s="1" t="s">
        <v>2630</v>
      </c>
      <c r="Q2144" s="1" t="s">
        <v>28</v>
      </c>
      <c r="T2144" s="1" t="s">
        <v>140</v>
      </c>
      <c r="U2144" s="1" t="s">
        <v>141</v>
      </c>
      <c r="V2144" s="1" t="s">
        <v>2654</v>
      </c>
      <c r="W2144" s="1" t="s">
        <v>42</v>
      </c>
      <c r="X2144" s="25">
        <v>41341</v>
      </c>
      <c r="Y2144" s="1" t="s">
        <v>2649</v>
      </c>
      <c r="Z2144" s="1">
        <v>0</v>
      </c>
      <c r="AA2144" s="1" t="s">
        <v>2756</v>
      </c>
      <c r="AB2144" s="25">
        <v>41151</v>
      </c>
      <c r="AC2144" s="27">
        <v>41170.017361111109</v>
      </c>
      <c r="AD2144" s="1" t="s">
        <v>2657</v>
      </c>
      <c r="AE2144" s="1">
        <v>0</v>
      </c>
    </row>
    <row r="2145" spans="1:31" x14ac:dyDescent="0.25">
      <c r="A2145" s="1" t="s">
        <v>2622</v>
      </c>
      <c r="C2145" s="1" t="s">
        <v>2648</v>
      </c>
      <c r="E2145" s="1" t="s">
        <v>2623</v>
      </c>
      <c r="F2145" s="1">
        <v>0</v>
      </c>
      <c r="G2145" s="1">
        <v>0</v>
      </c>
      <c r="H2145" s="1">
        <v>0</v>
      </c>
      <c r="J2145" s="1">
        <v>0</v>
      </c>
      <c r="K2145" s="1">
        <v>0</v>
      </c>
      <c r="L2145" s="1" t="s">
        <v>50</v>
      </c>
      <c r="M2145" s="1">
        <v>0</v>
      </c>
      <c r="N2145" s="1" t="s">
        <v>2629</v>
      </c>
      <c r="O2145" s="1" t="s">
        <v>2630</v>
      </c>
      <c r="Q2145" s="1" t="s">
        <v>28</v>
      </c>
      <c r="R2145" s="1" t="s">
        <v>196</v>
      </c>
      <c r="S2145" s="1" t="s">
        <v>412</v>
      </c>
      <c r="T2145" s="1" t="s">
        <v>2690</v>
      </c>
      <c r="U2145" s="1" t="s">
        <v>138</v>
      </c>
      <c r="V2145" s="1" t="s">
        <v>2654</v>
      </c>
      <c r="W2145" s="1" t="s">
        <v>42</v>
      </c>
      <c r="X2145" s="25">
        <v>41341</v>
      </c>
      <c r="Y2145" s="1" t="s">
        <v>2649</v>
      </c>
      <c r="Z2145" s="1">
        <v>0</v>
      </c>
      <c r="AA2145" s="1" t="s">
        <v>2757</v>
      </c>
      <c r="AB2145" s="25">
        <v>41212</v>
      </c>
      <c r="AC2145" s="27">
        <v>41234.029861111114</v>
      </c>
      <c r="AD2145" s="1" t="s">
        <v>2657</v>
      </c>
      <c r="AE2145" s="1">
        <v>0</v>
      </c>
    </row>
    <row r="2146" spans="1:31" x14ac:dyDescent="0.25">
      <c r="A2146" s="1" t="s">
        <v>2622</v>
      </c>
      <c r="C2146" s="1" t="s">
        <v>2648</v>
      </c>
      <c r="E2146" s="1" t="s">
        <v>2623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 t="s">
        <v>50</v>
      </c>
      <c r="M2146" s="1">
        <v>0</v>
      </c>
      <c r="N2146" s="1" t="s">
        <v>2629</v>
      </c>
      <c r="O2146" s="1" t="s">
        <v>2630</v>
      </c>
      <c r="Q2146" s="1" t="s">
        <v>28</v>
      </c>
      <c r="R2146" s="1" t="s">
        <v>196</v>
      </c>
      <c r="S2146" s="1" t="s">
        <v>412</v>
      </c>
      <c r="T2146" s="1" t="s">
        <v>2694</v>
      </c>
      <c r="U2146" s="1" t="s">
        <v>40</v>
      </c>
      <c r="V2146" s="1" t="s">
        <v>2654</v>
      </c>
      <c r="W2146" s="1" t="s">
        <v>42</v>
      </c>
      <c r="X2146" s="25">
        <v>41341</v>
      </c>
      <c r="Y2146" s="1" t="s">
        <v>2649</v>
      </c>
      <c r="Z2146" s="1">
        <v>0</v>
      </c>
      <c r="AA2146" s="1" t="s">
        <v>2758</v>
      </c>
      <c r="AB2146" s="25">
        <v>41232</v>
      </c>
      <c r="AC2146" s="27">
        <v>41243.111805555556</v>
      </c>
      <c r="AD2146" s="1" t="s">
        <v>2657</v>
      </c>
      <c r="AE2146" s="1">
        <v>0</v>
      </c>
    </row>
    <row r="2147" spans="1:31" x14ac:dyDescent="0.25">
      <c r="A2147" s="1" t="s">
        <v>2622</v>
      </c>
      <c r="C2147" s="1" t="s">
        <v>2648</v>
      </c>
      <c r="E2147" s="1" t="s">
        <v>2623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 t="s">
        <v>50</v>
      </c>
      <c r="M2147" s="1">
        <v>0</v>
      </c>
      <c r="N2147" s="1" t="s">
        <v>2629</v>
      </c>
      <c r="O2147" s="1" t="s">
        <v>2630</v>
      </c>
      <c r="Q2147" s="1" t="s">
        <v>28</v>
      </c>
      <c r="R2147" s="1" t="s">
        <v>196</v>
      </c>
      <c r="S2147" s="1" t="s">
        <v>412</v>
      </c>
      <c r="T2147" s="1" t="s">
        <v>2694</v>
      </c>
      <c r="U2147" s="1" t="s">
        <v>40</v>
      </c>
      <c r="V2147" s="1" t="s">
        <v>2654</v>
      </c>
      <c r="W2147" s="1" t="s">
        <v>42</v>
      </c>
      <c r="X2147" s="25">
        <v>41341</v>
      </c>
      <c r="Y2147" s="1" t="s">
        <v>2649</v>
      </c>
      <c r="Z2147" s="1">
        <v>0</v>
      </c>
      <c r="AA2147" s="1" t="s">
        <v>2759</v>
      </c>
      <c r="AB2147" s="25">
        <v>41232</v>
      </c>
      <c r="AC2147" s="27">
        <v>41243.121527777781</v>
      </c>
      <c r="AD2147" s="1" t="s">
        <v>2657</v>
      </c>
      <c r="AE2147" s="1">
        <v>0</v>
      </c>
    </row>
    <row r="2148" spans="1:31" x14ac:dyDescent="0.25">
      <c r="A2148" s="1" t="s">
        <v>2622</v>
      </c>
      <c r="B2148" s="1" t="s">
        <v>2761</v>
      </c>
      <c r="C2148" s="1" t="s">
        <v>2762</v>
      </c>
      <c r="D2148" s="25">
        <v>39293</v>
      </c>
      <c r="E2148" s="1" t="s">
        <v>2623</v>
      </c>
      <c r="F2148" s="26">
        <v>72087.44</v>
      </c>
      <c r="G2148" s="26">
        <v>72087.44</v>
      </c>
      <c r="H2148" s="26">
        <v>72087.44</v>
      </c>
      <c r="I2148" s="1" t="s">
        <v>50</v>
      </c>
      <c r="J2148" s="26">
        <v>36043.72</v>
      </c>
      <c r="K2148" s="26">
        <v>7208.74</v>
      </c>
      <c r="L2148" s="1" t="s">
        <v>27</v>
      </c>
      <c r="M2148" s="1">
        <v>0</v>
      </c>
      <c r="N2148" s="1" t="s">
        <v>2624</v>
      </c>
      <c r="O2148" s="1" t="s">
        <v>2630</v>
      </c>
      <c r="Q2148" s="1" t="s">
        <v>28</v>
      </c>
      <c r="R2148" s="1" t="s">
        <v>44</v>
      </c>
      <c r="S2148" s="1" t="s">
        <v>443</v>
      </c>
      <c r="T2148" s="1" t="s">
        <v>445</v>
      </c>
      <c r="U2148" s="1" t="s">
        <v>34</v>
      </c>
      <c r="V2148" s="1" t="s">
        <v>66</v>
      </c>
      <c r="W2148" s="1" t="s">
        <v>42</v>
      </c>
      <c r="X2148" s="25">
        <v>41344</v>
      </c>
      <c r="Y2148" s="1" t="s">
        <v>2647</v>
      </c>
      <c r="Z2148" s="1">
        <v>0</v>
      </c>
      <c r="AA2148" s="1" t="s">
        <v>2763</v>
      </c>
      <c r="AB2148" s="25">
        <v>39630</v>
      </c>
      <c r="AC2148" s="27">
        <v>39639.649305555555</v>
      </c>
      <c r="AD2148" s="1" t="s">
        <v>2633</v>
      </c>
      <c r="AE2148" s="26">
        <v>72087.44</v>
      </c>
    </row>
    <row r="2149" spans="1:31" x14ac:dyDescent="0.25">
      <c r="A2149" s="1" t="s">
        <v>2622</v>
      </c>
      <c r="B2149" s="1" t="s">
        <v>706</v>
      </c>
      <c r="C2149" s="1" t="s">
        <v>707</v>
      </c>
      <c r="D2149" s="25">
        <v>37849</v>
      </c>
      <c r="E2149" s="1" t="s">
        <v>2623</v>
      </c>
      <c r="F2149" s="26">
        <v>50000</v>
      </c>
      <c r="G2149" s="26">
        <v>50000</v>
      </c>
      <c r="H2149" s="26">
        <v>50000</v>
      </c>
      <c r="I2149" s="1" t="s">
        <v>26</v>
      </c>
      <c r="J2149" s="26">
        <v>50000</v>
      </c>
      <c r="K2149" s="1">
        <v>0</v>
      </c>
      <c r="L2149" s="1" t="s">
        <v>27</v>
      </c>
      <c r="M2149" s="1">
        <v>0</v>
      </c>
      <c r="N2149" s="1" t="s">
        <v>2629</v>
      </c>
      <c r="O2149" s="1" t="s">
        <v>2630</v>
      </c>
      <c r="Q2149" s="1" t="s">
        <v>28</v>
      </c>
      <c r="R2149" s="1" t="s">
        <v>135</v>
      </c>
      <c r="S2149" s="1" t="s">
        <v>136</v>
      </c>
      <c r="T2149" s="1" t="s">
        <v>708</v>
      </c>
      <c r="U2149" s="1" t="s">
        <v>53</v>
      </c>
      <c r="V2149" s="1" t="s">
        <v>71</v>
      </c>
      <c r="W2149" s="1" t="s">
        <v>42</v>
      </c>
      <c r="X2149" s="25">
        <v>41344</v>
      </c>
      <c r="Y2149" s="1" t="s">
        <v>2643</v>
      </c>
      <c r="Z2149" s="1">
        <v>0</v>
      </c>
      <c r="AA2149" s="1" t="s">
        <v>709</v>
      </c>
      <c r="AB2149" s="25">
        <v>40442</v>
      </c>
      <c r="AC2149" s="27">
        <v>40462.427777777775</v>
      </c>
      <c r="AD2149" s="1" t="s">
        <v>36</v>
      </c>
      <c r="AE2149" s="26">
        <v>50000</v>
      </c>
    </row>
    <row r="2150" spans="1:31" x14ac:dyDescent="0.25">
      <c r="A2150" s="1" t="s">
        <v>2622</v>
      </c>
      <c r="C2150" s="1" t="s">
        <v>2691</v>
      </c>
      <c r="E2150" s="1" t="s">
        <v>2623</v>
      </c>
      <c r="F2150" s="1">
        <v>0</v>
      </c>
      <c r="G2150" s="1">
        <v>0</v>
      </c>
      <c r="H2150" s="1">
        <v>0</v>
      </c>
      <c r="J2150" s="1">
        <v>0</v>
      </c>
      <c r="K2150" s="1">
        <v>0</v>
      </c>
      <c r="L2150" s="1" t="s">
        <v>27</v>
      </c>
      <c r="M2150" s="1">
        <v>0</v>
      </c>
      <c r="N2150" s="1" t="s">
        <v>2629</v>
      </c>
      <c r="O2150" s="1" t="s">
        <v>2630</v>
      </c>
      <c r="Q2150" s="1" t="s">
        <v>28</v>
      </c>
      <c r="R2150" s="1" t="s">
        <v>135</v>
      </c>
      <c r="S2150" s="1" t="s">
        <v>284</v>
      </c>
      <c r="T2150" s="1" t="s">
        <v>2766</v>
      </c>
      <c r="U2150" s="1" t="s">
        <v>40</v>
      </c>
      <c r="V2150" s="1" t="s">
        <v>71</v>
      </c>
      <c r="W2150" s="1" t="s">
        <v>42</v>
      </c>
      <c r="X2150" s="25">
        <v>41344</v>
      </c>
      <c r="Y2150" s="1" t="s">
        <v>2647</v>
      </c>
      <c r="Z2150" s="1">
        <v>0</v>
      </c>
      <c r="AA2150" s="1" t="s">
        <v>2767</v>
      </c>
      <c r="AB2150" s="25">
        <v>40471</v>
      </c>
      <c r="AC2150" s="27">
        <v>40485.554166666669</v>
      </c>
      <c r="AD2150" s="1" t="s">
        <v>2657</v>
      </c>
      <c r="AE2150" s="1">
        <v>0</v>
      </c>
    </row>
    <row r="2151" spans="1:31" x14ac:dyDescent="0.25">
      <c r="A2151" s="1" t="s">
        <v>2622</v>
      </c>
      <c r="B2151" s="1" t="s">
        <v>1160</v>
      </c>
      <c r="C2151" s="1" t="s">
        <v>1161</v>
      </c>
      <c r="D2151" s="25">
        <v>39500</v>
      </c>
      <c r="E2151" s="1" t="s">
        <v>2623</v>
      </c>
      <c r="F2151" s="26">
        <v>23719.06</v>
      </c>
      <c r="G2151" s="26">
        <v>23719.06</v>
      </c>
      <c r="H2151" s="26">
        <v>23719.06</v>
      </c>
      <c r="I2151" s="1" t="s">
        <v>26</v>
      </c>
      <c r="J2151" s="26">
        <v>23719.06</v>
      </c>
      <c r="K2151" s="1">
        <v>0</v>
      </c>
      <c r="L2151" s="1" t="s">
        <v>27</v>
      </c>
      <c r="M2151" s="1">
        <v>0</v>
      </c>
      <c r="N2151" s="1" t="s">
        <v>2624</v>
      </c>
      <c r="O2151" s="1" t="s">
        <v>2625</v>
      </c>
      <c r="P2151" s="1" t="s">
        <v>2626</v>
      </c>
      <c r="Q2151" s="1" t="s">
        <v>28</v>
      </c>
      <c r="R2151" s="1" t="s">
        <v>44</v>
      </c>
      <c r="S2151" s="1" t="s">
        <v>30</v>
      </c>
      <c r="T2151" s="1" t="s">
        <v>347</v>
      </c>
      <c r="U2151" s="1" t="s">
        <v>34</v>
      </c>
      <c r="V2151" s="1" t="s">
        <v>71</v>
      </c>
      <c r="W2151" s="1" t="s">
        <v>42</v>
      </c>
      <c r="X2151" s="25">
        <v>41344</v>
      </c>
      <c r="Y2151" s="1" t="s">
        <v>2643</v>
      </c>
      <c r="Z2151" s="1">
        <v>0</v>
      </c>
      <c r="AA2151" s="1" t="s">
        <v>1162</v>
      </c>
      <c r="AB2151" s="25">
        <v>39784</v>
      </c>
      <c r="AC2151" s="27">
        <v>39910.400000000001</v>
      </c>
      <c r="AD2151" s="1" t="s">
        <v>36</v>
      </c>
      <c r="AE2151" s="26">
        <v>23719.06</v>
      </c>
    </row>
    <row r="2152" spans="1:31" x14ac:dyDescent="0.25">
      <c r="A2152" s="1" t="s">
        <v>2646</v>
      </c>
      <c r="B2152" s="1" t="s">
        <v>2771</v>
      </c>
      <c r="E2152" s="1" t="s">
        <v>2623</v>
      </c>
      <c r="F2152" s="1">
        <v>0</v>
      </c>
      <c r="G2152" s="1">
        <v>0</v>
      </c>
      <c r="H2152" s="26">
        <v>15680</v>
      </c>
      <c r="I2152" s="1" t="s">
        <v>27</v>
      </c>
      <c r="J2152" s="1">
        <v>0</v>
      </c>
      <c r="K2152" s="1">
        <v>0</v>
      </c>
      <c r="L2152" s="1" t="s">
        <v>27</v>
      </c>
      <c r="M2152" s="1">
        <v>0</v>
      </c>
      <c r="N2152" s="1" t="s">
        <v>2629</v>
      </c>
      <c r="O2152" s="1" t="s">
        <v>2630</v>
      </c>
      <c r="Q2152" s="1" t="s">
        <v>28</v>
      </c>
      <c r="R2152" s="1" t="s">
        <v>135</v>
      </c>
      <c r="S2152" s="1" t="s">
        <v>136</v>
      </c>
      <c r="T2152" s="1" t="s">
        <v>77</v>
      </c>
      <c r="U2152" s="1" t="s">
        <v>34</v>
      </c>
      <c r="V2152" s="1" t="s">
        <v>307</v>
      </c>
      <c r="W2152" s="1" t="s">
        <v>42</v>
      </c>
      <c r="X2152" s="25">
        <v>41344</v>
      </c>
      <c r="Y2152" s="1" t="s">
        <v>2647</v>
      </c>
      <c r="Z2152" s="1">
        <v>0</v>
      </c>
      <c r="AA2152" s="1" t="s">
        <v>2772</v>
      </c>
      <c r="AB2152" s="25">
        <v>40087</v>
      </c>
      <c r="AC2152" s="27">
        <v>40150.424305555556</v>
      </c>
      <c r="AD2152" s="1" t="s">
        <v>2657</v>
      </c>
      <c r="AE2152" s="1">
        <v>0</v>
      </c>
    </row>
    <row r="2153" spans="1:31" x14ac:dyDescent="0.25">
      <c r="A2153" s="1" t="s">
        <v>2622</v>
      </c>
      <c r="B2153" s="1" t="s">
        <v>1555</v>
      </c>
      <c r="C2153" s="1" t="s">
        <v>1556</v>
      </c>
      <c r="D2153" s="25">
        <v>38050</v>
      </c>
      <c r="E2153" s="1" t="s">
        <v>2623</v>
      </c>
      <c r="F2153" s="26">
        <v>17133.39</v>
      </c>
      <c r="G2153" s="26">
        <v>17133.39</v>
      </c>
      <c r="H2153" s="26">
        <v>17133.39</v>
      </c>
      <c r="I2153" s="1" t="s">
        <v>26</v>
      </c>
      <c r="J2153" s="26">
        <v>17133.39</v>
      </c>
      <c r="K2153" s="26">
        <v>20600</v>
      </c>
      <c r="L2153" s="1" t="s">
        <v>27</v>
      </c>
      <c r="M2153" s="1">
        <v>0</v>
      </c>
      <c r="N2153" s="1" t="s">
        <v>2624</v>
      </c>
      <c r="O2153" s="1" t="s">
        <v>2630</v>
      </c>
      <c r="Q2153" s="1" t="s">
        <v>28</v>
      </c>
      <c r="R2153" s="1" t="s">
        <v>44</v>
      </c>
      <c r="S2153" s="1" t="s">
        <v>91</v>
      </c>
      <c r="T2153" s="1" t="s">
        <v>337</v>
      </c>
      <c r="U2153" s="1" t="s">
        <v>55</v>
      </c>
      <c r="V2153" s="1" t="s">
        <v>194</v>
      </c>
      <c r="W2153" s="1" t="s">
        <v>42</v>
      </c>
      <c r="X2153" s="25">
        <v>41344</v>
      </c>
      <c r="Y2153" s="1" t="s">
        <v>57</v>
      </c>
      <c r="Z2153" s="1">
        <v>0</v>
      </c>
      <c r="AA2153" s="1" t="s">
        <v>1557</v>
      </c>
      <c r="AB2153" s="25">
        <v>38930</v>
      </c>
      <c r="AC2153" s="27">
        <v>38952.401388888888</v>
      </c>
      <c r="AD2153" s="1" t="s">
        <v>36</v>
      </c>
      <c r="AE2153" s="26">
        <v>17133.39</v>
      </c>
    </row>
    <row r="2154" spans="1:31" x14ac:dyDescent="0.25">
      <c r="A2154" s="1" t="s">
        <v>2622</v>
      </c>
      <c r="C2154" s="1" t="s">
        <v>266</v>
      </c>
      <c r="E2154" s="1" t="s">
        <v>2623</v>
      </c>
      <c r="F2154" s="1">
        <v>0</v>
      </c>
      <c r="G2154" s="1">
        <v>0</v>
      </c>
      <c r="H2154" s="1">
        <v>0</v>
      </c>
      <c r="J2154" s="1">
        <v>0</v>
      </c>
      <c r="K2154" s="26">
        <v>2648.48</v>
      </c>
      <c r="L2154" s="1" t="s">
        <v>27</v>
      </c>
      <c r="M2154" s="1">
        <v>0</v>
      </c>
      <c r="N2154" s="1" t="s">
        <v>2624</v>
      </c>
      <c r="O2154" s="1" t="s">
        <v>2625</v>
      </c>
      <c r="P2154" s="1" t="s">
        <v>2626</v>
      </c>
      <c r="Q2154" s="1" t="s">
        <v>28</v>
      </c>
      <c r="R2154" s="1" t="s">
        <v>44</v>
      </c>
      <c r="S2154" s="1" t="s">
        <v>30</v>
      </c>
      <c r="T2154" s="1" t="s">
        <v>120</v>
      </c>
      <c r="U2154" s="1" t="s">
        <v>84</v>
      </c>
      <c r="V2154" s="1" t="s">
        <v>85</v>
      </c>
      <c r="W2154" s="1" t="s">
        <v>42</v>
      </c>
      <c r="X2154" s="25">
        <v>41344</v>
      </c>
      <c r="Y2154" s="1" t="s">
        <v>2628</v>
      </c>
      <c r="Z2154" s="1">
        <v>0</v>
      </c>
      <c r="AA2154" s="1" t="s">
        <v>2775</v>
      </c>
      <c r="AB2154" s="25">
        <v>39213</v>
      </c>
      <c r="AC2154" s="27">
        <v>39220.695833333331</v>
      </c>
      <c r="AD2154" s="1" t="s">
        <v>2633</v>
      </c>
      <c r="AE2154" s="1">
        <v>0</v>
      </c>
    </row>
    <row r="2155" spans="1:31" x14ac:dyDescent="0.25">
      <c r="A2155" s="1" t="s">
        <v>2622</v>
      </c>
      <c r="B2155" s="1" t="s">
        <v>1826</v>
      </c>
      <c r="C2155" s="1" t="s">
        <v>1827</v>
      </c>
      <c r="D2155" s="25">
        <v>39687</v>
      </c>
      <c r="E2155" s="1" t="s">
        <v>2623</v>
      </c>
      <c r="F2155" s="26">
        <v>33097.949999999997</v>
      </c>
      <c r="G2155" s="26">
        <v>33097.949999999997</v>
      </c>
      <c r="H2155" s="26">
        <v>33097.949999999997</v>
      </c>
      <c r="I2155" s="1" t="s">
        <v>26</v>
      </c>
      <c r="J2155" s="26">
        <v>33097.949999999997</v>
      </c>
      <c r="K2155" s="26">
        <v>26167.360000000001</v>
      </c>
      <c r="L2155" s="1" t="s">
        <v>27</v>
      </c>
      <c r="M2155" s="1">
        <v>0</v>
      </c>
      <c r="N2155" s="1" t="s">
        <v>2629</v>
      </c>
      <c r="O2155" s="1" t="s">
        <v>2625</v>
      </c>
      <c r="P2155" s="1" t="s">
        <v>2626</v>
      </c>
      <c r="Q2155" s="1" t="s">
        <v>28</v>
      </c>
      <c r="R2155" s="1" t="s">
        <v>135</v>
      </c>
      <c r="S2155" s="1" t="s">
        <v>136</v>
      </c>
      <c r="T2155" s="1" t="s">
        <v>77</v>
      </c>
      <c r="U2155" s="1" t="s">
        <v>34</v>
      </c>
      <c r="V2155" s="1" t="s">
        <v>71</v>
      </c>
      <c r="W2155" s="1" t="s">
        <v>42</v>
      </c>
      <c r="X2155" s="25">
        <v>41344</v>
      </c>
      <c r="Y2155" s="1" t="s">
        <v>2643</v>
      </c>
      <c r="Z2155" s="1">
        <v>0</v>
      </c>
      <c r="AA2155" s="1" t="s">
        <v>1828</v>
      </c>
      <c r="AB2155" s="25">
        <v>40374</v>
      </c>
      <c r="AC2155" s="27">
        <v>40393.850694444445</v>
      </c>
      <c r="AD2155" s="1" t="s">
        <v>36</v>
      </c>
      <c r="AE2155" s="26">
        <v>33097.949999999997</v>
      </c>
    </row>
    <row r="2156" spans="1:31" x14ac:dyDescent="0.25">
      <c r="A2156" s="1" t="s">
        <v>2622</v>
      </c>
      <c r="B2156" s="1" t="s">
        <v>1903</v>
      </c>
      <c r="C2156" s="1" t="s">
        <v>1904</v>
      </c>
      <c r="D2156" s="25">
        <v>39551</v>
      </c>
      <c r="E2156" s="1" t="s">
        <v>2623</v>
      </c>
      <c r="F2156" s="26">
        <v>100000</v>
      </c>
      <c r="G2156" s="26">
        <v>100000</v>
      </c>
      <c r="H2156" s="26">
        <v>100000</v>
      </c>
      <c r="I2156" s="1" t="s">
        <v>26</v>
      </c>
      <c r="J2156" s="26">
        <v>100000</v>
      </c>
      <c r="K2156" s="1">
        <v>0</v>
      </c>
      <c r="L2156" s="1" t="s">
        <v>27</v>
      </c>
      <c r="M2156" s="1">
        <v>0</v>
      </c>
      <c r="N2156" s="1" t="s">
        <v>2624</v>
      </c>
      <c r="O2156" s="1" t="s">
        <v>2625</v>
      </c>
      <c r="P2156" s="1" t="s">
        <v>2626</v>
      </c>
      <c r="Q2156" s="1" t="s">
        <v>28</v>
      </c>
      <c r="R2156" s="1" t="s">
        <v>135</v>
      </c>
      <c r="S2156" s="1" t="s">
        <v>284</v>
      </c>
      <c r="T2156" s="1" t="s">
        <v>841</v>
      </c>
      <c r="U2156" s="1" t="s">
        <v>34</v>
      </c>
      <c r="V2156" s="1" t="s">
        <v>71</v>
      </c>
      <c r="W2156" s="1" t="s">
        <v>42</v>
      </c>
      <c r="X2156" s="25">
        <v>41344</v>
      </c>
      <c r="Y2156" s="1" t="s">
        <v>2643</v>
      </c>
      <c r="Z2156" s="1">
        <v>0</v>
      </c>
      <c r="AA2156" s="1" t="s">
        <v>1905</v>
      </c>
      <c r="AB2156" s="25">
        <v>40603</v>
      </c>
      <c r="AC2156" s="27">
        <v>40625.914583333331</v>
      </c>
      <c r="AD2156" s="1" t="s">
        <v>36</v>
      </c>
      <c r="AE2156" s="26">
        <v>100000</v>
      </c>
    </row>
    <row r="2157" spans="1:31" x14ac:dyDescent="0.25">
      <c r="A2157" s="1" t="s">
        <v>2646</v>
      </c>
      <c r="B2157" s="1" t="s">
        <v>1960</v>
      </c>
      <c r="C2157" s="1" t="s">
        <v>1961</v>
      </c>
      <c r="D2157" s="25">
        <v>40703</v>
      </c>
      <c r="E2157" s="1" t="s">
        <v>2623</v>
      </c>
      <c r="F2157" s="26">
        <v>8647.9699999999993</v>
      </c>
      <c r="G2157" s="26">
        <v>12000</v>
      </c>
      <c r="H2157" s="26">
        <v>8647.9699999999993</v>
      </c>
      <c r="I2157" s="1" t="s">
        <v>26</v>
      </c>
      <c r="J2157" s="26">
        <v>8647.9699999999993</v>
      </c>
      <c r="K2157" s="1">
        <v>0</v>
      </c>
      <c r="L2157" s="1" t="s">
        <v>27</v>
      </c>
      <c r="M2157" s="1">
        <v>0</v>
      </c>
      <c r="N2157" s="1" t="s">
        <v>2624</v>
      </c>
      <c r="O2157" s="1" t="s">
        <v>2625</v>
      </c>
      <c r="P2157" s="1" t="s">
        <v>2626</v>
      </c>
      <c r="Q2157" s="1" t="s">
        <v>28</v>
      </c>
      <c r="R2157" s="1" t="s">
        <v>262</v>
      </c>
      <c r="S2157" s="1" t="s">
        <v>151</v>
      </c>
      <c r="T2157" s="1" t="s">
        <v>841</v>
      </c>
      <c r="U2157" s="1" t="s">
        <v>34</v>
      </c>
      <c r="V2157" s="1" t="s">
        <v>71</v>
      </c>
      <c r="W2157" s="1" t="s">
        <v>42</v>
      </c>
      <c r="X2157" s="25">
        <v>41344</v>
      </c>
      <c r="Y2157" s="1" t="s">
        <v>2637</v>
      </c>
      <c r="Z2157" s="1">
        <v>0</v>
      </c>
      <c r="AA2157" s="1" t="s">
        <v>1962</v>
      </c>
      <c r="AB2157" s="25">
        <v>40970</v>
      </c>
      <c r="AC2157" s="27">
        <v>40982.18472222222</v>
      </c>
      <c r="AD2157" s="1" t="s">
        <v>36</v>
      </c>
      <c r="AE2157" s="26">
        <v>8647.9699999999993</v>
      </c>
    </row>
    <row r="2158" spans="1:31" x14ac:dyDescent="0.25">
      <c r="A2158" s="1" t="s">
        <v>2646</v>
      </c>
      <c r="E2158" s="1" t="s">
        <v>2623</v>
      </c>
      <c r="F2158" s="1">
        <v>0</v>
      </c>
      <c r="G2158" s="1">
        <v>0</v>
      </c>
      <c r="H2158" s="1">
        <v>0</v>
      </c>
      <c r="J2158" s="1">
        <v>0</v>
      </c>
      <c r="K2158" s="26">
        <v>10534.5</v>
      </c>
      <c r="L2158" s="1" t="s">
        <v>27</v>
      </c>
      <c r="M2158" s="1">
        <v>0</v>
      </c>
      <c r="N2158" s="1" t="s">
        <v>2629</v>
      </c>
      <c r="O2158" s="1" t="s">
        <v>2630</v>
      </c>
      <c r="Q2158" s="1" t="s">
        <v>28</v>
      </c>
      <c r="R2158" s="1" t="s">
        <v>37</v>
      </c>
      <c r="S2158" s="1" t="s">
        <v>398</v>
      </c>
      <c r="T2158" s="1" t="s">
        <v>396</v>
      </c>
      <c r="U2158" s="1" t="s">
        <v>34</v>
      </c>
      <c r="V2158" s="1" t="s">
        <v>71</v>
      </c>
      <c r="W2158" s="1" t="s">
        <v>42</v>
      </c>
      <c r="X2158" s="25">
        <v>41344</v>
      </c>
      <c r="Y2158" s="1" t="s">
        <v>57</v>
      </c>
      <c r="Z2158" s="1">
        <v>0</v>
      </c>
      <c r="AA2158" s="1" t="s">
        <v>2782</v>
      </c>
      <c r="AB2158" s="25">
        <v>39465</v>
      </c>
      <c r="AC2158" s="27">
        <v>39611.692361111112</v>
      </c>
      <c r="AD2158" s="1" t="s">
        <v>2633</v>
      </c>
      <c r="AE2158" s="1">
        <v>0</v>
      </c>
    </row>
    <row r="2159" spans="1:31" x14ac:dyDescent="0.25">
      <c r="A2159" s="1" t="s">
        <v>2622</v>
      </c>
      <c r="B2159" s="1" t="s">
        <v>2324</v>
      </c>
      <c r="C2159" s="1" t="s">
        <v>2325</v>
      </c>
      <c r="D2159" s="25">
        <v>39898</v>
      </c>
      <c r="E2159" s="1" t="s">
        <v>2623</v>
      </c>
      <c r="F2159" s="26">
        <v>49015.43</v>
      </c>
      <c r="G2159" s="26">
        <v>49015.43</v>
      </c>
      <c r="H2159" s="26">
        <v>49015.43</v>
      </c>
      <c r="I2159" s="1" t="s">
        <v>26</v>
      </c>
      <c r="J2159" s="26">
        <v>49015.43</v>
      </c>
      <c r="K2159" s="1">
        <v>0</v>
      </c>
      <c r="L2159" s="1" t="s">
        <v>27</v>
      </c>
      <c r="M2159" s="1">
        <v>0</v>
      </c>
      <c r="N2159" s="1" t="s">
        <v>2624</v>
      </c>
      <c r="O2159" s="1" t="s">
        <v>2625</v>
      </c>
      <c r="P2159" s="1" t="s">
        <v>2626</v>
      </c>
      <c r="Q2159" s="1" t="s">
        <v>28</v>
      </c>
      <c r="R2159" s="1" t="s">
        <v>135</v>
      </c>
      <c r="S2159" s="1" t="s">
        <v>136</v>
      </c>
      <c r="T2159" s="1" t="s">
        <v>492</v>
      </c>
      <c r="U2159" s="1" t="s">
        <v>34</v>
      </c>
      <c r="V2159" s="1" t="s">
        <v>71</v>
      </c>
      <c r="W2159" s="1" t="s">
        <v>42</v>
      </c>
      <c r="X2159" s="25">
        <v>41344</v>
      </c>
      <c r="Y2159" s="1" t="s">
        <v>2660</v>
      </c>
      <c r="Z2159" s="1">
        <v>0</v>
      </c>
      <c r="AA2159" s="1" t="s">
        <v>2326</v>
      </c>
      <c r="AB2159" s="25">
        <v>40267</v>
      </c>
      <c r="AC2159" s="27">
        <v>40294.450694444444</v>
      </c>
      <c r="AD2159" s="1" t="s">
        <v>36</v>
      </c>
      <c r="AE2159" s="26">
        <v>49015.43</v>
      </c>
    </row>
    <row r="2160" spans="1:31" x14ac:dyDescent="0.25">
      <c r="A2160" s="1" t="s">
        <v>2622</v>
      </c>
      <c r="B2160" s="1" t="s">
        <v>2382</v>
      </c>
      <c r="C2160" s="1" t="s">
        <v>2383</v>
      </c>
      <c r="D2160" s="25">
        <v>39494</v>
      </c>
      <c r="E2160" s="1" t="s">
        <v>2623</v>
      </c>
      <c r="F2160" s="26">
        <v>19472.66</v>
      </c>
      <c r="G2160" s="26">
        <v>25963.55</v>
      </c>
      <c r="H2160" s="26">
        <v>10200</v>
      </c>
      <c r="I2160" s="1" t="s">
        <v>26</v>
      </c>
      <c r="J2160" s="26">
        <v>10200</v>
      </c>
      <c r="K2160" s="1">
        <v>0</v>
      </c>
      <c r="L2160" s="1" t="s">
        <v>27</v>
      </c>
      <c r="M2160" s="1">
        <v>0</v>
      </c>
      <c r="N2160" s="1" t="s">
        <v>2624</v>
      </c>
      <c r="O2160" s="1" t="s">
        <v>2625</v>
      </c>
      <c r="P2160" s="1" t="s">
        <v>2626</v>
      </c>
      <c r="Q2160" s="1" t="s">
        <v>28</v>
      </c>
      <c r="R2160" s="1" t="s">
        <v>135</v>
      </c>
      <c r="S2160" s="1" t="s">
        <v>136</v>
      </c>
      <c r="T2160" s="1" t="s">
        <v>364</v>
      </c>
      <c r="U2160" s="1" t="s">
        <v>34</v>
      </c>
      <c r="V2160" s="1" t="s">
        <v>71</v>
      </c>
      <c r="W2160" s="1" t="s">
        <v>42</v>
      </c>
      <c r="X2160" s="25">
        <v>41344</v>
      </c>
      <c r="Y2160" s="1" t="s">
        <v>2637</v>
      </c>
      <c r="Z2160" s="1">
        <v>0</v>
      </c>
      <c r="AA2160" s="1" t="s">
        <v>2384</v>
      </c>
      <c r="AB2160" s="25">
        <v>40455</v>
      </c>
      <c r="AC2160" s="27">
        <v>40473.56527777778</v>
      </c>
      <c r="AD2160" s="1" t="s">
        <v>36</v>
      </c>
      <c r="AE2160" s="26">
        <v>19472.66</v>
      </c>
    </row>
    <row r="2161" spans="1:31" x14ac:dyDescent="0.25">
      <c r="A2161" s="1" t="s">
        <v>2646</v>
      </c>
      <c r="E2161" s="1" t="s">
        <v>2623</v>
      </c>
      <c r="F2161" s="1">
        <v>0</v>
      </c>
      <c r="G2161" s="1">
        <v>0</v>
      </c>
      <c r="H2161" s="1">
        <v>0</v>
      </c>
      <c r="J2161" s="1">
        <v>0</v>
      </c>
      <c r="K2161" s="1">
        <v>0</v>
      </c>
      <c r="L2161" s="1" t="s">
        <v>27</v>
      </c>
      <c r="M2161" s="1">
        <v>0</v>
      </c>
      <c r="N2161" s="1" t="s">
        <v>2629</v>
      </c>
      <c r="O2161" s="1" t="s">
        <v>2630</v>
      </c>
      <c r="Q2161" s="1" t="s">
        <v>28</v>
      </c>
      <c r="R2161" s="1" t="s">
        <v>262</v>
      </c>
      <c r="S2161" s="1" t="s">
        <v>151</v>
      </c>
      <c r="T2161" s="1" t="s">
        <v>39</v>
      </c>
      <c r="U2161" s="1" t="s">
        <v>40</v>
      </c>
      <c r="V2161" s="1" t="s">
        <v>71</v>
      </c>
      <c r="W2161" s="1" t="s">
        <v>42</v>
      </c>
      <c r="X2161" s="25">
        <v>41344</v>
      </c>
      <c r="Y2161" s="1" t="s">
        <v>2647</v>
      </c>
      <c r="Z2161" s="1">
        <v>0</v>
      </c>
      <c r="AA2161" s="1" t="s">
        <v>2787</v>
      </c>
      <c r="AB2161" s="25">
        <v>40602</v>
      </c>
      <c r="AC2161" s="27">
        <v>40624.538888888892</v>
      </c>
      <c r="AD2161" s="1" t="s">
        <v>2657</v>
      </c>
      <c r="AE2161" s="1">
        <v>0</v>
      </c>
    </row>
    <row r="2162" spans="1:31" x14ac:dyDescent="0.25">
      <c r="A2162" s="1" t="s">
        <v>2622</v>
      </c>
      <c r="E2162" s="1" t="s">
        <v>2623</v>
      </c>
      <c r="F2162" s="1">
        <v>0</v>
      </c>
      <c r="G2162" s="1">
        <v>0</v>
      </c>
      <c r="H2162" s="1">
        <v>0</v>
      </c>
      <c r="J2162" s="1">
        <v>0</v>
      </c>
      <c r="K2162" s="1">
        <v>0</v>
      </c>
      <c r="L2162" s="1" t="s">
        <v>27</v>
      </c>
      <c r="M2162" s="1">
        <v>0</v>
      </c>
      <c r="N2162" s="1" t="s">
        <v>2629</v>
      </c>
      <c r="O2162" s="1" t="s">
        <v>2630</v>
      </c>
      <c r="Q2162" s="1" t="s">
        <v>28</v>
      </c>
      <c r="R2162" s="1" t="s">
        <v>196</v>
      </c>
      <c r="S2162" s="1" t="s">
        <v>136</v>
      </c>
      <c r="T2162" s="1" t="s">
        <v>77</v>
      </c>
      <c r="U2162" s="1" t="s">
        <v>34</v>
      </c>
      <c r="V2162" s="1" t="s">
        <v>71</v>
      </c>
      <c r="W2162" s="1" t="s">
        <v>42</v>
      </c>
      <c r="X2162" s="25">
        <v>41345</v>
      </c>
      <c r="Y2162" s="1" t="s">
        <v>2647</v>
      </c>
      <c r="Z2162" s="1">
        <v>0</v>
      </c>
      <c r="AA2162" s="1" t="s">
        <v>2788</v>
      </c>
      <c r="AB2162" s="25">
        <v>40821</v>
      </c>
      <c r="AC2162" s="27">
        <v>40870.180555555555</v>
      </c>
      <c r="AD2162" s="1" t="s">
        <v>2657</v>
      </c>
      <c r="AE2162" s="1">
        <v>0</v>
      </c>
    </row>
    <row r="2163" spans="1:31" x14ac:dyDescent="0.25">
      <c r="A2163" s="1" t="s">
        <v>2622</v>
      </c>
      <c r="B2163" s="1" t="s">
        <v>767</v>
      </c>
      <c r="C2163" s="1" t="s">
        <v>768</v>
      </c>
      <c r="D2163" s="25">
        <v>40215</v>
      </c>
      <c r="E2163" s="1" t="s">
        <v>2623</v>
      </c>
      <c r="F2163" s="26">
        <v>17852.07</v>
      </c>
      <c r="G2163" s="26">
        <v>17852.07</v>
      </c>
      <c r="H2163" s="26">
        <v>14500</v>
      </c>
      <c r="I2163" s="1" t="s">
        <v>26</v>
      </c>
      <c r="J2163" s="26">
        <v>14500</v>
      </c>
      <c r="K2163" s="1">
        <v>0</v>
      </c>
      <c r="L2163" s="1" t="s">
        <v>27</v>
      </c>
      <c r="M2163" s="1">
        <v>0</v>
      </c>
      <c r="N2163" s="1" t="s">
        <v>2624</v>
      </c>
      <c r="O2163" s="1" t="s">
        <v>2625</v>
      </c>
      <c r="P2163" s="1" t="s">
        <v>2626</v>
      </c>
      <c r="Q2163" s="1" t="s">
        <v>28</v>
      </c>
      <c r="R2163" s="1" t="s">
        <v>135</v>
      </c>
      <c r="S2163" s="1" t="s">
        <v>136</v>
      </c>
      <c r="T2163" s="1" t="s">
        <v>347</v>
      </c>
      <c r="U2163" s="1" t="s">
        <v>34</v>
      </c>
      <c r="V2163" s="1" t="s">
        <v>71</v>
      </c>
      <c r="W2163" s="1" t="s">
        <v>42</v>
      </c>
      <c r="X2163" s="25">
        <v>41345</v>
      </c>
      <c r="Y2163" s="1" t="s">
        <v>2643</v>
      </c>
      <c r="Z2163" s="1">
        <v>0</v>
      </c>
      <c r="AA2163" s="1" t="s">
        <v>769</v>
      </c>
      <c r="AB2163" s="25">
        <v>40649</v>
      </c>
      <c r="AC2163" s="27">
        <v>40652.724305555559</v>
      </c>
      <c r="AD2163" s="1" t="s">
        <v>36</v>
      </c>
      <c r="AE2163" s="26">
        <v>17852.07</v>
      </c>
    </row>
    <row r="2164" spans="1:31" x14ac:dyDescent="0.25">
      <c r="A2164" s="1" t="s">
        <v>2622</v>
      </c>
      <c r="E2164" s="1" t="s">
        <v>2623</v>
      </c>
      <c r="F2164" s="1">
        <v>0</v>
      </c>
      <c r="G2164" s="1">
        <v>0</v>
      </c>
      <c r="H2164" s="1">
        <v>0</v>
      </c>
      <c r="J2164" s="1">
        <v>0</v>
      </c>
      <c r="K2164" s="26">
        <v>8000</v>
      </c>
      <c r="L2164" s="1" t="s">
        <v>27</v>
      </c>
      <c r="M2164" s="1">
        <v>0</v>
      </c>
      <c r="N2164" s="1" t="s">
        <v>2629</v>
      </c>
      <c r="O2164" s="1" t="s">
        <v>2630</v>
      </c>
      <c r="Q2164" s="1" t="s">
        <v>28</v>
      </c>
      <c r="R2164" s="1" t="s">
        <v>44</v>
      </c>
      <c r="S2164" s="1" t="s">
        <v>2658</v>
      </c>
      <c r="T2164" s="1" t="s">
        <v>113</v>
      </c>
      <c r="U2164" s="1" t="s">
        <v>84</v>
      </c>
      <c r="V2164" s="1" t="s">
        <v>85</v>
      </c>
      <c r="W2164" s="1" t="s">
        <v>42</v>
      </c>
      <c r="X2164" s="25">
        <v>41345</v>
      </c>
      <c r="Y2164" s="1" t="s">
        <v>57</v>
      </c>
      <c r="Z2164" s="1">
        <v>0</v>
      </c>
      <c r="AA2164" s="1" t="s">
        <v>2791</v>
      </c>
      <c r="AB2164" s="25">
        <v>39181</v>
      </c>
      <c r="AC2164" s="27">
        <v>39191.384027777778</v>
      </c>
      <c r="AD2164" s="1" t="s">
        <v>2633</v>
      </c>
      <c r="AE2164" s="1">
        <v>0</v>
      </c>
    </row>
    <row r="2165" spans="1:31" x14ac:dyDescent="0.25">
      <c r="A2165" s="1" t="s">
        <v>2622</v>
      </c>
      <c r="B2165" s="1" t="s">
        <v>1921</v>
      </c>
      <c r="C2165" s="1" t="s">
        <v>1922</v>
      </c>
      <c r="D2165" s="25">
        <v>40123</v>
      </c>
      <c r="E2165" s="1" t="s">
        <v>2623</v>
      </c>
      <c r="F2165" s="26">
        <v>21565.05</v>
      </c>
      <c r="G2165" s="26">
        <v>33177</v>
      </c>
      <c r="H2165" s="26">
        <v>21565.05</v>
      </c>
      <c r="I2165" s="1" t="s">
        <v>26</v>
      </c>
      <c r="J2165" s="26">
        <v>21565.05</v>
      </c>
      <c r="K2165" s="1">
        <v>0</v>
      </c>
      <c r="L2165" s="1" t="s">
        <v>27</v>
      </c>
      <c r="M2165" s="1">
        <v>0</v>
      </c>
      <c r="N2165" s="1" t="s">
        <v>2624</v>
      </c>
      <c r="O2165" s="1" t="s">
        <v>2625</v>
      </c>
      <c r="P2165" s="1" t="s">
        <v>2626</v>
      </c>
      <c r="Q2165" s="1" t="s">
        <v>28</v>
      </c>
      <c r="R2165" s="1" t="s">
        <v>135</v>
      </c>
      <c r="S2165" s="1" t="s">
        <v>136</v>
      </c>
      <c r="T2165" s="1" t="s">
        <v>410</v>
      </c>
      <c r="U2165" s="1" t="s">
        <v>34</v>
      </c>
      <c r="V2165" s="1" t="s">
        <v>71</v>
      </c>
      <c r="W2165" s="1" t="s">
        <v>42</v>
      </c>
      <c r="X2165" s="25">
        <v>41345</v>
      </c>
      <c r="Y2165" s="1" t="s">
        <v>2643</v>
      </c>
      <c r="Z2165" s="1">
        <v>0</v>
      </c>
      <c r="AA2165" s="1" t="s">
        <v>1923</v>
      </c>
      <c r="AB2165" s="25">
        <v>40633</v>
      </c>
      <c r="AC2165" s="27">
        <v>40660.531944444447</v>
      </c>
      <c r="AD2165" s="1" t="s">
        <v>36</v>
      </c>
      <c r="AE2165" s="26">
        <v>21565.05</v>
      </c>
    </row>
    <row r="2166" spans="1:31" x14ac:dyDescent="0.25">
      <c r="A2166" s="1" t="s">
        <v>2622</v>
      </c>
      <c r="B2166" s="1" t="s">
        <v>392</v>
      </c>
      <c r="C2166" s="1" t="s">
        <v>393</v>
      </c>
      <c r="D2166" s="25">
        <v>38588</v>
      </c>
      <c r="E2166" s="1" t="s">
        <v>2623</v>
      </c>
      <c r="F2166" s="26">
        <v>562500</v>
      </c>
      <c r="G2166" s="26">
        <v>600000</v>
      </c>
      <c r="H2166" s="26">
        <v>80000</v>
      </c>
      <c r="I2166" s="1" t="s">
        <v>26</v>
      </c>
      <c r="J2166" s="26">
        <v>80000</v>
      </c>
      <c r="K2166" s="1">
        <v>0</v>
      </c>
      <c r="L2166" s="1" t="s">
        <v>27</v>
      </c>
      <c r="M2166" s="1">
        <v>0</v>
      </c>
      <c r="N2166" s="1" t="s">
        <v>2624</v>
      </c>
      <c r="O2166" s="1" t="s">
        <v>2625</v>
      </c>
      <c r="P2166" s="1" t="s">
        <v>2626</v>
      </c>
      <c r="Q2166" s="1" t="s">
        <v>28</v>
      </c>
      <c r="R2166" s="1" t="s">
        <v>44</v>
      </c>
      <c r="S2166" s="1" t="s">
        <v>61</v>
      </c>
      <c r="T2166" s="1" t="s">
        <v>77</v>
      </c>
      <c r="U2166" s="1" t="s">
        <v>34</v>
      </c>
      <c r="V2166" s="1" t="s">
        <v>71</v>
      </c>
      <c r="W2166" s="1" t="s">
        <v>42</v>
      </c>
      <c r="X2166" s="25">
        <v>41346</v>
      </c>
      <c r="Y2166" s="1" t="s">
        <v>2637</v>
      </c>
      <c r="Z2166" s="1">
        <v>0</v>
      </c>
      <c r="AA2166" s="1" t="s">
        <v>394</v>
      </c>
      <c r="AB2166" s="25">
        <v>39169</v>
      </c>
      <c r="AC2166" s="27">
        <v>39265.532638888886</v>
      </c>
      <c r="AD2166" s="1" t="s">
        <v>36</v>
      </c>
      <c r="AE2166" s="26">
        <v>562500</v>
      </c>
    </row>
    <row r="2167" spans="1:31" x14ac:dyDescent="0.25">
      <c r="A2167" s="1" t="s">
        <v>2622</v>
      </c>
      <c r="B2167" s="1" t="s">
        <v>627</v>
      </c>
      <c r="C2167" s="1" t="s">
        <v>115</v>
      </c>
      <c r="E2167" s="1" t="s">
        <v>2623</v>
      </c>
      <c r="F2167" s="1">
        <v>0</v>
      </c>
      <c r="G2167" s="1">
        <v>0</v>
      </c>
      <c r="H2167" s="1">
        <v>0</v>
      </c>
      <c r="I2167" s="1" t="s">
        <v>26</v>
      </c>
      <c r="J2167" s="1">
        <v>0</v>
      </c>
      <c r="K2167" s="1">
        <v>0</v>
      </c>
      <c r="L2167" s="1" t="s">
        <v>27</v>
      </c>
      <c r="M2167" s="1">
        <v>0</v>
      </c>
      <c r="N2167" s="1" t="s">
        <v>2629</v>
      </c>
      <c r="O2167" s="1" t="s">
        <v>2625</v>
      </c>
      <c r="P2167" s="1" t="s">
        <v>2626</v>
      </c>
      <c r="Q2167" s="1" t="s">
        <v>28</v>
      </c>
      <c r="R2167" s="1" t="s">
        <v>135</v>
      </c>
      <c r="S2167" s="1" t="s">
        <v>136</v>
      </c>
      <c r="T2167" s="1" t="s">
        <v>628</v>
      </c>
      <c r="U2167" s="1" t="s">
        <v>248</v>
      </c>
      <c r="V2167" s="1" t="s">
        <v>71</v>
      </c>
      <c r="W2167" s="1" t="s">
        <v>42</v>
      </c>
      <c r="X2167" s="25">
        <v>41346</v>
      </c>
      <c r="Y2167" s="1" t="s">
        <v>2637</v>
      </c>
      <c r="Z2167" s="1">
        <v>0</v>
      </c>
      <c r="AA2167" s="1" t="s">
        <v>629</v>
      </c>
      <c r="AB2167" s="25">
        <v>39378</v>
      </c>
      <c r="AC2167" s="27">
        <v>40164.381944444445</v>
      </c>
      <c r="AD2167" s="1" t="s">
        <v>600</v>
      </c>
      <c r="AE2167" s="1">
        <v>0</v>
      </c>
    </row>
    <row r="2168" spans="1:31" x14ac:dyDescent="0.25">
      <c r="A2168" s="1" t="s">
        <v>2622</v>
      </c>
      <c r="B2168" s="1" t="s">
        <v>1461</v>
      </c>
      <c r="C2168" s="1" t="s">
        <v>1462</v>
      </c>
      <c r="D2168" s="25">
        <v>41106</v>
      </c>
      <c r="E2168" s="1" t="s">
        <v>2623</v>
      </c>
      <c r="F2168" s="26">
        <v>1163</v>
      </c>
      <c r="G2168" s="26">
        <v>1163</v>
      </c>
      <c r="H2168" s="26">
        <v>1103</v>
      </c>
      <c r="I2168" s="1" t="s">
        <v>26</v>
      </c>
      <c r="J2168" s="26">
        <v>1103</v>
      </c>
      <c r="K2168" s="1">
        <v>0</v>
      </c>
      <c r="L2168" s="1" t="s">
        <v>27</v>
      </c>
      <c r="M2168" s="1">
        <v>0</v>
      </c>
      <c r="N2168" s="1" t="s">
        <v>2624</v>
      </c>
      <c r="O2168" s="1" t="s">
        <v>2625</v>
      </c>
      <c r="P2168" s="1" t="s">
        <v>2626</v>
      </c>
      <c r="Q2168" s="1" t="s">
        <v>28</v>
      </c>
      <c r="R2168" s="1" t="s">
        <v>135</v>
      </c>
      <c r="S2168" s="1" t="s">
        <v>136</v>
      </c>
      <c r="T2168" s="1" t="s">
        <v>77</v>
      </c>
      <c r="U2168" s="1" t="s">
        <v>34</v>
      </c>
      <c r="V2168" s="1" t="s">
        <v>71</v>
      </c>
      <c r="W2168" s="1" t="s">
        <v>42</v>
      </c>
      <c r="X2168" s="25">
        <v>41346</v>
      </c>
      <c r="Y2168" s="1" t="s">
        <v>2660</v>
      </c>
      <c r="Z2168" s="1">
        <v>0</v>
      </c>
      <c r="AA2168" s="1" t="s">
        <v>1463</v>
      </c>
      <c r="AB2168" s="25">
        <v>40803</v>
      </c>
      <c r="AC2168" s="27">
        <v>41187.093055555553</v>
      </c>
      <c r="AD2168" s="1" t="s">
        <v>36</v>
      </c>
      <c r="AE2168" s="26">
        <v>1163</v>
      </c>
    </row>
    <row r="2169" spans="1:31" x14ac:dyDescent="0.25">
      <c r="A2169" s="1" t="s">
        <v>2622</v>
      </c>
      <c r="B2169" s="1" t="s">
        <v>1615</v>
      </c>
      <c r="C2169" s="1" t="s">
        <v>1616</v>
      </c>
      <c r="D2169" s="25">
        <v>39106</v>
      </c>
      <c r="E2169" s="1" t="s">
        <v>2623</v>
      </c>
      <c r="F2169" s="26">
        <v>80000</v>
      </c>
      <c r="G2169" s="26">
        <v>80000</v>
      </c>
      <c r="H2169" s="26">
        <v>80000</v>
      </c>
      <c r="I2169" s="1" t="s">
        <v>50</v>
      </c>
      <c r="J2169" s="26">
        <v>40000</v>
      </c>
      <c r="K2169" s="26">
        <v>8000</v>
      </c>
      <c r="L2169" s="1" t="s">
        <v>27</v>
      </c>
      <c r="M2169" s="1">
        <v>0</v>
      </c>
      <c r="N2169" s="1" t="s">
        <v>2624</v>
      </c>
      <c r="O2169" s="1" t="s">
        <v>2630</v>
      </c>
      <c r="Q2169" s="1" t="s">
        <v>28</v>
      </c>
      <c r="R2169" s="1" t="s">
        <v>44</v>
      </c>
      <c r="S2169" s="1" t="s">
        <v>30</v>
      </c>
      <c r="T2169" s="1" t="s">
        <v>77</v>
      </c>
      <c r="U2169" s="1" t="s">
        <v>34</v>
      </c>
      <c r="V2169" s="1" t="s">
        <v>251</v>
      </c>
      <c r="W2169" s="1" t="s">
        <v>42</v>
      </c>
      <c r="X2169" s="25">
        <v>41346</v>
      </c>
      <c r="Y2169" s="1" t="s">
        <v>2628</v>
      </c>
      <c r="Z2169" s="1">
        <v>0</v>
      </c>
      <c r="AA2169" s="1" t="s">
        <v>1617</v>
      </c>
      <c r="AB2169" s="25">
        <v>39429</v>
      </c>
      <c r="AC2169" s="27">
        <v>39504.401388888888</v>
      </c>
      <c r="AD2169" s="1" t="s">
        <v>36</v>
      </c>
      <c r="AE2169" s="26">
        <v>80000</v>
      </c>
    </row>
    <row r="2170" spans="1:31" x14ac:dyDescent="0.25">
      <c r="A2170" s="1" t="s">
        <v>2622</v>
      </c>
      <c r="B2170" s="1" t="s">
        <v>1694</v>
      </c>
      <c r="C2170" s="1" t="s">
        <v>1695</v>
      </c>
      <c r="D2170" s="25">
        <v>39600</v>
      </c>
      <c r="E2170" s="1" t="s">
        <v>2623</v>
      </c>
      <c r="F2170" s="26">
        <v>25000</v>
      </c>
      <c r="G2170" s="26">
        <v>25000</v>
      </c>
      <c r="H2170" s="26">
        <v>25000</v>
      </c>
      <c r="I2170" s="1" t="s">
        <v>26</v>
      </c>
      <c r="J2170" s="26">
        <v>25000</v>
      </c>
      <c r="K2170" s="1">
        <v>0</v>
      </c>
      <c r="L2170" s="1" t="s">
        <v>27</v>
      </c>
      <c r="M2170" s="1">
        <v>0</v>
      </c>
      <c r="N2170" s="1" t="s">
        <v>2624</v>
      </c>
      <c r="O2170" s="1" t="s">
        <v>2625</v>
      </c>
      <c r="P2170" s="1" t="s">
        <v>2626</v>
      </c>
      <c r="Q2170" s="1" t="s">
        <v>28</v>
      </c>
      <c r="R2170" s="1" t="s">
        <v>135</v>
      </c>
      <c r="S2170" s="1" t="s">
        <v>284</v>
      </c>
      <c r="T2170" s="1" t="s">
        <v>336</v>
      </c>
      <c r="U2170" s="1" t="s">
        <v>34</v>
      </c>
      <c r="V2170" s="1" t="s">
        <v>71</v>
      </c>
      <c r="W2170" s="1" t="s">
        <v>42</v>
      </c>
      <c r="X2170" s="25">
        <v>41346</v>
      </c>
      <c r="Y2170" s="1" t="s">
        <v>2643</v>
      </c>
      <c r="Z2170" s="1">
        <v>0</v>
      </c>
      <c r="AA2170" s="1" t="s">
        <v>1696</v>
      </c>
      <c r="AB2170" s="25">
        <v>39952</v>
      </c>
      <c r="AC2170" s="27">
        <v>39984.78125</v>
      </c>
      <c r="AD2170" s="1" t="s">
        <v>36</v>
      </c>
      <c r="AE2170" s="26">
        <v>25000</v>
      </c>
    </row>
    <row r="2171" spans="1:31" x14ac:dyDescent="0.25">
      <c r="A2171" s="1" t="s">
        <v>2622</v>
      </c>
      <c r="B2171" s="1" t="s">
        <v>2139</v>
      </c>
      <c r="C2171" s="1" t="s">
        <v>2140</v>
      </c>
      <c r="D2171" s="25">
        <v>37549</v>
      </c>
      <c r="E2171" s="1" t="s">
        <v>2623</v>
      </c>
      <c r="F2171" s="26">
        <v>168914.42</v>
      </c>
      <c r="G2171" s="26">
        <v>168914.42</v>
      </c>
      <c r="H2171" s="26">
        <v>168914.42</v>
      </c>
      <c r="I2171" s="1" t="s">
        <v>26</v>
      </c>
      <c r="J2171" s="26">
        <v>168914.42</v>
      </c>
      <c r="K2171" s="1">
        <v>0</v>
      </c>
      <c r="L2171" s="1" t="s">
        <v>27</v>
      </c>
      <c r="M2171" s="1">
        <v>0</v>
      </c>
      <c r="N2171" s="1" t="s">
        <v>2624</v>
      </c>
      <c r="O2171" s="1" t="s">
        <v>2625</v>
      </c>
      <c r="P2171" s="1" t="s">
        <v>2626</v>
      </c>
      <c r="Q2171" s="1" t="s">
        <v>28</v>
      </c>
      <c r="R2171" s="1" t="s">
        <v>44</v>
      </c>
      <c r="S2171" s="1" t="s">
        <v>38</v>
      </c>
      <c r="T2171" s="1" t="s">
        <v>350</v>
      </c>
      <c r="U2171" s="1" t="s">
        <v>40</v>
      </c>
      <c r="V2171" s="1" t="s">
        <v>41</v>
      </c>
      <c r="W2171" s="1" t="s">
        <v>42</v>
      </c>
      <c r="X2171" s="25">
        <v>41346</v>
      </c>
      <c r="Y2171" s="1" t="s">
        <v>2643</v>
      </c>
      <c r="Z2171" s="1">
        <v>0</v>
      </c>
      <c r="AA2171" s="1" t="s">
        <v>2141</v>
      </c>
      <c r="AB2171" s="25">
        <v>38986</v>
      </c>
      <c r="AC2171" s="27">
        <v>39028.372916666667</v>
      </c>
      <c r="AD2171" s="1" t="s">
        <v>36</v>
      </c>
      <c r="AE2171" s="26">
        <v>168914.42</v>
      </c>
    </row>
    <row r="2172" spans="1:31" x14ac:dyDescent="0.25">
      <c r="A2172" s="1" t="s">
        <v>2622</v>
      </c>
      <c r="B2172" s="1" t="s">
        <v>651</v>
      </c>
      <c r="C2172" s="1" t="s">
        <v>2204</v>
      </c>
      <c r="D2172" s="25">
        <v>39612</v>
      </c>
      <c r="E2172" s="1" t="s">
        <v>2623</v>
      </c>
      <c r="F2172" s="26">
        <v>130739.63</v>
      </c>
      <c r="G2172" s="26">
        <v>130739.63</v>
      </c>
      <c r="H2172" s="26">
        <v>112600</v>
      </c>
      <c r="I2172" s="1" t="s">
        <v>26</v>
      </c>
      <c r="J2172" s="26">
        <v>112600</v>
      </c>
      <c r="K2172" s="1">
        <v>0</v>
      </c>
      <c r="L2172" s="1" t="s">
        <v>27</v>
      </c>
      <c r="M2172" s="1">
        <v>0</v>
      </c>
      <c r="N2172" s="1" t="s">
        <v>2624</v>
      </c>
      <c r="O2172" s="1" t="s">
        <v>2625</v>
      </c>
      <c r="P2172" s="1" t="s">
        <v>2626</v>
      </c>
      <c r="Q2172" s="1" t="s">
        <v>28</v>
      </c>
      <c r="R2172" s="1" t="s">
        <v>44</v>
      </c>
      <c r="S2172" s="1" t="s">
        <v>38</v>
      </c>
      <c r="T2172" s="1" t="s">
        <v>160</v>
      </c>
      <c r="U2172" s="1" t="s">
        <v>55</v>
      </c>
      <c r="V2172" s="1" t="s">
        <v>71</v>
      </c>
      <c r="W2172" s="1" t="s">
        <v>42</v>
      </c>
      <c r="X2172" s="25">
        <v>41346</v>
      </c>
      <c r="Y2172" s="1" t="s">
        <v>2637</v>
      </c>
      <c r="Z2172" s="1">
        <v>0</v>
      </c>
      <c r="AA2172" s="1" t="s">
        <v>2205</v>
      </c>
      <c r="AB2172" s="25">
        <v>39785</v>
      </c>
      <c r="AC2172" s="27">
        <v>39846.658333333333</v>
      </c>
      <c r="AD2172" s="1" t="s">
        <v>36</v>
      </c>
      <c r="AE2172" s="26">
        <v>130739.63</v>
      </c>
    </row>
    <row r="2173" spans="1:31" x14ac:dyDescent="0.25">
      <c r="A2173" s="1" t="s">
        <v>2622</v>
      </c>
      <c r="B2173" s="1" t="s">
        <v>2268</v>
      </c>
      <c r="C2173" s="1" t="s">
        <v>2269</v>
      </c>
      <c r="D2173" s="25">
        <v>39377</v>
      </c>
      <c r="E2173" s="1" t="s">
        <v>2623</v>
      </c>
      <c r="F2173" s="26">
        <v>124707.97</v>
      </c>
      <c r="G2173" s="26">
        <v>124707.97</v>
      </c>
      <c r="H2173" s="26">
        <v>95000</v>
      </c>
      <c r="I2173" s="1" t="s">
        <v>26</v>
      </c>
      <c r="J2173" s="26">
        <v>95000</v>
      </c>
      <c r="K2173" s="1">
        <v>0</v>
      </c>
      <c r="L2173" s="1" t="s">
        <v>27</v>
      </c>
      <c r="M2173" s="1">
        <v>0</v>
      </c>
      <c r="Q2173" s="1" t="s">
        <v>28</v>
      </c>
      <c r="R2173" s="1" t="s">
        <v>135</v>
      </c>
      <c r="S2173" s="1" t="s">
        <v>136</v>
      </c>
      <c r="T2173" s="1" t="s">
        <v>54</v>
      </c>
      <c r="U2173" s="1" t="s">
        <v>55</v>
      </c>
      <c r="V2173" s="1" t="s">
        <v>71</v>
      </c>
      <c r="W2173" s="1" t="s">
        <v>42</v>
      </c>
      <c r="X2173" s="25">
        <v>41346</v>
      </c>
      <c r="Y2173" s="1" t="s">
        <v>2637</v>
      </c>
      <c r="Z2173" s="1">
        <v>0</v>
      </c>
      <c r="AA2173" s="1" t="s">
        <v>2270</v>
      </c>
      <c r="AB2173" s="25">
        <v>39605</v>
      </c>
      <c r="AC2173" s="27">
        <v>40164.381249999999</v>
      </c>
      <c r="AD2173" s="1" t="s">
        <v>36</v>
      </c>
      <c r="AE2173" s="26">
        <v>124707.97</v>
      </c>
    </row>
    <row r="2174" spans="1:31" x14ac:dyDescent="0.25">
      <c r="A2174" s="1" t="s">
        <v>2622</v>
      </c>
      <c r="B2174" s="1" t="s">
        <v>2506</v>
      </c>
      <c r="C2174" s="1" t="s">
        <v>2507</v>
      </c>
      <c r="D2174" s="25">
        <v>40721</v>
      </c>
      <c r="E2174" s="1" t="s">
        <v>2623</v>
      </c>
      <c r="F2174" s="26">
        <v>14393</v>
      </c>
      <c r="G2174" s="26">
        <v>14393</v>
      </c>
      <c r="H2174" s="26">
        <v>14393</v>
      </c>
      <c r="I2174" s="1" t="s">
        <v>26</v>
      </c>
      <c r="J2174" s="26">
        <v>14393</v>
      </c>
      <c r="K2174" s="1">
        <v>0</v>
      </c>
      <c r="L2174" s="1" t="s">
        <v>27</v>
      </c>
      <c r="M2174" s="1">
        <v>0</v>
      </c>
      <c r="N2174" s="1" t="s">
        <v>2624</v>
      </c>
      <c r="O2174" s="1" t="s">
        <v>2625</v>
      </c>
      <c r="P2174" s="1" t="s">
        <v>2626</v>
      </c>
      <c r="Q2174" s="1" t="s">
        <v>28</v>
      </c>
      <c r="R2174" s="1" t="s">
        <v>135</v>
      </c>
      <c r="S2174" s="1" t="s">
        <v>136</v>
      </c>
      <c r="T2174" s="1" t="s">
        <v>67</v>
      </c>
      <c r="U2174" s="1" t="s">
        <v>34</v>
      </c>
      <c r="V2174" s="1" t="s">
        <v>71</v>
      </c>
      <c r="W2174" s="1" t="s">
        <v>42</v>
      </c>
      <c r="X2174" s="25">
        <v>41346</v>
      </c>
      <c r="Y2174" s="1" t="s">
        <v>2660</v>
      </c>
      <c r="Z2174" s="1">
        <v>0</v>
      </c>
      <c r="AA2174" s="1" t="s">
        <v>2508</v>
      </c>
      <c r="AB2174" s="25">
        <v>41065</v>
      </c>
      <c r="AC2174" s="27">
        <v>41220.945833333331</v>
      </c>
      <c r="AD2174" s="1" t="s">
        <v>36</v>
      </c>
      <c r="AE2174" s="26">
        <v>14393</v>
      </c>
    </row>
    <row r="2175" spans="1:31" x14ac:dyDescent="0.25">
      <c r="A2175" s="1" t="s">
        <v>2622</v>
      </c>
      <c r="B2175" s="1" t="s">
        <v>302</v>
      </c>
      <c r="C2175" s="1" t="s">
        <v>303</v>
      </c>
      <c r="D2175" s="25">
        <v>37743</v>
      </c>
      <c r="E2175" s="1" t="s">
        <v>2623</v>
      </c>
      <c r="F2175" s="26">
        <v>50000</v>
      </c>
      <c r="G2175" s="26">
        <v>50000</v>
      </c>
      <c r="H2175" s="26">
        <v>50000</v>
      </c>
      <c r="I2175" s="1" t="s">
        <v>26</v>
      </c>
      <c r="J2175" s="26">
        <v>50000</v>
      </c>
      <c r="K2175" s="26">
        <v>44551.55</v>
      </c>
      <c r="L2175" s="1" t="s">
        <v>27</v>
      </c>
      <c r="M2175" s="1">
        <v>0</v>
      </c>
      <c r="N2175" s="1" t="s">
        <v>2629</v>
      </c>
      <c r="O2175" s="1" t="s">
        <v>2638</v>
      </c>
      <c r="P2175" s="1" t="s">
        <v>2651</v>
      </c>
      <c r="Q2175" s="1" t="s">
        <v>28</v>
      </c>
      <c r="R2175" s="1" t="s">
        <v>44</v>
      </c>
      <c r="S2175" s="1" t="s">
        <v>80</v>
      </c>
      <c r="T2175" s="1" t="s">
        <v>54</v>
      </c>
      <c r="U2175" s="1" t="s">
        <v>55</v>
      </c>
      <c r="V2175" s="1" t="s">
        <v>71</v>
      </c>
      <c r="W2175" s="1" t="s">
        <v>42</v>
      </c>
      <c r="X2175" s="25">
        <v>41347</v>
      </c>
      <c r="Y2175" s="1" t="s">
        <v>57</v>
      </c>
      <c r="Z2175" s="1">
        <v>0</v>
      </c>
      <c r="AA2175" s="1" t="s">
        <v>304</v>
      </c>
      <c r="AB2175" s="25">
        <v>38196</v>
      </c>
      <c r="AC2175" s="27">
        <v>38215.476388888892</v>
      </c>
      <c r="AD2175" s="1" t="s">
        <v>36</v>
      </c>
      <c r="AE2175" s="26">
        <v>50000</v>
      </c>
    </row>
    <row r="2176" spans="1:31" x14ac:dyDescent="0.25">
      <c r="A2176" s="1" t="s">
        <v>2622</v>
      </c>
      <c r="C2176" s="1" t="s">
        <v>2687</v>
      </c>
      <c r="E2176" s="1" t="s">
        <v>2623</v>
      </c>
      <c r="F2176" s="1">
        <v>0</v>
      </c>
      <c r="G2176" s="1">
        <v>0</v>
      </c>
      <c r="H2176" s="1">
        <v>0</v>
      </c>
      <c r="I2176" s="1" t="s">
        <v>27</v>
      </c>
      <c r="J2176" s="1">
        <v>0</v>
      </c>
      <c r="K2176" s="1">
        <v>0</v>
      </c>
      <c r="L2176" s="1" t="s">
        <v>27</v>
      </c>
      <c r="M2176" s="1">
        <v>0</v>
      </c>
      <c r="N2176" s="1" t="s">
        <v>2629</v>
      </c>
      <c r="O2176" s="1" t="s">
        <v>2630</v>
      </c>
      <c r="Q2176" s="1" t="s">
        <v>28</v>
      </c>
      <c r="R2176" s="1" t="s">
        <v>135</v>
      </c>
      <c r="S2176" s="1" t="s">
        <v>136</v>
      </c>
      <c r="T2176" s="1" t="s">
        <v>2808</v>
      </c>
      <c r="U2176" s="1" t="s">
        <v>34</v>
      </c>
      <c r="V2176" s="1" t="s">
        <v>71</v>
      </c>
      <c r="W2176" s="1" t="s">
        <v>42</v>
      </c>
      <c r="X2176" s="25">
        <v>41347</v>
      </c>
      <c r="Y2176" s="1" t="s">
        <v>2628</v>
      </c>
      <c r="Z2176" s="1">
        <v>0</v>
      </c>
      <c r="AA2176" s="1" t="s">
        <v>2809</v>
      </c>
      <c r="AB2176" s="25">
        <v>40988</v>
      </c>
      <c r="AC2176" s="27">
        <v>40998.910416666666</v>
      </c>
      <c r="AD2176" s="1" t="s">
        <v>2657</v>
      </c>
      <c r="AE2176" s="1">
        <v>0</v>
      </c>
    </row>
    <row r="2177" spans="1:31" x14ac:dyDescent="0.25">
      <c r="A2177" s="1" t="s">
        <v>2622</v>
      </c>
      <c r="B2177" s="1" t="s">
        <v>2810</v>
      </c>
      <c r="C2177" s="1" t="s">
        <v>2811</v>
      </c>
      <c r="D2177" s="25">
        <v>40738</v>
      </c>
      <c r="E2177" s="1" t="s">
        <v>2623</v>
      </c>
      <c r="F2177" s="1">
        <v>0</v>
      </c>
      <c r="G2177" s="26">
        <v>95197.72</v>
      </c>
      <c r="H2177" s="1">
        <v>0</v>
      </c>
      <c r="I2177" s="1" t="s">
        <v>50</v>
      </c>
      <c r="J2177" s="1">
        <v>0</v>
      </c>
      <c r="K2177" s="1">
        <v>0</v>
      </c>
      <c r="L2177" s="1" t="s">
        <v>27</v>
      </c>
      <c r="M2177" s="1">
        <v>0</v>
      </c>
      <c r="N2177" s="1" t="s">
        <v>2629</v>
      </c>
      <c r="O2177" s="1" t="s">
        <v>2630</v>
      </c>
      <c r="Q2177" s="1" t="s">
        <v>28</v>
      </c>
      <c r="R2177" s="1" t="s">
        <v>135</v>
      </c>
      <c r="S2177" s="1" t="s">
        <v>284</v>
      </c>
      <c r="T2177" s="1" t="s">
        <v>77</v>
      </c>
      <c r="U2177" s="1" t="s">
        <v>34</v>
      </c>
      <c r="V2177" s="1" t="s">
        <v>71</v>
      </c>
      <c r="W2177" s="1" t="s">
        <v>42</v>
      </c>
      <c r="X2177" s="25">
        <v>41347</v>
      </c>
      <c r="Y2177" s="1" t="s">
        <v>2649</v>
      </c>
      <c r="Z2177" s="1">
        <v>0</v>
      </c>
      <c r="AA2177" s="1" t="s">
        <v>2812</v>
      </c>
      <c r="AB2177" s="25">
        <v>41085</v>
      </c>
      <c r="AC2177" s="27">
        <v>41124.182638888888</v>
      </c>
      <c r="AD2177" s="1" t="s">
        <v>2633</v>
      </c>
      <c r="AE2177" s="1">
        <v>0</v>
      </c>
    </row>
    <row r="2178" spans="1:31" x14ac:dyDescent="0.25">
      <c r="A2178" s="1" t="s">
        <v>2622</v>
      </c>
      <c r="B2178" s="1" t="s">
        <v>863</v>
      </c>
      <c r="C2178" s="1" t="s">
        <v>864</v>
      </c>
      <c r="D2178" s="25">
        <v>40969</v>
      </c>
      <c r="E2178" s="1" t="s">
        <v>2623</v>
      </c>
      <c r="F2178" s="26">
        <v>2475</v>
      </c>
      <c r="G2178" s="26">
        <v>3000</v>
      </c>
      <c r="H2178" s="26">
        <v>2400</v>
      </c>
      <c r="I2178" s="1" t="s">
        <v>26</v>
      </c>
      <c r="J2178" s="26">
        <v>2400</v>
      </c>
      <c r="K2178" s="1">
        <v>0</v>
      </c>
      <c r="L2178" s="1" t="s">
        <v>27</v>
      </c>
      <c r="M2178" s="1">
        <v>0</v>
      </c>
      <c r="N2178" s="1" t="s">
        <v>2629</v>
      </c>
      <c r="O2178" s="1" t="s">
        <v>2630</v>
      </c>
      <c r="Q2178" s="1" t="s">
        <v>28</v>
      </c>
      <c r="R2178" s="1" t="s">
        <v>135</v>
      </c>
      <c r="S2178" s="1" t="s">
        <v>136</v>
      </c>
      <c r="T2178" s="1" t="s">
        <v>70</v>
      </c>
      <c r="U2178" s="1" t="s">
        <v>34</v>
      </c>
      <c r="V2178" s="1" t="s">
        <v>71</v>
      </c>
      <c r="W2178" s="1" t="s">
        <v>42</v>
      </c>
      <c r="X2178" s="25">
        <v>41347</v>
      </c>
      <c r="Y2178" s="1" t="s">
        <v>2660</v>
      </c>
      <c r="Z2178" s="1">
        <v>0</v>
      </c>
      <c r="AA2178" s="1" t="s">
        <v>865</v>
      </c>
      <c r="AB2178" s="25">
        <v>41148</v>
      </c>
      <c r="AC2178" s="27">
        <v>41153.113888888889</v>
      </c>
      <c r="AD2178" s="1" t="s">
        <v>36</v>
      </c>
      <c r="AE2178" s="26">
        <v>2475</v>
      </c>
    </row>
    <row r="2179" spans="1:31" x14ac:dyDescent="0.25">
      <c r="A2179" s="1" t="s">
        <v>2622</v>
      </c>
      <c r="B2179" s="1">
        <v>1138</v>
      </c>
      <c r="C2179" s="1" t="s">
        <v>940</v>
      </c>
      <c r="D2179" s="25">
        <v>38215</v>
      </c>
      <c r="E2179" s="1" t="s">
        <v>2623</v>
      </c>
      <c r="F2179" s="26">
        <v>47027.519999999997</v>
      </c>
      <c r="G2179" s="26">
        <v>47027.519999999997</v>
      </c>
      <c r="H2179" s="26">
        <v>47027.519999999997</v>
      </c>
      <c r="I2179" s="1" t="s">
        <v>26</v>
      </c>
      <c r="J2179" s="26">
        <v>47027.519999999997</v>
      </c>
      <c r="K2179" s="1">
        <v>100</v>
      </c>
      <c r="L2179" s="1" t="s">
        <v>27</v>
      </c>
      <c r="M2179" s="1">
        <v>0</v>
      </c>
      <c r="N2179" s="1" t="s">
        <v>2624</v>
      </c>
      <c r="O2179" s="1" t="s">
        <v>2638</v>
      </c>
      <c r="P2179" s="1" t="s">
        <v>2651</v>
      </c>
      <c r="Q2179" s="1" t="s">
        <v>28</v>
      </c>
      <c r="R2179" s="1" t="s">
        <v>44</v>
      </c>
      <c r="S2179" s="1" t="s">
        <v>30</v>
      </c>
      <c r="T2179" s="1" t="s">
        <v>54</v>
      </c>
      <c r="U2179" s="1" t="s">
        <v>55</v>
      </c>
      <c r="V2179" s="1" t="s">
        <v>71</v>
      </c>
      <c r="W2179" s="1" t="s">
        <v>42</v>
      </c>
      <c r="X2179" s="25">
        <v>41347</v>
      </c>
      <c r="Y2179" s="1" t="s">
        <v>57</v>
      </c>
      <c r="Z2179" s="1">
        <v>0</v>
      </c>
      <c r="AA2179" s="1" t="s">
        <v>941</v>
      </c>
      <c r="AB2179" s="25">
        <v>38427</v>
      </c>
      <c r="AC2179" s="27">
        <v>38534.64166666667</v>
      </c>
      <c r="AD2179" s="1" t="s">
        <v>36</v>
      </c>
      <c r="AE2179" s="26">
        <v>47027.519999999997</v>
      </c>
    </row>
    <row r="2180" spans="1:31" x14ac:dyDescent="0.25">
      <c r="A2180" s="1" t="s">
        <v>2622</v>
      </c>
      <c r="B2180" s="1" t="s">
        <v>1040</v>
      </c>
      <c r="C2180" s="1" t="s">
        <v>1041</v>
      </c>
      <c r="D2180" s="25">
        <v>40517</v>
      </c>
      <c r="E2180" s="1" t="s">
        <v>2623</v>
      </c>
      <c r="F2180" s="26">
        <v>38000</v>
      </c>
      <c r="G2180" s="26">
        <v>38000</v>
      </c>
      <c r="H2180" s="26">
        <v>38000</v>
      </c>
      <c r="I2180" s="1" t="s">
        <v>26</v>
      </c>
      <c r="J2180" s="26">
        <v>38000</v>
      </c>
      <c r="K2180" s="1">
        <v>0</v>
      </c>
      <c r="L2180" s="1" t="s">
        <v>27</v>
      </c>
      <c r="M2180" s="1">
        <v>0</v>
      </c>
      <c r="N2180" s="1" t="s">
        <v>2624</v>
      </c>
      <c r="O2180" s="1" t="s">
        <v>2625</v>
      </c>
      <c r="P2180" s="1" t="s">
        <v>2626</v>
      </c>
      <c r="Q2180" s="1" t="s">
        <v>28</v>
      </c>
      <c r="R2180" s="1" t="s">
        <v>135</v>
      </c>
      <c r="S2180" s="1" t="s">
        <v>136</v>
      </c>
      <c r="T2180" s="1" t="s">
        <v>158</v>
      </c>
      <c r="U2180" s="1" t="s">
        <v>34</v>
      </c>
      <c r="V2180" s="1" t="s">
        <v>71</v>
      </c>
      <c r="W2180" s="1" t="s">
        <v>42</v>
      </c>
      <c r="X2180" s="25">
        <v>41347</v>
      </c>
      <c r="Y2180" s="1" t="s">
        <v>2637</v>
      </c>
      <c r="Z2180" s="1">
        <v>0</v>
      </c>
      <c r="AA2180" s="1" t="s">
        <v>1042</v>
      </c>
      <c r="AB2180" s="25">
        <v>40933</v>
      </c>
      <c r="AC2180" s="27">
        <v>40946.161805555559</v>
      </c>
      <c r="AD2180" s="1" t="s">
        <v>36</v>
      </c>
      <c r="AE2180" s="26">
        <v>38000</v>
      </c>
    </row>
    <row r="2181" spans="1:31" x14ac:dyDescent="0.25">
      <c r="A2181" s="1" t="s">
        <v>2622</v>
      </c>
      <c r="B2181" s="1" t="s">
        <v>1150</v>
      </c>
      <c r="C2181" s="1" t="s">
        <v>1151</v>
      </c>
      <c r="D2181" s="25">
        <v>38483</v>
      </c>
      <c r="E2181" s="1" t="s">
        <v>2623</v>
      </c>
      <c r="F2181" s="26">
        <v>14500</v>
      </c>
      <c r="G2181" s="26">
        <v>14500</v>
      </c>
      <c r="H2181" s="26">
        <v>14500</v>
      </c>
      <c r="I2181" s="1" t="s">
        <v>26</v>
      </c>
      <c r="J2181" s="26">
        <v>14500</v>
      </c>
      <c r="K2181" s="1">
        <v>0</v>
      </c>
      <c r="L2181" s="1" t="s">
        <v>27</v>
      </c>
      <c r="M2181" s="1">
        <v>0</v>
      </c>
      <c r="N2181" s="1" t="s">
        <v>2624</v>
      </c>
      <c r="O2181" s="1" t="s">
        <v>2625</v>
      </c>
      <c r="P2181" s="1" t="s">
        <v>2626</v>
      </c>
      <c r="Q2181" s="1" t="s">
        <v>28</v>
      </c>
      <c r="R2181" s="1" t="s">
        <v>135</v>
      </c>
      <c r="S2181" s="1" t="s">
        <v>136</v>
      </c>
      <c r="T2181" s="1" t="s">
        <v>156</v>
      </c>
      <c r="U2181" s="1" t="s">
        <v>34</v>
      </c>
      <c r="V2181" s="1" t="s">
        <v>71</v>
      </c>
      <c r="W2181" s="1" t="s">
        <v>42</v>
      </c>
      <c r="X2181" s="25">
        <v>41347</v>
      </c>
      <c r="Y2181" s="1" t="s">
        <v>2660</v>
      </c>
      <c r="Z2181" s="1">
        <v>0</v>
      </c>
      <c r="AA2181" s="1" t="s">
        <v>1152</v>
      </c>
      <c r="AB2181" s="25">
        <v>39876</v>
      </c>
      <c r="AC2181" s="27">
        <v>39881.663888888892</v>
      </c>
      <c r="AD2181" s="1" t="s">
        <v>36</v>
      </c>
      <c r="AE2181" s="26">
        <v>14500</v>
      </c>
    </row>
    <row r="2182" spans="1:31" x14ac:dyDescent="0.25">
      <c r="A2182" s="1" t="s">
        <v>2622</v>
      </c>
      <c r="C2182" s="1" t="s">
        <v>2819</v>
      </c>
      <c r="E2182" s="1" t="s">
        <v>2623</v>
      </c>
      <c r="F2182" s="1">
        <v>0</v>
      </c>
      <c r="G2182" s="1">
        <v>0</v>
      </c>
      <c r="H2182" s="1">
        <v>0</v>
      </c>
      <c r="I2182" s="1" t="s">
        <v>27</v>
      </c>
      <c r="J2182" s="1">
        <v>0</v>
      </c>
      <c r="K2182" s="26">
        <v>60000</v>
      </c>
      <c r="L2182" s="1" t="s">
        <v>27</v>
      </c>
      <c r="M2182" s="1">
        <v>0</v>
      </c>
      <c r="N2182" s="1" t="s">
        <v>2629</v>
      </c>
      <c r="O2182" s="1" t="s">
        <v>2625</v>
      </c>
      <c r="P2182" s="1" t="s">
        <v>2626</v>
      </c>
      <c r="Q2182" s="1" t="s">
        <v>28</v>
      </c>
      <c r="R2182" s="1" t="s">
        <v>135</v>
      </c>
      <c r="S2182" s="1" t="s">
        <v>136</v>
      </c>
      <c r="T2182" s="1" t="s">
        <v>77</v>
      </c>
      <c r="U2182" s="1" t="s">
        <v>34</v>
      </c>
      <c r="V2182" s="1" t="s">
        <v>71</v>
      </c>
      <c r="W2182" s="1" t="s">
        <v>42</v>
      </c>
      <c r="X2182" s="25">
        <v>41347</v>
      </c>
      <c r="Y2182" s="1" t="s">
        <v>2643</v>
      </c>
      <c r="Z2182" s="1">
        <v>0</v>
      </c>
      <c r="AA2182" s="1" t="s">
        <v>2820</v>
      </c>
      <c r="AB2182" s="25">
        <v>39909</v>
      </c>
      <c r="AC2182" s="27">
        <v>39966.657638888886</v>
      </c>
      <c r="AD2182" s="1" t="s">
        <v>2657</v>
      </c>
      <c r="AE2182" s="1">
        <v>0</v>
      </c>
    </row>
    <row r="2183" spans="1:31" x14ac:dyDescent="0.25">
      <c r="A2183" s="1" t="s">
        <v>2622</v>
      </c>
      <c r="B2183" s="1" t="s">
        <v>1444</v>
      </c>
      <c r="C2183" s="1" t="s">
        <v>1445</v>
      </c>
      <c r="D2183" s="25">
        <v>41061</v>
      </c>
      <c r="E2183" s="1" t="s">
        <v>2623</v>
      </c>
      <c r="F2183" s="26">
        <v>26567</v>
      </c>
      <c r="G2183" s="26">
        <v>26567</v>
      </c>
      <c r="H2183" s="26">
        <v>26567</v>
      </c>
      <c r="I2183" s="1" t="s">
        <v>26</v>
      </c>
      <c r="J2183" s="26">
        <v>26567</v>
      </c>
      <c r="K2183" s="1">
        <v>0</v>
      </c>
      <c r="L2183" s="1" t="s">
        <v>27</v>
      </c>
      <c r="M2183" s="1">
        <v>0</v>
      </c>
      <c r="N2183" s="1" t="s">
        <v>2624</v>
      </c>
      <c r="O2183" s="1" t="s">
        <v>2625</v>
      </c>
      <c r="P2183" s="1" t="s">
        <v>2626</v>
      </c>
      <c r="Q2183" s="1" t="s">
        <v>28</v>
      </c>
      <c r="R2183" s="1" t="s">
        <v>135</v>
      </c>
      <c r="S2183" s="1" t="s">
        <v>136</v>
      </c>
      <c r="T2183" s="1" t="s">
        <v>542</v>
      </c>
      <c r="U2183" s="1" t="s">
        <v>34</v>
      </c>
      <c r="V2183" s="1" t="s">
        <v>71</v>
      </c>
      <c r="W2183" s="1" t="s">
        <v>42</v>
      </c>
      <c r="X2183" s="25">
        <v>41347</v>
      </c>
      <c r="Y2183" s="1" t="s">
        <v>2637</v>
      </c>
      <c r="Z2183" s="1">
        <v>0</v>
      </c>
      <c r="AA2183" s="1" t="s">
        <v>1446</v>
      </c>
      <c r="AB2183" s="25">
        <v>40998</v>
      </c>
      <c r="AC2183" s="27">
        <v>41011.647916666669</v>
      </c>
      <c r="AD2183" s="1" t="s">
        <v>36</v>
      </c>
      <c r="AE2183" s="26">
        <v>26567</v>
      </c>
    </row>
    <row r="2184" spans="1:31" x14ac:dyDescent="0.25">
      <c r="A2184" s="1" t="s">
        <v>2622</v>
      </c>
      <c r="E2184" s="1" t="s">
        <v>2623</v>
      </c>
      <c r="F2184" s="1">
        <v>0</v>
      </c>
      <c r="G2184" s="1">
        <v>0</v>
      </c>
      <c r="H2184" s="1">
        <v>0</v>
      </c>
      <c r="J2184" s="1">
        <v>0</v>
      </c>
      <c r="K2184" s="1">
        <v>0</v>
      </c>
      <c r="L2184" s="1" t="s">
        <v>27</v>
      </c>
      <c r="M2184" s="1">
        <v>0</v>
      </c>
      <c r="N2184" s="1" t="s">
        <v>2629</v>
      </c>
      <c r="O2184" s="1" t="s">
        <v>2630</v>
      </c>
      <c r="Q2184" s="1" t="s">
        <v>28</v>
      </c>
      <c r="R2184" s="1" t="s">
        <v>128</v>
      </c>
      <c r="S2184" s="1" t="s">
        <v>151</v>
      </c>
      <c r="T2184" s="1" t="s">
        <v>77</v>
      </c>
      <c r="U2184" s="1" t="s">
        <v>34</v>
      </c>
      <c r="V2184" s="1" t="s">
        <v>71</v>
      </c>
      <c r="W2184" s="1" t="s">
        <v>42</v>
      </c>
      <c r="X2184" s="25">
        <v>41347</v>
      </c>
      <c r="Y2184" s="1" t="s">
        <v>2660</v>
      </c>
      <c r="Z2184" s="1">
        <v>0</v>
      </c>
      <c r="AA2184" s="1" t="s">
        <v>2823</v>
      </c>
      <c r="AB2184" s="25">
        <v>41121</v>
      </c>
      <c r="AC2184" s="27">
        <v>41134.399305555555</v>
      </c>
      <c r="AD2184" s="1" t="s">
        <v>2657</v>
      </c>
      <c r="AE2184" s="1">
        <v>0</v>
      </c>
    </row>
    <row r="2185" spans="1:31" x14ac:dyDescent="0.25">
      <c r="A2185" s="1" t="s">
        <v>2622</v>
      </c>
      <c r="B2185" s="1" t="s">
        <v>1963</v>
      </c>
      <c r="C2185" s="1" t="s">
        <v>1964</v>
      </c>
      <c r="D2185" s="25">
        <v>40407</v>
      </c>
      <c r="E2185" s="1" t="s">
        <v>2623</v>
      </c>
      <c r="F2185" s="26">
        <v>53831</v>
      </c>
      <c r="G2185" s="26">
        <v>53831</v>
      </c>
      <c r="H2185" s="26">
        <v>53831</v>
      </c>
      <c r="I2185" s="1" t="s">
        <v>26</v>
      </c>
      <c r="J2185" s="26">
        <v>53831</v>
      </c>
      <c r="K2185" s="1">
        <v>0</v>
      </c>
      <c r="L2185" s="1" t="s">
        <v>27</v>
      </c>
      <c r="M2185" s="1">
        <v>0</v>
      </c>
      <c r="N2185" s="1" t="s">
        <v>2624</v>
      </c>
      <c r="O2185" s="1" t="s">
        <v>2625</v>
      </c>
      <c r="P2185" s="1" t="s">
        <v>2626</v>
      </c>
      <c r="Q2185" s="1" t="s">
        <v>28</v>
      </c>
      <c r="R2185" s="1" t="s">
        <v>135</v>
      </c>
      <c r="S2185" s="1" t="s">
        <v>284</v>
      </c>
      <c r="T2185" s="1" t="s">
        <v>265</v>
      </c>
      <c r="U2185" s="1" t="s">
        <v>34</v>
      </c>
      <c r="V2185" s="1" t="s">
        <v>71</v>
      </c>
      <c r="W2185" s="1" t="s">
        <v>42</v>
      </c>
      <c r="X2185" s="25">
        <v>41347</v>
      </c>
      <c r="Y2185" s="1" t="s">
        <v>2660</v>
      </c>
      <c r="Z2185" s="1">
        <v>0</v>
      </c>
      <c r="AA2185" s="1" t="s">
        <v>1965</v>
      </c>
      <c r="AB2185" s="25">
        <v>40968</v>
      </c>
      <c r="AC2185" s="27">
        <v>40983.926388888889</v>
      </c>
      <c r="AD2185" s="1" t="s">
        <v>36</v>
      </c>
      <c r="AE2185" s="26">
        <v>53831</v>
      </c>
    </row>
    <row r="2186" spans="1:31" x14ac:dyDescent="0.25">
      <c r="A2186" s="1" t="s">
        <v>2622</v>
      </c>
      <c r="B2186" s="1">
        <v>1054233</v>
      </c>
      <c r="C2186" s="28">
        <v>89000977</v>
      </c>
      <c r="D2186" s="25">
        <v>40422</v>
      </c>
      <c r="E2186" s="1" t="s">
        <v>2623</v>
      </c>
      <c r="F2186" s="26">
        <v>148036.68</v>
      </c>
      <c r="G2186" s="26">
        <v>148036.68</v>
      </c>
      <c r="H2186" s="26">
        <v>148036.68</v>
      </c>
      <c r="I2186" s="1" t="s">
        <v>26</v>
      </c>
      <c r="J2186" s="26">
        <v>148036.68</v>
      </c>
      <c r="K2186" s="1">
        <v>0</v>
      </c>
      <c r="L2186" s="1" t="s">
        <v>27</v>
      </c>
      <c r="M2186" s="1">
        <v>0</v>
      </c>
      <c r="N2186" s="1" t="s">
        <v>2624</v>
      </c>
      <c r="O2186" s="1" t="s">
        <v>2625</v>
      </c>
      <c r="P2186" s="1" t="s">
        <v>2626</v>
      </c>
      <c r="Q2186" s="1" t="s">
        <v>28</v>
      </c>
      <c r="R2186" s="1" t="s">
        <v>135</v>
      </c>
      <c r="S2186" s="1" t="s">
        <v>284</v>
      </c>
      <c r="T2186" s="1" t="s">
        <v>1561</v>
      </c>
      <c r="U2186" s="1" t="s">
        <v>130</v>
      </c>
      <c r="V2186" s="1" t="s">
        <v>71</v>
      </c>
      <c r="W2186" s="1" t="s">
        <v>42</v>
      </c>
      <c r="X2186" s="25">
        <v>41347</v>
      </c>
      <c r="Y2186" s="1" t="s">
        <v>2660</v>
      </c>
      <c r="Z2186" s="1">
        <v>0</v>
      </c>
      <c r="AA2186" s="1" t="s">
        <v>2490</v>
      </c>
      <c r="AB2186" s="25">
        <v>41016</v>
      </c>
      <c r="AC2186" s="27">
        <v>41052.50277777778</v>
      </c>
      <c r="AD2186" s="1" t="s">
        <v>600</v>
      </c>
      <c r="AE2186" s="26">
        <v>148036.68</v>
      </c>
    </row>
    <row r="2187" spans="1:31" x14ac:dyDescent="0.25">
      <c r="A2187" s="1" t="s">
        <v>2622</v>
      </c>
      <c r="B2187" s="1" t="s">
        <v>2828</v>
      </c>
      <c r="C2187" s="1" t="s">
        <v>2829</v>
      </c>
      <c r="D2187" s="25">
        <v>40633</v>
      </c>
      <c r="E2187" s="1" t="s">
        <v>2623</v>
      </c>
      <c r="F2187" s="1">
        <v>0</v>
      </c>
      <c r="G2187" s="1">
        <v>0</v>
      </c>
      <c r="H2187" s="1">
        <v>0</v>
      </c>
      <c r="I2187" s="1" t="s">
        <v>50</v>
      </c>
      <c r="J2187" s="1">
        <v>0</v>
      </c>
      <c r="K2187" s="1">
        <v>0</v>
      </c>
      <c r="L2187" s="1" t="s">
        <v>27</v>
      </c>
      <c r="M2187" s="1">
        <v>0</v>
      </c>
      <c r="N2187" s="1" t="s">
        <v>2629</v>
      </c>
      <c r="O2187" s="1" t="s">
        <v>2630</v>
      </c>
      <c r="Q2187" s="1" t="s">
        <v>28</v>
      </c>
      <c r="R2187" s="1" t="s">
        <v>135</v>
      </c>
      <c r="S2187" s="1" t="s">
        <v>136</v>
      </c>
      <c r="T2187" s="1" t="s">
        <v>152</v>
      </c>
      <c r="U2187" s="1" t="s">
        <v>55</v>
      </c>
      <c r="V2187" s="1" t="s">
        <v>71</v>
      </c>
      <c r="W2187" s="1" t="s">
        <v>42</v>
      </c>
      <c r="X2187" s="25">
        <v>41347</v>
      </c>
      <c r="Y2187" s="1" t="s">
        <v>2647</v>
      </c>
      <c r="Z2187" s="1">
        <v>0</v>
      </c>
      <c r="AA2187" s="1" t="s">
        <v>2830</v>
      </c>
      <c r="AB2187" s="25">
        <v>41052</v>
      </c>
      <c r="AC2187" s="27">
        <v>41072.628472222219</v>
      </c>
      <c r="AD2187" s="1" t="s">
        <v>2633</v>
      </c>
      <c r="AE2187" s="1">
        <v>0</v>
      </c>
    </row>
    <row r="2188" spans="1:31" x14ac:dyDescent="0.25">
      <c r="A2188" s="1" t="s">
        <v>2622</v>
      </c>
      <c r="B2188" s="1">
        <v>7110101</v>
      </c>
      <c r="C2188" s="1" t="s">
        <v>168</v>
      </c>
      <c r="D2188" s="25">
        <v>36215</v>
      </c>
      <c r="E2188" s="1" t="s">
        <v>2623</v>
      </c>
      <c r="F2188" s="26">
        <v>240000</v>
      </c>
      <c r="G2188" s="26">
        <v>240000</v>
      </c>
      <c r="H2188" s="26">
        <v>240000</v>
      </c>
      <c r="I2188" s="1" t="s">
        <v>27</v>
      </c>
      <c r="J2188" s="1">
        <v>0</v>
      </c>
      <c r="K2188" s="26">
        <v>20000</v>
      </c>
      <c r="L2188" s="1" t="s">
        <v>27</v>
      </c>
      <c r="M2188" s="1">
        <v>0</v>
      </c>
      <c r="N2188" s="1" t="s">
        <v>2629</v>
      </c>
      <c r="Q2188" s="1" t="s">
        <v>28</v>
      </c>
      <c r="R2188" s="1" t="s">
        <v>99</v>
      </c>
      <c r="S2188" s="1" t="s">
        <v>169</v>
      </c>
      <c r="T2188" s="1" t="s">
        <v>170</v>
      </c>
      <c r="U2188" s="1" t="s">
        <v>89</v>
      </c>
      <c r="V2188" s="1" t="s">
        <v>171</v>
      </c>
      <c r="W2188" s="1" t="s">
        <v>42</v>
      </c>
      <c r="X2188" s="25">
        <v>41348</v>
      </c>
      <c r="Y2188" s="1" t="s">
        <v>2628</v>
      </c>
      <c r="Z2188" s="1">
        <v>0</v>
      </c>
      <c r="AA2188" s="1" t="s">
        <v>172</v>
      </c>
      <c r="AB2188" s="25">
        <v>37405</v>
      </c>
      <c r="AC2188" s="27">
        <v>37427</v>
      </c>
      <c r="AD2188" s="1" t="s">
        <v>36</v>
      </c>
      <c r="AE2188" s="26">
        <v>240000</v>
      </c>
    </row>
    <row r="2189" spans="1:31" x14ac:dyDescent="0.25">
      <c r="A2189" s="1" t="s">
        <v>2622</v>
      </c>
      <c r="B2189" s="1" t="s">
        <v>371</v>
      </c>
      <c r="C2189" s="1" t="s">
        <v>372</v>
      </c>
      <c r="D2189" s="25">
        <v>38834</v>
      </c>
      <c r="E2189" s="1" t="s">
        <v>2623</v>
      </c>
      <c r="F2189" s="26">
        <v>60000</v>
      </c>
      <c r="G2189" s="26">
        <v>60000</v>
      </c>
      <c r="H2189" s="26">
        <v>60000</v>
      </c>
      <c r="I2189" s="1" t="s">
        <v>26</v>
      </c>
      <c r="J2189" s="26">
        <v>60000</v>
      </c>
      <c r="K2189" s="26">
        <v>853871.2</v>
      </c>
      <c r="L2189" s="1" t="s">
        <v>26</v>
      </c>
      <c r="M2189" s="26">
        <v>853871.2</v>
      </c>
      <c r="N2189" s="1" t="s">
        <v>2624</v>
      </c>
      <c r="O2189" s="1" t="s">
        <v>2638</v>
      </c>
      <c r="P2189" s="1" t="s">
        <v>2642</v>
      </c>
      <c r="Q2189" s="1" t="s">
        <v>28</v>
      </c>
      <c r="R2189" s="1" t="s">
        <v>44</v>
      </c>
      <c r="S2189" s="1" t="s">
        <v>38</v>
      </c>
      <c r="T2189" s="1" t="s">
        <v>373</v>
      </c>
      <c r="U2189" s="1" t="s">
        <v>40</v>
      </c>
      <c r="V2189" s="1" t="s">
        <v>41</v>
      </c>
      <c r="W2189" s="1" t="s">
        <v>178</v>
      </c>
      <c r="X2189" s="25">
        <v>41348</v>
      </c>
      <c r="Y2189" s="1" t="s">
        <v>57</v>
      </c>
      <c r="Z2189" s="1">
        <v>0</v>
      </c>
      <c r="AA2189" s="1" t="s">
        <v>374</v>
      </c>
      <c r="AB2189" s="25">
        <v>39038</v>
      </c>
      <c r="AC2189" s="27">
        <v>39188.49722222222</v>
      </c>
      <c r="AD2189" s="1" t="s">
        <v>36</v>
      </c>
      <c r="AE2189" s="26">
        <v>60000</v>
      </c>
    </row>
    <row r="2190" spans="1:31" x14ac:dyDescent="0.25">
      <c r="A2190" s="1" t="s">
        <v>2622</v>
      </c>
      <c r="E2190" s="1" t="s">
        <v>2623</v>
      </c>
      <c r="F2190" s="1">
        <v>0</v>
      </c>
      <c r="G2190" s="1">
        <v>0</v>
      </c>
      <c r="H2190" s="1">
        <v>0</v>
      </c>
      <c r="J2190" s="1">
        <v>0</v>
      </c>
      <c r="K2190" s="1">
        <v>0</v>
      </c>
      <c r="L2190" s="1" t="s">
        <v>27</v>
      </c>
      <c r="M2190" s="1">
        <v>0</v>
      </c>
      <c r="N2190" s="1" t="s">
        <v>2629</v>
      </c>
      <c r="O2190" s="1" t="s">
        <v>2630</v>
      </c>
      <c r="Q2190" s="1" t="s">
        <v>28</v>
      </c>
      <c r="R2190" s="1" t="s">
        <v>128</v>
      </c>
      <c r="S2190" s="1" t="s">
        <v>151</v>
      </c>
      <c r="T2190" s="1" t="s">
        <v>2735</v>
      </c>
      <c r="U2190" s="1" t="s">
        <v>34</v>
      </c>
      <c r="V2190" s="1" t="s">
        <v>71</v>
      </c>
      <c r="W2190" s="1" t="s">
        <v>42</v>
      </c>
      <c r="X2190" s="25">
        <v>41348</v>
      </c>
      <c r="Y2190" s="1" t="s">
        <v>2628</v>
      </c>
      <c r="Z2190" s="1">
        <v>0</v>
      </c>
      <c r="AA2190" s="1" t="s">
        <v>2831</v>
      </c>
      <c r="AB2190" s="25">
        <v>40998</v>
      </c>
      <c r="AC2190" s="27">
        <v>41008.874305555553</v>
      </c>
      <c r="AD2190" s="1" t="s">
        <v>2657</v>
      </c>
      <c r="AE2190" s="1">
        <v>0</v>
      </c>
    </row>
    <row r="2191" spans="1:31" x14ac:dyDescent="0.25">
      <c r="A2191" s="1" t="s">
        <v>2646</v>
      </c>
      <c r="B2191" s="1" t="s">
        <v>842</v>
      </c>
      <c r="C2191" s="1" t="s">
        <v>843</v>
      </c>
      <c r="D2191" s="25">
        <v>40906</v>
      </c>
      <c r="E2191" s="1" t="s">
        <v>2623</v>
      </c>
      <c r="F2191" s="26">
        <v>11636</v>
      </c>
      <c r="G2191" s="26">
        <v>11636</v>
      </c>
      <c r="H2191" s="26">
        <v>22000</v>
      </c>
      <c r="I2191" s="1" t="s">
        <v>50</v>
      </c>
      <c r="J2191" s="26">
        <v>11000</v>
      </c>
      <c r="K2191" s="1">
        <v>0</v>
      </c>
      <c r="L2191" s="1" t="s">
        <v>27</v>
      </c>
      <c r="M2191" s="1">
        <v>0</v>
      </c>
      <c r="N2191" s="1" t="s">
        <v>2629</v>
      </c>
      <c r="O2191" s="1" t="s">
        <v>2630</v>
      </c>
      <c r="Q2191" s="1" t="s">
        <v>28</v>
      </c>
      <c r="R2191" s="1" t="s">
        <v>262</v>
      </c>
      <c r="S2191" s="1" t="s">
        <v>284</v>
      </c>
      <c r="T2191" s="1" t="s">
        <v>56</v>
      </c>
      <c r="U2191" s="1" t="s">
        <v>53</v>
      </c>
      <c r="V2191" s="1" t="s">
        <v>71</v>
      </c>
      <c r="W2191" s="1" t="s">
        <v>42</v>
      </c>
      <c r="X2191" s="25">
        <v>41348</v>
      </c>
      <c r="Y2191" s="1" t="s">
        <v>2660</v>
      </c>
      <c r="Z2191" s="1">
        <v>0</v>
      </c>
      <c r="AA2191" s="1" t="s">
        <v>844</v>
      </c>
      <c r="AB2191" s="25">
        <v>41010</v>
      </c>
      <c r="AC2191" s="27">
        <v>41026.634722222225</v>
      </c>
      <c r="AD2191" s="1" t="s">
        <v>36</v>
      </c>
      <c r="AE2191" s="26">
        <v>11636</v>
      </c>
    </row>
    <row r="2192" spans="1:31" x14ac:dyDescent="0.25">
      <c r="A2192" s="1" t="s">
        <v>2646</v>
      </c>
      <c r="B2192" s="1">
        <v>1747039</v>
      </c>
      <c r="C2192" s="1" t="s">
        <v>1459</v>
      </c>
      <c r="D2192" s="25">
        <v>40963</v>
      </c>
      <c r="E2192" s="1" t="s">
        <v>2623</v>
      </c>
      <c r="F2192" s="26">
        <v>120579</v>
      </c>
      <c r="G2192" s="26">
        <v>120579</v>
      </c>
      <c r="H2192" s="26">
        <v>12500</v>
      </c>
      <c r="I2192" s="1" t="s">
        <v>26</v>
      </c>
      <c r="J2192" s="26">
        <v>12500</v>
      </c>
      <c r="K2192" s="1">
        <v>0</v>
      </c>
      <c r="L2192" s="1" t="s">
        <v>27</v>
      </c>
      <c r="M2192" s="1">
        <v>0</v>
      </c>
      <c r="N2192" s="1" t="s">
        <v>2629</v>
      </c>
      <c r="O2192" s="1" t="s">
        <v>2625</v>
      </c>
      <c r="P2192" s="1" t="s">
        <v>2626</v>
      </c>
      <c r="Q2192" s="1" t="s">
        <v>28</v>
      </c>
      <c r="R2192" s="1" t="s">
        <v>262</v>
      </c>
      <c r="S2192" s="1" t="s">
        <v>151</v>
      </c>
      <c r="T2192" s="1" t="s">
        <v>405</v>
      </c>
      <c r="U2192" s="1" t="s">
        <v>34</v>
      </c>
      <c r="V2192" s="1" t="s">
        <v>71</v>
      </c>
      <c r="W2192" s="1" t="s">
        <v>42</v>
      </c>
      <c r="X2192" s="25">
        <v>41348</v>
      </c>
      <c r="Y2192" s="1" t="s">
        <v>2660</v>
      </c>
      <c r="Z2192" s="1">
        <v>0</v>
      </c>
      <c r="AA2192" s="1" t="s">
        <v>1460</v>
      </c>
      <c r="AB2192" s="25">
        <v>41137</v>
      </c>
      <c r="AC2192" s="27">
        <v>41170.113888888889</v>
      </c>
      <c r="AD2192" s="1" t="s">
        <v>36</v>
      </c>
      <c r="AE2192" s="26">
        <v>120579</v>
      </c>
    </row>
    <row r="2193" spans="1:31" x14ac:dyDescent="0.25">
      <c r="A2193" s="1" t="s">
        <v>2646</v>
      </c>
      <c r="B2193" s="1">
        <v>1490320</v>
      </c>
      <c r="C2193" s="1" t="s">
        <v>1509</v>
      </c>
      <c r="D2193" s="25">
        <v>40524</v>
      </c>
      <c r="E2193" s="1" t="s">
        <v>2623</v>
      </c>
      <c r="F2193" s="26">
        <v>10000</v>
      </c>
      <c r="G2193" s="26">
        <v>10000</v>
      </c>
      <c r="H2193" s="26">
        <v>10000</v>
      </c>
      <c r="I2193" s="1" t="s">
        <v>26</v>
      </c>
      <c r="J2193" s="26">
        <v>10000</v>
      </c>
      <c r="K2193" s="1">
        <v>0</v>
      </c>
      <c r="L2193" s="1" t="s">
        <v>27</v>
      </c>
      <c r="M2193" s="1">
        <v>0</v>
      </c>
      <c r="N2193" s="1" t="s">
        <v>2624</v>
      </c>
      <c r="O2193" s="1" t="s">
        <v>2625</v>
      </c>
      <c r="P2193" s="1" t="s">
        <v>2626</v>
      </c>
      <c r="Q2193" s="1" t="s">
        <v>28</v>
      </c>
      <c r="R2193" s="1" t="s">
        <v>262</v>
      </c>
      <c r="S2193" s="1" t="s">
        <v>151</v>
      </c>
      <c r="T2193" s="1" t="s">
        <v>216</v>
      </c>
      <c r="U2193" s="1" t="s">
        <v>34</v>
      </c>
      <c r="V2193" s="1" t="s">
        <v>71</v>
      </c>
      <c r="W2193" s="1" t="s">
        <v>42</v>
      </c>
      <c r="X2193" s="25">
        <v>41348</v>
      </c>
      <c r="Y2193" s="1" t="s">
        <v>2660</v>
      </c>
      <c r="Z2193" s="1">
        <v>0</v>
      </c>
      <c r="AA2193" s="1" t="s">
        <v>1510</v>
      </c>
      <c r="AB2193" s="25">
        <v>40778</v>
      </c>
      <c r="AC2193" s="27">
        <v>40787.988888888889</v>
      </c>
      <c r="AD2193" s="1" t="s">
        <v>36</v>
      </c>
      <c r="AE2193" s="26">
        <v>10000</v>
      </c>
    </row>
    <row r="2194" spans="1:31" x14ac:dyDescent="0.25">
      <c r="A2194" s="1" t="s">
        <v>2622</v>
      </c>
      <c r="B2194" s="1" t="s">
        <v>1842</v>
      </c>
      <c r="C2194" s="1" t="s">
        <v>1843</v>
      </c>
      <c r="D2194" s="25">
        <v>39637</v>
      </c>
      <c r="E2194" s="1" t="s">
        <v>2623</v>
      </c>
      <c r="F2194" s="26">
        <v>8868.11</v>
      </c>
      <c r="G2194" s="26">
        <v>30061.41</v>
      </c>
      <c r="H2194" s="26">
        <v>8868.11</v>
      </c>
      <c r="I2194" s="1" t="s">
        <v>26</v>
      </c>
      <c r="J2194" s="26">
        <v>8868.11</v>
      </c>
      <c r="K2194" s="1">
        <v>0</v>
      </c>
      <c r="L2194" s="1" t="s">
        <v>27</v>
      </c>
      <c r="M2194" s="1">
        <v>0</v>
      </c>
      <c r="N2194" s="1" t="s">
        <v>2624</v>
      </c>
      <c r="O2194" s="1" t="s">
        <v>2625</v>
      </c>
      <c r="P2194" s="1" t="s">
        <v>2626</v>
      </c>
      <c r="Q2194" s="1" t="s">
        <v>28</v>
      </c>
      <c r="R2194" s="1" t="s">
        <v>135</v>
      </c>
      <c r="S2194" s="1" t="s">
        <v>412</v>
      </c>
      <c r="T2194" s="1" t="s">
        <v>77</v>
      </c>
      <c r="U2194" s="1" t="s">
        <v>34</v>
      </c>
      <c r="V2194" s="1" t="s">
        <v>71</v>
      </c>
      <c r="W2194" s="1" t="s">
        <v>42</v>
      </c>
      <c r="X2194" s="25">
        <v>41348</v>
      </c>
      <c r="Y2194" s="1" t="s">
        <v>2637</v>
      </c>
      <c r="Z2194" s="1">
        <v>0</v>
      </c>
      <c r="AA2194" s="1" t="s">
        <v>1844</v>
      </c>
      <c r="AB2194" s="25">
        <v>40407</v>
      </c>
      <c r="AC2194" s="27">
        <v>40416.890972222223</v>
      </c>
      <c r="AD2194" s="1" t="s">
        <v>36</v>
      </c>
      <c r="AE2194" s="26">
        <v>8868.11</v>
      </c>
    </row>
    <row r="2195" spans="1:31" x14ac:dyDescent="0.25">
      <c r="A2195" s="1" t="s">
        <v>2622</v>
      </c>
      <c r="E2195" s="1" t="s">
        <v>2623</v>
      </c>
      <c r="F2195" s="1">
        <v>0</v>
      </c>
      <c r="G2195" s="1">
        <v>0</v>
      </c>
      <c r="H2195" s="26">
        <v>162505.09</v>
      </c>
      <c r="I2195" s="1" t="s">
        <v>27</v>
      </c>
      <c r="J2195" s="1">
        <v>0</v>
      </c>
      <c r="K2195" s="1">
        <v>0</v>
      </c>
      <c r="L2195" s="1" t="s">
        <v>27</v>
      </c>
      <c r="M2195" s="1">
        <v>0</v>
      </c>
      <c r="Q2195" s="1" t="s">
        <v>28</v>
      </c>
      <c r="R2195" s="1" t="s">
        <v>135</v>
      </c>
      <c r="S2195" s="1" t="s">
        <v>136</v>
      </c>
      <c r="T2195" s="1" t="s">
        <v>68</v>
      </c>
      <c r="U2195" s="1" t="s">
        <v>34</v>
      </c>
      <c r="V2195" s="1" t="s">
        <v>71</v>
      </c>
      <c r="W2195" s="1" t="s">
        <v>42</v>
      </c>
      <c r="X2195" s="25">
        <v>41348</v>
      </c>
      <c r="Y2195" s="1" t="s">
        <v>43</v>
      </c>
      <c r="Z2195" s="1">
        <v>0</v>
      </c>
      <c r="AA2195" s="1" t="s">
        <v>2840</v>
      </c>
      <c r="AB2195" s="25">
        <v>38097</v>
      </c>
      <c r="AC2195" s="27">
        <v>40164.380555555559</v>
      </c>
      <c r="AD2195" s="1" t="s">
        <v>2657</v>
      </c>
      <c r="AE2195" s="1">
        <v>0</v>
      </c>
    </row>
    <row r="2196" spans="1:31" x14ac:dyDescent="0.25">
      <c r="A2196" s="1" t="s">
        <v>2646</v>
      </c>
      <c r="E2196" s="1" t="s">
        <v>2623</v>
      </c>
      <c r="F2196" s="1">
        <v>0</v>
      </c>
      <c r="G2196" s="1">
        <v>0</v>
      </c>
      <c r="H2196" s="1">
        <v>0</v>
      </c>
      <c r="J2196" s="1">
        <v>0</v>
      </c>
      <c r="K2196" s="26">
        <v>1500</v>
      </c>
      <c r="L2196" s="1" t="s">
        <v>27</v>
      </c>
      <c r="M2196" s="1">
        <v>0</v>
      </c>
      <c r="N2196" s="1" t="s">
        <v>2629</v>
      </c>
      <c r="O2196" s="1" t="s">
        <v>2630</v>
      </c>
      <c r="Q2196" s="1" t="s">
        <v>28</v>
      </c>
      <c r="R2196" s="1" t="s">
        <v>262</v>
      </c>
      <c r="S2196" s="1" t="s">
        <v>2677</v>
      </c>
      <c r="T2196" s="1" t="s">
        <v>160</v>
      </c>
      <c r="U2196" s="1" t="s">
        <v>55</v>
      </c>
      <c r="V2196" s="1" t="s">
        <v>71</v>
      </c>
      <c r="W2196" s="1" t="s">
        <v>42</v>
      </c>
      <c r="X2196" s="25">
        <v>41348</v>
      </c>
      <c r="Y2196" s="1" t="s">
        <v>2660</v>
      </c>
      <c r="Z2196" s="1">
        <v>0</v>
      </c>
      <c r="AA2196" s="1" t="s">
        <v>2841</v>
      </c>
      <c r="AB2196" s="25">
        <v>41080</v>
      </c>
      <c r="AC2196" s="27">
        <v>41089.449999999997</v>
      </c>
      <c r="AD2196" s="1" t="s">
        <v>2633</v>
      </c>
      <c r="AE2196" s="1">
        <v>0</v>
      </c>
    </row>
    <row r="2197" spans="1:31" x14ac:dyDescent="0.25">
      <c r="A2197" s="1" t="s">
        <v>2622</v>
      </c>
      <c r="B2197" s="1" t="s">
        <v>982</v>
      </c>
      <c r="C2197" s="1" t="s">
        <v>983</v>
      </c>
      <c r="D2197" s="25">
        <v>38362</v>
      </c>
      <c r="E2197" s="1" t="s">
        <v>2623</v>
      </c>
      <c r="F2197" s="26">
        <v>49464.03</v>
      </c>
      <c r="G2197" s="26">
        <v>49464.03</v>
      </c>
      <c r="H2197" s="26">
        <v>49464.03</v>
      </c>
      <c r="I2197" s="1" t="s">
        <v>27</v>
      </c>
      <c r="J2197" s="1">
        <v>0</v>
      </c>
      <c r="K2197" s="1">
        <v>0</v>
      </c>
      <c r="L2197" s="1" t="s">
        <v>27</v>
      </c>
      <c r="M2197" s="1">
        <v>0</v>
      </c>
      <c r="N2197" s="1" t="s">
        <v>2624</v>
      </c>
      <c r="O2197" s="1" t="s">
        <v>2625</v>
      </c>
      <c r="P2197" s="1" t="s">
        <v>2626</v>
      </c>
      <c r="Q2197" s="1" t="s">
        <v>28</v>
      </c>
      <c r="R2197" s="1" t="s">
        <v>44</v>
      </c>
      <c r="S2197" s="1" t="s">
        <v>38</v>
      </c>
      <c r="T2197" s="1" t="s">
        <v>145</v>
      </c>
      <c r="U2197" s="1" t="s">
        <v>34</v>
      </c>
      <c r="V2197" s="1" t="s">
        <v>46</v>
      </c>
      <c r="W2197" s="1" t="s">
        <v>42</v>
      </c>
      <c r="X2197" s="25">
        <v>41351</v>
      </c>
      <c r="Y2197" s="1" t="s">
        <v>57</v>
      </c>
      <c r="Z2197" s="1">
        <v>0</v>
      </c>
      <c r="AA2197" s="1" t="s">
        <v>984</v>
      </c>
      <c r="AB2197" s="25">
        <v>39063</v>
      </c>
      <c r="AC2197" s="27">
        <v>39100.448611111111</v>
      </c>
      <c r="AD2197" s="1" t="s">
        <v>36</v>
      </c>
      <c r="AE2197" s="26">
        <v>49464.03</v>
      </c>
    </row>
    <row r="2198" spans="1:31" x14ac:dyDescent="0.25">
      <c r="A2198" s="1" t="s">
        <v>2646</v>
      </c>
      <c r="B2198" s="1" t="s">
        <v>2386</v>
      </c>
      <c r="C2198" s="1" t="s">
        <v>2387</v>
      </c>
      <c r="D2198" s="25">
        <v>39956</v>
      </c>
      <c r="E2198" s="1" t="s">
        <v>2623</v>
      </c>
      <c r="F2198" s="26">
        <v>8482.4</v>
      </c>
      <c r="G2198" s="26">
        <v>10000</v>
      </c>
      <c r="H2198" s="26">
        <v>8482.4</v>
      </c>
      <c r="I2198" s="1" t="s">
        <v>26</v>
      </c>
      <c r="J2198" s="26">
        <v>8482.4</v>
      </c>
      <c r="K2198" s="1">
        <v>0</v>
      </c>
      <c r="L2198" s="1" t="s">
        <v>27</v>
      </c>
      <c r="M2198" s="1">
        <v>0</v>
      </c>
      <c r="N2198" s="1" t="s">
        <v>2629</v>
      </c>
      <c r="O2198" s="1" t="s">
        <v>2630</v>
      </c>
      <c r="Q2198" s="1" t="s">
        <v>28</v>
      </c>
      <c r="R2198" s="1" t="s">
        <v>262</v>
      </c>
      <c r="S2198" s="1" t="s">
        <v>284</v>
      </c>
      <c r="T2198" s="1" t="s">
        <v>124</v>
      </c>
      <c r="U2198" s="1" t="s">
        <v>34</v>
      </c>
      <c r="V2198" s="1" t="s">
        <v>71</v>
      </c>
      <c r="W2198" s="1" t="s">
        <v>42</v>
      </c>
      <c r="X2198" s="25">
        <v>41351</v>
      </c>
      <c r="Y2198" s="1" t="s">
        <v>57</v>
      </c>
      <c r="Z2198" s="1">
        <v>0</v>
      </c>
      <c r="AA2198" s="1" t="s">
        <v>2388</v>
      </c>
      <c r="AB2198" s="25">
        <v>40491</v>
      </c>
      <c r="AC2198" s="27">
        <v>40507.816666666666</v>
      </c>
      <c r="AD2198" s="1" t="s">
        <v>36</v>
      </c>
      <c r="AE2198" s="26">
        <v>8482.4</v>
      </c>
    </row>
    <row r="2199" spans="1:31" x14ac:dyDescent="0.25">
      <c r="A2199" s="1" t="s">
        <v>2622</v>
      </c>
      <c r="B2199" s="1" t="s">
        <v>2389</v>
      </c>
      <c r="C2199" s="1" t="s">
        <v>2390</v>
      </c>
      <c r="D2199" s="25">
        <v>35973</v>
      </c>
      <c r="E2199" s="1" t="s">
        <v>2623</v>
      </c>
      <c r="F2199" s="26">
        <v>20400</v>
      </c>
      <c r="G2199" s="26">
        <v>20400</v>
      </c>
      <c r="H2199" s="26">
        <v>20400</v>
      </c>
      <c r="I2199" s="1" t="s">
        <v>27</v>
      </c>
      <c r="J2199" s="1">
        <v>0</v>
      </c>
      <c r="K2199" s="26">
        <v>26216.32</v>
      </c>
      <c r="L2199" s="1" t="s">
        <v>27</v>
      </c>
      <c r="M2199" s="1">
        <v>0</v>
      </c>
      <c r="Q2199" s="1" t="s">
        <v>28</v>
      </c>
      <c r="R2199" s="1" t="s">
        <v>135</v>
      </c>
      <c r="S2199" s="1" t="s">
        <v>136</v>
      </c>
      <c r="T2199" s="1" t="s">
        <v>205</v>
      </c>
      <c r="U2199" s="1" t="s">
        <v>89</v>
      </c>
      <c r="V2199" s="1" t="s">
        <v>171</v>
      </c>
      <c r="W2199" s="1" t="s">
        <v>42</v>
      </c>
      <c r="X2199" s="25">
        <v>41351</v>
      </c>
      <c r="Y2199" s="1" t="s">
        <v>43</v>
      </c>
      <c r="Z2199" s="1">
        <v>0</v>
      </c>
      <c r="AA2199" s="1" t="s">
        <v>2391</v>
      </c>
      <c r="AB2199" s="25">
        <v>36298</v>
      </c>
      <c r="AC2199" s="27">
        <v>40164.361111111109</v>
      </c>
      <c r="AD2199" s="1" t="s">
        <v>36</v>
      </c>
      <c r="AE2199" s="26">
        <v>20400</v>
      </c>
    </row>
    <row r="2200" spans="1:31" x14ac:dyDescent="0.25">
      <c r="A2200" s="1" t="s">
        <v>2622</v>
      </c>
      <c r="B2200" s="1" t="s">
        <v>475</v>
      </c>
      <c r="C2200" s="1" t="s">
        <v>476</v>
      </c>
      <c r="D2200" s="25">
        <v>39146</v>
      </c>
      <c r="E2200" s="1" t="s">
        <v>2623</v>
      </c>
      <c r="F2200" s="26">
        <v>6769.24</v>
      </c>
      <c r="G2200" s="26">
        <v>6769.24</v>
      </c>
      <c r="H2200" s="26">
        <v>6769.24</v>
      </c>
      <c r="I2200" s="1" t="s">
        <v>26</v>
      </c>
      <c r="J2200" s="26">
        <v>6769.24</v>
      </c>
      <c r="K2200" s="1">
        <v>747.8</v>
      </c>
      <c r="L2200" s="1" t="s">
        <v>27</v>
      </c>
      <c r="M2200" s="1">
        <v>0</v>
      </c>
      <c r="N2200" s="1" t="s">
        <v>2624</v>
      </c>
      <c r="O2200" s="1" t="s">
        <v>2625</v>
      </c>
      <c r="P2200" s="1" t="s">
        <v>2626</v>
      </c>
      <c r="Q2200" s="1" t="s">
        <v>28</v>
      </c>
      <c r="R2200" s="1" t="s">
        <v>44</v>
      </c>
      <c r="S2200" s="1" t="s">
        <v>80</v>
      </c>
      <c r="T2200" s="1" t="s">
        <v>124</v>
      </c>
      <c r="U2200" s="1" t="s">
        <v>34</v>
      </c>
      <c r="V2200" s="1" t="s">
        <v>46</v>
      </c>
      <c r="W2200" s="1" t="s">
        <v>42</v>
      </c>
      <c r="X2200" s="25">
        <v>41352</v>
      </c>
      <c r="Y2200" s="1" t="s">
        <v>57</v>
      </c>
      <c r="Z2200" s="1">
        <v>0</v>
      </c>
      <c r="AA2200" s="1" t="s">
        <v>477</v>
      </c>
      <c r="AB2200" s="25">
        <v>39499</v>
      </c>
      <c r="AC2200" s="27">
        <v>39595.626388888886</v>
      </c>
      <c r="AD2200" s="1" t="s">
        <v>36</v>
      </c>
      <c r="AE2200" s="26">
        <v>6769.24</v>
      </c>
    </row>
    <row r="2201" spans="1:31" x14ac:dyDescent="0.25">
      <c r="A2201" s="1" t="s">
        <v>2622</v>
      </c>
      <c r="B2201" s="1" t="s">
        <v>489</v>
      </c>
      <c r="C2201" s="1" t="s">
        <v>490</v>
      </c>
      <c r="D2201" s="25">
        <v>39377</v>
      </c>
      <c r="E2201" s="1" t="s">
        <v>2623</v>
      </c>
      <c r="F2201" s="26">
        <v>38537.65</v>
      </c>
      <c r="G2201" s="26">
        <v>38537.65</v>
      </c>
      <c r="H2201" s="26">
        <v>38537.65</v>
      </c>
      <c r="I2201" s="1" t="s">
        <v>26</v>
      </c>
      <c r="J2201" s="26">
        <v>38537.65</v>
      </c>
      <c r="K2201" s="1">
        <v>0</v>
      </c>
      <c r="L2201" s="1" t="s">
        <v>27</v>
      </c>
      <c r="M2201" s="1">
        <v>0</v>
      </c>
      <c r="N2201" s="1" t="s">
        <v>2624</v>
      </c>
      <c r="O2201" s="1" t="s">
        <v>2625</v>
      </c>
      <c r="P2201" s="1" t="s">
        <v>2626</v>
      </c>
      <c r="Q2201" s="1" t="s">
        <v>28</v>
      </c>
      <c r="R2201" s="1" t="s">
        <v>44</v>
      </c>
      <c r="S2201" s="1" t="s">
        <v>443</v>
      </c>
      <c r="T2201" s="1" t="s">
        <v>319</v>
      </c>
      <c r="U2201" s="1" t="s">
        <v>34</v>
      </c>
      <c r="V2201" s="1" t="s">
        <v>46</v>
      </c>
      <c r="W2201" s="1" t="s">
        <v>42</v>
      </c>
      <c r="X2201" s="25">
        <v>41352</v>
      </c>
      <c r="Y2201" s="1" t="s">
        <v>57</v>
      </c>
      <c r="Z2201" s="1">
        <v>0</v>
      </c>
      <c r="AA2201" s="1" t="s">
        <v>491</v>
      </c>
      <c r="AB2201" s="25">
        <v>39542</v>
      </c>
      <c r="AC2201" s="27">
        <v>39689.498611111114</v>
      </c>
      <c r="AD2201" s="1" t="s">
        <v>36</v>
      </c>
      <c r="AE2201" s="26">
        <v>38537.65</v>
      </c>
    </row>
    <row r="2202" spans="1:31" x14ac:dyDescent="0.25">
      <c r="A2202" s="1" t="s">
        <v>2622</v>
      </c>
      <c r="B2202" s="1" t="s">
        <v>892</v>
      </c>
      <c r="C2202" s="1" t="s">
        <v>893</v>
      </c>
      <c r="D2202" s="25">
        <v>35405</v>
      </c>
      <c r="E2202" s="1" t="s">
        <v>2623</v>
      </c>
      <c r="F2202" s="26">
        <v>38251</v>
      </c>
      <c r="G2202" s="26">
        <v>38251</v>
      </c>
      <c r="H2202" s="26">
        <v>38251</v>
      </c>
      <c r="I2202" s="1" t="s">
        <v>26</v>
      </c>
      <c r="J2202" s="26">
        <v>38251</v>
      </c>
      <c r="K2202" s="26">
        <v>102795.74</v>
      </c>
      <c r="L2202" s="1" t="s">
        <v>26</v>
      </c>
      <c r="M2202" s="26">
        <v>102795.74</v>
      </c>
      <c r="N2202" s="1" t="s">
        <v>2629</v>
      </c>
      <c r="O2202" s="1" t="s">
        <v>2625</v>
      </c>
      <c r="P2202" s="1" t="s">
        <v>2626</v>
      </c>
      <c r="Q2202" s="1" t="s">
        <v>28</v>
      </c>
      <c r="R2202" s="1" t="s">
        <v>44</v>
      </c>
      <c r="S2202" s="1" t="s">
        <v>38</v>
      </c>
      <c r="T2202" s="1" t="s">
        <v>894</v>
      </c>
      <c r="U2202" s="1" t="s">
        <v>34</v>
      </c>
      <c r="V2202" s="1" t="s">
        <v>71</v>
      </c>
      <c r="W2202" s="1" t="s">
        <v>42</v>
      </c>
      <c r="X2202" s="25">
        <v>41352</v>
      </c>
      <c r="Y2202" s="1" t="s">
        <v>57</v>
      </c>
      <c r="Z2202" s="1">
        <v>0</v>
      </c>
      <c r="AA2202" s="1" t="s">
        <v>895</v>
      </c>
      <c r="AB2202" s="25">
        <v>37874</v>
      </c>
      <c r="AC2202" s="27">
        <v>37910.404166666667</v>
      </c>
      <c r="AD2202" s="1" t="s">
        <v>36</v>
      </c>
      <c r="AE2202" s="26">
        <v>38251</v>
      </c>
    </row>
    <row r="2203" spans="1:31" x14ac:dyDescent="0.25">
      <c r="A2203" s="1" t="s">
        <v>2622</v>
      </c>
      <c r="B2203" s="1" t="s">
        <v>962</v>
      </c>
      <c r="C2203" s="1" t="s">
        <v>963</v>
      </c>
      <c r="D2203" s="25">
        <v>37802</v>
      </c>
      <c r="E2203" s="1" t="s">
        <v>2623</v>
      </c>
      <c r="F2203" s="26">
        <v>135813.19</v>
      </c>
      <c r="G2203" s="26">
        <v>135813.19</v>
      </c>
      <c r="H2203" s="26">
        <v>135813.19</v>
      </c>
      <c r="I2203" s="1" t="s">
        <v>26</v>
      </c>
      <c r="J2203" s="26">
        <v>135813.19</v>
      </c>
      <c r="K2203" s="26">
        <v>86661.92</v>
      </c>
      <c r="L2203" s="1" t="s">
        <v>27</v>
      </c>
      <c r="M2203" s="1">
        <v>0</v>
      </c>
      <c r="N2203" s="1" t="s">
        <v>2629</v>
      </c>
      <c r="O2203" s="1" t="s">
        <v>2638</v>
      </c>
      <c r="P2203" s="1" t="s">
        <v>2651</v>
      </c>
      <c r="Q2203" s="1" t="s">
        <v>28</v>
      </c>
      <c r="R2203" s="1" t="s">
        <v>44</v>
      </c>
      <c r="S2203" s="1" t="s">
        <v>38</v>
      </c>
      <c r="T2203" s="1" t="s">
        <v>54</v>
      </c>
      <c r="U2203" s="1" t="s">
        <v>55</v>
      </c>
      <c r="V2203" s="1" t="s">
        <v>194</v>
      </c>
      <c r="W2203" s="1" t="s">
        <v>42</v>
      </c>
      <c r="X2203" s="25">
        <v>41352</v>
      </c>
      <c r="Y2203" s="1" t="s">
        <v>57</v>
      </c>
      <c r="Z2203" s="1">
        <v>0</v>
      </c>
      <c r="AA2203" s="1" t="s">
        <v>964</v>
      </c>
      <c r="AB2203" s="25">
        <v>38874</v>
      </c>
      <c r="AC2203" s="27">
        <v>38961.44027777778</v>
      </c>
      <c r="AD2203" s="1" t="s">
        <v>36</v>
      </c>
      <c r="AE2203" s="26">
        <v>135813.19</v>
      </c>
    </row>
    <row r="2204" spans="1:31" x14ac:dyDescent="0.25">
      <c r="A2204" s="1" t="s">
        <v>2622</v>
      </c>
      <c r="B2204" s="1" t="s">
        <v>1163</v>
      </c>
      <c r="C2204" s="1" t="s">
        <v>1164</v>
      </c>
      <c r="D2204" s="25">
        <v>39769</v>
      </c>
      <c r="E2204" s="1" t="s">
        <v>2623</v>
      </c>
      <c r="F2204" s="26">
        <v>12588.25</v>
      </c>
      <c r="G2204" s="26">
        <v>12588.25</v>
      </c>
      <c r="H2204" s="26">
        <v>12588.25</v>
      </c>
      <c r="I2204" s="1" t="s">
        <v>26</v>
      </c>
      <c r="J2204" s="26">
        <v>12588.25</v>
      </c>
      <c r="K2204" s="26">
        <v>1408.4</v>
      </c>
      <c r="L2204" s="1" t="s">
        <v>50</v>
      </c>
      <c r="M2204" s="1">
        <v>704.2</v>
      </c>
      <c r="N2204" s="1" t="s">
        <v>2624</v>
      </c>
      <c r="O2204" s="1" t="s">
        <v>2630</v>
      </c>
      <c r="Q2204" s="1" t="s">
        <v>28</v>
      </c>
      <c r="R2204" s="1" t="s">
        <v>44</v>
      </c>
      <c r="S2204" s="1" t="s">
        <v>443</v>
      </c>
      <c r="T2204" s="1" t="s">
        <v>812</v>
      </c>
      <c r="U2204" s="1" t="s">
        <v>34</v>
      </c>
      <c r="V2204" s="1" t="s">
        <v>252</v>
      </c>
      <c r="W2204" s="1" t="s">
        <v>42</v>
      </c>
      <c r="X2204" s="25">
        <v>41352</v>
      </c>
      <c r="Y2204" s="1" t="s">
        <v>57</v>
      </c>
      <c r="Z2204" s="1">
        <v>0</v>
      </c>
      <c r="AA2204" s="1" t="s">
        <v>1165</v>
      </c>
      <c r="AB2204" s="25">
        <v>39905</v>
      </c>
      <c r="AC2204" s="27">
        <v>39912.417361111111</v>
      </c>
      <c r="AD2204" s="1" t="s">
        <v>36</v>
      </c>
      <c r="AE2204" s="26">
        <v>12588.25</v>
      </c>
    </row>
    <row r="2205" spans="1:31" x14ac:dyDescent="0.25">
      <c r="A2205" s="1" t="s">
        <v>2622</v>
      </c>
      <c r="B2205" s="1" t="s">
        <v>309</v>
      </c>
      <c r="C2205" s="1" t="s">
        <v>1571</v>
      </c>
      <c r="D2205" s="25">
        <v>37462</v>
      </c>
      <c r="E2205" s="1" t="s">
        <v>2623</v>
      </c>
      <c r="F2205" s="26">
        <v>33000</v>
      </c>
      <c r="G2205" s="26">
        <v>33000</v>
      </c>
      <c r="H2205" s="26">
        <v>33000</v>
      </c>
      <c r="I2205" s="1" t="s">
        <v>26</v>
      </c>
      <c r="J2205" s="26">
        <v>33000</v>
      </c>
      <c r="K2205" s="26">
        <v>127480.35</v>
      </c>
      <c r="L2205" s="1" t="s">
        <v>26</v>
      </c>
      <c r="M2205" s="26">
        <v>1274.8</v>
      </c>
      <c r="N2205" s="1" t="s">
        <v>2624</v>
      </c>
      <c r="O2205" s="1" t="s">
        <v>2638</v>
      </c>
      <c r="P2205" s="1" t="s">
        <v>2642</v>
      </c>
      <c r="Q2205" s="1" t="s">
        <v>28</v>
      </c>
      <c r="R2205" s="1" t="s">
        <v>44</v>
      </c>
      <c r="S2205" s="1" t="s">
        <v>30</v>
      </c>
      <c r="T2205" s="1" t="s">
        <v>310</v>
      </c>
      <c r="U2205" s="1" t="s">
        <v>40</v>
      </c>
      <c r="V2205" s="1" t="s">
        <v>41</v>
      </c>
      <c r="W2205" s="1" t="s">
        <v>42</v>
      </c>
      <c r="X2205" s="25">
        <v>41352</v>
      </c>
      <c r="Y2205" s="1" t="s">
        <v>57</v>
      </c>
      <c r="Z2205" s="1">
        <v>0</v>
      </c>
      <c r="AA2205" s="1" t="s">
        <v>1572</v>
      </c>
      <c r="AB2205" s="25">
        <v>39276</v>
      </c>
      <c r="AC2205" s="27">
        <v>39297.716666666667</v>
      </c>
      <c r="AD2205" s="1" t="s">
        <v>36</v>
      </c>
      <c r="AE2205" s="26">
        <v>33000</v>
      </c>
    </row>
    <row r="2206" spans="1:31" x14ac:dyDescent="0.25">
      <c r="A2206" s="1" t="s">
        <v>2622</v>
      </c>
      <c r="B2206" s="1" t="s">
        <v>1622</v>
      </c>
      <c r="C2206" s="1" t="s">
        <v>1623</v>
      </c>
      <c r="D2206" s="25">
        <v>39245</v>
      </c>
      <c r="E2206" s="1" t="s">
        <v>2623</v>
      </c>
      <c r="F2206" s="26">
        <v>61077.2</v>
      </c>
      <c r="G2206" s="26">
        <v>61077.2</v>
      </c>
      <c r="H2206" s="26">
        <v>61077.2</v>
      </c>
      <c r="I2206" s="1" t="s">
        <v>26</v>
      </c>
      <c r="J2206" s="26">
        <v>61077.2</v>
      </c>
      <c r="K2206" s="26">
        <v>66441.789999999994</v>
      </c>
      <c r="L2206" s="1" t="s">
        <v>27</v>
      </c>
      <c r="M2206" s="1">
        <v>0</v>
      </c>
      <c r="N2206" s="1" t="s">
        <v>2624</v>
      </c>
      <c r="O2206" s="1" t="s">
        <v>2638</v>
      </c>
      <c r="P2206" s="1" t="s">
        <v>2651</v>
      </c>
      <c r="Q2206" s="1" t="s">
        <v>28</v>
      </c>
      <c r="R2206" s="1" t="s">
        <v>44</v>
      </c>
      <c r="S2206" s="1" t="s">
        <v>298</v>
      </c>
      <c r="T2206" s="1" t="s">
        <v>510</v>
      </c>
      <c r="U2206" s="1" t="s">
        <v>34</v>
      </c>
      <c r="V2206" s="1" t="s">
        <v>46</v>
      </c>
      <c r="W2206" s="1" t="s">
        <v>42</v>
      </c>
      <c r="X2206" s="25">
        <v>41352</v>
      </c>
      <c r="Y2206" s="1" t="s">
        <v>57</v>
      </c>
      <c r="Z2206" s="1">
        <v>0</v>
      </c>
      <c r="AA2206" s="1" t="s">
        <v>1624</v>
      </c>
      <c r="AB2206" s="25">
        <v>39546</v>
      </c>
      <c r="AC2206" s="27">
        <v>39574.526388888888</v>
      </c>
      <c r="AD2206" s="1" t="s">
        <v>36</v>
      </c>
      <c r="AE2206" s="26">
        <v>61077.2</v>
      </c>
    </row>
    <row r="2207" spans="1:31" x14ac:dyDescent="0.25">
      <c r="A2207" s="1" t="s">
        <v>2622</v>
      </c>
      <c r="B2207" s="1" t="s">
        <v>2065</v>
      </c>
      <c r="C2207" s="1" t="s">
        <v>2066</v>
      </c>
      <c r="D2207" s="25">
        <v>37827</v>
      </c>
      <c r="E2207" s="1" t="s">
        <v>2623</v>
      </c>
      <c r="F2207" s="26">
        <v>80000</v>
      </c>
      <c r="G2207" s="26">
        <v>80000</v>
      </c>
      <c r="H2207" s="26">
        <v>80000</v>
      </c>
      <c r="I2207" s="1" t="s">
        <v>50</v>
      </c>
      <c r="J2207" s="26">
        <v>40000</v>
      </c>
      <c r="K2207" s="26">
        <v>1600</v>
      </c>
      <c r="L2207" s="1" t="s">
        <v>50</v>
      </c>
      <c r="M2207" s="1">
        <v>0</v>
      </c>
      <c r="N2207" s="1" t="s">
        <v>2624</v>
      </c>
      <c r="O2207" s="1" t="s">
        <v>2625</v>
      </c>
      <c r="P2207" s="1" t="s">
        <v>2626</v>
      </c>
      <c r="Q2207" s="1" t="s">
        <v>28</v>
      </c>
      <c r="R2207" s="1" t="s">
        <v>44</v>
      </c>
      <c r="S2207" s="1" t="s">
        <v>38</v>
      </c>
      <c r="T2207" s="1" t="s">
        <v>77</v>
      </c>
      <c r="U2207" s="1" t="s">
        <v>34</v>
      </c>
      <c r="V2207" s="1" t="s">
        <v>307</v>
      </c>
      <c r="W2207" s="1" t="s">
        <v>42</v>
      </c>
      <c r="X2207" s="25">
        <v>41352</v>
      </c>
      <c r="Y2207" s="1" t="s">
        <v>2628</v>
      </c>
      <c r="Z2207" s="1">
        <v>0</v>
      </c>
      <c r="AA2207" s="1" t="s">
        <v>2067</v>
      </c>
      <c r="AB2207" s="25">
        <v>38222</v>
      </c>
      <c r="AC2207" s="27">
        <v>38418.638888888891</v>
      </c>
      <c r="AD2207" s="1" t="s">
        <v>36</v>
      </c>
      <c r="AE2207" s="26">
        <v>80000</v>
      </c>
    </row>
    <row r="2208" spans="1:31" x14ac:dyDescent="0.25">
      <c r="A2208" s="1" t="s">
        <v>2622</v>
      </c>
      <c r="B2208" s="1" t="s">
        <v>2080</v>
      </c>
      <c r="C2208" s="1" t="s">
        <v>2081</v>
      </c>
      <c r="D2208" s="25">
        <v>38155</v>
      </c>
      <c r="E2208" s="1" t="s">
        <v>2623</v>
      </c>
      <c r="F2208" s="26">
        <v>31250</v>
      </c>
      <c r="G2208" s="26">
        <v>31250</v>
      </c>
      <c r="H2208" s="26">
        <v>31250</v>
      </c>
      <c r="I2208" s="1" t="s">
        <v>26</v>
      </c>
      <c r="J2208" s="26">
        <v>31250</v>
      </c>
      <c r="K2208" s="26">
        <v>3125</v>
      </c>
      <c r="L2208" s="1" t="s">
        <v>26</v>
      </c>
      <c r="M2208" s="1">
        <v>31.25</v>
      </c>
      <c r="N2208" s="1" t="s">
        <v>2624</v>
      </c>
      <c r="O2208" s="1" t="s">
        <v>2625</v>
      </c>
      <c r="P2208" s="1" t="s">
        <v>2626</v>
      </c>
      <c r="Q2208" s="1" t="s">
        <v>28</v>
      </c>
      <c r="R2208" s="1" t="s">
        <v>44</v>
      </c>
      <c r="S2208" s="1" t="s">
        <v>80</v>
      </c>
      <c r="T2208" s="1" t="s">
        <v>77</v>
      </c>
      <c r="U2208" s="1" t="s">
        <v>34</v>
      </c>
      <c r="V2208" s="1" t="s">
        <v>307</v>
      </c>
      <c r="W2208" s="1" t="s">
        <v>42</v>
      </c>
      <c r="X2208" s="25">
        <v>41352</v>
      </c>
      <c r="Y2208" s="1" t="s">
        <v>57</v>
      </c>
      <c r="Z2208" s="1">
        <v>0</v>
      </c>
      <c r="AA2208" s="1" t="s">
        <v>2082</v>
      </c>
      <c r="AB2208" s="25">
        <v>38607</v>
      </c>
      <c r="AC2208" s="27">
        <v>38708.402777777781</v>
      </c>
      <c r="AD2208" s="1" t="s">
        <v>36</v>
      </c>
      <c r="AE2208" s="26">
        <v>31250</v>
      </c>
    </row>
    <row r="2209" spans="1:31" x14ac:dyDescent="0.25">
      <c r="A2209" s="1" t="s">
        <v>2622</v>
      </c>
      <c r="C2209" s="1" t="s">
        <v>2848</v>
      </c>
      <c r="E2209" s="1" t="s">
        <v>2623</v>
      </c>
      <c r="F2209" s="1">
        <v>0</v>
      </c>
      <c r="G2209" s="1">
        <v>0</v>
      </c>
      <c r="H2209" s="1">
        <v>0</v>
      </c>
      <c r="I2209" s="1" t="s">
        <v>26</v>
      </c>
      <c r="J2209" s="1">
        <v>0</v>
      </c>
      <c r="K2209" s="26">
        <v>120000</v>
      </c>
      <c r="L2209" s="1" t="s">
        <v>26</v>
      </c>
      <c r="M2209" s="26">
        <v>120000</v>
      </c>
      <c r="N2209" s="1" t="s">
        <v>2629</v>
      </c>
      <c r="O2209" s="1" t="s">
        <v>2630</v>
      </c>
      <c r="Q2209" s="1" t="s">
        <v>28</v>
      </c>
      <c r="R2209" s="1" t="s">
        <v>135</v>
      </c>
      <c r="S2209" s="1" t="s">
        <v>284</v>
      </c>
      <c r="T2209" s="1" t="s">
        <v>39</v>
      </c>
      <c r="U2209" s="1" t="s">
        <v>40</v>
      </c>
      <c r="V2209" s="1" t="s">
        <v>41</v>
      </c>
      <c r="W2209" s="1" t="s">
        <v>42</v>
      </c>
      <c r="X2209" s="25">
        <v>41352</v>
      </c>
      <c r="Y2209" s="1" t="s">
        <v>2643</v>
      </c>
      <c r="Z2209" s="1">
        <v>0</v>
      </c>
      <c r="AA2209" s="1" t="s">
        <v>6887</v>
      </c>
      <c r="AB2209" s="25">
        <v>1</v>
      </c>
      <c r="AC2209" s="27">
        <v>40793.010416666664</v>
      </c>
      <c r="AD2209" s="1" t="s">
        <v>2633</v>
      </c>
      <c r="AE2209" s="1">
        <v>0</v>
      </c>
    </row>
    <row r="2210" spans="1:31" x14ac:dyDescent="0.25">
      <c r="A2210" s="1" t="s">
        <v>2622</v>
      </c>
      <c r="B2210" s="1" t="s">
        <v>2849</v>
      </c>
      <c r="C2210" s="1" t="s">
        <v>2850</v>
      </c>
      <c r="E2210" s="1" t="s">
        <v>2623</v>
      </c>
      <c r="F2210" s="1">
        <v>0</v>
      </c>
      <c r="G2210" s="1">
        <v>0</v>
      </c>
      <c r="H2210" s="1">
        <v>0</v>
      </c>
      <c r="J2210" s="1">
        <v>0</v>
      </c>
      <c r="K2210" s="1">
        <v>0</v>
      </c>
      <c r="L2210" s="1" t="s">
        <v>27</v>
      </c>
      <c r="M2210" s="1">
        <v>0</v>
      </c>
      <c r="N2210" s="1" t="s">
        <v>2629</v>
      </c>
      <c r="O2210" s="1" t="s">
        <v>2630</v>
      </c>
      <c r="Q2210" s="1" t="s">
        <v>28</v>
      </c>
      <c r="R2210" s="1" t="s">
        <v>135</v>
      </c>
      <c r="S2210" s="1" t="s">
        <v>284</v>
      </c>
      <c r="T2210" s="1" t="s">
        <v>167</v>
      </c>
      <c r="U2210" s="1" t="s">
        <v>123</v>
      </c>
      <c r="V2210" s="1" t="s">
        <v>185</v>
      </c>
      <c r="W2210" s="1" t="s">
        <v>42</v>
      </c>
      <c r="X2210" s="25">
        <v>41352</v>
      </c>
      <c r="Y2210" s="1" t="s">
        <v>2647</v>
      </c>
      <c r="Z2210" s="1">
        <v>0</v>
      </c>
      <c r="AA2210" s="1" t="s">
        <v>2851</v>
      </c>
      <c r="AB2210" s="25">
        <v>40889</v>
      </c>
      <c r="AC2210" s="27">
        <v>40949.113194444442</v>
      </c>
      <c r="AD2210" s="1" t="s">
        <v>2657</v>
      </c>
      <c r="AE2210" s="1">
        <v>0</v>
      </c>
    </row>
    <row r="2211" spans="1:31" x14ac:dyDescent="0.25">
      <c r="A2211" s="1" t="s">
        <v>2622</v>
      </c>
      <c r="E2211" s="1" t="s">
        <v>2623</v>
      </c>
      <c r="F2211" s="1">
        <v>0</v>
      </c>
      <c r="G2211" s="1">
        <v>0</v>
      </c>
      <c r="H2211" s="1">
        <v>0</v>
      </c>
      <c r="I2211" s="1" t="s">
        <v>26</v>
      </c>
      <c r="J2211" s="1">
        <v>0</v>
      </c>
      <c r="K2211" s="26">
        <v>15220.55</v>
      </c>
      <c r="L2211" s="1" t="s">
        <v>26</v>
      </c>
      <c r="M2211" s="26">
        <v>15220.55</v>
      </c>
      <c r="N2211" s="1" t="s">
        <v>2624</v>
      </c>
      <c r="O2211" s="1" t="s">
        <v>2638</v>
      </c>
      <c r="P2211" s="1" t="s">
        <v>2651</v>
      </c>
      <c r="Q2211" s="1" t="s">
        <v>28</v>
      </c>
      <c r="R2211" s="1" t="s">
        <v>44</v>
      </c>
      <c r="S2211" s="1" t="s">
        <v>38</v>
      </c>
      <c r="T2211" s="1" t="s">
        <v>250</v>
      </c>
      <c r="U2211" s="1" t="s">
        <v>123</v>
      </c>
      <c r="V2211" s="1" t="s">
        <v>185</v>
      </c>
      <c r="W2211" s="1" t="s">
        <v>42</v>
      </c>
      <c r="X2211" s="25">
        <v>41353</v>
      </c>
      <c r="Y2211" s="1" t="s">
        <v>57</v>
      </c>
      <c r="Z2211" s="1">
        <v>0</v>
      </c>
      <c r="AA2211" s="1" t="s">
        <v>2852</v>
      </c>
      <c r="AB2211" s="25">
        <v>39050</v>
      </c>
      <c r="AC2211" s="27">
        <v>39057.366666666669</v>
      </c>
      <c r="AD2211" s="1" t="s">
        <v>2633</v>
      </c>
      <c r="AE2211" s="1">
        <v>0</v>
      </c>
    </row>
    <row r="2212" spans="1:31" x14ac:dyDescent="0.25">
      <c r="A2212" s="1" t="s">
        <v>2622</v>
      </c>
      <c r="E2212" s="1" t="s">
        <v>2623</v>
      </c>
      <c r="F2212" s="1">
        <v>0</v>
      </c>
      <c r="G2212" s="1">
        <v>0</v>
      </c>
      <c r="H2212" s="1">
        <v>0</v>
      </c>
      <c r="J2212" s="1">
        <v>0</v>
      </c>
      <c r="K2212" s="26">
        <v>5752.42</v>
      </c>
      <c r="L2212" s="1" t="s">
        <v>27</v>
      </c>
      <c r="M2212" s="1">
        <v>0</v>
      </c>
      <c r="N2212" s="1" t="s">
        <v>2629</v>
      </c>
      <c r="O2212" s="1" t="s">
        <v>2630</v>
      </c>
      <c r="Q2212" s="1" t="s">
        <v>28</v>
      </c>
      <c r="R2212" s="1" t="s">
        <v>44</v>
      </c>
      <c r="S2212" s="1" t="s">
        <v>298</v>
      </c>
      <c r="T2212" s="1" t="s">
        <v>2853</v>
      </c>
      <c r="U2212" s="1" t="s">
        <v>34</v>
      </c>
      <c r="V2212" s="1" t="s">
        <v>71</v>
      </c>
      <c r="W2212" s="1" t="s">
        <v>42</v>
      </c>
      <c r="X2212" s="25">
        <v>41353</v>
      </c>
      <c r="Y2212" s="1" t="s">
        <v>2661</v>
      </c>
      <c r="Z2212" s="1">
        <v>0</v>
      </c>
      <c r="AA2212" s="1" t="s">
        <v>2854</v>
      </c>
      <c r="AB2212" s="25">
        <v>39283</v>
      </c>
      <c r="AC2212" s="27">
        <v>39919.393055555556</v>
      </c>
      <c r="AD2212" s="1" t="s">
        <v>2657</v>
      </c>
      <c r="AE2212" s="1">
        <v>0</v>
      </c>
    </row>
    <row r="2213" spans="1:31" x14ac:dyDescent="0.25">
      <c r="A2213" s="1" t="s">
        <v>2622</v>
      </c>
      <c r="E2213" s="1" t="s">
        <v>2623</v>
      </c>
      <c r="F2213" s="1">
        <v>0</v>
      </c>
      <c r="G2213" s="1">
        <v>0</v>
      </c>
      <c r="H2213" s="1">
        <v>0</v>
      </c>
      <c r="J2213" s="1">
        <v>0</v>
      </c>
      <c r="K2213" s="26">
        <v>35000</v>
      </c>
      <c r="L2213" s="1" t="s">
        <v>27</v>
      </c>
      <c r="M2213" s="1">
        <v>0</v>
      </c>
      <c r="Q2213" s="1" t="s">
        <v>28</v>
      </c>
      <c r="R2213" s="1" t="s">
        <v>135</v>
      </c>
      <c r="S2213" s="1" t="s">
        <v>136</v>
      </c>
      <c r="T2213" s="1" t="s">
        <v>70</v>
      </c>
      <c r="U2213" s="1" t="s">
        <v>34</v>
      </c>
      <c r="V2213" s="1" t="s">
        <v>71</v>
      </c>
      <c r="W2213" s="1" t="s">
        <v>42</v>
      </c>
      <c r="X2213" s="25">
        <v>41353</v>
      </c>
      <c r="Y2213" s="1" t="s">
        <v>2628</v>
      </c>
      <c r="Z2213" s="1">
        <v>0</v>
      </c>
      <c r="AA2213" s="1" t="s">
        <v>1751</v>
      </c>
      <c r="AB2213" s="25">
        <v>39436</v>
      </c>
      <c r="AC2213" s="27">
        <v>40164.361111111109</v>
      </c>
      <c r="AD2213" s="1" t="s">
        <v>600</v>
      </c>
      <c r="AE2213" s="1">
        <v>0</v>
      </c>
    </row>
    <row r="2214" spans="1:31" x14ac:dyDescent="0.25">
      <c r="A2214" s="1" t="s">
        <v>2622</v>
      </c>
      <c r="B2214" s="1" t="s">
        <v>2057</v>
      </c>
      <c r="C2214" s="1" t="s">
        <v>2058</v>
      </c>
      <c r="D2214" s="25">
        <v>37552</v>
      </c>
      <c r="E2214" s="1" t="s">
        <v>2623</v>
      </c>
      <c r="F2214" s="26">
        <v>27370.5</v>
      </c>
      <c r="G2214" s="26">
        <v>27370.5</v>
      </c>
      <c r="H2214" s="26">
        <v>27370.5</v>
      </c>
      <c r="I2214" s="1" t="s">
        <v>27</v>
      </c>
      <c r="J2214" s="1">
        <v>0</v>
      </c>
      <c r="K2214" s="26">
        <v>2600</v>
      </c>
      <c r="L2214" s="1" t="s">
        <v>27</v>
      </c>
      <c r="M2214" s="1">
        <v>0</v>
      </c>
      <c r="N2214" s="1" t="s">
        <v>2629</v>
      </c>
      <c r="O2214" s="1" t="s">
        <v>2630</v>
      </c>
      <c r="Q2214" s="1" t="s">
        <v>28</v>
      </c>
      <c r="R2214" s="1" t="s">
        <v>44</v>
      </c>
      <c r="S2214" s="1" t="s">
        <v>38</v>
      </c>
      <c r="T2214" s="1" t="s">
        <v>77</v>
      </c>
      <c r="U2214" s="1" t="s">
        <v>34</v>
      </c>
      <c r="V2214" s="1" t="s">
        <v>71</v>
      </c>
      <c r="W2214" s="1" t="s">
        <v>42</v>
      </c>
      <c r="X2214" s="25">
        <v>41353</v>
      </c>
      <c r="Y2214" s="1" t="s">
        <v>2628</v>
      </c>
      <c r="Z2214" s="1">
        <v>0</v>
      </c>
      <c r="AA2214" s="1" t="s">
        <v>2059</v>
      </c>
      <c r="AB2214" s="25">
        <v>38302</v>
      </c>
      <c r="AC2214" s="27">
        <v>38355.397222222222</v>
      </c>
      <c r="AD2214" s="1" t="s">
        <v>36</v>
      </c>
      <c r="AE2214" s="26">
        <v>27370.5</v>
      </c>
    </row>
    <row r="2215" spans="1:31" x14ac:dyDescent="0.25">
      <c r="A2215" s="1" t="s">
        <v>2622</v>
      </c>
      <c r="B2215" s="1" t="s">
        <v>2154</v>
      </c>
      <c r="C2215" s="1" t="s">
        <v>2155</v>
      </c>
      <c r="D2215" s="25">
        <v>39104</v>
      </c>
      <c r="E2215" s="1" t="s">
        <v>2623</v>
      </c>
      <c r="F2215" s="26">
        <v>30000</v>
      </c>
      <c r="G2215" s="26">
        <v>30000</v>
      </c>
      <c r="H2215" s="26">
        <v>30000</v>
      </c>
      <c r="I2215" s="1" t="s">
        <v>50</v>
      </c>
      <c r="J2215" s="26">
        <v>15000</v>
      </c>
      <c r="K2215" s="1">
        <v>750</v>
      </c>
      <c r="L2215" s="1" t="s">
        <v>27</v>
      </c>
      <c r="M2215" s="1">
        <v>0</v>
      </c>
      <c r="N2215" s="1" t="s">
        <v>2624</v>
      </c>
      <c r="O2215" s="1" t="s">
        <v>2630</v>
      </c>
      <c r="Q2215" s="1" t="s">
        <v>28</v>
      </c>
      <c r="R2215" s="1" t="s">
        <v>44</v>
      </c>
      <c r="S2215" s="1" t="s">
        <v>80</v>
      </c>
      <c r="T2215" s="1" t="s">
        <v>405</v>
      </c>
      <c r="U2215" s="1" t="s">
        <v>34</v>
      </c>
      <c r="V2215" s="1" t="s">
        <v>71</v>
      </c>
      <c r="W2215" s="1" t="s">
        <v>42</v>
      </c>
      <c r="X2215" s="25">
        <v>41353</v>
      </c>
      <c r="Y2215" s="1" t="s">
        <v>2647</v>
      </c>
      <c r="Z2215" s="1">
        <v>0</v>
      </c>
      <c r="AA2215" s="1" t="s">
        <v>2156</v>
      </c>
      <c r="AB2215" s="25">
        <v>39435</v>
      </c>
      <c r="AC2215" s="27">
        <v>39471.439583333333</v>
      </c>
      <c r="AD2215" s="1" t="s">
        <v>36</v>
      </c>
      <c r="AE2215" s="26">
        <v>30000</v>
      </c>
    </row>
    <row r="2216" spans="1:31" x14ac:dyDescent="0.25">
      <c r="A2216" s="1" t="s">
        <v>2622</v>
      </c>
      <c r="B2216" s="1" t="s">
        <v>2254</v>
      </c>
      <c r="C2216" s="1" t="s">
        <v>2255</v>
      </c>
      <c r="D2216" s="25">
        <v>38625</v>
      </c>
      <c r="E2216" s="1" t="s">
        <v>2623</v>
      </c>
      <c r="F2216" s="26">
        <v>11860.26</v>
      </c>
      <c r="G2216" s="26">
        <v>11860.26</v>
      </c>
      <c r="H2216" s="26">
        <v>11860.26</v>
      </c>
      <c r="I2216" s="1" t="s">
        <v>50</v>
      </c>
      <c r="J2216" s="26">
        <v>5930.13</v>
      </c>
      <c r="K2216" s="26">
        <v>11700</v>
      </c>
      <c r="L2216" s="1" t="s">
        <v>27</v>
      </c>
      <c r="M2216" s="1">
        <v>0</v>
      </c>
      <c r="Q2216" s="1" t="s">
        <v>28</v>
      </c>
      <c r="R2216" s="1" t="s">
        <v>135</v>
      </c>
      <c r="S2216" s="1" t="s">
        <v>136</v>
      </c>
      <c r="T2216" s="1" t="s">
        <v>2256</v>
      </c>
      <c r="U2216" s="1" t="s">
        <v>53</v>
      </c>
      <c r="V2216" s="1" t="s">
        <v>71</v>
      </c>
      <c r="W2216" s="1" t="s">
        <v>42</v>
      </c>
      <c r="X2216" s="25">
        <v>41353</v>
      </c>
      <c r="Y2216" s="1" t="s">
        <v>2628</v>
      </c>
      <c r="Z2216" s="1">
        <v>0</v>
      </c>
      <c r="AA2216" s="1" t="s">
        <v>2257</v>
      </c>
      <c r="AB2216" s="25">
        <v>39198</v>
      </c>
      <c r="AC2216" s="27">
        <v>40164.352083333331</v>
      </c>
      <c r="AD2216" s="1" t="s">
        <v>36</v>
      </c>
      <c r="AE2216" s="26">
        <v>11860.26</v>
      </c>
    </row>
    <row r="2217" spans="1:31" x14ac:dyDescent="0.25">
      <c r="A2217" s="1" t="s">
        <v>2622</v>
      </c>
      <c r="B2217" s="1" t="s">
        <v>2278</v>
      </c>
      <c r="C2217" s="1" t="s">
        <v>2279</v>
      </c>
      <c r="D2217" s="25">
        <v>37847</v>
      </c>
      <c r="E2217" s="1" t="s">
        <v>2623</v>
      </c>
      <c r="F2217" s="26">
        <v>33173.06</v>
      </c>
      <c r="G2217" s="26">
        <v>33173.06</v>
      </c>
      <c r="H2217" s="26">
        <v>33173.06</v>
      </c>
      <c r="I2217" s="1" t="s">
        <v>50</v>
      </c>
      <c r="J2217" s="26">
        <v>16586.53</v>
      </c>
      <c r="K2217" s="26">
        <v>41261.93</v>
      </c>
      <c r="L2217" s="1" t="s">
        <v>27</v>
      </c>
      <c r="M2217" s="1">
        <v>0</v>
      </c>
      <c r="Q2217" s="1" t="s">
        <v>28</v>
      </c>
      <c r="R2217" s="1" t="s">
        <v>135</v>
      </c>
      <c r="S2217" s="1" t="s">
        <v>136</v>
      </c>
      <c r="T2217" s="1" t="s">
        <v>77</v>
      </c>
      <c r="U2217" s="1" t="s">
        <v>34</v>
      </c>
      <c r="V2217" s="1" t="s">
        <v>71</v>
      </c>
      <c r="W2217" s="1" t="s">
        <v>42</v>
      </c>
      <c r="X2217" s="25">
        <v>41353</v>
      </c>
      <c r="Y2217" s="1" t="s">
        <v>2628</v>
      </c>
      <c r="Z2217" s="1">
        <v>0</v>
      </c>
      <c r="AA2217" s="1" t="s">
        <v>2280</v>
      </c>
      <c r="AB2217" s="25">
        <v>38565</v>
      </c>
      <c r="AC2217" s="27">
        <v>40164.381944444445</v>
      </c>
      <c r="AD2217" s="1" t="s">
        <v>36</v>
      </c>
      <c r="AE2217" s="26">
        <v>33173.06</v>
      </c>
    </row>
    <row r="2218" spans="1:31" x14ac:dyDescent="0.25">
      <c r="A2218" s="1" t="s">
        <v>2622</v>
      </c>
      <c r="B2218" s="28">
        <v>31015298230</v>
      </c>
      <c r="D2218" s="25">
        <v>35139</v>
      </c>
      <c r="E2218" s="1" t="s">
        <v>2623</v>
      </c>
      <c r="F2218" s="1">
        <v>0</v>
      </c>
      <c r="G2218" s="1">
        <v>0</v>
      </c>
      <c r="H2218" s="1">
        <v>0</v>
      </c>
      <c r="I2218" s="1" t="s">
        <v>50</v>
      </c>
      <c r="J2218" s="1">
        <v>0</v>
      </c>
      <c r="K2218" s="26">
        <v>1200</v>
      </c>
      <c r="L2218" s="1" t="s">
        <v>27</v>
      </c>
      <c r="M2218" s="1">
        <v>0</v>
      </c>
      <c r="N2218" s="1" t="s">
        <v>2629</v>
      </c>
      <c r="O2218" s="1" t="s">
        <v>2630</v>
      </c>
      <c r="Q2218" s="1" t="s">
        <v>28</v>
      </c>
      <c r="R2218" s="1" t="s">
        <v>29</v>
      </c>
      <c r="S2218" s="1" t="s">
        <v>2866</v>
      </c>
      <c r="T2218" s="1" t="s">
        <v>364</v>
      </c>
      <c r="U2218" s="1" t="s">
        <v>34</v>
      </c>
      <c r="V2218" s="1" t="s">
        <v>252</v>
      </c>
      <c r="W2218" s="1" t="s">
        <v>42</v>
      </c>
      <c r="X2218" s="25">
        <v>41354</v>
      </c>
      <c r="Y2218" s="1" t="s">
        <v>2628</v>
      </c>
      <c r="Z2218" s="1">
        <v>0</v>
      </c>
      <c r="AA2218" s="1" t="s">
        <v>2867</v>
      </c>
      <c r="AB2218" s="25">
        <v>39651</v>
      </c>
      <c r="AC2218" s="27">
        <v>39708.513888888891</v>
      </c>
      <c r="AD2218" s="1" t="s">
        <v>2657</v>
      </c>
      <c r="AE2218" s="1">
        <v>0</v>
      </c>
    </row>
    <row r="2219" spans="1:31" x14ac:dyDescent="0.25">
      <c r="A2219" s="1" t="s">
        <v>2622</v>
      </c>
      <c r="B2219" s="1">
        <v>9301381</v>
      </c>
      <c r="C2219" s="1" t="s">
        <v>603</v>
      </c>
      <c r="D2219" s="25">
        <v>39281</v>
      </c>
      <c r="E2219" s="1" t="s">
        <v>2623</v>
      </c>
      <c r="F2219" s="26">
        <v>101174.27</v>
      </c>
      <c r="G2219" s="26">
        <v>101174.27</v>
      </c>
      <c r="H2219" s="26">
        <v>101174.27</v>
      </c>
      <c r="I2219" s="1" t="s">
        <v>50</v>
      </c>
      <c r="J2219" s="26">
        <v>50587.14</v>
      </c>
      <c r="K2219" s="1">
        <v>0</v>
      </c>
      <c r="L2219" s="1" t="s">
        <v>27</v>
      </c>
      <c r="M2219" s="1">
        <v>0</v>
      </c>
      <c r="Q2219" s="1" t="s">
        <v>28</v>
      </c>
      <c r="R2219" s="1" t="s">
        <v>135</v>
      </c>
      <c r="S2219" s="1" t="s">
        <v>136</v>
      </c>
      <c r="T2219" s="1" t="s">
        <v>78</v>
      </c>
      <c r="U2219" s="1" t="s">
        <v>40</v>
      </c>
      <c r="V2219" s="1" t="s">
        <v>71</v>
      </c>
      <c r="W2219" s="1" t="s">
        <v>42</v>
      </c>
      <c r="X2219" s="25">
        <v>41354</v>
      </c>
      <c r="Y2219" s="1" t="s">
        <v>2628</v>
      </c>
      <c r="Z2219" s="1">
        <v>0</v>
      </c>
      <c r="AA2219" s="1" t="s">
        <v>604</v>
      </c>
      <c r="AB2219" s="25">
        <v>39478</v>
      </c>
      <c r="AC2219" s="27">
        <v>40164.357638888891</v>
      </c>
      <c r="AD2219" s="1" t="s">
        <v>36</v>
      </c>
      <c r="AE2219" s="26">
        <v>101174.27</v>
      </c>
    </row>
    <row r="2220" spans="1:31" x14ac:dyDescent="0.25">
      <c r="A2220" s="1" t="s">
        <v>2622</v>
      </c>
      <c r="B2220" s="1" t="s">
        <v>848</v>
      </c>
      <c r="C2220" s="1" t="s">
        <v>849</v>
      </c>
      <c r="D2220" s="25">
        <v>40343</v>
      </c>
      <c r="E2220" s="1" t="s">
        <v>2623</v>
      </c>
      <c r="F2220" s="26">
        <v>10792.52</v>
      </c>
      <c r="G2220" s="26">
        <v>10792.52</v>
      </c>
      <c r="H2220" s="26">
        <v>10792.52</v>
      </c>
      <c r="I2220" s="1" t="s">
        <v>50</v>
      </c>
      <c r="J2220" s="26">
        <v>5396.26</v>
      </c>
      <c r="K2220" s="1">
        <v>0</v>
      </c>
      <c r="L2220" s="1" t="s">
        <v>27</v>
      </c>
      <c r="M2220" s="1">
        <v>0</v>
      </c>
      <c r="N2220" s="1" t="s">
        <v>2629</v>
      </c>
      <c r="O2220" s="1" t="s">
        <v>2630</v>
      </c>
      <c r="Q2220" s="1" t="s">
        <v>28</v>
      </c>
      <c r="R2220" s="1" t="s">
        <v>135</v>
      </c>
      <c r="S2220" s="1" t="s">
        <v>136</v>
      </c>
      <c r="T2220" s="1" t="s">
        <v>482</v>
      </c>
      <c r="U2220" s="1" t="s">
        <v>34</v>
      </c>
      <c r="V2220" s="1" t="s">
        <v>71</v>
      </c>
      <c r="W2220" s="1" t="s">
        <v>42</v>
      </c>
      <c r="X2220" s="25">
        <v>41354</v>
      </c>
      <c r="Y2220" s="1" t="s">
        <v>2661</v>
      </c>
      <c r="Z2220" s="1">
        <v>0</v>
      </c>
      <c r="AA2220" s="1" t="s">
        <v>850</v>
      </c>
      <c r="AB2220" s="25">
        <v>41015</v>
      </c>
      <c r="AC2220" s="27">
        <v>41026.893055555556</v>
      </c>
      <c r="AD2220" s="1" t="s">
        <v>36</v>
      </c>
      <c r="AE2220" s="26">
        <v>10792.52</v>
      </c>
    </row>
    <row r="2221" spans="1:31" x14ac:dyDescent="0.25">
      <c r="A2221" s="1" t="s">
        <v>2622</v>
      </c>
      <c r="B2221" s="1" t="s">
        <v>1175</v>
      </c>
      <c r="C2221" s="1" t="s">
        <v>1176</v>
      </c>
      <c r="D2221" s="25">
        <v>39884</v>
      </c>
      <c r="E2221" s="1" t="s">
        <v>2623</v>
      </c>
      <c r="F2221" s="26">
        <v>27565</v>
      </c>
      <c r="G2221" s="26">
        <v>27565</v>
      </c>
      <c r="H2221" s="26">
        <v>27565</v>
      </c>
      <c r="I2221" s="1" t="s">
        <v>50</v>
      </c>
      <c r="J2221" s="26">
        <v>13782.5</v>
      </c>
      <c r="K2221" s="1">
        <v>0</v>
      </c>
      <c r="L2221" s="1" t="s">
        <v>27</v>
      </c>
      <c r="M2221" s="1">
        <v>0</v>
      </c>
      <c r="N2221" s="1" t="s">
        <v>2629</v>
      </c>
      <c r="O2221" s="1" t="s">
        <v>2630</v>
      </c>
      <c r="Q2221" s="1" t="s">
        <v>28</v>
      </c>
      <c r="R2221" s="1" t="s">
        <v>135</v>
      </c>
      <c r="S2221" s="1" t="s">
        <v>136</v>
      </c>
      <c r="T2221" s="1" t="s">
        <v>396</v>
      </c>
      <c r="U2221" s="1" t="s">
        <v>34</v>
      </c>
      <c r="V2221" s="1" t="s">
        <v>71</v>
      </c>
      <c r="W2221" s="1" t="s">
        <v>42</v>
      </c>
      <c r="X2221" s="25">
        <v>41354</v>
      </c>
      <c r="Y2221" s="1" t="s">
        <v>2628</v>
      </c>
      <c r="Z2221" s="1">
        <v>0</v>
      </c>
      <c r="AA2221" s="1" t="s">
        <v>1177</v>
      </c>
      <c r="AB2221" s="25">
        <v>39884</v>
      </c>
      <c r="AC2221" s="27">
        <v>39965.461805555555</v>
      </c>
      <c r="AD2221" s="1" t="s">
        <v>36</v>
      </c>
      <c r="AE2221" s="26">
        <v>27565</v>
      </c>
    </row>
    <row r="2222" spans="1:31" x14ac:dyDescent="0.25">
      <c r="A2222" s="1" t="s">
        <v>2622</v>
      </c>
      <c r="B2222" s="1" t="s">
        <v>1401</v>
      </c>
      <c r="C2222" s="1" t="s">
        <v>1402</v>
      </c>
      <c r="D2222" s="25">
        <v>40296</v>
      </c>
      <c r="E2222" s="1" t="s">
        <v>2623</v>
      </c>
      <c r="F2222" s="26">
        <v>38000</v>
      </c>
      <c r="G2222" s="26">
        <v>38000</v>
      </c>
      <c r="H2222" s="26">
        <v>38000</v>
      </c>
      <c r="I2222" s="1" t="s">
        <v>50</v>
      </c>
      <c r="J2222" s="26">
        <v>19000</v>
      </c>
      <c r="K2222" s="1">
        <v>0</v>
      </c>
      <c r="L2222" s="1" t="s">
        <v>27</v>
      </c>
      <c r="M2222" s="1">
        <v>0</v>
      </c>
      <c r="N2222" s="1" t="s">
        <v>2629</v>
      </c>
      <c r="O2222" s="1" t="s">
        <v>2630</v>
      </c>
      <c r="Q2222" s="1" t="s">
        <v>28</v>
      </c>
      <c r="R2222" s="1" t="s">
        <v>135</v>
      </c>
      <c r="S2222" s="1" t="s">
        <v>136</v>
      </c>
      <c r="T2222" s="1" t="s">
        <v>445</v>
      </c>
      <c r="U2222" s="1" t="s">
        <v>34</v>
      </c>
      <c r="V2222" s="1" t="s">
        <v>71</v>
      </c>
      <c r="W2222" s="1" t="s">
        <v>42</v>
      </c>
      <c r="X2222" s="25">
        <v>41354</v>
      </c>
      <c r="Y2222" s="1" t="s">
        <v>2628</v>
      </c>
      <c r="Z2222" s="1">
        <v>0</v>
      </c>
      <c r="AA2222" s="1" t="s">
        <v>1403</v>
      </c>
      <c r="AB2222" s="25">
        <v>40444</v>
      </c>
      <c r="AC2222" s="27">
        <v>40682.785416666666</v>
      </c>
      <c r="AD2222" s="1" t="s">
        <v>36</v>
      </c>
      <c r="AE2222" s="26">
        <v>38000</v>
      </c>
    </row>
    <row r="2223" spans="1:31" x14ac:dyDescent="0.25">
      <c r="A2223" s="1" t="s">
        <v>2622</v>
      </c>
      <c r="B2223" s="1" t="s">
        <v>1464</v>
      </c>
      <c r="C2223" s="1" t="s">
        <v>1465</v>
      </c>
      <c r="D2223" s="25">
        <v>40704</v>
      </c>
      <c r="E2223" s="1" t="s">
        <v>2623</v>
      </c>
      <c r="F2223" s="26">
        <v>3000</v>
      </c>
      <c r="G2223" s="26">
        <v>3000</v>
      </c>
      <c r="H2223" s="26">
        <v>3000</v>
      </c>
      <c r="I2223" s="1" t="s">
        <v>50</v>
      </c>
      <c r="J2223" s="26">
        <v>1500</v>
      </c>
      <c r="K2223" s="1">
        <v>0</v>
      </c>
      <c r="L2223" s="1" t="s">
        <v>27</v>
      </c>
      <c r="M2223" s="1">
        <v>0</v>
      </c>
      <c r="N2223" s="1" t="s">
        <v>2629</v>
      </c>
      <c r="O2223" s="1" t="s">
        <v>2630</v>
      </c>
      <c r="Q2223" s="1" t="s">
        <v>28</v>
      </c>
      <c r="R2223" s="1" t="s">
        <v>135</v>
      </c>
      <c r="S2223" s="1" t="s">
        <v>136</v>
      </c>
      <c r="T2223" s="1" t="s">
        <v>478</v>
      </c>
      <c r="U2223" s="1" t="s">
        <v>34</v>
      </c>
      <c r="V2223" s="1" t="s">
        <v>71</v>
      </c>
      <c r="W2223" s="1" t="s">
        <v>42</v>
      </c>
      <c r="X2223" s="25">
        <v>41354</v>
      </c>
      <c r="Y2223" s="1" t="s">
        <v>2649</v>
      </c>
      <c r="Z2223" s="1">
        <v>0</v>
      </c>
      <c r="AA2223" s="1" t="s">
        <v>1466</v>
      </c>
      <c r="AB2223" s="25">
        <v>41192</v>
      </c>
      <c r="AC2223" s="27">
        <v>41221.408333333333</v>
      </c>
      <c r="AD2223" s="1" t="s">
        <v>36</v>
      </c>
      <c r="AE2223" s="26">
        <v>3000</v>
      </c>
    </row>
    <row r="2224" spans="1:31" x14ac:dyDescent="0.25">
      <c r="A2224" s="1" t="s">
        <v>2622</v>
      </c>
      <c r="B2224" s="1" t="s">
        <v>1872</v>
      </c>
      <c r="C2224" s="1" t="s">
        <v>1873</v>
      </c>
      <c r="D2224" s="25">
        <v>38709</v>
      </c>
      <c r="E2224" s="1" t="s">
        <v>2623</v>
      </c>
      <c r="F2224" s="1">
        <v>0</v>
      </c>
      <c r="G2224" s="26">
        <v>75300.039999999994</v>
      </c>
      <c r="H2224" s="26">
        <v>41415.019999999997</v>
      </c>
      <c r="I2224" s="1" t="s">
        <v>50</v>
      </c>
      <c r="J2224" s="26">
        <v>20707.509999999998</v>
      </c>
      <c r="K2224" s="1">
        <v>0</v>
      </c>
      <c r="L2224" s="1" t="s">
        <v>27</v>
      </c>
      <c r="M2224" s="1">
        <v>0</v>
      </c>
      <c r="N2224" s="1" t="s">
        <v>2629</v>
      </c>
      <c r="O2224" s="1" t="s">
        <v>2630</v>
      </c>
      <c r="Q2224" s="1" t="s">
        <v>28</v>
      </c>
      <c r="R2224" s="1" t="s">
        <v>135</v>
      </c>
      <c r="S2224" s="1" t="s">
        <v>284</v>
      </c>
      <c r="T2224" s="1" t="s">
        <v>921</v>
      </c>
      <c r="U2224" s="1" t="s">
        <v>40</v>
      </c>
      <c r="V2224" s="1" t="s">
        <v>71</v>
      </c>
      <c r="W2224" s="1" t="s">
        <v>42</v>
      </c>
      <c r="X2224" s="25">
        <v>41354</v>
      </c>
      <c r="Y2224" s="1" t="s">
        <v>2628</v>
      </c>
      <c r="Z2224" s="1">
        <v>0</v>
      </c>
      <c r="AA2224" s="1" t="s">
        <v>1874</v>
      </c>
      <c r="AB2224" s="25">
        <v>40492</v>
      </c>
      <c r="AC2224" s="27">
        <v>40514.765277777777</v>
      </c>
      <c r="AD2224" s="1" t="s">
        <v>36</v>
      </c>
      <c r="AE2224" s="1">
        <v>0</v>
      </c>
    </row>
    <row r="2225" spans="1:31" x14ac:dyDescent="0.25">
      <c r="A2225" s="1" t="s">
        <v>2622</v>
      </c>
      <c r="E2225" s="1" t="s">
        <v>2623</v>
      </c>
      <c r="F2225" s="1">
        <v>0</v>
      </c>
      <c r="G2225" s="1">
        <v>0</v>
      </c>
      <c r="H2225" s="1">
        <v>0</v>
      </c>
      <c r="J2225" s="1">
        <v>0</v>
      </c>
      <c r="K2225" s="1">
        <v>0</v>
      </c>
      <c r="L2225" s="1" t="s">
        <v>27</v>
      </c>
      <c r="M2225" s="1">
        <v>0</v>
      </c>
      <c r="N2225" s="1" t="s">
        <v>2629</v>
      </c>
      <c r="O2225" s="1" t="s">
        <v>2630</v>
      </c>
      <c r="Q2225" s="1" t="s">
        <v>28</v>
      </c>
      <c r="R2225" s="1" t="s">
        <v>196</v>
      </c>
      <c r="S2225" s="1" t="s">
        <v>136</v>
      </c>
      <c r="T2225" s="1" t="s">
        <v>54</v>
      </c>
      <c r="U2225" s="1" t="s">
        <v>55</v>
      </c>
      <c r="V2225" s="1" t="s">
        <v>71</v>
      </c>
      <c r="W2225" s="1" t="s">
        <v>42</v>
      </c>
      <c r="X2225" s="25">
        <v>41354</v>
      </c>
      <c r="Y2225" s="1" t="s">
        <v>2660</v>
      </c>
      <c r="Z2225" s="1">
        <v>0</v>
      </c>
      <c r="AA2225" s="1" t="s">
        <v>2881</v>
      </c>
      <c r="AB2225" s="25">
        <v>41054</v>
      </c>
      <c r="AC2225" s="27">
        <v>41100.480555555558</v>
      </c>
      <c r="AD2225" s="1" t="s">
        <v>2633</v>
      </c>
      <c r="AE2225" s="1">
        <v>0</v>
      </c>
    </row>
    <row r="2226" spans="1:31" x14ac:dyDescent="0.25">
      <c r="A2226" s="1" t="s">
        <v>2622</v>
      </c>
      <c r="B2226" s="1" t="s">
        <v>2177</v>
      </c>
      <c r="C2226" s="1" t="s">
        <v>2178</v>
      </c>
      <c r="D2226" s="25">
        <v>38664</v>
      </c>
      <c r="E2226" s="1" t="s">
        <v>2623</v>
      </c>
      <c r="F2226" s="26">
        <v>39319.699999999997</v>
      </c>
      <c r="G2226" s="26">
        <v>39319.699999999997</v>
      </c>
      <c r="H2226" s="26">
        <v>39319.699999999997</v>
      </c>
      <c r="I2226" s="1" t="s">
        <v>50</v>
      </c>
      <c r="J2226" s="26">
        <v>19659.849999999999</v>
      </c>
      <c r="K2226" s="26">
        <v>3931.97</v>
      </c>
      <c r="L2226" s="1" t="s">
        <v>27</v>
      </c>
      <c r="M2226" s="1">
        <v>0</v>
      </c>
      <c r="N2226" s="1" t="s">
        <v>2624</v>
      </c>
      <c r="O2226" s="1" t="s">
        <v>2630</v>
      </c>
      <c r="Q2226" s="1" t="s">
        <v>28</v>
      </c>
      <c r="R2226" s="1" t="s">
        <v>44</v>
      </c>
      <c r="S2226" s="1" t="s">
        <v>298</v>
      </c>
      <c r="T2226" s="1" t="s">
        <v>70</v>
      </c>
      <c r="U2226" s="1" t="s">
        <v>34</v>
      </c>
      <c r="V2226" s="1" t="s">
        <v>71</v>
      </c>
      <c r="W2226" s="1" t="s">
        <v>42</v>
      </c>
      <c r="X2226" s="25">
        <v>41354</v>
      </c>
      <c r="Y2226" s="1" t="s">
        <v>2628</v>
      </c>
      <c r="Z2226" s="1">
        <v>0</v>
      </c>
      <c r="AA2226" s="1" t="s">
        <v>2179</v>
      </c>
      <c r="AB2226" s="25">
        <v>39475</v>
      </c>
      <c r="AC2226" s="27">
        <v>39611.656944444447</v>
      </c>
      <c r="AD2226" s="1" t="s">
        <v>36</v>
      </c>
      <c r="AE2226" s="26">
        <v>39319.699999999997</v>
      </c>
    </row>
    <row r="2227" spans="1:31" x14ac:dyDescent="0.25">
      <c r="A2227" s="1" t="s">
        <v>2622</v>
      </c>
      <c r="C2227" s="1" t="s">
        <v>2884</v>
      </c>
      <c r="E2227" s="1" t="s">
        <v>2623</v>
      </c>
      <c r="F2227" s="1">
        <v>0</v>
      </c>
      <c r="G2227" s="1">
        <v>0</v>
      </c>
      <c r="H2227" s="1">
        <v>0</v>
      </c>
      <c r="J2227" s="1">
        <v>0</v>
      </c>
      <c r="K2227" s="1">
        <v>0</v>
      </c>
      <c r="L2227" s="1" t="s">
        <v>27</v>
      </c>
      <c r="M2227" s="1">
        <v>0</v>
      </c>
      <c r="N2227" s="1" t="s">
        <v>2629</v>
      </c>
      <c r="O2227" s="1" t="s">
        <v>2630</v>
      </c>
      <c r="Q2227" s="1" t="s">
        <v>28</v>
      </c>
      <c r="R2227" s="1" t="s">
        <v>196</v>
      </c>
      <c r="S2227" s="1" t="s">
        <v>136</v>
      </c>
      <c r="T2227" s="1" t="s">
        <v>56</v>
      </c>
      <c r="U2227" s="1" t="s">
        <v>53</v>
      </c>
      <c r="V2227" s="1" t="s">
        <v>71</v>
      </c>
      <c r="W2227" s="1" t="s">
        <v>42</v>
      </c>
      <c r="X2227" s="25">
        <v>41354</v>
      </c>
      <c r="Y2227" s="1" t="s">
        <v>2647</v>
      </c>
      <c r="Z2227" s="1">
        <v>0</v>
      </c>
      <c r="AA2227" s="1" t="s">
        <v>2885</v>
      </c>
      <c r="AB2227" s="25">
        <v>41123</v>
      </c>
      <c r="AC2227" s="27">
        <v>41149.92083333333</v>
      </c>
      <c r="AD2227" s="1" t="s">
        <v>2657</v>
      </c>
      <c r="AE2227" s="1">
        <v>0</v>
      </c>
    </row>
    <row r="2228" spans="1:31" x14ac:dyDescent="0.25">
      <c r="A2228" s="1" t="s">
        <v>2622</v>
      </c>
      <c r="B2228" s="1" t="s">
        <v>1169</v>
      </c>
      <c r="C2228" s="1" t="s">
        <v>1170</v>
      </c>
      <c r="D2228" s="25">
        <v>39680</v>
      </c>
      <c r="E2228" s="1" t="s">
        <v>2623</v>
      </c>
      <c r="F2228" s="26">
        <v>38790.49</v>
      </c>
      <c r="G2228" s="26">
        <v>38790.49</v>
      </c>
      <c r="H2228" s="26">
        <v>38790.49</v>
      </c>
      <c r="I2228" s="1" t="s">
        <v>26</v>
      </c>
      <c r="J2228" s="26">
        <v>38790.49</v>
      </c>
      <c r="K2228" s="26">
        <v>4340</v>
      </c>
      <c r="L2228" s="1" t="s">
        <v>27</v>
      </c>
      <c r="M2228" s="1">
        <v>0</v>
      </c>
      <c r="N2228" s="1" t="s">
        <v>2624</v>
      </c>
      <c r="O2228" s="1" t="s">
        <v>2630</v>
      </c>
      <c r="Q2228" s="1" t="s">
        <v>28</v>
      </c>
      <c r="R2228" s="1" t="s">
        <v>44</v>
      </c>
      <c r="S2228" s="1" t="s">
        <v>443</v>
      </c>
      <c r="T2228" s="1" t="s">
        <v>570</v>
      </c>
      <c r="U2228" s="1" t="s">
        <v>34</v>
      </c>
      <c r="V2228" s="1" t="s">
        <v>46</v>
      </c>
      <c r="W2228" s="1" t="s">
        <v>42</v>
      </c>
      <c r="X2228" s="25">
        <v>41355</v>
      </c>
      <c r="Y2228" s="1" t="s">
        <v>57</v>
      </c>
      <c r="Z2228" s="1">
        <v>0</v>
      </c>
      <c r="AA2228" s="1" t="s">
        <v>1171</v>
      </c>
      <c r="AB2228" s="25">
        <v>39892</v>
      </c>
      <c r="AC2228" s="27">
        <v>39926.469444444447</v>
      </c>
      <c r="AD2228" s="1" t="s">
        <v>36</v>
      </c>
      <c r="AE2228" s="26">
        <v>38790.49</v>
      </c>
    </row>
    <row r="2229" spans="1:31" x14ac:dyDescent="0.25">
      <c r="A2229" s="1" t="s">
        <v>2622</v>
      </c>
      <c r="E2229" s="1" t="s">
        <v>2623</v>
      </c>
      <c r="F2229" s="1">
        <v>0</v>
      </c>
      <c r="G2229" s="1">
        <v>0</v>
      </c>
      <c r="H2229" s="1">
        <v>0</v>
      </c>
      <c r="J2229" s="1">
        <v>0</v>
      </c>
      <c r="K2229" s="1">
        <v>0</v>
      </c>
      <c r="L2229" s="1" t="s">
        <v>27</v>
      </c>
      <c r="M2229" s="1">
        <v>0</v>
      </c>
      <c r="N2229" s="1" t="s">
        <v>2629</v>
      </c>
      <c r="O2229" s="1" t="s">
        <v>2630</v>
      </c>
      <c r="Q2229" s="1" t="s">
        <v>28</v>
      </c>
      <c r="R2229" s="1" t="s">
        <v>135</v>
      </c>
      <c r="S2229" s="1" t="s">
        <v>136</v>
      </c>
      <c r="T2229" s="1" t="s">
        <v>54</v>
      </c>
      <c r="U2229" s="1" t="s">
        <v>55</v>
      </c>
      <c r="V2229" s="1" t="s">
        <v>71</v>
      </c>
      <c r="W2229" s="1" t="s">
        <v>42</v>
      </c>
      <c r="X2229" s="25">
        <v>41355</v>
      </c>
      <c r="Y2229" s="1" t="s">
        <v>2647</v>
      </c>
      <c r="Z2229" s="1">
        <v>0</v>
      </c>
      <c r="AA2229" s="1" t="s">
        <v>2888</v>
      </c>
      <c r="AB2229" s="25">
        <v>40809</v>
      </c>
      <c r="AC2229" s="27">
        <v>40863.128472222219</v>
      </c>
      <c r="AD2229" s="1" t="s">
        <v>2633</v>
      </c>
      <c r="AE2229" s="1">
        <v>0</v>
      </c>
    </row>
    <row r="2230" spans="1:31" x14ac:dyDescent="0.25">
      <c r="A2230" s="1" t="s">
        <v>2622</v>
      </c>
      <c r="E2230" s="1" t="s">
        <v>2623</v>
      </c>
      <c r="F2230" s="1">
        <v>0</v>
      </c>
      <c r="G2230" s="1">
        <v>0</v>
      </c>
      <c r="H2230" s="1">
        <v>0</v>
      </c>
      <c r="I2230" s="1" t="s">
        <v>27</v>
      </c>
      <c r="J2230" s="1">
        <v>0</v>
      </c>
      <c r="K2230" s="1">
        <v>500</v>
      </c>
      <c r="L2230" s="1" t="s">
        <v>27</v>
      </c>
      <c r="M2230" s="1">
        <v>0</v>
      </c>
      <c r="N2230" s="1" t="s">
        <v>2624</v>
      </c>
      <c r="O2230" s="1" t="s">
        <v>2630</v>
      </c>
      <c r="Q2230" s="1" t="s">
        <v>28</v>
      </c>
      <c r="R2230" s="1" t="s">
        <v>262</v>
      </c>
      <c r="S2230" s="1" t="s">
        <v>751</v>
      </c>
      <c r="T2230" s="1" t="s">
        <v>124</v>
      </c>
      <c r="U2230" s="1" t="s">
        <v>34</v>
      </c>
      <c r="V2230" s="1" t="s">
        <v>252</v>
      </c>
      <c r="W2230" s="1" t="s">
        <v>42</v>
      </c>
      <c r="X2230" s="25">
        <v>41355</v>
      </c>
      <c r="Y2230" s="1" t="s">
        <v>43</v>
      </c>
      <c r="Z2230" s="1">
        <v>0</v>
      </c>
      <c r="AA2230" s="1" t="s">
        <v>2889</v>
      </c>
      <c r="AB2230" s="25">
        <v>39954</v>
      </c>
      <c r="AC2230" s="27">
        <v>39961.338194444441</v>
      </c>
      <c r="AD2230" s="1" t="s">
        <v>2633</v>
      </c>
      <c r="AE2230" s="1">
        <v>0</v>
      </c>
    </row>
    <row r="2231" spans="1:31" x14ac:dyDescent="0.25">
      <c r="A2231" s="1" t="s">
        <v>2622</v>
      </c>
      <c r="E2231" s="1" t="s">
        <v>2623</v>
      </c>
      <c r="F2231" s="1">
        <v>0</v>
      </c>
      <c r="G2231" s="1">
        <v>0</v>
      </c>
      <c r="H2231" s="1">
        <v>0</v>
      </c>
      <c r="I2231" s="1" t="s">
        <v>50</v>
      </c>
      <c r="J2231" s="1">
        <v>0</v>
      </c>
      <c r="K2231" s="1">
        <v>0</v>
      </c>
      <c r="L2231" s="1" t="s">
        <v>27</v>
      </c>
      <c r="M2231" s="1">
        <v>0</v>
      </c>
      <c r="N2231" s="1" t="s">
        <v>2629</v>
      </c>
      <c r="O2231" s="1" t="s">
        <v>2630</v>
      </c>
      <c r="Q2231" s="1" t="s">
        <v>28</v>
      </c>
      <c r="R2231" s="1" t="s">
        <v>135</v>
      </c>
      <c r="S2231" s="1" t="s">
        <v>136</v>
      </c>
      <c r="T2231" s="1" t="s">
        <v>445</v>
      </c>
      <c r="U2231" s="1" t="s">
        <v>34</v>
      </c>
      <c r="V2231" s="1" t="s">
        <v>252</v>
      </c>
      <c r="W2231" s="1" t="s">
        <v>42</v>
      </c>
      <c r="X2231" s="25">
        <v>41355</v>
      </c>
      <c r="Y2231" s="1" t="s">
        <v>2628</v>
      </c>
      <c r="Z2231" s="1">
        <v>0</v>
      </c>
      <c r="AA2231" s="1" t="s">
        <v>2890</v>
      </c>
      <c r="AB2231" s="25">
        <v>40131</v>
      </c>
      <c r="AC2231" s="27">
        <v>40149.606249999997</v>
      </c>
      <c r="AD2231" s="1" t="s">
        <v>2657</v>
      </c>
      <c r="AE2231" s="1">
        <v>0</v>
      </c>
    </row>
    <row r="2232" spans="1:31" x14ac:dyDescent="0.25">
      <c r="A2232" s="1" t="s">
        <v>2622</v>
      </c>
      <c r="C2232" s="1" t="s">
        <v>2850</v>
      </c>
      <c r="E2232" s="1" t="s">
        <v>2623</v>
      </c>
      <c r="F2232" s="1">
        <v>0</v>
      </c>
      <c r="G2232" s="1">
        <v>0</v>
      </c>
      <c r="H2232" s="1">
        <v>0</v>
      </c>
      <c r="J2232" s="1">
        <v>0</v>
      </c>
      <c r="K2232" s="1">
        <v>0</v>
      </c>
      <c r="L2232" s="1" t="s">
        <v>27</v>
      </c>
      <c r="M2232" s="1">
        <v>0</v>
      </c>
      <c r="N2232" s="1" t="s">
        <v>2629</v>
      </c>
      <c r="O2232" s="1" t="s">
        <v>2630</v>
      </c>
      <c r="Q2232" s="1" t="s">
        <v>28</v>
      </c>
      <c r="R2232" s="1" t="s">
        <v>196</v>
      </c>
      <c r="S2232" s="1" t="s">
        <v>284</v>
      </c>
      <c r="T2232" s="1" t="s">
        <v>2685</v>
      </c>
      <c r="U2232" s="1" t="s">
        <v>2686</v>
      </c>
      <c r="V2232" s="1" t="s">
        <v>71</v>
      </c>
      <c r="W2232" s="1" t="s">
        <v>42</v>
      </c>
      <c r="X2232" s="25">
        <v>41355</v>
      </c>
      <c r="Y2232" s="1" t="s">
        <v>2647</v>
      </c>
      <c r="Z2232" s="1">
        <v>0</v>
      </c>
      <c r="AA2232" s="1" t="s">
        <v>2891</v>
      </c>
      <c r="AB2232" s="25">
        <v>41208</v>
      </c>
      <c r="AC2232" s="27">
        <v>41226.968055555553</v>
      </c>
      <c r="AD2232" s="1" t="s">
        <v>2657</v>
      </c>
      <c r="AE2232" s="1">
        <v>0</v>
      </c>
    </row>
    <row r="2233" spans="1:31" x14ac:dyDescent="0.25">
      <c r="A2233" s="1" t="s">
        <v>2622</v>
      </c>
      <c r="B2233" s="1">
        <v>6000003</v>
      </c>
      <c r="C2233" s="1" t="s">
        <v>406</v>
      </c>
      <c r="D2233" s="25">
        <v>38084</v>
      </c>
      <c r="E2233" s="1" t="s">
        <v>2623</v>
      </c>
      <c r="F2233" s="26">
        <v>18353.099999999999</v>
      </c>
      <c r="G2233" s="26">
        <v>18353.099999999999</v>
      </c>
      <c r="H2233" s="26">
        <v>18353.099999999999</v>
      </c>
      <c r="I2233" s="1" t="s">
        <v>26</v>
      </c>
      <c r="J2233" s="26">
        <v>18353.099999999999</v>
      </c>
      <c r="K2233" s="26">
        <v>5000</v>
      </c>
      <c r="L2233" s="1" t="s">
        <v>27</v>
      </c>
      <c r="M2233" s="1">
        <v>0</v>
      </c>
      <c r="N2233" s="1" t="s">
        <v>2629</v>
      </c>
      <c r="O2233" s="1" t="s">
        <v>2630</v>
      </c>
      <c r="Q2233" s="1" t="s">
        <v>28</v>
      </c>
      <c r="R2233" s="1" t="s">
        <v>44</v>
      </c>
      <c r="S2233" s="1" t="s">
        <v>38</v>
      </c>
      <c r="T2233" s="1" t="s">
        <v>54</v>
      </c>
      <c r="U2233" s="1" t="s">
        <v>55</v>
      </c>
      <c r="V2233" s="1" t="s">
        <v>194</v>
      </c>
      <c r="W2233" s="1" t="s">
        <v>42</v>
      </c>
      <c r="X2233" s="25">
        <v>41358</v>
      </c>
      <c r="Y2233" s="1" t="s">
        <v>57</v>
      </c>
      <c r="Z2233" s="1">
        <v>0</v>
      </c>
      <c r="AA2233" s="1" t="s">
        <v>407</v>
      </c>
      <c r="AB2233" s="25">
        <v>39244</v>
      </c>
      <c r="AC2233" s="27">
        <v>39316.447916666664</v>
      </c>
      <c r="AD2233" s="1" t="s">
        <v>36</v>
      </c>
      <c r="AE2233" s="26">
        <v>18353.099999999999</v>
      </c>
    </row>
    <row r="2234" spans="1:31" x14ac:dyDescent="0.25">
      <c r="A2234" s="1" t="s">
        <v>2622</v>
      </c>
      <c r="E2234" s="1" t="s">
        <v>2623</v>
      </c>
      <c r="F2234" s="1">
        <v>0</v>
      </c>
      <c r="G2234" s="1">
        <v>0</v>
      </c>
      <c r="H2234" s="1">
        <v>0</v>
      </c>
      <c r="J2234" s="1">
        <v>0</v>
      </c>
      <c r="K2234" s="1">
        <v>0</v>
      </c>
      <c r="L2234" s="1" t="s">
        <v>27</v>
      </c>
      <c r="M2234" s="1">
        <v>0</v>
      </c>
      <c r="N2234" s="1" t="s">
        <v>2629</v>
      </c>
      <c r="O2234" s="1" t="s">
        <v>2630</v>
      </c>
      <c r="Q2234" s="1" t="s">
        <v>28</v>
      </c>
      <c r="R2234" s="1" t="s">
        <v>135</v>
      </c>
      <c r="S2234" s="1" t="s">
        <v>136</v>
      </c>
      <c r="T2234" s="1" t="s">
        <v>285</v>
      </c>
      <c r="U2234" s="1" t="s">
        <v>34</v>
      </c>
      <c r="V2234" s="1" t="s">
        <v>71</v>
      </c>
      <c r="W2234" s="1" t="s">
        <v>42</v>
      </c>
      <c r="X2234" s="25">
        <v>41358</v>
      </c>
      <c r="Y2234" s="1" t="s">
        <v>2628</v>
      </c>
      <c r="Z2234" s="1">
        <v>0</v>
      </c>
      <c r="AA2234" s="1" t="s">
        <v>2892</v>
      </c>
      <c r="AB2234" s="25">
        <v>40371</v>
      </c>
      <c r="AC2234" s="27">
        <v>40394.431250000001</v>
      </c>
      <c r="AD2234" s="1" t="s">
        <v>2657</v>
      </c>
      <c r="AE2234" s="1">
        <v>0</v>
      </c>
    </row>
    <row r="2235" spans="1:31" x14ac:dyDescent="0.25">
      <c r="A2235" s="1" t="s">
        <v>2622</v>
      </c>
      <c r="B2235" s="1" t="s">
        <v>803</v>
      </c>
      <c r="C2235" s="1" t="s">
        <v>804</v>
      </c>
      <c r="D2235" s="25">
        <v>40385</v>
      </c>
      <c r="E2235" s="1" t="s">
        <v>2623</v>
      </c>
      <c r="F2235" s="26">
        <v>22110</v>
      </c>
      <c r="G2235" s="26">
        <v>22110</v>
      </c>
      <c r="H2235" s="26">
        <v>22110</v>
      </c>
      <c r="I2235" s="1" t="s">
        <v>50</v>
      </c>
      <c r="J2235" s="26">
        <v>11055</v>
      </c>
      <c r="K2235" s="1">
        <v>0</v>
      </c>
      <c r="L2235" s="1" t="s">
        <v>27</v>
      </c>
      <c r="M2235" s="1">
        <v>0</v>
      </c>
      <c r="N2235" s="1" t="s">
        <v>2629</v>
      </c>
      <c r="O2235" s="1" t="s">
        <v>2630</v>
      </c>
      <c r="Q2235" s="1" t="s">
        <v>28</v>
      </c>
      <c r="R2235" s="1" t="s">
        <v>135</v>
      </c>
      <c r="S2235" s="1" t="s">
        <v>136</v>
      </c>
      <c r="T2235" s="1" t="s">
        <v>336</v>
      </c>
      <c r="U2235" s="1" t="s">
        <v>34</v>
      </c>
      <c r="V2235" s="1" t="s">
        <v>71</v>
      </c>
      <c r="W2235" s="1" t="s">
        <v>42</v>
      </c>
      <c r="X2235" s="25">
        <v>41358</v>
      </c>
      <c r="Y2235" s="1" t="s">
        <v>2628</v>
      </c>
      <c r="Z2235" s="1">
        <v>0</v>
      </c>
      <c r="AA2235" s="1" t="s">
        <v>805</v>
      </c>
      <c r="AB2235" s="25">
        <v>40703</v>
      </c>
      <c r="AC2235" s="27">
        <v>40728.5</v>
      </c>
      <c r="AD2235" s="1" t="s">
        <v>36</v>
      </c>
      <c r="AE2235" s="26">
        <v>22110</v>
      </c>
    </row>
    <row r="2236" spans="1:31" x14ac:dyDescent="0.25">
      <c r="A2236" s="1" t="s">
        <v>2646</v>
      </c>
      <c r="E2236" s="1" t="s">
        <v>2623</v>
      </c>
      <c r="F2236" s="1">
        <v>0</v>
      </c>
      <c r="G2236" s="1">
        <v>0</v>
      </c>
      <c r="H2236" s="1">
        <v>0</v>
      </c>
      <c r="J2236" s="1">
        <v>0</v>
      </c>
      <c r="K2236" s="1">
        <v>0</v>
      </c>
      <c r="L2236" s="1" t="s">
        <v>27</v>
      </c>
      <c r="M2236" s="1">
        <v>0</v>
      </c>
      <c r="N2236" s="1" t="s">
        <v>2629</v>
      </c>
      <c r="O2236" s="1" t="s">
        <v>2630</v>
      </c>
      <c r="Q2236" s="1" t="s">
        <v>28</v>
      </c>
      <c r="R2236" s="1" t="s">
        <v>262</v>
      </c>
      <c r="S2236" s="1" t="s">
        <v>398</v>
      </c>
      <c r="T2236" s="1" t="s">
        <v>62</v>
      </c>
      <c r="U2236" s="1" t="s">
        <v>34</v>
      </c>
      <c r="V2236" s="1" t="s">
        <v>71</v>
      </c>
      <c r="W2236" s="1" t="s">
        <v>42</v>
      </c>
      <c r="X2236" s="25">
        <v>41358</v>
      </c>
      <c r="Y2236" s="1" t="s">
        <v>2628</v>
      </c>
      <c r="Z2236" s="1">
        <v>0</v>
      </c>
      <c r="AA2236" s="1" t="s">
        <v>2895</v>
      </c>
      <c r="AB2236" s="25">
        <v>41061</v>
      </c>
      <c r="AC2236" s="27">
        <v>41060.705555555556</v>
      </c>
      <c r="AD2236" s="1" t="s">
        <v>2633</v>
      </c>
      <c r="AE2236" s="1">
        <v>0</v>
      </c>
    </row>
    <row r="2237" spans="1:31" x14ac:dyDescent="0.25">
      <c r="A2237" s="1" t="s">
        <v>2622</v>
      </c>
      <c r="E2237" s="1" t="s">
        <v>2623</v>
      </c>
      <c r="F2237" s="1">
        <v>0</v>
      </c>
      <c r="G2237" s="1">
        <v>0</v>
      </c>
      <c r="H2237" s="1">
        <v>0</v>
      </c>
      <c r="I2237" s="1" t="s">
        <v>50</v>
      </c>
      <c r="J2237" s="1">
        <v>0</v>
      </c>
      <c r="K2237" s="1">
        <v>0</v>
      </c>
      <c r="L2237" s="1" t="s">
        <v>27</v>
      </c>
      <c r="M2237" s="1">
        <v>0</v>
      </c>
      <c r="N2237" s="1" t="s">
        <v>2629</v>
      </c>
      <c r="O2237" s="1" t="s">
        <v>2630</v>
      </c>
      <c r="Q2237" s="1" t="s">
        <v>28</v>
      </c>
      <c r="R2237" s="1" t="s">
        <v>512</v>
      </c>
      <c r="S2237" s="1" t="s">
        <v>553</v>
      </c>
      <c r="T2237" s="1" t="s">
        <v>320</v>
      </c>
      <c r="U2237" s="1" t="s">
        <v>55</v>
      </c>
      <c r="V2237" s="1" t="s">
        <v>71</v>
      </c>
      <c r="W2237" s="1" t="s">
        <v>42</v>
      </c>
      <c r="X2237" s="25">
        <v>41358</v>
      </c>
      <c r="Y2237" s="1" t="s">
        <v>57</v>
      </c>
      <c r="Z2237" s="1">
        <v>0</v>
      </c>
      <c r="AA2237" s="1" t="s">
        <v>2896</v>
      </c>
      <c r="AB2237" s="25">
        <v>40189</v>
      </c>
      <c r="AC2237" s="27">
        <v>40228.696527777778</v>
      </c>
      <c r="AD2237" s="1" t="s">
        <v>2633</v>
      </c>
      <c r="AE2237" s="1">
        <v>0</v>
      </c>
    </row>
    <row r="2238" spans="1:31" x14ac:dyDescent="0.25">
      <c r="A2238" s="1" t="s">
        <v>2622</v>
      </c>
      <c r="B2238" s="1">
        <v>6</v>
      </c>
      <c r="C2238" s="1" t="s">
        <v>1323</v>
      </c>
      <c r="D2238" s="25">
        <v>36312</v>
      </c>
      <c r="E2238" s="1" t="s">
        <v>2623</v>
      </c>
      <c r="F2238" s="26">
        <v>24948</v>
      </c>
      <c r="G2238" s="26">
        <v>24948</v>
      </c>
      <c r="H2238" s="26">
        <v>24948</v>
      </c>
      <c r="I2238" s="1" t="s">
        <v>50</v>
      </c>
      <c r="J2238" s="26">
        <v>12474</v>
      </c>
      <c r="K2238" s="1">
        <v>0</v>
      </c>
      <c r="L2238" s="1" t="s">
        <v>27</v>
      </c>
      <c r="M2238" s="1">
        <v>0</v>
      </c>
      <c r="N2238" s="1" t="s">
        <v>2629</v>
      </c>
      <c r="O2238" s="1" t="s">
        <v>2630</v>
      </c>
      <c r="Q2238" s="1" t="s">
        <v>28</v>
      </c>
      <c r="R2238" s="1" t="s">
        <v>135</v>
      </c>
      <c r="S2238" s="1" t="s">
        <v>284</v>
      </c>
      <c r="T2238" s="1" t="s">
        <v>422</v>
      </c>
      <c r="U2238" s="1" t="s">
        <v>53</v>
      </c>
      <c r="V2238" s="1" t="s">
        <v>71</v>
      </c>
      <c r="W2238" s="1" t="s">
        <v>42</v>
      </c>
      <c r="X2238" s="25">
        <v>41358</v>
      </c>
      <c r="Y2238" s="1" t="s">
        <v>2647</v>
      </c>
      <c r="Z2238" s="1">
        <v>0</v>
      </c>
      <c r="AA2238" s="1" t="s">
        <v>1324</v>
      </c>
      <c r="AB2238" s="25">
        <v>40406</v>
      </c>
      <c r="AC2238" s="27">
        <v>40423.356944444444</v>
      </c>
      <c r="AD2238" s="1" t="s">
        <v>36</v>
      </c>
      <c r="AE2238" s="26">
        <v>24948</v>
      </c>
    </row>
    <row r="2239" spans="1:31" x14ac:dyDescent="0.25">
      <c r="A2239" s="1" t="s">
        <v>2622</v>
      </c>
      <c r="B2239" s="1" t="s">
        <v>1333</v>
      </c>
      <c r="C2239" s="1" t="s">
        <v>1334</v>
      </c>
      <c r="D2239" s="25">
        <v>39819</v>
      </c>
      <c r="E2239" s="1" t="s">
        <v>2623</v>
      </c>
      <c r="F2239" s="26">
        <v>78396</v>
      </c>
      <c r="G2239" s="26">
        <v>78396</v>
      </c>
      <c r="H2239" s="26">
        <v>78396</v>
      </c>
      <c r="I2239" s="1" t="s">
        <v>50</v>
      </c>
      <c r="J2239" s="26">
        <v>39198</v>
      </c>
      <c r="K2239" s="1">
        <v>0</v>
      </c>
      <c r="L2239" s="1" t="s">
        <v>27</v>
      </c>
      <c r="M2239" s="1">
        <v>0</v>
      </c>
      <c r="N2239" s="1" t="s">
        <v>2629</v>
      </c>
      <c r="O2239" s="1" t="s">
        <v>2630</v>
      </c>
      <c r="Q2239" s="1" t="s">
        <v>28</v>
      </c>
      <c r="R2239" s="1" t="s">
        <v>135</v>
      </c>
      <c r="S2239" s="1" t="s">
        <v>136</v>
      </c>
      <c r="T2239" s="1" t="s">
        <v>529</v>
      </c>
      <c r="U2239" s="1" t="s">
        <v>34</v>
      </c>
      <c r="V2239" s="1" t="s">
        <v>71</v>
      </c>
      <c r="W2239" s="1" t="s">
        <v>42</v>
      </c>
      <c r="X2239" s="25">
        <v>41358</v>
      </c>
      <c r="Y2239" s="1" t="s">
        <v>2628</v>
      </c>
      <c r="Z2239" s="1">
        <v>0</v>
      </c>
      <c r="AA2239" s="1" t="s">
        <v>1335</v>
      </c>
      <c r="AB2239" s="25">
        <v>40273</v>
      </c>
      <c r="AC2239" s="27">
        <v>40443.830555555556</v>
      </c>
      <c r="AD2239" s="1" t="s">
        <v>36</v>
      </c>
      <c r="AE2239" s="26">
        <v>78396</v>
      </c>
    </row>
    <row r="2240" spans="1:31" x14ac:dyDescent="0.25">
      <c r="A2240" s="1" t="s">
        <v>2622</v>
      </c>
      <c r="B2240" s="1" t="s">
        <v>1342</v>
      </c>
      <c r="C2240" s="1" t="s">
        <v>1343</v>
      </c>
      <c r="D2240" s="25">
        <v>39541</v>
      </c>
      <c r="E2240" s="1" t="s">
        <v>2623</v>
      </c>
      <c r="F2240" s="26">
        <v>25000</v>
      </c>
      <c r="G2240" s="26">
        <v>25000</v>
      </c>
      <c r="H2240" s="26">
        <v>25000</v>
      </c>
      <c r="I2240" s="1" t="s">
        <v>50</v>
      </c>
      <c r="J2240" s="26">
        <v>12500</v>
      </c>
      <c r="K2240" s="1">
        <v>0</v>
      </c>
      <c r="L2240" s="1" t="s">
        <v>27</v>
      </c>
      <c r="M2240" s="1">
        <v>0</v>
      </c>
      <c r="N2240" s="1" t="s">
        <v>2629</v>
      </c>
      <c r="O2240" s="1" t="s">
        <v>2630</v>
      </c>
      <c r="Q2240" s="1" t="s">
        <v>28</v>
      </c>
      <c r="R2240" s="1" t="s">
        <v>512</v>
      </c>
      <c r="S2240" s="1" t="s">
        <v>664</v>
      </c>
      <c r="T2240" s="1" t="s">
        <v>722</v>
      </c>
      <c r="U2240" s="1" t="s">
        <v>123</v>
      </c>
      <c r="V2240" s="1" t="s">
        <v>71</v>
      </c>
      <c r="W2240" s="1" t="s">
        <v>42</v>
      </c>
      <c r="X2240" s="25">
        <v>41358</v>
      </c>
      <c r="Y2240" s="1" t="s">
        <v>2628</v>
      </c>
      <c r="Z2240" s="1">
        <v>0</v>
      </c>
      <c r="AA2240" s="1" t="s">
        <v>1344</v>
      </c>
      <c r="AB2240" s="25">
        <v>40485</v>
      </c>
      <c r="AC2240" s="27">
        <v>40494.632638888892</v>
      </c>
      <c r="AD2240" s="1" t="s">
        <v>36</v>
      </c>
      <c r="AE2240" s="26">
        <v>25000</v>
      </c>
    </row>
    <row r="2241" spans="1:31" x14ac:dyDescent="0.25">
      <c r="A2241" s="1" t="s">
        <v>2646</v>
      </c>
      <c r="B2241" s="1" t="s">
        <v>1387</v>
      </c>
      <c r="C2241" s="1" t="s">
        <v>1388</v>
      </c>
      <c r="D2241" s="25">
        <v>40224</v>
      </c>
      <c r="E2241" s="1" t="s">
        <v>2623</v>
      </c>
      <c r="F2241" s="26">
        <v>3357</v>
      </c>
      <c r="G2241" s="26">
        <v>3357</v>
      </c>
      <c r="H2241" s="26">
        <v>3357</v>
      </c>
      <c r="I2241" s="1" t="s">
        <v>50</v>
      </c>
      <c r="J2241" s="26">
        <v>1678.5</v>
      </c>
      <c r="K2241" s="1">
        <v>0</v>
      </c>
      <c r="L2241" s="1" t="s">
        <v>27</v>
      </c>
      <c r="M2241" s="1">
        <v>0</v>
      </c>
      <c r="N2241" s="1" t="s">
        <v>2629</v>
      </c>
      <c r="O2241" s="1" t="s">
        <v>2630</v>
      </c>
      <c r="Q2241" s="1" t="s">
        <v>28</v>
      </c>
      <c r="R2241" s="1" t="s">
        <v>262</v>
      </c>
      <c r="S2241" s="1" t="s">
        <v>151</v>
      </c>
      <c r="T2241" s="1" t="s">
        <v>1389</v>
      </c>
      <c r="U2241" s="1" t="s">
        <v>55</v>
      </c>
      <c r="V2241" s="1" t="s">
        <v>71</v>
      </c>
      <c r="W2241" s="1" t="s">
        <v>42</v>
      </c>
      <c r="X2241" s="25">
        <v>41358</v>
      </c>
      <c r="Y2241" s="1" t="s">
        <v>2628</v>
      </c>
      <c r="Z2241" s="1">
        <v>0</v>
      </c>
      <c r="AA2241" s="1" t="s">
        <v>1390</v>
      </c>
      <c r="AB2241" s="25">
        <v>40624</v>
      </c>
      <c r="AC2241" s="27">
        <v>40659.686111111114</v>
      </c>
      <c r="AD2241" s="1" t="s">
        <v>36</v>
      </c>
      <c r="AE2241" s="26">
        <v>3357</v>
      </c>
    </row>
    <row r="2242" spans="1:31" x14ac:dyDescent="0.25">
      <c r="A2242" s="1" t="s">
        <v>2646</v>
      </c>
      <c r="E2242" s="1" t="s">
        <v>2623</v>
      </c>
      <c r="F2242" s="1">
        <v>0</v>
      </c>
      <c r="G2242" s="1">
        <v>0</v>
      </c>
      <c r="H2242" s="1">
        <v>0</v>
      </c>
      <c r="I2242" s="1" t="s">
        <v>50</v>
      </c>
      <c r="J2242" s="1">
        <v>0</v>
      </c>
      <c r="K2242" s="1">
        <v>0</v>
      </c>
      <c r="L2242" s="1" t="s">
        <v>27</v>
      </c>
      <c r="M2242" s="1">
        <v>0</v>
      </c>
      <c r="N2242" s="1" t="s">
        <v>2629</v>
      </c>
      <c r="O2242" s="1" t="s">
        <v>2630</v>
      </c>
      <c r="Q2242" s="1" t="s">
        <v>28</v>
      </c>
      <c r="R2242" s="1" t="s">
        <v>262</v>
      </c>
      <c r="S2242" s="1" t="s">
        <v>276</v>
      </c>
      <c r="T2242" s="1" t="s">
        <v>2906</v>
      </c>
      <c r="U2242" s="1" t="s">
        <v>34</v>
      </c>
      <c r="V2242" s="1" t="s">
        <v>71</v>
      </c>
      <c r="W2242" s="1" t="s">
        <v>42</v>
      </c>
      <c r="X2242" s="25">
        <v>41358</v>
      </c>
      <c r="Y2242" s="1" t="s">
        <v>2647</v>
      </c>
      <c r="Z2242" s="1">
        <v>0</v>
      </c>
      <c r="AA2242" s="1" t="s">
        <v>2907</v>
      </c>
      <c r="AB2242" s="25">
        <v>40982</v>
      </c>
      <c r="AC2242" s="27">
        <v>41002.212500000001</v>
      </c>
      <c r="AD2242" s="1" t="s">
        <v>2657</v>
      </c>
      <c r="AE2242" s="1">
        <v>0</v>
      </c>
    </row>
    <row r="2243" spans="1:31" x14ac:dyDescent="0.25">
      <c r="A2243" s="1" t="s">
        <v>2622</v>
      </c>
      <c r="B2243" s="1" t="s">
        <v>1652</v>
      </c>
      <c r="C2243" s="1" t="s">
        <v>1653</v>
      </c>
      <c r="D2243" s="25">
        <v>40330</v>
      </c>
      <c r="E2243" s="1" t="s">
        <v>2623</v>
      </c>
      <c r="F2243" s="26">
        <v>27667</v>
      </c>
      <c r="G2243" s="26">
        <v>27667</v>
      </c>
      <c r="H2243" s="26">
        <v>27667</v>
      </c>
      <c r="I2243" s="1" t="s">
        <v>50</v>
      </c>
      <c r="J2243" s="26">
        <v>13833.5</v>
      </c>
      <c r="K2243" s="1">
        <v>0</v>
      </c>
      <c r="L2243" s="1" t="s">
        <v>27</v>
      </c>
      <c r="M2243" s="1">
        <v>0</v>
      </c>
      <c r="N2243" s="1" t="s">
        <v>2629</v>
      </c>
      <c r="O2243" s="1" t="s">
        <v>2630</v>
      </c>
      <c r="Q2243" s="1" t="s">
        <v>28</v>
      </c>
      <c r="R2243" s="1" t="s">
        <v>135</v>
      </c>
      <c r="S2243" s="1" t="s">
        <v>136</v>
      </c>
      <c r="T2243" s="1" t="s">
        <v>316</v>
      </c>
      <c r="U2243" s="1" t="s">
        <v>34</v>
      </c>
      <c r="V2243" s="1" t="s">
        <v>71</v>
      </c>
      <c r="W2243" s="1" t="s">
        <v>42</v>
      </c>
      <c r="X2243" s="25">
        <v>41358</v>
      </c>
      <c r="Y2243" s="1" t="s">
        <v>2628</v>
      </c>
      <c r="Z2243" s="1">
        <v>0</v>
      </c>
      <c r="AA2243" s="1" t="s">
        <v>1654</v>
      </c>
      <c r="AB2243" s="25">
        <v>40863</v>
      </c>
      <c r="AC2243" s="27">
        <v>40900.138194444444</v>
      </c>
      <c r="AD2243" s="1" t="s">
        <v>36</v>
      </c>
      <c r="AE2243" s="26">
        <v>27667</v>
      </c>
    </row>
    <row r="2244" spans="1:31" x14ac:dyDescent="0.25">
      <c r="A2244" s="1" t="s">
        <v>2622</v>
      </c>
      <c r="B2244" s="1" t="s">
        <v>1800</v>
      </c>
      <c r="C2244" s="1" t="s">
        <v>1801</v>
      </c>
      <c r="D2244" s="25">
        <v>39920</v>
      </c>
      <c r="E2244" s="1" t="s">
        <v>2623</v>
      </c>
      <c r="F2244" s="26">
        <v>15000</v>
      </c>
      <c r="G2244" s="26">
        <v>15000</v>
      </c>
      <c r="H2244" s="26">
        <v>15000</v>
      </c>
      <c r="I2244" s="1" t="s">
        <v>50</v>
      </c>
      <c r="J2244" s="26">
        <v>7500</v>
      </c>
      <c r="K2244" s="1">
        <v>0</v>
      </c>
      <c r="L2244" s="1" t="s">
        <v>27</v>
      </c>
      <c r="M2244" s="1">
        <v>0</v>
      </c>
      <c r="N2244" s="1" t="s">
        <v>2629</v>
      </c>
      <c r="O2244" s="1" t="s">
        <v>2630</v>
      </c>
      <c r="Q2244" s="1" t="s">
        <v>28</v>
      </c>
      <c r="R2244" s="1" t="s">
        <v>135</v>
      </c>
      <c r="S2244" s="1" t="s">
        <v>136</v>
      </c>
      <c r="T2244" s="1" t="s">
        <v>433</v>
      </c>
      <c r="U2244" s="1" t="s">
        <v>34</v>
      </c>
      <c r="V2244" s="1" t="s">
        <v>252</v>
      </c>
      <c r="W2244" s="1" t="s">
        <v>42</v>
      </c>
      <c r="X2244" s="25">
        <v>41358</v>
      </c>
      <c r="Y2244" s="1" t="s">
        <v>2628</v>
      </c>
      <c r="Z2244" s="1">
        <v>0</v>
      </c>
      <c r="AA2244" s="1" t="s">
        <v>1802</v>
      </c>
      <c r="AB2244" s="25">
        <v>40241</v>
      </c>
      <c r="AC2244" s="27">
        <v>40330.345138888886</v>
      </c>
      <c r="AD2244" s="1" t="s">
        <v>36</v>
      </c>
      <c r="AE2244" s="26">
        <v>15000</v>
      </c>
    </row>
    <row r="2245" spans="1:31" x14ac:dyDescent="0.25">
      <c r="A2245" s="1" t="s">
        <v>2646</v>
      </c>
      <c r="E2245" s="1" t="s">
        <v>2623</v>
      </c>
      <c r="F2245" s="1">
        <v>0</v>
      </c>
      <c r="G2245" s="1">
        <v>0</v>
      </c>
      <c r="H2245" s="1">
        <v>0</v>
      </c>
      <c r="J2245" s="1">
        <v>0</v>
      </c>
      <c r="K2245" s="1">
        <v>0</v>
      </c>
      <c r="L2245" s="1" t="s">
        <v>27</v>
      </c>
      <c r="M2245" s="1">
        <v>0</v>
      </c>
      <c r="N2245" s="1" t="s">
        <v>2629</v>
      </c>
      <c r="O2245" s="1" t="s">
        <v>2630</v>
      </c>
      <c r="Q2245" s="1" t="s">
        <v>28</v>
      </c>
      <c r="R2245" s="1" t="s">
        <v>262</v>
      </c>
      <c r="S2245" s="1" t="s">
        <v>398</v>
      </c>
      <c r="T2245" s="1" t="s">
        <v>54</v>
      </c>
      <c r="U2245" s="1" t="s">
        <v>55</v>
      </c>
      <c r="V2245" s="1" t="s">
        <v>71</v>
      </c>
      <c r="W2245" s="1" t="s">
        <v>42</v>
      </c>
      <c r="X2245" s="25">
        <v>41358</v>
      </c>
      <c r="Y2245" s="1" t="s">
        <v>43</v>
      </c>
      <c r="Z2245" s="1">
        <v>0</v>
      </c>
      <c r="AA2245" s="1" t="s">
        <v>2912</v>
      </c>
      <c r="AB2245" s="25">
        <v>41087</v>
      </c>
      <c r="AC2245" s="27">
        <v>41115.350694444445</v>
      </c>
      <c r="AD2245" s="1" t="s">
        <v>2633</v>
      </c>
      <c r="AE2245" s="1">
        <v>0</v>
      </c>
    </row>
    <row r="2246" spans="1:31" x14ac:dyDescent="0.25">
      <c r="A2246" s="1" t="s">
        <v>2622</v>
      </c>
      <c r="E2246" s="1" t="s">
        <v>2623</v>
      </c>
      <c r="F2246" s="1">
        <v>0</v>
      </c>
      <c r="G2246" s="1">
        <v>0</v>
      </c>
      <c r="H2246" s="1">
        <v>0</v>
      </c>
      <c r="J2246" s="1">
        <v>0</v>
      </c>
      <c r="K2246" s="26">
        <v>4941.6099999999997</v>
      </c>
      <c r="L2246" s="1" t="s">
        <v>27</v>
      </c>
      <c r="M2246" s="1">
        <v>0</v>
      </c>
      <c r="N2246" s="1" t="s">
        <v>2629</v>
      </c>
      <c r="O2246" s="1" t="s">
        <v>2630</v>
      </c>
      <c r="Q2246" s="1" t="s">
        <v>28</v>
      </c>
      <c r="R2246" s="1" t="s">
        <v>512</v>
      </c>
      <c r="S2246" s="1" t="s">
        <v>2913</v>
      </c>
      <c r="T2246" s="1" t="s">
        <v>124</v>
      </c>
      <c r="U2246" s="1" t="s">
        <v>34</v>
      </c>
      <c r="V2246" s="1" t="s">
        <v>252</v>
      </c>
      <c r="W2246" s="1" t="s">
        <v>42</v>
      </c>
      <c r="X2246" s="25">
        <v>41358</v>
      </c>
      <c r="Y2246" s="1" t="s">
        <v>2628</v>
      </c>
      <c r="Z2246" s="1">
        <v>0</v>
      </c>
      <c r="AA2246" s="1" t="s">
        <v>2914</v>
      </c>
      <c r="AB2246" s="25">
        <v>40337</v>
      </c>
      <c r="AC2246" s="27">
        <v>40410.943749999999</v>
      </c>
      <c r="AD2246" s="1" t="s">
        <v>2633</v>
      </c>
      <c r="AE2246" s="1">
        <v>0</v>
      </c>
    </row>
    <row r="2247" spans="1:31" x14ac:dyDescent="0.25">
      <c r="A2247" s="1" t="s">
        <v>2622</v>
      </c>
      <c r="B2247" s="1" t="s">
        <v>2368</v>
      </c>
      <c r="C2247" s="1" t="s">
        <v>2369</v>
      </c>
      <c r="D2247" s="25">
        <v>40247</v>
      </c>
      <c r="E2247" s="1" t="s">
        <v>2623</v>
      </c>
      <c r="F2247" s="26">
        <v>18961</v>
      </c>
      <c r="G2247" s="26">
        <v>18961</v>
      </c>
      <c r="H2247" s="26">
        <v>18961</v>
      </c>
      <c r="I2247" s="1" t="s">
        <v>50</v>
      </c>
      <c r="J2247" s="26">
        <v>9480.5</v>
      </c>
      <c r="K2247" s="1">
        <v>0</v>
      </c>
      <c r="L2247" s="1" t="s">
        <v>27</v>
      </c>
      <c r="M2247" s="1">
        <v>0</v>
      </c>
      <c r="N2247" s="1" t="s">
        <v>2629</v>
      </c>
      <c r="O2247" s="1" t="s">
        <v>2630</v>
      </c>
      <c r="Q2247" s="1" t="s">
        <v>28</v>
      </c>
      <c r="R2247" s="1" t="s">
        <v>135</v>
      </c>
      <c r="S2247" s="1" t="s">
        <v>136</v>
      </c>
      <c r="T2247" s="1" t="s">
        <v>433</v>
      </c>
      <c r="U2247" s="1" t="s">
        <v>34</v>
      </c>
      <c r="V2247" s="1" t="s">
        <v>71</v>
      </c>
      <c r="W2247" s="1" t="s">
        <v>42</v>
      </c>
      <c r="X2247" s="25">
        <v>41358</v>
      </c>
      <c r="Y2247" s="1" t="s">
        <v>2628</v>
      </c>
      <c r="Z2247" s="1">
        <v>0</v>
      </c>
      <c r="AA2247" s="1" t="s">
        <v>2370</v>
      </c>
      <c r="AB2247" s="25">
        <v>40417</v>
      </c>
      <c r="AC2247" s="27">
        <v>40438.504166666666</v>
      </c>
      <c r="AD2247" s="1" t="s">
        <v>36</v>
      </c>
      <c r="AE2247" s="26">
        <v>18961</v>
      </c>
    </row>
    <row r="2248" spans="1:31" x14ac:dyDescent="0.25">
      <c r="A2248" s="1" t="s">
        <v>2622</v>
      </c>
      <c r="B2248" s="1" t="s">
        <v>2443</v>
      </c>
      <c r="C2248" s="1" t="s">
        <v>2444</v>
      </c>
      <c r="D2248" s="25">
        <v>40223</v>
      </c>
      <c r="E2248" s="1" t="s">
        <v>2623</v>
      </c>
      <c r="F2248" s="26">
        <v>3000</v>
      </c>
      <c r="G2248" s="26">
        <v>3000</v>
      </c>
      <c r="H2248" s="26">
        <v>3000</v>
      </c>
      <c r="I2248" s="1" t="s">
        <v>50</v>
      </c>
      <c r="J2248" s="26">
        <v>1500</v>
      </c>
      <c r="K2248" s="1">
        <v>0</v>
      </c>
      <c r="L2248" s="1" t="s">
        <v>27</v>
      </c>
      <c r="M2248" s="1">
        <v>0</v>
      </c>
      <c r="N2248" s="1" t="s">
        <v>2629</v>
      </c>
      <c r="O2248" s="1" t="s">
        <v>2630</v>
      </c>
      <c r="Q2248" s="1" t="s">
        <v>28</v>
      </c>
      <c r="R2248" s="1" t="s">
        <v>196</v>
      </c>
      <c r="S2248" s="1" t="s">
        <v>136</v>
      </c>
      <c r="T2248" s="1" t="s">
        <v>308</v>
      </c>
      <c r="U2248" s="1" t="s">
        <v>55</v>
      </c>
      <c r="V2248" s="1" t="s">
        <v>71</v>
      </c>
      <c r="W2248" s="1" t="s">
        <v>42</v>
      </c>
      <c r="X2248" s="25">
        <v>41358</v>
      </c>
      <c r="Y2248" s="1" t="s">
        <v>2647</v>
      </c>
      <c r="Z2248" s="1">
        <v>0</v>
      </c>
      <c r="AA2248" s="1" t="s">
        <v>2445</v>
      </c>
      <c r="AB2248" s="25">
        <v>40632</v>
      </c>
      <c r="AC2248" s="27">
        <v>40684.524305555555</v>
      </c>
      <c r="AD2248" s="1" t="s">
        <v>36</v>
      </c>
      <c r="AE2248" s="26">
        <v>3000</v>
      </c>
    </row>
    <row r="2249" spans="1:31" x14ac:dyDescent="0.25">
      <c r="A2249" s="1" t="s">
        <v>2646</v>
      </c>
      <c r="B2249" s="1" t="s">
        <v>2503</v>
      </c>
      <c r="C2249" s="1" t="s">
        <v>2504</v>
      </c>
      <c r="D2249" s="25">
        <v>40980</v>
      </c>
      <c r="E2249" s="1" t="s">
        <v>2623</v>
      </c>
      <c r="F2249" s="26">
        <v>10000</v>
      </c>
      <c r="G2249" s="26">
        <v>10000</v>
      </c>
      <c r="H2249" s="26">
        <v>10000</v>
      </c>
      <c r="I2249" s="1" t="s">
        <v>50</v>
      </c>
      <c r="J2249" s="26">
        <v>5000</v>
      </c>
      <c r="K2249" s="1">
        <v>0</v>
      </c>
      <c r="L2249" s="1" t="s">
        <v>27</v>
      </c>
      <c r="M2249" s="1">
        <v>0</v>
      </c>
      <c r="N2249" s="1" t="s">
        <v>2629</v>
      </c>
      <c r="O2249" s="1" t="s">
        <v>2630</v>
      </c>
      <c r="Q2249" s="1" t="s">
        <v>28</v>
      </c>
      <c r="R2249" s="1" t="s">
        <v>262</v>
      </c>
      <c r="S2249" s="1" t="s">
        <v>151</v>
      </c>
      <c r="T2249" s="1" t="s">
        <v>77</v>
      </c>
      <c r="U2249" s="1" t="s">
        <v>34</v>
      </c>
      <c r="V2249" s="1" t="s">
        <v>71</v>
      </c>
      <c r="W2249" s="1" t="s">
        <v>42</v>
      </c>
      <c r="X2249" s="25">
        <v>41358</v>
      </c>
      <c r="Y2249" s="1" t="s">
        <v>2628</v>
      </c>
      <c r="Z2249" s="1">
        <v>0</v>
      </c>
      <c r="AA2249" s="1" t="s">
        <v>2505</v>
      </c>
      <c r="AB2249" s="25">
        <v>41120</v>
      </c>
      <c r="AC2249" s="27">
        <v>41139.120138888888</v>
      </c>
      <c r="AD2249" s="1" t="s">
        <v>36</v>
      </c>
      <c r="AE2249" s="26">
        <v>10000</v>
      </c>
    </row>
    <row r="2250" spans="1:31" x14ac:dyDescent="0.25">
      <c r="A2250" s="1" t="s">
        <v>2646</v>
      </c>
      <c r="E2250" s="1" t="s">
        <v>2623</v>
      </c>
      <c r="F2250" s="1">
        <v>0</v>
      </c>
      <c r="G2250" s="1">
        <v>0</v>
      </c>
      <c r="H2250" s="1">
        <v>0</v>
      </c>
      <c r="J2250" s="1">
        <v>0</v>
      </c>
      <c r="K2250" s="1">
        <v>830</v>
      </c>
      <c r="L2250" s="1" t="s">
        <v>27</v>
      </c>
      <c r="M2250" s="1">
        <v>0</v>
      </c>
      <c r="N2250" s="1" t="s">
        <v>2629</v>
      </c>
      <c r="O2250" s="1" t="s">
        <v>2630</v>
      </c>
      <c r="Q2250" s="1" t="s">
        <v>28</v>
      </c>
      <c r="R2250" s="1" t="s">
        <v>37</v>
      </c>
      <c r="S2250" s="1" t="s">
        <v>38</v>
      </c>
      <c r="T2250" s="1" t="s">
        <v>124</v>
      </c>
      <c r="U2250" s="1" t="s">
        <v>34</v>
      </c>
      <c r="V2250" s="1" t="s">
        <v>252</v>
      </c>
      <c r="W2250" s="1" t="s">
        <v>42</v>
      </c>
      <c r="X2250" s="25">
        <v>41359</v>
      </c>
      <c r="Y2250" s="1" t="s">
        <v>57</v>
      </c>
      <c r="Z2250" s="1">
        <v>0</v>
      </c>
      <c r="AA2250" s="1" t="s">
        <v>2921</v>
      </c>
      <c r="AB2250" s="25">
        <v>39804</v>
      </c>
      <c r="AC2250" s="27">
        <v>39841.486805555556</v>
      </c>
      <c r="AD2250" s="1" t="s">
        <v>2633</v>
      </c>
      <c r="AE2250" s="1">
        <v>0</v>
      </c>
    </row>
    <row r="2251" spans="1:31" x14ac:dyDescent="0.25">
      <c r="A2251" s="1" t="s">
        <v>2646</v>
      </c>
      <c r="B2251" s="1" t="s">
        <v>563</v>
      </c>
      <c r="C2251" s="1" t="s">
        <v>564</v>
      </c>
      <c r="D2251" s="25">
        <v>39856</v>
      </c>
      <c r="E2251" s="1" t="s">
        <v>2623</v>
      </c>
      <c r="F2251" s="26">
        <v>11000</v>
      </c>
      <c r="G2251" s="26">
        <v>11000</v>
      </c>
      <c r="H2251" s="26">
        <v>6525.94</v>
      </c>
      <c r="I2251" s="1" t="s">
        <v>26</v>
      </c>
      <c r="J2251" s="26">
        <v>6525.94</v>
      </c>
      <c r="K2251" s="1">
        <v>0</v>
      </c>
      <c r="L2251" s="1" t="s">
        <v>27</v>
      </c>
      <c r="M2251" s="1">
        <v>0</v>
      </c>
      <c r="N2251" s="1" t="s">
        <v>2629</v>
      </c>
      <c r="O2251" s="1" t="s">
        <v>2630</v>
      </c>
      <c r="Q2251" s="1" t="s">
        <v>28</v>
      </c>
      <c r="R2251" s="1" t="s">
        <v>262</v>
      </c>
      <c r="S2251" s="1" t="s">
        <v>151</v>
      </c>
      <c r="T2251" s="1" t="s">
        <v>565</v>
      </c>
      <c r="U2251" s="1" t="s">
        <v>34</v>
      </c>
      <c r="V2251" s="1" t="s">
        <v>252</v>
      </c>
      <c r="W2251" s="1" t="s">
        <v>42</v>
      </c>
      <c r="X2251" s="25">
        <v>41359</v>
      </c>
      <c r="Y2251" s="1" t="s">
        <v>2637</v>
      </c>
      <c r="Z2251" s="1">
        <v>0</v>
      </c>
      <c r="AA2251" s="1" t="s">
        <v>566</v>
      </c>
      <c r="AB2251" s="25">
        <v>40060</v>
      </c>
      <c r="AC2251" s="27">
        <v>40070.62777777778</v>
      </c>
      <c r="AD2251" s="1" t="s">
        <v>36</v>
      </c>
      <c r="AE2251" s="26">
        <v>11000</v>
      </c>
    </row>
    <row r="2252" spans="1:31" x14ac:dyDescent="0.25">
      <c r="A2252" s="1" t="s">
        <v>2622</v>
      </c>
      <c r="B2252" s="1" t="s">
        <v>937</v>
      </c>
      <c r="C2252" s="1" t="s">
        <v>938</v>
      </c>
      <c r="D2252" s="25">
        <v>39753</v>
      </c>
      <c r="E2252" s="1" t="s">
        <v>2623</v>
      </c>
      <c r="F2252" s="26">
        <v>27165</v>
      </c>
      <c r="G2252" s="26">
        <v>27165</v>
      </c>
      <c r="H2252" s="26">
        <v>27165</v>
      </c>
      <c r="I2252" s="1" t="s">
        <v>26</v>
      </c>
      <c r="J2252" s="26">
        <v>27165</v>
      </c>
      <c r="K2252" s="1">
        <v>0</v>
      </c>
      <c r="L2252" s="1" t="s">
        <v>27</v>
      </c>
      <c r="M2252" s="1">
        <v>0</v>
      </c>
      <c r="N2252" s="1" t="s">
        <v>2629</v>
      </c>
      <c r="O2252" s="1" t="s">
        <v>2625</v>
      </c>
      <c r="P2252" s="1" t="s">
        <v>2626</v>
      </c>
      <c r="Q2252" s="1" t="s">
        <v>28</v>
      </c>
      <c r="R2252" s="1" t="s">
        <v>135</v>
      </c>
      <c r="S2252" s="1" t="s">
        <v>136</v>
      </c>
      <c r="T2252" s="1" t="s">
        <v>318</v>
      </c>
      <c r="U2252" s="1" t="s">
        <v>34</v>
      </c>
      <c r="V2252" s="1" t="s">
        <v>71</v>
      </c>
      <c r="W2252" s="1" t="s">
        <v>42</v>
      </c>
      <c r="X2252" s="25">
        <v>41359</v>
      </c>
      <c r="Y2252" s="1" t="s">
        <v>2637</v>
      </c>
      <c r="Z2252" s="1">
        <v>0</v>
      </c>
      <c r="AA2252" s="1" t="s">
        <v>939</v>
      </c>
      <c r="AB2252" s="25">
        <v>40830</v>
      </c>
      <c r="AC2252" s="27">
        <v>40830.1875</v>
      </c>
      <c r="AD2252" s="1" t="s">
        <v>36</v>
      </c>
      <c r="AE2252" s="26">
        <v>27165</v>
      </c>
    </row>
    <row r="2253" spans="1:31" x14ac:dyDescent="0.25">
      <c r="A2253" s="1" t="s">
        <v>2622</v>
      </c>
      <c r="C2253" s="1" t="s">
        <v>2926</v>
      </c>
      <c r="E2253" s="1" t="s">
        <v>2623</v>
      </c>
      <c r="F2253" s="1">
        <v>0</v>
      </c>
      <c r="G2253" s="1">
        <v>0</v>
      </c>
      <c r="H2253" s="1">
        <v>0</v>
      </c>
      <c r="J2253" s="1">
        <v>0</v>
      </c>
      <c r="K2253" s="1">
        <v>0</v>
      </c>
      <c r="L2253" s="1" t="s">
        <v>27</v>
      </c>
      <c r="M2253" s="1">
        <v>0</v>
      </c>
      <c r="N2253" s="1" t="s">
        <v>2629</v>
      </c>
      <c r="O2253" s="1" t="s">
        <v>2630</v>
      </c>
      <c r="Q2253" s="1" t="s">
        <v>28</v>
      </c>
      <c r="R2253" s="1" t="s">
        <v>135</v>
      </c>
      <c r="S2253" s="1" t="s">
        <v>284</v>
      </c>
      <c r="T2253" s="1" t="s">
        <v>54</v>
      </c>
      <c r="U2253" s="1" t="s">
        <v>55</v>
      </c>
      <c r="V2253" s="1" t="s">
        <v>71</v>
      </c>
      <c r="W2253" s="1" t="s">
        <v>42</v>
      </c>
      <c r="X2253" s="25">
        <v>41359</v>
      </c>
      <c r="Y2253" s="1" t="s">
        <v>2660</v>
      </c>
      <c r="Z2253" s="1">
        <v>0</v>
      </c>
      <c r="AA2253" s="1" t="s">
        <v>2927</v>
      </c>
      <c r="AB2253" s="25">
        <v>40798</v>
      </c>
      <c r="AC2253" s="27">
        <v>40820.873611111114</v>
      </c>
      <c r="AD2253" s="1" t="s">
        <v>2633</v>
      </c>
      <c r="AE2253" s="1">
        <v>0</v>
      </c>
    </row>
    <row r="2254" spans="1:31" x14ac:dyDescent="0.25">
      <c r="A2254" s="1" t="s">
        <v>2646</v>
      </c>
      <c r="B2254" s="1" t="s">
        <v>1655</v>
      </c>
      <c r="C2254" s="1" t="s">
        <v>1656</v>
      </c>
      <c r="D2254" s="25">
        <v>39403</v>
      </c>
      <c r="E2254" s="1" t="s">
        <v>2623</v>
      </c>
      <c r="F2254" s="26">
        <v>10000</v>
      </c>
      <c r="G2254" s="26">
        <v>10000</v>
      </c>
      <c r="H2254" s="26">
        <v>10000</v>
      </c>
      <c r="I2254" s="1" t="s">
        <v>26</v>
      </c>
      <c r="J2254" s="26">
        <v>10000</v>
      </c>
      <c r="K2254" s="26">
        <v>1000</v>
      </c>
      <c r="L2254" s="1" t="s">
        <v>27</v>
      </c>
      <c r="M2254" s="1">
        <v>0</v>
      </c>
      <c r="N2254" s="1" t="s">
        <v>2624</v>
      </c>
      <c r="O2254" s="1" t="s">
        <v>2630</v>
      </c>
      <c r="Q2254" s="1" t="s">
        <v>28</v>
      </c>
      <c r="R2254" s="1" t="s">
        <v>37</v>
      </c>
      <c r="S2254" s="1" t="s">
        <v>38</v>
      </c>
      <c r="T2254" s="1" t="s">
        <v>67</v>
      </c>
      <c r="U2254" s="1" t="s">
        <v>34</v>
      </c>
      <c r="V2254" s="1" t="s">
        <v>252</v>
      </c>
      <c r="W2254" s="1" t="s">
        <v>42</v>
      </c>
      <c r="X2254" s="25">
        <v>41359</v>
      </c>
      <c r="Y2254" s="1" t="s">
        <v>57</v>
      </c>
      <c r="Z2254" s="1">
        <v>0</v>
      </c>
      <c r="AA2254" s="1" t="s">
        <v>1657</v>
      </c>
      <c r="AB2254" s="25">
        <v>39741</v>
      </c>
      <c r="AC2254" s="27">
        <v>39793.613888888889</v>
      </c>
      <c r="AD2254" s="1" t="s">
        <v>36</v>
      </c>
      <c r="AE2254" s="26">
        <v>10000</v>
      </c>
    </row>
    <row r="2255" spans="1:31" x14ac:dyDescent="0.25">
      <c r="A2255" s="1" t="s">
        <v>2622</v>
      </c>
      <c r="B2255" s="1" t="s">
        <v>1897</v>
      </c>
      <c r="C2255" s="1" t="s">
        <v>1898</v>
      </c>
      <c r="D2255" s="25">
        <v>40340</v>
      </c>
      <c r="E2255" s="1" t="s">
        <v>2623</v>
      </c>
      <c r="F2255" s="26">
        <v>20816</v>
      </c>
      <c r="G2255" s="26">
        <v>20816</v>
      </c>
      <c r="H2255" s="26">
        <v>20816</v>
      </c>
      <c r="I2255" s="1" t="s">
        <v>26</v>
      </c>
      <c r="J2255" s="26">
        <v>20816</v>
      </c>
      <c r="K2255" s="1">
        <v>0</v>
      </c>
      <c r="L2255" s="1" t="s">
        <v>27</v>
      </c>
      <c r="M2255" s="1">
        <v>0</v>
      </c>
      <c r="N2255" s="1" t="s">
        <v>2629</v>
      </c>
      <c r="O2255" s="1" t="s">
        <v>2625</v>
      </c>
      <c r="P2255" s="1" t="s">
        <v>2626</v>
      </c>
      <c r="Q2255" s="1" t="s">
        <v>28</v>
      </c>
      <c r="R2255" s="1" t="s">
        <v>135</v>
      </c>
      <c r="S2255" s="1" t="s">
        <v>751</v>
      </c>
      <c r="T2255" s="1" t="s">
        <v>337</v>
      </c>
      <c r="U2255" s="1" t="s">
        <v>55</v>
      </c>
      <c r="V2255" s="1" t="s">
        <v>71</v>
      </c>
      <c r="W2255" s="1" t="s">
        <v>42</v>
      </c>
      <c r="X2255" s="25">
        <v>41359</v>
      </c>
      <c r="Y2255" s="1" t="s">
        <v>43</v>
      </c>
      <c r="Z2255" s="1">
        <v>0</v>
      </c>
      <c r="AA2255" s="1" t="s">
        <v>1899</v>
      </c>
      <c r="AB2255" s="25">
        <v>40584</v>
      </c>
      <c r="AC2255" s="27">
        <v>40613.661805555559</v>
      </c>
      <c r="AD2255" s="1" t="s">
        <v>36</v>
      </c>
      <c r="AE2255" s="26">
        <v>20816</v>
      </c>
    </row>
    <row r="2256" spans="1:31" x14ac:dyDescent="0.25">
      <c r="A2256" s="1" t="s">
        <v>2646</v>
      </c>
      <c r="B2256" s="1" t="s">
        <v>2447</v>
      </c>
      <c r="C2256" s="1" t="s">
        <v>2448</v>
      </c>
      <c r="D2256" s="25">
        <v>40256</v>
      </c>
      <c r="E2256" s="1" t="s">
        <v>2623</v>
      </c>
      <c r="F2256" s="26">
        <v>14000</v>
      </c>
      <c r="G2256" s="26">
        <v>14000</v>
      </c>
      <c r="H2256" s="26">
        <v>14000</v>
      </c>
      <c r="I2256" s="1" t="s">
        <v>50</v>
      </c>
      <c r="J2256" s="26">
        <v>7000</v>
      </c>
      <c r="K2256" s="1">
        <v>0</v>
      </c>
      <c r="L2256" s="1" t="s">
        <v>27</v>
      </c>
      <c r="M2256" s="1">
        <v>0</v>
      </c>
      <c r="N2256" s="1" t="s">
        <v>2629</v>
      </c>
      <c r="O2256" s="1" t="s">
        <v>2630</v>
      </c>
      <c r="Q2256" s="1" t="s">
        <v>28</v>
      </c>
      <c r="R2256" s="1" t="s">
        <v>262</v>
      </c>
      <c r="S2256" s="1" t="s">
        <v>151</v>
      </c>
      <c r="T2256" s="1" t="s">
        <v>2449</v>
      </c>
      <c r="U2256" s="1" t="s">
        <v>34</v>
      </c>
      <c r="V2256" s="1" t="s">
        <v>71</v>
      </c>
      <c r="W2256" s="1" t="s">
        <v>42</v>
      </c>
      <c r="X2256" s="25">
        <v>41359</v>
      </c>
      <c r="Y2256" s="1" t="s">
        <v>2628</v>
      </c>
      <c r="Z2256" s="1">
        <v>0</v>
      </c>
      <c r="AA2256" s="1" t="s">
        <v>2450</v>
      </c>
      <c r="AB2256" s="25">
        <v>40708</v>
      </c>
      <c r="AC2256" s="27">
        <v>40716.388194444444</v>
      </c>
      <c r="AD2256" s="1" t="s">
        <v>36</v>
      </c>
      <c r="AE2256" s="26">
        <v>14000</v>
      </c>
    </row>
    <row r="2257" spans="1:31" x14ac:dyDescent="0.25">
      <c r="A2257" s="1" t="s">
        <v>2646</v>
      </c>
      <c r="E2257" s="1" t="s">
        <v>2623</v>
      </c>
      <c r="F2257" s="1">
        <v>0</v>
      </c>
      <c r="G2257" s="1">
        <v>0</v>
      </c>
      <c r="H2257" s="1">
        <v>0</v>
      </c>
      <c r="J2257" s="1">
        <v>0</v>
      </c>
      <c r="K2257" s="1">
        <v>0</v>
      </c>
      <c r="L2257" s="1" t="s">
        <v>27</v>
      </c>
      <c r="M2257" s="1">
        <v>0</v>
      </c>
      <c r="N2257" s="1" t="s">
        <v>2629</v>
      </c>
      <c r="O2257" s="1" t="s">
        <v>2630</v>
      </c>
      <c r="Q2257" s="1" t="s">
        <v>28</v>
      </c>
      <c r="R2257" s="1" t="s">
        <v>262</v>
      </c>
      <c r="S2257" s="1" t="s">
        <v>2677</v>
      </c>
      <c r="T2257" s="1" t="s">
        <v>54</v>
      </c>
      <c r="U2257" s="1" t="s">
        <v>55</v>
      </c>
      <c r="V2257" s="1" t="s">
        <v>71</v>
      </c>
      <c r="W2257" s="1" t="s">
        <v>42</v>
      </c>
      <c r="X2257" s="25">
        <v>41359</v>
      </c>
      <c r="Y2257" s="1" t="s">
        <v>2628</v>
      </c>
      <c r="Z2257" s="1">
        <v>0</v>
      </c>
      <c r="AA2257" s="1" t="s">
        <v>2934</v>
      </c>
      <c r="AB2257" s="25">
        <v>40759</v>
      </c>
      <c r="AC2257" s="27">
        <v>40771.226388888892</v>
      </c>
      <c r="AD2257" s="1" t="s">
        <v>2633</v>
      </c>
      <c r="AE2257" s="1">
        <v>0</v>
      </c>
    </row>
  </sheetData>
  <autoFilter ref="A1:AE2257">
    <sortState ref="A2:AE2257">
      <sortCondition ref="X1:X2257"/>
    </sortState>
  </autoFilter>
  <customSheetViews>
    <customSheetView guid="{B532D158-FD61-4F09-ADC9-1912D538DF16}" colorId="50" showAutoFilter="1">
      <selection activeCell="AE5" sqref="AE5"/>
      <pageMargins left="0.511811024" right="0.511811024" top="0.78740157499999996" bottom="0.78740157499999996" header="0.31496062000000002" footer="0.31496062000000002"/>
      <autoFilter ref="A1:AE2257">
        <sortState ref="A2:AE2257">
          <sortCondition ref="X1:X2257"/>
        </sortState>
      </autoFilter>
    </customSheetView>
    <customSheetView guid="{DD804631-93FB-4E7A-9FFB-C5A6D89DA015}" colorId="50" showAutoFilter="1" topLeftCell="A2193">
      <selection activeCell="B2236" sqref="B2236"/>
      <pageMargins left="0.511811024" right="0.511811024" top="0.78740157499999996" bottom="0.78740157499999996" header="0.31496062000000002" footer="0.31496062000000002"/>
      <autoFilter ref="A1:AE2257">
        <sortState ref="A2:AE2257">
          <sortCondition ref="X1:X2257"/>
        </sortState>
      </autoFilter>
    </customSheetView>
    <customSheetView guid="{7E6CDFE8-D662-46F4-9617-468D9187B71A}" colorId="50" showAutoFilter="1">
      <selection activeCell="AE5" sqref="AE5"/>
      <pageMargins left="0.511811024" right="0.511811024" top="0.78740157499999996" bottom="0.78740157499999996" header="0.31496062000000002" footer="0.31496062000000002"/>
      <autoFilter ref="A1:AE2257">
        <sortState ref="A2:AE2257">
          <sortCondition ref="X1:X2257"/>
        </sortState>
      </autoFilter>
    </customSheetView>
  </customSheetView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X821"/>
  <sheetViews>
    <sheetView defaultGridColor="0" colorId="50" workbookViewId="0">
      <pane ySplit="1" topLeftCell="A2" activePane="bottomLeft" state="frozen"/>
      <selection pane="bottomLeft" activeCell="A2" sqref="A2:A562"/>
    </sheetView>
  </sheetViews>
  <sheetFormatPr defaultColWidth="2.7109375" defaultRowHeight="15" x14ac:dyDescent="0.25"/>
  <cols>
    <col min="1" max="1" width="4.140625" style="9" customWidth="1"/>
    <col min="2" max="2" width="9.28515625" style="9" customWidth="1"/>
    <col min="3" max="3" width="22.28515625" style="9" customWidth="1"/>
    <col min="4" max="4" width="4.42578125" style="37" customWidth="1"/>
    <col min="5" max="5" width="9.140625" style="38" customWidth="1"/>
    <col min="6" max="6" width="53.140625" style="10" customWidth="1"/>
    <col min="7" max="7" width="12.42578125" style="10" customWidth="1"/>
    <col min="8" max="8" width="33.85546875" style="10" customWidth="1"/>
    <col min="9" max="9" width="63.42578125" style="10" customWidth="1"/>
    <col min="10" max="10" width="26.85546875" style="10" customWidth="1"/>
    <col min="11" max="11" width="16.42578125" style="10" customWidth="1"/>
    <col min="12" max="12" width="16.85546875" style="9" customWidth="1"/>
    <col min="13" max="13" width="15" style="10" bestFit="1" customWidth="1"/>
    <col min="14" max="14" width="9.28515625" style="10" customWidth="1"/>
    <col min="15" max="15" width="15.85546875" style="9" customWidth="1"/>
    <col min="16" max="16" width="20.42578125" style="9" customWidth="1"/>
    <col min="17" max="17" width="27.42578125" style="9" customWidth="1"/>
    <col min="18" max="18" width="29" style="9" customWidth="1"/>
    <col min="19" max="19" width="25.7109375" style="9" customWidth="1"/>
    <col min="20" max="20" width="32.7109375" style="9" customWidth="1"/>
    <col min="21" max="21" width="15.7109375" style="9" customWidth="1"/>
    <col min="22" max="22" width="18.7109375" style="9" customWidth="1"/>
    <col min="23" max="23" width="25.140625" style="9" customWidth="1"/>
    <col min="24" max="24" width="18.140625" style="9" customWidth="1"/>
    <col min="25" max="25" width="31" style="9" customWidth="1"/>
    <col min="26" max="26" width="27.28515625" style="9" customWidth="1"/>
    <col min="27" max="27" width="23.5703125" style="9" customWidth="1"/>
    <col min="28" max="28" width="33.28515625" style="9" customWidth="1"/>
    <col min="29" max="29" width="13.7109375" style="13" customWidth="1"/>
    <col min="30" max="30" width="27.7109375" style="9" customWidth="1"/>
    <col min="31" max="31" width="59.28515625" style="9" customWidth="1"/>
    <col min="32" max="32" width="29.140625" style="9" customWidth="1"/>
    <col min="33" max="33" width="7.5703125" style="9" customWidth="1"/>
    <col min="34" max="34" width="14.28515625" style="9" customWidth="1"/>
    <col min="35" max="35" width="28.28515625" style="9" customWidth="1"/>
    <col min="36" max="36" width="18.140625" style="9" customWidth="1"/>
    <col min="37" max="37" width="59.42578125" style="9" customWidth="1"/>
    <col min="38" max="38" width="62" style="9" customWidth="1"/>
    <col min="39" max="39" width="20.85546875" style="23" bestFit="1" customWidth="1"/>
    <col min="40" max="40" width="23.42578125" style="9" customWidth="1"/>
    <col min="41" max="41" width="21.7109375" style="9" customWidth="1"/>
    <col min="42" max="42" width="23" style="9" bestFit="1" customWidth="1"/>
    <col min="43" max="43" width="20.42578125" style="9" bestFit="1" customWidth="1"/>
    <col min="44" max="44" width="15.85546875" style="9" customWidth="1"/>
    <col min="45" max="45" width="22.42578125" style="9" customWidth="1"/>
    <col min="46" max="46" width="29" style="9" customWidth="1"/>
    <col min="47" max="47" width="20.85546875" style="192" bestFit="1" customWidth="1"/>
    <col min="48" max="48" width="26" style="98" bestFit="1" customWidth="1"/>
    <col min="49" max="49" width="23" style="193" bestFit="1" customWidth="1"/>
    <col min="50" max="50" width="25" style="194" bestFit="1" customWidth="1"/>
    <col min="51" max="16384" width="2.7109375" style="9"/>
  </cols>
  <sheetData>
    <row r="1" spans="1:50" s="7" customFormat="1" x14ac:dyDescent="0.25">
      <c r="A1" s="8" t="s">
        <v>2609</v>
      </c>
      <c r="B1" s="32" t="s">
        <v>2610</v>
      </c>
      <c r="C1" s="4" t="s">
        <v>2511</v>
      </c>
      <c r="D1" s="2" t="s">
        <v>2511</v>
      </c>
      <c r="E1" s="3" t="s">
        <v>2579</v>
      </c>
      <c r="F1" s="4" t="s">
        <v>2526</v>
      </c>
      <c r="G1" s="5" t="s">
        <v>2595</v>
      </c>
      <c r="H1" s="5" t="s">
        <v>2596</v>
      </c>
      <c r="I1" s="5" t="s">
        <v>2597</v>
      </c>
      <c r="J1" s="5" t="s">
        <v>2598</v>
      </c>
      <c r="K1" s="5" t="s">
        <v>0</v>
      </c>
      <c r="L1" s="5" t="s">
        <v>1</v>
      </c>
      <c r="M1" s="5" t="s">
        <v>2</v>
      </c>
      <c r="N1" s="5" t="s">
        <v>2599</v>
      </c>
      <c r="O1" s="5" t="s">
        <v>3</v>
      </c>
      <c r="P1" s="5" t="s">
        <v>4</v>
      </c>
      <c r="Q1" s="5" t="s">
        <v>2600</v>
      </c>
      <c r="R1" s="5" t="s">
        <v>5</v>
      </c>
      <c r="S1" s="5" t="s">
        <v>2601</v>
      </c>
      <c r="T1" s="5" t="s">
        <v>6</v>
      </c>
      <c r="U1" s="5" t="s">
        <v>7</v>
      </c>
      <c r="V1" s="5" t="s">
        <v>8</v>
      </c>
      <c r="W1" s="5" t="s">
        <v>9</v>
      </c>
      <c r="X1" s="5" t="s">
        <v>10</v>
      </c>
      <c r="Y1" s="5" t="s">
        <v>11</v>
      </c>
      <c r="Z1" s="5" t="s">
        <v>2602</v>
      </c>
      <c r="AA1" s="5" t="s">
        <v>2603</v>
      </c>
      <c r="AB1" s="5" t="s">
        <v>2604</v>
      </c>
      <c r="AC1" s="5" t="s">
        <v>12</v>
      </c>
      <c r="AD1" s="5" t="s">
        <v>13</v>
      </c>
      <c r="AE1" s="5" t="s">
        <v>14</v>
      </c>
      <c r="AF1" s="5" t="s">
        <v>15</v>
      </c>
      <c r="AG1" s="5" t="s">
        <v>2605</v>
      </c>
      <c r="AH1" s="5" t="s">
        <v>16</v>
      </c>
      <c r="AI1" s="5" t="s">
        <v>17</v>
      </c>
      <c r="AJ1" s="5" t="s">
        <v>18</v>
      </c>
      <c r="AK1" s="5" t="s">
        <v>19</v>
      </c>
      <c r="AL1" s="5" t="s">
        <v>20</v>
      </c>
      <c r="AM1" s="6" t="s">
        <v>21</v>
      </c>
      <c r="AN1" s="5" t="s">
        <v>22</v>
      </c>
      <c r="AO1" s="5" t="s">
        <v>2606</v>
      </c>
      <c r="AP1" s="5" t="s">
        <v>23</v>
      </c>
      <c r="AQ1" s="5" t="s">
        <v>2607</v>
      </c>
      <c r="AR1" s="5" t="s">
        <v>24</v>
      </c>
      <c r="AS1" s="5" t="s">
        <v>25</v>
      </c>
      <c r="AT1" s="5" t="s">
        <v>5</v>
      </c>
      <c r="AU1" s="263" t="s">
        <v>2607</v>
      </c>
      <c r="AV1" s="264" t="s">
        <v>3623</v>
      </c>
      <c r="AW1" s="265" t="s">
        <v>9693</v>
      </c>
      <c r="AX1" s="266" t="s">
        <v>9694</v>
      </c>
    </row>
    <row r="2" spans="1:50" x14ac:dyDescent="0.25">
      <c r="A2" s="411">
        <v>2012</v>
      </c>
      <c r="B2" s="9" t="s">
        <v>2608</v>
      </c>
      <c r="C2" s="9" t="s">
        <v>4739</v>
      </c>
      <c r="D2" s="33">
        <v>82</v>
      </c>
      <c r="E2" s="34" t="s">
        <v>2527</v>
      </c>
      <c r="F2" s="10" t="s">
        <v>2532</v>
      </c>
      <c r="G2" s="10">
        <v>843007</v>
      </c>
      <c r="H2" s="10" t="s">
        <v>3635</v>
      </c>
      <c r="I2" s="10" t="s">
        <v>4193</v>
      </c>
      <c r="J2" s="10" t="s">
        <v>2622</v>
      </c>
      <c r="K2" s="10" t="s">
        <v>1153</v>
      </c>
      <c r="L2" s="9" t="s">
        <v>1154</v>
      </c>
      <c r="M2" s="11">
        <v>39349</v>
      </c>
      <c r="N2" s="11"/>
      <c r="O2" s="12">
        <v>5000</v>
      </c>
      <c r="P2" s="12">
        <v>5000</v>
      </c>
      <c r="Q2" s="12"/>
      <c r="R2" s="12"/>
      <c r="S2" s="12"/>
      <c r="T2" s="12">
        <v>10000</v>
      </c>
      <c r="U2" s="9" t="s">
        <v>26</v>
      </c>
      <c r="V2" s="12">
        <v>10000</v>
      </c>
      <c r="W2" s="12">
        <v>16358.6</v>
      </c>
      <c r="X2" s="9" t="s">
        <v>27</v>
      </c>
      <c r="Y2" s="9">
        <v>0</v>
      </c>
      <c r="AC2" s="13" t="s">
        <v>28</v>
      </c>
      <c r="AD2" s="9" t="s">
        <v>44</v>
      </c>
      <c r="AE2" s="9" t="s">
        <v>38</v>
      </c>
      <c r="AF2" s="9" t="s">
        <v>45</v>
      </c>
      <c r="AH2" s="9" t="s">
        <v>32</v>
      </c>
      <c r="AI2" s="9" t="s">
        <v>1155</v>
      </c>
      <c r="AJ2" s="9" t="s">
        <v>34</v>
      </c>
      <c r="AK2" s="9" t="s">
        <v>71</v>
      </c>
      <c r="AL2" s="9" t="s">
        <v>42</v>
      </c>
      <c r="AM2" s="14">
        <v>40909</v>
      </c>
      <c r="AN2" s="9" t="s">
        <v>2509</v>
      </c>
      <c r="AP2" s="9" t="s">
        <v>1156</v>
      </c>
      <c r="AR2" s="15">
        <v>39902.663194444445</v>
      </c>
      <c r="AS2" s="9" t="s">
        <v>151</v>
      </c>
      <c r="AT2" s="12">
        <v>5000</v>
      </c>
      <c r="AU2" s="392">
        <v>39902</v>
      </c>
      <c r="AV2" s="95">
        <v>40939</v>
      </c>
      <c r="AW2" s="96">
        <f>AV2-AU2</f>
        <v>1037</v>
      </c>
      <c r="AX2" s="97">
        <f>AW2/30</f>
        <v>34.56666666666667</v>
      </c>
    </row>
    <row r="3" spans="1:50" x14ac:dyDescent="0.25">
      <c r="A3" s="411"/>
      <c r="B3" s="9" t="s">
        <v>2608</v>
      </c>
      <c r="C3" s="9" t="s">
        <v>4740</v>
      </c>
      <c r="D3" s="33">
        <v>93</v>
      </c>
      <c r="E3" s="34" t="s">
        <v>2527</v>
      </c>
      <c r="F3" s="10" t="s">
        <v>2530</v>
      </c>
      <c r="G3" s="10">
        <v>1158088</v>
      </c>
      <c r="H3" s="10" t="s">
        <v>3636</v>
      </c>
      <c r="I3" s="10" t="s">
        <v>4194</v>
      </c>
      <c r="J3" s="10" t="s">
        <v>2622</v>
      </c>
      <c r="K3" s="10" t="s">
        <v>648</v>
      </c>
      <c r="L3" s="9" t="s">
        <v>649</v>
      </c>
      <c r="M3" s="11">
        <v>40066</v>
      </c>
      <c r="N3" s="11"/>
      <c r="O3" s="12">
        <v>24663</v>
      </c>
      <c r="P3" s="12">
        <v>24663</v>
      </c>
      <c r="Q3" s="12"/>
      <c r="R3" s="12"/>
      <c r="S3" s="12"/>
      <c r="T3" s="12">
        <v>24663</v>
      </c>
      <c r="U3" s="9" t="s">
        <v>26</v>
      </c>
      <c r="V3" s="12">
        <v>24663</v>
      </c>
      <c r="W3" s="12">
        <v>7125.87</v>
      </c>
      <c r="X3" s="9" t="s">
        <v>27</v>
      </c>
      <c r="Y3" s="9">
        <v>0</v>
      </c>
      <c r="AC3" s="13" t="s">
        <v>28</v>
      </c>
      <c r="AD3" s="9" t="s">
        <v>135</v>
      </c>
      <c r="AE3" s="9" t="s">
        <v>136</v>
      </c>
      <c r="AF3" s="9" t="s">
        <v>45</v>
      </c>
      <c r="AH3" s="9" t="s">
        <v>32</v>
      </c>
      <c r="AI3" s="9" t="s">
        <v>77</v>
      </c>
      <c r="AJ3" s="9" t="s">
        <v>34</v>
      </c>
      <c r="AK3" s="9" t="s">
        <v>252</v>
      </c>
      <c r="AL3" s="9" t="s">
        <v>42</v>
      </c>
      <c r="AM3" s="14">
        <v>40909</v>
      </c>
      <c r="AN3" s="9" t="s">
        <v>2509</v>
      </c>
      <c r="AP3" s="9" t="s">
        <v>650</v>
      </c>
      <c r="AR3" s="15">
        <v>40186.645138888889</v>
      </c>
      <c r="AS3" s="9" t="s">
        <v>151</v>
      </c>
      <c r="AT3" s="12">
        <v>24663</v>
      </c>
      <c r="AU3" s="392">
        <v>40186</v>
      </c>
      <c r="AV3" s="95">
        <v>40939</v>
      </c>
      <c r="AW3" s="96">
        <f t="shared" ref="AW3:AW66" si="0">AV3-AU3</f>
        <v>753</v>
      </c>
      <c r="AX3" s="97">
        <f t="shared" ref="AX3:AX66" si="1">AW3/30</f>
        <v>25.1</v>
      </c>
    </row>
    <row r="4" spans="1:50" x14ac:dyDescent="0.25">
      <c r="A4" s="411"/>
      <c r="B4" s="9" t="s">
        <v>2608</v>
      </c>
      <c r="C4" s="9" t="s">
        <v>4739</v>
      </c>
      <c r="D4" s="33">
        <v>82</v>
      </c>
      <c r="E4" s="34" t="s">
        <v>2527</v>
      </c>
      <c r="F4" s="10" t="s">
        <v>2537</v>
      </c>
      <c r="G4" s="10">
        <v>1284432</v>
      </c>
      <c r="H4" s="10" t="s">
        <v>3637</v>
      </c>
      <c r="I4" s="10" t="s">
        <v>4195</v>
      </c>
      <c r="J4" s="10" t="s">
        <v>2622</v>
      </c>
      <c r="K4" s="10">
        <v>1101080</v>
      </c>
      <c r="L4" s="9" t="s">
        <v>2418</v>
      </c>
      <c r="M4" s="11">
        <v>39988</v>
      </c>
      <c r="N4" s="11"/>
      <c r="O4" s="12">
        <v>23136.52</v>
      </c>
      <c r="P4" s="12">
        <v>28475.72</v>
      </c>
      <c r="Q4" s="12"/>
      <c r="R4" s="12"/>
      <c r="S4" s="12"/>
      <c r="T4" s="12">
        <v>1000</v>
      </c>
      <c r="U4" s="9" t="s">
        <v>50</v>
      </c>
      <c r="V4" s="9">
        <v>500</v>
      </c>
      <c r="W4" s="9">
        <v>0</v>
      </c>
      <c r="X4" s="9" t="s">
        <v>27</v>
      </c>
      <c r="Y4" s="9">
        <v>0</v>
      </c>
      <c r="AC4" s="13" t="s">
        <v>28</v>
      </c>
      <c r="AD4" s="9" t="s">
        <v>135</v>
      </c>
      <c r="AE4" s="9" t="s">
        <v>284</v>
      </c>
      <c r="AF4" s="9" t="s">
        <v>45</v>
      </c>
      <c r="AH4" s="9" t="s">
        <v>32</v>
      </c>
      <c r="AI4" s="9" t="s">
        <v>449</v>
      </c>
      <c r="AJ4" s="9" t="s">
        <v>34</v>
      </c>
      <c r="AK4" s="9" t="s">
        <v>71</v>
      </c>
      <c r="AL4" s="9" t="s">
        <v>42</v>
      </c>
      <c r="AM4" s="14">
        <v>40909</v>
      </c>
      <c r="AN4" s="9" t="s">
        <v>2510</v>
      </c>
      <c r="AP4" s="9" t="s">
        <v>2419</v>
      </c>
      <c r="AR4" s="15">
        <v>40561.591666666667</v>
      </c>
      <c r="AS4" s="9" t="s">
        <v>36</v>
      </c>
      <c r="AT4" s="12">
        <v>23136.52</v>
      </c>
      <c r="AU4" s="392">
        <v>40561</v>
      </c>
      <c r="AV4" s="95">
        <v>40939</v>
      </c>
      <c r="AW4" s="96">
        <f t="shared" si="0"/>
        <v>378</v>
      </c>
      <c r="AX4" s="97">
        <f t="shared" si="1"/>
        <v>12.6</v>
      </c>
    </row>
    <row r="5" spans="1:50" x14ac:dyDescent="0.25">
      <c r="A5" s="411"/>
      <c r="B5" s="9" t="s">
        <v>2608</v>
      </c>
      <c r="C5" s="9" t="s">
        <v>4741</v>
      </c>
      <c r="D5" s="33">
        <v>77</v>
      </c>
      <c r="E5" s="34" t="s">
        <v>2527</v>
      </c>
      <c r="F5" s="10" t="s">
        <v>2529</v>
      </c>
      <c r="G5" s="10">
        <v>342727</v>
      </c>
      <c r="H5" s="10" t="s">
        <v>3638</v>
      </c>
      <c r="I5" s="10" t="s">
        <v>4196</v>
      </c>
      <c r="J5" s="10" t="s">
        <v>2622</v>
      </c>
      <c r="K5" s="10" t="s">
        <v>887</v>
      </c>
      <c r="L5" s="9" t="s">
        <v>888</v>
      </c>
      <c r="M5" s="11">
        <v>36503</v>
      </c>
      <c r="N5" s="11"/>
      <c r="O5" s="12">
        <v>4375.8100000000004</v>
      </c>
      <c r="P5" s="12">
        <v>4375.8100000000004</v>
      </c>
      <c r="Q5" s="12"/>
      <c r="R5" s="12"/>
      <c r="S5" s="12"/>
      <c r="T5" s="12">
        <v>4375.8100000000004</v>
      </c>
      <c r="U5" s="9" t="s">
        <v>26</v>
      </c>
      <c r="V5" s="12">
        <v>4375.8100000000004</v>
      </c>
      <c r="W5" s="9">
        <v>458.2</v>
      </c>
      <c r="X5" s="9" t="s">
        <v>27</v>
      </c>
      <c r="Y5" s="9">
        <v>0</v>
      </c>
      <c r="AC5" s="13" t="s">
        <v>28</v>
      </c>
      <c r="AD5" s="9" t="s">
        <v>44</v>
      </c>
      <c r="AE5" s="9" t="s">
        <v>38</v>
      </c>
      <c r="AF5" s="9" t="s">
        <v>31</v>
      </c>
      <c r="AH5" s="9" t="s">
        <v>32</v>
      </c>
      <c r="AI5" s="9" t="s">
        <v>321</v>
      </c>
      <c r="AJ5" s="9" t="s">
        <v>123</v>
      </c>
      <c r="AK5" s="9" t="s">
        <v>185</v>
      </c>
      <c r="AL5" s="9" t="s">
        <v>42</v>
      </c>
      <c r="AM5" s="14">
        <v>40909</v>
      </c>
      <c r="AN5" s="9" t="s">
        <v>43</v>
      </c>
      <c r="AP5" s="9" t="s">
        <v>889</v>
      </c>
      <c r="AR5" s="15">
        <v>37743.579861111109</v>
      </c>
      <c r="AS5" s="9" t="s">
        <v>36</v>
      </c>
      <c r="AT5" s="12">
        <v>4375.8100000000004</v>
      </c>
      <c r="AU5" s="392">
        <v>37743</v>
      </c>
      <c r="AV5" s="95">
        <v>40939</v>
      </c>
      <c r="AW5" s="96">
        <f t="shared" si="0"/>
        <v>3196</v>
      </c>
      <c r="AX5" s="97">
        <f t="shared" si="1"/>
        <v>106.53333333333333</v>
      </c>
    </row>
    <row r="6" spans="1:50" x14ac:dyDescent="0.25">
      <c r="A6" s="411"/>
      <c r="B6" s="9" t="s">
        <v>2608</v>
      </c>
      <c r="C6" s="9" t="s">
        <v>4740</v>
      </c>
      <c r="D6" s="33">
        <v>93</v>
      </c>
      <c r="E6" s="34" t="s">
        <v>2527</v>
      </c>
      <c r="F6" s="10" t="s">
        <v>2533</v>
      </c>
      <c r="G6" s="10">
        <v>758691</v>
      </c>
      <c r="H6" s="10" t="s">
        <v>3639</v>
      </c>
      <c r="I6" s="10" t="s">
        <v>4197</v>
      </c>
      <c r="J6" s="10" t="s">
        <v>2622</v>
      </c>
      <c r="K6" s="10" t="s">
        <v>1094</v>
      </c>
      <c r="L6" s="9" t="s">
        <v>1095</v>
      </c>
      <c r="M6" s="11">
        <v>39177</v>
      </c>
      <c r="N6" s="11"/>
      <c r="O6" s="12">
        <v>20000</v>
      </c>
      <c r="P6" s="12">
        <v>20000</v>
      </c>
      <c r="Q6" s="12"/>
      <c r="R6" s="12"/>
      <c r="S6" s="12"/>
      <c r="T6" s="12">
        <v>19200</v>
      </c>
      <c r="U6" s="9" t="s">
        <v>27</v>
      </c>
      <c r="V6" s="9">
        <v>0</v>
      </c>
      <c r="W6" s="12">
        <v>1920</v>
      </c>
      <c r="X6" s="9" t="s">
        <v>27</v>
      </c>
      <c r="Y6" s="9">
        <v>0</v>
      </c>
      <c r="AC6" s="13" t="s">
        <v>28</v>
      </c>
      <c r="AD6" s="9" t="s">
        <v>44</v>
      </c>
      <c r="AE6" s="9" t="s">
        <v>61</v>
      </c>
      <c r="AF6" s="9" t="s">
        <v>45</v>
      </c>
      <c r="AH6" s="9" t="s">
        <v>32</v>
      </c>
      <c r="AI6" s="9" t="s">
        <v>195</v>
      </c>
      <c r="AJ6" s="9" t="s">
        <v>40</v>
      </c>
      <c r="AK6" s="9" t="s">
        <v>41</v>
      </c>
      <c r="AL6" s="9" t="s">
        <v>42</v>
      </c>
      <c r="AM6" s="14">
        <v>40909</v>
      </c>
      <c r="AN6" s="9" t="s">
        <v>57</v>
      </c>
      <c r="AP6" s="9" t="s">
        <v>1096</v>
      </c>
      <c r="AR6" s="15">
        <v>39605.491666666669</v>
      </c>
      <c r="AS6" s="9" t="s">
        <v>36</v>
      </c>
      <c r="AT6" s="12">
        <v>20000</v>
      </c>
      <c r="AU6" s="392">
        <v>39605</v>
      </c>
      <c r="AV6" s="95">
        <v>40939</v>
      </c>
      <c r="AW6" s="96">
        <f t="shared" si="0"/>
        <v>1334</v>
      </c>
      <c r="AX6" s="97">
        <f t="shared" si="1"/>
        <v>44.466666666666669</v>
      </c>
    </row>
    <row r="7" spans="1:50" x14ac:dyDescent="0.25">
      <c r="A7" s="411"/>
      <c r="B7" s="9" t="s">
        <v>2608</v>
      </c>
      <c r="C7" s="9" t="s">
        <v>4740</v>
      </c>
      <c r="D7" s="33">
        <v>93</v>
      </c>
      <c r="E7" s="34" t="s">
        <v>2527</v>
      </c>
      <c r="F7" s="10" t="s">
        <v>2533</v>
      </c>
      <c r="G7" s="10">
        <v>809777</v>
      </c>
      <c r="H7" s="10" t="s">
        <v>3640</v>
      </c>
      <c r="I7" s="10" t="s">
        <v>4198</v>
      </c>
      <c r="J7" s="10" t="s">
        <v>2622</v>
      </c>
      <c r="K7" s="10" t="s">
        <v>1138</v>
      </c>
      <c r="L7" s="9" t="s">
        <v>1139</v>
      </c>
      <c r="M7" s="11">
        <v>39319</v>
      </c>
      <c r="N7" s="11"/>
      <c r="O7" s="12">
        <v>56400</v>
      </c>
      <c r="P7" s="12">
        <v>60000</v>
      </c>
      <c r="Q7" s="12"/>
      <c r="R7" s="12"/>
      <c r="S7" s="12"/>
      <c r="T7" s="12">
        <v>56400</v>
      </c>
      <c r="U7" s="9" t="s">
        <v>26</v>
      </c>
      <c r="V7" s="12">
        <v>56400</v>
      </c>
      <c r="W7" s="12">
        <v>2160</v>
      </c>
      <c r="X7" s="9" t="s">
        <v>27</v>
      </c>
      <c r="Y7" s="9">
        <v>0</v>
      </c>
      <c r="AC7" s="13" t="s">
        <v>28</v>
      </c>
      <c r="AD7" s="9" t="s">
        <v>165</v>
      </c>
      <c r="AE7" s="9" t="s">
        <v>38</v>
      </c>
      <c r="AF7" s="9" t="s">
        <v>45</v>
      </c>
      <c r="AH7" s="9" t="s">
        <v>32</v>
      </c>
      <c r="AI7" s="9" t="s">
        <v>1140</v>
      </c>
      <c r="AJ7" s="9" t="s">
        <v>40</v>
      </c>
      <c r="AK7" s="9" t="s">
        <v>41</v>
      </c>
      <c r="AL7" s="9" t="s">
        <v>42</v>
      </c>
      <c r="AM7" s="14">
        <v>40909</v>
      </c>
      <c r="AN7" s="9" t="s">
        <v>57</v>
      </c>
      <c r="AP7" s="9" t="s">
        <v>1141</v>
      </c>
      <c r="AR7" s="15">
        <v>39811.699999999997</v>
      </c>
      <c r="AS7" s="9" t="s">
        <v>36</v>
      </c>
      <c r="AT7" s="12">
        <v>56400</v>
      </c>
      <c r="AU7" s="392">
        <v>39811.699999999997</v>
      </c>
      <c r="AV7" s="95">
        <v>40939</v>
      </c>
      <c r="AW7" s="96">
        <f t="shared" si="0"/>
        <v>1127.3000000000029</v>
      </c>
      <c r="AX7" s="97">
        <f t="shared" si="1"/>
        <v>37.57666666666676</v>
      </c>
    </row>
    <row r="8" spans="1:50" x14ac:dyDescent="0.25">
      <c r="A8" s="411"/>
      <c r="B8" s="9" t="s">
        <v>2608</v>
      </c>
      <c r="C8" s="9" t="s">
        <v>4742</v>
      </c>
      <c r="D8" s="33">
        <v>31</v>
      </c>
      <c r="E8" s="34" t="s">
        <v>2528</v>
      </c>
      <c r="F8" s="10" t="s">
        <v>2529</v>
      </c>
      <c r="G8" s="10">
        <v>251957</v>
      </c>
      <c r="H8" s="10" t="s">
        <v>3641</v>
      </c>
      <c r="I8" s="10" t="s">
        <v>4199</v>
      </c>
      <c r="J8" s="10" t="s">
        <v>2646</v>
      </c>
      <c r="K8" s="10" t="s">
        <v>93</v>
      </c>
      <c r="L8" s="9" t="s">
        <v>94</v>
      </c>
      <c r="M8" s="11">
        <v>36372</v>
      </c>
      <c r="N8" s="11"/>
      <c r="O8" s="12">
        <v>5600</v>
      </c>
      <c r="P8" s="12">
        <v>5600</v>
      </c>
      <c r="Q8" s="12"/>
      <c r="R8" s="12"/>
      <c r="S8" s="12"/>
      <c r="T8" s="12">
        <v>5600</v>
      </c>
      <c r="U8" s="9" t="s">
        <v>26</v>
      </c>
      <c r="V8" s="12">
        <v>5600</v>
      </c>
      <c r="W8" s="9">
        <v>560</v>
      </c>
      <c r="X8" s="9" t="s">
        <v>26</v>
      </c>
      <c r="Y8" s="9">
        <v>5.6</v>
      </c>
      <c r="AC8" s="13" t="s">
        <v>28</v>
      </c>
      <c r="AD8" s="9" t="s">
        <v>29</v>
      </c>
      <c r="AE8" s="9" t="s">
        <v>30</v>
      </c>
      <c r="AF8" s="9" t="s">
        <v>45</v>
      </c>
      <c r="AH8" s="9" t="s">
        <v>79</v>
      </c>
      <c r="AI8" s="9" t="s">
        <v>68</v>
      </c>
      <c r="AJ8" s="9" t="s">
        <v>34</v>
      </c>
      <c r="AK8" s="9" t="s">
        <v>71</v>
      </c>
      <c r="AL8" s="9" t="s">
        <v>42</v>
      </c>
      <c r="AM8" s="14">
        <v>40909</v>
      </c>
      <c r="AN8" s="9" t="s">
        <v>2509</v>
      </c>
      <c r="AP8" s="9" t="s">
        <v>95</v>
      </c>
      <c r="AR8" s="15">
        <v>37617</v>
      </c>
      <c r="AS8" s="9" t="s">
        <v>36</v>
      </c>
      <c r="AT8" s="12">
        <v>5600</v>
      </c>
      <c r="AU8" s="392">
        <v>37617</v>
      </c>
      <c r="AV8" s="95">
        <v>40939</v>
      </c>
      <c r="AW8" s="96">
        <f t="shared" si="0"/>
        <v>3322</v>
      </c>
      <c r="AX8" s="97">
        <f t="shared" si="1"/>
        <v>110.73333333333333</v>
      </c>
    </row>
    <row r="9" spans="1:50" x14ac:dyDescent="0.25">
      <c r="A9" s="411"/>
      <c r="B9" s="9" t="s">
        <v>2608</v>
      </c>
      <c r="C9" s="9" t="s">
        <v>4743</v>
      </c>
      <c r="D9" s="33">
        <v>93</v>
      </c>
      <c r="E9" s="34" t="s">
        <v>2527</v>
      </c>
      <c r="F9" s="10" t="s">
        <v>2530</v>
      </c>
      <c r="G9" s="10">
        <v>500775</v>
      </c>
      <c r="H9" s="10" t="s">
        <v>3642</v>
      </c>
      <c r="I9" s="10" t="s">
        <v>4200</v>
      </c>
      <c r="J9" s="10" t="s">
        <v>2622</v>
      </c>
      <c r="K9" s="10" t="s">
        <v>115</v>
      </c>
      <c r="L9" s="9" t="s">
        <v>212</v>
      </c>
      <c r="O9" s="9">
        <v>0</v>
      </c>
      <c r="P9" s="9">
        <v>0</v>
      </c>
      <c r="T9" s="12">
        <v>125000</v>
      </c>
      <c r="U9" s="9" t="s">
        <v>26</v>
      </c>
      <c r="V9" s="12">
        <v>125000</v>
      </c>
      <c r="W9" s="12">
        <v>167717.12</v>
      </c>
      <c r="X9" s="9" t="s">
        <v>26</v>
      </c>
      <c r="Y9" s="12">
        <v>167717.12</v>
      </c>
      <c r="Z9" s="12"/>
      <c r="AA9" s="12"/>
      <c r="AB9" s="12"/>
      <c r="AC9" s="13" t="s">
        <v>28</v>
      </c>
      <c r="AD9" s="9" t="s">
        <v>44</v>
      </c>
      <c r="AE9" s="9" t="s">
        <v>38</v>
      </c>
      <c r="AF9" s="9" t="s">
        <v>31</v>
      </c>
      <c r="AH9" s="9" t="s">
        <v>32</v>
      </c>
      <c r="AI9" s="9" t="s">
        <v>58</v>
      </c>
      <c r="AJ9" s="9" t="s">
        <v>34</v>
      </c>
      <c r="AK9" s="9" t="s">
        <v>71</v>
      </c>
      <c r="AL9" s="9" t="s">
        <v>42</v>
      </c>
      <c r="AM9" s="14">
        <v>40909</v>
      </c>
      <c r="AN9" s="9" t="s">
        <v>2509</v>
      </c>
      <c r="AP9" s="9" t="s">
        <v>420</v>
      </c>
      <c r="AR9" s="15">
        <v>38834.436805555553</v>
      </c>
      <c r="AS9" s="9" t="s">
        <v>36</v>
      </c>
      <c r="AT9" s="9">
        <v>0</v>
      </c>
      <c r="AU9" s="392">
        <v>38834.436805555553</v>
      </c>
      <c r="AV9" s="95">
        <v>40939</v>
      </c>
      <c r="AW9" s="96">
        <f t="shared" si="0"/>
        <v>2104.5631944444467</v>
      </c>
      <c r="AX9" s="97">
        <f t="shared" si="1"/>
        <v>70.152106481481553</v>
      </c>
    </row>
    <row r="10" spans="1:50" x14ac:dyDescent="0.25">
      <c r="A10" s="411"/>
      <c r="B10" s="9" t="s">
        <v>2608</v>
      </c>
      <c r="C10" s="9" t="s">
        <v>4740</v>
      </c>
      <c r="D10" s="33">
        <v>93</v>
      </c>
      <c r="E10" s="34" t="s">
        <v>2527</v>
      </c>
      <c r="F10" s="10" t="s">
        <v>2573</v>
      </c>
      <c r="G10" s="10">
        <v>1255123</v>
      </c>
      <c r="H10" s="10" t="s">
        <v>3643</v>
      </c>
      <c r="I10" s="10" t="s">
        <v>4201</v>
      </c>
      <c r="J10" s="10" t="s">
        <v>2622</v>
      </c>
      <c r="K10" s="10" t="s">
        <v>697</v>
      </c>
      <c r="L10" s="9" t="s">
        <v>698</v>
      </c>
      <c r="M10" s="11">
        <v>39843</v>
      </c>
      <c r="N10" s="11"/>
      <c r="O10" s="12">
        <v>3000</v>
      </c>
      <c r="P10" s="12">
        <v>16849.759999999998</v>
      </c>
      <c r="Q10" s="12"/>
      <c r="R10" s="12"/>
      <c r="S10" s="12"/>
      <c r="T10" s="12">
        <v>3000</v>
      </c>
      <c r="U10" s="9" t="s">
        <v>50</v>
      </c>
      <c r="V10" s="12">
        <v>1500</v>
      </c>
      <c r="W10" s="9">
        <v>0</v>
      </c>
      <c r="X10" s="9" t="s">
        <v>50</v>
      </c>
      <c r="Y10" s="9">
        <v>0</v>
      </c>
      <c r="AC10" s="13" t="s">
        <v>28</v>
      </c>
      <c r="AD10" s="9" t="s">
        <v>135</v>
      </c>
      <c r="AE10" s="9" t="s">
        <v>136</v>
      </c>
      <c r="AF10" s="9" t="s">
        <v>45</v>
      </c>
      <c r="AH10" s="9" t="s">
        <v>32</v>
      </c>
      <c r="AI10" s="9" t="s">
        <v>289</v>
      </c>
      <c r="AJ10" s="9" t="s">
        <v>40</v>
      </c>
      <c r="AK10" s="9" t="s">
        <v>71</v>
      </c>
      <c r="AL10" s="9" t="s">
        <v>42</v>
      </c>
      <c r="AM10" s="14">
        <v>40909</v>
      </c>
      <c r="AN10" s="9" t="s">
        <v>2509</v>
      </c>
      <c r="AP10" s="9" t="s">
        <v>699</v>
      </c>
      <c r="AR10" s="15">
        <v>40448.748611111114</v>
      </c>
      <c r="AS10" s="9" t="s">
        <v>36</v>
      </c>
      <c r="AT10" s="12">
        <v>3000</v>
      </c>
      <c r="AU10" s="392">
        <v>40448.748611111114</v>
      </c>
      <c r="AV10" s="95">
        <v>40939</v>
      </c>
      <c r="AW10" s="96">
        <f t="shared" si="0"/>
        <v>490.25138888888614</v>
      </c>
      <c r="AX10" s="97">
        <f t="shared" si="1"/>
        <v>16.34171296296287</v>
      </c>
    </row>
    <row r="11" spans="1:50" x14ac:dyDescent="0.25">
      <c r="A11" s="411"/>
      <c r="B11" s="9" t="s">
        <v>2608</v>
      </c>
      <c r="C11" s="9" t="s">
        <v>4744</v>
      </c>
      <c r="D11" s="35">
        <v>1</v>
      </c>
      <c r="E11" s="34" t="s">
        <v>2527</v>
      </c>
      <c r="F11" s="10" t="s">
        <v>2580</v>
      </c>
      <c r="G11" s="10">
        <v>1155209</v>
      </c>
      <c r="H11" s="10" t="s">
        <v>3644</v>
      </c>
      <c r="I11" s="10" t="s">
        <v>4202</v>
      </c>
      <c r="J11" s="10" t="s">
        <v>2622</v>
      </c>
      <c r="K11" s="10" t="s">
        <v>1267</v>
      </c>
      <c r="L11" s="9" t="s">
        <v>1268</v>
      </c>
      <c r="M11" s="11">
        <v>39220</v>
      </c>
      <c r="N11" s="11"/>
      <c r="O11" s="12">
        <v>67001.47</v>
      </c>
      <c r="P11" s="12">
        <v>67001.47</v>
      </c>
      <c r="Q11" s="12"/>
      <c r="R11" s="12"/>
      <c r="S11" s="12"/>
      <c r="T11" s="12">
        <v>67001.47</v>
      </c>
      <c r="U11" s="9" t="s">
        <v>27</v>
      </c>
      <c r="V11" s="9">
        <v>0</v>
      </c>
      <c r="W11" s="12">
        <v>33000</v>
      </c>
      <c r="X11" s="9" t="s">
        <v>26</v>
      </c>
      <c r="Y11" s="12">
        <v>33000</v>
      </c>
      <c r="Z11" s="12"/>
      <c r="AA11" s="12"/>
      <c r="AB11" s="12"/>
      <c r="AC11" s="13" t="s">
        <v>28</v>
      </c>
      <c r="AD11" s="9" t="s">
        <v>135</v>
      </c>
      <c r="AE11" s="9" t="s">
        <v>136</v>
      </c>
      <c r="AF11" s="9" t="s">
        <v>31</v>
      </c>
      <c r="AH11" s="9" t="s">
        <v>32</v>
      </c>
      <c r="AI11" s="9" t="s">
        <v>883</v>
      </c>
      <c r="AJ11" s="9" t="s">
        <v>34</v>
      </c>
      <c r="AK11" s="9" t="s">
        <v>71</v>
      </c>
      <c r="AL11" s="9" t="s">
        <v>42</v>
      </c>
      <c r="AM11" s="14">
        <v>40909</v>
      </c>
      <c r="AN11" s="9" t="s">
        <v>2509</v>
      </c>
      <c r="AP11" s="9" t="s">
        <v>1269</v>
      </c>
      <c r="AR11" s="15">
        <v>40182.605555555558</v>
      </c>
      <c r="AS11" s="9" t="s">
        <v>600</v>
      </c>
      <c r="AT11" s="12">
        <v>67001.47</v>
      </c>
      <c r="AU11" s="392">
        <v>40182.605555555558</v>
      </c>
      <c r="AV11" s="95">
        <v>40939</v>
      </c>
      <c r="AW11" s="96">
        <f t="shared" si="0"/>
        <v>756.39444444444234</v>
      </c>
      <c r="AX11" s="97">
        <f t="shared" si="1"/>
        <v>25.213148148148079</v>
      </c>
    </row>
    <row r="12" spans="1:50" x14ac:dyDescent="0.25">
      <c r="A12" s="411"/>
      <c r="B12" s="9" t="s">
        <v>2608</v>
      </c>
      <c r="C12" s="9" t="s">
        <v>4740</v>
      </c>
      <c r="D12" s="33">
        <v>93</v>
      </c>
      <c r="E12" s="34" t="s">
        <v>2527</v>
      </c>
      <c r="F12" s="10" t="s">
        <v>2539</v>
      </c>
      <c r="G12" s="10">
        <v>1058070</v>
      </c>
      <c r="H12" s="10" t="s">
        <v>3645</v>
      </c>
      <c r="I12" s="10" t="s">
        <v>4203</v>
      </c>
      <c r="J12" s="10" t="s">
        <v>2622</v>
      </c>
      <c r="K12" s="10">
        <v>2309</v>
      </c>
      <c r="L12" s="9" t="s">
        <v>2229</v>
      </c>
      <c r="M12" s="11">
        <v>38673</v>
      </c>
      <c r="N12" s="11"/>
      <c r="O12" s="12">
        <v>21996.18</v>
      </c>
      <c r="P12" s="12">
        <v>21996.18</v>
      </c>
      <c r="Q12" s="12"/>
      <c r="R12" s="12"/>
      <c r="S12" s="12"/>
      <c r="T12" s="9">
        <v>0</v>
      </c>
      <c r="V12" s="9">
        <v>0</v>
      </c>
      <c r="W12" s="9">
        <v>0</v>
      </c>
      <c r="X12" s="9" t="s">
        <v>27</v>
      </c>
      <c r="Y12" s="9">
        <v>0</v>
      </c>
      <c r="AC12" s="13" t="s">
        <v>28</v>
      </c>
      <c r="AD12" s="9" t="s">
        <v>135</v>
      </c>
      <c r="AE12" s="9" t="s">
        <v>276</v>
      </c>
      <c r="AF12" s="9" t="s">
        <v>45</v>
      </c>
      <c r="AH12" s="9" t="s">
        <v>32</v>
      </c>
      <c r="AI12" s="9" t="s">
        <v>167</v>
      </c>
      <c r="AJ12" s="9" t="s">
        <v>123</v>
      </c>
      <c r="AK12" s="9" t="s">
        <v>185</v>
      </c>
      <c r="AL12" s="9" t="s">
        <v>42</v>
      </c>
      <c r="AM12" s="14">
        <v>40909</v>
      </c>
      <c r="AN12" s="9" t="s">
        <v>2510</v>
      </c>
      <c r="AP12" s="9" t="s">
        <v>2230</v>
      </c>
      <c r="AR12" s="15">
        <v>40014.554166666669</v>
      </c>
      <c r="AS12" s="9" t="s">
        <v>151</v>
      </c>
      <c r="AT12" s="12">
        <v>21996.18</v>
      </c>
      <c r="AU12" s="392">
        <v>40014.554166666669</v>
      </c>
      <c r="AV12" s="95">
        <v>40939</v>
      </c>
      <c r="AW12" s="96">
        <f t="shared" si="0"/>
        <v>924.44583333333139</v>
      </c>
      <c r="AX12" s="97">
        <f t="shared" si="1"/>
        <v>30.814861111111046</v>
      </c>
    </row>
    <row r="13" spans="1:50" x14ac:dyDescent="0.25">
      <c r="A13" s="411"/>
      <c r="B13" s="9" t="s">
        <v>2608</v>
      </c>
      <c r="C13" s="9" t="s">
        <v>4739</v>
      </c>
      <c r="D13" s="33">
        <v>82</v>
      </c>
      <c r="E13" s="34" t="s">
        <v>2527</v>
      </c>
      <c r="F13" s="10" t="s">
        <v>2558</v>
      </c>
      <c r="G13" s="10">
        <v>1273810</v>
      </c>
      <c r="H13" s="10" t="s">
        <v>3646</v>
      </c>
      <c r="I13" s="10" t="s">
        <v>4204</v>
      </c>
      <c r="J13" s="10" t="s">
        <v>2622</v>
      </c>
      <c r="K13" s="10">
        <v>1102080</v>
      </c>
      <c r="L13" s="9" t="s">
        <v>2392</v>
      </c>
      <c r="M13" s="11">
        <v>38401</v>
      </c>
      <c r="N13" s="11"/>
      <c r="O13" s="12">
        <v>58469.599999999999</v>
      </c>
      <c r="P13" s="12">
        <v>83528</v>
      </c>
      <c r="Q13" s="12"/>
      <c r="R13" s="12"/>
      <c r="S13" s="12"/>
      <c r="T13" s="12">
        <v>20400</v>
      </c>
      <c r="U13" s="9" t="s">
        <v>50</v>
      </c>
      <c r="V13" s="12">
        <v>10200</v>
      </c>
      <c r="W13" s="9">
        <v>0</v>
      </c>
      <c r="X13" s="9" t="s">
        <v>50</v>
      </c>
      <c r="Y13" s="9">
        <v>0</v>
      </c>
      <c r="AC13" s="13" t="s">
        <v>28</v>
      </c>
      <c r="AD13" s="9" t="s">
        <v>512</v>
      </c>
      <c r="AE13" s="9" t="s">
        <v>664</v>
      </c>
      <c r="AF13" s="9" t="s">
        <v>45</v>
      </c>
      <c r="AH13" s="9" t="s">
        <v>131</v>
      </c>
      <c r="AI13" s="9" t="s">
        <v>206</v>
      </c>
      <c r="AJ13" s="9" t="s">
        <v>84</v>
      </c>
      <c r="AK13" s="9" t="s">
        <v>71</v>
      </c>
      <c r="AL13" s="9" t="s">
        <v>42</v>
      </c>
      <c r="AM13" s="14">
        <v>40909</v>
      </c>
      <c r="AN13" s="9" t="s">
        <v>2509</v>
      </c>
      <c r="AP13" s="9" t="s">
        <v>2393</v>
      </c>
      <c r="AR13" s="15">
        <v>40511.789583333331</v>
      </c>
      <c r="AS13" s="9" t="s">
        <v>36</v>
      </c>
      <c r="AT13" s="12">
        <v>58469.599999999999</v>
      </c>
      <c r="AU13" s="392">
        <v>40511.789583333331</v>
      </c>
      <c r="AV13" s="95">
        <v>40939</v>
      </c>
      <c r="AW13" s="96">
        <f t="shared" si="0"/>
        <v>427.21041666666861</v>
      </c>
      <c r="AX13" s="97">
        <f t="shared" si="1"/>
        <v>14.240347222222287</v>
      </c>
    </row>
    <row r="14" spans="1:50" x14ac:dyDescent="0.25">
      <c r="A14" s="411"/>
      <c r="B14" s="9" t="s">
        <v>2608</v>
      </c>
      <c r="C14" s="9" t="s">
        <v>4740</v>
      </c>
      <c r="D14" s="33">
        <v>93</v>
      </c>
      <c r="E14" s="34" t="s">
        <v>2527</v>
      </c>
      <c r="F14" s="10" t="s">
        <v>2529</v>
      </c>
      <c r="G14" s="10">
        <v>470218</v>
      </c>
      <c r="H14" s="10" t="s">
        <v>3647</v>
      </c>
      <c r="I14" s="10" t="s">
        <v>4205</v>
      </c>
      <c r="J14" s="10" t="s">
        <v>2622</v>
      </c>
      <c r="K14" s="10">
        <v>9300989</v>
      </c>
      <c r="L14" s="9" t="s">
        <v>424</v>
      </c>
      <c r="M14" s="11">
        <v>36831</v>
      </c>
      <c r="N14" s="11"/>
      <c r="O14" s="12">
        <v>7092.36</v>
      </c>
      <c r="P14" s="12">
        <v>7092.36</v>
      </c>
      <c r="Q14" s="12"/>
      <c r="R14" s="12"/>
      <c r="S14" s="12"/>
      <c r="T14" s="12">
        <v>7092.36</v>
      </c>
      <c r="U14" s="9" t="s">
        <v>26</v>
      </c>
      <c r="V14" s="12">
        <v>7092.36</v>
      </c>
      <c r="W14" s="12">
        <v>6000</v>
      </c>
      <c r="X14" s="9" t="s">
        <v>27</v>
      </c>
      <c r="Y14" s="9">
        <v>0</v>
      </c>
      <c r="AC14" s="13" t="s">
        <v>28</v>
      </c>
      <c r="AD14" s="9" t="s">
        <v>44</v>
      </c>
      <c r="AE14" s="9" t="s">
        <v>80</v>
      </c>
      <c r="AF14" s="9" t="s">
        <v>45</v>
      </c>
      <c r="AH14" s="9" t="s">
        <v>32</v>
      </c>
      <c r="AI14" s="9" t="s">
        <v>291</v>
      </c>
      <c r="AJ14" s="9" t="s">
        <v>40</v>
      </c>
      <c r="AK14" s="9" t="s">
        <v>41</v>
      </c>
      <c r="AL14" s="9" t="s">
        <v>42</v>
      </c>
      <c r="AM14" s="14">
        <v>40909</v>
      </c>
      <c r="AN14" s="9" t="s">
        <v>57</v>
      </c>
      <c r="AP14" s="9" t="s">
        <v>425</v>
      </c>
      <c r="AR14" s="15">
        <v>38610.730555555558</v>
      </c>
      <c r="AS14" s="9" t="s">
        <v>36</v>
      </c>
      <c r="AT14" s="12">
        <v>7092.36</v>
      </c>
      <c r="AU14" s="392">
        <v>38610.730555555558</v>
      </c>
      <c r="AV14" s="95">
        <v>40939</v>
      </c>
      <c r="AW14" s="96">
        <f t="shared" si="0"/>
        <v>2328.2694444444423</v>
      </c>
      <c r="AX14" s="97">
        <f t="shared" si="1"/>
        <v>77.608981481481408</v>
      </c>
    </row>
    <row r="15" spans="1:50" x14ac:dyDescent="0.25">
      <c r="A15" s="411"/>
      <c r="B15" s="9" t="s">
        <v>2608</v>
      </c>
      <c r="C15" s="9" t="s">
        <v>4739</v>
      </c>
      <c r="D15" s="33">
        <v>82</v>
      </c>
      <c r="E15" s="34" t="s">
        <v>2527</v>
      </c>
      <c r="F15" s="10" t="s">
        <v>2529</v>
      </c>
      <c r="G15" s="10">
        <v>467607</v>
      </c>
      <c r="H15" s="10" t="s">
        <v>3648</v>
      </c>
      <c r="I15" s="10" t="s">
        <v>4206</v>
      </c>
      <c r="J15" s="10" t="s">
        <v>2622</v>
      </c>
      <c r="K15" s="10" t="s">
        <v>907</v>
      </c>
      <c r="L15" s="9" t="s">
        <v>944</v>
      </c>
      <c r="M15" s="11">
        <v>36661</v>
      </c>
      <c r="N15" s="11"/>
      <c r="O15" s="12">
        <v>26000</v>
      </c>
      <c r="P15" s="12">
        <v>26000</v>
      </c>
      <c r="Q15" s="12"/>
      <c r="R15" s="12"/>
      <c r="S15" s="12"/>
      <c r="T15" s="12">
        <v>26000</v>
      </c>
      <c r="U15" s="9" t="s">
        <v>50</v>
      </c>
      <c r="V15" s="12">
        <v>13000</v>
      </c>
      <c r="W15" s="12">
        <v>2600</v>
      </c>
      <c r="X15" s="9" t="s">
        <v>27</v>
      </c>
      <c r="Y15" s="9">
        <v>0</v>
      </c>
      <c r="AC15" s="13" t="s">
        <v>28</v>
      </c>
      <c r="AD15" s="9" t="s">
        <v>44</v>
      </c>
      <c r="AE15" s="9" t="s">
        <v>38</v>
      </c>
      <c r="AF15" s="9" t="s">
        <v>31</v>
      </c>
      <c r="AH15" s="9" t="s">
        <v>32</v>
      </c>
      <c r="AI15" s="9" t="s">
        <v>904</v>
      </c>
      <c r="AJ15" s="9" t="s">
        <v>123</v>
      </c>
      <c r="AK15" s="9" t="s">
        <v>185</v>
      </c>
      <c r="AL15" s="9" t="s">
        <v>42</v>
      </c>
      <c r="AM15" s="14">
        <v>40909</v>
      </c>
      <c r="AN15" s="9" t="s">
        <v>2509</v>
      </c>
      <c r="AP15" s="9" t="s">
        <v>945</v>
      </c>
      <c r="AR15" s="15">
        <v>38587.638888888891</v>
      </c>
      <c r="AS15" s="9" t="s">
        <v>36</v>
      </c>
      <c r="AT15" s="12">
        <v>26000</v>
      </c>
      <c r="AU15" s="392">
        <v>38587.638888888891</v>
      </c>
      <c r="AV15" s="95">
        <v>40939</v>
      </c>
      <c r="AW15" s="96">
        <f t="shared" si="0"/>
        <v>2351.3611111111095</v>
      </c>
      <c r="AX15" s="97">
        <f t="shared" si="1"/>
        <v>78.37870370370365</v>
      </c>
    </row>
    <row r="16" spans="1:50" x14ac:dyDescent="0.25">
      <c r="A16" s="411"/>
      <c r="B16" s="9" t="s">
        <v>2608</v>
      </c>
      <c r="C16" s="9" t="s">
        <v>4740</v>
      </c>
      <c r="D16" s="33">
        <v>93</v>
      </c>
      <c r="E16" s="34" t="s">
        <v>2527</v>
      </c>
      <c r="F16" s="10" t="s">
        <v>2534</v>
      </c>
      <c r="G16" s="10">
        <v>481772</v>
      </c>
      <c r="H16" s="10" t="s">
        <v>3649</v>
      </c>
      <c r="I16" s="10" t="s">
        <v>4207</v>
      </c>
      <c r="J16" s="10" t="s">
        <v>2622</v>
      </c>
      <c r="K16" s="10" t="s">
        <v>954</v>
      </c>
      <c r="L16" s="9" t="s">
        <v>955</v>
      </c>
      <c r="M16" s="11">
        <v>38582</v>
      </c>
      <c r="N16" s="11"/>
      <c r="O16" s="12">
        <v>31750</v>
      </c>
      <c r="P16" s="12">
        <v>31750</v>
      </c>
      <c r="Q16" s="12"/>
      <c r="R16" s="12"/>
      <c r="S16" s="12"/>
      <c r="T16" s="12">
        <v>31363.63</v>
      </c>
      <c r="U16" s="9" t="s">
        <v>26</v>
      </c>
      <c r="V16" s="12">
        <v>31363.63</v>
      </c>
      <c r="W16" s="12">
        <v>3136.36</v>
      </c>
      <c r="X16" s="9" t="s">
        <v>27</v>
      </c>
      <c r="Y16" s="9">
        <v>0</v>
      </c>
      <c r="AC16" s="13" t="s">
        <v>28</v>
      </c>
      <c r="AD16" s="9" t="s">
        <v>44</v>
      </c>
      <c r="AE16" s="9" t="s">
        <v>91</v>
      </c>
      <c r="AF16" s="9" t="s">
        <v>45</v>
      </c>
      <c r="AH16" s="9" t="s">
        <v>32</v>
      </c>
      <c r="AI16" s="9" t="s">
        <v>956</v>
      </c>
      <c r="AJ16" s="9" t="s">
        <v>84</v>
      </c>
      <c r="AK16" s="9" t="s">
        <v>85</v>
      </c>
      <c r="AL16" s="9" t="s">
        <v>42</v>
      </c>
      <c r="AM16" s="14">
        <v>40909</v>
      </c>
      <c r="AN16" s="9" t="s">
        <v>43</v>
      </c>
      <c r="AP16" s="9" t="s">
        <v>957</v>
      </c>
      <c r="AR16" s="15">
        <v>38698.481944444444</v>
      </c>
      <c r="AS16" s="9" t="s">
        <v>36</v>
      </c>
      <c r="AT16" s="12">
        <v>31750</v>
      </c>
      <c r="AU16" s="392">
        <v>38698.481944444444</v>
      </c>
      <c r="AV16" s="95">
        <v>40939</v>
      </c>
      <c r="AW16" s="96">
        <f t="shared" si="0"/>
        <v>2240.5180555555562</v>
      </c>
      <c r="AX16" s="97">
        <f t="shared" si="1"/>
        <v>74.683935185185206</v>
      </c>
    </row>
    <row r="17" spans="1:50" x14ac:dyDescent="0.25">
      <c r="A17" s="411"/>
      <c r="B17" s="9" t="s">
        <v>2608</v>
      </c>
      <c r="C17" s="9" t="s">
        <v>4740</v>
      </c>
      <c r="D17" s="33">
        <v>93</v>
      </c>
      <c r="E17" s="34" t="s">
        <v>2527</v>
      </c>
      <c r="F17" s="10" t="s">
        <v>2530</v>
      </c>
      <c r="G17" s="10">
        <v>1099398</v>
      </c>
      <c r="H17" s="10" t="s">
        <v>3650</v>
      </c>
      <c r="I17" s="10" t="s">
        <v>4208</v>
      </c>
      <c r="J17" s="10" t="s">
        <v>2622</v>
      </c>
      <c r="K17" s="10" t="s">
        <v>2236</v>
      </c>
      <c r="L17" s="9" t="s">
        <v>2237</v>
      </c>
      <c r="M17" s="11">
        <v>39891</v>
      </c>
      <c r="N17" s="11"/>
      <c r="O17" s="12">
        <v>20770</v>
      </c>
      <c r="P17" s="12">
        <v>20770</v>
      </c>
      <c r="Q17" s="12"/>
      <c r="R17" s="12"/>
      <c r="S17" s="12"/>
      <c r="T17" s="12">
        <v>20770</v>
      </c>
      <c r="U17" s="9" t="s">
        <v>26</v>
      </c>
      <c r="V17" s="12">
        <v>20770</v>
      </c>
      <c r="W17" s="12">
        <v>11179.92</v>
      </c>
      <c r="X17" s="9" t="s">
        <v>27</v>
      </c>
      <c r="Y17" s="9">
        <v>0</v>
      </c>
      <c r="AC17" s="13" t="s">
        <v>28</v>
      </c>
      <c r="AD17" s="9" t="s">
        <v>135</v>
      </c>
      <c r="AE17" s="9" t="s">
        <v>136</v>
      </c>
      <c r="AF17" s="9" t="s">
        <v>31</v>
      </c>
      <c r="AH17" s="9" t="s">
        <v>32</v>
      </c>
      <c r="AI17" s="9" t="s">
        <v>1047</v>
      </c>
      <c r="AJ17" s="9" t="s">
        <v>34</v>
      </c>
      <c r="AK17" s="9" t="s">
        <v>71</v>
      </c>
      <c r="AL17" s="9" t="s">
        <v>42</v>
      </c>
      <c r="AM17" s="14">
        <v>40909</v>
      </c>
      <c r="AN17" s="9" t="s">
        <v>2509</v>
      </c>
      <c r="AP17" s="9" t="s">
        <v>2238</v>
      </c>
      <c r="AR17" s="15">
        <v>40079.565972222219</v>
      </c>
      <c r="AS17" s="9" t="s">
        <v>36</v>
      </c>
      <c r="AT17" s="12">
        <v>20770</v>
      </c>
      <c r="AU17" s="392">
        <v>40079.565972222219</v>
      </c>
      <c r="AV17" s="95">
        <v>40939</v>
      </c>
      <c r="AW17" s="96">
        <f t="shared" si="0"/>
        <v>859.43402777778101</v>
      </c>
      <c r="AX17" s="97">
        <f t="shared" si="1"/>
        <v>28.647800925926035</v>
      </c>
    </row>
    <row r="18" spans="1:50" x14ac:dyDescent="0.25">
      <c r="A18" s="411"/>
      <c r="B18" s="9" t="s">
        <v>2608</v>
      </c>
      <c r="C18" s="9" t="s">
        <v>4740</v>
      </c>
      <c r="D18" s="33">
        <v>93</v>
      </c>
      <c r="E18" s="34" t="s">
        <v>2527</v>
      </c>
      <c r="F18" s="10" t="s">
        <v>2529</v>
      </c>
      <c r="G18" s="10">
        <v>1149078</v>
      </c>
      <c r="H18" s="10" t="s">
        <v>3651</v>
      </c>
      <c r="I18" s="10" t="s">
        <v>4209</v>
      </c>
      <c r="J18" s="10" t="s">
        <v>2622</v>
      </c>
      <c r="K18" s="10" t="s">
        <v>1229</v>
      </c>
      <c r="L18" s="9" t="s">
        <v>1230</v>
      </c>
      <c r="M18" s="11">
        <v>38453</v>
      </c>
      <c r="N18" s="11"/>
      <c r="O18" s="12">
        <v>11095.72</v>
      </c>
      <c r="P18" s="12">
        <v>11095.72</v>
      </c>
      <c r="Q18" s="12"/>
      <c r="R18" s="12"/>
      <c r="S18" s="12"/>
      <c r="T18" s="12">
        <v>11095.72</v>
      </c>
      <c r="U18" s="9" t="s">
        <v>26</v>
      </c>
      <c r="V18" s="12">
        <v>11095.72</v>
      </c>
      <c r="W18" s="9">
        <v>739</v>
      </c>
      <c r="X18" s="9" t="s">
        <v>27</v>
      </c>
      <c r="Y18" s="9">
        <v>0</v>
      </c>
      <c r="AC18" s="13" t="s">
        <v>28</v>
      </c>
      <c r="AD18" s="9" t="s">
        <v>135</v>
      </c>
      <c r="AE18" s="9" t="s">
        <v>136</v>
      </c>
      <c r="AF18" s="9" t="s">
        <v>31</v>
      </c>
      <c r="AH18" s="9" t="s">
        <v>32</v>
      </c>
      <c r="AI18" s="9" t="s">
        <v>324</v>
      </c>
      <c r="AJ18" s="9" t="s">
        <v>84</v>
      </c>
      <c r="AK18" s="9" t="s">
        <v>85</v>
      </c>
      <c r="AL18" s="9" t="s">
        <v>42</v>
      </c>
      <c r="AM18" s="14">
        <v>40909</v>
      </c>
      <c r="AN18" s="9" t="s">
        <v>2510</v>
      </c>
      <c r="AP18" s="9" t="s">
        <v>1231</v>
      </c>
      <c r="AR18" s="15">
        <v>40164.36041666667</v>
      </c>
      <c r="AS18" s="9" t="s">
        <v>36</v>
      </c>
      <c r="AT18" s="12">
        <v>11095.72</v>
      </c>
      <c r="AU18" s="392">
        <v>40164.36041666667</v>
      </c>
      <c r="AV18" s="95">
        <v>40939</v>
      </c>
      <c r="AW18" s="96">
        <f t="shared" si="0"/>
        <v>774.63958333332994</v>
      </c>
      <c r="AX18" s="97">
        <f t="shared" si="1"/>
        <v>25.821319444444331</v>
      </c>
    </row>
    <row r="19" spans="1:50" x14ac:dyDescent="0.25">
      <c r="A19" s="411"/>
      <c r="B19" s="9" t="s">
        <v>2608</v>
      </c>
      <c r="C19" s="9" t="s">
        <v>4740</v>
      </c>
      <c r="D19" s="33">
        <v>93</v>
      </c>
      <c r="E19" s="34" t="s">
        <v>2527</v>
      </c>
      <c r="F19" s="10" t="s">
        <v>2535</v>
      </c>
      <c r="G19" s="10">
        <v>1037295</v>
      </c>
      <c r="H19" s="10" t="s">
        <v>3652</v>
      </c>
      <c r="I19" s="10" t="s">
        <v>4210</v>
      </c>
      <c r="J19" s="10" t="s">
        <v>2622</v>
      </c>
      <c r="K19" s="10" t="s">
        <v>1688</v>
      </c>
      <c r="L19" s="9" t="s">
        <v>1689</v>
      </c>
      <c r="M19" s="11">
        <v>39702</v>
      </c>
      <c r="N19" s="11"/>
      <c r="O19" s="12">
        <v>12168.97</v>
      </c>
      <c r="P19" s="12">
        <v>12168.97</v>
      </c>
      <c r="Q19" s="12"/>
      <c r="R19" s="12"/>
      <c r="S19" s="12"/>
      <c r="T19" s="12">
        <v>12168.97</v>
      </c>
      <c r="U19" s="9" t="s">
        <v>26</v>
      </c>
      <c r="V19" s="12">
        <v>12168.97</v>
      </c>
      <c r="W19" s="9">
        <v>100.35</v>
      </c>
      <c r="X19" s="9" t="s">
        <v>27</v>
      </c>
      <c r="Y19" s="9">
        <v>0</v>
      </c>
      <c r="AC19" s="13" t="s">
        <v>28</v>
      </c>
      <c r="AD19" s="9" t="s">
        <v>135</v>
      </c>
      <c r="AE19" s="9" t="s">
        <v>284</v>
      </c>
      <c r="AF19" s="9" t="s">
        <v>31</v>
      </c>
      <c r="AH19" s="9" t="s">
        <v>32</v>
      </c>
      <c r="AI19" s="9" t="s">
        <v>39</v>
      </c>
      <c r="AJ19" s="9" t="s">
        <v>40</v>
      </c>
      <c r="AK19" s="9" t="s">
        <v>41</v>
      </c>
      <c r="AL19" s="9" t="s">
        <v>42</v>
      </c>
      <c r="AM19" s="14">
        <v>40909</v>
      </c>
      <c r="AN19" s="9" t="s">
        <v>57</v>
      </c>
      <c r="AP19" s="9" t="s">
        <v>1692</v>
      </c>
      <c r="AR19" s="15">
        <v>39980.603472222225</v>
      </c>
      <c r="AS19" s="9" t="s">
        <v>151</v>
      </c>
      <c r="AT19" s="12">
        <v>12168.97</v>
      </c>
      <c r="AU19" s="392">
        <v>39980.603472222225</v>
      </c>
      <c r="AV19" s="95">
        <v>40939</v>
      </c>
      <c r="AW19" s="96">
        <f t="shared" si="0"/>
        <v>958.39652777777519</v>
      </c>
      <c r="AX19" s="97">
        <f t="shared" si="1"/>
        <v>31.946550925925841</v>
      </c>
    </row>
    <row r="20" spans="1:50" x14ac:dyDescent="0.25">
      <c r="A20" s="411"/>
      <c r="B20" s="9" t="s">
        <v>2608</v>
      </c>
      <c r="C20" s="9" t="s">
        <v>4740</v>
      </c>
      <c r="D20" s="33">
        <v>93</v>
      </c>
      <c r="E20" s="34" t="s">
        <v>2527</v>
      </c>
      <c r="F20" s="10" t="s">
        <v>2529</v>
      </c>
      <c r="G20" s="10">
        <v>1149084</v>
      </c>
      <c r="H20" s="10" t="s">
        <v>3653</v>
      </c>
      <c r="I20" s="10" t="s">
        <v>4211</v>
      </c>
      <c r="J20" s="10" t="s">
        <v>2622</v>
      </c>
      <c r="K20" s="10" t="s">
        <v>1232</v>
      </c>
      <c r="L20" s="9" t="s">
        <v>1233</v>
      </c>
      <c r="M20" s="11">
        <v>35324</v>
      </c>
      <c r="N20" s="11"/>
      <c r="O20" s="12">
        <v>34859.279999999999</v>
      </c>
      <c r="P20" s="12">
        <v>34859.279999999999</v>
      </c>
      <c r="Q20" s="12"/>
      <c r="R20" s="12"/>
      <c r="S20" s="12"/>
      <c r="T20" s="12">
        <v>34859.279999999999</v>
      </c>
      <c r="U20" s="9" t="s">
        <v>50</v>
      </c>
      <c r="V20" s="12">
        <v>17429.64</v>
      </c>
      <c r="W20" s="12">
        <v>124170.35</v>
      </c>
      <c r="X20" s="9" t="s">
        <v>50</v>
      </c>
      <c r="Y20" s="12">
        <v>62085.18</v>
      </c>
      <c r="Z20" s="12"/>
      <c r="AA20" s="12"/>
      <c r="AB20" s="12"/>
      <c r="AC20" s="13" t="s">
        <v>28</v>
      </c>
      <c r="AD20" s="9" t="s">
        <v>135</v>
      </c>
      <c r="AE20" s="9" t="s">
        <v>136</v>
      </c>
      <c r="AF20" s="9" t="s">
        <v>31</v>
      </c>
      <c r="AH20" s="9" t="s">
        <v>32</v>
      </c>
      <c r="AI20" s="9" t="s">
        <v>337</v>
      </c>
      <c r="AJ20" s="9" t="s">
        <v>55</v>
      </c>
      <c r="AK20" s="9" t="s">
        <v>71</v>
      </c>
      <c r="AL20" s="9" t="s">
        <v>42</v>
      </c>
      <c r="AM20" s="14">
        <v>40909</v>
      </c>
      <c r="AN20" s="9" t="s">
        <v>2510</v>
      </c>
      <c r="AP20" s="9" t="s">
        <v>1234</v>
      </c>
      <c r="AR20" s="15">
        <v>40164.36041666667</v>
      </c>
      <c r="AS20" s="9" t="s">
        <v>36</v>
      </c>
      <c r="AT20" s="12">
        <v>34859.279999999999</v>
      </c>
      <c r="AU20" s="392">
        <v>40164.36041666667</v>
      </c>
      <c r="AV20" s="95">
        <v>40939</v>
      </c>
      <c r="AW20" s="96">
        <f t="shared" si="0"/>
        <v>774.63958333332994</v>
      </c>
      <c r="AX20" s="97">
        <f t="shared" si="1"/>
        <v>25.821319444444331</v>
      </c>
    </row>
    <row r="21" spans="1:50" x14ac:dyDescent="0.25">
      <c r="A21" s="411"/>
      <c r="B21" s="9" t="s">
        <v>2608</v>
      </c>
      <c r="C21" s="9" t="s">
        <v>4745</v>
      </c>
      <c r="D21" s="33">
        <v>53</v>
      </c>
      <c r="E21" s="34" t="s">
        <v>2528</v>
      </c>
      <c r="F21" s="10" t="s">
        <v>2529</v>
      </c>
      <c r="G21" s="10">
        <v>252434</v>
      </c>
      <c r="H21" s="10" t="s">
        <v>3654</v>
      </c>
      <c r="I21" s="10" t="s">
        <v>4212</v>
      </c>
      <c r="J21" s="10" t="s">
        <v>2622</v>
      </c>
      <c r="K21" s="10" t="s">
        <v>1470</v>
      </c>
      <c r="L21" s="9" t="s">
        <v>1471</v>
      </c>
      <c r="M21" s="11">
        <v>36084</v>
      </c>
      <c r="N21" s="11"/>
      <c r="O21" s="12">
        <v>42800</v>
      </c>
      <c r="P21" s="12">
        <v>42800</v>
      </c>
      <c r="Q21" s="12"/>
      <c r="R21" s="12"/>
      <c r="S21" s="12"/>
      <c r="T21" s="12">
        <v>42800</v>
      </c>
      <c r="U21" s="9" t="s">
        <v>26</v>
      </c>
      <c r="V21" s="12">
        <v>42800</v>
      </c>
      <c r="W21" s="12">
        <v>10000</v>
      </c>
      <c r="X21" s="9" t="s">
        <v>27</v>
      </c>
      <c r="Y21" s="9">
        <v>0</v>
      </c>
      <c r="AC21" s="13" t="s">
        <v>28</v>
      </c>
      <c r="AD21" s="9" t="s">
        <v>44</v>
      </c>
      <c r="AE21" s="9" t="s">
        <v>38</v>
      </c>
      <c r="AF21" s="9" t="s">
        <v>31</v>
      </c>
      <c r="AH21" s="9" t="s">
        <v>32</v>
      </c>
      <c r="AI21" s="9" t="s">
        <v>113</v>
      </c>
      <c r="AJ21" s="9" t="s">
        <v>84</v>
      </c>
      <c r="AK21" s="9" t="s">
        <v>85</v>
      </c>
      <c r="AL21" s="9" t="s">
        <v>42</v>
      </c>
      <c r="AM21" s="14">
        <v>40909</v>
      </c>
      <c r="AN21" s="9" t="s">
        <v>2510</v>
      </c>
      <c r="AP21" s="9" t="s">
        <v>1472</v>
      </c>
      <c r="AR21" s="15">
        <v>37617</v>
      </c>
      <c r="AS21" s="9" t="s">
        <v>36</v>
      </c>
      <c r="AT21" s="12">
        <v>42800</v>
      </c>
      <c r="AU21" s="392">
        <v>37617</v>
      </c>
      <c r="AV21" s="95">
        <v>40939</v>
      </c>
      <c r="AW21" s="96">
        <f t="shared" si="0"/>
        <v>3322</v>
      </c>
      <c r="AX21" s="97">
        <f t="shared" si="1"/>
        <v>110.73333333333333</v>
      </c>
    </row>
    <row r="22" spans="1:50" x14ac:dyDescent="0.25">
      <c r="A22" s="411"/>
      <c r="B22" s="9" t="s">
        <v>2608</v>
      </c>
      <c r="C22" s="9" t="s">
        <v>4740</v>
      </c>
      <c r="D22" s="33">
        <v>93</v>
      </c>
      <c r="E22" s="34" t="s">
        <v>2527</v>
      </c>
      <c r="F22" s="10" t="s">
        <v>2533</v>
      </c>
      <c r="G22" s="10">
        <v>1186514</v>
      </c>
      <c r="H22" s="10" t="s">
        <v>3655</v>
      </c>
      <c r="I22" s="10" t="s">
        <v>4213</v>
      </c>
      <c r="J22" s="10" t="s">
        <v>2622</v>
      </c>
      <c r="K22" s="10" t="s">
        <v>2318</v>
      </c>
      <c r="L22" s="9" t="s">
        <v>2319</v>
      </c>
      <c r="M22" s="11">
        <v>39960</v>
      </c>
      <c r="N22" s="11"/>
      <c r="O22" s="12">
        <v>12306.24</v>
      </c>
      <c r="P22" s="12">
        <v>12306.24</v>
      </c>
      <c r="Q22" s="12"/>
      <c r="R22" s="12"/>
      <c r="S22" s="12"/>
      <c r="T22" s="12">
        <v>12306.24</v>
      </c>
      <c r="U22" s="9" t="s">
        <v>26</v>
      </c>
      <c r="V22" s="12">
        <v>12306.24</v>
      </c>
      <c r="W22" s="9">
        <v>0</v>
      </c>
      <c r="X22" s="9" t="s">
        <v>27</v>
      </c>
      <c r="Y22" s="9">
        <v>0</v>
      </c>
      <c r="AC22" s="13" t="s">
        <v>28</v>
      </c>
      <c r="AD22" s="9" t="s">
        <v>135</v>
      </c>
      <c r="AE22" s="9" t="s">
        <v>276</v>
      </c>
      <c r="AF22" s="9" t="s">
        <v>31</v>
      </c>
      <c r="AH22" s="9" t="s">
        <v>131</v>
      </c>
      <c r="AI22" s="9" t="s">
        <v>334</v>
      </c>
      <c r="AJ22" s="9" t="s">
        <v>34</v>
      </c>
      <c r="AK22" s="9" t="s">
        <v>307</v>
      </c>
      <c r="AL22" s="9" t="s">
        <v>42</v>
      </c>
      <c r="AM22" s="14">
        <v>40909</v>
      </c>
      <c r="AN22" s="9" t="s">
        <v>57</v>
      </c>
      <c r="AP22" s="9" t="s">
        <v>2320</v>
      </c>
      <c r="AR22" s="15">
        <v>40254.680555555555</v>
      </c>
      <c r="AS22" s="9" t="s">
        <v>36</v>
      </c>
      <c r="AT22" s="12">
        <v>12306.24</v>
      </c>
      <c r="AU22" s="392">
        <v>40254.680555555555</v>
      </c>
      <c r="AV22" s="95">
        <v>40939</v>
      </c>
      <c r="AW22" s="96">
        <f t="shared" si="0"/>
        <v>684.31944444444525</v>
      </c>
      <c r="AX22" s="97">
        <f t="shared" si="1"/>
        <v>22.810648148148175</v>
      </c>
    </row>
    <row r="23" spans="1:50" x14ac:dyDescent="0.25">
      <c r="A23" s="411"/>
      <c r="B23" s="9" t="s">
        <v>2608</v>
      </c>
      <c r="C23" s="9" t="s">
        <v>3625</v>
      </c>
      <c r="D23" s="33">
        <v>14</v>
      </c>
      <c r="E23" s="34" t="s">
        <v>2528</v>
      </c>
      <c r="F23" s="10" t="s">
        <v>2590</v>
      </c>
      <c r="G23" s="10">
        <v>1236025</v>
      </c>
      <c r="H23" s="10" t="s">
        <v>3656</v>
      </c>
      <c r="I23" s="10" t="s">
        <v>4214</v>
      </c>
      <c r="J23" s="10" t="s">
        <v>2646</v>
      </c>
      <c r="K23" s="10" t="s">
        <v>2348</v>
      </c>
      <c r="L23" s="9" t="s">
        <v>2349</v>
      </c>
      <c r="M23" s="11">
        <v>40140</v>
      </c>
      <c r="N23" s="11"/>
      <c r="O23" s="12">
        <v>2000</v>
      </c>
      <c r="P23" s="12">
        <v>2000</v>
      </c>
      <c r="Q23" s="12"/>
      <c r="R23" s="12"/>
      <c r="S23" s="12"/>
      <c r="T23" s="12">
        <v>2000</v>
      </c>
      <c r="U23" s="9" t="s">
        <v>26</v>
      </c>
      <c r="V23" s="12">
        <v>2000</v>
      </c>
      <c r="W23" s="9">
        <v>0</v>
      </c>
      <c r="X23" s="9" t="s">
        <v>27</v>
      </c>
      <c r="Y23" s="9">
        <v>0</v>
      </c>
      <c r="AC23" s="13" t="s">
        <v>28</v>
      </c>
      <c r="AD23" s="9" t="s">
        <v>262</v>
      </c>
      <c r="AE23" s="9" t="s">
        <v>151</v>
      </c>
      <c r="AF23" s="9" t="s">
        <v>31</v>
      </c>
      <c r="AH23" s="9" t="s">
        <v>32</v>
      </c>
      <c r="AI23" s="9" t="s">
        <v>2350</v>
      </c>
      <c r="AJ23" s="9" t="s">
        <v>123</v>
      </c>
      <c r="AK23" s="9" t="s">
        <v>71</v>
      </c>
      <c r="AL23" s="9" t="s">
        <v>42</v>
      </c>
      <c r="AM23" s="14">
        <v>40909</v>
      </c>
      <c r="AN23" s="9" t="s">
        <v>2509</v>
      </c>
      <c r="AP23" s="9" t="s">
        <v>2351</v>
      </c>
      <c r="AR23" s="15">
        <v>40390.69027777778</v>
      </c>
      <c r="AS23" s="9" t="s">
        <v>151</v>
      </c>
      <c r="AT23" s="12">
        <v>2000</v>
      </c>
      <c r="AU23" s="392">
        <v>40390.69027777778</v>
      </c>
      <c r="AV23" s="95">
        <v>40939</v>
      </c>
      <c r="AW23" s="96">
        <f t="shared" si="0"/>
        <v>548.30972222222044</v>
      </c>
      <c r="AX23" s="97">
        <f t="shared" si="1"/>
        <v>18.276990740740683</v>
      </c>
    </row>
    <row r="24" spans="1:50" x14ac:dyDescent="0.25">
      <c r="A24" s="411"/>
      <c r="B24" s="9" t="s">
        <v>2608</v>
      </c>
      <c r="C24" s="9" t="s">
        <v>4740</v>
      </c>
      <c r="D24" s="33">
        <v>93</v>
      </c>
      <c r="E24" s="34" t="s">
        <v>2527</v>
      </c>
      <c r="F24" s="10" t="s">
        <v>2581</v>
      </c>
      <c r="G24" s="10">
        <v>400101</v>
      </c>
      <c r="H24" s="10" t="s">
        <v>3657</v>
      </c>
      <c r="I24" s="10" t="s">
        <v>4215</v>
      </c>
      <c r="J24" s="10" t="s">
        <v>2622</v>
      </c>
      <c r="K24" s="10">
        <v>1036</v>
      </c>
      <c r="L24" s="9" t="s">
        <v>905</v>
      </c>
      <c r="M24" s="11">
        <v>37257</v>
      </c>
      <c r="N24" s="11"/>
      <c r="O24" s="12">
        <v>13349.2</v>
      </c>
      <c r="P24" s="12">
        <v>13349.2</v>
      </c>
      <c r="Q24" s="12"/>
      <c r="R24" s="12"/>
      <c r="S24" s="12"/>
      <c r="T24" s="12">
        <v>3850.85</v>
      </c>
      <c r="U24" s="9" t="s">
        <v>26</v>
      </c>
      <c r="V24" s="12">
        <v>3850.85</v>
      </c>
      <c r="W24" s="12">
        <v>1400</v>
      </c>
      <c r="X24" s="9" t="s">
        <v>27</v>
      </c>
      <c r="Y24" s="9">
        <v>0</v>
      </c>
      <c r="AC24" s="13" t="s">
        <v>28</v>
      </c>
      <c r="AD24" s="9" t="s">
        <v>44</v>
      </c>
      <c r="AE24" s="9" t="s">
        <v>80</v>
      </c>
      <c r="AF24" s="9" t="s">
        <v>31</v>
      </c>
      <c r="AH24" s="9" t="s">
        <v>32</v>
      </c>
      <c r="AI24" s="9" t="s">
        <v>113</v>
      </c>
      <c r="AJ24" s="9" t="s">
        <v>84</v>
      </c>
      <c r="AK24" s="9" t="s">
        <v>85</v>
      </c>
      <c r="AL24" s="9" t="s">
        <v>42</v>
      </c>
      <c r="AM24" s="14">
        <v>40909</v>
      </c>
      <c r="AN24" s="9" t="s">
        <v>43</v>
      </c>
      <c r="AP24" s="9" t="s">
        <v>906</v>
      </c>
      <c r="AR24" s="15">
        <v>38132.379861111112</v>
      </c>
      <c r="AS24" s="9" t="s">
        <v>36</v>
      </c>
      <c r="AT24" s="12">
        <v>13349.2</v>
      </c>
      <c r="AU24" s="392">
        <v>38132.379861111112</v>
      </c>
      <c r="AV24" s="95">
        <v>40939</v>
      </c>
      <c r="AW24" s="96">
        <f t="shared" si="0"/>
        <v>2806.6201388888876</v>
      </c>
      <c r="AX24" s="97">
        <f t="shared" si="1"/>
        <v>93.554004629629588</v>
      </c>
    </row>
    <row r="25" spans="1:50" x14ac:dyDescent="0.25">
      <c r="A25" s="411"/>
      <c r="B25" s="9" t="s">
        <v>2608</v>
      </c>
      <c r="C25" s="9" t="s">
        <v>4741</v>
      </c>
      <c r="D25" s="33">
        <v>77</v>
      </c>
      <c r="E25" s="34" t="s">
        <v>2527</v>
      </c>
      <c r="F25" s="10" t="s">
        <v>2570</v>
      </c>
      <c r="G25" s="10">
        <v>1149299</v>
      </c>
      <c r="H25" s="10" t="s">
        <v>3658</v>
      </c>
      <c r="I25" s="10" t="s">
        <v>4216</v>
      </c>
      <c r="J25" s="10" t="s">
        <v>2622</v>
      </c>
      <c r="K25" s="10" t="s">
        <v>1048</v>
      </c>
      <c r="L25" s="9" t="s">
        <v>1049</v>
      </c>
      <c r="M25" s="11">
        <v>37863</v>
      </c>
      <c r="N25" s="11"/>
      <c r="O25" s="12">
        <v>1566.11</v>
      </c>
      <c r="P25" s="12">
        <v>1566.11</v>
      </c>
      <c r="Q25" s="12"/>
      <c r="R25" s="12"/>
      <c r="S25" s="12"/>
      <c r="T25" s="12">
        <v>1566.11</v>
      </c>
      <c r="U25" s="9" t="s">
        <v>50</v>
      </c>
      <c r="V25" s="9">
        <v>783.06</v>
      </c>
      <c r="W25" s="12">
        <v>14445.18</v>
      </c>
      <c r="X25" s="9" t="s">
        <v>27</v>
      </c>
      <c r="Y25" s="9">
        <v>0</v>
      </c>
      <c r="AC25" s="13" t="s">
        <v>28</v>
      </c>
      <c r="AD25" s="9" t="s">
        <v>601</v>
      </c>
      <c r="AE25" s="9" t="s">
        <v>151</v>
      </c>
      <c r="AF25" s="9" t="s">
        <v>31</v>
      </c>
      <c r="AH25" s="9" t="s">
        <v>32</v>
      </c>
      <c r="AI25" s="9" t="s">
        <v>166</v>
      </c>
      <c r="AJ25" s="9" t="s">
        <v>40</v>
      </c>
      <c r="AK25" s="9" t="s">
        <v>41</v>
      </c>
      <c r="AL25" s="9" t="s">
        <v>42</v>
      </c>
      <c r="AM25" s="14">
        <v>40909</v>
      </c>
      <c r="AN25" s="9" t="s">
        <v>57</v>
      </c>
      <c r="AP25" s="9" t="s">
        <v>1050</v>
      </c>
      <c r="AR25" s="15">
        <v>40164.381249999999</v>
      </c>
      <c r="AS25" s="9" t="s">
        <v>36</v>
      </c>
      <c r="AT25" s="12">
        <v>1566.11</v>
      </c>
      <c r="AU25" s="392">
        <v>40164.381249999999</v>
      </c>
      <c r="AV25" s="95">
        <v>40939</v>
      </c>
      <c r="AW25" s="96">
        <f t="shared" si="0"/>
        <v>774.61875000000146</v>
      </c>
      <c r="AX25" s="97">
        <f t="shared" si="1"/>
        <v>25.820625000000049</v>
      </c>
    </row>
    <row r="26" spans="1:50" x14ac:dyDescent="0.25">
      <c r="A26" s="411"/>
      <c r="B26" s="9" t="s">
        <v>2608</v>
      </c>
      <c r="C26" s="9" t="s">
        <v>3625</v>
      </c>
      <c r="D26" s="33">
        <v>14</v>
      </c>
      <c r="E26" s="34" t="s">
        <v>2528</v>
      </c>
      <c r="F26" s="10" t="s">
        <v>2531</v>
      </c>
      <c r="G26" s="10">
        <v>1105450</v>
      </c>
      <c r="H26" s="10" t="s">
        <v>3659</v>
      </c>
      <c r="I26" s="10" t="s">
        <v>4217</v>
      </c>
      <c r="J26" s="10" t="s">
        <v>2646</v>
      </c>
      <c r="K26" s="10" t="s">
        <v>1208</v>
      </c>
      <c r="L26" s="9" t="s">
        <v>1209</v>
      </c>
      <c r="M26" s="11">
        <v>39842</v>
      </c>
      <c r="N26" s="11"/>
      <c r="O26" s="12">
        <v>10000</v>
      </c>
      <c r="P26" s="12">
        <v>10000</v>
      </c>
      <c r="Q26" s="12"/>
      <c r="R26" s="12"/>
      <c r="S26" s="12"/>
      <c r="T26" s="12">
        <v>10000</v>
      </c>
      <c r="U26" s="9" t="s">
        <v>26</v>
      </c>
      <c r="V26" s="12">
        <v>10000</v>
      </c>
      <c r="W26" s="9">
        <v>0</v>
      </c>
      <c r="X26" s="9" t="s">
        <v>27</v>
      </c>
      <c r="Y26" s="9">
        <v>0</v>
      </c>
      <c r="AC26" s="13" t="s">
        <v>28</v>
      </c>
      <c r="AD26" s="9" t="s">
        <v>262</v>
      </c>
      <c r="AE26" s="9" t="s">
        <v>151</v>
      </c>
      <c r="AF26" s="9" t="s">
        <v>45</v>
      </c>
      <c r="AH26" s="9" t="s">
        <v>131</v>
      </c>
      <c r="AI26" s="9" t="s">
        <v>39</v>
      </c>
      <c r="AJ26" s="9" t="s">
        <v>40</v>
      </c>
      <c r="AK26" s="9" t="s">
        <v>41</v>
      </c>
      <c r="AL26" s="9" t="s">
        <v>42</v>
      </c>
      <c r="AM26" s="14">
        <v>40909</v>
      </c>
      <c r="AN26" s="9" t="s">
        <v>57</v>
      </c>
      <c r="AP26" s="9" t="s">
        <v>1210</v>
      </c>
      <c r="AR26" s="15">
        <v>40088.749305555553</v>
      </c>
      <c r="AS26" s="9" t="s">
        <v>151</v>
      </c>
      <c r="AT26" s="12">
        <v>10000</v>
      </c>
      <c r="AU26" s="392">
        <v>40088.749305555553</v>
      </c>
      <c r="AV26" s="95">
        <v>40939</v>
      </c>
      <c r="AW26" s="96">
        <f t="shared" si="0"/>
        <v>850.25069444444671</v>
      </c>
      <c r="AX26" s="97">
        <f t="shared" si="1"/>
        <v>28.341689814814892</v>
      </c>
    </row>
    <row r="27" spans="1:50" x14ac:dyDescent="0.25">
      <c r="A27" s="411"/>
      <c r="B27" s="9" t="s">
        <v>2608</v>
      </c>
      <c r="C27" s="9" t="s">
        <v>4740</v>
      </c>
      <c r="D27" s="33">
        <v>93</v>
      </c>
      <c r="E27" s="34" t="s">
        <v>2527</v>
      </c>
      <c r="F27" s="10" t="s">
        <v>2529</v>
      </c>
      <c r="G27" s="10">
        <v>1149053</v>
      </c>
      <c r="H27" s="10" t="s">
        <v>3660</v>
      </c>
      <c r="I27" s="10" t="s">
        <v>4218</v>
      </c>
      <c r="J27" s="10" t="s">
        <v>2622</v>
      </c>
      <c r="K27" s="10" t="s">
        <v>2433</v>
      </c>
      <c r="L27" s="9" t="s">
        <v>2572</v>
      </c>
      <c r="M27" s="11">
        <v>37873</v>
      </c>
      <c r="N27" s="11"/>
      <c r="O27" s="12">
        <v>14254.61</v>
      </c>
      <c r="P27" s="12">
        <v>14254.61</v>
      </c>
      <c r="Q27" s="12"/>
      <c r="R27" s="12"/>
      <c r="S27" s="12"/>
      <c r="T27" s="9">
        <v>0</v>
      </c>
      <c r="V27" s="9">
        <v>0</v>
      </c>
      <c r="W27" s="12">
        <v>13900.47</v>
      </c>
      <c r="X27" s="9" t="s">
        <v>27</v>
      </c>
      <c r="Y27" s="9">
        <v>0</v>
      </c>
      <c r="AC27" s="13" t="s">
        <v>28</v>
      </c>
      <c r="AD27" s="9" t="s">
        <v>135</v>
      </c>
      <c r="AE27" s="9" t="s">
        <v>136</v>
      </c>
      <c r="AF27" s="9" t="s">
        <v>31</v>
      </c>
      <c r="AH27" s="9" t="s">
        <v>32</v>
      </c>
      <c r="AI27" s="9" t="s">
        <v>275</v>
      </c>
      <c r="AJ27" s="9" t="s">
        <v>218</v>
      </c>
      <c r="AK27" s="9" t="s">
        <v>71</v>
      </c>
      <c r="AL27" s="9" t="s">
        <v>42</v>
      </c>
      <c r="AM27" s="14">
        <v>40909</v>
      </c>
      <c r="AN27" s="9" t="s">
        <v>2509</v>
      </c>
      <c r="AP27" s="9" t="s">
        <v>2434</v>
      </c>
      <c r="AR27" s="15">
        <v>40164.359722222223</v>
      </c>
      <c r="AS27" s="9" t="s">
        <v>36</v>
      </c>
      <c r="AT27" s="12">
        <v>14254.61</v>
      </c>
      <c r="AU27" s="392">
        <v>40164.359722222223</v>
      </c>
      <c r="AV27" s="95">
        <v>40939</v>
      </c>
      <c r="AW27" s="96">
        <f t="shared" si="0"/>
        <v>774.64027777777665</v>
      </c>
      <c r="AX27" s="97">
        <f t="shared" si="1"/>
        <v>25.821342592592554</v>
      </c>
    </row>
    <row r="28" spans="1:50" x14ac:dyDescent="0.25">
      <c r="A28" s="411"/>
      <c r="B28" s="9" t="s">
        <v>2608</v>
      </c>
      <c r="C28" s="9" t="s">
        <v>4746</v>
      </c>
      <c r="D28" s="33">
        <v>54</v>
      </c>
      <c r="E28" s="34" t="s">
        <v>2528</v>
      </c>
      <c r="F28" s="10" t="s">
        <v>2574</v>
      </c>
      <c r="G28" s="10">
        <v>247010</v>
      </c>
      <c r="H28" s="10" t="s">
        <v>3661</v>
      </c>
      <c r="I28" s="10" t="s">
        <v>4219</v>
      </c>
      <c r="J28" s="10" t="s">
        <v>2622</v>
      </c>
      <c r="K28" s="10">
        <v>264000611</v>
      </c>
      <c r="L28" s="9">
        <v>10074519</v>
      </c>
      <c r="M28" s="11">
        <v>33476</v>
      </c>
      <c r="N28" s="11"/>
      <c r="O28" s="12">
        <v>55000</v>
      </c>
      <c r="P28" s="12">
        <v>110000</v>
      </c>
      <c r="Q28" s="12"/>
      <c r="R28" s="12"/>
      <c r="S28" s="12"/>
      <c r="T28" s="12">
        <v>55000</v>
      </c>
      <c r="U28" s="9" t="s">
        <v>26</v>
      </c>
      <c r="V28" s="12">
        <v>55000</v>
      </c>
      <c r="W28" s="12">
        <v>11000</v>
      </c>
      <c r="X28" s="9" t="s">
        <v>26</v>
      </c>
      <c r="Y28" s="9">
        <v>110</v>
      </c>
      <c r="AC28" s="13" t="s">
        <v>28</v>
      </c>
      <c r="AD28" s="9" t="s">
        <v>44</v>
      </c>
      <c r="AE28" s="9" t="s">
        <v>38</v>
      </c>
      <c r="AF28" s="9" t="s">
        <v>31</v>
      </c>
      <c r="AH28" s="9" t="s">
        <v>32</v>
      </c>
      <c r="AI28" s="9" t="s">
        <v>70</v>
      </c>
      <c r="AJ28" s="9" t="s">
        <v>34</v>
      </c>
      <c r="AK28" s="9" t="s">
        <v>71</v>
      </c>
      <c r="AL28" s="9" t="s">
        <v>42</v>
      </c>
      <c r="AM28" s="14">
        <v>40909</v>
      </c>
      <c r="AN28" s="9" t="s">
        <v>2510</v>
      </c>
      <c r="AP28" s="9" t="s">
        <v>72</v>
      </c>
      <c r="AR28" s="15">
        <v>37617</v>
      </c>
      <c r="AS28" s="9" t="s">
        <v>36</v>
      </c>
      <c r="AT28" s="12">
        <v>55000</v>
      </c>
      <c r="AU28" s="392">
        <v>37617</v>
      </c>
      <c r="AV28" s="95">
        <v>40939</v>
      </c>
      <c r="AW28" s="96">
        <f t="shared" si="0"/>
        <v>3322</v>
      </c>
      <c r="AX28" s="97">
        <f t="shared" si="1"/>
        <v>110.73333333333333</v>
      </c>
    </row>
    <row r="29" spans="1:50" x14ac:dyDescent="0.25">
      <c r="A29" s="411"/>
      <c r="B29" s="9" t="s">
        <v>2608</v>
      </c>
      <c r="C29" s="9" t="s">
        <v>4740</v>
      </c>
      <c r="D29" s="33">
        <v>93</v>
      </c>
      <c r="E29" s="34" t="s">
        <v>2527</v>
      </c>
      <c r="F29" s="10" t="s">
        <v>2529</v>
      </c>
      <c r="G29" s="10">
        <v>1148929</v>
      </c>
      <c r="H29" s="10" t="s">
        <v>3662</v>
      </c>
      <c r="I29" s="10" t="s">
        <v>4220</v>
      </c>
      <c r="J29" s="10" t="s">
        <v>2622</v>
      </c>
      <c r="K29" s="10">
        <v>9301598</v>
      </c>
      <c r="L29" s="9" t="s">
        <v>623</v>
      </c>
      <c r="M29" s="11">
        <v>39725</v>
      </c>
      <c r="N29" s="11"/>
      <c r="O29" s="12">
        <v>10093.99</v>
      </c>
      <c r="P29" s="12">
        <v>10093.99</v>
      </c>
      <c r="Q29" s="12"/>
      <c r="R29" s="12"/>
      <c r="S29" s="12"/>
      <c r="T29" s="12">
        <v>10093.99</v>
      </c>
      <c r="U29" s="9" t="s">
        <v>26</v>
      </c>
      <c r="V29" s="12">
        <v>10093.99</v>
      </c>
      <c r="W29" s="12">
        <v>15417</v>
      </c>
      <c r="X29" s="9" t="s">
        <v>50</v>
      </c>
      <c r="Y29" s="12">
        <v>7708.5</v>
      </c>
      <c r="Z29" s="12"/>
      <c r="AA29" s="12"/>
      <c r="AB29" s="12"/>
      <c r="AC29" s="13" t="s">
        <v>28</v>
      </c>
      <c r="AD29" s="9" t="s">
        <v>135</v>
      </c>
      <c r="AE29" s="9" t="s">
        <v>136</v>
      </c>
      <c r="AF29" s="9" t="s">
        <v>31</v>
      </c>
      <c r="AH29" s="9" t="s">
        <v>32</v>
      </c>
      <c r="AI29" s="9" t="s">
        <v>177</v>
      </c>
      <c r="AJ29" s="9" t="s">
        <v>53</v>
      </c>
      <c r="AK29" s="9" t="s">
        <v>71</v>
      </c>
      <c r="AL29" s="9" t="s">
        <v>42</v>
      </c>
      <c r="AM29" s="14">
        <v>40909</v>
      </c>
      <c r="AN29" s="9" t="s">
        <v>2509</v>
      </c>
      <c r="AP29" s="9" t="s">
        <v>624</v>
      </c>
      <c r="AR29" s="15">
        <v>40164.357638888891</v>
      </c>
      <c r="AS29" s="9" t="s">
        <v>36</v>
      </c>
      <c r="AT29" s="12">
        <v>10093.99</v>
      </c>
      <c r="AU29" s="392">
        <v>40164.357638888891</v>
      </c>
      <c r="AV29" s="95">
        <v>40939</v>
      </c>
      <c r="AW29" s="96">
        <f t="shared" si="0"/>
        <v>774.64236111110949</v>
      </c>
      <c r="AX29" s="97">
        <f t="shared" si="1"/>
        <v>25.821412037036982</v>
      </c>
    </row>
    <row r="30" spans="1:50" x14ac:dyDescent="0.25">
      <c r="A30" s="411"/>
      <c r="B30" s="9" t="s">
        <v>2611</v>
      </c>
      <c r="C30" s="9" t="s">
        <v>4740</v>
      </c>
      <c r="D30" s="33">
        <v>93</v>
      </c>
      <c r="E30" s="34" t="s">
        <v>2527</v>
      </c>
      <c r="F30" s="10" t="s">
        <v>2529</v>
      </c>
      <c r="G30" s="10">
        <v>809884</v>
      </c>
      <c r="H30" s="10" t="s">
        <v>3663</v>
      </c>
      <c r="I30" s="10" t="s">
        <v>4221</v>
      </c>
      <c r="J30" s="10" t="s">
        <v>2622</v>
      </c>
      <c r="K30" s="10">
        <v>10010880</v>
      </c>
      <c r="L30" s="9" t="s">
        <v>1661</v>
      </c>
      <c r="M30" s="11">
        <v>38253</v>
      </c>
      <c r="N30" s="11"/>
      <c r="O30" s="12">
        <v>10000</v>
      </c>
      <c r="P30" s="12">
        <v>10000</v>
      </c>
      <c r="Q30" s="12"/>
      <c r="R30" s="12"/>
      <c r="S30" s="12"/>
      <c r="T30" s="12">
        <v>20000</v>
      </c>
      <c r="U30" s="9" t="s">
        <v>50</v>
      </c>
      <c r="V30" s="12">
        <v>10000</v>
      </c>
      <c r="W30" s="12">
        <v>3000</v>
      </c>
      <c r="X30" s="9" t="s">
        <v>27</v>
      </c>
      <c r="Y30" s="9">
        <v>0</v>
      </c>
      <c r="AC30" s="13" t="s">
        <v>28</v>
      </c>
      <c r="AD30" s="9" t="s">
        <v>44</v>
      </c>
      <c r="AE30" s="9" t="s">
        <v>38</v>
      </c>
      <c r="AF30" s="9" t="s">
        <v>31</v>
      </c>
      <c r="AH30" s="9" t="s">
        <v>32</v>
      </c>
      <c r="AI30" s="9" t="s">
        <v>1662</v>
      </c>
      <c r="AJ30" s="9" t="s">
        <v>53</v>
      </c>
      <c r="AK30" s="9" t="s">
        <v>399</v>
      </c>
      <c r="AL30" s="9" t="s">
        <v>42</v>
      </c>
      <c r="AM30" s="16" t="s">
        <v>2512</v>
      </c>
      <c r="AN30" s="9" t="s">
        <v>2510</v>
      </c>
      <c r="AP30" s="9" t="s">
        <v>1663</v>
      </c>
      <c r="AR30" s="15">
        <v>39812.490277777775</v>
      </c>
      <c r="AS30" s="9" t="s">
        <v>151</v>
      </c>
      <c r="AT30" s="12">
        <v>10000</v>
      </c>
      <c r="AU30" s="392">
        <v>39812.490277777775</v>
      </c>
      <c r="AV30" s="100">
        <v>40968</v>
      </c>
      <c r="AW30" s="96">
        <f t="shared" si="0"/>
        <v>1155.5097222222248</v>
      </c>
      <c r="AX30" s="97">
        <f t="shared" si="1"/>
        <v>38.51699074074083</v>
      </c>
    </row>
    <row r="31" spans="1:50" x14ac:dyDescent="0.25">
      <c r="A31" s="411"/>
      <c r="B31" s="9" t="s">
        <v>2611</v>
      </c>
      <c r="C31" s="9" t="s">
        <v>4741</v>
      </c>
      <c r="D31" s="33">
        <v>77</v>
      </c>
      <c r="E31" s="34" t="s">
        <v>2527</v>
      </c>
      <c r="F31" s="10" t="s">
        <v>2575</v>
      </c>
      <c r="G31" s="10">
        <v>1137933</v>
      </c>
      <c r="H31" s="10" t="s">
        <v>3664</v>
      </c>
      <c r="I31" s="10" t="s">
        <v>4222</v>
      </c>
      <c r="J31" s="10" t="s">
        <v>2646</v>
      </c>
      <c r="O31" s="9">
        <v>0</v>
      </c>
      <c r="P31" s="9">
        <v>0</v>
      </c>
      <c r="T31" s="9">
        <v>0</v>
      </c>
      <c r="V31" s="9">
        <v>0</v>
      </c>
      <c r="W31" s="9">
        <v>0</v>
      </c>
      <c r="X31" s="9" t="s">
        <v>50</v>
      </c>
      <c r="Y31" s="9">
        <v>0</v>
      </c>
      <c r="AC31" s="13" t="s">
        <v>28</v>
      </c>
      <c r="AD31" s="9" t="s">
        <v>262</v>
      </c>
      <c r="AE31" s="9" t="s">
        <v>151</v>
      </c>
      <c r="AF31" s="9" t="s">
        <v>31</v>
      </c>
      <c r="AH31" s="9" t="s">
        <v>131</v>
      </c>
      <c r="AI31" s="9" t="s">
        <v>223</v>
      </c>
      <c r="AJ31" s="9" t="s">
        <v>55</v>
      </c>
      <c r="AK31" s="9" t="s">
        <v>71</v>
      </c>
      <c r="AL31" s="9" t="s">
        <v>42</v>
      </c>
      <c r="AM31" s="16" t="s">
        <v>2512</v>
      </c>
      <c r="AN31" s="9" t="s">
        <v>57</v>
      </c>
      <c r="AP31" s="9" t="s">
        <v>1222</v>
      </c>
      <c r="AR31" s="15">
        <v>40157.712500000001</v>
      </c>
      <c r="AS31" s="9" t="s">
        <v>36</v>
      </c>
      <c r="AT31" s="9">
        <v>0</v>
      </c>
      <c r="AU31" s="392">
        <v>40157.712500000001</v>
      </c>
      <c r="AV31" s="100">
        <v>40968</v>
      </c>
      <c r="AW31" s="96">
        <f t="shared" si="0"/>
        <v>810.28749999999854</v>
      </c>
      <c r="AX31" s="97">
        <f t="shared" si="1"/>
        <v>27.009583333333286</v>
      </c>
    </row>
    <row r="32" spans="1:50" x14ac:dyDescent="0.25">
      <c r="A32" s="411"/>
      <c r="B32" s="9" t="s">
        <v>2611</v>
      </c>
      <c r="C32" s="9" t="s">
        <v>3625</v>
      </c>
      <c r="D32" s="33">
        <v>14</v>
      </c>
      <c r="E32" s="34" t="s">
        <v>2528</v>
      </c>
      <c r="F32" s="10" t="s">
        <v>2531</v>
      </c>
      <c r="G32" s="10">
        <v>1247664</v>
      </c>
      <c r="H32" s="10" t="s">
        <v>3665</v>
      </c>
      <c r="I32" s="10" t="s">
        <v>4223</v>
      </c>
      <c r="J32" s="10" t="s">
        <v>2622</v>
      </c>
      <c r="K32" s="10" t="s">
        <v>2355</v>
      </c>
      <c r="L32" s="9" t="s">
        <v>2356</v>
      </c>
      <c r="M32" s="11">
        <v>40194</v>
      </c>
      <c r="N32" s="11"/>
      <c r="O32" s="12">
        <v>5402.86</v>
      </c>
      <c r="P32" s="12">
        <v>11689</v>
      </c>
      <c r="Q32" s="12"/>
      <c r="R32" s="12"/>
      <c r="S32" s="12"/>
      <c r="T32" s="12">
        <v>5402.86</v>
      </c>
      <c r="U32" s="9" t="s">
        <v>26</v>
      </c>
      <c r="V32" s="12">
        <v>5402.86</v>
      </c>
      <c r="W32" s="9">
        <v>0</v>
      </c>
      <c r="X32" s="9" t="s">
        <v>26</v>
      </c>
      <c r="Y32" s="9">
        <v>0</v>
      </c>
      <c r="AC32" s="13" t="s">
        <v>28</v>
      </c>
      <c r="AD32" s="9" t="s">
        <v>262</v>
      </c>
      <c r="AE32" s="9" t="s">
        <v>151</v>
      </c>
      <c r="AF32" s="9" t="s">
        <v>31</v>
      </c>
      <c r="AH32" s="9" t="s">
        <v>32</v>
      </c>
      <c r="AI32" s="9" t="s">
        <v>222</v>
      </c>
      <c r="AJ32" s="9" t="s">
        <v>53</v>
      </c>
      <c r="AK32" s="9" t="s">
        <v>71</v>
      </c>
      <c r="AL32" s="9" t="s">
        <v>42</v>
      </c>
      <c r="AM32" s="16" t="s">
        <v>2512</v>
      </c>
      <c r="AN32" s="9" t="s">
        <v>2510</v>
      </c>
      <c r="AP32" s="9" t="s">
        <v>2357</v>
      </c>
      <c r="AR32" s="15">
        <v>40423.836111111108</v>
      </c>
      <c r="AS32" s="9" t="s">
        <v>36</v>
      </c>
      <c r="AT32" s="12">
        <v>5402.86</v>
      </c>
      <c r="AU32" s="392">
        <v>40423.836111111108</v>
      </c>
      <c r="AV32" s="100">
        <v>40968</v>
      </c>
      <c r="AW32" s="96">
        <f t="shared" si="0"/>
        <v>544.16388888889196</v>
      </c>
      <c r="AX32" s="97">
        <f t="shared" si="1"/>
        <v>18.138796296296398</v>
      </c>
    </row>
    <row r="33" spans="1:50" x14ac:dyDescent="0.25">
      <c r="A33" s="411"/>
      <c r="B33" s="9" t="s">
        <v>2611</v>
      </c>
      <c r="C33" s="9" t="s">
        <v>3625</v>
      </c>
      <c r="D33" s="33">
        <v>14</v>
      </c>
      <c r="E33" s="34" t="s">
        <v>2528</v>
      </c>
      <c r="F33" s="10" t="s">
        <v>2531</v>
      </c>
      <c r="G33" s="10">
        <v>1409427</v>
      </c>
      <c r="H33" s="10" t="s">
        <v>3666</v>
      </c>
      <c r="I33" s="10" t="s">
        <v>4224</v>
      </c>
      <c r="J33" s="10" t="s">
        <v>2646</v>
      </c>
      <c r="K33" s="10" t="s">
        <v>2174</v>
      </c>
      <c r="L33" s="9" t="s">
        <v>2175</v>
      </c>
      <c r="M33" s="11">
        <v>40726</v>
      </c>
      <c r="N33" s="11"/>
      <c r="O33" s="12">
        <v>10000</v>
      </c>
      <c r="P33" s="12">
        <v>10000</v>
      </c>
      <c r="Q33" s="12"/>
      <c r="R33" s="12"/>
      <c r="S33" s="12"/>
      <c r="T33" s="12">
        <v>10000</v>
      </c>
      <c r="U33" s="9" t="s">
        <v>50</v>
      </c>
      <c r="V33" s="12">
        <v>5000</v>
      </c>
      <c r="W33" s="9">
        <v>0</v>
      </c>
      <c r="X33" s="9" t="s">
        <v>27</v>
      </c>
      <c r="Y33" s="9">
        <v>0</v>
      </c>
      <c r="AC33" s="13" t="s">
        <v>28</v>
      </c>
      <c r="AD33" s="9" t="s">
        <v>262</v>
      </c>
      <c r="AE33" s="9" t="s">
        <v>284</v>
      </c>
      <c r="AF33" s="9" t="s">
        <v>45</v>
      </c>
      <c r="AH33" s="9" t="s">
        <v>32</v>
      </c>
      <c r="AI33" s="9" t="s">
        <v>458</v>
      </c>
      <c r="AJ33" s="9" t="s">
        <v>34</v>
      </c>
      <c r="AK33" s="9" t="s">
        <v>71</v>
      </c>
      <c r="AL33" s="9" t="s">
        <v>42</v>
      </c>
      <c r="AM33" s="16" t="s">
        <v>2512</v>
      </c>
      <c r="AN33" s="9" t="s">
        <v>2510</v>
      </c>
      <c r="AP33" s="9" t="s">
        <v>2176</v>
      </c>
      <c r="AR33" s="15">
        <v>40913.745138888888</v>
      </c>
      <c r="AS33" s="9" t="s">
        <v>36</v>
      </c>
      <c r="AT33" s="12">
        <v>10000</v>
      </c>
      <c r="AU33" s="392">
        <v>40913.745138888888</v>
      </c>
      <c r="AV33" s="100">
        <v>40968</v>
      </c>
      <c r="AW33" s="96">
        <f t="shared" si="0"/>
        <v>54.254861111112405</v>
      </c>
      <c r="AX33" s="97">
        <f t="shared" si="1"/>
        <v>1.8084953703704134</v>
      </c>
    </row>
    <row r="34" spans="1:50" x14ac:dyDescent="0.25">
      <c r="A34" s="411"/>
      <c r="B34" s="9" t="s">
        <v>2611</v>
      </c>
      <c r="C34" s="9" t="s">
        <v>4741</v>
      </c>
      <c r="D34" s="33">
        <v>77</v>
      </c>
      <c r="E34" s="34" t="s">
        <v>2527</v>
      </c>
      <c r="F34" s="10" t="s">
        <v>2529</v>
      </c>
      <c r="G34" s="10">
        <v>1116042</v>
      </c>
      <c r="H34" s="10" t="s">
        <v>3667</v>
      </c>
      <c r="I34" s="10" t="s">
        <v>4225</v>
      </c>
      <c r="J34" s="10" t="s">
        <v>2622</v>
      </c>
      <c r="K34" s="10" t="s">
        <v>572</v>
      </c>
      <c r="L34" s="9" t="s">
        <v>573</v>
      </c>
      <c r="M34" s="11">
        <v>38905</v>
      </c>
      <c r="N34" s="11"/>
      <c r="O34" s="12">
        <v>5730.29</v>
      </c>
      <c r="P34" s="12">
        <v>5730.29</v>
      </c>
      <c r="Q34" s="12"/>
      <c r="R34" s="12"/>
      <c r="S34" s="12"/>
      <c r="T34" s="12">
        <v>5730.29</v>
      </c>
      <c r="U34" s="9" t="s">
        <v>50</v>
      </c>
      <c r="V34" s="12">
        <v>2865.15</v>
      </c>
      <c r="W34" s="9">
        <v>0</v>
      </c>
      <c r="X34" s="9" t="s">
        <v>27</v>
      </c>
      <c r="Y34" s="9">
        <v>0</v>
      </c>
      <c r="AC34" s="13" t="s">
        <v>28</v>
      </c>
      <c r="AD34" s="9" t="s">
        <v>135</v>
      </c>
      <c r="AE34" s="9" t="s">
        <v>276</v>
      </c>
      <c r="AF34" s="9" t="s">
        <v>31</v>
      </c>
      <c r="AH34" s="9" t="s">
        <v>32</v>
      </c>
      <c r="AI34" s="9" t="s">
        <v>100</v>
      </c>
      <c r="AJ34" s="9" t="s">
        <v>101</v>
      </c>
      <c r="AK34" s="9" t="s">
        <v>171</v>
      </c>
      <c r="AL34" s="9" t="s">
        <v>42</v>
      </c>
      <c r="AM34" s="16" t="s">
        <v>2512</v>
      </c>
      <c r="AN34" s="9" t="s">
        <v>57</v>
      </c>
      <c r="AP34" s="9" t="s">
        <v>574</v>
      </c>
      <c r="AR34" s="15">
        <v>40109.704861111109</v>
      </c>
      <c r="AS34" s="9" t="s">
        <v>36</v>
      </c>
      <c r="AT34" s="12">
        <v>5730.29</v>
      </c>
      <c r="AU34" s="392">
        <v>40109.704861111109</v>
      </c>
      <c r="AV34" s="100">
        <v>40968</v>
      </c>
      <c r="AW34" s="96">
        <f t="shared" si="0"/>
        <v>858.29513888889051</v>
      </c>
      <c r="AX34" s="97">
        <f t="shared" si="1"/>
        <v>28.609837962963017</v>
      </c>
    </row>
    <row r="35" spans="1:50" x14ac:dyDescent="0.25">
      <c r="A35" s="411"/>
      <c r="B35" s="9" t="s">
        <v>2611</v>
      </c>
      <c r="C35" s="9" t="s">
        <v>4740</v>
      </c>
      <c r="D35" s="33">
        <v>93</v>
      </c>
      <c r="E35" s="34" t="s">
        <v>2527</v>
      </c>
      <c r="F35" s="10" t="s">
        <v>2582</v>
      </c>
      <c r="G35" s="10">
        <v>1337103</v>
      </c>
      <c r="H35" s="10" t="s">
        <v>3668</v>
      </c>
      <c r="I35" s="10" t="s">
        <v>4226</v>
      </c>
      <c r="J35" s="10" t="s">
        <v>2622</v>
      </c>
      <c r="K35" s="10" t="s">
        <v>798</v>
      </c>
      <c r="L35" s="9" t="s">
        <v>115</v>
      </c>
      <c r="O35" s="12">
        <v>53272</v>
      </c>
      <c r="P35" s="12">
        <v>53272</v>
      </c>
      <c r="Q35" s="12"/>
      <c r="R35" s="12"/>
      <c r="S35" s="12"/>
      <c r="T35" s="12">
        <v>53272</v>
      </c>
      <c r="U35" s="9" t="s">
        <v>50</v>
      </c>
      <c r="V35" s="12">
        <v>26636</v>
      </c>
      <c r="W35" s="9">
        <v>0</v>
      </c>
      <c r="X35" s="9" t="s">
        <v>50</v>
      </c>
      <c r="Y35" s="9">
        <v>0</v>
      </c>
      <c r="AC35" s="13" t="s">
        <v>28</v>
      </c>
      <c r="AD35" s="9" t="s">
        <v>196</v>
      </c>
      <c r="AE35" s="9" t="s">
        <v>136</v>
      </c>
      <c r="AF35" s="9" t="s">
        <v>31</v>
      </c>
      <c r="AH35" s="9" t="s">
        <v>32</v>
      </c>
      <c r="AI35" s="9" t="s">
        <v>49</v>
      </c>
      <c r="AJ35" s="9" t="s">
        <v>34</v>
      </c>
      <c r="AK35" s="9" t="s">
        <v>71</v>
      </c>
      <c r="AL35" s="9" t="s">
        <v>42</v>
      </c>
      <c r="AM35" s="16" t="s">
        <v>2512</v>
      </c>
      <c r="AN35" s="9" t="s">
        <v>2509</v>
      </c>
      <c r="AP35" s="9" t="s">
        <v>799</v>
      </c>
      <c r="AR35" s="15">
        <v>40721.774305555555</v>
      </c>
      <c r="AS35" s="9" t="s">
        <v>36</v>
      </c>
      <c r="AT35" s="12">
        <v>53272</v>
      </c>
      <c r="AU35" s="392">
        <v>40721.774305555555</v>
      </c>
      <c r="AV35" s="100">
        <v>40968</v>
      </c>
      <c r="AW35" s="96">
        <f t="shared" si="0"/>
        <v>246.22569444444525</v>
      </c>
      <c r="AX35" s="97">
        <f t="shared" si="1"/>
        <v>8.2075231481481747</v>
      </c>
    </row>
    <row r="36" spans="1:50" x14ac:dyDescent="0.25">
      <c r="A36" s="411"/>
      <c r="B36" s="9" t="s">
        <v>2611</v>
      </c>
      <c r="C36" s="9" t="s">
        <v>4740</v>
      </c>
      <c r="D36" s="33">
        <v>93</v>
      </c>
      <c r="E36" s="34" t="s">
        <v>2527</v>
      </c>
      <c r="F36" s="10" t="s">
        <v>2535</v>
      </c>
      <c r="G36" s="10">
        <v>386608</v>
      </c>
      <c r="H36" s="10" t="s">
        <v>3669</v>
      </c>
      <c r="I36" s="10" t="s">
        <v>4227</v>
      </c>
      <c r="J36" s="10" t="s">
        <v>2622</v>
      </c>
      <c r="K36" s="10" t="s">
        <v>278</v>
      </c>
      <c r="L36" s="9" t="s">
        <v>279</v>
      </c>
      <c r="M36" s="11">
        <v>37334</v>
      </c>
      <c r="N36" s="11"/>
      <c r="O36" s="12">
        <v>125000</v>
      </c>
      <c r="P36" s="12">
        <v>125000</v>
      </c>
      <c r="Q36" s="12"/>
      <c r="R36" s="12"/>
      <c r="S36" s="12"/>
      <c r="T36" s="12">
        <v>125000</v>
      </c>
      <c r="U36" s="9" t="s">
        <v>26</v>
      </c>
      <c r="V36" s="12">
        <v>125000</v>
      </c>
      <c r="W36" s="12">
        <v>1691.55</v>
      </c>
      <c r="X36" s="9" t="s">
        <v>26</v>
      </c>
      <c r="Y36" s="9">
        <v>16.920000000000002</v>
      </c>
      <c r="AC36" s="13" t="s">
        <v>28</v>
      </c>
      <c r="AD36" s="9" t="s">
        <v>44</v>
      </c>
      <c r="AE36" s="9" t="s">
        <v>38</v>
      </c>
      <c r="AF36" s="9" t="s">
        <v>31</v>
      </c>
      <c r="AH36" s="9" t="s">
        <v>32</v>
      </c>
      <c r="AI36" s="9" t="s">
        <v>77</v>
      </c>
      <c r="AJ36" s="9" t="s">
        <v>34</v>
      </c>
      <c r="AK36" s="9" t="s">
        <v>71</v>
      </c>
      <c r="AL36" s="9" t="s">
        <v>42</v>
      </c>
      <c r="AM36" s="16" t="s">
        <v>2512</v>
      </c>
      <c r="AN36" s="9" t="s">
        <v>2510</v>
      </c>
      <c r="AP36" s="9" t="s">
        <v>280</v>
      </c>
      <c r="AR36" s="15">
        <v>38068.362500000003</v>
      </c>
      <c r="AS36" s="9" t="s">
        <v>36</v>
      </c>
      <c r="AT36" s="12">
        <v>125000</v>
      </c>
      <c r="AU36" s="392">
        <v>38068.362500000003</v>
      </c>
      <c r="AV36" s="100">
        <v>40968</v>
      </c>
      <c r="AW36" s="96">
        <f t="shared" si="0"/>
        <v>2899.6374999999971</v>
      </c>
      <c r="AX36" s="97">
        <f t="shared" si="1"/>
        <v>96.654583333333235</v>
      </c>
    </row>
    <row r="37" spans="1:50" x14ac:dyDescent="0.25">
      <c r="A37" s="411"/>
      <c r="B37" s="9" t="s">
        <v>2611</v>
      </c>
      <c r="C37" s="9" t="s">
        <v>3625</v>
      </c>
      <c r="D37" s="33">
        <v>14</v>
      </c>
      <c r="E37" s="34" t="s">
        <v>2528</v>
      </c>
      <c r="F37" s="10" t="s">
        <v>2531</v>
      </c>
      <c r="G37" s="10">
        <v>1275968</v>
      </c>
      <c r="H37" s="10" t="s">
        <v>3670</v>
      </c>
      <c r="I37" s="10" t="s">
        <v>4228</v>
      </c>
      <c r="J37" s="10" t="s">
        <v>2622</v>
      </c>
      <c r="K37" s="10" t="s">
        <v>731</v>
      </c>
      <c r="L37" s="9" t="s">
        <v>732</v>
      </c>
      <c r="M37" s="11">
        <v>40141</v>
      </c>
      <c r="N37" s="11"/>
      <c r="O37" s="12">
        <v>8753.5300000000007</v>
      </c>
      <c r="P37" s="12">
        <v>13000</v>
      </c>
      <c r="Q37" s="12"/>
      <c r="R37" s="12"/>
      <c r="S37" s="12"/>
      <c r="T37" s="12">
        <v>8753.5300000000007</v>
      </c>
      <c r="U37" s="9" t="s">
        <v>50</v>
      </c>
      <c r="V37" s="12">
        <v>4376.7700000000004</v>
      </c>
      <c r="W37" s="9">
        <v>0</v>
      </c>
      <c r="X37" s="9" t="s">
        <v>50</v>
      </c>
      <c r="Y37" s="9">
        <v>0</v>
      </c>
      <c r="AC37" s="13" t="s">
        <v>28</v>
      </c>
      <c r="AD37" s="9" t="s">
        <v>262</v>
      </c>
      <c r="AE37" s="9" t="s">
        <v>284</v>
      </c>
      <c r="AF37" s="9" t="s">
        <v>31</v>
      </c>
      <c r="AH37" s="9" t="s">
        <v>139</v>
      </c>
      <c r="AI37" s="9" t="s">
        <v>733</v>
      </c>
      <c r="AJ37" s="9" t="s">
        <v>34</v>
      </c>
      <c r="AK37" s="9" t="s">
        <v>71</v>
      </c>
      <c r="AL37" s="9" t="s">
        <v>42</v>
      </c>
      <c r="AM37" s="16" t="s">
        <v>2512</v>
      </c>
      <c r="AN37" s="9" t="s">
        <v>2510</v>
      </c>
      <c r="AP37" s="9" t="s">
        <v>734</v>
      </c>
      <c r="AR37" s="15">
        <v>40519.768055555556</v>
      </c>
      <c r="AS37" s="9" t="s">
        <v>36</v>
      </c>
      <c r="AT37" s="12">
        <v>8753.5300000000007</v>
      </c>
      <c r="AU37" s="392">
        <v>40519.768055555556</v>
      </c>
      <c r="AV37" s="100">
        <v>40968</v>
      </c>
      <c r="AW37" s="96">
        <f t="shared" si="0"/>
        <v>448.2319444444438</v>
      </c>
      <c r="AX37" s="97">
        <f t="shared" si="1"/>
        <v>14.941064814814792</v>
      </c>
    </row>
    <row r="38" spans="1:50" x14ac:dyDescent="0.25">
      <c r="A38" s="411"/>
      <c r="B38" s="9" t="s">
        <v>2611</v>
      </c>
      <c r="C38" s="9" t="s">
        <v>4740</v>
      </c>
      <c r="D38" s="33">
        <v>93</v>
      </c>
      <c r="E38" s="34" t="s">
        <v>2527</v>
      </c>
      <c r="F38" s="10" t="s">
        <v>2534</v>
      </c>
      <c r="G38" s="10">
        <v>1296325</v>
      </c>
      <c r="H38" s="10" t="s">
        <v>3671</v>
      </c>
      <c r="I38" s="10" t="s">
        <v>4229</v>
      </c>
      <c r="J38" s="10" t="s">
        <v>2622</v>
      </c>
      <c r="K38" s="10" t="s">
        <v>752</v>
      </c>
      <c r="L38" s="9" t="s">
        <v>753</v>
      </c>
      <c r="M38" s="11">
        <v>39822</v>
      </c>
      <c r="N38" s="11"/>
      <c r="O38" s="12">
        <v>4500</v>
      </c>
      <c r="P38" s="12">
        <v>4500</v>
      </c>
      <c r="Q38" s="12"/>
      <c r="R38" s="12"/>
      <c r="S38" s="12"/>
      <c r="T38" s="12">
        <v>4500</v>
      </c>
      <c r="U38" s="9" t="s">
        <v>26</v>
      </c>
      <c r="V38" s="12">
        <v>4500</v>
      </c>
      <c r="W38" s="9">
        <v>0</v>
      </c>
      <c r="X38" s="9" t="s">
        <v>50</v>
      </c>
      <c r="Y38" s="9">
        <v>0</v>
      </c>
      <c r="AC38" s="13" t="s">
        <v>28</v>
      </c>
      <c r="AD38" s="9" t="s">
        <v>135</v>
      </c>
      <c r="AE38" s="9" t="s">
        <v>284</v>
      </c>
      <c r="AF38" s="9" t="s">
        <v>31</v>
      </c>
      <c r="AH38" s="9" t="s">
        <v>32</v>
      </c>
      <c r="AI38" s="9" t="s">
        <v>67</v>
      </c>
      <c r="AJ38" s="9" t="s">
        <v>34</v>
      </c>
      <c r="AK38" s="9" t="s">
        <v>71</v>
      </c>
      <c r="AL38" s="9" t="s">
        <v>42</v>
      </c>
      <c r="AM38" s="16" t="s">
        <v>2512</v>
      </c>
      <c r="AN38" s="9" t="s">
        <v>2510</v>
      </c>
      <c r="AP38" s="9" t="s">
        <v>754</v>
      </c>
      <c r="AR38" s="15">
        <v>40603.558333333334</v>
      </c>
      <c r="AS38" s="9" t="s">
        <v>36</v>
      </c>
      <c r="AT38" s="12">
        <v>4500</v>
      </c>
      <c r="AU38" s="392">
        <v>40603.558333333334</v>
      </c>
      <c r="AV38" s="100">
        <v>40968</v>
      </c>
      <c r="AW38" s="96">
        <f t="shared" si="0"/>
        <v>364.4416666666657</v>
      </c>
      <c r="AX38" s="97">
        <f t="shared" si="1"/>
        <v>12.148055555555523</v>
      </c>
    </row>
    <row r="39" spans="1:50" x14ac:dyDescent="0.25">
      <c r="A39" s="411"/>
      <c r="B39" s="9" t="s">
        <v>2611</v>
      </c>
      <c r="C39" s="9" t="s">
        <v>3625</v>
      </c>
      <c r="D39" s="33">
        <v>14</v>
      </c>
      <c r="E39" s="34" t="s">
        <v>2528</v>
      </c>
      <c r="F39" s="10" t="s">
        <v>2531</v>
      </c>
      <c r="G39" s="10">
        <v>1314065</v>
      </c>
      <c r="H39" s="10" t="s">
        <v>3672</v>
      </c>
      <c r="I39" s="10" t="s">
        <v>4230</v>
      </c>
      <c r="J39" s="10" t="s">
        <v>2646</v>
      </c>
      <c r="K39" s="10" t="s">
        <v>770</v>
      </c>
      <c r="L39" s="9" t="s">
        <v>771</v>
      </c>
      <c r="M39" s="11">
        <v>40506</v>
      </c>
      <c r="N39" s="11"/>
      <c r="O39" s="12">
        <v>22500</v>
      </c>
      <c r="P39" s="12">
        <v>22500</v>
      </c>
      <c r="Q39" s="12"/>
      <c r="R39" s="12"/>
      <c r="S39" s="12"/>
      <c r="T39" s="9">
        <v>0</v>
      </c>
      <c r="V39" s="9">
        <v>0</v>
      </c>
      <c r="W39" s="9">
        <v>0</v>
      </c>
      <c r="X39" s="9" t="s">
        <v>50</v>
      </c>
      <c r="Y39" s="9">
        <v>0</v>
      </c>
      <c r="AC39" s="13" t="s">
        <v>28</v>
      </c>
      <c r="AD39" s="9" t="s">
        <v>262</v>
      </c>
      <c r="AE39" s="9" t="s">
        <v>151</v>
      </c>
      <c r="AF39" s="9" t="s">
        <v>45</v>
      </c>
      <c r="AH39" s="9" t="s">
        <v>131</v>
      </c>
      <c r="AI39" s="9" t="s">
        <v>772</v>
      </c>
      <c r="AJ39" s="9" t="s">
        <v>53</v>
      </c>
      <c r="AK39" s="9" t="s">
        <v>71</v>
      </c>
      <c r="AL39" s="9" t="s">
        <v>42</v>
      </c>
      <c r="AM39" s="16" t="s">
        <v>2512</v>
      </c>
      <c r="AN39" s="9" t="s">
        <v>2510</v>
      </c>
      <c r="AP39" s="9" t="s">
        <v>773</v>
      </c>
      <c r="AR39" s="15">
        <v>40659.861805555556</v>
      </c>
      <c r="AS39" s="9" t="s">
        <v>36</v>
      </c>
      <c r="AT39" s="12">
        <v>22500</v>
      </c>
      <c r="AU39" s="392">
        <v>40659.861805555556</v>
      </c>
      <c r="AV39" s="100">
        <v>40968</v>
      </c>
      <c r="AW39" s="96">
        <f t="shared" si="0"/>
        <v>308.1381944444438</v>
      </c>
      <c r="AX39" s="97">
        <f t="shared" si="1"/>
        <v>10.271273148148127</v>
      </c>
    </row>
    <row r="40" spans="1:50" x14ac:dyDescent="0.25">
      <c r="A40" s="411"/>
      <c r="B40" s="9" t="s">
        <v>2611</v>
      </c>
      <c r="C40" s="9" t="s">
        <v>3625</v>
      </c>
      <c r="D40" s="33">
        <v>14</v>
      </c>
      <c r="E40" s="34" t="s">
        <v>2528</v>
      </c>
      <c r="F40" s="10" t="s">
        <v>2531</v>
      </c>
      <c r="G40" s="10">
        <v>1324125</v>
      </c>
      <c r="H40" s="10" t="s">
        <v>3673</v>
      </c>
      <c r="I40" s="10" t="s">
        <v>4231</v>
      </c>
      <c r="J40" s="10" t="s">
        <v>2646</v>
      </c>
      <c r="K40" s="10" t="s">
        <v>783</v>
      </c>
      <c r="L40" s="9" t="s">
        <v>784</v>
      </c>
      <c r="M40" s="11">
        <v>40535</v>
      </c>
      <c r="N40" s="11"/>
      <c r="O40" s="12">
        <v>4121.8</v>
      </c>
      <c r="P40" s="12">
        <v>16000</v>
      </c>
      <c r="Q40" s="12"/>
      <c r="R40" s="12"/>
      <c r="S40" s="12"/>
      <c r="T40" s="12">
        <v>4121.8</v>
      </c>
      <c r="U40" s="9" t="s">
        <v>50</v>
      </c>
      <c r="V40" s="12">
        <v>2060.9</v>
      </c>
      <c r="W40" s="9">
        <v>0</v>
      </c>
      <c r="X40" s="9" t="s">
        <v>50</v>
      </c>
      <c r="Y40" s="9">
        <v>0</v>
      </c>
      <c r="AC40" s="13" t="s">
        <v>28</v>
      </c>
      <c r="AD40" s="9" t="s">
        <v>262</v>
      </c>
      <c r="AE40" s="9" t="s">
        <v>151</v>
      </c>
      <c r="AF40" s="9" t="s">
        <v>31</v>
      </c>
      <c r="AH40" s="9" t="s">
        <v>131</v>
      </c>
      <c r="AI40" s="9" t="s">
        <v>174</v>
      </c>
      <c r="AJ40" s="9" t="s">
        <v>175</v>
      </c>
      <c r="AK40" s="9" t="s">
        <v>71</v>
      </c>
      <c r="AL40" s="9" t="s">
        <v>42</v>
      </c>
      <c r="AM40" s="16" t="s">
        <v>2512</v>
      </c>
      <c r="AN40" s="9" t="s">
        <v>2509</v>
      </c>
      <c r="AP40" s="9" t="s">
        <v>785</v>
      </c>
      <c r="AR40" s="15">
        <v>40682.730555555558</v>
      </c>
      <c r="AS40" s="9" t="s">
        <v>36</v>
      </c>
      <c r="AT40" s="12">
        <v>4121.8</v>
      </c>
      <c r="AU40" s="392">
        <v>40682.730555555558</v>
      </c>
      <c r="AV40" s="100">
        <v>40968</v>
      </c>
      <c r="AW40" s="96">
        <f t="shared" si="0"/>
        <v>285.26944444444234</v>
      </c>
      <c r="AX40" s="97">
        <f t="shared" si="1"/>
        <v>9.5089814814814115</v>
      </c>
    </row>
    <row r="41" spans="1:50" x14ac:dyDescent="0.25">
      <c r="A41" s="411"/>
      <c r="B41" s="9" t="s">
        <v>2611</v>
      </c>
      <c r="C41" s="9" t="s">
        <v>4745</v>
      </c>
      <c r="D41" s="33">
        <v>53</v>
      </c>
      <c r="E41" s="34" t="s">
        <v>2528</v>
      </c>
      <c r="F41" s="10" t="s">
        <v>2529</v>
      </c>
      <c r="G41" s="10">
        <v>256311</v>
      </c>
      <c r="H41" s="10" t="s">
        <v>3674</v>
      </c>
      <c r="I41" s="10" t="s">
        <v>4232</v>
      </c>
      <c r="J41" s="10" t="s">
        <v>2646</v>
      </c>
      <c r="K41" s="10" t="s">
        <v>2025</v>
      </c>
      <c r="L41" s="9" t="s">
        <v>2026</v>
      </c>
      <c r="M41" s="11">
        <v>35652</v>
      </c>
      <c r="N41" s="11"/>
      <c r="O41" s="12">
        <v>21500</v>
      </c>
      <c r="P41" s="12">
        <v>21500</v>
      </c>
      <c r="Q41" s="12"/>
      <c r="R41" s="12"/>
      <c r="S41" s="12"/>
      <c r="T41" s="12">
        <v>21500</v>
      </c>
      <c r="U41" s="9" t="s">
        <v>50</v>
      </c>
      <c r="V41" s="12">
        <v>10750</v>
      </c>
      <c r="W41" s="12">
        <v>10000</v>
      </c>
      <c r="X41" s="9" t="s">
        <v>27</v>
      </c>
      <c r="Y41" s="9">
        <v>0</v>
      </c>
      <c r="AC41" s="13" t="s">
        <v>28</v>
      </c>
      <c r="AD41" s="9" t="s">
        <v>29</v>
      </c>
      <c r="AE41" s="9" t="s">
        <v>30</v>
      </c>
      <c r="AF41" s="9" t="s">
        <v>31</v>
      </c>
      <c r="AH41" s="9" t="s">
        <v>32</v>
      </c>
      <c r="AI41" s="9" t="s">
        <v>77</v>
      </c>
      <c r="AJ41" s="9" t="s">
        <v>34</v>
      </c>
      <c r="AK41" s="9" t="s">
        <v>71</v>
      </c>
      <c r="AL41" s="9" t="s">
        <v>42</v>
      </c>
      <c r="AM41" s="16" t="s">
        <v>2512</v>
      </c>
      <c r="AN41" s="9" t="s">
        <v>2510</v>
      </c>
      <c r="AP41" s="9" t="s">
        <v>2027</v>
      </c>
      <c r="AR41" s="15">
        <v>37618</v>
      </c>
      <c r="AS41" s="9" t="s">
        <v>36</v>
      </c>
      <c r="AT41" s="12">
        <v>21500</v>
      </c>
      <c r="AU41" s="392">
        <v>37618</v>
      </c>
      <c r="AV41" s="100">
        <v>40968</v>
      </c>
      <c r="AW41" s="96">
        <f t="shared" si="0"/>
        <v>3350</v>
      </c>
      <c r="AX41" s="97">
        <f t="shared" si="1"/>
        <v>111.66666666666667</v>
      </c>
    </row>
    <row r="42" spans="1:50" x14ac:dyDescent="0.25">
      <c r="A42" s="411"/>
      <c r="B42" s="9" t="s">
        <v>2611</v>
      </c>
      <c r="C42" s="9" t="s">
        <v>3625</v>
      </c>
      <c r="D42" s="33">
        <v>14</v>
      </c>
      <c r="E42" s="34" t="s">
        <v>2528</v>
      </c>
      <c r="F42" s="10" t="s">
        <v>2531</v>
      </c>
      <c r="G42" s="10">
        <v>1252817</v>
      </c>
      <c r="H42" s="10" t="s">
        <v>3675</v>
      </c>
      <c r="I42" s="10" t="s">
        <v>4233</v>
      </c>
      <c r="J42" s="10" t="s">
        <v>2622</v>
      </c>
      <c r="K42" s="10">
        <v>777848</v>
      </c>
      <c r="L42" s="9" t="s">
        <v>2371</v>
      </c>
      <c r="M42" s="11">
        <v>39377</v>
      </c>
      <c r="N42" s="11"/>
      <c r="O42" s="12">
        <v>11946.45</v>
      </c>
      <c r="P42" s="12">
        <v>20000</v>
      </c>
      <c r="Q42" s="12"/>
      <c r="R42" s="12"/>
      <c r="S42" s="12"/>
      <c r="T42" s="9">
        <v>0</v>
      </c>
      <c r="U42" s="9" t="s">
        <v>26</v>
      </c>
      <c r="V42" s="9">
        <v>0</v>
      </c>
      <c r="W42" s="9">
        <v>0</v>
      </c>
      <c r="X42" s="9" t="s">
        <v>50</v>
      </c>
      <c r="Y42" s="9">
        <v>0</v>
      </c>
      <c r="AC42" s="13" t="s">
        <v>28</v>
      </c>
      <c r="AD42" s="9" t="s">
        <v>262</v>
      </c>
      <c r="AE42" s="9" t="s">
        <v>284</v>
      </c>
      <c r="AF42" s="9" t="s">
        <v>31</v>
      </c>
      <c r="AH42" s="9" t="s">
        <v>32</v>
      </c>
      <c r="AI42" s="9" t="s">
        <v>39</v>
      </c>
      <c r="AJ42" s="9" t="s">
        <v>40</v>
      </c>
      <c r="AK42" s="9" t="s">
        <v>71</v>
      </c>
      <c r="AL42" s="9" t="s">
        <v>42</v>
      </c>
      <c r="AM42" s="16" t="s">
        <v>2512</v>
      </c>
      <c r="AN42" s="9" t="s">
        <v>57</v>
      </c>
      <c r="AP42" s="9" t="s">
        <v>2372</v>
      </c>
      <c r="AR42" s="15">
        <v>40441.78125</v>
      </c>
      <c r="AS42" s="9" t="s">
        <v>36</v>
      </c>
      <c r="AT42" s="12">
        <v>11946.45</v>
      </c>
      <c r="AU42" s="392">
        <v>40441.78125</v>
      </c>
      <c r="AV42" s="100">
        <v>40968</v>
      </c>
      <c r="AW42" s="96">
        <f t="shared" si="0"/>
        <v>526.21875</v>
      </c>
      <c r="AX42" s="97">
        <f t="shared" si="1"/>
        <v>17.540624999999999</v>
      </c>
    </row>
    <row r="43" spans="1:50" x14ac:dyDescent="0.25">
      <c r="A43" s="411"/>
      <c r="B43" s="9" t="s">
        <v>2611</v>
      </c>
      <c r="C43" s="9" t="s">
        <v>4740</v>
      </c>
      <c r="D43" s="33">
        <v>93</v>
      </c>
      <c r="E43" s="34" t="s">
        <v>2527</v>
      </c>
      <c r="F43" s="10" t="s">
        <v>2539</v>
      </c>
      <c r="G43" s="10">
        <v>771870</v>
      </c>
      <c r="H43" s="10" t="s">
        <v>3676</v>
      </c>
      <c r="I43" s="10" t="s">
        <v>3361</v>
      </c>
      <c r="J43" s="10" t="s">
        <v>2622</v>
      </c>
      <c r="K43" s="10" t="s">
        <v>1106</v>
      </c>
      <c r="L43" s="9" t="s">
        <v>1107</v>
      </c>
      <c r="M43" s="11">
        <v>38972</v>
      </c>
      <c r="N43" s="11"/>
      <c r="O43" s="12">
        <v>31944</v>
      </c>
      <c r="P43" s="12">
        <v>31944</v>
      </c>
      <c r="Q43" s="12"/>
      <c r="R43" s="12"/>
      <c r="S43" s="12"/>
      <c r="T43" s="12">
        <v>31944</v>
      </c>
      <c r="U43" s="9" t="s">
        <v>27</v>
      </c>
      <c r="V43" s="9">
        <v>0</v>
      </c>
      <c r="W43" s="12">
        <v>10000</v>
      </c>
      <c r="X43" s="9" t="s">
        <v>27</v>
      </c>
      <c r="Y43" s="9">
        <v>0</v>
      </c>
      <c r="AC43" s="13" t="s">
        <v>28</v>
      </c>
      <c r="AD43" s="9" t="s">
        <v>44</v>
      </c>
      <c r="AE43" s="9" t="s">
        <v>38</v>
      </c>
      <c r="AF43" s="9" t="s">
        <v>31</v>
      </c>
      <c r="AH43" s="9" t="s">
        <v>32</v>
      </c>
      <c r="AI43" s="9" t="s">
        <v>355</v>
      </c>
      <c r="AJ43" s="9" t="s">
        <v>55</v>
      </c>
      <c r="AK43" s="9" t="s">
        <v>71</v>
      </c>
      <c r="AL43" s="9" t="s">
        <v>42</v>
      </c>
      <c r="AM43" s="16" t="s">
        <v>2512</v>
      </c>
      <c r="AN43" s="9" t="s">
        <v>57</v>
      </c>
      <c r="AP43" s="9" t="s">
        <v>1108</v>
      </c>
      <c r="AR43" s="15">
        <v>39661.526388888888</v>
      </c>
      <c r="AS43" s="9" t="s">
        <v>151</v>
      </c>
      <c r="AT43" s="12">
        <v>31944</v>
      </c>
      <c r="AU43" s="392">
        <v>39661.526388888888</v>
      </c>
      <c r="AV43" s="100">
        <v>40968</v>
      </c>
      <c r="AW43" s="96">
        <f t="shared" si="0"/>
        <v>1306.4736111111124</v>
      </c>
      <c r="AX43" s="97">
        <f t="shared" si="1"/>
        <v>43.54912037037041</v>
      </c>
    </row>
    <row r="44" spans="1:50" x14ac:dyDescent="0.25">
      <c r="A44" s="411"/>
      <c r="B44" s="9" t="s">
        <v>2611</v>
      </c>
      <c r="C44" s="9" t="s">
        <v>4739</v>
      </c>
      <c r="D44" s="33">
        <v>82</v>
      </c>
      <c r="E44" s="34" t="s">
        <v>2527</v>
      </c>
      <c r="F44" s="10" t="s">
        <v>2530</v>
      </c>
      <c r="G44" s="10">
        <v>1224053</v>
      </c>
      <c r="H44" s="10" t="s">
        <v>3677</v>
      </c>
      <c r="I44" s="10" t="s">
        <v>4234</v>
      </c>
      <c r="J44" s="10" t="s">
        <v>2622</v>
      </c>
      <c r="K44" s="10" t="s">
        <v>651</v>
      </c>
      <c r="L44" s="9" t="s">
        <v>2333</v>
      </c>
      <c r="M44" s="11">
        <v>39907</v>
      </c>
      <c r="N44" s="11"/>
      <c r="O44" s="12">
        <v>11188</v>
      </c>
      <c r="P44" s="12">
        <v>13618</v>
      </c>
      <c r="Q44" s="12"/>
      <c r="R44" s="12"/>
      <c r="S44" s="12"/>
      <c r="T44" s="9">
        <v>0</v>
      </c>
      <c r="V44" s="9">
        <v>0</v>
      </c>
      <c r="W44" s="9">
        <v>0</v>
      </c>
      <c r="X44" s="9" t="s">
        <v>50</v>
      </c>
      <c r="Y44" s="9">
        <v>0</v>
      </c>
      <c r="AC44" s="13" t="s">
        <v>28</v>
      </c>
      <c r="AD44" s="9" t="s">
        <v>135</v>
      </c>
      <c r="AE44" s="9" t="s">
        <v>398</v>
      </c>
      <c r="AF44" s="9" t="s">
        <v>45</v>
      </c>
      <c r="AH44" s="9" t="s">
        <v>131</v>
      </c>
      <c r="AI44" s="9" t="s">
        <v>2334</v>
      </c>
      <c r="AJ44" s="9" t="s">
        <v>53</v>
      </c>
      <c r="AK44" s="9" t="s">
        <v>71</v>
      </c>
      <c r="AL44" s="9" t="s">
        <v>42</v>
      </c>
      <c r="AM44" s="16" t="s">
        <v>2512</v>
      </c>
      <c r="AN44" s="9" t="s">
        <v>57</v>
      </c>
      <c r="AP44" s="9" t="s">
        <v>2335</v>
      </c>
      <c r="AR44" s="15">
        <v>40355.131249999999</v>
      </c>
      <c r="AS44" s="9" t="s">
        <v>36</v>
      </c>
      <c r="AT44" s="12">
        <v>11188</v>
      </c>
      <c r="AU44" s="392">
        <v>40355.131249999999</v>
      </c>
      <c r="AV44" s="100">
        <v>40968</v>
      </c>
      <c r="AW44" s="96">
        <f t="shared" si="0"/>
        <v>612.86875000000146</v>
      </c>
      <c r="AX44" s="97">
        <f t="shared" si="1"/>
        <v>20.42895833333338</v>
      </c>
    </row>
    <row r="45" spans="1:50" x14ac:dyDescent="0.25">
      <c r="A45" s="411"/>
      <c r="B45" s="9" t="s">
        <v>2611</v>
      </c>
      <c r="C45" s="9" t="s">
        <v>4740</v>
      </c>
      <c r="D45" s="33">
        <v>93</v>
      </c>
      <c r="E45" s="34" t="s">
        <v>2527</v>
      </c>
      <c r="F45" s="10" t="s">
        <v>2536</v>
      </c>
      <c r="G45" s="10">
        <v>1362006</v>
      </c>
      <c r="H45" s="10" t="s">
        <v>3678</v>
      </c>
      <c r="I45" s="10" t="s">
        <v>4235</v>
      </c>
      <c r="J45" s="10" t="s">
        <v>2622</v>
      </c>
      <c r="K45" s="10" t="s">
        <v>343</v>
      </c>
      <c r="L45" s="9" t="s">
        <v>344</v>
      </c>
      <c r="M45" s="11">
        <v>40442</v>
      </c>
      <c r="N45" s="11"/>
      <c r="O45" s="12">
        <v>8950.7099999999991</v>
      </c>
      <c r="P45" s="12">
        <v>8950.7099999999991</v>
      </c>
      <c r="Q45" s="12"/>
      <c r="R45" s="12"/>
      <c r="S45" s="12"/>
      <c r="T45" s="12">
        <v>8950.7099999999991</v>
      </c>
      <c r="U45" s="9" t="s">
        <v>26</v>
      </c>
      <c r="V45" s="12">
        <v>8950.7099999999991</v>
      </c>
      <c r="W45" s="9">
        <v>0</v>
      </c>
      <c r="X45" s="9" t="s">
        <v>27</v>
      </c>
      <c r="Y45" s="9">
        <v>0</v>
      </c>
      <c r="AC45" s="13" t="s">
        <v>28</v>
      </c>
      <c r="AD45" s="9" t="s">
        <v>135</v>
      </c>
      <c r="AE45" s="9" t="s">
        <v>136</v>
      </c>
      <c r="AF45" s="9" t="s">
        <v>31</v>
      </c>
      <c r="AH45" s="9" t="s">
        <v>32</v>
      </c>
      <c r="AI45" s="9" t="s">
        <v>39</v>
      </c>
      <c r="AJ45" s="9" t="s">
        <v>40</v>
      </c>
      <c r="AK45" s="9" t="s">
        <v>41</v>
      </c>
      <c r="AL45" s="9" t="s">
        <v>42</v>
      </c>
      <c r="AM45" s="16" t="s">
        <v>2512</v>
      </c>
      <c r="AN45" s="9" t="s">
        <v>57</v>
      </c>
      <c r="AP45" s="9" t="s">
        <v>345</v>
      </c>
      <c r="AR45" s="15">
        <v>40785.160416666666</v>
      </c>
      <c r="AS45" s="9" t="s">
        <v>151</v>
      </c>
      <c r="AT45" s="12">
        <v>8950.7099999999991</v>
      </c>
      <c r="AU45" s="392">
        <v>40785.160416666666</v>
      </c>
      <c r="AV45" s="100">
        <v>40968</v>
      </c>
      <c r="AW45" s="96">
        <f t="shared" si="0"/>
        <v>182.8395833333343</v>
      </c>
      <c r="AX45" s="97">
        <f t="shared" si="1"/>
        <v>6.0946527777778101</v>
      </c>
    </row>
    <row r="46" spans="1:50" x14ac:dyDescent="0.25">
      <c r="A46" s="411"/>
      <c r="B46" s="9" t="s">
        <v>2611</v>
      </c>
      <c r="C46" s="9" t="s">
        <v>4740</v>
      </c>
      <c r="D46" s="33">
        <v>93</v>
      </c>
      <c r="E46" s="34" t="s">
        <v>2527</v>
      </c>
      <c r="F46" s="10" t="s">
        <v>2534</v>
      </c>
      <c r="G46" s="10">
        <v>433361</v>
      </c>
      <c r="H46" s="10" t="s">
        <v>3679</v>
      </c>
      <c r="I46" s="10" t="s">
        <v>4236</v>
      </c>
      <c r="J46" s="10" t="s">
        <v>2622</v>
      </c>
      <c r="K46" s="10" t="s">
        <v>928</v>
      </c>
      <c r="L46" s="9" t="s">
        <v>929</v>
      </c>
      <c r="M46" s="11">
        <v>38045</v>
      </c>
      <c r="N46" s="11"/>
      <c r="O46" s="12">
        <v>11500</v>
      </c>
      <c r="P46" s="12">
        <v>11500</v>
      </c>
      <c r="Q46" s="12"/>
      <c r="R46" s="12"/>
      <c r="S46" s="12"/>
      <c r="T46" s="12">
        <v>13408.38</v>
      </c>
      <c r="U46" s="9" t="s">
        <v>27</v>
      </c>
      <c r="V46" s="9">
        <v>0</v>
      </c>
      <c r="W46" s="12">
        <v>2500</v>
      </c>
      <c r="X46" s="9" t="s">
        <v>27</v>
      </c>
      <c r="Y46" s="9">
        <v>0</v>
      </c>
      <c r="AC46" s="13" t="s">
        <v>28</v>
      </c>
      <c r="AD46" s="9" t="s">
        <v>44</v>
      </c>
      <c r="AE46" s="9" t="s">
        <v>80</v>
      </c>
      <c r="AF46" s="9" t="s">
        <v>87</v>
      </c>
      <c r="AH46" s="9" t="s">
        <v>32</v>
      </c>
      <c r="AI46" s="9" t="s">
        <v>260</v>
      </c>
      <c r="AJ46" s="9" t="s">
        <v>84</v>
      </c>
      <c r="AK46" s="9" t="s">
        <v>85</v>
      </c>
      <c r="AL46" s="9" t="s">
        <v>42</v>
      </c>
      <c r="AM46" s="16" t="s">
        <v>2512</v>
      </c>
      <c r="AN46" s="9" t="s">
        <v>57</v>
      </c>
      <c r="AP46" s="9" t="s">
        <v>930</v>
      </c>
      <c r="AR46" s="15">
        <v>38359.345833333333</v>
      </c>
      <c r="AS46" s="9" t="s">
        <v>151</v>
      </c>
      <c r="AT46" s="12">
        <v>11500</v>
      </c>
      <c r="AU46" s="392">
        <v>38359.345833333333</v>
      </c>
      <c r="AV46" s="100">
        <v>40968</v>
      </c>
      <c r="AW46" s="96">
        <f t="shared" si="0"/>
        <v>2608.6541666666672</v>
      </c>
      <c r="AX46" s="97">
        <f t="shared" si="1"/>
        <v>86.955138888888911</v>
      </c>
    </row>
    <row r="47" spans="1:50" x14ac:dyDescent="0.25">
      <c r="A47" s="411"/>
      <c r="B47" s="9" t="s">
        <v>2611</v>
      </c>
      <c r="C47" s="9" t="s">
        <v>4739</v>
      </c>
      <c r="D47" s="33">
        <v>82</v>
      </c>
      <c r="E47" s="34" t="s">
        <v>2527</v>
      </c>
      <c r="F47" s="10" t="s">
        <v>2529</v>
      </c>
      <c r="G47" s="10">
        <v>1274711</v>
      </c>
      <c r="H47" s="10" t="s">
        <v>3680</v>
      </c>
      <c r="I47" s="10" t="s">
        <v>4237</v>
      </c>
      <c r="J47" s="10" t="s">
        <v>2622</v>
      </c>
      <c r="K47" s="10" t="s">
        <v>2397</v>
      </c>
      <c r="L47" s="9" t="s">
        <v>2398</v>
      </c>
      <c r="M47" s="11">
        <v>40340</v>
      </c>
      <c r="N47" s="11"/>
      <c r="O47" s="12">
        <v>35000</v>
      </c>
      <c r="P47" s="12">
        <v>50000</v>
      </c>
      <c r="Q47" s="12"/>
      <c r="R47" s="12"/>
      <c r="S47" s="12"/>
      <c r="T47" s="12">
        <v>15000</v>
      </c>
      <c r="U47" s="9" t="s">
        <v>50</v>
      </c>
      <c r="V47" s="12">
        <v>7500</v>
      </c>
      <c r="W47" s="9">
        <v>0</v>
      </c>
      <c r="X47" s="9" t="s">
        <v>27</v>
      </c>
      <c r="Y47" s="9">
        <v>0</v>
      </c>
      <c r="AC47" s="13" t="s">
        <v>28</v>
      </c>
      <c r="AD47" s="9" t="s">
        <v>512</v>
      </c>
      <c r="AE47" s="9" t="s">
        <v>664</v>
      </c>
      <c r="AF47" s="9" t="s">
        <v>45</v>
      </c>
      <c r="AH47" s="9" t="s">
        <v>32</v>
      </c>
      <c r="AI47" s="9" t="s">
        <v>48</v>
      </c>
      <c r="AJ47" s="9" t="s">
        <v>34</v>
      </c>
      <c r="AK47" s="9" t="s">
        <v>71</v>
      </c>
      <c r="AL47" s="9" t="s">
        <v>42</v>
      </c>
      <c r="AM47" s="16" t="s">
        <v>2512</v>
      </c>
      <c r="AN47" s="9" t="s">
        <v>2510</v>
      </c>
      <c r="AP47" s="9" t="s">
        <v>2399</v>
      </c>
      <c r="AR47" s="15">
        <v>40514.446527777778</v>
      </c>
      <c r="AS47" s="9" t="s">
        <v>36</v>
      </c>
      <c r="AT47" s="12">
        <v>35000</v>
      </c>
      <c r="AU47" s="392">
        <v>40514.446527777778</v>
      </c>
      <c r="AV47" s="100">
        <v>40968</v>
      </c>
      <c r="AW47" s="96">
        <f t="shared" si="0"/>
        <v>453.5534722222219</v>
      </c>
      <c r="AX47" s="97">
        <f t="shared" si="1"/>
        <v>15.118449074074062</v>
      </c>
    </row>
    <row r="48" spans="1:50" x14ac:dyDescent="0.25">
      <c r="A48" s="411"/>
      <c r="B48" s="9" t="s">
        <v>2611</v>
      </c>
      <c r="C48" s="9" t="s">
        <v>4741</v>
      </c>
      <c r="D48" s="33">
        <v>77</v>
      </c>
      <c r="E48" s="34" t="s">
        <v>2527</v>
      </c>
      <c r="F48" s="10" t="s">
        <v>2529</v>
      </c>
      <c r="G48" s="10">
        <v>1149039</v>
      </c>
      <c r="H48" s="10" t="s">
        <v>3681</v>
      </c>
      <c r="I48" s="10" t="s">
        <v>4238</v>
      </c>
      <c r="J48" s="10" t="s">
        <v>2622</v>
      </c>
      <c r="K48" s="10" t="s">
        <v>1261</v>
      </c>
      <c r="L48" s="9" t="s">
        <v>1262</v>
      </c>
      <c r="M48" s="11">
        <v>39393</v>
      </c>
      <c r="N48" s="11"/>
      <c r="O48" s="12">
        <v>4173.8100000000004</v>
      </c>
      <c r="P48" s="12">
        <v>4173.8100000000004</v>
      </c>
      <c r="Q48" s="12"/>
      <c r="R48" s="12"/>
      <c r="S48" s="12"/>
      <c r="T48" s="12">
        <v>4173.8100000000004</v>
      </c>
      <c r="U48" s="9" t="s">
        <v>50</v>
      </c>
      <c r="V48" s="12">
        <v>2086.91</v>
      </c>
      <c r="W48" s="9">
        <v>0</v>
      </c>
      <c r="X48" s="9" t="s">
        <v>50</v>
      </c>
      <c r="Y48" s="9">
        <v>0</v>
      </c>
      <c r="AC48" s="13" t="s">
        <v>28</v>
      </c>
      <c r="AD48" s="9" t="s">
        <v>135</v>
      </c>
      <c r="AE48" s="9" t="s">
        <v>284</v>
      </c>
      <c r="AF48" s="9" t="s">
        <v>31</v>
      </c>
      <c r="AH48" s="9" t="s">
        <v>32</v>
      </c>
      <c r="AI48" s="9" t="s">
        <v>54</v>
      </c>
      <c r="AJ48" s="9" t="s">
        <v>55</v>
      </c>
      <c r="AL48" s="9" t="s">
        <v>42</v>
      </c>
      <c r="AM48" s="16" t="s">
        <v>2512</v>
      </c>
      <c r="AN48" s="9" t="s">
        <v>2510</v>
      </c>
      <c r="AP48" s="9" t="s">
        <v>1263</v>
      </c>
      <c r="AR48" s="15">
        <v>40164.359722222223</v>
      </c>
      <c r="AS48" s="9" t="s">
        <v>36</v>
      </c>
      <c r="AT48" s="12">
        <v>4173.8100000000004</v>
      </c>
      <c r="AU48" s="392">
        <v>40164.359722222223</v>
      </c>
      <c r="AV48" s="100">
        <v>40968</v>
      </c>
      <c r="AW48" s="96">
        <f t="shared" si="0"/>
        <v>803.64027777777665</v>
      </c>
      <c r="AX48" s="97">
        <f t="shared" si="1"/>
        <v>26.788009259259223</v>
      </c>
    </row>
    <row r="49" spans="1:50" x14ac:dyDescent="0.25">
      <c r="A49" s="411"/>
      <c r="B49" s="9" t="s">
        <v>2611</v>
      </c>
      <c r="C49" s="9" t="s">
        <v>4740</v>
      </c>
      <c r="D49" s="33">
        <v>93</v>
      </c>
      <c r="E49" s="34" t="s">
        <v>2527</v>
      </c>
      <c r="F49" s="10" t="s">
        <v>2529</v>
      </c>
      <c r="G49" s="10">
        <v>1115501</v>
      </c>
      <c r="H49" s="10" t="s">
        <v>3682</v>
      </c>
      <c r="I49" s="10" t="s">
        <v>4239</v>
      </c>
      <c r="J49" s="10" t="s">
        <v>2622</v>
      </c>
      <c r="K49" s="10">
        <v>9301931</v>
      </c>
      <c r="L49" s="9" t="s">
        <v>1729</v>
      </c>
      <c r="M49" s="11">
        <v>37111</v>
      </c>
      <c r="N49" s="11"/>
      <c r="O49" s="12">
        <v>107699.85</v>
      </c>
      <c r="P49" s="12">
        <v>107699.85</v>
      </c>
      <c r="Q49" s="12"/>
      <c r="R49" s="12"/>
      <c r="S49" s="12"/>
      <c r="T49" s="12">
        <v>107699.85</v>
      </c>
      <c r="U49" s="9" t="s">
        <v>26</v>
      </c>
      <c r="V49" s="12">
        <v>107699.85</v>
      </c>
      <c r="W49" s="12">
        <v>158724</v>
      </c>
      <c r="X49" s="9" t="s">
        <v>27</v>
      </c>
      <c r="Y49" s="9">
        <v>0</v>
      </c>
      <c r="AC49" s="13" t="s">
        <v>28</v>
      </c>
      <c r="AD49" s="9" t="s">
        <v>135</v>
      </c>
      <c r="AE49" s="9" t="s">
        <v>136</v>
      </c>
      <c r="AF49" s="9" t="s">
        <v>31</v>
      </c>
      <c r="AH49" s="9" t="s">
        <v>32</v>
      </c>
      <c r="AI49" s="9" t="s">
        <v>113</v>
      </c>
      <c r="AJ49" s="9" t="s">
        <v>84</v>
      </c>
      <c r="AK49" s="9" t="s">
        <v>85</v>
      </c>
      <c r="AL49" s="9" t="s">
        <v>42</v>
      </c>
      <c r="AM49" s="16" t="s">
        <v>2512</v>
      </c>
      <c r="AN49" s="9" t="s">
        <v>43</v>
      </c>
      <c r="AP49" s="9" t="s">
        <v>1730</v>
      </c>
      <c r="AR49" s="15">
        <v>40108.706250000003</v>
      </c>
      <c r="AS49" s="9" t="s">
        <v>151</v>
      </c>
      <c r="AT49" s="12">
        <v>107699.85</v>
      </c>
      <c r="AU49" s="392">
        <v>40108.706250000003</v>
      </c>
      <c r="AV49" s="100">
        <v>40968</v>
      </c>
      <c r="AW49" s="96">
        <f t="shared" si="0"/>
        <v>859.29374999999709</v>
      </c>
      <c r="AX49" s="97">
        <f t="shared" si="1"/>
        <v>28.643124999999902</v>
      </c>
    </row>
    <row r="50" spans="1:50" x14ac:dyDescent="0.25">
      <c r="A50" s="411"/>
      <c r="B50" s="9" t="s">
        <v>2611</v>
      </c>
      <c r="C50" s="9" t="s">
        <v>3625</v>
      </c>
      <c r="D50" s="33">
        <v>14</v>
      </c>
      <c r="E50" s="34" t="s">
        <v>2528</v>
      </c>
      <c r="F50" s="10" t="s">
        <v>2531</v>
      </c>
      <c r="G50" s="10">
        <v>777455</v>
      </c>
      <c r="H50" s="10" t="s">
        <v>3683</v>
      </c>
      <c r="I50" s="10" t="s">
        <v>4240</v>
      </c>
      <c r="J50" s="10" t="s">
        <v>2622</v>
      </c>
      <c r="K50" s="10">
        <v>679471</v>
      </c>
      <c r="L50" s="9" t="s">
        <v>1641</v>
      </c>
      <c r="M50" s="11">
        <v>39229</v>
      </c>
      <c r="N50" s="11"/>
      <c r="O50" s="12">
        <v>16000</v>
      </c>
      <c r="P50" s="12">
        <v>16000</v>
      </c>
      <c r="Q50" s="12"/>
      <c r="R50" s="12"/>
      <c r="S50" s="12"/>
      <c r="T50" s="12">
        <v>17000</v>
      </c>
      <c r="U50" s="9" t="s">
        <v>26</v>
      </c>
      <c r="V50" s="12">
        <v>17000</v>
      </c>
      <c r="W50" s="12">
        <v>6000</v>
      </c>
      <c r="X50" s="9" t="s">
        <v>27</v>
      </c>
      <c r="Y50" s="9">
        <v>0</v>
      </c>
      <c r="AC50" s="13" t="s">
        <v>28</v>
      </c>
      <c r="AD50" s="9" t="s">
        <v>37</v>
      </c>
      <c r="AE50" s="9" t="s">
        <v>38</v>
      </c>
      <c r="AF50" s="9" t="s">
        <v>31</v>
      </c>
      <c r="AH50" s="9" t="s">
        <v>131</v>
      </c>
      <c r="AI50" s="9" t="s">
        <v>67</v>
      </c>
      <c r="AJ50" s="9" t="s">
        <v>34</v>
      </c>
      <c r="AK50" s="9" t="s">
        <v>252</v>
      </c>
      <c r="AL50" s="9" t="s">
        <v>42</v>
      </c>
      <c r="AM50" s="16" t="s">
        <v>2512</v>
      </c>
      <c r="AN50" s="9" t="s">
        <v>57</v>
      </c>
      <c r="AP50" s="9" t="s">
        <v>1642</v>
      </c>
      <c r="AR50" s="15">
        <v>39696.613194444442</v>
      </c>
      <c r="AS50" s="9" t="s">
        <v>151</v>
      </c>
      <c r="AT50" s="12">
        <v>16000</v>
      </c>
      <c r="AU50" s="392">
        <v>39696.613194444442</v>
      </c>
      <c r="AV50" s="100">
        <v>40968</v>
      </c>
      <c r="AW50" s="96">
        <f t="shared" si="0"/>
        <v>1271.3868055555577</v>
      </c>
      <c r="AX50" s="97">
        <f t="shared" si="1"/>
        <v>42.379560185185255</v>
      </c>
    </row>
    <row r="51" spans="1:50" x14ac:dyDescent="0.25">
      <c r="A51" s="411"/>
      <c r="B51" s="9" t="s">
        <v>2612</v>
      </c>
      <c r="C51" s="9" t="s">
        <v>4740</v>
      </c>
      <c r="D51" s="33">
        <v>93</v>
      </c>
      <c r="E51" s="34" t="s">
        <v>2527</v>
      </c>
      <c r="F51" s="10" t="s">
        <v>2576</v>
      </c>
      <c r="G51" s="10">
        <v>1148909</v>
      </c>
      <c r="H51" s="10" t="s">
        <v>3684</v>
      </c>
      <c r="I51" s="10" t="s">
        <v>4241</v>
      </c>
      <c r="J51" s="10" t="s">
        <v>2622</v>
      </c>
      <c r="K51" s="10" t="s">
        <v>608</v>
      </c>
      <c r="L51" s="9" t="s">
        <v>609</v>
      </c>
      <c r="M51" s="11">
        <v>38077</v>
      </c>
      <c r="N51" s="11"/>
      <c r="O51" s="12">
        <v>55353.18</v>
      </c>
      <c r="P51" s="12">
        <v>55353.18</v>
      </c>
      <c r="Q51" s="12"/>
      <c r="R51" s="12"/>
      <c r="S51" s="12"/>
      <c r="T51" s="12">
        <v>55353.18</v>
      </c>
      <c r="U51" s="9" t="s">
        <v>50</v>
      </c>
      <c r="V51" s="12">
        <v>27676.59</v>
      </c>
      <c r="W51" s="12">
        <v>53189.27</v>
      </c>
      <c r="X51" s="9" t="s">
        <v>50</v>
      </c>
      <c r="Y51" s="12">
        <v>26594.639999999999</v>
      </c>
      <c r="Z51" s="12"/>
      <c r="AA51" s="12"/>
      <c r="AB51" s="12"/>
      <c r="AC51" s="13" t="s">
        <v>28</v>
      </c>
      <c r="AD51" s="9" t="s">
        <v>135</v>
      </c>
      <c r="AE51" s="9" t="s">
        <v>136</v>
      </c>
      <c r="AF51" s="9" t="s">
        <v>31</v>
      </c>
      <c r="AH51" s="9" t="s">
        <v>32</v>
      </c>
      <c r="AI51" s="9" t="s">
        <v>54</v>
      </c>
      <c r="AJ51" s="9" t="s">
        <v>55</v>
      </c>
      <c r="AK51" s="9" t="s">
        <v>71</v>
      </c>
      <c r="AL51" s="9" t="s">
        <v>42</v>
      </c>
      <c r="AM51" s="16" t="s">
        <v>2513</v>
      </c>
      <c r="AN51" s="9" t="s">
        <v>2510</v>
      </c>
      <c r="AP51" s="9" t="s">
        <v>610</v>
      </c>
      <c r="AR51" s="15">
        <v>40164.357638888891</v>
      </c>
      <c r="AS51" s="9" t="s">
        <v>36</v>
      </c>
      <c r="AT51" s="12">
        <v>55353.18</v>
      </c>
      <c r="AU51" s="392">
        <v>40164.357638888891</v>
      </c>
      <c r="AV51" s="100">
        <v>40999</v>
      </c>
      <c r="AW51" s="96">
        <f t="shared" si="0"/>
        <v>834.64236111110949</v>
      </c>
      <c r="AX51" s="97">
        <f t="shared" si="1"/>
        <v>27.821412037036982</v>
      </c>
    </row>
    <row r="52" spans="1:50" x14ac:dyDescent="0.25">
      <c r="A52" s="411"/>
      <c r="B52" s="9" t="s">
        <v>2612</v>
      </c>
      <c r="C52" s="9" t="s">
        <v>3625</v>
      </c>
      <c r="D52" s="33">
        <v>14</v>
      </c>
      <c r="E52" s="34" t="s">
        <v>2528</v>
      </c>
      <c r="F52" s="10" t="s">
        <v>2531</v>
      </c>
      <c r="G52" s="10">
        <v>1362444</v>
      </c>
      <c r="H52" s="10" t="s">
        <v>3685</v>
      </c>
      <c r="I52" s="10" t="s">
        <v>4242</v>
      </c>
      <c r="J52" s="10" t="s">
        <v>2646</v>
      </c>
      <c r="K52" s="10" t="s">
        <v>1506</v>
      </c>
      <c r="L52" s="9" t="s">
        <v>1507</v>
      </c>
      <c r="M52" s="11">
        <v>40540</v>
      </c>
      <c r="N52" s="11"/>
      <c r="O52" s="12">
        <v>22111.8</v>
      </c>
      <c r="P52" s="12">
        <v>24000</v>
      </c>
      <c r="Q52" s="12"/>
      <c r="R52" s="12"/>
      <c r="S52" s="12"/>
      <c r="T52" s="12">
        <v>22111.8</v>
      </c>
      <c r="U52" s="9" t="s">
        <v>50</v>
      </c>
      <c r="V52" s="12">
        <v>11055.9</v>
      </c>
      <c r="W52" s="9">
        <v>0</v>
      </c>
      <c r="X52" s="9" t="s">
        <v>27</v>
      </c>
      <c r="Y52" s="9">
        <v>0</v>
      </c>
      <c r="AC52" s="13" t="s">
        <v>28</v>
      </c>
      <c r="AD52" s="9" t="s">
        <v>262</v>
      </c>
      <c r="AE52" s="9" t="s">
        <v>151</v>
      </c>
      <c r="AF52" s="9" t="s">
        <v>31</v>
      </c>
      <c r="AH52" s="9" t="s">
        <v>131</v>
      </c>
      <c r="AI52" s="9" t="s">
        <v>113</v>
      </c>
      <c r="AJ52" s="9" t="s">
        <v>84</v>
      </c>
      <c r="AK52" s="9" t="s">
        <v>85</v>
      </c>
      <c r="AL52" s="9" t="s">
        <v>42</v>
      </c>
      <c r="AM52" s="16" t="s">
        <v>2513</v>
      </c>
      <c r="AN52" s="9" t="s">
        <v>2510</v>
      </c>
      <c r="AP52" s="9" t="s">
        <v>1508</v>
      </c>
      <c r="AR52" s="15">
        <v>40785.967361111114</v>
      </c>
      <c r="AS52" s="9" t="s">
        <v>36</v>
      </c>
      <c r="AT52" s="12">
        <v>22111.8</v>
      </c>
      <c r="AU52" s="392">
        <v>40785.967361111114</v>
      </c>
      <c r="AV52" s="100">
        <v>40999</v>
      </c>
      <c r="AW52" s="96">
        <f t="shared" si="0"/>
        <v>213.03263888888614</v>
      </c>
      <c r="AX52" s="97">
        <f t="shared" si="1"/>
        <v>7.1010879629628709</v>
      </c>
    </row>
    <row r="53" spans="1:50" x14ac:dyDescent="0.25">
      <c r="A53" s="411"/>
      <c r="B53" s="9" t="s">
        <v>2612</v>
      </c>
      <c r="C53" s="9" t="s">
        <v>3625</v>
      </c>
      <c r="D53" s="33">
        <v>14</v>
      </c>
      <c r="E53" s="34" t="s">
        <v>2528</v>
      </c>
      <c r="F53" s="10" t="s">
        <v>2531</v>
      </c>
      <c r="G53" s="10">
        <v>1423098</v>
      </c>
      <c r="H53" s="10" t="s">
        <v>3686</v>
      </c>
      <c r="I53" s="10" t="s">
        <v>4243</v>
      </c>
      <c r="J53" s="10" t="s">
        <v>2646</v>
      </c>
      <c r="K53" s="10" t="s">
        <v>2129</v>
      </c>
      <c r="L53" s="9" t="s">
        <v>2130</v>
      </c>
      <c r="M53" s="11">
        <v>40501</v>
      </c>
      <c r="N53" s="11"/>
      <c r="O53" s="12">
        <v>18000</v>
      </c>
      <c r="P53" s="12">
        <v>18000</v>
      </c>
      <c r="Q53" s="12"/>
      <c r="R53" s="12"/>
      <c r="S53" s="12"/>
      <c r="T53" s="12">
        <v>18000</v>
      </c>
      <c r="U53" s="9" t="s">
        <v>27</v>
      </c>
      <c r="V53" s="9">
        <v>0</v>
      </c>
      <c r="W53" s="9">
        <v>0</v>
      </c>
      <c r="X53" s="9" t="s">
        <v>27</v>
      </c>
      <c r="Y53" s="9">
        <v>0</v>
      </c>
      <c r="AC53" s="13" t="s">
        <v>28</v>
      </c>
      <c r="AD53" s="9" t="s">
        <v>262</v>
      </c>
      <c r="AE53" s="9" t="s">
        <v>151</v>
      </c>
      <c r="AF53" s="9" t="s">
        <v>31</v>
      </c>
      <c r="AH53" s="9" t="s">
        <v>131</v>
      </c>
      <c r="AI53" s="9" t="s">
        <v>129</v>
      </c>
      <c r="AJ53" s="9" t="s">
        <v>130</v>
      </c>
      <c r="AK53" s="9" t="s">
        <v>1685</v>
      </c>
      <c r="AL53" s="9" t="s">
        <v>42</v>
      </c>
      <c r="AM53" s="16" t="s">
        <v>2513</v>
      </c>
      <c r="AN53" s="9" t="s">
        <v>43</v>
      </c>
      <c r="AP53" s="9" t="s">
        <v>2131</v>
      </c>
      <c r="AR53" s="15">
        <v>40955.134722222225</v>
      </c>
      <c r="AS53" s="9" t="s">
        <v>36</v>
      </c>
      <c r="AT53" s="12">
        <v>18000</v>
      </c>
      <c r="AU53" s="392">
        <v>40955.134722222225</v>
      </c>
      <c r="AV53" s="100">
        <v>40999</v>
      </c>
      <c r="AW53" s="96">
        <f t="shared" si="0"/>
        <v>43.865277777775191</v>
      </c>
      <c r="AX53" s="97">
        <f t="shared" si="1"/>
        <v>1.4621759259258398</v>
      </c>
    </row>
    <row r="54" spans="1:50" x14ac:dyDescent="0.25">
      <c r="A54" s="411"/>
      <c r="B54" s="9" t="s">
        <v>2612</v>
      </c>
      <c r="C54" s="9" t="s">
        <v>4740</v>
      </c>
      <c r="D54" s="33">
        <v>93</v>
      </c>
      <c r="E54" s="34" t="s">
        <v>2527</v>
      </c>
      <c r="F54" s="10" t="s">
        <v>2535</v>
      </c>
      <c r="G54" s="10">
        <v>536520</v>
      </c>
      <c r="H54" s="10" t="s">
        <v>3687</v>
      </c>
      <c r="I54" s="10" t="s">
        <v>4244</v>
      </c>
      <c r="J54" s="10" t="s">
        <v>2622</v>
      </c>
      <c r="K54" s="10" t="s">
        <v>1558</v>
      </c>
      <c r="L54" s="9" t="s">
        <v>1559</v>
      </c>
      <c r="M54" s="11">
        <v>38120</v>
      </c>
      <c r="N54" s="11"/>
      <c r="O54" s="12">
        <v>33382.949999999997</v>
      </c>
      <c r="P54" s="12">
        <v>33382.949999999997</v>
      </c>
      <c r="Q54" s="12"/>
      <c r="R54" s="12"/>
      <c r="S54" s="12"/>
      <c r="T54" s="12">
        <v>33382.949999999997</v>
      </c>
      <c r="U54" s="9" t="s">
        <v>50</v>
      </c>
      <c r="V54" s="12">
        <v>16691.48</v>
      </c>
      <c r="W54" s="12">
        <v>4406.84</v>
      </c>
      <c r="X54" s="9" t="s">
        <v>27</v>
      </c>
      <c r="Y54" s="9">
        <v>0</v>
      </c>
      <c r="AC54" s="13" t="s">
        <v>28</v>
      </c>
      <c r="AD54" s="9" t="s">
        <v>44</v>
      </c>
      <c r="AE54" s="9" t="s">
        <v>80</v>
      </c>
      <c r="AF54" s="9" t="s">
        <v>45</v>
      </c>
      <c r="AH54" s="9" t="s">
        <v>32</v>
      </c>
      <c r="AI54" s="9" t="s">
        <v>253</v>
      </c>
      <c r="AJ54" s="9" t="s">
        <v>40</v>
      </c>
      <c r="AK54" s="9" t="s">
        <v>41</v>
      </c>
      <c r="AL54" s="9" t="s">
        <v>42</v>
      </c>
      <c r="AM54" s="16" t="s">
        <v>2513</v>
      </c>
      <c r="AN54" s="9" t="s">
        <v>2510</v>
      </c>
      <c r="AP54" s="9" t="s">
        <v>1560</v>
      </c>
      <c r="AR54" s="15">
        <v>38972.60833333333</v>
      </c>
      <c r="AS54" s="9" t="s">
        <v>151</v>
      </c>
      <c r="AT54" s="12">
        <v>33382.949999999997</v>
      </c>
      <c r="AU54" s="392">
        <v>38972.60833333333</v>
      </c>
      <c r="AV54" s="100">
        <v>40999</v>
      </c>
      <c r="AW54" s="96">
        <f t="shared" si="0"/>
        <v>2026.3916666666701</v>
      </c>
      <c r="AX54" s="97">
        <f t="shared" si="1"/>
        <v>67.546388888888998</v>
      </c>
    </row>
    <row r="55" spans="1:50" x14ac:dyDescent="0.25">
      <c r="A55" s="411"/>
      <c r="B55" s="9" t="s">
        <v>2612</v>
      </c>
      <c r="C55" s="9" t="s">
        <v>4743</v>
      </c>
      <c r="D55" s="33">
        <v>93</v>
      </c>
      <c r="E55" s="34" t="s">
        <v>2527</v>
      </c>
      <c r="F55" s="10" t="s">
        <v>2530</v>
      </c>
      <c r="G55" s="10">
        <v>1104673</v>
      </c>
      <c r="H55" s="10" t="s">
        <v>3688</v>
      </c>
      <c r="I55" s="10" t="s">
        <v>4245</v>
      </c>
      <c r="J55" s="10" t="s">
        <v>2622</v>
      </c>
      <c r="K55" s="10" t="s">
        <v>173</v>
      </c>
      <c r="L55" s="9" t="s">
        <v>115</v>
      </c>
      <c r="O55" s="9">
        <v>0</v>
      </c>
      <c r="P55" s="9">
        <v>0</v>
      </c>
      <c r="T55" s="9">
        <v>0</v>
      </c>
      <c r="U55" s="9" t="s">
        <v>50</v>
      </c>
      <c r="V55" s="9">
        <v>0</v>
      </c>
      <c r="W55" s="9">
        <v>0</v>
      </c>
      <c r="X55" s="9" t="s">
        <v>27</v>
      </c>
      <c r="Y55" s="9">
        <v>0</v>
      </c>
      <c r="AC55" s="13" t="s">
        <v>28</v>
      </c>
      <c r="AD55" s="9" t="s">
        <v>135</v>
      </c>
      <c r="AE55" s="9" t="s">
        <v>276</v>
      </c>
      <c r="AF55" s="9" t="s">
        <v>31</v>
      </c>
      <c r="AH55" s="9" t="s">
        <v>32</v>
      </c>
      <c r="AI55" s="9" t="s">
        <v>39</v>
      </c>
      <c r="AJ55" s="9" t="s">
        <v>40</v>
      </c>
      <c r="AK55" s="9" t="s">
        <v>41</v>
      </c>
      <c r="AL55" s="9" t="s">
        <v>42</v>
      </c>
      <c r="AM55" s="16" t="s">
        <v>2513</v>
      </c>
      <c r="AN55" s="9" t="s">
        <v>2510</v>
      </c>
      <c r="AP55" s="9" t="s">
        <v>1722</v>
      </c>
      <c r="AR55" s="15">
        <v>40087.73541666667</v>
      </c>
      <c r="AS55" s="9" t="s">
        <v>36</v>
      </c>
      <c r="AT55" s="9">
        <v>0</v>
      </c>
      <c r="AU55" s="392">
        <v>40087.73541666667</v>
      </c>
      <c r="AV55" s="100">
        <v>40999</v>
      </c>
      <c r="AW55" s="96">
        <f t="shared" si="0"/>
        <v>911.26458333332994</v>
      </c>
      <c r="AX55" s="97">
        <f t="shared" si="1"/>
        <v>30.375486111110998</v>
      </c>
    </row>
    <row r="56" spans="1:50" x14ac:dyDescent="0.25">
      <c r="A56" s="411"/>
      <c r="B56" s="9" t="s">
        <v>2612</v>
      </c>
      <c r="C56" s="9" t="s">
        <v>3625</v>
      </c>
      <c r="D56" s="33">
        <v>14</v>
      </c>
      <c r="E56" s="34" t="s">
        <v>2528</v>
      </c>
      <c r="F56" s="10" t="s">
        <v>2590</v>
      </c>
      <c r="G56" s="10">
        <v>1229845</v>
      </c>
      <c r="H56" s="10" t="s">
        <v>3689</v>
      </c>
      <c r="I56" s="10" t="s">
        <v>4246</v>
      </c>
      <c r="J56" s="10" t="s">
        <v>2622</v>
      </c>
      <c r="K56" s="10">
        <v>1442215</v>
      </c>
      <c r="L56" s="9" t="s">
        <v>1305</v>
      </c>
      <c r="M56" s="11">
        <v>40115</v>
      </c>
      <c r="N56" s="11"/>
      <c r="O56" s="12">
        <v>3000</v>
      </c>
      <c r="P56" s="12">
        <v>3000</v>
      </c>
      <c r="Q56" s="12"/>
      <c r="R56" s="12"/>
      <c r="S56" s="12"/>
      <c r="T56" s="12">
        <v>2400</v>
      </c>
      <c r="U56" s="9" t="s">
        <v>50</v>
      </c>
      <c r="V56" s="12">
        <v>1200</v>
      </c>
      <c r="W56" s="12">
        <v>1000</v>
      </c>
      <c r="X56" s="9" t="s">
        <v>50</v>
      </c>
      <c r="Y56" s="9">
        <v>500</v>
      </c>
      <c r="AC56" s="13" t="s">
        <v>28</v>
      </c>
      <c r="AD56" s="9" t="s">
        <v>262</v>
      </c>
      <c r="AE56" s="9" t="s">
        <v>151</v>
      </c>
      <c r="AF56" s="9" t="s">
        <v>197</v>
      </c>
      <c r="AH56" s="9" t="s">
        <v>139</v>
      </c>
      <c r="AI56" s="9" t="s">
        <v>129</v>
      </c>
      <c r="AJ56" s="9" t="s">
        <v>130</v>
      </c>
      <c r="AK56" s="9" t="s">
        <v>71</v>
      </c>
      <c r="AL56" s="9" t="s">
        <v>42</v>
      </c>
      <c r="AM56" s="16" t="s">
        <v>2513</v>
      </c>
      <c r="AN56" s="9" t="s">
        <v>2510</v>
      </c>
      <c r="AP56" s="9" t="s">
        <v>1306</v>
      </c>
      <c r="AR56" s="15">
        <v>40373.080555555556</v>
      </c>
      <c r="AS56" s="9" t="s">
        <v>151</v>
      </c>
      <c r="AT56" s="12">
        <v>3000</v>
      </c>
      <c r="AU56" s="392">
        <v>40373.080555555556</v>
      </c>
      <c r="AV56" s="100">
        <v>40999</v>
      </c>
      <c r="AW56" s="96">
        <f t="shared" si="0"/>
        <v>625.9194444444438</v>
      </c>
      <c r="AX56" s="97">
        <f t="shared" si="1"/>
        <v>20.86398148148146</v>
      </c>
    </row>
    <row r="57" spans="1:50" x14ac:dyDescent="0.25">
      <c r="A57" s="411"/>
      <c r="B57" s="9" t="s">
        <v>2612</v>
      </c>
      <c r="C57" s="9" t="s">
        <v>4740</v>
      </c>
      <c r="D57" s="33">
        <v>93</v>
      </c>
      <c r="E57" s="34" t="s">
        <v>2527</v>
      </c>
      <c r="F57" s="10" t="s">
        <v>2529</v>
      </c>
      <c r="G57" s="10">
        <v>1148974</v>
      </c>
      <c r="H57" s="10" t="s">
        <v>3690</v>
      </c>
      <c r="I57" s="10" t="s">
        <v>4247</v>
      </c>
      <c r="J57" s="10" t="s">
        <v>2622</v>
      </c>
      <c r="K57" s="10" t="s">
        <v>593</v>
      </c>
      <c r="L57" s="9" t="s">
        <v>594</v>
      </c>
      <c r="M57" s="11">
        <v>37076</v>
      </c>
      <c r="N57" s="11"/>
      <c r="O57" s="9">
        <v>0</v>
      </c>
      <c r="P57" s="12">
        <v>8499.4500000000007</v>
      </c>
      <c r="Q57" s="12"/>
      <c r="R57" s="12"/>
      <c r="S57" s="12"/>
      <c r="T57" s="9">
        <v>0</v>
      </c>
      <c r="V57" s="9">
        <v>0</v>
      </c>
      <c r="W57" s="12">
        <v>7383.02</v>
      </c>
      <c r="X57" s="9" t="s">
        <v>50</v>
      </c>
      <c r="Y57" s="12">
        <v>3691.51</v>
      </c>
      <c r="Z57" s="12"/>
      <c r="AA57" s="12"/>
      <c r="AB57" s="12"/>
      <c r="AC57" s="13" t="s">
        <v>28</v>
      </c>
      <c r="AD57" s="9" t="s">
        <v>135</v>
      </c>
      <c r="AE57" s="9" t="s">
        <v>136</v>
      </c>
      <c r="AF57" s="9" t="s">
        <v>31</v>
      </c>
      <c r="AH57" s="9" t="s">
        <v>32</v>
      </c>
      <c r="AI57" s="9" t="s">
        <v>54</v>
      </c>
      <c r="AJ57" s="9" t="s">
        <v>55</v>
      </c>
      <c r="AK57" s="9" t="s">
        <v>71</v>
      </c>
      <c r="AL57" s="9" t="s">
        <v>42</v>
      </c>
      <c r="AM57" s="16" t="s">
        <v>2513</v>
      </c>
      <c r="AN57" s="9" t="s">
        <v>2510</v>
      </c>
      <c r="AP57" s="9" t="s">
        <v>595</v>
      </c>
      <c r="AR57" s="15">
        <v>40164.35833333333</v>
      </c>
      <c r="AS57" s="9" t="s">
        <v>36</v>
      </c>
      <c r="AT57" s="9">
        <v>0</v>
      </c>
      <c r="AU57" s="392">
        <v>40164.35833333333</v>
      </c>
      <c r="AV57" s="100">
        <v>40999</v>
      </c>
      <c r="AW57" s="96">
        <f t="shared" si="0"/>
        <v>834.64166666667006</v>
      </c>
      <c r="AX57" s="97">
        <f t="shared" si="1"/>
        <v>27.821388888889</v>
      </c>
    </row>
    <row r="58" spans="1:50" x14ac:dyDescent="0.25">
      <c r="A58" s="411"/>
      <c r="B58" s="9" t="s">
        <v>2612</v>
      </c>
      <c r="C58" s="9" t="s">
        <v>4740</v>
      </c>
      <c r="D58" s="33">
        <v>93</v>
      </c>
      <c r="E58" s="34" t="s">
        <v>2527</v>
      </c>
      <c r="F58" s="10" t="s">
        <v>2529</v>
      </c>
      <c r="G58" s="10">
        <v>1148914</v>
      </c>
      <c r="H58" s="10" t="s">
        <v>3691</v>
      </c>
      <c r="I58" s="10" t="s">
        <v>4248</v>
      </c>
      <c r="J58" s="10" t="s">
        <v>2622</v>
      </c>
      <c r="K58" s="10" t="s">
        <v>611</v>
      </c>
      <c r="L58" s="9" t="s">
        <v>612</v>
      </c>
      <c r="M58" s="11">
        <v>37404</v>
      </c>
      <c r="N58" s="11"/>
      <c r="O58" s="12">
        <v>27509.45</v>
      </c>
      <c r="P58" s="12">
        <v>27509.45</v>
      </c>
      <c r="Q58" s="12"/>
      <c r="R58" s="12"/>
      <c r="S58" s="12"/>
      <c r="T58" s="12">
        <v>27509.45</v>
      </c>
      <c r="U58" s="9" t="s">
        <v>50</v>
      </c>
      <c r="V58" s="12">
        <v>13754.73</v>
      </c>
      <c r="W58" s="12">
        <v>124546.92</v>
      </c>
      <c r="X58" s="9" t="s">
        <v>50</v>
      </c>
      <c r="Y58" s="12">
        <v>62273.46</v>
      </c>
      <c r="Z58" s="12"/>
      <c r="AA58" s="12"/>
      <c r="AB58" s="12"/>
      <c r="AC58" s="13" t="s">
        <v>28</v>
      </c>
      <c r="AD58" s="9" t="s">
        <v>135</v>
      </c>
      <c r="AE58" s="9" t="s">
        <v>136</v>
      </c>
      <c r="AF58" s="9" t="s">
        <v>31</v>
      </c>
      <c r="AH58" s="9" t="s">
        <v>32</v>
      </c>
      <c r="AI58" s="9" t="s">
        <v>613</v>
      </c>
      <c r="AJ58" s="9" t="s">
        <v>55</v>
      </c>
      <c r="AK58" s="9" t="s">
        <v>71</v>
      </c>
      <c r="AL58" s="9" t="s">
        <v>42</v>
      </c>
      <c r="AM58" s="16" t="s">
        <v>2513</v>
      </c>
      <c r="AN58" s="9" t="s">
        <v>2510</v>
      </c>
      <c r="AP58" s="9" t="s">
        <v>614</v>
      </c>
      <c r="AR58" s="15">
        <v>40164.357638888891</v>
      </c>
      <c r="AS58" s="9" t="s">
        <v>36</v>
      </c>
      <c r="AT58" s="12">
        <v>27509.45</v>
      </c>
      <c r="AU58" s="392">
        <v>40164.357638888891</v>
      </c>
      <c r="AV58" s="100">
        <v>40999</v>
      </c>
      <c r="AW58" s="96">
        <f t="shared" si="0"/>
        <v>834.64236111110949</v>
      </c>
      <c r="AX58" s="97">
        <f t="shared" si="1"/>
        <v>27.821412037036982</v>
      </c>
    </row>
    <row r="59" spans="1:50" x14ac:dyDescent="0.25">
      <c r="A59" s="411"/>
      <c r="B59" s="9" t="s">
        <v>2612</v>
      </c>
      <c r="C59" s="9" t="s">
        <v>4740</v>
      </c>
      <c r="D59" s="33">
        <v>93</v>
      </c>
      <c r="E59" s="34" t="s">
        <v>2527</v>
      </c>
      <c r="F59" s="10" t="s">
        <v>2530</v>
      </c>
      <c r="G59" s="10">
        <v>835328</v>
      </c>
      <c r="H59" s="10" t="s">
        <v>3692</v>
      </c>
      <c r="I59" s="10" t="s">
        <v>4249</v>
      </c>
      <c r="J59" s="10" t="s">
        <v>2622</v>
      </c>
      <c r="K59" s="10" t="s">
        <v>2213</v>
      </c>
      <c r="L59" s="9" t="s">
        <v>2214</v>
      </c>
      <c r="M59" s="11">
        <v>39671</v>
      </c>
      <c r="N59" s="11"/>
      <c r="O59" s="12">
        <v>22818.25</v>
      </c>
      <c r="P59" s="12">
        <v>22818.85</v>
      </c>
      <c r="Q59" s="12"/>
      <c r="R59" s="12"/>
      <c r="S59" s="12"/>
      <c r="T59" s="12">
        <v>22818.25</v>
      </c>
      <c r="U59" s="9" t="s">
        <v>50</v>
      </c>
      <c r="V59" s="12">
        <v>11409.13</v>
      </c>
      <c r="W59" s="12">
        <v>2281.89</v>
      </c>
      <c r="X59" s="9" t="s">
        <v>27</v>
      </c>
      <c r="Y59" s="9">
        <v>0</v>
      </c>
      <c r="AC59" s="13" t="s">
        <v>28</v>
      </c>
      <c r="AD59" s="9" t="s">
        <v>44</v>
      </c>
      <c r="AE59" s="9" t="s">
        <v>30</v>
      </c>
      <c r="AF59" s="9" t="s">
        <v>31</v>
      </c>
      <c r="AH59" s="9" t="s">
        <v>32</v>
      </c>
      <c r="AI59" s="9" t="s">
        <v>1309</v>
      </c>
      <c r="AJ59" s="9" t="s">
        <v>34</v>
      </c>
      <c r="AK59" s="9" t="s">
        <v>46</v>
      </c>
      <c r="AL59" s="9" t="s">
        <v>42</v>
      </c>
      <c r="AM59" s="16" t="s">
        <v>2513</v>
      </c>
      <c r="AN59" s="9" t="s">
        <v>2510</v>
      </c>
      <c r="AP59" s="9" t="s">
        <v>2215</v>
      </c>
      <c r="AR59" s="15">
        <v>39883.527777777781</v>
      </c>
      <c r="AS59" s="9" t="s">
        <v>151</v>
      </c>
      <c r="AT59" s="12">
        <v>22818.25</v>
      </c>
      <c r="AU59" s="392">
        <v>39883.527777777781</v>
      </c>
      <c r="AV59" s="100">
        <v>40999</v>
      </c>
      <c r="AW59" s="96">
        <f t="shared" si="0"/>
        <v>1115.472222222219</v>
      </c>
      <c r="AX59" s="97">
        <f t="shared" si="1"/>
        <v>37.182407407407297</v>
      </c>
    </row>
    <row r="60" spans="1:50" x14ac:dyDescent="0.25">
      <c r="A60" s="411"/>
      <c r="B60" s="9" t="s">
        <v>2612</v>
      </c>
      <c r="C60" s="9" t="s">
        <v>4740</v>
      </c>
      <c r="D60" s="33">
        <v>93</v>
      </c>
      <c r="E60" s="34" t="s">
        <v>2527</v>
      </c>
      <c r="F60" s="10" t="s">
        <v>2530</v>
      </c>
      <c r="G60" s="10">
        <v>1271355</v>
      </c>
      <c r="H60" s="10" t="s">
        <v>3693</v>
      </c>
      <c r="I60" s="10" t="s">
        <v>4250</v>
      </c>
      <c r="J60" s="10" t="s">
        <v>2622</v>
      </c>
      <c r="K60" s="10" t="s">
        <v>727</v>
      </c>
      <c r="L60" s="9" t="s">
        <v>728</v>
      </c>
      <c r="M60" s="11">
        <v>39968</v>
      </c>
      <c r="N60" s="11"/>
      <c r="O60" s="12">
        <v>27266</v>
      </c>
      <c r="P60" s="12">
        <v>27266</v>
      </c>
      <c r="Q60" s="12"/>
      <c r="R60" s="12"/>
      <c r="S60" s="12"/>
      <c r="T60" s="12">
        <v>27266</v>
      </c>
      <c r="U60" s="9" t="s">
        <v>50</v>
      </c>
      <c r="V60" s="12">
        <v>13633</v>
      </c>
      <c r="W60" s="9">
        <v>0</v>
      </c>
      <c r="X60" s="9" t="s">
        <v>27</v>
      </c>
      <c r="Y60" s="9">
        <v>0</v>
      </c>
      <c r="AC60" s="13" t="s">
        <v>28</v>
      </c>
      <c r="AD60" s="9" t="s">
        <v>135</v>
      </c>
      <c r="AE60" s="9" t="s">
        <v>284</v>
      </c>
      <c r="AF60" s="9" t="s">
        <v>31</v>
      </c>
      <c r="AH60" s="9" t="s">
        <v>32</v>
      </c>
      <c r="AI60" s="9" t="s">
        <v>729</v>
      </c>
      <c r="AJ60" s="9" t="s">
        <v>34</v>
      </c>
      <c r="AK60" s="9" t="s">
        <v>71</v>
      </c>
      <c r="AL60" s="9" t="s">
        <v>42</v>
      </c>
      <c r="AM60" s="16" t="s">
        <v>2513</v>
      </c>
      <c r="AN60" s="9" t="s">
        <v>2510</v>
      </c>
      <c r="AP60" s="9" t="s">
        <v>730</v>
      </c>
      <c r="AR60" s="15">
        <v>40504.464583333334</v>
      </c>
      <c r="AS60" s="9" t="s">
        <v>151</v>
      </c>
      <c r="AT60" s="12">
        <v>27266</v>
      </c>
      <c r="AU60" s="392">
        <v>40504.464583333334</v>
      </c>
      <c r="AV60" s="100">
        <v>40999</v>
      </c>
      <c r="AW60" s="96">
        <f t="shared" si="0"/>
        <v>494.5354166666657</v>
      </c>
      <c r="AX60" s="97">
        <f t="shared" si="1"/>
        <v>16.484513888888856</v>
      </c>
    </row>
    <row r="61" spans="1:50" x14ac:dyDescent="0.25">
      <c r="A61" s="411"/>
      <c r="B61" s="9" t="s">
        <v>2612</v>
      </c>
      <c r="C61" s="9" t="s">
        <v>3625</v>
      </c>
      <c r="D61" s="33">
        <v>14</v>
      </c>
      <c r="E61" s="34" t="s">
        <v>2528</v>
      </c>
      <c r="F61" s="10" t="s">
        <v>2531</v>
      </c>
      <c r="G61" s="10">
        <v>1347591</v>
      </c>
      <c r="H61" s="10" t="s">
        <v>3694</v>
      </c>
      <c r="I61" s="10" t="s">
        <v>4251</v>
      </c>
      <c r="J61" s="10" t="s">
        <v>2646</v>
      </c>
      <c r="K61" s="10" t="s">
        <v>817</v>
      </c>
      <c r="L61" s="9" t="s">
        <v>818</v>
      </c>
      <c r="M61" s="11">
        <v>40588</v>
      </c>
      <c r="N61" s="11"/>
      <c r="O61" s="12">
        <v>7500</v>
      </c>
      <c r="P61" s="12">
        <v>7500</v>
      </c>
      <c r="Q61" s="12"/>
      <c r="R61" s="12"/>
      <c r="S61" s="12"/>
      <c r="T61" s="12">
        <v>1778</v>
      </c>
      <c r="U61" s="9" t="s">
        <v>50</v>
      </c>
      <c r="V61" s="9">
        <v>889</v>
      </c>
      <c r="W61" s="9">
        <v>0</v>
      </c>
      <c r="X61" s="9" t="s">
        <v>27</v>
      </c>
      <c r="Y61" s="9">
        <v>0</v>
      </c>
      <c r="AC61" s="13" t="s">
        <v>28</v>
      </c>
      <c r="AD61" s="9" t="s">
        <v>262</v>
      </c>
      <c r="AE61" s="9" t="s">
        <v>151</v>
      </c>
      <c r="AF61" s="9" t="s">
        <v>31</v>
      </c>
      <c r="AH61" s="9" t="s">
        <v>139</v>
      </c>
      <c r="AI61" s="9" t="s">
        <v>405</v>
      </c>
      <c r="AJ61" s="9" t="s">
        <v>34</v>
      </c>
      <c r="AK61" s="9" t="s">
        <v>305</v>
      </c>
      <c r="AL61" s="9" t="s">
        <v>42</v>
      </c>
      <c r="AM61" s="16" t="s">
        <v>2513</v>
      </c>
      <c r="AN61" s="9" t="s">
        <v>2510</v>
      </c>
      <c r="AP61" s="9" t="s">
        <v>819</v>
      </c>
      <c r="AR61" s="15">
        <v>40751.041666666664</v>
      </c>
      <c r="AS61" s="9" t="s">
        <v>151</v>
      </c>
      <c r="AT61" s="12">
        <v>7500</v>
      </c>
      <c r="AU61" s="392">
        <v>40751.041666666664</v>
      </c>
      <c r="AV61" s="100">
        <v>40999</v>
      </c>
      <c r="AW61" s="96">
        <f t="shared" si="0"/>
        <v>247.95833333333576</v>
      </c>
      <c r="AX61" s="97">
        <f t="shared" si="1"/>
        <v>8.2652777777778592</v>
      </c>
    </row>
    <row r="62" spans="1:50" x14ac:dyDescent="0.25">
      <c r="A62" s="411"/>
      <c r="B62" s="9" t="s">
        <v>2612</v>
      </c>
      <c r="C62" s="9" t="s">
        <v>3625</v>
      </c>
      <c r="D62" s="33">
        <v>14</v>
      </c>
      <c r="E62" s="34" t="s">
        <v>2528</v>
      </c>
      <c r="F62" s="10" t="s">
        <v>2531</v>
      </c>
      <c r="G62" s="10">
        <v>1293546</v>
      </c>
      <c r="H62" s="10" t="s">
        <v>3695</v>
      </c>
      <c r="I62" s="10" t="s">
        <v>4252</v>
      </c>
      <c r="J62" s="10" t="s">
        <v>2646</v>
      </c>
      <c r="K62" s="10">
        <v>14903220</v>
      </c>
      <c r="L62" s="9" t="s">
        <v>1369</v>
      </c>
      <c r="M62" s="11">
        <v>40384</v>
      </c>
      <c r="N62" s="11"/>
      <c r="O62" s="12">
        <v>11925.24</v>
      </c>
      <c r="P62" s="12">
        <v>15000</v>
      </c>
      <c r="Q62" s="12"/>
      <c r="R62" s="12"/>
      <c r="S62" s="12"/>
      <c r="T62" s="12">
        <v>10200</v>
      </c>
      <c r="U62" s="9" t="s">
        <v>50</v>
      </c>
      <c r="V62" s="12">
        <v>5100</v>
      </c>
      <c r="W62" s="9">
        <v>0</v>
      </c>
      <c r="X62" s="9" t="s">
        <v>27</v>
      </c>
      <c r="Y62" s="9">
        <v>0</v>
      </c>
      <c r="AC62" s="13" t="s">
        <v>28</v>
      </c>
      <c r="AD62" s="9" t="s">
        <v>262</v>
      </c>
      <c r="AE62" s="9" t="s">
        <v>151</v>
      </c>
      <c r="AF62" s="9" t="s">
        <v>31</v>
      </c>
      <c r="AH62" s="9" t="s">
        <v>139</v>
      </c>
      <c r="AI62" s="9" t="s">
        <v>551</v>
      </c>
      <c r="AJ62" s="9" t="s">
        <v>34</v>
      </c>
      <c r="AK62" s="9" t="s">
        <v>71</v>
      </c>
      <c r="AL62" s="9" t="s">
        <v>42</v>
      </c>
      <c r="AM62" s="16" t="s">
        <v>2513</v>
      </c>
      <c r="AN62" s="9" t="s">
        <v>2510</v>
      </c>
      <c r="AP62" s="9" t="s">
        <v>1370</v>
      </c>
      <c r="AR62" s="15">
        <v>40595.557638888888</v>
      </c>
      <c r="AS62" s="9" t="s">
        <v>36</v>
      </c>
      <c r="AT62" s="12">
        <v>11925.24</v>
      </c>
      <c r="AU62" s="392">
        <v>40595.557638888888</v>
      </c>
      <c r="AV62" s="100">
        <v>40999</v>
      </c>
      <c r="AW62" s="96">
        <f t="shared" si="0"/>
        <v>403.4423611111124</v>
      </c>
      <c r="AX62" s="97">
        <f t="shared" si="1"/>
        <v>13.448078703703747</v>
      </c>
    </row>
    <row r="63" spans="1:50" x14ac:dyDescent="0.25">
      <c r="A63" s="411"/>
      <c r="B63" s="9" t="s">
        <v>2612</v>
      </c>
      <c r="C63" s="9" t="s">
        <v>4740</v>
      </c>
      <c r="D63" s="33">
        <v>93</v>
      </c>
      <c r="E63" s="34" t="s">
        <v>2527</v>
      </c>
      <c r="F63" s="10" t="s">
        <v>2577</v>
      </c>
      <c r="G63" s="10">
        <v>1300386</v>
      </c>
      <c r="H63" s="10" t="s">
        <v>3696</v>
      </c>
      <c r="I63" s="10" t="s">
        <v>4253</v>
      </c>
      <c r="J63" s="10" t="s">
        <v>2622</v>
      </c>
      <c r="K63" s="10" t="s">
        <v>1377</v>
      </c>
      <c r="L63" s="9" t="s">
        <v>1378</v>
      </c>
      <c r="M63" s="11">
        <v>40189</v>
      </c>
      <c r="N63" s="11"/>
      <c r="O63" s="12">
        <v>18388</v>
      </c>
      <c r="P63" s="12">
        <v>18388</v>
      </c>
      <c r="Q63" s="12"/>
      <c r="R63" s="12"/>
      <c r="S63" s="12"/>
      <c r="T63" s="12">
        <v>18388</v>
      </c>
      <c r="U63" s="9" t="s">
        <v>50</v>
      </c>
      <c r="V63" s="12">
        <v>9194</v>
      </c>
      <c r="W63" s="9">
        <v>0</v>
      </c>
      <c r="X63" s="9" t="s">
        <v>27</v>
      </c>
      <c r="Y63" s="9">
        <v>0</v>
      </c>
      <c r="AC63" s="13" t="s">
        <v>28</v>
      </c>
      <c r="AD63" s="9" t="s">
        <v>135</v>
      </c>
      <c r="AE63" s="9" t="s">
        <v>136</v>
      </c>
      <c r="AF63" s="9" t="s">
        <v>45</v>
      </c>
      <c r="AH63" s="9" t="s">
        <v>131</v>
      </c>
      <c r="AI63" s="9" t="s">
        <v>1379</v>
      </c>
      <c r="AJ63" s="9" t="s">
        <v>34</v>
      </c>
      <c r="AK63" s="9" t="s">
        <v>71</v>
      </c>
      <c r="AL63" s="9" t="s">
        <v>42</v>
      </c>
      <c r="AM63" s="16" t="s">
        <v>2513</v>
      </c>
      <c r="AN63" s="9" t="s">
        <v>2510</v>
      </c>
      <c r="AP63" s="9" t="s">
        <v>1380</v>
      </c>
      <c r="AR63" s="15">
        <v>40616.747916666667</v>
      </c>
      <c r="AS63" s="9" t="s">
        <v>151</v>
      </c>
      <c r="AT63" s="12">
        <v>18388</v>
      </c>
      <c r="AU63" s="392">
        <v>40616.747916666667</v>
      </c>
      <c r="AV63" s="100">
        <v>40999</v>
      </c>
      <c r="AW63" s="96">
        <f t="shared" si="0"/>
        <v>382.25208333333285</v>
      </c>
      <c r="AX63" s="97">
        <f t="shared" si="1"/>
        <v>12.741736111111095</v>
      </c>
    </row>
    <row r="64" spans="1:50" x14ac:dyDescent="0.25">
      <c r="A64" s="411"/>
      <c r="B64" s="9" t="s">
        <v>2612</v>
      </c>
      <c r="C64" s="9" t="s">
        <v>4739</v>
      </c>
      <c r="D64" s="33">
        <v>82</v>
      </c>
      <c r="E64" s="34" t="s">
        <v>2527</v>
      </c>
      <c r="F64" s="10" t="s">
        <v>2537</v>
      </c>
      <c r="G64" s="10">
        <v>1279731</v>
      </c>
      <c r="H64" s="10" t="s">
        <v>3697</v>
      </c>
      <c r="I64" s="10" t="s">
        <v>4254</v>
      </c>
      <c r="J64" s="10" t="s">
        <v>2622</v>
      </c>
      <c r="K64" s="10" t="s">
        <v>1878</v>
      </c>
      <c r="L64" s="9" t="s">
        <v>1879</v>
      </c>
      <c r="M64" s="11">
        <v>40205</v>
      </c>
      <c r="N64" s="11"/>
      <c r="O64" s="12">
        <v>100000</v>
      </c>
      <c r="P64" s="12">
        <v>100000</v>
      </c>
      <c r="Q64" s="12"/>
      <c r="R64" s="12"/>
      <c r="S64" s="12"/>
      <c r="T64" s="12">
        <v>20000</v>
      </c>
      <c r="U64" s="9" t="s">
        <v>50</v>
      </c>
      <c r="V64" s="12">
        <v>10000</v>
      </c>
      <c r="W64" s="9">
        <v>0</v>
      </c>
      <c r="X64" s="9" t="s">
        <v>27</v>
      </c>
      <c r="Y64" s="9">
        <v>0</v>
      </c>
      <c r="AC64" s="13" t="s">
        <v>28</v>
      </c>
      <c r="AD64" s="9" t="s">
        <v>135</v>
      </c>
      <c r="AE64" s="9" t="s">
        <v>284</v>
      </c>
      <c r="AF64" s="9" t="s">
        <v>73</v>
      </c>
      <c r="AH64" s="9" t="s">
        <v>131</v>
      </c>
      <c r="AI64" s="9" t="s">
        <v>672</v>
      </c>
      <c r="AJ64" s="9" t="s">
        <v>34</v>
      </c>
      <c r="AK64" s="9" t="s">
        <v>71</v>
      </c>
      <c r="AL64" s="9" t="s">
        <v>42</v>
      </c>
      <c r="AM64" s="16" t="s">
        <v>2513</v>
      </c>
      <c r="AN64" s="9" t="s">
        <v>2510</v>
      </c>
      <c r="AP64" s="9" t="s">
        <v>1880</v>
      </c>
      <c r="AR64" s="15">
        <v>40533.876388888886</v>
      </c>
      <c r="AS64" s="9" t="s">
        <v>151</v>
      </c>
      <c r="AT64" s="12">
        <v>100000</v>
      </c>
      <c r="AU64" s="392">
        <v>40533.876388888886</v>
      </c>
      <c r="AV64" s="100">
        <v>40999</v>
      </c>
      <c r="AW64" s="96">
        <f t="shared" si="0"/>
        <v>465.12361111111386</v>
      </c>
      <c r="AX64" s="97">
        <f t="shared" si="1"/>
        <v>15.504120370370462</v>
      </c>
    </row>
    <row r="65" spans="1:50" x14ac:dyDescent="0.25">
      <c r="A65" s="411"/>
      <c r="B65" s="9" t="s">
        <v>2612</v>
      </c>
      <c r="C65" s="9" t="s">
        <v>4739</v>
      </c>
      <c r="D65" s="33">
        <v>82</v>
      </c>
      <c r="E65" s="34" t="s">
        <v>2527</v>
      </c>
      <c r="F65" s="10" t="s">
        <v>2538</v>
      </c>
      <c r="G65" s="10">
        <v>1324233</v>
      </c>
      <c r="H65" s="10" t="s">
        <v>3698</v>
      </c>
      <c r="I65" s="10" t="s">
        <v>4255</v>
      </c>
      <c r="J65" s="10" t="s">
        <v>2622</v>
      </c>
      <c r="K65" s="10" t="s">
        <v>1928</v>
      </c>
      <c r="L65" s="9" t="s">
        <v>1929</v>
      </c>
      <c r="M65" s="11">
        <v>40253</v>
      </c>
      <c r="N65" s="11"/>
      <c r="O65" s="12">
        <v>100000</v>
      </c>
      <c r="P65" s="12">
        <v>100000</v>
      </c>
      <c r="Q65" s="12"/>
      <c r="R65" s="12"/>
      <c r="S65" s="12"/>
      <c r="T65" s="12">
        <v>100000</v>
      </c>
      <c r="U65" s="9" t="s">
        <v>50</v>
      </c>
      <c r="V65" s="12">
        <v>50000</v>
      </c>
      <c r="W65" s="9">
        <v>0</v>
      </c>
      <c r="X65" s="9" t="s">
        <v>27</v>
      </c>
      <c r="Y65" s="9">
        <v>0</v>
      </c>
      <c r="AC65" s="13" t="s">
        <v>28</v>
      </c>
      <c r="AD65" s="9" t="s">
        <v>196</v>
      </c>
      <c r="AE65" s="9" t="s">
        <v>284</v>
      </c>
      <c r="AF65" s="9" t="s">
        <v>31</v>
      </c>
      <c r="AH65" s="9" t="s">
        <v>139</v>
      </c>
      <c r="AI65" s="9" t="s">
        <v>56</v>
      </c>
      <c r="AJ65" s="9" t="s">
        <v>53</v>
      </c>
      <c r="AK65" s="9" t="s">
        <v>71</v>
      </c>
      <c r="AL65" s="9" t="s">
        <v>35</v>
      </c>
      <c r="AM65" s="16" t="s">
        <v>2513</v>
      </c>
      <c r="AN65" s="9" t="s">
        <v>57</v>
      </c>
      <c r="AP65" s="9" t="s">
        <v>1930</v>
      </c>
      <c r="AR65" s="15">
        <v>40682.806944444441</v>
      </c>
      <c r="AS65" s="9" t="s">
        <v>151</v>
      </c>
      <c r="AT65" s="12">
        <v>100000</v>
      </c>
      <c r="AU65" s="392">
        <v>40682.806944444441</v>
      </c>
      <c r="AV65" s="100">
        <v>40999</v>
      </c>
      <c r="AW65" s="96">
        <f t="shared" si="0"/>
        <v>316.19305555555911</v>
      </c>
      <c r="AX65" s="97">
        <f t="shared" si="1"/>
        <v>10.539768518518636</v>
      </c>
    </row>
    <row r="66" spans="1:50" x14ac:dyDescent="0.25">
      <c r="A66" s="411"/>
      <c r="B66" s="9" t="s">
        <v>2612</v>
      </c>
      <c r="C66" s="9" t="s">
        <v>4745</v>
      </c>
      <c r="D66" s="33">
        <v>53</v>
      </c>
      <c r="E66" s="34" t="s">
        <v>2528</v>
      </c>
      <c r="F66" s="10" t="s">
        <v>2529</v>
      </c>
      <c r="G66" s="10">
        <v>253958</v>
      </c>
      <c r="H66" s="10" t="s">
        <v>3699</v>
      </c>
      <c r="I66" s="10" t="s">
        <v>4256</v>
      </c>
      <c r="J66" s="10" t="s">
        <v>2646</v>
      </c>
      <c r="K66" s="10" t="s">
        <v>102</v>
      </c>
      <c r="L66" s="9" t="s">
        <v>103</v>
      </c>
      <c r="M66" s="11">
        <v>35799</v>
      </c>
      <c r="N66" s="11"/>
      <c r="O66" s="12">
        <v>20000</v>
      </c>
      <c r="P66" s="12">
        <v>20000</v>
      </c>
      <c r="Q66" s="12"/>
      <c r="R66" s="12"/>
      <c r="S66" s="12"/>
      <c r="T66" s="12">
        <v>20000</v>
      </c>
      <c r="U66" s="9" t="s">
        <v>26</v>
      </c>
      <c r="V66" s="12">
        <v>20000</v>
      </c>
      <c r="W66" s="9">
        <v>620</v>
      </c>
      <c r="X66" s="9" t="s">
        <v>26</v>
      </c>
      <c r="Y66" s="9">
        <v>6.2</v>
      </c>
      <c r="AC66" s="13" t="s">
        <v>28</v>
      </c>
      <c r="AD66" s="9" t="s">
        <v>29</v>
      </c>
      <c r="AE66" s="9" t="s">
        <v>30</v>
      </c>
      <c r="AF66" s="9" t="s">
        <v>45</v>
      </c>
      <c r="AH66" s="9" t="s">
        <v>32</v>
      </c>
      <c r="AI66" s="9" t="s">
        <v>77</v>
      </c>
      <c r="AJ66" s="9" t="s">
        <v>34</v>
      </c>
      <c r="AK66" s="9" t="s">
        <v>71</v>
      </c>
      <c r="AL66" s="9" t="s">
        <v>42</v>
      </c>
      <c r="AM66" s="16" t="s">
        <v>2513</v>
      </c>
      <c r="AN66" s="9" t="s">
        <v>2510</v>
      </c>
      <c r="AP66" s="9" t="s">
        <v>104</v>
      </c>
      <c r="AR66" s="15">
        <v>37618</v>
      </c>
      <c r="AS66" s="9" t="s">
        <v>36</v>
      </c>
      <c r="AT66" s="12">
        <v>20000</v>
      </c>
      <c r="AU66" s="392">
        <v>37618</v>
      </c>
      <c r="AV66" s="100">
        <v>40999</v>
      </c>
      <c r="AW66" s="96">
        <f t="shared" si="0"/>
        <v>3381</v>
      </c>
      <c r="AX66" s="97">
        <f t="shared" si="1"/>
        <v>112.7</v>
      </c>
    </row>
    <row r="67" spans="1:50" x14ac:dyDescent="0.25">
      <c r="A67" s="411"/>
      <c r="B67" s="9" t="s">
        <v>2612</v>
      </c>
      <c r="C67" s="9" t="s">
        <v>4742</v>
      </c>
      <c r="D67" s="33">
        <v>31</v>
      </c>
      <c r="E67" s="34" t="s">
        <v>2528</v>
      </c>
      <c r="F67" s="10" t="s">
        <v>2529</v>
      </c>
      <c r="G67" s="10">
        <v>256638</v>
      </c>
      <c r="H67" s="10" t="s">
        <v>3700</v>
      </c>
      <c r="I67" s="10" t="s">
        <v>4257</v>
      </c>
      <c r="J67" s="10" t="s">
        <v>2646</v>
      </c>
      <c r="K67" s="10">
        <v>37622</v>
      </c>
      <c r="L67" s="9" t="s">
        <v>115</v>
      </c>
      <c r="M67" s="11">
        <v>36652</v>
      </c>
      <c r="N67" s="11"/>
      <c r="O67" s="12">
        <v>6650</v>
      </c>
      <c r="P67" s="12">
        <v>6650</v>
      </c>
      <c r="Q67" s="12"/>
      <c r="R67" s="12"/>
      <c r="S67" s="12"/>
      <c r="T67" s="9">
        <v>0</v>
      </c>
      <c r="U67" s="9" t="s">
        <v>26</v>
      </c>
      <c r="V67" s="9">
        <v>0</v>
      </c>
      <c r="W67" s="9">
        <v>100</v>
      </c>
      <c r="X67" s="9" t="s">
        <v>26</v>
      </c>
      <c r="Y67" s="9">
        <v>1</v>
      </c>
      <c r="AC67" s="13" t="s">
        <v>28</v>
      </c>
      <c r="AD67" s="9" t="s">
        <v>29</v>
      </c>
      <c r="AE67" s="9" t="s">
        <v>38</v>
      </c>
      <c r="AF67" s="9" t="s">
        <v>31</v>
      </c>
      <c r="AH67" s="9" t="s">
        <v>32</v>
      </c>
      <c r="AI67" s="9" t="s">
        <v>77</v>
      </c>
      <c r="AJ67" s="9" t="s">
        <v>34</v>
      </c>
      <c r="AK67" s="9" t="s">
        <v>71</v>
      </c>
      <c r="AL67" s="9" t="s">
        <v>42</v>
      </c>
      <c r="AM67" s="16" t="s">
        <v>2513</v>
      </c>
      <c r="AN67" s="9" t="s">
        <v>2510</v>
      </c>
      <c r="AP67" s="9" t="s">
        <v>116</v>
      </c>
      <c r="AR67" s="15">
        <v>37618</v>
      </c>
      <c r="AS67" s="9" t="s">
        <v>36</v>
      </c>
      <c r="AT67" s="12">
        <v>6650</v>
      </c>
      <c r="AU67" s="392">
        <v>37618</v>
      </c>
      <c r="AV67" s="100">
        <v>40999</v>
      </c>
      <c r="AW67" s="96">
        <f t="shared" ref="AW67:AW130" si="2">AV67-AU67</f>
        <v>3381</v>
      </c>
      <c r="AX67" s="97">
        <f t="shared" ref="AX67:AX130" si="3">AW67/30</f>
        <v>112.7</v>
      </c>
    </row>
    <row r="68" spans="1:50" x14ac:dyDescent="0.25">
      <c r="A68" s="411"/>
      <c r="B68" s="9" t="s">
        <v>2612</v>
      </c>
      <c r="C68" s="9" t="s">
        <v>4739</v>
      </c>
      <c r="D68" s="33">
        <v>82</v>
      </c>
      <c r="E68" s="34" t="s">
        <v>2527</v>
      </c>
      <c r="F68" s="10" t="s">
        <v>2537</v>
      </c>
      <c r="G68" s="10">
        <v>372687</v>
      </c>
      <c r="H68" s="10" t="s">
        <v>3701</v>
      </c>
      <c r="I68" s="10" t="s">
        <v>4258</v>
      </c>
      <c r="J68" s="10" t="s">
        <v>2622</v>
      </c>
      <c r="K68" s="10" t="s">
        <v>255</v>
      </c>
      <c r="L68" s="9" t="s">
        <v>256</v>
      </c>
      <c r="M68" s="11">
        <v>37712</v>
      </c>
      <c r="N68" s="11"/>
      <c r="O68" s="12">
        <v>25000</v>
      </c>
      <c r="P68" s="12">
        <v>25000</v>
      </c>
      <c r="Q68" s="12"/>
      <c r="R68" s="12"/>
      <c r="S68" s="12"/>
      <c r="T68" s="12">
        <v>5000</v>
      </c>
      <c r="U68" s="9" t="s">
        <v>26</v>
      </c>
      <c r="V68" s="12">
        <v>5000</v>
      </c>
      <c r="W68" s="9">
        <v>500</v>
      </c>
      <c r="X68" s="9" t="s">
        <v>26</v>
      </c>
      <c r="Y68" s="9">
        <v>5</v>
      </c>
      <c r="AC68" s="13" t="s">
        <v>28</v>
      </c>
      <c r="AD68" s="9" t="s">
        <v>44</v>
      </c>
      <c r="AE68" s="9" t="s">
        <v>38</v>
      </c>
      <c r="AF68" s="9" t="s">
        <v>45</v>
      </c>
      <c r="AH68" s="9" t="s">
        <v>32</v>
      </c>
      <c r="AI68" s="9" t="s">
        <v>77</v>
      </c>
      <c r="AJ68" s="9" t="s">
        <v>34</v>
      </c>
      <c r="AK68" s="9" t="s">
        <v>71</v>
      </c>
      <c r="AL68" s="9" t="s">
        <v>42</v>
      </c>
      <c r="AM68" s="16" t="s">
        <v>2513</v>
      </c>
      <c r="AN68" s="9" t="s">
        <v>2510</v>
      </c>
      <c r="AP68" s="9" t="s">
        <v>257</v>
      </c>
      <c r="AR68" s="15">
        <v>37992.459027777775</v>
      </c>
      <c r="AS68" s="9" t="s">
        <v>36</v>
      </c>
      <c r="AT68" s="12">
        <v>25000</v>
      </c>
      <c r="AU68" s="392">
        <v>37992.459027777775</v>
      </c>
      <c r="AV68" s="100">
        <v>40999</v>
      </c>
      <c r="AW68" s="96">
        <f t="shared" si="2"/>
        <v>3006.5409722222248</v>
      </c>
      <c r="AX68" s="97">
        <f t="shared" si="3"/>
        <v>100.21803240740749</v>
      </c>
    </row>
    <row r="69" spans="1:50" x14ac:dyDescent="0.25">
      <c r="A69" s="411"/>
      <c r="B69" s="9" t="s">
        <v>2612</v>
      </c>
      <c r="C69" s="9" t="s">
        <v>4740</v>
      </c>
      <c r="D69" s="33">
        <v>93</v>
      </c>
      <c r="E69" s="34" t="s">
        <v>2527</v>
      </c>
      <c r="F69" s="10" t="s">
        <v>2530</v>
      </c>
      <c r="G69" s="10">
        <v>840080</v>
      </c>
      <c r="H69" s="10" t="s">
        <v>3702</v>
      </c>
      <c r="I69" s="10" t="s">
        <v>4259</v>
      </c>
      <c r="J69" s="10" t="s">
        <v>2622</v>
      </c>
      <c r="K69" s="10" t="s">
        <v>545</v>
      </c>
      <c r="L69" s="9" t="s">
        <v>546</v>
      </c>
      <c r="M69" s="11">
        <v>39548</v>
      </c>
      <c r="N69" s="11"/>
      <c r="O69" s="12">
        <v>71612.679999999993</v>
      </c>
      <c r="P69" s="12">
        <v>71612.679999999993</v>
      </c>
      <c r="Q69" s="12"/>
      <c r="R69" s="12"/>
      <c r="S69" s="12"/>
      <c r="T69" s="12">
        <v>71612.679999999993</v>
      </c>
      <c r="U69" s="9" t="s">
        <v>50</v>
      </c>
      <c r="V69" s="12">
        <v>35806.339999999997</v>
      </c>
      <c r="W69" s="9">
        <v>0</v>
      </c>
      <c r="X69" s="9" t="s">
        <v>27</v>
      </c>
      <c r="Y69" s="9">
        <v>0</v>
      </c>
      <c r="AC69" s="13" t="s">
        <v>28</v>
      </c>
      <c r="AD69" s="9" t="s">
        <v>544</v>
      </c>
      <c r="AE69" s="9" t="s">
        <v>544</v>
      </c>
      <c r="AF69" s="9" t="s">
        <v>159</v>
      </c>
      <c r="AH69" s="9" t="s">
        <v>32</v>
      </c>
      <c r="AI69" s="9" t="s">
        <v>77</v>
      </c>
      <c r="AJ69" s="9" t="s">
        <v>34</v>
      </c>
      <c r="AK69" s="9" t="s">
        <v>71</v>
      </c>
      <c r="AL69" s="9" t="s">
        <v>42</v>
      </c>
      <c r="AM69" s="16" t="s">
        <v>2513</v>
      </c>
      <c r="AN69" s="9" t="s">
        <v>2510</v>
      </c>
      <c r="AP69" s="9" t="s">
        <v>547</v>
      </c>
      <c r="AR69" s="15">
        <v>39895.617361111108</v>
      </c>
      <c r="AS69" s="9" t="s">
        <v>36</v>
      </c>
      <c r="AT69" s="12">
        <v>71612.679999999993</v>
      </c>
      <c r="AU69" s="392">
        <v>39895.617361111108</v>
      </c>
      <c r="AV69" s="100">
        <v>40999</v>
      </c>
      <c r="AW69" s="96">
        <f t="shared" si="2"/>
        <v>1103.382638888892</v>
      </c>
      <c r="AX69" s="97">
        <f t="shared" si="3"/>
        <v>36.779421296296398</v>
      </c>
    </row>
    <row r="70" spans="1:50" x14ac:dyDescent="0.25">
      <c r="A70" s="411"/>
      <c r="B70" s="9" t="s">
        <v>2612</v>
      </c>
      <c r="C70" s="9" t="s">
        <v>4742</v>
      </c>
      <c r="D70" s="33">
        <v>31</v>
      </c>
      <c r="E70" s="34" t="s">
        <v>2528</v>
      </c>
      <c r="F70" s="10" t="s">
        <v>2529</v>
      </c>
      <c r="G70" s="10">
        <v>254554</v>
      </c>
      <c r="H70" s="10" t="s">
        <v>3703</v>
      </c>
      <c r="I70" s="10" t="s">
        <v>4260</v>
      </c>
      <c r="J70" s="10" t="s">
        <v>2646</v>
      </c>
      <c r="K70" s="10">
        <v>264016403620</v>
      </c>
      <c r="L70" s="9">
        <v>10112324</v>
      </c>
      <c r="M70" s="11">
        <v>36403</v>
      </c>
      <c r="N70" s="11"/>
      <c r="O70" s="12">
        <v>10500</v>
      </c>
      <c r="P70" s="12">
        <v>35000</v>
      </c>
      <c r="Q70" s="12"/>
      <c r="R70" s="12"/>
      <c r="S70" s="12"/>
      <c r="T70" s="12">
        <v>37226.269999999997</v>
      </c>
      <c r="U70" s="9" t="s">
        <v>26</v>
      </c>
      <c r="V70" s="12">
        <v>37226.269999999997</v>
      </c>
      <c r="W70" s="12">
        <v>5583.84</v>
      </c>
      <c r="X70" s="9" t="s">
        <v>26</v>
      </c>
      <c r="Y70" s="9">
        <v>55.84</v>
      </c>
      <c r="AC70" s="13" t="s">
        <v>28</v>
      </c>
      <c r="AD70" s="9" t="s">
        <v>29</v>
      </c>
      <c r="AE70" s="9" t="s">
        <v>61</v>
      </c>
      <c r="AF70" s="9" t="s">
        <v>45</v>
      </c>
      <c r="AH70" s="9" t="s">
        <v>32</v>
      </c>
      <c r="AI70" s="9" t="s">
        <v>77</v>
      </c>
      <c r="AJ70" s="9" t="s">
        <v>34</v>
      </c>
      <c r="AK70" s="9" t="s">
        <v>71</v>
      </c>
      <c r="AL70" s="9" t="s">
        <v>42</v>
      </c>
      <c r="AM70" s="16" t="s">
        <v>2513</v>
      </c>
      <c r="AN70" s="9" t="s">
        <v>2510</v>
      </c>
      <c r="AP70" s="9" t="s">
        <v>879</v>
      </c>
      <c r="AR70" s="15">
        <v>37618</v>
      </c>
      <c r="AS70" s="9" t="s">
        <v>36</v>
      </c>
      <c r="AT70" s="12">
        <v>10500</v>
      </c>
      <c r="AU70" s="392">
        <v>37618</v>
      </c>
      <c r="AV70" s="100">
        <v>40999</v>
      </c>
      <c r="AW70" s="96">
        <f t="shared" si="2"/>
        <v>3381</v>
      </c>
      <c r="AX70" s="97">
        <f t="shared" si="3"/>
        <v>112.7</v>
      </c>
    </row>
    <row r="71" spans="1:50" x14ac:dyDescent="0.25">
      <c r="A71" s="411"/>
      <c r="B71" s="9" t="s">
        <v>2612</v>
      </c>
      <c r="C71" s="9" t="s">
        <v>4740</v>
      </c>
      <c r="D71" s="33">
        <v>93</v>
      </c>
      <c r="E71" s="34" t="s">
        <v>2527</v>
      </c>
      <c r="F71" s="10" t="s">
        <v>2539</v>
      </c>
      <c r="G71" s="10">
        <v>1116282</v>
      </c>
      <c r="H71" s="10" t="s">
        <v>3704</v>
      </c>
      <c r="I71" s="10" t="s">
        <v>4261</v>
      </c>
      <c r="J71" s="10" t="s">
        <v>2622</v>
      </c>
      <c r="K71" s="10" t="s">
        <v>1214</v>
      </c>
      <c r="L71" s="9" t="s">
        <v>147</v>
      </c>
      <c r="M71" s="11">
        <v>38784</v>
      </c>
      <c r="N71" s="11"/>
      <c r="O71" s="12">
        <v>21000</v>
      </c>
      <c r="P71" s="12">
        <v>21000</v>
      </c>
      <c r="Q71" s="12"/>
      <c r="R71" s="12"/>
      <c r="S71" s="12"/>
      <c r="T71" s="12">
        <v>21000</v>
      </c>
      <c r="U71" s="9" t="s">
        <v>50</v>
      </c>
      <c r="V71" s="12">
        <v>10500</v>
      </c>
      <c r="W71" s="12">
        <v>2100</v>
      </c>
      <c r="X71" s="9" t="s">
        <v>50</v>
      </c>
      <c r="Y71" s="12">
        <v>1050</v>
      </c>
      <c r="Z71" s="12"/>
      <c r="AA71" s="12"/>
      <c r="AB71" s="12"/>
      <c r="AC71" s="13" t="s">
        <v>28</v>
      </c>
      <c r="AD71" s="9" t="s">
        <v>135</v>
      </c>
      <c r="AE71" s="9" t="s">
        <v>136</v>
      </c>
      <c r="AF71" s="9" t="s">
        <v>31</v>
      </c>
      <c r="AH71" s="9" t="s">
        <v>32</v>
      </c>
      <c r="AI71" s="9" t="s">
        <v>70</v>
      </c>
      <c r="AJ71" s="9" t="s">
        <v>34</v>
      </c>
      <c r="AK71" s="9" t="s">
        <v>71</v>
      </c>
      <c r="AL71" s="9" t="s">
        <v>42</v>
      </c>
      <c r="AM71" s="16" t="s">
        <v>2513</v>
      </c>
      <c r="AN71" s="9" t="s">
        <v>2510</v>
      </c>
      <c r="AP71" s="9" t="s">
        <v>1215</v>
      </c>
      <c r="AR71" s="15">
        <v>40112.539583333331</v>
      </c>
      <c r="AS71" s="9" t="s">
        <v>36</v>
      </c>
      <c r="AT71" s="12">
        <v>21000</v>
      </c>
      <c r="AU71" s="392">
        <v>40112.539583333331</v>
      </c>
      <c r="AV71" s="100">
        <v>40999</v>
      </c>
      <c r="AW71" s="96">
        <f t="shared" si="2"/>
        <v>886.46041666666861</v>
      </c>
      <c r="AX71" s="97">
        <f t="shared" si="3"/>
        <v>29.54868055555562</v>
      </c>
    </row>
    <row r="72" spans="1:50" x14ac:dyDescent="0.25">
      <c r="A72" s="411"/>
      <c r="B72" s="9" t="s">
        <v>2612</v>
      </c>
      <c r="C72" s="9" t="s">
        <v>4740</v>
      </c>
      <c r="D72" s="33">
        <v>93</v>
      </c>
      <c r="E72" s="34" t="s">
        <v>2527</v>
      </c>
      <c r="F72" s="10" t="s">
        <v>2530</v>
      </c>
      <c r="G72" s="10">
        <v>1242673</v>
      </c>
      <c r="H72" s="10" t="s">
        <v>3705</v>
      </c>
      <c r="I72" s="10" t="s">
        <v>4262</v>
      </c>
      <c r="J72" s="10" t="s">
        <v>2622</v>
      </c>
      <c r="K72" s="10" t="s">
        <v>1316</v>
      </c>
      <c r="L72" s="9" t="s">
        <v>1317</v>
      </c>
      <c r="M72" s="11">
        <v>40196</v>
      </c>
      <c r="N72" s="11"/>
      <c r="O72" s="12">
        <v>23769</v>
      </c>
      <c r="P72" s="12">
        <v>23769</v>
      </c>
      <c r="Q72" s="12"/>
      <c r="R72" s="12"/>
      <c r="S72" s="12"/>
      <c r="T72" s="12">
        <v>23769</v>
      </c>
      <c r="U72" s="9" t="s">
        <v>50</v>
      </c>
      <c r="V72" s="12">
        <v>11884.5</v>
      </c>
      <c r="W72" s="9">
        <v>0</v>
      </c>
      <c r="X72" s="9" t="s">
        <v>27</v>
      </c>
      <c r="Y72" s="9">
        <v>0</v>
      </c>
      <c r="AC72" s="13" t="s">
        <v>28</v>
      </c>
      <c r="AD72" s="9" t="s">
        <v>135</v>
      </c>
      <c r="AE72" s="9" t="s">
        <v>284</v>
      </c>
      <c r="AF72" s="9" t="s">
        <v>45</v>
      </c>
      <c r="AH72" s="9" t="s">
        <v>32</v>
      </c>
      <c r="AI72" s="9" t="s">
        <v>33</v>
      </c>
      <c r="AJ72" s="9" t="s">
        <v>34</v>
      </c>
      <c r="AK72" s="9" t="s">
        <v>71</v>
      </c>
      <c r="AL72" s="9" t="s">
        <v>42</v>
      </c>
      <c r="AM72" s="16" t="s">
        <v>2513</v>
      </c>
      <c r="AN72" s="9" t="s">
        <v>2510</v>
      </c>
      <c r="AP72" s="9" t="s">
        <v>1318</v>
      </c>
      <c r="AR72" s="15">
        <v>40410.741666666669</v>
      </c>
      <c r="AS72" s="9" t="s">
        <v>151</v>
      </c>
      <c r="AT72" s="12">
        <v>23769</v>
      </c>
      <c r="AU72" s="392">
        <v>40410.741666666669</v>
      </c>
      <c r="AV72" s="100">
        <v>40999</v>
      </c>
      <c r="AW72" s="96">
        <f t="shared" si="2"/>
        <v>588.25833333333139</v>
      </c>
      <c r="AX72" s="97">
        <f t="shared" si="3"/>
        <v>19.608611111111045</v>
      </c>
    </row>
    <row r="73" spans="1:50" x14ac:dyDescent="0.25">
      <c r="A73" s="411"/>
      <c r="B73" s="9" t="s">
        <v>2612</v>
      </c>
      <c r="C73" s="9" t="s">
        <v>4742</v>
      </c>
      <c r="D73" s="33">
        <v>31</v>
      </c>
      <c r="E73" s="34" t="s">
        <v>2528</v>
      </c>
      <c r="F73" s="10" t="s">
        <v>2529</v>
      </c>
      <c r="G73" s="10">
        <v>254334</v>
      </c>
      <c r="H73" s="10" t="s">
        <v>3706</v>
      </c>
      <c r="I73" s="10" t="s">
        <v>4263</v>
      </c>
      <c r="J73" s="10" t="s">
        <v>2646</v>
      </c>
      <c r="K73" s="10">
        <v>7110107</v>
      </c>
      <c r="L73" s="9" t="s">
        <v>1476</v>
      </c>
      <c r="M73" s="11">
        <v>36254</v>
      </c>
      <c r="N73" s="11"/>
      <c r="O73" s="12">
        <v>16000</v>
      </c>
      <c r="P73" s="12">
        <v>16000</v>
      </c>
      <c r="Q73" s="12"/>
      <c r="R73" s="12"/>
      <c r="S73" s="12"/>
      <c r="T73" s="12">
        <v>11271.21</v>
      </c>
      <c r="U73" s="9" t="s">
        <v>26</v>
      </c>
      <c r="V73" s="12">
        <v>11271.21</v>
      </c>
      <c r="W73" s="9">
        <v>998.52</v>
      </c>
      <c r="X73" s="9" t="s">
        <v>26</v>
      </c>
      <c r="Y73" s="9">
        <v>9.99</v>
      </c>
      <c r="AC73" s="13" t="s">
        <v>28</v>
      </c>
      <c r="AD73" s="9" t="s">
        <v>29</v>
      </c>
      <c r="AE73" s="9" t="s">
        <v>38</v>
      </c>
      <c r="AF73" s="9" t="s">
        <v>31</v>
      </c>
      <c r="AH73" s="9" t="s">
        <v>32</v>
      </c>
      <c r="AI73" s="9" t="s">
        <v>316</v>
      </c>
      <c r="AJ73" s="9" t="s">
        <v>34</v>
      </c>
      <c r="AK73" s="9" t="s">
        <v>71</v>
      </c>
      <c r="AL73" s="9" t="s">
        <v>42</v>
      </c>
      <c r="AM73" s="16" t="s">
        <v>2513</v>
      </c>
      <c r="AN73" s="9" t="s">
        <v>2510</v>
      </c>
      <c r="AP73" s="9" t="s">
        <v>1477</v>
      </c>
      <c r="AR73" s="15">
        <v>37618</v>
      </c>
      <c r="AS73" s="9" t="s">
        <v>36</v>
      </c>
      <c r="AT73" s="12">
        <v>16000</v>
      </c>
      <c r="AU73" s="392">
        <v>37618</v>
      </c>
      <c r="AV73" s="100">
        <v>40999</v>
      </c>
      <c r="AW73" s="96">
        <f t="shared" si="2"/>
        <v>3381</v>
      </c>
      <c r="AX73" s="97">
        <f t="shared" si="3"/>
        <v>112.7</v>
      </c>
    </row>
    <row r="74" spans="1:50" x14ac:dyDescent="0.25">
      <c r="A74" s="411"/>
      <c r="B74" s="9" t="s">
        <v>2612</v>
      </c>
      <c r="C74" s="9" t="s">
        <v>4740</v>
      </c>
      <c r="D74" s="33">
        <v>93</v>
      </c>
      <c r="E74" s="34" t="s">
        <v>2527</v>
      </c>
      <c r="F74" s="10" t="s">
        <v>2530</v>
      </c>
      <c r="G74" s="10">
        <v>708451</v>
      </c>
      <c r="H74" s="10" t="s">
        <v>3707</v>
      </c>
      <c r="I74" s="10" t="s">
        <v>4264</v>
      </c>
      <c r="J74" s="10" t="s">
        <v>2622</v>
      </c>
      <c r="K74" s="10" t="s">
        <v>1597</v>
      </c>
      <c r="L74" s="9" t="s">
        <v>1598</v>
      </c>
      <c r="M74" s="11">
        <v>39245</v>
      </c>
      <c r="N74" s="11"/>
      <c r="O74" s="12">
        <v>56101.27</v>
      </c>
      <c r="P74" s="12">
        <v>56101.27</v>
      </c>
      <c r="Q74" s="12"/>
      <c r="R74" s="12"/>
      <c r="S74" s="12"/>
      <c r="T74" s="12">
        <v>56101.27</v>
      </c>
      <c r="U74" s="9" t="s">
        <v>50</v>
      </c>
      <c r="V74" s="12">
        <v>28050.639999999999</v>
      </c>
      <c r="W74" s="12">
        <v>5610.12</v>
      </c>
      <c r="X74" s="9" t="s">
        <v>27</v>
      </c>
      <c r="Y74" s="9">
        <v>0</v>
      </c>
      <c r="AC74" s="13" t="s">
        <v>28</v>
      </c>
      <c r="AD74" s="9" t="s">
        <v>44</v>
      </c>
      <c r="AE74" s="9" t="s">
        <v>30</v>
      </c>
      <c r="AF74" s="9" t="s">
        <v>87</v>
      </c>
      <c r="AH74" s="9" t="s">
        <v>32</v>
      </c>
      <c r="AI74" s="9" t="s">
        <v>364</v>
      </c>
      <c r="AJ74" s="9" t="s">
        <v>34</v>
      </c>
      <c r="AK74" s="9" t="s">
        <v>71</v>
      </c>
      <c r="AL74" s="9" t="s">
        <v>42</v>
      </c>
      <c r="AM74" s="16" t="s">
        <v>2513</v>
      </c>
      <c r="AN74" s="9" t="s">
        <v>2510</v>
      </c>
      <c r="AP74" s="9" t="s">
        <v>1599</v>
      </c>
      <c r="AR74" s="15">
        <v>39423.586805555555</v>
      </c>
      <c r="AS74" s="9" t="s">
        <v>151</v>
      </c>
      <c r="AT74" s="12">
        <v>56101.27</v>
      </c>
      <c r="AU74" s="392">
        <v>39423.586805555555</v>
      </c>
      <c r="AV74" s="100">
        <v>40999</v>
      </c>
      <c r="AW74" s="96">
        <f t="shared" si="2"/>
        <v>1575.4131944444453</v>
      </c>
      <c r="AX74" s="97">
        <f t="shared" si="3"/>
        <v>52.513773148148175</v>
      </c>
    </row>
    <row r="75" spans="1:50" x14ac:dyDescent="0.25">
      <c r="A75" s="411"/>
      <c r="B75" s="9" t="s">
        <v>2612</v>
      </c>
      <c r="C75" s="9">
        <v>0</v>
      </c>
      <c r="D75" s="33">
        <v>35</v>
      </c>
      <c r="E75" s="34" t="s">
        <v>2528</v>
      </c>
      <c r="F75" s="10" t="s">
        <v>2571</v>
      </c>
      <c r="G75" s="10">
        <v>246105</v>
      </c>
      <c r="H75" s="10" t="s">
        <v>3708</v>
      </c>
      <c r="I75" s="10" t="s">
        <v>4265</v>
      </c>
      <c r="J75" s="10" t="s">
        <v>2646</v>
      </c>
      <c r="K75" s="10">
        <v>1</v>
      </c>
      <c r="L75" s="9" t="s">
        <v>2004</v>
      </c>
      <c r="M75" s="11">
        <v>35776</v>
      </c>
      <c r="N75" s="11"/>
      <c r="O75" s="12">
        <v>47873.33</v>
      </c>
      <c r="P75" s="12">
        <v>50000</v>
      </c>
      <c r="Q75" s="12"/>
      <c r="R75" s="12"/>
      <c r="S75" s="12"/>
      <c r="T75" s="12">
        <v>47873.33</v>
      </c>
      <c r="U75" s="9" t="s">
        <v>26</v>
      </c>
      <c r="V75" s="12">
        <v>47873.33</v>
      </c>
      <c r="W75" s="12">
        <v>10000</v>
      </c>
      <c r="X75" s="9" t="s">
        <v>27</v>
      </c>
      <c r="Y75" s="9">
        <v>0</v>
      </c>
      <c r="AC75" s="13" t="s">
        <v>28</v>
      </c>
      <c r="AD75" s="9" t="s">
        <v>52</v>
      </c>
      <c r="AE75" s="9" t="s">
        <v>30</v>
      </c>
      <c r="AF75" s="9" t="s">
        <v>73</v>
      </c>
      <c r="AH75" s="9" t="s">
        <v>32</v>
      </c>
      <c r="AI75" s="9" t="s">
        <v>77</v>
      </c>
      <c r="AJ75" s="9" t="s">
        <v>34</v>
      </c>
      <c r="AK75" s="9" t="s">
        <v>71</v>
      </c>
      <c r="AL75" s="9" t="s">
        <v>42</v>
      </c>
      <c r="AM75" s="16" t="s">
        <v>2513</v>
      </c>
      <c r="AN75" s="9" t="s">
        <v>2510</v>
      </c>
      <c r="AP75" s="17" t="s">
        <v>2005</v>
      </c>
      <c r="AQ75" s="17"/>
      <c r="AR75" s="15">
        <v>37617</v>
      </c>
      <c r="AS75" s="9" t="s">
        <v>36</v>
      </c>
      <c r="AT75" s="12">
        <v>47873.33</v>
      </c>
      <c r="AU75" s="392">
        <v>37617</v>
      </c>
      <c r="AV75" s="100">
        <v>40999</v>
      </c>
      <c r="AW75" s="96">
        <f t="shared" si="2"/>
        <v>3382</v>
      </c>
      <c r="AX75" s="97">
        <f t="shared" si="3"/>
        <v>112.73333333333333</v>
      </c>
    </row>
    <row r="76" spans="1:50" x14ac:dyDescent="0.25">
      <c r="A76" s="411"/>
      <c r="B76" s="9" t="s">
        <v>2612</v>
      </c>
      <c r="C76" s="9" t="s">
        <v>4740</v>
      </c>
      <c r="D76" s="33">
        <v>93</v>
      </c>
      <c r="E76" s="34" t="s">
        <v>2527</v>
      </c>
      <c r="F76" s="10" t="s">
        <v>2533</v>
      </c>
      <c r="G76" s="10">
        <v>613597</v>
      </c>
      <c r="H76" s="10" t="s">
        <v>3709</v>
      </c>
      <c r="I76" s="10" t="s">
        <v>4266</v>
      </c>
      <c r="J76" s="10" t="s">
        <v>2622</v>
      </c>
      <c r="K76" s="10" t="s">
        <v>2108</v>
      </c>
      <c r="L76" s="9" t="s">
        <v>2109</v>
      </c>
      <c r="O76" s="12">
        <v>14057.27</v>
      </c>
      <c r="P76" s="12">
        <v>14057.27</v>
      </c>
      <c r="Q76" s="12"/>
      <c r="R76" s="12"/>
      <c r="S76" s="12"/>
      <c r="T76" s="12">
        <v>14057.27</v>
      </c>
      <c r="U76" s="9" t="s">
        <v>26</v>
      </c>
      <c r="V76" s="12">
        <v>14057.27</v>
      </c>
      <c r="W76" s="12">
        <v>1262.74</v>
      </c>
      <c r="X76" s="9" t="s">
        <v>27</v>
      </c>
      <c r="Y76" s="9">
        <v>0</v>
      </c>
      <c r="AC76" s="13" t="s">
        <v>28</v>
      </c>
      <c r="AD76" s="9" t="s">
        <v>44</v>
      </c>
      <c r="AE76" s="9" t="s">
        <v>80</v>
      </c>
      <c r="AF76" s="9" t="s">
        <v>45</v>
      </c>
      <c r="AH76" s="9" t="s">
        <v>32</v>
      </c>
      <c r="AI76" s="9" t="s">
        <v>204</v>
      </c>
      <c r="AJ76" s="9" t="s">
        <v>175</v>
      </c>
      <c r="AK76" s="9" t="s">
        <v>71</v>
      </c>
      <c r="AL76" s="9" t="s">
        <v>42</v>
      </c>
      <c r="AM76" s="16" t="s">
        <v>2513</v>
      </c>
      <c r="AN76" s="9" t="s">
        <v>2510</v>
      </c>
      <c r="AP76" s="9" t="s">
        <v>2110</v>
      </c>
      <c r="AR76" s="15">
        <v>39245.682638888888</v>
      </c>
      <c r="AS76" s="9" t="s">
        <v>36</v>
      </c>
      <c r="AT76" s="12">
        <v>14057.27</v>
      </c>
      <c r="AU76" s="392">
        <v>39245.682638888888</v>
      </c>
      <c r="AV76" s="100">
        <v>40999</v>
      </c>
      <c r="AW76" s="96">
        <f t="shared" si="2"/>
        <v>1753.3173611111124</v>
      </c>
      <c r="AX76" s="97">
        <f t="shared" si="3"/>
        <v>58.44391203703708</v>
      </c>
    </row>
    <row r="77" spans="1:50" x14ac:dyDescent="0.25">
      <c r="A77" s="411"/>
      <c r="B77" s="9" t="s">
        <v>2612</v>
      </c>
      <c r="C77" s="9" t="s">
        <v>4740</v>
      </c>
      <c r="D77" s="33">
        <v>93</v>
      </c>
      <c r="E77" s="34" t="s">
        <v>2527</v>
      </c>
      <c r="F77" s="10" t="s">
        <v>2539</v>
      </c>
      <c r="G77" s="10">
        <v>763483</v>
      </c>
      <c r="H77" s="10" t="s">
        <v>3710</v>
      </c>
      <c r="I77" s="10" t="s">
        <v>4267</v>
      </c>
      <c r="J77" s="10" t="s">
        <v>2622</v>
      </c>
      <c r="K77" s="10" t="s">
        <v>2180</v>
      </c>
      <c r="L77" s="9" t="s">
        <v>2181</v>
      </c>
      <c r="M77" s="11">
        <v>38580</v>
      </c>
      <c r="N77" s="11"/>
      <c r="O77" s="12">
        <v>34003.199999999997</v>
      </c>
      <c r="P77" s="12">
        <v>34003.199999999997</v>
      </c>
      <c r="Q77" s="12"/>
      <c r="R77" s="12"/>
      <c r="S77" s="12"/>
      <c r="T77" s="12">
        <v>30000</v>
      </c>
      <c r="U77" s="9" t="s">
        <v>27</v>
      </c>
      <c r="V77" s="9">
        <v>0</v>
      </c>
      <c r="W77" s="12">
        <v>6000</v>
      </c>
      <c r="X77" s="9" t="s">
        <v>27</v>
      </c>
      <c r="Y77" s="9">
        <v>0</v>
      </c>
      <c r="AC77" s="13" t="s">
        <v>28</v>
      </c>
      <c r="AD77" s="9" t="s">
        <v>44</v>
      </c>
      <c r="AE77" s="9" t="s">
        <v>443</v>
      </c>
      <c r="AF77" s="9" t="s">
        <v>31</v>
      </c>
      <c r="AH77" s="9" t="s">
        <v>32</v>
      </c>
      <c r="AI77" s="9" t="s">
        <v>355</v>
      </c>
      <c r="AJ77" s="9" t="s">
        <v>55</v>
      </c>
      <c r="AK77" s="9" t="s">
        <v>71</v>
      </c>
      <c r="AL77" s="9" t="s">
        <v>42</v>
      </c>
      <c r="AM77" s="16" t="s">
        <v>2513</v>
      </c>
      <c r="AN77" s="9" t="s">
        <v>2510</v>
      </c>
      <c r="AP77" s="9" t="s">
        <v>2182</v>
      </c>
      <c r="AR77" s="15">
        <v>39622.407638888886</v>
      </c>
      <c r="AS77" s="9" t="s">
        <v>151</v>
      </c>
      <c r="AT77" s="12">
        <v>34003.199999999997</v>
      </c>
      <c r="AU77" s="392">
        <v>39622.407638888886</v>
      </c>
      <c r="AV77" s="100">
        <v>40999</v>
      </c>
      <c r="AW77" s="96">
        <f t="shared" si="2"/>
        <v>1376.5923611111139</v>
      </c>
      <c r="AX77" s="97">
        <f t="shared" si="3"/>
        <v>45.886412037037125</v>
      </c>
    </row>
    <row r="78" spans="1:50" x14ac:dyDescent="0.25">
      <c r="A78" s="411"/>
      <c r="B78" s="9" t="s">
        <v>2612</v>
      </c>
      <c r="C78" s="9" t="s">
        <v>4740</v>
      </c>
      <c r="D78" s="33">
        <v>93</v>
      </c>
      <c r="E78" s="34" t="s">
        <v>2527</v>
      </c>
      <c r="F78" s="10" t="s">
        <v>2539</v>
      </c>
      <c r="G78" s="10">
        <v>1274145</v>
      </c>
      <c r="H78" s="10" t="s">
        <v>3711</v>
      </c>
      <c r="I78" s="10" t="s">
        <v>4268</v>
      </c>
      <c r="J78" s="10" t="s">
        <v>2622</v>
      </c>
      <c r="K78" s="10" t="s">
        <v>2394</v>
      </c>
      <c r="L78" s="9" t="s">
        <v>2395</v>
      </c>
      <c r="M78" s="11">
        <v>39959</v>
      </c>
      <c r="N78" s="11"/>
      <c r="O78" s="12">
        <v>14000</v>
      </c>
      <c r="P78" s="12">
        <v>14000</v>
      </c>
      <c r="Q78" s="12"/>
      <c r="R78" s="12"/>
      <c r="S78" s="12"/>
      <c r="T78" s="12">
        <v>14000</v>
      </c>
      <c r="U78" s="9" t="s">
        <v>50</v>
      </c>
      <c r="V78" s="12">
        <v>7000</v>
      </c>
      <c r="W78" s="9">
        <v>0</v>
      </c>
      <c r="X78" s="9" t="s">
        <v>27</v>
      </c>
      <c r="Y78" s="9">
        <v>0</v>
      </c>
      <c r="AC78" s="13" t="s">
        <v>28</v>
      </c>
      <c r="AD78" s="9" t="s">
        <v>135</v>
      </c>
      <c r="AE78" s="9" t="s">
        <v>136</v>
      </c>
      <c r="AF78" s="9" t="s">
        <v>45</v>
      </c>
      <c r="AH78" s="9" t="s">
        <v>131</v>
      </c>
      <c r="AI78" s="9" t="s">
        <v>113</v>
      </c>
      <c r="AJ78" s="9" t="s">
        <v>84</v>
      </c>
      <c r="AK78" s="9" t="s">
        <v>71</v>
      </c>
      <c r="AL78" s="9" t="s">
        <v>42</v>
      </c>
      <c r="AM78" s="16" t="s">
        <v>2513</v>
      </c>
      <c r="AN78" s="9" t="s">
        <v>2510</v>
      </c>
      <c r="AP78" s="9" t="s">
        <v>2396</v>
      </c>
      <c r="AR78" s="15">
        <v>40512.709027777775</v>
      </c>
      <c r="AS78" s="9" t="s">
        <v>151</v>
      </c>
      <c r="AT78" s="12">
        <v>14000</v>
      </c>
      <c r="AU78" s="392">
        <v>40512.709027777775</v>
      </c>
      <c r="AV78" s="100">
        <v>40999</v>
      </c>
      <c r="AW78" s="96">
        <f t="shared" si="2"/>
        <v>486.29097222222481</v>
      </c>
      <c r="AX78" s="97">
        <f t="shared" si="3"/>
        <v>16.209699074074159</v>
      </c>
    </row>
    <row r="79" spans="1:50" x14ac:dyDescent="0.25">
      <c r="A79" s="411"/>
      <c r="B79" s="9" t="s">
        <v>2612</v>
      </c>
      <c r="C79" s="9" t="s">
        <v>4740</v>
      </c>
      <c r="D79" s="33">
        <v>93</v>
      </c>
      <c r="E79" s="34" t="s">
        <v>2527</v>
      </c>
      <c r="F79" s="10" t="s">
        <v>2535</v>
      </c>
      <c r="G79" s="10">
        <v>341512</v>
      </c>
      <c r="H79" s="10" t="s">
        <v>3712</v>
      </c>
      <c r="I79" s="10" t="s">
        <v>4269</v>
      </c>
      <c r="J79" s="10" t="s">
        <v>2622</v>
      </c>
      <c r="K79" s="10">
        <v>1001002</v>
      </c>
      <c r="L79" s="9" t="s">
        <v>232</v>
      </c>
      <c r="M79" s="11">
        <v>37038</v>
      </c>
      <c r="N79" s="11"/>
      <c r="O79" s="12">
        <v>15000</v>
      </c>
      <c r="P79" s="12">
        <v>15000</v>
      </c>
      <c r="Q79" s="12"/>
      <c r="R79" s="12"/>
      <c r="S79" s="12"/>
      <c r="T79" s="12">
        <v>10000</v>
      </c>
      <c r="U79" s="9" t="s">
        <v>26</v>
      </c>
      <c r="V79" s="12">
        <v>10000</v>
      </c>
      <c r="W79" s="12">
        <v>175687.09</v>
      </c>
      <c r="X79" s="9" t="s">
        <v>26</v>
      </c>
      <c r="Y79" s="12">
        <v>1756.87</v>
      </c>
      <c r="Z79" s="12"/>
      <c r="AA79" s="12"/>
      <c r="AB79" s="12"/>
      <c r="AC79" s="13" t="s">
        <v>28</v>
      </c>
      <c r="AD79" s="9" t="s">
        <v>44</v>
      </c>
      <c r="AE79" s="9" t="s">
        <v>38</v>
      </c>
      <c r="AF79" s="9" t="s">
        <v>31</v>
      </c>
      <c r="AH79" s="9" t="s">
        <v>32</v>
      </c>
      <c r="AI79" s="9" t="s">
        <v>77</v>
      </c>
      <c r="AJ79" s="9" t="s">
        <v>34</v>
      </c>
      <c r="AK79" s="9" t="s">
        <v>71</v>
      </c>
      <c r="AL79" s="9" t="s">
        <v>42</v>
      </c>
      <c r="AM79" s="16" t="s">
        <v>2513</v>
      </c>
      <c r="AN79" s="9" t="s">
        <v>57</v>
      </c>
      <c r="AP79" s="9" t="s">
        <v>233</v>
      </c>
      <c r="AR79" s="15">
        <v>37728.685416666667</v>
      </c>
      <c r="AS79" s="9" t="s">
        <v>36</v>
      </c>
      <c r="AT79" s="12">
        <v>15000</v>
      </c>
      <c r="AU79" s="392">
        <v>37728.685416666667</v>
      </c>
      <c r="AV79" s="100">
        <v>40999</v>
      </c>
      <c r="AW79" s="96">
        <f t="shared" si="2"/>
        <v>3270.3145833333328</v>
      </c>
      <c r="AX79" s="97">
        <f t="shared" si="3"/>
        <v>109.01048611111109</v>
      </c>
    </row>
    <row r="80" spans="1:50" x14ac:dyDescent="0.25">
      <c r="A80" s="411"/>
      <c r="B80" s="9" t="s">
        <v>2612</v>
      </c>
      <c r="C80" s="9" t="s">
        <v>4740</v>
      </c>
      <c r="D80" s="33">
        <v>93</v>
      </c>
      <c r="E80" s="34" t="s">
        <v>2527</v>
      </c>
      <c r="F80" s="10" t="s">
        <v>2529</v>
      </c>
      <c r="G80" s="10">
        <v>1181340</v>
      </c>
      <c r="H80" s="10" t="s">
        <v>3713</v>
      </c>
      <c r="I80" s="10" t="s">
        <v>4270</v>
      </c>
      <c r="J80" s="10" t="s">
        <v>2622</v>
      </c>
      <c r="K80" s="10">
        <v>9301403</v>
      </c>
      <c r="L80" s="9" t="s">
        <v>661</v>
      </c>
      <c r="M80" s="11">
        <v>37689</v>
      </c>
      <c r="N80" s="11"/>
      <c r="O80" s="9">
        <v>0</v>
      </c>
      <c r="P80" s="12">
        <v>14254.61</v>
      </c>
      <c r="Q80" s="12"/>
      <c r="R80" s="12"/>
      <c r="S80" s="12"/>
      <c r="T80" s="9">
        <v>0</v>
      </c>
      <c r="V80" s="9">
        <v>0</v>
      </c>
      <c r="W80" s="9">
        <v>0</v>
      </c>
      <c r="X80" s="9" t="s">
        <v>27</v>
      </c>
      <c r="Y80" s="9">
        <v>0</v>
      </c>
      <c r="AC80" s="13" t="s">
        <v>28</v>
      </c>
      <c r="AD80" s="9" t="s">
        <v>135</v>
      </c>
      <c r="AE80" s="9" t="s">
        <v>136</v>
      </c>
      <c r="AF80" s="9" t="s">
        <v>73</v>
      </c>
      <c r="AH80" s="9" t="s">
        <v>139</v>
      </c>
      <c r="AI80" s="9" t="s">
        <v>275</v>
      </c>
      <c r="AJ80" s="9" t="s">
        <v>218</v>
      </c>
      <c r="AK80" s="9" t="s">
        <v>71</v>
      </c>
      <c r="AL80" s="9" t="s">
        <v>42</v>
      </c>
      <c r="AM80" s="16" t="s">
        <v>2513</v>
      </c>
      <c r="AN80" s="9" t="s">
        <v>2509</v>
      </c>
      <c r="AP80" s="9" t="s">
        <v>662</v>
      </c>
      <c r="AR80" s="15">
        <v>40248.474305555559</v>
      </c>
      <c r="AS80" s="9" t="s">
        <v>36</v>
      </c>
      <c r="AT80" s="9">
        <v>0</v>
      </c>
      <c r="AU80" s="392">
        <v>40248.474305555559</v>
      </c>
      <c r="AV80" s="100">
        <v>40999</v>
      </c>
      <c r="AW80" s="96">
        <f t="shared" si="2"/>
        <v>750.52569444444089</v>
      </c>
      <c r="AX80" s="97">
        <f t="shared" si="3"/>
        <v>25.01752314814803</v>
      </c>
    </row>
    <row r="81" spans="1:50" x14ac:dyDescent="0.25">
      <c r="A81" s="411"/>
      <c r="B81" s="9" t="s">
        <v>2612</v>
      </c>
      <c r="C81" s="9" t="s">
        <v>4740</v>
      </c>
      <c r="D81" s="33">
        <v>93</v>
      </c>
      <c r="E81" s="34" t="s">
        <v>2527</v>
      </c>
      <c r="F81" s="10" t="s">
        <v>2529</v>
      </c>
      <c r="G81" s="10">
        <v>256189</v>
      </c>
      <c r="H81" s="10" t="s">
        <v>3714</v>
      </c>
      <c r="I81" s="10" t="s">
        <v>4271</v>
      </c>
      <c r="J81" s="10" t="s">
        <v>2622</v>
      </c>
      <c r="K81" s="10">
        <v>184904</v>
      </c>
      <c r="L81" s="9" t="s">
        <v>880</v>
      </c>
      <c r="M81" s="11">
        <v>35597</v>
      </c>
      <c r="N81" s="11"/>
      <c r="O81" s="12">
        <v>25000</v>
      </c>
      <c r="P81" s="12">
        <v>25000</v>
      </c>
      <c r="Q81" s="12"/>
      <c r="R81" s="12"/>
      <c r="S81" s="12"/>
      <c r="T81" s="12">
        <v>25000</v>
      </c>
      <c r="U81" s="9" t="s">
        <v>50</v>
      </c>
      <c r="V81" s="12">
        <v>12500</v>
      </c>
      <c r="W81" s="12">
        <v>64017.49</v>
      </c>
      <c r="X81" s="9" t="s">
        <v>27</v>
      </c>
      <c r="Y81" s="9">
        <v>0</v>
      </c>
      <c r="AC81" s="13" t="s">
        <v>28</v>
      </c>
      <c r="AD81" s="9" t="s">
        <v>44</v>
      </c>
      <c r="AE81" s="9" t="s">
        <v>80</v>
      </c>
      <c r="AF81" s="9" t="s">
        <v>45</v>
      </c>
      <c r="AH81" s="9" t="s">
        <v>32</v>
      </c>
      <c r="AI81" s="9" t="s">
        <v>77</v>
      </c>
      <c r="AJ81" s="9" t="s">
        <v>34</v>
      </c>
      <c r="AK81" s="9" t="s">
        <v>71</v>
      </c>
      <c r="AL81" s="9" t="s">
        <v>42</v>
      </c>
      <c r="AM81" s="16" t="s">
        <v>2513</v>
      </c>
      <c r="AN81" s="9" t="s">
        <v>2510</v>
      </c>
      <c r="AP81" s="9" t="s">
        <v>881</v>
      </c>
      <c r="AR81" s="15">
        <v>37618</v>
      </c>
      <c r="AS81" s="9" t="s">
        <v>36</v>
      </c>
      <c r="AT81" s="12">
        <v>25000</v>
      </c>
      <c r="AU81" s="392">
        <v>37618</v>
      </c>
      <c r="AV81" s="100">
        <v>40999</v>
      </c>
      <c r="AW81" s="96">
        <f t="shared" si="2"/>
        <v>3381</v>
      </c>
      <c r="AX81" s="97">
        <f t="shared" si="3"/>
        <v>112.7</v>
      </c>
    </row>
    <row r="82" spans="1:50" x14ac:dyDescent="0.25">
      <c r="A82" s="411"/>
      <c r="B82" s="9" t="s">
        <v>2612</v>
      </c>
      <c r="C82" s="9" t="s">
        <v>4740</v>
      </c>
      <c r="D82" s="33">
        <v>93</v>
      </c>
      <c r="E82" s="34" t="s">
        <v>2527</v>
      </c>
      <c r="F82" s="10" t="s">
        <v>2530</v>
      </c>
      <c r="G82" s="10">
        <v>1121391</v>
      </c>
      <c r="H82" s="10" t="s">
        <v>3715</v>
      </c>
      <c r="I82" s="10" t="s">
        <v>4272</v>
      </c>
      <c r="J82" s="10" t="s">
        <v>2622</v>
      </c>
      <c r="K82" s="10" t="s">
        <v>1731</v>
      </c>
      <c r="L82" s="9" t="s">
        <v>1732</v>
      </c>
      <c r="M82" s="11">
        <v>39554</v>
      </c>
      <c r="N82" s="11"/>
      <c r="O82" s="12">
        <v>132858.28</v>
      </c>
      <c r="P82" s="12">
        <v>132858.28</v>
      </c>
      <c r="Q82" s="12"/>
      <c r="R82" s="12"/>
      <c r="S82" s="12"/>
      <c r="T82" s="12">
        <v>132858.28</v>
      </c>
      <c r="U82" s="9" t="s">
        <v>26</v>
      </c>
      <c r="V82" s="12">
        <v>132858.28</v>
      </c>
      <c r="W82" s="9">
        <v>0</v>
      </c>
      <c r="X82" s="9" t="s">
        <v>50</v>
      </c>
      <c r="Y82" s="9">
        <v>0</v>
      </c>
      <c r="AC82" s="13" t="s">
        <v>28</v>
      </c>
      <c r="AD82" s="9" t="s">
        <v>1182</v>
      </c>
      <c r="AE82" s="9" t="s">
        <v>1183</v>
      </c>
      <c r="AF82" s="9" t="s">
        <v>31</v>
      </c>
      <c r="AH82" s="9" t="s">
        <v>32</v>
      </c>
      <c r="AI82" s="9" t="s">
        <v>97</v>
      </c>
      <c r="AJ82" s="9" t="s">
        <v>34</v>
      </c>
      <c r="AK82" s="9" t="s">
        <v>71</v>
      </c>
      <c r="AL82" s="9" t="s">
        <v>42</v>
      </c>
      <c r="AM82" s="16" t="s">
        <v>2513</v>
      </c>
      <c r="AN82" s="9" t="s">
        <v>2510</v>
      </c>
      <c r="AP82" s="9" t="s">
        <v>1733</v>
      </c>
      <c r="AR82" s="15">
        <v>40124.435416666667</v>
      </c>
      <c r="AS82" s="9" t="s">
        <v>36</v>
      </c>
      <c r="AT82" s="12">
        <v>132858.28</v>
      </c>
      <c r="AU82" s="392">
        <v>40124.435416666667</v>
      </c>
      <c r="AV82" s="100">
        <v>40999</v>
      </c>
      <c r="AW82" s="96">
        <f t="shared" si="2"/>
        <v>874.56458333333285</v>
      </c>
      <c r="AX82" s="97">
        <f t="shared" si="3"/>
        <v>29.152152777777761</v>
      </c>
    </row>
    <row r="83" spans="1:50" x14ac:dyDescent="0.25">
      <c r="A83" s="411"/>
      <c r="B83" s="9" t="s">
        <v>2612</v>
      </c>
      <c r="C83" s="9" t="s">
        <v>4742</v>
      </c>
      <c r="D83" s="33">
        <v>31</v>
      </c>
      <c r="E83" s="34" t="s">
        <v>2528</v>
      </c>
      <c r="F83" s="10" t="s">
        <v>2529</v>
      </c>
      <c r="G83" s="10">
        <v>256028</v>
      </c>
      <c r="H83" s="10" t="s">
        <v>3716</v>
      </c>
      <c r="I83" s="10" t="s">
        <v>4273</v>
      </c>
      <c r="J83" s="10" t="s">
        <v>2646</v>
      </c>
      <c r="K83" s="10" t="s">
        <v>2021</v>
      </c>
      <c r="L83" s="9">
        <v>90964</v>
      </c>
      <c r="M83" s="11">
        <v>36652</v>
      </c>
      <c r="N83" s="11"/>
      <c r="O83" s="9">
        <v>0</v>
      </c>
      <c r="P83" s="9">
        <v>0</v>
      </c>
      <c r="T83" s="9">
        <v>0</v>
      </c>
      <c r="U83" s="9" t="s">
        <v>50</v>
      </c>
      <c r="V83" s="9">
        <v>0</v>
      </c>
      <c r="W83" s="12">
        <v>4796.01</v>
      </c>
      <c r="X83" s="9" t="s">
        <v>26</v>
      </c>
      <c r="Y83" s="9">
        <v>47.96</v>
      </c>
      <c r="AC83" s="13" t="s">
        <v>28</v>
      </c>
      <c r="AD83" s="9" t="s">
        <v>29</v>
      </c>
      <c r="AE83" s="9" t="s">
        <v>30</v>
      </c>
      <c r="AF83" s="9" t="s">
        <v>45</v>
      </c>
      <c r="AH83" s="9" t="s">
        <v>32</v>
      </c>
      <c r="AI83" s="9" t="s">
        <v>77</v>
      </c>
      <c r="AJ83" s="9" t="s">
        <v>34</v>
      </c>
      <c r="AK83" s="9" t="s">
        <v>71</v>
      </c>
      <c r="AL83" s="9" t="s">
        <v>42</v>
      </c>
      <c r="AM83" s="16" t="s">
        <v>2513</v>
      </c>
      <c r="AN83" s="9" t="s">
        <v>2510</v>
      </c>
      <c r="AP83" s="9" t="s">
        <v>2022</v>
      </c>
      <c r="AR83" s="15">
        <v>37618</v>
      </c>
      <c r="AS83" s="9" t="s">
        <v>36</v>
      </c>
      <c r="AT83" s="9">
        <v>0</v>
      </c>
      <c r="AU83" s="392">
        <v>37618</v>
      </c>
      <c r="AV83" s="100">
        <v>40999</v>
      </c>
      <c r="AW83" s="96">
        <f t="shared" si="2"/>
        <v>3381</v>
      </c>
      <c r="AX83" s="97">
        <f t="shared" si="3"/>
        <v>112.7</v>
      </c>
    </row>
    <row r="84" spans="1:50" x14ac:dyDescent="0.25">
      <c r="A84" s="411"/>
      <c r="B84" s="9" t="s">
        <v>2612</v>
      </c>
      <c r="C84" s="9" t="s">
        <v>4740</v>
      </c>
      <c r="D84" s="33">
        <v>93</v>
      </c>
      <c r="E84" s="34" t="s">
        <v>2527</v>
      </c>
      <c r="F84" s="10" t="s">
        <v>2534</v>
      </c>
      <c r="G84" s="10">
        <v>674660</v>
      </c>
      <c r="H84" s="10" t="s">
        <v>3717</v>
      </c>
      <c r="I84" s="10" t="s">
        <v>4274</v>
      </c>
      <c r="J84" s="10" t="s">
        <v>2622</v>
      </c>
      <c r="K84" s="10" t="s">
        <v>2358</v>
      </c>
      <c r="L84" s="9" t="s">
        <v>2359</v>
      </c>
      <c r="M84" s="11">
        <v>38922</v>
      </c>
      <c r="N84" s="11"/>
      <c r="O84" s="12">
        <v>1222.23</v>
      </c>
      <c r="P84" s="12">
        <v>2222.2199999999998</v>
      </c>
      <c r="Q84" s="12"/>
      <c r="R84" s="12"/>
      <c r="S84" s="12"/>
      <c r="T84" s="12">
        <v>1222.23</v>
      </c>
      <c r="U84" s="9" t="s">
        <v>26</v>
      </c>
      <c r="V84" s="12">
        <v>1222.23</v>
      </c>
      <c r="W84" s="12">
        <v>5974.5</v>
      </c>
      <c r="X84" s="9" t="s">
        <v>27</v>
      </c>
      <c r="Y84" s="9">
        <v>0</v>
      </c>
      <c r="AC84" s="13" t="s">
        <v>28</v>
      </c>
      <c r="AD84" s="9" t="s">
        <v>44</v>
      </c>
      <c r="AE84" s="9" t="s">
        <v>61</v>
      </c>
      <c r="AF84" s="9" t="s">
        <v>45</v>
      </c>
      <c r="AH84" s="9" t="s">
        <v>32</v>
      </c>
      <c r="AI84" s="9" t="s">
        <v>902</v>
      </c>
      <c r="AJ84" s="9" t="s">
        <v>34</v>
      </c>
      <c r="AK84" s="9" t="s">
        <v>71</v>
      </c>
      <c r="AL84" s="9" t="s">
        <v>42</v>
      </c>
      <c r="AM84" s="16" t="s">
        <v>2513</v>
      </c>
      <c r="AN84" s="9" t="s">
        <v>57</v>
      </c>
      <c r="AP84" s="9" t="s">
        <v>2360</v>
      </c>
      <c r="AR84" s="15">
        <v>39338.613888888889</v>
      </c>
      <c r="AS84" s="9" t="s">
        <v>36</v>
      </c>
      <c r="AT84" s="12">
        <v>1222.23</v>
      </c>
      <c r="AU84" s="392">
        <v>39338.613888888889</v>
      </c>
      <c r="AV84" s="100">
        <v>40999</v>
      </c>
      <c r="AW84" s="96">
        <f t="shared" si="2"/>
        <v>1660.3861111111109</v>
      </c>
      <c r="AX84" s="97">
        <f t="shared" si="3"/>
        <v>55.346203703703701</v>
      </c>
    </row>
    <row r="85" spans="1:50" x14ac:dyDescent="0.25">
      <c r="A85" s="411"/>
      <c r="B85" s="9" t="s">
        <v>2612</v>
      </c>
      <c r="C85" s="9" t="s">
        <v>4739</v>
      </c>
      <c r="D85" s="33">
        <v>82</v>
      </c>
      <c r="E85" s="34" t="s">
        <v>2527</v>
      </c>
      <c r="F85" s="10" t="s">
        <v>2537</v>
      </c>
      <c r="G85" s="10">
        <v>341220</v>
      </c>
      <c r="H85" s="10" t="s">
        <v>3718</v>
      </c>
      <c r="I85" s="10" t="s">
        <v>4275</v>
      </c>
      <c r="J85" s="10" t="s">
        <v>2622</v>
      </c>
      <c r="K85" s="10" t="s">
        <v>228</v>
      </c>
      <c r="L85" s="9" t="s">
        <v>229</v>
      </c>
      <c r="M85" s="11">
        <v>37143</v>
      </c>
      <c r="N85" s="11"/>
      <c r="O85" s="12">
        <v>130000</v>
      </c>
      <c r="P85" s="12">
        <v>130000</v>
      </c>
      <c r="Q85" s="12"/>
      <c r="R85" s="12"/>
      <c r="S85" s="12"/>
      <c r="T85" s="12">
        <v>130000</v>
      </c>
      <c r="U85" s="9" t="s">
        <v>26</v>
      </c>
      <c r="V85" s="12">
        <v>130000</v>
      </c>
      <c r="W85" s="12">
        <v>1330</v>
      </c>
      <c r="X85" s="9" t="s">
        <v>27</v>
      </c>
      <c r="Y85" s="9">
        <v>0</v>
      </c>
      <c r="AC85" s="13" t="s">
        <v>28</v>
      </c>
      <c r="AD85" s="9" t="s">
        <v>44</v>
      </c>
      <c r="AE85" s="9" t="s">
        <v>30</v>
      </c>
      <c r="AF85" s="9" t="s">
        <v>31</v>
      </c>
      <c r="AH85" s="9" t="s">
        <v>32</v>
      </c>
      <c r="AI85" s="9" t="s">
        <v>114</v>
      </c>
      <c r="AJ85" s="9" t="s">
        <v>40</v>
      </c>
      <c r="AK85" s="9" t="s">
        <v>41</v>
      </c>
      <c r="AL85" s="9" t="s">
        <v>42</v>
      </c>
      <c r="AM85" s="16" t="s">
        <v>2513</v>
      </c>
      <c r="AN85" s="9" t="s">
        <v>43</v>
      </c>
      <c r="AP85" s="9" t="s">
        <v>230</v>
      </c>
      <c r="AR85" s="15">
        <v>37726.602777777778</v>
      </c>
      <c r="AS85" s="9" t="s">
        <v>151</v>
      </c>
      <c r="AT85" s="12">
        <v>130000</v>
      </c>
      <c r="AU85" s="392">
        <v>37726.602777777778</v>
      </c>
      <c r="AV85" s="100">
        <v>40999</v>
      </c>
      <c r="AW85" s="96">
        <f t="shared" si="2"/>
        <v>3272.3972222222219</v>
      </c>
      <c r="AX85" s="97">
        <f t="shared" si="3"/>
        <v>109.07990740740739</v>
      </c>
    </row>
    <row r="86" spans="1:50" x14ac:dyDescent="0.25">
      <c r="A86" s="411"/>
      <c r="B86" s="9" t="s">
        <v>2612</v>
      </c>
      <c r="C86" s="9" t="s">
        <v>4740</v>
      </c>
      <c r="D86" s="33">
        <v>93</v>
      </c>
      <c r="E86" s="34" t="s">
        <v>2527</v>
      </c>
      <c r="F86" s="10" t="s">
        <v>2530</v>
      </c>
      <c r="G86" s="10">
        <v>1253938</v>
      </c>
      <c r="H86" s="10" t="s">
        <v>3719</v>
      </c>
      <c r="I86" s="10" t="s">
        <v>4276</v>
      </c>
      <c r="J86" s="10" t="s">
        <v>2622</v>
      </c>
      <c r="K86" s="10" t="s">
        <v>693</v>
      </c>
      <c r="L86" s="9" t="s">
        <v>694</v>
      </c>
      <c r="M86" s="11">
        <v>40326</v>
      </c>
      <c r="N86" s="11"/>
      <c r="O86" s="12">
        <v>33222</v>
      </c>
      <c r="P86" s="12">
        <v>33222</v>
      </c>
      <c r="Q86" s="12"/>
      <c r="R86" s="12"/>
      <c r="S86" s="12"/>
      <c r="T86" s="12">
        <v>33222</v>
      </c>
      <c r="U86" s="9" t="s">
        <v>26</v>
      </c>
      <c r="V86" s="12">
        <v>33222</v>
      </c>
      <c r="W86" s="12">
        <v>7000</v>
      </c>
      <c r="X86" s="9" t="s">
        <v>27</v>
      </c>
      <c r="Y86" s="9">
        <v>0</v>
      </c>
      <c r="AC86" s="13" t="s">
        <v>28</v>
      </c>
      <c r="AD86" s="9" t="s">
        <v>135</v>
      </c>
      <c r="AE86" s="9" t="s">
        <v>284</v>
      </c>
      <c r="AF86" s="9" t="s">
        <v>45</v>
      </c>
      <c r="AH86" s="9" t="s">
        <v>32</v>
      </c>
      <c r="AI86" s="9" t="s">
        <v>695</v>
      </c>
      <c r="AJ86" s="9" t="s">
        <v>34</v>
      </c>
      <c r="AK86" s="9" t="s">
        <v>71</v>
      </c>
      <c r="AL86" s="9" t="s">
        <v>42</v>
      </c>
      <c r="AM86" s="16" t="s">
        <v>2513</v>
      </c>
      <c r="AN86" s="9" t="s">
        <v>2509</v>
      </c>
      <c r="AP86" s="9" t="s">
        <v>696</v>
      </c>
      <c r="AR86" s="15">
        <v>40444.520833333336</v>
      </c>
      <c r="AS86" s="9" t="s">
        <v>151</v>
      </c>
      <c r="AT86" s="12">
        <v>33222</v>
      </c>
      <c r="AU86" s="392">
        <v>40444.520833333336</v>
      </c>
      <c r="AV86" s="100">
        <v>40999</v>
      </c>
      <c r="AW86" s="96">
        <f t="shared" si="2"/>
        <v>554.47916666666424</v>
      </c>
      <c r="AX86" s="97">
        <f t="shared" si="3"/>
        <v>18.482638888888808</v>
      </c>
    </row>
    <row r="87" spans="1:50" x14ac:dyDescent="0.25">
      <c r="A87" s="411"/>
      <c r="B87" s="9" t="s">
        <v>2612</v>
      </c>
      <c r="C87" s="9" t="s">
        <v>4740</v>
      </c>
      <c r="D87" s="33">
        <v>93</v>
      </c>
      <c r="E87" s="34" t="s">
        <v>2527</v>
      </c>
      <c r="F87" s="10" t="s">
        <v>2529</v>
      </c>
      <c r="G87" s="10">
        <v>405196</v>
      </c>
      <c r="H87" s="10" t="s">
        <v>3720</v>
      </c>
      <c r="I87" s="10" t="s">
        <v>4277</v>
      </c>
      <c r="J87" s="10" t="s">
        <v>2622</v>
      </c>
      <c r="K87" s="10" t="s">
        <v>910</v>
      </c>
      <c r="L87" s="9" t="s">
        <v>911</v>
      </c>
      <c r="M87" s="11">
        <v>37902</v>
      </c>
      <c r="N87" s="11"/>
      <c r="O87" s="12">
        <v>11463.6</v>
      </c>
      <c r="P87" s="12">
        <v>11463.6</v>
      </c>
      <c r="Q87" s="12"/>
      <c r="R87" s="12"/>
      <c r="S87" s="12"/>
      <c r="T87" s="12">
        <v>11463.6</v>
      </c>
      <c r="U87" s="9" t="s">
        <v>50</v>
      </c>
      <c r="V87" s="12">
        <v>5731.8</v>
      </c>
      <c r="W87" s="12">
        <v>2869</v>
      </c>
      <c r="X87" s="9" t="s">
        <v>27</v>
      </c>
      <c r="Y87" s="9">
        <v>0</v>
      </c>
      <c r="AC87" s="13" t="s">
        <v>28</v>
      </c>
      <c r="AD87" s="9" t="s">
        <v>44</v>
      </c>
      <c r="AE87" s="9" t="s">
        <v>38</v>
      </c>
      <c r="AF87" s="9" t="s">
        <v>31</v>
      </c>
      <c r="AH87" s="9" t="s">
        <v>32</v>
      </c>
      <c r="AI87" s="9" t="s">
        <v>292</v>
      </c>
      <c r="AJ87" s="9" t="s">
        <v>34</v>
      </c>
      <c r="AK87" s="9" t="s">
        <v>71</v>
      </c>
      <c r="AL87" s="9" t="s">
        <v>42</v>
      </c>
      <c r="AM87" s="16" t="s">
        <v>2513</v>
      </c>
      <c r="AN87" s="9" t="s">
        <v>2510</v>
      </c>
      <c r="AP87" s="9" t="s">
        <v>912</v>
      </c>
      <c r="AR87" s="15">
        <v>38173.563194444447</v>
      </c>
      <c r="AS87" s="9" t="s">
        <v>36</v>
      </c>
      <c r="AT87" s="12">
        <v>11463.6</v>
      </c>
      <c r="AU87" s="392">
        <v>38173.563194444447</v>
      </c>
      <c r="AV87" s="100">
        <v>40999</v>
      </c>
      <c r="AW87" s="96">
        <f t="shared" si="2"/>
        <v>2825.4368055555533</v>
      </c>
      <c r="AX87" s="97">
        <f t="shared" si="3"/>
        <v>94.181226851851775</v>
      </c>
    </row>
    <row r="88" spans="1:50" x14ac:dyDescent="0.25">
      <c r="A88" s="411"/>
      <c r="B88" s="9" t="s">
        <v>2612</v>
      </c>
      <c r="C88" s="9" t="s">
        <v>4740</v>
      </c>
      <c r="D88" s="33">
        <v>93</v>
      </c>
      <c r="E88" s="34" t="s">
        <v>2527</v>
      </c>
      <c r="F88" s="10" t="s">
        <v>2533</v>
      </c>
      <c r="G88" s="10">
        <v>1255432</v>
      </c>
      <c r="H88" s="10" t="s">
        <v>3721</v>
      </c>
      <c r="I88" s="10" t="s">
        <v>4278</v>
      </c>
      <c r="J88" s="10" t="s">
        <v>2622</v>
      </c>
      <c r="K88" s="10" t="s">
        <v>1336</v>
      </c>
      <c r="L88" s="9" t="s">
        <v>1337</v>
      </c>
      <c r="M88" s="11">
        <v>39901</v>
      </c>
      <c r="N88" s="11"/>
      <c r="O88" s="12">
        <v>28606.73</v>
      </c>
      <c r="P88" s="12">
        <v>28606.73</v>
      </c>
      <c r="Q88" s="12"/>
      <c r="R88" s="12"/>
      <c r="S88" s="12"/>
      <c r="T88" s="12">
        <v>28606.73</v>
      </c>
      <c r="U88" s="9" t="s">
        <v>26</v>
      </c>
      <c r="V88" s="12">
        <v>28606.73</v>
      </c>
      <c r="W88" s="12">
        <v>12661.72</v>
      </c>
      <c r="X88" s="9" t="s">
        <v>27</v>
      </c>
      <c r="Y88" s="9">
        <v>0</v>
      </c>
      <c r="AC88" s="13" t="s">
        <v>28</v>
      </c>
      <c r="AD88" s="9" t="s">
        <v>135</v>
      </c>
      <c r="AE88" s="9" t="s">
        <v>284</v>
      </c>
      <c r="AF88" s="9" t="s">
        <v>31</v>
      </c>
      <c r="AH88" s="9" t="s">
        <v>32</v>
      </c>
      <c r="AI88" s="9" t="s">
        <v>396</v>
      </c>
      <c r="AJ88" s="9" t="s">
        <v>34</v>
      </c>
      <c r="AK88" s="9" t="s">
        <v>71</v>
      </c>
      <c r="AL88" s="9" t="s">
        <v>42</v>
      </c>
      <c r="AM88" s="16" t="s">
        <v>2513</v>
      </c>
      <c r="AN88" s="9" t="s">
        <v>2509</v>
      </c>
      <c r="AP88" s="9" t="s">
        <v>1338</v>
      </c>
      <c r="AR88" s="15">
        <v>40449.561111111114</v>
      </c>
      <c r="AS88" s="9" t="s">
        <v>151</v>
      </c>
      <c r="AT88" s="12">
        <v>28606.73</v>
      </c>
      <c r="AU88" s="392">
        <v>40449.561111111114</v>
      </c>
      <c r="AV88" s="100">
        <v>40999</v>
      </c>
      <c r="AW88" s="96">
        <f t="shared" si="2"/>
        <v>549.43888888888614</v>
      </c>
      <c r="AX88" s="97">
        <f t="shared" si="3"/>
        <v>18.31462962962954</v>
      </c>
    </row>
    <row r="89" spans="1:50" x14ac:dyDescent="0.25">
      <c r="A89" s="411"/>
      <c r="B89" s="9" t="s">
        <v>2612</v>
      </c>
      <c r="C89" s="9" t="s">
        <v>4740</v>
      </c>
      <c r="D89" s="33">
        <v>93</v>
      </c>
      <c r="E89" s="34" t="s">
        <v>2527</v>
      </c>
      <c r="F89" s="10" t="s">
        <v>2540</v>
      </c>
      <c r="G89" s="10">
        <v>1272836</v>
      </c>
      <c r="H89" s="10" t="s">
        <v>3722</v>
      </c>
      <c r="I89" s="10" t="s">
        <v>4279</v>
      </c>
      <c r="J89" s="10" t="s">
        <v>2622</v>
      </c>
      <c r="K89" s="10" t="s">
        <v>1352</v>
      </c>
      <c r="L89" s="9" t="s">
        <v>1353</v>
      </c>
      <c r="M89" s="11">
        <v>38812</v>
      </c>
      <c r="N89" s="11"/>
      <c r="O89" s="12">
        <v>5000</v>
      </c>
      <c r="P89" s="12">
        <v>5000</v>
      </c>
      <c r="Q89" s="12"/>
      <c r="R89" s="12"/>
      <c r="S89" s="12"/>
      <c r="T89" s="12">
        <v>5000</v>
      </c>
      <c r="U89" s="9" t="s">
        <v>50</v>
      </c>
      <c r="V89" s="12">
        <v>2500</v>
      </c>
      <c r="W89" s="9">
        <v>0</v>
      </c>
      <c r="X89" s="9" t="s">
        <v>27</v>
      </c>
      <c r="Y89" s="9">
        <v>0</v>
      </c>
      <c r="AC89" s="13" t="s">
        <v>28</v>
      </c>
      <c r="AD89" s="9" t="s">
        <v>135</v>
      </c>
      <c r="AE89" s="9" t="s">
        <v>136</v>
      </c>
      <c r="AF89" s="9" t="s">
        <v>45</v>
      </c>
      <c r="AH89" s="9" t="s">
        <v>139</v>
      </c>
      <c r="AI89" s="9" t="s">
        <v>96</v>
      </c>
      <c r="AJ89" s="9" t="s">
        <v>84</v>
      </c>
      <c r="AK89" s="9" t="s">
        <v>71</v>
      </c>
      <c r="AL89" s="9" t="s">
        <v>42</v>
      </c>
      <c r="AM89" s="16" t="s">
        <v>2513</v>
      </c>
      <c r="AN89" s="9" t="s">
        <v>57</v>
      </c>
      <c r="AP89" s="9" t="s">
        <v>1354</v>
      </c>
      <c r="AR89" s="15">
        <v>40507.683333333334</v>
      </c>
      <c r="AS89" s="9" t="s">
        <v>36</v>
      </c>
      <c r="AT89" s="12">
        <v>5000</v>
      </c>
      <c r="AU89" s="392">
        <v>40507.683333333334</v>
      </c>
      <c r="AV89" s="100">
        <v>40999</v>
      </c>
      <c r="AW89" s="96">
        <f t="shared" si="2"/>
        <v>491.3166666666657</v>
      </c>
      <c r="AX89" s="97">
        <f t="shared" si="3"/>
        <v>16.377222222222191</v>
      </c>
    </row>
    <row r="90" spans="1:50" x14ac:dyDescent="0.25">
      <c r="A90" s="411"/>
      <c r="B90" s="9" t="s">
        <v>2612</v>
      </c>
      <c r="C90" s="9" t="s">
        <v>4739</v>
      </c>
      <c r="D90" s="33">
        <v>82</v>
      </c>
      <c r="E90" s="34" t="s">
        <v>2527</v>
      </c>
      <c r="F90" s="10" t="s">
        <v>2558</v>
      </c>
      <c r="G90" s="10">
        <v>767974</v>
      </c>
      <c r="H90" s="10" t="s">
        <v>3723</v>
      </c>
      <c r="I90" s="10" t="s">
        <v>4280</v>
      </c>
      <c r="J90" s="10" t="s">
        <v>2622</v>
      </c>
      <c r="K90" s="10" t="s">
        <v>1635</v>
      </c>
      <c r="L90" s="9" t="s">
        <v>1636</v>
      </c>
      <c r="M90" s="11">
        <v>39042</v>
      </c>
      <c r="N90" s="11"/>
      <c r="O90" s="12">
        <v>287751.90000000002</v>
      </c>
      <c r="P90" s="12">
        <v>287751.90000000002</v>
      </c>
      <c r="Q90" s="12"/>
      <c r="R90" s="12"/>
      <c r="S90" s="12"/>
      <c r="T90" s="12">
        <v>12000</v>
      </c>
      <c r="U90" s="9" t="s">
        <v>26</v>
      </c>
      <c r="V90" s="12">
        <v>12000</v>
      </c>
      <c r="W90" s="9">
        <v>0</v>
      </c>
      <c r="X90" s="9" t="s">
        <v>27</v>
      </c>
      <c r="Y90" s="9">
        <v>0</v>
      </c>
      <c r="AC90" s="13" t="s">
        <v>28</v>
      </c>
      <c r="AD90" s="9" t="s">
        <v>44</v>
      </c>
      <c r="AE90" s="9" t="s">
        <v>298</v>
      </c>
      <c r="AF90" s="9" t="s">
        <v>45</v>
      </c>
      <c r="AH90" s="9" t="s">
        <v>32</v>
      </c>
      <c r="AI90" s="9" t="s">
        <v>77</v>
      </c>
      <c r="AJ90" s="9" t="s">
        <v>34</v>
      </c>
      <c r="AK90" s="9" t="s">
        <v>71</v>
      </c>
      <c r="AL90" s="9" t="s">
        <v>42</v>
      </c>
      <c r="AM90" s="16" t="s">
        <v>2513</v>
      </c>
      <c r="AN90" s="9" t="s">
        <v>2509</v>
      </c>
      <c r="AP90" s="9" t="s">
        <v>1637</v>
      </c>
      <c r="AR90" s="15">
        <v>39644.630555555559</v>
      </c>
      <c r="AS90" s="9" t="s">
        <v>151</v>
      </c>
      <c r="AT90" s="12">
        <v>287751.90000000002</v>
      </c>
      <c r="AU90" s="392">
        <v>39644.630555555559</v>
      </c>
      <c r="AV90" s="100">
        <v>40999</v>
      </c>
      <c r="AW90" s="96">
        <f t="shared" si="2"/>
        <v>1354.3694444444409</v>
      </c>
      <c r="AX90" s="97">
        <f t="shared" si="3"/>
        <v>45.145648148148027</v>
      </c>
    </row>
    <row r="91" spans="1:50" x14ac:dyDescent="0.25">
      <c r="A91" s="411"/>
      <c r="B91" s="9" t="s">
        <v>2612</v>
      </c>
      <c r="C91" s="9" t="s">
        <v>4740</v>
      </c>
      <c r="D91" s="33">
        <v>93</v>
      </c>
      <c r="E91" s="34" t="s">
        <v>2527</v>
      </c>
      <c r="F91" s="10" t="s">
        <v>2541</v>
      </c>
      <c r="G91" s="10">
        <v>1164465</v>
      </c>
      <c r="H91" s="10" t="s">
        <v>3724</v>
      </c>
      <c r="I91" s="10" t="s">
        <v>4281</v>
      </c>
      <c r="J91" s="10" t="s">
        <v>2622</v>
      </c>
      <c r="K91" s="10" t="s">
        <v>1778</v>
      </c>
      <c r="L91" s="9" t="s">
        <v>1779</v>
      </c>
      <c r="M91" s="11">
        <v>39950</v>
      </c>
      <c r="N91" s="11"/>
      <c r="O91" s="12">
        <v>100000</v>
      </c>
      <c r="P91" s="12">
        <v>100000</v>
      </c>
      <c r="Q91" s="12"/>
      <c r="R91" s="12"/>
      <c r="S91" s="12"/>
      <c r="T91" s="12">
        <v>100000</v>
      </c>
      <c r="U91" s="9" t="s">
        <v>26</v>
      </c>
      <c r="V91" s="12">
        <v>100000</v>
      </c>
      <c r="W91" s="12">
        <v>35491.79</v>
      </c>
      <c r="X91" s="9" t="s">
        <v>26</v>
      </c>
      <c r="Y91" s="12">
        <v>35491.79</v>
      </c>
      <c r="Z91" s="12"/>
      <c r="AA91" s="12"/>
      <c r="AB91" s="12"/>
      <c r="AC91" s="13" t="s">
        <v>28</v>
      </c>
      <c r="AD91" s="9" t="s">
        <v>135</v>
      </c>
      <c r="AE91" s="9" t="s">
        <v>136</v>
      </c>
      <c r="AF91" s="9" t="s">
        <v>31</v>
      </c>
      <c r="AH91" s="9" t="s">
        <v>32</v>
      </c>
      <c r="AI91" s="9" t="s">
        <v>77</v>
      </c>
      <c r="AJ91" s="9" t="s">
        <v>34</v>
      </c>
      <c r="AK91" s="9" t="s">
        <v>71</v>
      </c>
      <c r="AL91" s="9" t="s">
        <v>42</v>
      </c>
      <c r="AM91" s="16" t="s">
        <v>2513</v>
      </c>
      <c r="AN91" s="9" t="s">
        <v>2509</v>
      </c>
      <c r="AP91" s="9" t="s">
        <v>1780</v>
      </c>
      <c r="AR91" s="15">
        <v>40204.393750000003</v>
      </c>
      <c r="AS91" s="9" t="s">
        <v>151</v>
      </c>
      <c r="AT91" s="12">
        <v>100000</v>
      </c>
      <c r="AU91" s="392">
        <v>40204.393750000003</v>
      </c>
      <c r="AV91" s="100">
        <v>40999</v>
      </c>
      <c r="AW91" s="96">
        <f t="shared" si="2"/>
        <v>794.60624999999709</v>
      </c>
      <c r="AX91" s="97">
        <f t="shared" si="3"/>
        <v>26.486874999999902</v>
      </c>
    </row>
    <row r="92" spans="1:50" x14ac:dyDescent="0.25">
      <c r="A92" s="411"/>
      <c r="B92" s="9" t="s">
        <v>2612</v>
      </c>
      <c r="C92" s="9" t="s">
        <v>4739</v>
      </c>
      <c r="D92" s="33">
        <v>82</v>
      </c>
      <c r="E92" s="34" t="s">
        <v>2527</v>
      </c>
      <c r="F92" s="10" t="s">
        <v>2529</v>
      </c>
      <c r="G92" s="10">
        <v>1223100</v>
      </c>
      <c r="H92" s="10" t="s">
        <v>3725</v>
      </c>
      <c r="I92" s="10" t="s">
        <v>4282</v>
      </c>
      <c r="J92" s="10" t="s">
        <v>2622</v>
      </c>
      <c r="K92" s="10" t="s">
        <v>1805</v>
      </c>
      <c r="L92" s="9" t="s">
        <v>1806</v>
      </c>
      <c r="M92" s="11">
        <v>39480</v>
      </c>
      <c r="N92" s="11"/>
      <c r="O92" s="12">
        <v>80000</v>
      </c>
      <c r="P92" s="12">
        <v>100000</v>
      </c>
      <c r="Q92" s="12"/>
      <c r="R92" s="12"/>
      <c r="S92" s="12"/>
      <c r="T92" s="12">
        <v>80000</v>
      </c>
      <c r="U92" s="9" t="s">
        <v>26</v>
      </c>
      <c r="V92" s="12">
        <v>80000</v>
      </c>
      <c r="W92" s="12">
        <v>8000</v>
      </c>
      <c r="X92" s="9" t="s">
        <v>26</v>
      </c>
      <c r="Y92" s="12">
        <v>8000</v>
      </c>
      <c r="Z92" s="12"/>
      <c r="AA92" s="12"/>
      <c r="AB92" s="12"/>
      <c r="AC92" s="13" t="s">
        <v>28</v>
      </c>
      <c r="AD92" s="9" t="s">
        <v>135</v>
      </c>
      <c r="AE92" s="9" t="s">
        <v>136</v>
      </c>
      <c r="AF92" s="9" t="s">
        <v>45</v>
      </c>
      <c r="AH92" s="9" t="s">
        <v>131</v>
      </c>
      <c r="AI92" s="9" t="s">
        <v>281</v>
      </c>
      <c r="AJ92" s="9" t="s">
        <v>273</v>
      </c>
      <c r="AK92" s="9" t="s">
        <v>71</v>
      </c>
      <c r="AL92" s="9" t="s">
        <v>42</v>
      </c>
      <c r="AM92" s="16" t="s">
        <v>2513</v>
      </c>
      <c r="AN92" s="9" t="s">
        <v>2509</v>
      </c>
      <c r="AP92" s="9" t="s">
        <v>1807</v>
      </c>
      <c r="AR92" s="15">
        <v>40353.040277777778</v>
      </c>
      <c r="AS92" s="9" t="s">
        <v>151</v>
      </c>
      <c r="AT92" s="12">
        <v>80000</v>
      </c>
      <c r="AU92" s="392">
        <v>40353.040277777778</v>
      </c>
      <c r="AV92" s="100">
        <v>40999</v>
      </c>
      <c r="AW92" s="96">
        <f t="shared" si="2"/>
        <v>645.9597222222219</v>
      </c>
      <c r="AX92" s="97">
        <f t="shared" si="3"/>
        <v>21.531990740740731</v>
      </c>
    </row>
    <row r="93" spans="1:50" x14ac:dyDescent="0.25">
      <c r="A93" s="411"/>
      <c r="B93" s="9" t="s">
        <v>2612</v>
      </c>
      <c r="C93" s="9" t="s">
        <v>4740</v>
      </c>
      <c r="D93" s="33">
        <v>93</v>
      </c>
      <c r="E93" s="34" t="s">
        <v>2527</v>
      </c>
      <c r="F93" s="10" t="s">
        <v>2534</v>
      </c>
      <c r="G93" s="10">
        <v>455542</v>
      </c>
      <c r="H93" s="10" t="s">
        <v>3726</v>
      </c>
      <c r="I93" s="10" t="s">
        <v>4283</v>
      </c>
      <c r="J93" s="10" t="s">
        <v>2622</v>
      </c>
      <c r="K93" s="10" t="s">
        <v>2070</v>
      </c>
      <c r="L93" s="9" t="s">
        <v>2071</v>
      </c>
      <c r="M93" s="11">
        <v>38195</v>
      </c>
      <c r="N93" s="11"/>
      <c r="O93" s="12">
        <v>24761.9</v>
      </c>
      <c r="P93" s="12">
        <v>24761.9</v>
      </c>
      <c r="Q93" s="12"/>
      <c r="R93" s="12"/>
      <c r="S93" s="12"/>
      <c r="T93" s="12">
        <v>24761.9</v>
      </c>
      <c r="U93" s="9" t="s">
        <v>26</v>
      </c>
      <c r="V93" s="12">
        <v>24761.9</v>
      </c>
      <c r="W93" s="12">
        <v>89354.49</v>
      </c>
      <c r="X93" s="9" t="s">
        <v>27</v>
      </c>
      <c r="Y93" s="9">
        <v>0</v>
      </c>
      <c r="AC93" s="13" t="s">
        <v>28</v>
      </c>
      <c r="AD93" s="9" t="s">
        <v>44</v>
      </c>
      <c r="AE93" s="9" t="s">
        <v>38</v>
      </c>
      <c r="AF93" s="9" t="s">
        <v>45</v>
      </c>
      <c r="AH93" s="9" t="s">
        <v>32</v>
      </c>
      <c r="AI93" s="9" t="s">
        <v>287</v>
      </c>
      <c r="AJ93" s="9" t="s">
        <v>40</v>
      </c>
      <c r="AK93" s="9" t="s">
        <v>41</v>
      </c>
      <c r="AL93" s="9" t="s">
        <v>42</v>
      </c>
      <c r="AM93" s="16" t="s">
        <v>2513</v>
      </c>
      <c r="AN93" s="9" t="s">
        <v>43</v>
      </c>
      <c r="AP93" s="9" t="s">
        <v>2072</v>
      </c>
      <c r="AR93" s="15">
        <v>38496.400000000001</v>
      </c>
      <c r="AS93" s="9" t="s">
        <v>151</v>
      </c>
      <c r="AT93" s="12">
        <v>24761.9</v>
      </c>
      <c r="AU93" s="392">
        <v>38496.400000000001</v>
      </c>
      <c r="AV93" s="100">
        <v>40999</v>
      </c>
      <c r="AW93" s="96">
        <f t="shared" si="2"/>
        <v>2502.5999999999985</v>
      </c>
      <c r="AX93" s="97">
        <f t="shared" si="3"/>
        <v>83.419999999999945</v>
      </c>
    </row>
    <row r="94" spans="1:50" x14ac:dyDescent="0.25">
      <c r="A94" s="411"/>
      <c r="B94" s="9" t="s">
        <v>2612</v>
      </c>
      <c r="C94" s="9" t="s">
        <v>4747</v>
      </c>
      <c r="D94" s="33">
        <v>90</v>
      </c>
      <c r="E94" s="34" t="s">
        <v>2527</v>
      </c>
      <c r="F94" s="10" t="s">
        <v>2542</v>
      </c>
      <c r="G94" s="10">
        <v>1230861</v>
      </c>
      <c r="H94" s="10" t="s">
        <v>3727</v>
      </c>
      <c r="I94" s="10" t="s">
        <v>4284</v>
      </c>
      <c r="J94" s="10" t="s">
        <v>2622</v>
      </c>
      <c r="K94" s="10" t="s">
        <v>2339</v>
      </c>
      <c r="L94" s="9" t="s">
        <v>2340</v>
      </c>
      <c r="M94" s="11">
        <v>40009</v>
      </c>
      <c r="N94" s="11"/>
      <c r="O94" s="12">
        <v>109500</v>
      </c>
      <c r="P94" s="12">
        <v>109500</v>
      </c>
      <c r="Q94" s="12"/>
      <c r="R94" s="12"/>
      <c r="S94" s="12"/>
      <c r="T94" s="12">
        <v>10000</v>
      </c>
      <c r="U94" s="9" t="s">
        <v>26</v>
      </c>
      <c r="V94" s="12">
        <v>10000</v>
      </c>
      <c r="W94" s="12">
        <v>32429.45</v>
      </c>
      <c r="X94" s="9" t="s">
        <v>27</v>
      </c>
      <c r="Y94" s="12">
        <v>32429.45</v>
      </c>
      <c r="Z94" s="12"/>
      <c r="AA94" s="12"/>
      <c r="AB94" s="12"/>
      <c r="AC94" s="13" t="s">
        <v>28</v>
      </c>
      <c r="AD94" s="9" t="s">
        <v>512</v>
      </c>
      <c r="AE94" s="9" t="s">
        <v>538</v>
      </c>
      <c r="AF94" s="9" t="s">
        <v>197</v>
      </c>
      <c r="AH94" s="9" t="s">
        <v>131</v>
      </c>
      <c r="AI94" s="9" t="s">
        <v>77</v>
      </c>
      <c r="AJ94" s="9" t="s">
        <v>34</v>
      </c>
      <c r="AK94" s="9" t="s">
        <v>71</v>
      </c>
      <c r="AL94" s="9" t="s">
        <v>42</v>
      </c>
      <c r="AM94" s="16" t="s">
        <v>2513</v>
      </c>
      <c r="AN94" s="9" t="s">
        <v>2509</v>
      </c>
      <c r="AP94" s="9" t="s">
        <v>2341</v>
      </c>
      <c r="AR94" s="15">
        <v>40376.001388888886</v>
      </c>
      <c r="AS94" s="9" t="s">
        <v>151</v>
      </c>
      <c r="AT94" s="12">
        <v>109500</v>
      </c>
      <c r="AU94" s="392">
        <v>40376.001388888886</v>
      </c>
      <c r="AV94" s="100">
        <v>40999</v>
      </c>
      <c r="AW94" s="96">
        <f t="shared" si="2"/>
        <v>622.99861111111386</v>
      </c>
      <c r="AX94" s="97">
        <f t="shared" si="3"/>
        <v>20.766620370370461</v>
      </c>
    </row>
    <row r="95" spans="1:50" x14ac:dyDescent="0.25">
      <c r="A95" s="411"/>
      <c r="B95" s="9" t="s">
        <v>2612</v>
      </c>
      <c r="C95" s="9" t="s">
        <v>3625</v>
      </c>
      <c r="D95" s="33">
        <v>14</v>
      </c>
      <c r="E95" s="34" t="s">
        <v>2528</v>
      </c>
      <c r="F95" s="10" t="s">
        <v>2531</v>
      </c>
      <c r="G95" s="10">
        <v>1383229</v>
      </c>
      <c r="H95" s="10" t="s">
        <v>3728</v>
      </c>
      <c r="I95" s="10" t="s">
        <v>4285</v>
      </c>
      <c r="J95" s="10" t="s">
        <v>2646</v>
      </c>
      <c r="K95" s="10">
        <v>1490320</v>
      </c>
      <c r="L95" s="9" t="s">
        <v>400</v>
      </c>
      <c r="M95" s="11">
        <v>40442</v>
      </c>
      <c r="N95" s="11"/>
      <c r="O95" s="12">
        <v>11000</v>
      </c>
      <c r="P95" s="12">
        <v>11000</v>
      </c>
      <c r="Q95" s="12"/>
      <c r="R95" s="12"/>
      <c r="S95" s="12"/>
      <c r="T95" s="12">
        <v>11000</v>
      </c>
      <c r="U95" s="9" t="s">
        <v>50</v>
      </c>
      <c r="V95" s="12">
        <v>5500</v>
      </c>
      <c r="W95" s="9">
        <v>0</v>
      </c>
      <c r="X95" s="9" t="s">
        <v>27</v>
      </c>
      <c r="Y95" s="9">
        <v>0</v>
      </c>
      <c r="AC95" s="13" t="s">
        <v>28</v>
      </c>
      <c r="AD95" s="9" t="s">
        <v>262</v>
      </c>
      <c r="AE95" s="9" t="s">
        <v>284</v>
      </c>
      <c r="AF95" s="9" t="s">
        <v>31</v>
      </c>
      <c r="AH95" s="9" t="s">
        <v>131</v>
      </c>
      <c r="AI95" s="9" t="s">
        <v>113</v>
      </c>
      <c r="AJ95" s="9" t="s">
        <v>84</v>
      </c>
      <c r="AK95" s="9" t="s">
        <v>85</v>
      </c>
      <c r="AL95" s="9" t="s">
        <v>42</v>
      </c>
      <c r="AM95" s="16" t="s">
        <v>2513</v>
      </c>
      <c r="AN95" s="9" t="s">
        <v>2509</v>
      </c>
      <c r="AP95" s="9" t="s">
        <v>401</v>
      </c>
      <c r="AR95" s="15">
        <v>40842.21875</v>
      </c>
      <c r="AS95" s="9" t="s">
        <v>151</v>
      </c>
      <c r="AT95" s="12">
        <v>11000</v>
      </c>
      <c r="AU95" s="392">
        <v>40842.21875</v>
      </c>
      <c r="AV95" s="100">
        <v>40999</v>
      </c>
      <c r="AW95" s="96">
        <f t="shared" si="2"/>
        <v>156.78125</v>
      </c>
      <c r="AX95" s="97">
        <f t="shared" si="3"/>
        <v>5.2260416666666663</v>
      </c>
    </row>
    <row r="96" spans="1:50" x14ac:dyDescent="0.25">
      <c r="A96" s="411"/>
      <c r="B96" s="9" t="s">
        <v>2612</v>
      </c>
      <c r="C96" s="9" t="s">
        <v>4744</v>
      </c>
      <c r="D96" s="35">
        <v>1</v>
      </c>
      <c r="E96" s="34" t="s">
        <v>2527</v>
      </c>
      <c r="F96" s="10" t="s">
        <v>2529</v>
      </c>
      <c r="G96" s="10">
        <v>506678</v>
      </c>
      <c r="H96" s="10" t="s">
        <v>3729</v>
      </c>
      <c r="I96" s="10" t="s">
        <v>4286</v>
      </c>
      <c r="J96" s="10" t="s">
        <v>2622</v>
      </c>
      <c r="K96" s="10">
        <v>471615</v>
      </c>
      <c r="L96" s="9" t="s">
        <v>212</v>
      </c>
      <c r="O96" s="12">
        <v>3096.24</v>
      </c>
      <c r="P96" s="12">
        <v>3096.24</v>
      </c>
      <c r="Q96" s="12"/>
      <c r="R96" s="12"/>
      <c r="S96" s="12"/>
      <c r="T96" s="9">
        <v>0</v>
      </c>
      <c r="U96" s="9" t="s">
        <v>50</v>
      </c>
      <c r="V96" s="9">
        <v>0</v>
      </c>
      <c r="W96" s="9">
        <v>309.62</v>
      </c>
      <c r="X96" s="9" t="s">
        <v>27</v>
      </c>
      <c r="Y96" s="9">
        <v>0</v>
      </c>
      <c r="AC96" s="13" t="s">
        <v>28</v>
      </c>
      <c r="AD96" s="9" t="s">
        <v>313</v>
      </c>
      <c r="AE96" s="9" t="s">
        <v>314</v>
      </c>
      <c r="AF96" s="9" t="s">
        <v>76</v>
      </c>
      <c r="AH96" s="9" t="s">
        <v>32</v>
      </c>
      <c r="AI96" s="9" t="s">
        <v>312</v>
      </c>
      <c r="AJ96" s="9" t="s">
        <v>84</v>
      </c>
      <c r="AK96" s="9" t="s">
        <v>85</v>
      </c>
      <c r="AL96" s="9" t="s">
        <v>42</v>
      </c>
      <c r="AM96" s="16" t="s">
        <v>2513</v>
      </c>
      <c r="AN96" s="9" t="s">
        <v>43</v>
      </c>
      <c r="AP96" s="9" t="s">
        <v>1020</v>
      </c>
      <c r="AR96" s="15">
        <v>38856.47152777778</v>
      </c>
      <c r="AS96" s="9" t="s">
        <v>600</v>
      </c>
      <c r="AT96" s="12">
        <v>3096.24</v>
      </c>
      <c r="AU96" s="392">
        <v>38856.47152777778</v>
      </c>
      <c r="AV96" s="100">
        <v>40999</v>
      </c>
      <c r="AW96" s="96">
        <f t="shared" si="2"/>
        <v>2142.5284722222204</v>
      </c>
      <c r="AX96" s="97">
        <f t="shared" si="3"/>
        <v>71.417615740740686</v>
      </c>
    </row>
    <row r="97" spans="1:50" x14ac:dyDescent="0.25">
      <c r="A97" s="411"/>
      <c r="B97" s="9" t="s">
        <v>2612</v>
      </c>
      <c r="C97" s="9" t="s">
        <v>3625</v>
      </c>
      <c r="D97" s="33">
        <v>14</v>
      </c>
      <c r="E97" s="34" t="s">
        <v>2528</v>
      </c>
      <c r="F97" s="10" t="s">
        <v>2531</v>
      </c>
      <c r="G97" s="10">
        <v>1226226</v>
      </c>
      <c r="H97" s="10" t="s">
        <v>3730</v>
      </c>
      <c r="I97" s="10" t="s">
        <v>4287</v>
      </c>
      <c r="J97" s="10" t="s">
        <v>2646</v>
      </c>
      <c r="K97" s="10">
        <v>1490320</v>
      </c>
      <c r="L97" s="9" t="s">
        <v>1299</v>
      </c>
      <c r="M97" s="11">
        <v>40212</v>
      </c>
      <c r="N97" s="11"/>
      <c r="O97" s="12">
        <v>18000</v>
      </c>
      <c r="P97" s="12">
        <v>18000</v>
      </c>
      <c r="Q97" s="12"/>
      <c r="R97" s="12"/>
      <c r="S97" s="12"/>
      <c r="T97" s="12">
        <v>18000</v>
      </c>
      <c r="U97" s="9" t="s">
        <v>26</v>
      </c>
      <c r="V97" s="12">
        <v>18000</v>
      </c>
      <c r="W97" s="12">
        <v>1000</v>
      </c>
      <c r="X97" s="9" t="s">
        <v>27</v>
      </c>
      <c r="Y97" s="9">
        <v>0</v>
      </c>
      <c r="AC97" s="13" t="s">
        <v>28</v>
      </c>
      <c r="AD97" s="9" t="s">
        <v>262</v>
      </c>
      <c r="AE97" s="9" t="s">
        <v>151</v>
      </c>
      <c r="AF97" s="9" t="s">
        <v>315</v>
      </c>
      <c r="AH97" s="9" t="s">
        <v>131</v>
      </c>
      <c r="AI97" s="9" t="s">
        <v>1300</v>
      </c>
      <c r="AJ97" s="9" t="s">
        <v>123</v>
      </c>
      <c r="AK97" s="9" t="s">
        <v>185</v>
      </c>
      <c r="AL97" s="9" t="s">
        <v>42</v>
      </c>
      <c r="AM97" s="16" t="s">
        <v>2513</v>
      </c>
      <c r="AN97" s="9" t="s">
        <v>57</v>
      </c>
      <c r="AP97" s="9" t="s">
        <v>1301</v>
      </c>
      <c r="AR97" s="15">
        <v>40362.134722222225</v>
      </c>
      <c r="AS97" s="9" t="s">
        <v>151</v>
      </c>
      <c r="AT97" s="12">
        <v>18000</v>
      </c>
      <c r="AU97" s="392">
        <v>40362.134722222225</v>
      </c>
      <c r="AV97" s="100">
        <v>40999</v>
      </c>
      <c r="AW97" s="96">
        <f t="shared" si="2"/>
        <v>636.86527777777519</v>
      </c>
      <c r="AX97" s="97">
        <f t="shared" si="3"/>
        <v>21.228842592592507</v>
      </c>
    </row>
    <row r="98" spans="1:50" x14ac:dyDescent="0.25">
      <c r="A98" s="411"/>
      <c r="B98" s="9" t="s">
        <v>2613</v>
      </c>
      <c r="C98" s="9" t="s">
        <v>4740</v>
      </c>
      <c r="D98" s="33">
        <v>93</v>
      </c>
      <c r="E98" s="34" t="s">
        <v>2527</v>
      </c>
      <c r="F98" s="10" t="s">
        <v>2529</v>
      </c>
      <c r="G98" s="10">
        <v>1149249</v>
      </c>
      <c r="H98" s="10" t="s">
        <v>3731</v>
      </c>
      <c r="I98" s="10" t="s">
        <v>4288</v>
      </c>
      <c r="J98" s="10" t="s">
        <v>2622</v>
      </c>
      <c r="K98" s="10" t="s">
        <v>1610</v>
      </c>
      <c r="L98" s="9" t="s">
        <v>1611</v>
      </c>
      <c r="M98" s="11">
        <v>39488</v>
      </c>
      <c r="N98" s="11"/>
      <c r="O98" s="12">
        <v>123651.99</v>
      </c>
      <c r="P98" s="12">
        <v>123651.99</v>
      </c>
      <c r="Q98" s="12"/>
      <c r="R98" s="12"/>
      <c r="S98" s="12"/>
      <c r="T98" s="12">
        <v>123090.22</v>
      </c>
      <c r="U98" s="9" t="s">
        <v>50</v>
      </c>
      <c r="V98" s="12">
        <v>61545.11</v>
      </c>
      <c r="W98" s="12">
        <v>40037.22</v>
      </c>
      <c r="X98" s="9" t="s">
        <v>50</v>
      </c>
      <c r="Y98" s="12">
        <v>20018.61</v>
      </c>
      <c r="Z98" s="12"/>
      <c r="AA98" s="12"/>
      <c r="AB98" s="12"/>
      <c r="AC98" s="13" t="s">
        <v>28</v>
      </c>
      <c r="AD98" s="9" t="s">
        <v>135</v>
      </c>
      <c r="AE98" s="9" t="s">
        <v>583</v>
      </c>
      <c r="AF98" s="9" t="s">
        <v>31</v>
      </c>
      <c r="AH98" s="9" t="s">
        <v>32</v>
      </c>
      <c r="AI98" s="9" t="s">
        <v>62</v>
      </c>
      <c r="AJ98" s="9" t="s">
        <v>34</v>
      </c>
      <c r="AK98" s="9" t="s">
        <v>71</v>
      </c>
      <c r="AL98" s="9" t="s">
        <v>42</v>
      </c>
      <c r="AM98" s="16" t="s">
        <v>2514</v>
      </c>
      <c r="AN98" s="9" t="s">
        <v>57</v>
      </c>
      <c r="AP98" s="9" t="s">
        <v>1612</v>
      </c>
      <c r="AR98" s="15">
        <v>40164.380555555559</v>
      </c>
      <c r="AS98" s="9" t="s">
        <v>36</v>
      </c>
      <c r="AT98" s="12">
        <v>123651.99</v>
      </c>
      <c r="AU98" s="392">
        <v>40164.380555555559</v>
      </c>
      <c r="AV98" s="105">
        <v>41029</v>
      </c>
      <c r="AW98" s="96">
        <f t="shared" si="2"/>
        <v>864.61944444444089</v>
      </c>
      <c r="AX98" s="97">
        <f t="shared" si="3"/>
        <v>28.820648148148031</v>
      </c>
    </row>
    <row r="99" spans="1:50" x14ac:dyDescent="0.25">
      <c r="A99" s="411"/>
      <c r="B99" s="9" t="s">
        <v>2613</v>
      </c>
      <c r="C99" s="9" t="s">
        <v>4748</v>
      </c>
      <c r="D99" s="33">
        <v>68</v>
      </c>
      <c r="E99" s="34" t="s">
        <v>2528</v>
      </c>
      <c r="F99" s="10" t="s">
        <v>2578</v>
      </c>
      <c r="G99" s="10">
        <v>814832</v>
      </c>
      <c r="H99" s="10" t="s">
        <v>3732</v>
      </c>
      <c r="I99" s="10" t="s">
        <v>4289</v>
      </c>
      <c r="J99" s="10" t="s">
        <v>2622</v>
      </c>
      <c r="K99" s="18">
        <v>41277</v>
      </c>
      <c r="L99" s="9" t="s">
        <v>2200</v>
      </c>
      <c r="M99" s="11">
        <v>39607</v>
      </c>
      <c r="N99" s="11"/>
      <c r="O99" s="12">
        <v>6084.07</v>
      </c>
      <c r="P99" s="12">
        <v>6084.07</v>
      </c>
      <c r="Q99" s="12"/>
      <c r="R99" s="12"/>
      <c r="S99" s="12"/>
      <c r="T99" s="12">
        <v>6084.07</v>
      </c>
      <c r="U99" s="9" t="s">
        <v>27</v>
      </c>
      <c r="V99" s="9">
        <v>0</v>
      </c>
      <c r="W99" s="9">
        <v>127.5</v>
      </c>
      <c r="X99" s="9" t="s">
        <v>27</v>
      </c>
      <c r="Y99" s="9">
        <v>0</v>
      </c>
      <c r="AC99" s="13" t="s">
        <v>28</v>
      </c>
      <c r="AD99" s="9" t="s">
        <v>601</v>
      </c>
      <c r="AE99" s="9" t="s">
        <v>151</v>
      </c>
      <c r="AF99" s="9" t="s">
        <v>197</v>
      </c>
      <c r="AH99" s="9" t="s">
        <v>131</v>
      </c>
      <c r="AI99" s="9" t="s">
        <v>113</v>
      </c>
      <c r="AJ99" s="9" t="s">
        <v>84</v>
      </c>
      <c r="AK99" s="9" t="s">
        <v>85</v>
      </c>
      <c r="AL99" s="9" t="s">
        <v>42</v>
      </c>
      <c r="AM99" s="16" t="s">
        <v>2514</v>
      </c>
      <c r="AN99" s="9" t="s">
        <v>43</v>
      </c>
      <c r="AP99" s="9" t="s">
        <v>2201</v>
      </c>
      <c r="AR99" s="15">
        <v>39829.609722222223</v>
      </c>
      <c r="AS99" s="9" t="s">
        <v>151</v>
      </c>
      <c r="AT99" s="12">
        <v>6084.07</v>
      </c>
      <c r="AU99" s="392">
        <v>39829.609722222223</v>
      </c>
      <c r="AV99" s="105">
        <v>41029</v>
      </c>
      <c r="AW99" s="96">
        <f t="shared" si="2"/>
        <v>1199.3902777777766</v>
      </c>
      <c r="AX99" s="97">
        <f t="shared" si="3"/>
        <v>39.979675925925889</v>
      </c>
    </row>
    <row r="100" spans="1:50" x14ac:dyDescent="0.25">
      <c r="A100" s="411"/>
      <c r="B100" s="9" t="s">
        <v>2613</v>
      </c>
      <c r="C100" s="9" t="s">
        <v>4739</v>
      </c>
      <c r="D100" s="33">
        <v>82</v>
      </c>
      <c r="E100" s="34" t="s">
        <v>2527</v>
      </c>
      <c r="F100" s="10" t="s">
        <v>2529</v>
      </c>
      <c r="G100" s="10">
        <v>1205128</v>
      </c>
      <c r="H100" s="10" t="s">
        <v>3733</v>
      </c>
      <c r="I100" s="10" t="s">
        <v>3410</v>
      </c>
      <c r="J100" s="10" t="s">
        <v>2622</v>
      </c>
      <c r="K100" s="10" t="s">
        <v>2330</v>
      </c>
      <c r="L100" s="9" t="s">
        <v>2331</v>
      </c>
      <c r="M100" s="11">
        <v>39744</v>
      </c>
      <c r="N100" s="11"/>
      <c r="O100" s="12">
        <v>8411.86</v>
      </c>
      <c r="P100" s="12">
        <v>18693.04</v>
      </c>
      <c r="Q100" s="12"/>
      <c r="R100" s="12"/>
      <c r="S100" s="12"/>
      <c r="T100" s="12">
        <v>8411.86</v>
      </c>
      <c r="U100" s="9" t="s">
        <v>26</v>
      </c>
      <c r="V100" s="12">
        <v>8411.86</v>
      </c>
      <c r="W100" s="12">
        <v>6670.1</v>
      </c>
      <c r="X100" s="9" t="s">
        <v>26</v>
      </c>
      <c r="Y100" s="12">
        <v>6670.1</v>
      </c>
      <c r="Z100" s="12"/>
      <c r="AA100" s="12"/>
      <c r="AB100" s="12"/>
      <c r="AC100" s="13" t="s">
        <v>28</v>
      </c>
      <c r="AD100" s="9" t="s">
        <v>135</v>
      </c>
      <c r="AE100" s="9" t="s">
        <v>284</v>
      </c>
      <c r="AF100" s="9" t="s">
        <v>45</v>
      </c>
      <c r="AH100" s="9" t="s">
        <v>131</v>
      </c>
      <c r="AI100" s="9" t="s">
        <v>570</v>
      </c>
      <c r="AJ100" s="9" t="s">
        <v>34</v>
      </c>
      <c r="AK100" s="9" t="s">
        <v>71</v>
      </c>
      <c r="AL100" s="9" t="s">
        <v>42</v>
      </c>
      <c r="AM100" s="16" t="s">
        <v>2514</v>
      </c>
      <c r="AN100" s="9" t="s">
        <v>2509</v>
      </c>
      <c r="AP100" s="9" t="s">
        <v>2332</v>
      </c>
      <c r="AR100" s="15">
        <v>40310.595138888886</v>
      </c>
      <c r="AS100" s="9" t="s">
        <v>36</v>
      </c>
      <c r="AT100" s="12">
        <v>8411.86</v>
      </c>
      <c r="AU100" s="392">
        <v>40310.595138888886</v>
      </c>
      <c r="AV100" s="105">
        <v>41029</v>
      </c>
      <c r="AW100" s="96">
        <f t="shared" si="2"/>
        <v>718.40486111111386</v>
      </c>
      <c r="AX100" s="97">
        <f t="shared" si="3"/>
        <v>23.946828703703794</v>
      </c>
    </row>
    <row r="101" spans="1:50" x14ac:dyDescent="0.25">
      <c r="A101" s="411"/>
      <c r="B101" s="9" t="s">
        <v>2613</v>
      </c>
      <c r="C101" s="9" t="s">
        <v>4740</v>
      </c>
      <c r="D101" s="33">
        <v>93</v>
      </c>
      <c r="E101" s="34" t="s">
        <v>2527</v>
      </c>
      <c r="F101" s="10" t="s">
        <v>2529</v>
      </c>
      <c r="G101" s="10">
        <v>1378636</v>
      </c>
      <c r="H101" s="10" t="s">
        <v>3734</v>
      </c>
      <c r="I101" s="10" t="s">
        <v>4290</v>
      </c>
      <c r="J101" s="10" t="s">
        <v>2622</v>
      </c>
      <c r="K101" s="10" t="s">
        <v>925</v>
      </c>
      <c r="L101" s="9" t="s">
        <v>926</v>
      </c>
      <c r="M101" s="11">
        <v>40567</v>
      </c>
      <c r="N101" s="11"/>
      <c r="O101" s="12">
        <v>43106</v>
      </c>
      <c r="P101" s="12">
        <v>86212</v>
      </c>
      <c r="Q101" s="12"/>
      <c r="R101" s="12"/>
      <c r="S101" s="12"/>
      <c r="T101" s="12">
        <v>43106</v>
      </c>
      <c r="U101" s="9" t="s">
        <v>26</v>
      </c>
      <c r="V101" s="12">
        <v>43106</v>
      </c>
      <c r="W101" s="9">
        <v>0</v>
      </c>
      <c r="X101" s="9" t="s">
        <v>27</v>
      </c>
      <c r="Y101" s="9">
        <v>0</v>
      </c>
      <c r="AC101" s="13" t="s">
        <v>28</v>
      </c>
      <c r="AD101" s="9" t="s">
        <v>135</v>
      </c>
      <c r="AE101" s="9" t="s">
        <v>284</v>
      </c>
      <c r="AF101" s="9" t="s">
        <v>45</v>
      </c>
      <c r="AH101" s="9" t="s">
        <v>32</v>
      </c>
      <c r="AI101" s="9" t="s">
        <v>363</v>
      </c>
      <c r="AJ101" s="9" t="s">
        <v>34</v>
      </c>
      <c r="AK101" s="9" t="s">
        <v>71</v>
      </c>
      <c r="AL101" s="9" t="s">
        <v>42</v>
      </c>
      <c r="AM101" s="16" t="s">
        <v>2514</v>
      </c>
      <c r="AN101" s="9" t="s">
        <v>2509</v>
      </c>
      <c r="AP101" s="9" t="s">
        <v>927</v>
      </c>
      <c r="AR101" s="15">
        <v>40828.042361111111</v>
      </c>
      <c r="AS101" s="9" t="s">
        <v>36</v>
      </c>
      <c r="AT101" s="12">
        <v>43106</v>
      </c>
      <c r="AU101" s="392">
        <v>40828.042361111111</v>
      </c>
      <c r="AV101" s="105">
        <v>41029</v>
      </c>
      <c r="AW101" s="96">
        <f t="shared" si="2"/>
        <v>200.95763888888905</v>
      </c>
      <c r="AX101" s="97">
        <f t="shared" si="3"/>
        <v>6.6985879629629688</v>
      </c>
    </row>
    <row r="102" spans="1:50" x14ac:dyDescent="0.25">
      <c r="A102" s="411"/>
      <c r="B102" s="9" t="s">
        <v>2613</v>
      </c>
      <c r="C102" s="9" t="s">
        <v>4740</v>
      </c>
      <c r="D102" s="33">
        <v>93</v>
      </c>
      <c r="E102" s="34" t="s">
        <v>2527</v>
      </c>
      <c r="F102" s="10" t="s">
        <v>2530</v>
      </c>
      <c r="G102" s="10">
        <v>1269121</v>
      </c>
      <c r="H102" s="10" t="s">
        <v>3735</v>
      </c>
      <c r="I102" s="10" t="s">
        <v>4291</v>
      </c>
      <c r="J102" s="10" t="s">
        <v>2622</v>
      </c>
      <c r="K102" s="10" t="s">
        <v>1345</v>
      </c>
      <c r="L102" s="9" t="s">
        <v>1346</v>
      </c>
      <c r="M102" s="11">
        <v>40241</v>
      </c>
      <c r="N102" s="11"/>
      <c r="O102" s="12">
        <v>22635</v>
      </c>
      <c r="P102" s="12">
        <v>22635</v>
      </c>
      <c r="Q102" s="12"/>
      <c r="R102" s="12"/>
      <c r="S102" s="12"/>
      <c r="T102" s="12">
        <v>22635</v>
      </c>
      <c r="U102" s="9" t="s">
        <v>26</v>
      </c>
      <c r="V102" s="12">
        <v>22635</v>
      </c>
      <c r="W102" s="9">
        <v>0</v>
      </c>
      <c r="X102" s="9" t="s">
        <v>27</v>
      </c>
      <c r="Y102" s="9">
        <v>0</v>
      </c>
      <c r="AC102" s="13" t="s">
        <v>28</v>
      </c>
      <c r="AD102" s="9" t="s">
        <v>135</v>
      </c>
      <c r="AE102" s="9" t="s">
        <v>136</v>
      </c>
      <c r="AF102" s="9" t="s">
        <v>45</v>
      </c>
      <c r="AH102" s="9" t="s">
        <v>32</v>
      </c>
      <c r="AI102" s="9" t="s">
        <v>1347</v>
      </c>
      <c r="AJ102" s="9" t="s">
        <v>34</v>
      </c>
      <c r="AK102" s="9" t="s">
        <v>71</v>
      </c>
      <c r="AL102" s="9" t="s">
        <v>42</v>
      </c>
      <c r="AM102" s="16" t="s">
        <v>2514</v>
      </c>
      <c r="AN102" s="9" t="s">
        <v>2509</v>
      </c>
      <c r="AP102" s="9" t="s">
        <v>1348</v>
      </c>
      <c r="AR102" s="15">
        <v>40494.595833333333</v>
      </c>
      <c r="AS102" s="9" t="s">
        <v>151</v>
      </c>
      <c r="AT102" s="12">
        <v>22635</v>
      </c>
      <c r="AU102" s="392">
        <v>40494.595833333333</v>
      </c>
      <c r="AV102" s="105">
        <v>41029</v>
      </c>
      <c r="AW102" s="96">
        <f t="shared" si="2"/>
        <v>534.40416666666715</v>
      </c>
      <c r="AX102" s="97">
        <f t="shared" si="3"/>
        <v>17.813472222222238</v>
      </c>
    </row>
    <row r="103" spans="1:50" x14ac:dyDescent="0.25">
      <c r="A103" s="411"/>
      <c r="B103" s="9" t="s">
        <v>2613</v>
      </c>
      <c r="C103" s="9" t="s">
        <v>4742</v>
      </c>
      <c r="D103" s="33">
        <v>31</v>
      </c>
      <c r="E103" s="34" t="s">
        <v>2528</v>
      </c>
      <c r="F103" s="10" t="s">
        <v>2529</v>
      </c>
      <c r="G103" s="10">
        <v>246582</v>
      </c>
      <c r="H103" s="10" t="s">
        <v>3736</v>
      </c>
      <c r="I103" s="10" t="s">
        <v>4292</v>
      </c>
      <c r="J103" s="10" t="s">
        <v>2646</v>
      </c>
      <c r="K103" s="10" t="s">
        <v>1594</v>
      </c>
      <c r="L103" s="9" t="s">
        <v>1595</v>
      </c>
      <c r="M103" s="11">
        <v>36379</v>
      </c>
      <c r="N103" s="11"/>
      <c r="O103" s="12">
        <v>13000</v>
      </c>
      <c r="P103" s="12">
        <v>13000</v>
      </c>
      <c r="Q103" s="12"/>
      <c r="R103" s="12"/>
      <c r="S103" s="12"/>
      <c r="T103" s="12">
        <v>13000</v>
      </c>
      <c r="U103" s="9" t="s">
        <v>26</v>
      </c>
      <c r="V103" s="12">
        <v>13000</v>
      </c>
      <c r="W103" s="12">
        <v>34305.74</v>
      </c>
      <c r="X103" s="9" t="s">
        <v>26</v>
      </c>
      <c r="Y103" s="12">
        <v>34305.74</v>
      </c>
      <c r="Z103" s="12"/>
      <c r="AA103" s="12"/>
      <c r="AB103" s="12"/>
      <c r="AC103" s="13" t="s">
        <v>28</v>
      </c>
      <c r="AD103" s="9" t="s">
        <v>29</v>
      </c>
      <c r="AE103" s="9" t="s">
        <v>38</v>
      </c>
      <c r="AF103" s="9" t="s">
        <v>45</v>
      </c>
      <c r="AH103" s="9" t="s">
        <v>32</v>
      </c>
      <c r="AI103" s="9" t="s">
        <v>68</v>
      </c>
      <c r="AJ103" s="9" t="s">
        <v>34</v>
      </c>
      <c r="AK103" s="9" t="s">
        <v>71</v>
      </c>
      <c r="AL103" s="9" t="s">
        <v>42</v>
      </c>
      <c r="AM103" s="16" t="s">
        <v>2514</v>
      </c>
      <c r="AN103" s="9" t="s">
        <v>57</v>
      </c>
      <c r="AP103" s="9" t="s">
        <v>1596</v>
      </c>
      <c r="AR103" s="15">
        <v>37617</v>
      </c>
      <c r="AS103" s="9" t="s">
        <v>36</v>
      </c>
      <c r="AT103" s="12">
        <v>13000</v>
      </c>
      <c r="AU103" s="392">
        <v>37617</v>
      </c>
      <c r="AV103" s="105">
        <v>41029</v>
      </c>
      <c r="AW103" s="96">
        <f t="shared" si="2"/>
        <v>3412</v>
      </c>
      <c r="AX103" s="97">
        <f t="shared" si="3"/>
        <v>113.73333333333333</v>
      </c>
    </row>
    <row r="104" spans="1:50" x14ac:dyDescent="0.25">
      <c r="A104" s="411"/>
      <c r="B104" s="9" t="s">
        <v>2613</v>
      </c>
      <c r="C104" s="9" t="s">
        <v>4742</v>
      </c>
      <c r="D104" s="33">
        <v>31</v>
      </c>
      <c r="E104" s="34" t="s">
        <v>2528</v>
      </c>
      <c r="F104" s="10" t="s">
        <v>2529</v>
      </c>
      <c r="G104" s="10">
        <v>252773</v>
      </c>
      <c r="H104" s="10" t="s">
        <v>3737</v>
      </c>
      <c r="I104" s="10" t="s">
        <v>4293</v>
      </c>
      <c r="J104" s="10" t="s">
        <v>2646</v>
      </c>
      <c r="K104" s="10" t="s">
        <v>2012</v>
      </c>
      <c r="L104" s="9" t="s">
        <v>2013</v>
      </c>
      <c r="M104" s="11">
        <v>36301</v>
      </c>
      <c r="N104" s="11"/>
      <c r="O104" s="12">
        <v>6460</v>
      </c>
      <c r="P104" s="12">
        <v>6460</v>
      </c>
      <c r="Q104" s="12"/>
      <c r="R104" s="12"/>
      <c r="S104" s="12"/>
      <c r="T104" s="12">
        <v>6460</v>
      </c>
      <c r="U104" s="9" t="s">
        <v>26</v>
      </c>
      <c r="V104" s="12">
        <v>6460</v>
      </c>
      <c r="W104" s="9">
        <v>540</v>
      </c>
      <c r="X104" s="9" t="s">
        <v>27</v>
      </c>
      <c r="Y104" s="9">
        <v>0</v>
      </c>
      <c r="AC104" s="13" t="s">
        <v>28</v>
      </c>
      <c r="AD104" s="9" t="s">
        <v>29</v>
      </c>
      <c r="AE104" s="9" t="s">
        <v>69</v>
      </c>
      <c r="AF104" s="9" t="s">
        <v>31</v>
      </c>
      <c r="AH104" s="9" t="s">
        <v>32</v>
      </c>
      <c r="AI104" s="9" t="s">
        <v>97</v>
      </c>
      <c r="AJ104" s="9" t="s">
        <v>34</v>
      </c>
      <c r="AK104" s="9" t="s">
        <v>71</v>
      </c>
      <c r="AL104" s="9" t="s">
        <v>42</v>
      </c>
      <c r="AM104" s="16" t="s">
        <v>2514</v>
      </c>
      <c r="AN104" s="9" t="s">
        <v>2509</v>
      </c>
      <c r="AP104" s="9" t="s">
        <v>2014</v>
      </c>
      <c r="AR104" s="15">
        <v>37618</v>
      </c>
      <c r="AS104" s="9" t="s">
        <v>36</v>
      </c>
      <c r="AT104" s="12">
        <v>6460</v>
      </c>
      <c r="AU104" s="392">
        <v>37618</v>
      </c>
      <c r="AV104" s="105">
        <v>41029</v>
      </c>
      <c r="AW104" s="96">
        <f t="shared" si="2"/>
        <v>3411</v>
      </c>
      <c r="AX104" s="97">
        <f t="shared" si="3"/>
        <v>113.7</v>
      </c>
    </row>
    <row r="105" spans="1:50" x14ac:dyDescent="0.25">
      <c r="A105" s="411"/>
      <c r="B105" s="9" t="s">
        <v>2613</v>
      </c>
      <c r="C105" s="9" t="s">
        <v>4743</v>
      </c>
      <c r="D105" s="33">
        <v>82</v>
      </c>
      <c r="E105" s="34" t="s">
        <v>2527</v>
      </c>
      <c r="F105" s="10" t="s">
        <v>2558</v>
      </c>
      <c r="G105" s="10">
        <v>479688</v>
      </c>
      <c r="H105" s="10" t="s">
        <v>3738</v>
      </c>
      <c r="I105" s="10" t="s">
        <v>4294</v>
      </c>
      <c r="J105" s="10" t="s">
        <v>2622</v>
      </c>
      <c r="K105" s="10" t="s">
        <v>2075</v>
      </c>
      <c r="M105" s="11">
        <v>36995</v>
      </c>
      <c r="N105" s="11"/>
      <c r="O105" s="12">
        <v>25000</v>
      </c>
      <c r="P105" s="12">
        <v>25000</v>
      </c>
      <c r="Q105" s="12"/>
      <c r="R105" s="12"/>
      <c r="S105" s="12"/>
      <c r="T105" s="12">
        <v>25000</v>
      </c>
      <c r="U105" s="9" t="s">
        <v>50</v>
      </c>
      <c r="V105" s="12">
        <v>12500</v>
      </c>
      <c r="W105" s="12">
        <v>5000</v>
      </c>
      <c r="X105" s="9" t="s">
        <v>27</v>
      </c>
      <c r="Y105" s="9">
        <v>0</v>
      </c>
      <c r="AC105" s="13" t="s">
        <v>28</v>
      </c>
      <c r="AD105" s="9" t="s">
        <v>44</v>
      </c>
      <c r="AE105" s="9" t="s">
        <v>38</v>
      </c>
      <c r="AF105" s="9" t="s">
        <v>197</v>
      </c>
      <c r="AH105" s="9" t="s">
        <v>32</v>
      </c>
      <c r="AI105" s="9" t="s">
        <v>882</v>
      </c>
      <c r="AJ105" s="9" t="s">
        <v>34</v>
      </c>
      <c r="AK105" s="9" t="s">
        <v>251</v>
      </c>
      <c r="AL105" s="9" t="s">
        <v>42</v>
      </c>
      <c r="AM105" s="16" t="s">
        <v>2514</v>
      </c>
      <c r="AN105" s="9" t="s">
        <v>2510</v>
      </c>
      <c r="AP105" s="9" t="s">
        <v>2076</v>
      </c>
      <c r="AR105" s="15">
        <v>38678.543055555558</v>
      </c>
      <c r="AS105" s="9" t="s">
        <v>36</v>
      </c>
      <c r="AT105" s="12">
        <v>25000</v>
      </c>
      <c r="AU105" s="392">
        <v>38678.543055555558</v>
      </c>
      <c r="AV105" s="105">
        <v>41029</v>
      </c>
      <c r="AW105" s="96">
        <f t="shared" si="2"/>
        <v>2350.4569444444423</v>
      </c>
      <c r="AX105" s="97">
        <f t="shared" si="3"/>
        <v>78.34856481481475</v>
      </c>
    </row>
    <row r="106" spans="1:50" x14ac:dyDescent="0.25">
      <c r="A106" s="411"/>
      <c r="B106" s="9" t="s">
        <v>2613</v>
      </c>
      <c r="C106" s="9" t="s">
        <v>4741</v>
      </c>
      <c r="D106" s="33">
        <v>77</v>
      </c>
      <c r="E106" s="34" t="s">
        <v>2527</v>
      </c>
      <c r="F106" s="10" t="s">
        <v>2529</v>
      </c>
      <c r="G106" s="10">
        <v>1149000</v>
      </c>
      <c r="H106" s="10" t="s">
        <v>3739</v>
      </c>
      <c r="I106" s="10" t="s">
        <v>4295</v>
      </c>
      <c r="J106" s="10" t="s">
        <v>2622</v>
      </c>
      <c r="K106" s="10">
        <v>7111284</v>
      </c>
      <c r="L106" s="9" t="s">
        <v>1244</v>
      </c>
      <c r="M106" s="11">
        <v>39249</v>
      </c>
      <c r="N106" s="11"/>
      <c r="O106" s="12">
        <v>4341.57</v>
      </c>
      <c r="P106" s="12">
        <v>4341.57</v>
      </c>
      <c r="Q106" s="12"/>
      <c r="R106" s="12"/>
      <c r="S106" s="12"/>
      <c r="T106" s="12">
        <v>4051</v>
      </c>
      <c r="U106" s="9" t="s">
        <v>50</v>
      </c>
      <c r="V106" s="12">
        <v>2025.5</v>
      </c>
      <c r="W106" s="12">
        <v>4051</v>
      </c>
      <c r="X106" s="9" t="s">
        <v>27</v>
      </c>
      <c r="Y106" s="9">
        <v>0</v>
      </c>
      <c r="AC106" s="13" t="s">
        <v>28</v>
      </c>
      <c r="AD106" s="9" t="s">
        <v>135</v>
      </c>
      <c r="AE106" s="9" t="s">
        <v>136</v>
      </c>
      <c r="AF106" s="9" t="s">
        <v>31</v>
      </c>
      <c r="AH106" s="9" t="s">
        <v>32</v>
      </c>
      <c r="AI106" s="9" t="s">
        <v>1245</v>
      </c>
      <c r="AJ106" s="9" t="s">
        <v>218</v>
      </c>
      <c r="AK106" s="9" t="s">
        <v>71</v>
      </c>
      <c r="AL106" s="9" t="s">
        <v>42</v>
      </c>
      <c r="AM106" s="16" t="s">
        <v>2514</v>
      </c>
      <c r="AN106" s="9" t="s">
        <v>2509</v>
      </c>
      <c r="AP106" s="9" t="s">
        <v>1246</v>
      </c>
      <c r="AR106" s="15">
        <v>40164.359027777777</v>
      </c>
      <c r="AS106" s="9" t="s">
        <v>36</v>
      </c>
      <c r="AT106" s="12">
        <v>4341.57</v>
      </c>
      <c r="AU106" s="392">
        <v>40164.359027777777</v>
      </c>
      <c r="AV106" s="105">
        <v>41029</v>
      </c>
      <c r="AW106" s="96">
        <f t="shared" si="2"/>
        <v>864.64097222222335</v>
      </c>
      <c r="AX106" s="97">
        <f t="shared" si="3"/>
        <v>28.821365740740777</v>
      </c>
    </row>
    <row r="107" spans="1:50" x14ac:dyDescent="0.25">
      <c r="A107" s="411"/>
      <c r="B107" s="9" t="s">
        <v>2613</v>
      </c>
      <c r="C107" s="9" t="s">
        <v>4740</v>
      </c>
      <c r="D107" s="33">
        <v>93</v>
      </c>
      <c r="E107" s="34" t="s">
        <v>2527</v>
      </c>
      <c r="F107" s="10" t="s">
        <v>2529</v>
      </c>
      <c r="G107" s="10">
        <v>1244929</v>
      </c>
      <c r="H107" s="10" t="s">
        <v>3740</v>
      </c>
      <c r="I107" s="10" t="s">
        <v>4296</v>
      </c>
      <c r="J107" s="10" t="s">
        <v>2622</v>
      </c>
      <c r="K107" s="10" t="s">
        <v>1319</v>
      </c>
      <c r="L107" s="9" t="s">
        <v>1320</v>
      </c>
      <c r="M107" s="11">
        <v>39294</v>
      </c>
      <c r="N107" s="11"/>
      <c r="O107" s="12">
        <v>5000</v>
      </c>
      <c r="P107" s="12">
        <v>5000</v>
      </c>
      <c r="Q107" s="12"/>
      <c r="R107" s="12"/>
      <c r="S107" s="12"/>
      <c r="T107" s="12">
        <v>5000</v>
      </c>
      <c r="U107" s="9" t="s">
        <v>26</v>
      </c>
      <c r="V107" s="12">
        <v>5000</v>
      </c>
      <c r="W107" s="9">
        <v>0</v>
      </c>
      <c r="X107" s="9" t="s">
        <v>27</v>
      </c>
      <c r="Y107" s="9">
        <v>0</v>
      </c>
      <c r="AC107" s="13" t="s">
        <v>28</v>
      </c>
      <c r="AD107" s="9" t="s">
        <v>135</v>
      </c>
      <c r="AE107" s="9" t="s">
        <v>136</v>
      </c>
      <c r="AF107" s="9" t="s">
        <v>31</v>
      </c>
      <c r="AH107" s="9" t="s">
        <v>32</v>
      </c>
      <c r="AI107" s="9" t="s">
        <v>177</v>
      </c>
      <c r="AJ107" s="9" t="s">
        <v>53</v>
      </c>
      <c r="AK107" s="9" t="s">
        <v>71</v>
      </c>
      <c r="AL107" s="9" t="s">
        <v>42</v>
      </c>
      <c r="AM107" s="16" t="s">
        <v>2514</v>
      </c>
      <c r="AN107" s="9" t="s">
        <v>2510</v>
      </c>
      <c r="AP107" s="9" t="s">
        <v>1321</v>
      </c>
      <c r="AR107" s="15">
        <v>40416.779861111114</v>
      </c>
      <c r="AS107" s="9" t="s">
        <v>36</v>
      </c>
      <c r="AT107" s="12">
        <v>5000</v>
      </c>
      <c r="AU107" s="392">
        <v>40416.779861111114</v>
      </c>
      <c r="AV107" s="105">
        <v>41029</v>
      </c>
      <c r="AW107" s="96">
        <f t="shared" si="2"/>
        <v>612.22013888888614</v>
      </c>
      <c r="AX107" s="97">
        <f t="shared" si="3"/>
        <v>20.40733796296287</v>
      </c>
    </row>
    <row r="108" spans="1:50" x14ac:dyDescent="0.25">
      <c r="A108" s="411"/>
      <c r="B108" s="9" t="s">
        <v>2613</v>
      </c>
      <c r="C108" s="9" t="s">
        <v>4739</v>
      </c>
      <c r="D108" s="33">
        <v>82</v>
      </c>
      <c r="E108" s="34" t="s">
        <v>2527</v>
      </c>
      <c r="F108" s="10" t="s">
        <v>2543</v>
      </c>
      <c r="G108" s="10">
        <v>1325879</v>
      </c>
      <c r="H108" s="10" t="s">
        <v>3741</v>
      </c>
      <c r="I108" s="10" t="s">
        <v>4297</v>
      </c>
      <c r="J108" s="10" t="s">
        <v>2622</v>
      </c>
      <c r="K108" s="10" t="s">
        <v>755</v>
      </c>
      <c r="L108" s="9" t="s">
        <v>1404</v>
      </c>
      <c r="M108" s="11">
        <v>40315</v>
      </c>
      <c r="N108" s="11"/>
      <c r="O108" s="9">
        <v>0</v>
      </c>
      <c r="P108" s="12">
        <v>2629</v>
      </c>
      <c r="Q108" s="12"/>
      <c r="R108" s="12"/>
      <c r="S108" s="12"/>
      <c r="T108" s="9">
        <v>0</v>
      </c>
      <c r="V108" s="9">
        <v>0</v>
      </c>
      <c r="W108" s="9">
        <v>0</v>
      </c>
      <c r="X108" s="9" t="s">
        <v>27</v>
      </c>
      <c r="Y108" s="9">
        <v>0</v>
      </c>
      <c r="AC108" s="13" t="s">
        <v>28</v>
      </c>
      <c r="AD108" s="9" t="s">
        <v>135</v>
      </c>
      <c r="AE108" s="9" t="s">
        <v>136</v>
      </c>
      <c r="AF108" s="9" t="s">
        <v>31</v>
      </c>
      <c r="AH108" s="9" t="s">
        <v>139</v>
      </c>
      <c r="AI108" s="9" t="s">
        <v>903</v>
      </c>
      <c r="AJ108" s="9" t="s">
        <v>101</v>
      </c>
      <c r="AK108" s="9" t="s">
        <v>171</v>
      </c>
      <c r="AL108" s="9" t="s">
        <v>42</v>
      </c>
      <c r="AM108" s="16" t="s">
        <v>2514</v>
      </c>
      <c r="AN108" s="9" t="s">
        <v>2509</v>
      </c>
      <c r="AP108" s="9" t="s">
        <v>1405</v>
      </c>
      <c r="AR108" s="15">
        <v>40687.581944444442</v>
      </c>
      <c r="AS108" s="9" t="s">
        <v>36</v>
      </c>
      <c r="AT108" s="9">
        <v>0</v>
      </c>
      <c r="AU108" s="392">
        <v>40687.581944444442</v>
      </c>
      <c r="AV108" s="105">
        <v>41029</v>
      </c>
      <c r="AW108" s="96">
        <f t="shared" si="2"/>
        <v>341.41805555555766</v>
      </c>
      <c r="AX108" s="97">
        <f t="shared" si="3"/>
        <v>11.380601851851923</v>
      </c>
    </row>
    <row r="109" spans="1:50" x14ac:dyDescent="0.25">
      <c r="A109" s="411"/>
      <c r="B109" s="9" t="s">
        <v>2613</v>
      </c>
      <c r="C109" s="9" t="s">
        <v>4747</v>
      </c>
      <c r="D109" s="33">
        <v>90</v>
      </c>
      <c r="E109" s="34" t="s">
        <v>2527</v>
      </c>
      <c r="F109" s="10" t="s">
        <v>2542</v>
      </c>
      <c r="G109" s="10">
        <v>1126736</v>
      </c>
      <c r="H109" s="10" t="s">
        <v>3742</v>
      </c>
      <c r="I109" s="10" t="s">
        <v>4298</v>
      </c>
      <c r="J109" s="10" t="s">
        <v>2622</v>
      </c>
      <c r="K109" s="10" t="s">
        <v>1734</v>
      </c>
      <c r="L109" s="9" t="s">
        <v>1735</v>
      </c>
      <c r="O109" s="12">
        <v>219000</v>
      </c>
      <c r="P109" s="12">
        <v>219000</v>
      </c>
      <c r="Q109" s="12"/>
      <c r="R109" s="12"/>
      <c r="S109" s="12"/>
      <c r="T109" s="12">
        <v>30000</v>
      </c>
      <c r="U109" s="9" t="s">
        <v>50</v>
      </c>
      <c r="V109" s="12">
        <v>15000</v>
      </c>
      <c r="W109" s="9">
        <v>0</v>
      </c>
      <c r="X109" s="9" t="s">
        <v>27</v>
      </c>
      <c r="Y109" s="9">
        <v>0</v>
      </c>
      <c r="AC109" s="13" t="s">
        <v>28</v>
      </c>
      <c r="AD109" s="9" t="s">
        <v>135</v>
      </c>
      <c r="AE109" s="9" t="s">
        <v>136</v>
      </c>
      <c r="AF109" s="9" t="s">
        <v>31</v>
      </c>
      <c r="AH109" s="9" t="s">
        <v>32</v>
      </c>
      <c r="AI109" s="9" t="s">
        <v>222</v>
      </c>
      <c r="AJ109" s="9" t="s">
        <v>53</v>
      </c>
      <c r="AK109" s="9" t="s">
        <v>349</v>
      </c>
      <c r="AL109" s="9" t="s">
        <v>42</v>
      </c>
      <c r="AM109" s="16" t="s">
        <v>2514</v>
      </c>
      <c r="AN109" s="9" t="s">
        <v>57</v>
      </c>
      <c r="AP109" s="9" t="s">
        <v>1736</v>
      </c>
      <c r="AR109" s="15">
        <v>40136.4375</v>
      </c>
      <c r="AS109" s="9" t="s">
        <v>151</v>
      </c>
      <c r="AT109" s="12">
        <v>219000</v>
      </c>
      <c r="AU109" s="392">
        <v>40136.4375</v>
      </c>
      <c r="AV109" s="105">
        <v>41029</v>
      </c>
      <c r="AW109" s="96">
        <f t="shared" si="2"/>
        <v>892.5625</v>
      </c>
      <c r="AX109" s="97">
        <f t="shared" si="3"/>
        <v>29.752083333333335</v>
      </c>
    </row>
    <row r="110" spans="1:50" x14ac:dyDescent="0.25">
      <c r="A110" s="411"/>
      <c r="B110" s="9" t="s">
        <v>2613</v>
      </c>
      <c r="C110" s="9" t="s">
        <v>3625</v>
      </c>
      <c r="D110" s="33">
        <v>14</v>
      </c>
      <c r="E110" s="34" t="s">
        <v>2528</v>
      </c>
      <c r="F110" s="10" t="s">
        <v>2531</v>
      </c>
      <c r="G110" s="10">
        <v>1353980</v>
      </c>
      <c r="H110" s="10" t="s">
        <v>3743</v>
      </c>
      <c r="I110" s="10" t="s">
        <v>4299</v>
      </c>
      <c r="J110" s="10" t="s">
        <v>2646</v>
      </c>
      <c r="K110" s="10" t="s">
        <v>1949</v>
      </c>
      <c r="L110" s="9" t="s">
        <v>1950</v>
      </c>
      <c r="M110" s="11">
        <v>40328</v>
      </c>
      <c r="N110" s="11"/>
      <c r="O110" s="12">
        <v>108430</v>
      </c>
      <c r="P110" s="12">
        <v>108430</v>
      </c>
      <c r="Q110" s="12"/>
      <c r="R110" s="12"/>
      <c r="S110" s="12"/>
      <c r="T110" s="12">
        <v>47003</v>
      </c>
      <c r="U110" s="9" t="s">
        <v>26</v>
      </c>
      <c r="V110" s="12">
        <v>47003</v>
      </c>
      <c r="W110" s="9">
        <v>0</v>
      </c>
      <c r="X110" s="9" t="s">
        <v>27</v>
      </c>
      <c r="Y110" s="9">
        <v>0</v>
      </c>
      <c r="AC110" s="13" t="s">
        <v>28</v>
      </c>
      <c r="AD110" s="9" t="s">
        <v>262</v>
      </c>
      <c r="AE110" s="9" t="s">
        <v>151</v>
      </c>
      <c r="AF110" s="9" t="s">
        <v>45</v>
      </c>
      <c r="AH110" s="9" t="s">
        <v>32</v>
      </c>
      <c r="AI110" s="9" t="s">
        <v>616</v>
      </c>
      <c r="AJ110" s="9" t="s">
        <v>34</v>
      </c>
      <c r="AK110" s="9" t="s">
        <v>71</v>
      </c>
      <c r="AL110" s="9" t="s">
        <v>42</v>
      </c>
      <c r="AM110" s="16" t="s">
        <v>2514</v>
      </c>
      <c r="AN110" s="9" t="s">
        <v>2509</v>
      </c>
      <c r="AP110" s="9" t="s">
        <v>1951</v>
      </c>
      <c r="AR110" s="15">
        <v>40767.144444444442</v>
      </c>
      <c r="AS110" s="9" t="s">
        <v>151</v>
      </c>
      <c r="AT110" s="12">
        <v>108430</v>
      </c>
      <c r="AU110" s="392">
        <v>40767.144444444442</v>
      </c>
      <c r="AV110" s="105">
        <v>41029</v>
      </c>
      <c r="AW110" s="96">
        <f t="shared" si="2"/>
        <v>261.85555555555766</v>
      </c>
      <c r="AX110" s="97">
        <f t="shared" si="3"/>
        <v>8.7285185185185892</v>
      </c>
    </row>
    <row r="111" spans="1:50" x14ac:dyDescent="0.25">
      <c r="A111" s="411"/>
      <c r="B111" s="9" t="s">
        <v>2613</v>
      </c>
      <c r="C111" s="9" t="s">
        <v>4740</v>
      </c>
      <c r="D111" s="33">
        <v>93</v>
      </c>
      <c r="E111" s="34" t="s">
        <v>2527</v>
      </c>
      <c r="F111" s="10" t="s">
        <v>2530</v>
      </c>
      <c r="G111" s="10">
        <v>827294</v>
      </c>
      <c r="H111" s="10" t="s">
        <v>3744</v>
      </c>
      <c r="I111" s="10" t="s">
        <v>4300</v>
      </c>
      <c r="J111" s="10" t="s">
        <v>2622</v>
      </c>
      <c r="K111" s="10">
        <v>3197</v>
      </c>
      <c r="L111" s="9" t="s">
        <v>533</v>
      </c>
      <c r="M111" s="11">
        <v>39347</v>
      </c>
      <c r="N111" s="11"/>
      <c r="O111" s="9">
        <v>0</v>
      </c>
      <c r="P111" s="12">
        <v>33098.47</v>
      </c>
      <c r="Q111" s="12"/>
      <c r="R111" s="12"/>
      <c r="S111" s="12"/>
      <c r="T111" s="9">
        <v>0</v>
      </c>
      <c r="U111" s="9" t="s">
        <v>26</v>
      </c>
      <c r="V111" s="9">
        <v>0</v>
      </c>
      <c r="W111" s="12">
        <v>14694.22</v>
      </c>
      <c r="X111" s="9" t="s">
        <v>27</v>
      </c>
      <c r="Y111" s="9">
        <v>0</v>
      </c>
      <c r="AC111" s="13" t="s">
        <v>28</v>
      </c>
      <c r="AD111" s="9" t="s">
        <v>44</v>
      </c>
      <c r="AE111" s="9" t="s">
        <v>30</v>
      </c>
      <c r="AF111" s="9" t="s">
        <v>45</v>
      </c>
      <c r="AH111" s="9" t="s">
        <v>32</v>
      </c>
      <c r="AI111" s="9" t="s">
        <v>124</v>
      </c>
      <c r="AJ111" s="9" t="s">
        <v>34</v>
      </c>
      <c r="AK111" s="9" t="s">
        <v>46</v>
      </c>
      <c r="AL111" s="9" t="s">
        <v>42</v>
      </c>
      <c r="AM111" s="16" t="s">
        <v>2514</v>
      </c>
      <c r="AN111" s="9" t="s">
        <v>43</v>
      </c>
      <c r="AP111" s="9" t="s">
        <v>534</v>
      </c>
      <c r="AR111" s="15">
        <v>39855.62222222222</v>
      </c>
      <c r="AS111" s="9" t="s">
        <v>36</v>
      </c>
      <c r="AT111" s="9">
        <v>0</v>
      </c>
      <c r="AU111" s="392">
        <v>39855.62222222222</v>
      </c>
      <c r="AV111" s="105">
        <v>41029</v>
      </c>
      <c r="AW111" s="96">
        <f t="shared" si="2"/>
        <v>1173.3777777777796</v>
      </c>
      <c r="AX111" s="97">
        <f t="shared" si="3"/>
        <v>39.112592592592655</v>
      </c>
    </row>
    <row r="112" spans="1:50" x14ac:dyDescent="0.25">
      <c r="A112" s="411"/>
      <c r="B112" s="9" t="s">
        <v>2613</v>
      </c>
      <c r="C112" s="9" t="s">
        <v>4740</v>
      </c>
      <c r="D112" s="33">
        <v>93</v>
      </c>
      <c r="E112" s="34" t="s">
        <v>2527</v>
      </c>
      <c r="F112" s="10" t="s">
        <v>2534</v>
      </c>
      <c r="G112" s="10">
        <v>555376</v>
      </c>
      <c r="H112" s="10" t="s">
        <v>3745</v>
      </c>
      <c r="I112" s="10" t="s">
        <v>4301</v>
      </c>
      <c r="J112" s="10" t="s">
        <v>2622</v>
      </c>
      <c r="K112" s="10" t="s">
        <v>973</v>
      </c>
      <c r="L112" s="9" t="s">
        <v>974</v>
      </c>
      <c r="M112" s="11">
        <v>38589</v>
      </c>
      <c r="N112" s="11"/>
      <c r="O112" s="12">
        <v>44968</v>
      </c>
      <c r="P112" s="12">
        <v>44968</v>
      </c>
      <c r="Q112" s="12"/>
      <c r="R112" s="12"/>
      <c r="S112" s="12"/>
      <c r="T112" s="12">
        <v>44968</v>
      </c>
      <c r="U112" s="9" t="s">
        <v>50</v>
      </c>
      <c r="V112" s="12">
        <v>22484</v>
      </c>
      <c r="W112" s="12">
        <v>4496.8</v>
      </c>
      <c r="X112" s="9" t="s">
        <v>27</v>
      </c>
      <c r="Y112" s="9">
        <v>0</v>
      </c>
      <c r="AC112" s="13" t="s">
        <v>28</v>
      </c>
      <c r="AD112" s="9" t="s">
        <v>44</v>
      </c>
      <c r="AE112" s="9" t="s">
        <v>38</v>
      </c>
      <c r="AF112" s="9" t="s">
        <v>45</v>
      </c>
      <c r="AH112" s="9" t="s">
        <v>32</v>
      </c>
      <c r="AI112" s="9" t="s">
        <v>261</v>
      </c>
      <c r="AJ112" s="9" t="s">
        <v>40</v>
      </c>
      <c r="AK112" s="9" t="s">
        <v>41</v>
      </c>
      <c r="AL112" s="9" t="s">
        <v>42</v>
      </c>
      <c r="AM112" s="16" t="s">
        <v>2514</v>
      </c>
      <c r="AN112" s="9" t="s">
        <v>2510</v>
      </c>
      <c r="AP112" s="9" t="s">
        <v>975</v>
      </c>
      <c r="AR112" s="15">
        <v>39049.404166666667</v>
      </c>
      <c r="AS112" s="9" t="s">
        <v>151</v>
      </c>
      <c r="AT112" s="12">
        <v>44968</v>
      </c>
      <c r="AU112" s="392">
        <v>39049.404166666667</v>
      </c>
      <c r="AV112" s="105">
        <v>41029</v>
      </c>
      <c r="AW112" s="96">
        <f t="shared" si="2"/>
        <v>1979.5958333333328</v>
      </c>
      <c r="AX112" s="97">
        <f t="shared" si="3"/>
        <v>65.986527777777766</v>
      </c>
    </row>
    <row r="113" spans="1:50" x14ac:dyDescent="0.25">
      <c r="A113" s="411"/>
      <c r="B113" s="9" t="s">
        <v>2613</v>
      </c>
      <c r="C113" s="9" t="s">
        <v>3625</v>
      </c>
      <c r="D113" s="33">
        <v>14</v>
      </c>
      <c r="E113" s="34" t="s">
        <v>2528</v>
      </c>
      <c r="F113" s="10" t="s">
        <v>2590</v>
      </c>
      <c r="G113" s="10">
        <v>1392031</v>
      </c>
      <c r="H113" s="10" t="s">
        <v>3746</v>
      </c>
      <c r="I113" s="10" t="s">
        <v>4302</v>
      </c>
      <c r="J113" s="10" t="s">
        <v>2646</v>
      </c>
      <c r="K113" s="10" t="s">
        <v>2038</v>
      </c>
      <c r="L113" s="9" t="s">
        <v>2039</v>
      </c>
      <c r="M113" s="11">
        <v>40593</v>
      </c>
      <c r="N113" s="11"/>
      <c r="O113" s="12">
        <v>2155</v>
      </c>
      <c r="P113" s="12">
        <v>2155</v>
      </c>
      <c r="Q113" s="12"/>
      <c r="R113" s="12"/>
      <c r="S113" s="12"/>
      <c r="T113" s="12">
        <v>2155</v>
      </c>
      <c r="U113" s="9" t="s">
        <v>50</v>
      </c>
      <c r="V113" s="12">
        <v>1077.5</v>
      </c>
      <c r="W113" s="9">
        <v>0</v>
      </c>
      <c r="X113" s="9" t="s">
        <v>27</v>
      </c>
      <c r="Y113" s="9">
        <v>0</v>
      </c>
      <c r="AC113" s="13" t="s">
        <v>28</v>
      </c>
      <c r="AD113" s="9" t="s">
        <v>262</v>
      </c>
      <c r="AE113" s="9" t="s">
        <v>151</v>
      </c>
      <c r="AF113" s="9" t="s">
        <v>31</v>
      </c>
      <c r="AH113" s="9" t="s">
        <v>131</v>
      </c>
      <c r="AI113" s="9" t="s">
        <v>154</v>
      </c>
      <c r="AJ113" s="9" t="s">
        <v>40</v>
      </c>
      <c r="AK113" s="9" t="s">
        <v>41</v>
      </c>
      <c r="AL113" s="9" t="s">
        <v>42</v>
      </c>
      <c r="AM113" s="16" t="s">
        <v>2514</v>
      </c>
      <c r="AN113" s="9" t="s">
        <v>2509</v>
      </c>
      <c r="AP113" s="9" t="s">
        <v>2040</v>
      </c>
      <c r="AR113" s="15">
        <v>40871.201388888891</v>
      </c>
      <c r="AS113" s="9" t="s">
        <v>151</v>
      </c>
      <c r="AT113" s="12">
        <v>2155</v>
      </c>
      <c r="AU113" s="392">
        <v>40871.201388888891</v>
      </c>
      <c r="AV113" s="105">
        <v>41029</v>
      </c>
      <c r="AW113" s="96">
        <f t="shared" si="2"/>
        <v>157.79861111110949</v>
      </c>
      <c r="AX113" s="97">
        <f t="shared" si="3"/>
        <v>5.2599537037036495</v>
      </c>
    </row>
    <row r="114" spans="1:50" x14ac:dyDescent="0.25">
      <c r="A114" s="411"/>
      <c r="B114" s="9" t="s">
        <v>2613</v>
      </c>
      <c r="C114" s="9" t="s">
        <v>3625</v>
      </c>
      <c r="D114" s="33">
        <v>14</v>
      </c>
      <c r="E114" s="34" t="s">
        <v>2528</v>
      </c>
      <c r="F114" s="10" t="s">
        <v>2531</v>
      </c>
      <c r="G114" s="10">
        <v>1282793</v>
      </c>
      <c r="H114" s="10" t="s">
        <v>3747</v>
      </c>
      <c r="I114" s="10" t="s">
        <v>4303</v>
      </c>
      <c r="J114" s="10" t="s">
        <v>2622</v>
      </c>
      <c r="K114" s="10" t="s">
        <v>735</v>
      </c>
      <c r="L114" s="9" t="s">
        <v>736</v>
      </c>
      <c r="M114" s="11">
        <v>39619</v>
      </c>
      <c r="N114" s="11"/>
      <c r="O114" s="12">
        <v>20000</v>
      </c>
      <c r="P114" s="12">
        <v>20000</v>
      </c>
      <c r="Q114" s="12"/>
      <c r="R114" s="12"/>
      <c r="S114" s="12"/>
      <c r="T114" s="12">
        <v>1187</v>
      </c>
      <c r="U114" s="9" t="s">
        <v>50</v>
      </c>
      <c r="V114" s="9">
        <v>593.5</v>
      </c>
      <c r="W114" s="9">
        <v>0</v>
      </c>
      <c r="X114" s="9" t="s">
        <v>27</v>
      </c>
      <c r="Y114" s="9">
        <v>0</v>
      </c>
      <c r="AC114" s="13" t="s">
        <v>28</v>
      </c>
      <c r="AD114" s="9" t="s">
        <v>262</v>
      </c>
      <c r="AE114" s="9" t="s">
        <v>151</v>
      </c>
      <c r="AF114" s="9" t="s">
        <v>31</v>
      </c>
      <c r="AH114" s="9" t="s">
        <v>139</v>
      </c>
      <c r="AI114" s="9" t="s">
        <v>49</v>
      </c>
      <c r="AJ114" s="9" t="s">
        <v>34</v>
      </c>
      <c r="AK114" s="9" t="s">
        <v>71</v>
      </c>
      <c r="AL114" s="9" t="s">
        <v>42</v>
      </c>
      <c r="AM114" s="16" t="s">
        <v>2514</v>
      </c>
      <c r="AN114" s="9" t="s">
        <v>2510</v>
      </c>
      <c r="AP114" s="9" t="s">
        <v>737</v>
      </c>
      <c r="AR114" s="15">
        <v>40549.609722222223</v>
      </c>
      <c r="AS114" s="9" t="s">
        <v>151</v>
      </c>
      <c r="AT114" s="12">
        <v>20000</v>
      </c>
      <c r="AU114" s="392">
        <v>40549.609722222223</v>
      </c>
      <c r="AV114" s="105">
        <v>41029</v>
      </c>
      <c r="AW114" s="96">
        <f t="shared" si="2"/>
        <v>479.39027777777665</v>
      </c>
      <c r="AX114" s="97">
        <f t="shared" si="3"/>
        <v>15.979675925925887</v>
      </c>
    </row>
    <row r="115" spans="1:50" x14ac:dyDescent="0.25">
      <c r="A115" s="411"/>
      <c r="B115" s="9" t="s">
        <v>2613</v>
      </c>
      <c r="C115" s="9" t="s">
        <v>4740</v>
      </c>
      <c r="D115" s="33">
        <v>93</v>
      </c>
      <c r="E115" s="34" t="s">
        <v>2527</v>
      </c>
      <c r="F115" s="10" t="s">
        <v>2529</v>
      </c>
      <c r="G115" s="10">
        <v>1148990</v>
      </c>
      <c r="H115" s="10" t="s">
        <v>3748</v>
      </c>
      <c r="I115" s="10" t="s">
        <v>4304</v>
      </c>
      <c r="J115" s="10" t="s">
        <v>2622</v>
      </c>
      <c r="K115" s="10" t="s">
        <v>1239</v>
      </c>
      <c r="L115" s="9" t="s">
        <v>1240</v>
      </c>
      <c r="M115" s="11">
        <v>37700</v>
      </c>
      <c r="N115" s="11"/>
      <c r="O115" s="12">
        <v>10149.290000000001</v>
      </c>
      <c r="P115" s="12">
        <v>10149.290000000001</v>
      </c>
      <c r="Q115" s="12"/>
      <c r="R115" s="12"/>
      <c r="S115" s="12"/>
      <c r="T115" s="12">
        <v>10149.290000000001</v>
      </c>
      <c r="U115" s="9" t="s">
        <v>26</v>
      </c>
      <c r="V115" s="12">
        <v>10149.290000000001</v>
      </c>
      <c r="W115" s="12">
        <v>18436.5</v>
      </c>
      <c r="X115" s="9" t="s">
        <v>27</v>
      </c>
      <c r="Y115" s="9">
        <v>0</v>
      </c>
      <c r="AC115" s="13" t="s">
        <v>28</v>
      </c>
      <c r="AD115" s="9" t="s">
        <v>135</v>
      </c>
      <c r="AE115" s="9" t="s">
        <v>136</v>
      </c>
      <c r="AF115" s="9" t="s">
        <v>31</v>
      </c>
      <c r="AH115" s="9" t="s">
        <v>32</v>
      </c>
      <c r="AI115" s="9" t="s">
        <v>426</v>
      </c>
      <c r="AJ115" s="9" t="s">
        <v>34</v>
      </c>
      <c r="AK115" s="9" t="s">
        <v>71</v>
      </c>
      <c r="AL115" s="9" t="s">
        <v>42</v>
      </c>
      <c r="AM115" s="16" t="s">
        <v>2514</v>
      </c>
      <c r="AN115" s="9" t="s">
        <v>2509</v>
      </c>
      <c r="AP115" s="9" t="s">
        <v>1241</v>
      </c>
      <c r="AR115" s="15">
        <v>40164.359027777777</v>
      </c>
      <c r="AS115" s="9" t="s">
        <v>36</v>
      </c>
      <c r="AT115" s="12">
        <v>10149.290000000001</v>
      </c>
      <c r="AU115" s="392">
        <v>40164.359027777777</v>
      </c>
      <c r="AV115" s="105">
        <v>41029</v>
      </c>
      <c r="AW115" s="96">
        <f t="shared" si="2"/>
        <v>864.64097222222335</v>
      </c>
      <c r="AX115" s="97">
        <f t="shared" si="3"/>
        <v>28.821365740740777</v>
      </c>
    </row>
    <row r="116" spans="1:50" x14ac:dyDescent="0.25">
      <c r="A116" s="411"/>
      <c r="B116" s="9" t="s">
        <v>2613</v>
      </c>
      <c r="C116" s="9" t="s">
        <v>3625</v>
      </c>
      <c r="D116" s="33">
        <v>14</v>
      </c>
      <c r="E116" s="34" t="s">
        <v>2528</v>
      </c>
      <c r="F116" s="10" t="s">
        <v>2590</v>
      </c>
      <c r="G116" s="10">
        <v>1336642</v>
      </c>
      <c r="H116" s="10" t="s">
        <v>3749</v>
      </c>
      <c r="I116" s="10" t="s">
        <v>4305</v>
      </c>
      <c r="J116" s="10" t="s">
        <v>2646</v>
      </c>
      <c r="K116" s="10" t="s">
        <v>1417</v>
      </c>
      <c r="L116" s="9" t="s">
        <v>1418</v>
      </c>
      <c r="M116" s="11">
        <v>40632</v>
      </c>
      <c r="N116" s="11"/>
      <c r="O116" s="12">
        <v>3860</v>
      </c>
      <c r="P116" s="12">
        <v>3860</v>
      </c>
      <c r="Q116" s="12"/>
      <c r="R116" s="12"/>
      <c r="S116" s="12"/>
      <c r="T116" s="9">
        <v>0</v>
      </c>
      <c r="V116" s="9">
        <v>0</v>
      </c>
      <c r="W116" s="9">
        <v>0</v>
      </c>
      <c r="X116" s="9" t="s">
        <v>27</v>
      </c>
      <c r="Y116" s="9">
        <v>0</v>
      </c>
      <c r="AC116" s="13" t="s">
        <v>28</v>
      </c>
      <c r="AD116" s="9" t="s">
        <v>262</v>
      </c>
      <c r="AE116" s="9" t="s">
        <v>276</v>
      </c>
      <c r="AF116" s="9" t="s">
        <v>31</v>
      </c>
      <c r="AH116" s="9" t="s">
        <v>131</v>
      </c>
      <c r="AI116" s="9" t="s">
        <v>1419</v>
      </c>
      <c r="AJ116" s="9" t="s">
        <v>34</v>
      </c>
      <c r="AK116" s="9" t="s">
        <v>71</v>
      </c>
      <c r="AL116" s="9" t="s">
        <v>42</v>
      </c>
      <c r="AM116" s="16" t="s">
        <v>2514</v>
      </c>
      <c r="AN116" s="9" t="s">
        <v>2510</v>
      </c>
      <c r="AP116" s="9" t="s">
        <v>1420</v>
      </c>
      <c r="AR116" s="15">
        <v>40718.800694444442</v>
      </c>
      <c r="AS116" s="9" t="s">
        <v>151</v>
      </c>
      <c r="AT116" s="12">
        <v>3860</v>
      </c>
      <c r="AU116" s="392">
        <v>40718.800694444442</v>
      </c>
      <c r="AV116" s="105">
        <v>41029</v>
      </c>
      <c r="AW116" s="96">
        <f t="shared" si="2"/>
        <v>310.19930555555766</v>
      </c>
      <c r="AX116" s="97">
        <f t="shared" si="3"/>
        <v>10.339976851851922</v>
      </c>
    </row>
    <row r="117" spans="1:50" x14ac:dyDescent="0.25">
      <c r="A117" s="411"/>
      <c r="B117" s="9" t="s">
        <v>2613</v>
      </c>
      <c r="C117" s="9" t="s">
        <v>4740</v>
      </c>
      <c r="D117" s="33">
        <v>93</v>
      </c>
      <c r="E117" s="34" t="s">
        <v>2527</v>
      </c>
      <c r="F117" s="10" t="s">
        <v>2535</v>
      </c>
      <c r="G117" s="10">
        <v>386919</v>
      </c>
      <c r="H117" s="10" t="s">
        <v>3750</v>
      </c>
      <c r="I117" s="10" t="s">
        <v>4306</v>
      </c>
      <c r="J117" s="10" t="s">
        <v>2622</v>
      </c>
      <c r="K117" s="10" t="s">
        <v>1495</v>
      </c>
      <c r="L117" s="9" t="s">
        <v>1496</v>
      </c>
      <c r="M117" s="11">
        <v>37156</v>
      </c>
      <c r="N117" s="11"/>
      <c r="O117" s="12">
        <v>20000</v>
      </c>
      <c r="P117" s="12">
        <v>20000</v>
      </c>
      <c r="Q117" s="12"/>
      <c r="R117" s="12"/>
      <c r="S117" s="12"/>
      <c r="T117" s="12">
        <v>20000</v>
      </c>
      <c r="U117" s="9" t="s">
        <v>50</v>
      </c>
      <c r="V117" s="12">
        <v>10000</v>
      </c>
      <c r="W117" s="12">
        <v>2000</v>
      </c>
      <c r="X117" s="9" t="s">
        <v>27</v>
      </c>
      <c r="Y117" s="9">
        <v>0</v>
      </c>
      <c r="AC117" s="13" t="s">
        <v>28</v>
      </c>
      <c r="AD117" s="9" t="s">
        <v>44</v>
      </c>
      <c r="AE117" s="9" t="s">
        <v>30</v>
      </c>
      <c r="AF117" s="9" t="s">
        <v>45</v>
      </c>
      <c r="AH117" s="9" t="s">
        <v>32</v>
      </c>
      <c r="AI117" s="9" t="s">
        <v>312</v>
      </c>
      <c r="AJ117" s="9" t="s">
        <v>84</v>
      </c>
      <c r="AK117" s="9" t="s">
        <v>85</v>
      </c>
      <c r="AL117" s="9" t="s">
        <v>42</v>
      </c>
      <c r="AM117" s="16" t="s">
        <v>2514</v>
      </c>
      <c r="AN117" s="9" t="s">
        <v>2510</v>
      </c>
      <c r="AP117" s="9" t="s">
        <v>1497</v>
      </c>
      <c r="AR117" s="15">
        <v>38069.384027777778</v>
      </c>
      <c r="AS117" s="9" t="s">
        <v>36</v>
      </c>
      <c r="AT117" s="12">
        <v>20000</v>
      </c>
      <c r="AU117" s="392">
        <v>38069.384027777778</v>
      </c>
      <c r="AV117" s="105">
        <v>41029</v>
      </c>
      <c r="AW117" s="96">
        <f t="shared" si="2"/>
        <v>2959.6159722222219</v>
      </c>
      <c r="AX117" s="97">
        <f t="shared" si="3"/>
        <v>98.653865740740727</v>
      </c>
    </row>
    <row r="118" spans="1:50" x14ac:dyDescent="0.25">
      <c r="A118" s="411"/>
      <c r="B118" s="9" t="s">
        <v>2613</v>
      </c>
      <c r="C118" s="9" t="s">
        <v>4740</v>
      </c>
      <c r="D118" s="33">
        <v>93</v>
      </c>
      <c r="E118" s="34" t="s">
        <v>2527</v>
      </c>
      <c r="F118" s="10" t="s">
        <v>2534</v>
      </c>
      <c r="G118" s="10">
        <v>1235360</v>
      </c>
      <c r="H118" s="10" t="s">
        <v>3751</v>
      </c>
      <c r="I118" s="10" t="s">
        <v>4307</v>
      </c>
      <c r="J118" s="10" t="s">
        <v>2622</v>
      </c>
      <c r="K118" s="10" t="s">
        <v>1820</v>
      </c>
      <c r="L118" s="9" t="s">
        <v>1821</v>
      </c>
      <c r="M118" s="11">
        <v>39317</v>
      </c>
      <c r="N118" s="11"/>
      <c r="O118" s="12">
        <v>7714.28</v>
      </c>
      <c r="P118" s="12">
        <v>15428.57</v>
      </c>
      <c r="Q118" s="12"/>
      <c r="R118" s="12"/>
      <c r="S118" s="12"/>
      <c r="T118" s="12">
        <v>7714.28</v>
      </c>
      <c r="U118" s="9" t="s">
        <v>50</v>
      </c>
      <c r="V118" s="12">
        <v>3857.14</v>
      </c>
      <c r="W118" s="9">
        <v>0</v>
      </c>
      <c r="X118" s="9" t="s">
        <v>27</v>
      </c>
      <c r="Y118" s="9">
        <v>0</v>
      </c>
      <c r="AC118" s="13" t="s">
        <v>28</v>
      </c>
      <c r="AD118" s="9" t="s">
        <v>135</v>
      </c>
      <c r="AE118" s="9" t="s">
        <v>284</v>
      </c>
      <c r="AF118" s="9" t="s">
        <v>45</v>
      </c>
      <c r="AH118" s="9" t="s">
        <v>131</v>
      </c>
      <c r="AI118" s="9" t="s">
        <v>254</v>
      </c>
      <c r="AJ118" s="9" t="s">
        <v>138</v>
      </c>
      <c r="AK118" s="9" t="s">
        <v>71</v>
      </c>
      <c r="AL118" s="9" t="s">
        <v>42</v>
      </c>
      <c r="AM118" s="16" t="s">
        <v>2514</v>
      </c>
      <c r="AN118" s="9" t="s">
        <v>2509</v>
      </c>
      <c r="AP118" s="9" t="s">
        <v>1822</v>
      </c>
      <c r="AR118" s="15">
        <v>40389.554166666669</v>
      </c>
      <c r="AS118" s="9" t="s">
        <v>36</v>
      </c>
      <c r="AT118" s="12">
        <v>7714.28</v>
      </c>
      <c r="AU118" s="392">
        <v>40389.554166666669</v>
      </c>
      <c r="AV118" s="105">
        <v>41029</v>
      </c>
      <c r="AW118" s="96">
        <f t="shared" si="2"/>
        <v>639.44583333333139</v>
      </c>
      <c r="AX118" s="97">
        <f t="shared" si="3"/>
        <v>21.314861111111046</v>
      </c>
    </row>
    <row r="119" spans="1:50" x14ac:dyDescent="0.25">
      <c r="A119" s="411"/>
      <c r="B119" s="9" t="s">
        <v>2613</v>
      </c>
      <c r="C119" s="9" t="s">
        <v>4749</v>
      </c>
      <c r="D119" s="33">
        <v>29</v>
      </c>
      <c r="E119" s="34" t="s">
        <v>2527</v>
      </c>
      <c r="F119" s="10" t="s">
        <v>2544</v>
      </c>
      <c r="G119" s="10">
        <v>1244755</v>
      </c>
      <c r="H119" s="10" t="s">
        <v>3752</v>
      </c>
      <c r="I119" s="10" t="s">
        <v>4308</v>
      </c>
      <c r="J119" s="10" t="s">
        <v>2622</v>
      </c>
      <c r="K119" s="10">
        <v>551</v>
      </c>
      <c r="L119" s="9" t="s">
        <v>1840</v>
      </c>
      <c r="M119" s="11">
        <v>39591</v>
      </c>
      <c r="N119" s="11"/>
      <c r="O119" s="12">
        <v>2400</v>
      </c>
      <c r="P119" s="12">
        <v>2400</v>
      </c>
      <c r="Q119" s="12"/>
      <c r="R119" s="12"/>
      <c r="S119" s="12"/>
      <c r="T119" s="12">
        <v>2400</v>
      </c>
      <c r="U119" s="9" t="s">
        <v>26</v>
      </c>
      <c r="V119" s="12">
        <v>2400</v>
      </c>
      <c r="W119" s="9">
        <v>0</v>
      </c>
      <c r="X119" s="9" t="s">
        <v>27</v>
      </c>
      <c r="Y119" s="9">
        <v>0</v>
      </c>
      <c r="AC119" s="13" t="s">
        <v>28</v>
      </c>
      <c r="AD119" s="9" t="s">
        <v>512</v>
      </c>
      <c r="AE119" s="9" t="s">
        <v>553</v>
      </c>
      <c r="AF119" s="9" t="s">
        <v>45</v>
      </c>
      <c r="AH119" s="9" t="s">
        <v>32</v>
      </c>
      <c r="AI119" s="9" t="s">
        <v>281</v>
      </c>
      <c r="AJ119" s="9" t="s">
        <v>273</v>
      </c>
      <c r="AK119" s="9" t="s">
        <v>71</v>
      </c>
      <c r="AL119" s="9" t="s">
        <v>42</v>
      </c>
      <c r="AM119" s="16" t="s">
        <v>2514</v>
      </c>
      <c r="AN119" s="9" t="s">
        <v>57</v>
      </c>
      <c r="AP119" s="9" t="s">
        <v>1841</v>
      </c>
      <c r="AR119" s="15">
        <v>40416.584027777775</v>
      </c>
      <c r="AS119" s="9" t="s">
        <v>36</v>
      </c>
      <c r="AT119" s="12">
        <v>2400</v>
      </c>
      <c r="AU119" s="392">
        <v>40416.584027777775</v>
      </c>
      <c r="AV119" s="105">
        <v>41029</v>
      </c>
      <c r="AW119" s="96">
        <f t="shared" si="2"/>
        <v>612.41597222222481</v>
      </c>
      <c r="AX119" s="97">
        <f t="shared" si="3"/>
        <v>20.413865740740828</v>
      </c>
    </row>
    <row r="120" spans="1:50" x14ac:dyDescent="0.25">
      <c r="A120" s="411"/>
      <c r="B120" s="9" t="s">
        <v>2613</v>
      </c>
      <c r="C120" s="9" t="s">
        <v>4750</v>
      </c>
      <c r="D120" s="33">
        <v>81</v>
      </c>
      <c r="E120" s="34" t="s">
        <v>2527</v>
      </c>
      <c r="F120" s="19" t="s">
        <v>2593</v>
      </c>
      <c r="G120" s="19">
        <v>1348572</v>
      </c>
      <c r="H120" s="19" t="s">
        <v>3753</v>
      </c>
      <c r="I120" s="19" t="s">
        <v>4309</v>
      </c>
      <c r="J120" s="19" t="s">
        <v>2622</v>
      </c>
      <c r="K120" s="10" t="s">
        <v>1943</v>
      </c>
      <c r="L120" s="9" t="s">
        <v>1944</v>
      </c>
      <c r="M120" s="11">
        <v>40021</v>
      </c>
      <c r="N120" s="11"/>
      <c r="O120" s="9">
        <v>0</v>
      </c>
      <c r="P120" s="9">
        <v>0</v>
      </c>
      <c r="T120" s="9">
        <v>0</v>
      </c>
      <c r="V120" s="9">
        <v>0</v>
      </c>
      <c r="W120" s="9">
        <v>0</v>
      </c>
      <c r="X120" s="9" t="s">
        <v>27</v>
      </c>
      <c r="Y120" s="9">
        <v>0</v>
      </c>
      <c r="AC120" s="13" t="s">
        <v>28</v>
      </c>
      <c r="AD120" s="9" t="s">
        <v>135</v>
      </c>
      <c r="AE120" s="9" t="s">
        <v>136</v>
      </c>
      <c r="AF120" s="9" t="s">
        <v>31</v>
      </c>
      <c r="AH120" s="9" t="s">
        <v>32</v>
      </c>
      <c r="AI120" s="9" t="s">
        <v>77</v>
      </c>
      <c r="AJ120" s="9" t="s">
        <v>34</v>
      </c>
      <c r="AK120" s="9" t="s">
        <v>71</v>
      </c>
      <c r="AL120" s="9" t="s">
        <v>42</v>
      </c>
      <c r="AM120" s="16" t="s">
        <v>2514</v>
      </c>
      <c r="AN120" s="9" t="s">
        <v>2510</v>
      </c>
      <c r="AP120" s="9" t="s">
        <v>1945</v>
      </c>
      <c r="AR120" s="15">
        <v>40752.803472222222</v>
      </c>
      <c r="AS120" s="9" t="s">
        <v>151</v>
      </c>
      <c r="AT120" s="9">
        <v>0</v>
      </c>
      <c r="AU120" s="392">
        <v>40752.803472222222</v>
      </c>
      <c r="AV120" s="105">
        <v>41029</v>
      </c>
      <c r="AW120" s="96">
        <f t="shared" si="2"/>
        <v>276.1965277777781</v>
      </c>
      <c r="AX120" s="97">
        <f t="shared" si="3"/>
        <v>9.2065509259259368</v>
      </c>
    </row>
    <row r="121" spans="1:50" x14ac:dyDescent="0.25">
      <c r="A121" s="411"/>
      <c r="B121" s="9" t="s">
        <v>2613</v>
      </c>
      <c r="C121" s="9" t="s">
        <v>3625</v>
      </c>
      <c r="D121" s="33">
        <v>14</v>
      </c>
      <c r="E121" s="34" t="s">
        <v>2528</v>
      </c>
      <c r="F121" s="10" t="s">
        <v>2531</v>
      </c>
      <c r="G121" s="10">
        <v>1265753</v>
      </c>
      <c r="H121" s="10" t="s">
        <v>3754</v>
      </c>
      <c r="I121" s="10" t="s">
        <v>4310</v>
      </c>
      <c r="J121" s="10" t="s">
        <v>2646</v>
      </c>
      <c r="K121" s="10">
        <v>1217493</v>
      </c>
      <c r="L121" s="9" t="s">
        <v>1718</v>
      </c>
      <c r="M121" s="11">
        <v>39905</v>
      </c>
      <c r="N121" s="11"/>
      <c r="O121" s="12">
        <v>20000</v>
      </c>
      <c r="P121" s="12">
        <v>20000</v>
      </c>
      <c r="Q121" s="12"/>
      <c r="R121" s="12"/>
      <c r="S121" s="12"/>
      <c r="T121" s="12">
        <v>17024.939999999999</v>
      </c>
      <c r="U121" s="9" t="s">
        <v>26</v>
      </c>
      <c r="V121" s="12">
        <v>17024.939999999999</v>
      </c>
      <c r="W121" s="12">
        <v>1703.06</v>
      </c>
      <c r="X121" s="9" t="s">
        <v>27</v>
      </c>
      <c r="Y121" s="9">
        <v>0</v>
      </c>
      <c r="AC121" s="13" t="s">
        <v>28</v>
      </c>
      <c r="AD121" s="9" t="s">
        <v>262</v>
      </c>
      <c r="AE121" s="9" t="s">
        <v>151</v>
      </c>
      <c r="AF121" s="9" t="s">
        <v>45</v>
      </c>
      <c r="AH121" s="9" t="s">
        <v>131</v>
      </c>
      <c r="AI121" s="9" t="s">
        <v>77</v>
      </c>
      <c r="AJ121" s="9" t="s">
        <v>34</v>
      </c>
      <c r="AK121" s="9" t="s">
        <v>71</v>
      </c>
      <c r="AL121" s="9" t="s">
        <v>42</v>
      </c>
      <c r="AM121" s="16" t="s">
        <v>2514</v>
      </c>
      <c r="AN121" s="9" t="s">
        <v>2509</v>
      </c>
      <c r="AP121" s="9" t="s">
        <v>2385</v>
      </c>
      <c r="AR121" s="15">
        <v>40483.509722222225</v>
      </c>
      <c r="AS121" s="9" t="s">
        <v>151</v>
      </c>
      <c r="AT121" s="12">
        <v>20000</v>
      </c>
      <c r="AU121" s="392">
        <v>40483.509722222225</v>
      </c>
      <c r="AV121" s="105">
        <v>41029</v>
      </c>
      <c r="AW121" s="96">
        <f t="shared" si="2"/>
        <v>545.49027777777519</v>
      </c>
      <c r="AX121" s="97">
        <f t="shared" si="3"/>
        <v>18.183009259259173</v>
      </c>
    </row>
    <row r="122" spans="1:50" x14ac:dyDescent="0.25">
      <c r="A122" s="411"/>
      <c r="B122" s="9" t="s">
        <v>2613</v>
      </c>
      <c r="C122" s="9" t="s">
        <v>4739</v>
      </c>
      <c r="D122" s="33">
        <v>82</v>
      </c>
      <c r="E122" s="34" t="s">
        <v>2527</v>
      </c>
      <c r="F122" s="10" t="s">
        <v>2543</v>
      </c>
      <c r="G122" s="10">
        <v>1328040</v>
      </c>
      <c r="H122" s="10" t="s">
        <v>3755</v>
      </c>
      <c r="I122" s="10" t="s">
        <v>4311</v>
      </c>
      <c r="J122" s="10" t="s">
        <v>2622</v>
      </c>
      <c r="K122" s="10" t="s">
        <v>1331</v>
      </c>
      <c r="L122" s="9" t="s">
        <v>1332</v>
      </c>
      <c r="M122" s="11">
        <v>40210</v>
      </c>
      <c r="N122" s="11"/>
      <c r="O122" s="12">
        <v>25000</v>
      </c>
      <c r="P122" s="12">
        <v>25000</v>
      </c>
      <c r="Q122" s="12"/>
      <c r="R122" s="12"/>
      <c r="S122" s="12"/>
      <c r="T122" s="12">
        <v>25000</v>
      </c>
      <c r="U122" s="9" t="s">
        <v>27</v>
      </c>
      <c r="V122" s="9">
        <v>0</v>
      </c>
      <c r="W122" s="9">
        <v>0</v>
      </c>
      <c r="X122" s="9" t="s">
        <v>27</v>
      </c>
      <c r="Y122" s="9">
        <v>0</v>
      </c>
      <c r="AC122" s="13" t="s">
        <v>28</v>
      </c>
      <c r="AD122" s="9" t="s">
        <v>135</v>
      </c>
      <c r="AE122" s="9" t="s">
        <v>136</v>
      </c>
      <c r="AF122" s="9" t="s">
        <v>31</v>
      </c>
      <c r="AH122" s="9" t="s">
        <v>32</v>
      </c>
      <c r="AI122" s="9" t="s">
        <v>958</v>
      </c>
      <c r="AJ122" s="9" t="s">
        <v>34</v>
      </c>
      <c r="AK122" s="9" t="s">
        <v>71</v>
      </c>
      <c r="AL122" s="9" t="s">
        <v>42</v>
      </c>
      <c r="AM122" s="16" t="s">
        <v>2514</v>
      </c>
      <c r="AN122" s="9" t="s">
        <v>2509</v>
      </c>
      <c r="AP122" s="9" t="s">
        <v>2446</v>
      </c>
      <c r="AR122" s="15">
        <v>40694.554166666669</v>
      </c>
      <c r="AS122" s="9" t="s">
        <v>36</v>
      </c>
      <c r="AT122" s="12">
        <v>25000</v>
      </c>
      <c r="AU122" s="392">
        <v>40694.554166666669</v>
      </c>
      <c r="AV122" s="105">
        <v>41029</v>
      </c>
      <c r="AW122" s="96">
        <f t="shared" si="2"/>
        <v>334.44583333333139</v>
      </c>
      <c r="AX122" s="97">
        <f t="shared" si="3"/>
        <v>11.14819444444438</v>
      </c>
    </row>
    <row r="123" spans="1:50" x14ac:dyDescent="0.25">
      <c r="A123" s="411"/>
      <c r="B123" s="9" t="s">
        <v>2613</v>
      </c>
      <c r="C123" s="9" t="s">
        <v>4746</v>
      </c>
      <c r="D123" s="33">
        <v>51</v>
      </c>
      <c r="E123" s="34" t="s">
        <v>2528</v>
      </c>
      <c r="F123" s="10" t="s">
        <v>2529</v>
      </c>
      <c r="G123" s="10">
        <v>356332</v>
      </c>
      <c r="H123" s="10" t="s">
        <v>3756</v>
      </c>
      <c r="I123" s="10" t="s">
        <v>4312</v>
      </c>
      <c r="J123" s="10" t="s">
        <v>2622</v>
      </c>
      <c r="K123" s="10">
        <v>1159</v>
      </c>
      <c r="L123" s="9" t="s">
        <v>243</v>
      </c>
      <c r="M123" s="11">
        <v>34374</v>
      </c>
      <c r="N123" s="11"/>
      <c r="O123" s="12">
        <v>3843838.16</v>
      </c>
      <c r="P123" s="12">
        <v>3843838.16</v>
      </c>
      <c r="Q123" s="12"/>
      <c r="R123" s="12"/>
      <c r="S123" s="12"/>
      <c r="T123" s="12">
        <v>150000</v>
      </c>
      <c r="U123" s="9" t="s">
        <v>50</v>
      </c>
      <c r="V123" s="12">
        <v>75000</v>
      </c>
      <c r="W123" s="12">
        <v>15000</v>
      </c>
      <c r="X123" s="9" t="s">
        <v>50</v>
      </c>
      <c r="Y123" s="9">
        <v>0</v>
      </c>
      <c r="AC123" s="13" t="s">
        <v>28</v>
      </c>
      <c r="AD123" s="9" t="s">
        <v>44</v>
      </c>
      <c r="AE123" s="9" t="s">
        <v>30</v>
      </c>
      <c r="AF123" s="9" t="s">
        <v>31</v>
      </c>
      <c r="AH123" s="9" t="s">
        <v>32</v>
      </c>
      <c r="AI123" s="9" t="s">
        <v>70</v>
      </c>
      <c r="AJ123" s="9" t="s">
        <v>34</v>
      </c>
      <c r="AK123" s="9" t="s">
        <v>71</v>
      </c>
      <c r="AL123" s="9" t="s">
        <v>42</v>
      </c>
      <c r="AM123" s="16" t="s">
        <v>2514</v>
      </c>
      <c r="AN123" s="9" t="s">
        <v>2510</v>
      </c>
      <c r="AP123" s="9" t="s">
        <v>244</v>
      </c>
      <c r="AR123" s="15">
        <v>37852.44027777778</v>
      </c>
      <c r="AS123" s="9" t="s">
        <v>36</v>
      </c>
      <c r="AT123" s="12">
        <v>3843838.16</v>
      </c>
      <c r="AU123" s="392">
        <v>37852.44027777778</v>
      </c>
      <c r="AV123" s="105">
        <v>41029</v>
      </c>
      <c r="AW123" s="96">
        <f t="shared" si="2"/>
        <v>3176.5597222222204</v>
      </c>
      <c r="AX123" s="97">
        <f t="shared" si="3"/>
        <v>105.88532407407402</v>
      </c>
    </row>
    <row r="124" spans="1:50" x14ac:dyDescent="0.25">
      <c r="A124" s="411"/>
      <c r="B124" s="9" t="s">
        <v>2613</v>
      </c>
      <c r="C124" s="9" t="s">
        <v>4740</v>
      </c>
      <c r="D124" s="33">
        <v>93</v>
      </c>
      <c r="E124" s="34" t="s">
        <v>2527</v>
      </c>
      <c r="F124" s="10" t="s">
        <v>2539</v>
      </c>
      <c r="G124" s="10">
        <v>1085580</v>
      </c>
      <c r="H124" s="10" t="s">
        <v>3757</v>
      </c>
      <c r="I124" s="10" t="s">
        <v>4313</v>
      </c>
      <c r="J124" s="10" t="s">
        <v>2622</v>
      </c>
      <c r="K124" s="10" t="s">
        <v>1196</v>
      </c>
      <c r="L124" s="9" t="s">
        <v>1197</v>
      </c>
      <c r="M124" s="11">
        <v>39478</v>
      </c>
      <c r="N124" s="11"/>
      <c r="O124" s="12">
        <v>9600</v>
      </c>
      <c r="P124" s="12">
        <v>9600</v>
      </c>
      <c r="Q124" s="12"/>
      <c r="R124" s="12"/>
      <c r="S124" s="12"/>
      <c r="T124" s="12">
        <v>9600</v>
      </c>
      <c r="U124" s="9" t="s">
        <v>26</v>
      </c>
      <c r="V124" s="12">
        <v>9600</v>
      </c>
      <c r="W124" s="12">
        <v>6575.87</v>
      </c>
      <c r="X124" s="9" t="s">
        <v>26</v>
      </c>
      <c r="Y124" s="12">
        <v>6575.87</v>
      </c>
      <c r="Z124" s="12"/>
      <c r="AA124" s="12"/>
      <c r="AB124" s="12"/>
      <c r="AC124" s="13" t="s">
        <v>28</v>
      </c>
      <c r="AD124" s="9" t="s">
        <v>135</v>
      </c>
      <c r="AE124" s="9" t="s">
        <v>136</v>
      </c>
      <c r="AF124" s="9" t="s">
        <v>31</v>
      </c>
      <c r="AH124" s="9" t="s">
        <v>32</v>
      </c>
      <c r="AI124" s="9" t="s">
        <v>1198</v>
      </c>
      <c r="AJ124" s="9" t="s">
        <v>34</v>
      </c>
      <c r="AK124" s="9" t="s">
        <v>71</v>
      </c>
      <c r="AL124" s="9" t="s">
        <v>42</v>
      </c>
      <c r="AM124" s="16" t="s">
        <v>2514</v>
      </c>
      <c r="AN124" s="9" t="s">
        <v>2509</v>
      </c>
      <c r="AP124" s="9" t="s">
        <v>1199</v>
      </c>
      <c r="AR124" s="15">
        <v>40056.481944444444</v>
      </c>
      <c r="AS124" s="9" t="s">
        <v>36</v>
      </c>
      <c r="AT124" s="12">
        <v>9600</v>
      </c>
      <c r="AU124" s="392">
        <v>40056.481944444444</v>
      </c>
      <c r="AV124" s="105">
        <v>41029</v>
      </c>
      <c r="AW124" s="96">
        <f t="shared" si="2"/>
        <v>972.5180555555562</v>
      </c>
      <c r="AX124" s="97">
        <f t="shared" si="3"/>
        <v>32.41726851851854</v>
      </c>
    </row>
    <row r="125" spans="1:50" x14ac:dyDescent="0.25">
      <c r="A125" s="411"/>
      <c r="B125" s="9" t="s">
        <v>2613</v>
      </c>
      <c r="C125" s="9" t="s">
        <v>4739</v>
      </c>
      <c r="D125" s="33">
        <v>82</v>
      </c>
      <c r="E125" s="34" t="s">
        <v>2527</v>
      </c>
      <c r="F125" s="10" t="s">
        <v>2537</v>
      </c>
      <c r="G125" s="10">
        <v>607653</v>
      </c>
      <c r="H125" s="10" t="s">
        <v>3758</v>
      </c>
      <c r="I125" s="10" t="s">
        <v>4314</v>
      </c>
      <c r="J125" s="10" t="s">
        <v>2622</v>
      </c>
      <c r="K125" s="10" t="s">
        <v>997</v>
      </c>
      <c r="L125" s="9" t="s">
        <v>998</v>
      </c>
      <c r="M125" s="11">
        <v>38408</v>
      </c>
      <c r="N125" s="11"/>
      <c r="O125" s="12">
        <v>180000</v>
      </c>
      <c r="P125" s="12">
        <v>180000</v>
      </c>
      <c r="Q125" s="12"/>
      <c r="R125" s="12"/>
      <c r="S125" s="12"/>
      <c r="T125" s="12">
        <v>180000</v>
      </c>
      <c r="U125" s="9" t="s">
        <v>26</v>
      </c>
      <c r="V125" s="12">
        <v>180000</v>
      </c>
      <c r="W125" s="12">
        <v>314566.65000000002</v>
      </c>
      <c r="X125" s="9" t="s">
        <v>27</v>
      </c>
      <c r="Y125" s="9">
        <v>0</v>
      </c>
      <c r="AC125" s="13" t="s">
        <v>28</v>
      </c>
      <c r="AD125" s="9" t="s">
        <v>44</v>
      </c>
      <c r="AE125" s="9" t="s">
        <v>61</v>
      </c>
      <c r="AF125" s="9" t="s">
        <v>31</v>
      </c>
      <c r="AH125" s="9" t="s">
        <v>32</v>
      </c>
      <c r="AI125" s="9" t="s">
        <v>423</v>
      </c>
      <c r="AJ125" s="9" t="s">
        <v>123</v>
      </c>
      <c r="AK125" s="9" t="s">
        <v>185</v>
      </c>
      <c r="AL125" s="9" t="s">
        <v>42</v>
      </c>
      <c r="AM125" s="16" t="s">
        <v>2514</v>
      </c>
      <c r="AN125" s="9" t="s">
        <v>2509</v>
      </c>
      <c r="AP125" s="9" t="s">
        <v>999</v>
      </c>
      <c r="AR125" s="15">
        <v>39227.647222222222</v>
      </c>
      <c r="AS125" s="9" t="s">
        <v>151</v>
      </c>
      <c r="AT125" s="12">
        <v>180000</v>
      </c>
      <c r="AU125" s="392">
        <v>39227.647222222222</v>
      </c>
      <c r="AV125" s="105">
        <v>41029</v>
      </c>
      <c r="AW125" s="96">
        <f t="shared" si="2"/>
        <v>1801.3527777777781</v>
      </c>
      <c r="AX125" s="97">
        <f t="shared" si="3"/>
        <v>60.045092592592603</v>
      </c>
    </row>
    <row r="126" spans="1:50" x14ac:dyDescent="0.25">
      <c r="A126" s="411"/>
      <c r="B126" s="9" t="s">
        <v>2613</v>
      </c>
      <c r="C126" s="9" t="s">
        <v>4743</v>
      </c>
      <c r="D126" s="33">
        <v>93</v>
      </c>
      <c r="E126" s="34" t="s">
        <v>2527</v>
      </c>
      <c r="F126" s="10" t="s">
        <v>2530</v>
      </c>
      <c r="G126" s="10">
        <v>1384164</v>
      </c>
      <c r="H126" s="10" t="s">
        <v>3759</v>
      </c>
      <c r="I126" s="10" t="s">
        <v>4315</v>
      </c>
      <c r="J126" s="10" t="s">
        <v>2622</v>
      </c>
      <c r="K126" s="10">
        <v>962</v>
      </c>
      <c r="L126" s="9" t="s">
        <v>1006</v>
      </c>
      <c r="M126" s="11">
        <v>39543</v>
      </c>
      <c r="N126" s="11"/>
      <c r="O126" s="12">
        <v>8811.06</v>
      </c>
      <c r="P126" s="12">
        <v>8811.06</v>
      </c>
      <c r="Q126" s="12"/>
      <c r="R126" s="12"/>
      <c r="S126" s="12"/>
      <c r="T126" s="9">
        <v>0</v>
      </c>
      <c r="V126" s="9">
        <v>0</v>
      </c>
      <c r="W126" s="9">
        <v>0</v>
      </c>
      <c r="X126" s="9" t="s">
        <v>50</v>
      </c>
      <c r="Y126" s="9">
        <v>0</v>
      </c>
      <c r="AC126" s="13" t="s">
        <v>28</v>
      </c>
      <c r="AD126" s="9" t="s">
        <v>135</v>
      </c>
      <c r="AE126" s="9" t="s">
        <v>284</v>
      </c>
      <c r="AF126" s="9" t="s">
        <v>31</v>
      </c>
      <c r="AH126" s="9" t="s">
        <v>131</v>
      </c>
      <c r="AI126" s="9" t="s">
        <v>199</v>
      </c>
      <c r="AJ126" s="9" t="s">
        <v>55</v>
      </c>
      <c r="AK126" s="9" t="s">
        <v>71</v>
      </c>
      <c r="AL126" s="9" t="s">
        <v>42</v>
      </c>
      <c r="AM126" s="16" t="s">
        <v>2514</v>
      </c>
      <c r="AN126" s="9" t="s">
        <v>2510</v>
      </c>
      <c r="AP126" s="9" t="s">
        <v>1007</v>
      </c>
      <c r="AR126" s="15">
        <v>40844.085416666669</v>
      </c>
      <c r="AS126" s="9" t="s">
        <v>36</v>
      </c>
      <c r="AT126" s="12">
        <v>8811.06</v>
      </c>
      <c r="AU126" s="392">
        <v>40844.085416666669</v>
      </c>
      <c r="AV126" s="105">
        <v>41029</v>
      </c>
      <c r="AW126" s="96">
        <f t="shared" si="2"/>
        <v>184.91458333333139</v>
      </c>
      <c r="AX126" s="97">
        <f t="shared" si="3"/>
        <v>6.1638194444443801</v>
      </c>
    </row>
    <row r="127" spans="1:50" x14ac:dyDescent="0.25">
      <c r="A127" s="411"/>
      <c r="B127" s="9" t="s">
        <v>2613</v>
      </c>
      <c r="C127" s="9" t="s">
        <v>4750</v>
      </c>
      <c r="D127" s="33">
        <v>81</v>
      </c>
      <c r="E127" s="34" t="s">
        <v>2527</v>
      </c>
      <c r="F127" s="19" t="s">
        <v>2593</v>
      </c>
      <c r="G127" s="19">
        <v>1123633</v>
      </c>
      <c r="H127" s="19" t="s">
        <v>3760</v>
      </c>
      <c r="I127" s="19" t="s">
        <v>4316</v>
      </c>
      <c r="J127" s="19" t="s">
        <v>2622</v>
      </c>
      <c r="K127" s="10" t="s">
        <v>173</v>
      </c>
      <c r="L127" s="9" t="s">
        <v>212</v>
      </c>
      <c r="O127" s="9">
        <v>0</v>
      </c>
      <c r="P127" s="9">
        <v>0</v>
      </c>
      <c r="T127" s="9">
        <v>0</v>
      </c>
      <c r="U127" s="9" t="s">
        <v>50</v>
      </c>
      <c r="V127" s="9">
        <v>0</v>
      </c>
      <c r="W127" s="9">
        <v>0</v>
      </c>
      <c r="X127" s="9" t="s">
        <v>50</v>
      </c>
      <c r="Y127" s="9">
        <v>0</v>
      </c>
      <c r="AC127" s="13" t="s">
        <v>28</v>
      </c>
      <c r="AD127" s="9" t="s">
        <v>135</v>
      </c>
      <c r="AE127" s="9" t="s">
        <v>284</v>
      </c>
      <c r="AF127" s="9" t="s">
        <v>31</v>
      </c>
      <c r="AH127" s="9" t="s">
        <v>32</v>
      </c>
      <c r="AI127" s="9" t="s">
        <v>1216</v>
      </c>
      <c r="AJ127" s="9" t="s">
        <v>55</v>
      </c>
      <c r="AK127" s="9" t="s">
        <v>71</v>
      </c>
      <c r="AL127" s="9" t="s">
        <v>42</v>
      </c>
      <c r="AM127" s="16" t="s">
        <v>2514</v>
      </c>
      <c r="AN127" s="9" t="s">
        <v>57</v>
      </c>
      <c r="AP127" s="9" t="s">
        <v>1217</v>
      </c>
      <c r="AR127" s="15">
        <v>40130.59652777778</v>
      </c>
      <c r="AS127" s="9" t="s">
        <v>36</v>
      </c>
      <c r="AT127" s="9">
        <v>0</v>
      </c>
      <c r="AU127" s="392">
        <v>40130.59652777778</v>
      </c>
      <c r="AV127" s="105">
        <v>41029</v>
      </c>
      <c r="AW127" s="96">
        <f t="shared" si="2"/>
        <v>898.40347222222044</v>
      </c>
      <c r="AX127" s="97">
        <f t="shared" si="3"/>
        <v>29.946782407407348</v>
      </c>
    </row>
    <row r="128" spans="1:50" x14ac:dyDescent="0.25">
      <c r="A128" s="411"/>
      <c r="B128" s="9" t="s">
        <v>2613</v>
      </c>
      <c r="C128" s="9" t="s">
        <v>3625</v>
      </c>
      <c r="D128" s="33">
        <v>14</v>
      </c>
      <c r="E128" s="34" t="s">
        <v>2528</v>
      </c>
      <c r="F128" s="10" t="s">
        <v>2531</v>
      </c>
      <c r="G128" s="10">
        <v>1133389</v>
      </c>
      <c r="H128" s="10" t="s">
        <v>3761</v>
      </c>
      <c r="I128" s="10" t="s">
        <v>4317</v>
      </c>
      <c r="J128" s="10" t="s">
        <v>2646</v>
      </c>
      <c r="K128" s="10" t="s">
        <v>1740</v>
      </c>
      <c r="L128" s="9" t="s">
        <v>1741</v>
      </c>
      <c r="M128" s="11">
        <v>39931</v>
      </c>
      <c r="N128" s="11"/>
      <c r="O128" s="12">
        <v>11000</v>
      </c>
      <c r="P128" s="12">
        <v>11000</v>
      </c>
      <c r="Q128" s="12"/>
      <c r="R128" s="12"/>
      <c r="S128" s="12"/>
      <c r="T128" s="9">
        <v>998.51</v>
      </c>
      <c r="U128" s="9" t="s">
        <v>26</v>
      </c>
      <c r="V128" s="9">
        <v>998.51</v>
      </c>
      <c r="W128" s="9">
        <v>0</v>
      </c>
      <c r="X128" s="9" t="s">
        <v>27</v>
      </c>
      <c r="Y128" s="9">
        <v>0</v>
      </c>
      <c r="AC128" s="13" t="s">
        <v>28</v>
      </c>
      <c r="AD128" s="9" t="s">
        <v>262</v>
      </c>
      <c r="AE128" s="9" t="s">
        <v>151</v>
      </c>
      <c r="AF128" s="9" t="s">
        <v>73</v>
      </c>
      <c r="AH128" s="9" t="s">
        <v>32</v>
      </c>
      <c r="AI128" s="9" t="s">
        <v>1742</v>
      </c>
      <c r="AJ128" s="9" t="s">
        <v>34</v>
      </c>
      <c r="AK128" s="9" t="s">
        <v>46</v>
      </c>
      <c r="AL128" s="9" t="s">
        <v>42</v>
      </c>
      <c r="AM128" s="16" t="s">
        <v>2514</v>
      </c>
      <c r="AN128" s="9" t="s">
        <v>57</v>
      </c>
      <c r="AP128" s="9" t="s">
        <v>1743</v>
      </c>
      <c r="AR128" s="15">
        <v>40149.729166666664</v>
      </c>
      <c r="AS128" s="9" t="s">
        <v>36</v>
      </c>
      <c r="AT128" s="12">
        <v>11000</v>
      </c>
      <c r="AU128" s="392">
        <v>40149.729166666664</v>
      </c>
      <c r="AV128" s="105">
        <v>41029</v>
      </c>
      <c r="AW128" s="96">
        <f t="shared" si="2"/>
        <v>879.27083333333576</v>
      </c>
      <c r="AX128" s="97">
        <f t="shared" si="3"/>
        <v>29.30902777777786</v>
      </c>
    </row>
    <row r="129" spans="1:50" x14ac:dyDescent="0.25">
      <c r="A129" s="411"/>
      <c r="B129" s="9" t="s">
        <v>2613</v>
      </c>
      <c r="C129" s="9" t="s">
        <v>3625</v>
      </c>
      <c r="D129" s="33">
        <v>14</v>
      </c>
      <c r="E129" s="34" t="s">
        <v>2528</v>
      </c>
      <c r="F129" s="10" t="s">
        <v>2531</v>
      </c>
      <c r="G129" s="10">
        <v>740336</v>
      </c>
      <c r="H129" s="10" t="s">
        <v>3762</v>
      </c>
      <c r="I129" s="10" t="s">
        <v>4318</v>
      </c>
      <c r="J129" s="10" t="s">
        <v>2646</v>
      </c>
      <c r="K129" s="10">
        <v>841067</v>
      </c>
      <c r="L129" s="9" t="s">
        <v>1075</v>
      </c>
      <c r="M129" s="11">
        <v>39398</v>
      </c>
      <c r="N129" s="11"/>
      <c r="O129" s="12">
        <v>8873</v>
      </c>
      <c r="P129" s="12">
        <v>10000</v>
      </c>
      <c r="Q129" s="12"/>
      <c r="R129" s="12"/>
      <c r="S129" s="12"/>
      <c r="T129" s="12">
        <v>10000</v>
      </c>
      <c r="U129" s="9" t="s">
        <v>50</v>
      </c>
      <c r="V129" s="12">
        <v>5000</v>
      </c>
      <c r="W129" s="12">
        <v>4405.75</v>
      </c>
      <c r="X129" s="9" t="s">
        <v>50</v>
      </c>
      <c r="Y129" s="12">
        <v>4405.75</v>
      </c>
      <c r="Z129" s="12"/>
      <c r="AA129" s="12"/>
      <c r="AB129" s="12"/>
      <c r="AC129" s="13" t="s">
        <v>28</v>
      </c>
      <c r="AD129" s="9" t="s">
        <v>37</v>
      </c>
      <c r="AE129" s="9" t="s">
        <v>61</v>
      </c>
      <c r="AF129" s="9" t="s">
        <v>45</v>
      </c>
      <c r="AH129" s="9" t="s">
        <v>79</v>
      </c>
      <c r="AI129" s="9" t="s">
        <v>1076</v>
      </c>
      <c r="AJ129" s="9" t="s">
        <v>34</v>
      </c>
      <c r="AK129" s="9" t="s">
        <v>46</v>
      </c>
      <c r="AL129" s="9" t="s">
        <v>42</v>
      </c>
      <c r="AM129" s="16" t="s">
        <v>2514</v>
      </c>
      <c r="AN129" s="9" t="s">
        <v>57</v>
      </c>
      <c r="AP129" s="9" t="s">
        <v>1077</v>
      </c>
      <c r="AR129" s="15">
        <v>39542.681250000001</v>
      </c>
      <c r="AS129" s="9" t="s">
        <v>36</v>
      </c>
      <c r="AT129" s="12">
        <v>8873</v>
      </c>
      <c r="AU129" s="392">
        <v>39542.681250000001</v>
      </c>
      <c r="AV129" s="105">
        <v>41029</v>
      </c>
      <c r="AW129" s="96">
        <f t="shared" si="2"/>
        <v>1486.3187499999985</v>
      </c>
      <c r="AX129" s="97">
        <f t="shared" si="3"/>
        <v>49.543958333333286</v>
      </c>
    </row>
    <row r="130" spans="1:50" x14ac:dyDescent="0.25">
      <c r="A130" s="411"/>
      <c r="B130" s="9" t="s">
        <v>2613</v>
      </c>
      <c r="C130" s="9" t="s">
        <v>4739</v>
      </c>
      <c r="D130" s="33">
        <v>82</v>
      </c>
      <c r="E130" s="34" t="s">
        <v>2527</v>
      </c>
      <c r="F130" s="10" t="s">
        <v>2532</v>
      </c>
      <c r="G130" s="10">
        <v>1231298</v>
      </c>
      <c r="H130" s="10" t="s">
        <v>3763</v>
      </c>
      <c r="I130" s="10" t="s">
        <v>4319</v>
      </c>
      <c r="J130" s="10" t="s">
        <v>2622</v>
      </c>
      <c r="K130" s="10" t="s">
        <v>1307</v>
      </c>
      <c r="L130" s="9" t="s">
        <v>1308</v>
      </c>
      <c r="M130" s="11">
        <v>39930</v>
      </c>
      <c r="N130" s="11"/>
      <c r="O130" s="12">
        <v>30197</v>
      </c>
      <c r="P130" s="12">
        <v>30197</v>
      </c>
      <c r="Q130" s="12"/>
      <c r="R130" s="12"/>
      <c r="S130" s="12"/>
      <c r="T130" s="12">
        <v>30197</v>
      </c>
      <c r="U130" s="9" t="s">
        <v>26</v>
      </c>
      <c r="V130" s="12">
        <v>30197</v>
      </c>
      <c r="W130" s="12">
        <v>12000</v>
      </c>
      <c r="X130" s="9" t="s">
        <v>27</v>
      </c>
      <c r="Y130" s="9">
        <v>0</v>
      </c>
      <c r="AC130" s="13" t="s">
        <v>28</v>
      </c>
      <c r="AD130" s="9" t="s">
        <v>135</v>
      </c>
      <c r="AE130" s="9" t="s">
        <v>136</v>
      </c>
      <c r="AF130" s="9" t="s">
        <v>31</v>
      </c>
      <c r="AH130" s="9" t="s">
        <v>32</v>
      </c>
      <c r="AI130" s="9" t="s">
        <v>1309</v>
      </c>
      <c r="AJ130" s="9" t="s">
        <v>34</v>
      </c>
      <c r="AK130" s="9" t="s">
        <v>71</v>
      </c>
      <c r="AL130" s="9" t="s">
        <v>42</v>
      </c>
      <c r="AM130" s="16" t="s">
        <v>2514</v>
      </c>
      <c r="AN130" s="9" t="s">
        <v>2509</v>
      </c>
      <c r="AP130" s="9" t="s">
        <v>1310</v>
      </c>
      <c r="AR130" s="15">
        <v>40378.702777777777</v>
      </c>
      <c r="AS130" s="9" t="s">
        <v>151</v>
      </c>
      <c r="AT130" s="12">
        <v>30197</v>
      </c>
      <c r="AU130" s="392">
        <v>40378.702777777777</v>
      </c>
      <c r="AV130" s="105">
        <v>41029</v>
      </c>
      <c r="AW130" s="96">
        <f t="shared" si="2"/>
        <v>650.29722222222335</v>
      </c>
      <c r="AX130" s="97">
        <f t="shared" si="3"/>
        <v>21.676574074074111</v>
      </c>
    </row>
    <row r="131" spans="1:50" x14ac:dyDescent="0.25">
      <c r="A131" s="411"/>
      <c r="B131" s="9" t="s">
        <v>2613</v>
      </c>
      <c r="C131" s="9" t="s">
        <v>3625</v>
      </c>
      <c r="D131" s="33">
        <v>14</v>
      </c>
      <c r="E131" s="34" t="s">
        <v>2528</v>
      </c>
      <c r="F131" s="10" t="s">
        <v>2531</v>
      </c>
      <c r="G131" s="10">
        <v>1303926</v>
      </c>
      <c r="H131" s="10" t="s">
        <v>3764</v>
      </c>
      <c r="I131" s="10" t="s">
        <v>4320</v>
      </c>
      <c r="J131" s="10" t="s">
        <v>2646</v>
      </c>
      <c r="K131" s="10" t="s">
        <v>1906</v>
      </c>
      <c r="L131" s="9" t="s">
        <v>1907</v>
      </c>
      <c r="M131" s="11">
        <v>39606</v>
      </c>
      <c r="N131" s="11"/>
      <c r="O131" s="12">
        <v>5775.12</v>
      </c>
      <c r="P131" s="12">
        <v>7500</v>
      </c>
      <c r="Q131" s="12"/>
      <c r="R131" s="12"/>
      <c r="S131" s="12"/>
      <c r="T131" s="12">
        <v>1800</v>
      </c>
      <c r="U131" s="9" t="s">
        <v>26</v>
      </c>
      <c r="V131" s="12">
        <v>1800</v>
      </c>
      <c r="W131" s="9">
        <v>0</v>
      </c>
      <c r="X131" s="9" t="s">
        <v>27</v>
      </c>
      <c r="Y131" s="9">
        <v>0</v>
      </c>
      <c r="AC131" s="13" t="s">
        <v>28</v>
      </c>
      <c r="AD131" s="9" t="s">
        <v>262</v>
      </c>
      <c r="AE131" s="9" t="s">
        <v>721</v>
      </c>
      <c r="AF131" s="9" t="s">
        <v>31</v>
      </c>
      <c r="AH131" s="9" t="s">
        <v>131</v>
      </c>
      <c r="AI131" s="9" t="s">
        <v>319</v>
      </c>
      <c r="AJ131" s="9" t="s">
        <v>34</v>
      </c>
      <c r="AK131" s="9" t="s">
        <v>71</v>
      </c>
      <c r="AL131" s="9" t="s">
        <v>42</v>
      </c>
      <c r="AM131" s="16" t="s">
        <v>2514</v>
      </c>
      <c r="AN131" s="9" t="s">
        <v>2509</v>
      </c>
      <c r="AP131" s="9" t="s">
        <v>1908</v>
      </c>
      <c r="AR131" s="15">
        <v>40626.824305555558</v>
      </c>
      <c r="AS131" s="9" t="s">
        <v>36</v>
      </c>
      <c r="AT131" s="12">
        <v>5775.12</v>
      </c>
      <c r="AU131" s="392">
        <v>40626.824305555558</v>
      </c>
      <c r="AV131" s="105">
        <v>41029</v>
      </c>
      <c r="AW131" s="96">
        <f t="shared" ref="AW131:AW194" si="4">AV131-AU131</f>
        <v>402.17569444444234</v>
      </c>
      <c r="AX131" s="97">
        <f t="shared" ref="AX131:AX194" si="5">AW131/30</f>
        <v>13.405856481481411</v>
      </c>
    </row>
    <row r="132" spans="1:50" x14ac:dyDescent="0.25">
      <c r="A132" s="411"/>
      <c r="B132" s="9" t="s">
        <v>2613</v>
      </c>
      <c r="C132" s="9" t="s">
        <v>4740</v>
      </c>
      <c r="D132" s="33">
        <v>93</v>
      </c>
      <c r="E132" s="34" t="s">
        <v>2527</v>
      </c>
      <c r="F132" s="10" t="s">
        <v>2530</v>
      </c>
      <c r="G132" s="10">
        <v>1310262</v>
      </c>
      <c r="H132" s="10" t="s">
        <v>3765</v>
      </c>
      <c r="I132" s="10" t="s">
        <v>4321</v>
      </c>
      <c r="J132" s="10" t="s">
        <v>2622</v>
      </c>
      <c r="K132" s="10" t="s">
        <v>1918</v>
      </c>
      <c r="L132" s="9" t="s">
        <v>1919</v>
      </c>
      <c r="M132" s="11">
        <v>40546</v>
      </c>
      <c r="N132" s="11"/>
      <c r="O132" s="12">
        <v>33412</v>
      </c>
      <c r="P132" s="12">
        <v>33412</v>
      </c>
      <c r="Q132" s="12"/>
      <c r="R132" s="12"/>
      <c r="S132" s="12"/>
      <c r="T132" s="12">
        <v>33412</v>
      </c>
      <c r="U132" s="9" t="s">
        <v>26</v>
      </c>
      <c r="V132" s="12">
        <v>33412</v>
      </c>
      <c r="W132" s="12">
        <v>10000</v>
      </c>
      <c r="X132" s="9" t="s">
        <v>27</v>
      </c>
      <c r="Y132" s="9">
        <v>0</v>
      </c>
      <c r="AC132" s="13" t="s">
        <v>28</v>
      </c>
      <c r="AD132" s="9" t="s">
        <v>135</v>
      </c>
      <c r="AE132" s="9" t="s">
        <v>136</v>
      </c>
      <c r="AF132" s="9" t="s">
        <v>31</v>
      </c>
      <c r="AH132" s="9" t="s">
        <v>32</v>
      </c>
      <c r="AI132" s="9" t="s">
        <v>77</v>
      </c>
      <c r="AJ132" s="9" t="s">
        <v>34</v>
      </c>
      <c r="AK132" s="9" t="s">
        <v>71</v>
      </c>
      <c r="AL132" s="9" t="s">
        <v>42</v>
      </c>
      <c r="AM132" s="16" t="s">
        <v>2514</v>
      </c>
      <c r="AN132" s="9" t="s">
        <v>2509</v>
      </c>
      <c r="AP132" s="9" t="s">
        <v>1920</v>
      </c>
      <c r="AR132" s="15">
        <v>40647.800694444442</v>
      </c>
      <c r="AS132" s="9" t="s">
        <v>36</v>
      </c>
      <c r="AT132" s="12">
        <v>33412</v>
      </c>
      <c r="AU132" s="392">
        <v>40647.800694444442</v>
      </c>
      <c r="AV132" s="105">
        <v>41029</v>
      </c>
      <c r="AW132" s="96">
        <f t="shared" si="4"/>
        <v>381.19930555555766</v>
      </c>
      <c r="AX132" s="97">
        <f t="shared" si="5"/>
        <v>12.706643518518588</v>
      </c>
    </row>
    <row r="133" spans="1:50" x14ac:dyDescent="0.25">
      <c r="A133" s="411"/>
      <c r="B133" s="9" t="s">
        <v>2613</v>
      </c>
      <c r="C133" s="9" t="s">
        <v>4739</v>
      </c>
      <c r="D133" s="33">
        <v>82</v>
      </c>
      <c r="E133" s="34" t="s">
        <v>2527</v>
      </c>
      <c r="F133" s="10" t="s">
        <v>2537</v>
      </c>
      <c r="G133" s="10">
        <v>1196169</v>
      </c>
      <c r="H133" s="10" t="s">
        <v>3766</v>
      </c>
      <c r="I133" s="10" t="s">
        <v>4322</v>
      </c>
      <c r="J133" s="10" t="s">
        <v>2622</v>
      </c>
      <c r="K133" s="10" t="s">
        <v>665</v>
      </c>
      <c r="L133" s="9" t="s">
        <v>666</v>
      </c>
      <c r="M133" s="11">
        <v>40001</v>
      </c>
      <c r="N133" s="11"/>
      <c r="O133" s="12">
        <v>115112</v>
      </c>
      <c r="P133" s="12">
        <v>115112</v>
      </c>
      <c r="Q133" s="12"/>
      <c r="R133" s="12"/>
      <c r="S133" s="12"/>
      <c r="T133" s="12">
        <v>115112</v>
      </c>
      <c r="U133" s="9" t="s">
        <v>26</v>
      </c>
      <c r="V133" s="12">
        <v>115112</v>
      </c>
      <c r="W133" s="9">
        <v>0</v>
      </c>
      <c r="X133" s="9" t="s">
        <v>27</v>
      </c>
      <c r="Y133" s="9">
        <v>0</v>
      </c>
      <c r="AC133" s="13" t="s">
        <v>28</v>
      </c>
      <c r="AD133" s="9" t="s">
        <v>135</v>
      </c>
      <c r="AE133" s="9" t="s">
        <v>284</v>
      </c>
      <c r="AF133" s="9" t="s">
        <v>45</v>
      </c>
      <c r="AH133" s="9" t="s">
        <v>32</v>
      </c>
      <c r="AI133" s="9" t="s">
        <v>70</v>
      </c>
      <c r="AJ133" s="9" t="s">
        <v>34</v>
      </c>
      <c r="AK133" s="9" t="s">
        <v>71</v>
      </c>
      <c r="AL133" s="9" t="s">
        <v>42</v>
      </c>
      <c r="AM133" s="16" t="s">
        <v>2514</v>
      </c>
      <c r="AN133" s="9" t="s">
        <v>2509</v>
      </c>
      <c r="AP133" s="9" t="s">
        <v>667</v>
      </c>
      <c r="AR133" s="15">
        <v>40282.571527777778</v>
      </c>
      <c r="AS133" s="9" t="s">
        <v>36</v>
      </c>
      <c r="AT133" s="12">
        <v>115112</v>
      </c>
      <c r="AU133" s="392">
        <v>40282.571527777778</v>
      </c>
      <c r="AV133" s="105">
        <v>41029</v>
      </c>
      <c r="AW133" s="96">
        <f t="shared" si="4"/>
        <v>746.4284722222219</v>
      </c>
      <c r="AX133" s="97">
        <f t="shared" si="5"/>
        <v>24.880949074074064</v>
      </c>
    </row>
    <row r="134" spans="1:50" x14ac:dyDescent="0.25">
      <c r="A134" s="411"/>
      <c r="B134" s="9" t="s">
        <v>2613</v>
      </c>
      <c r="C134" s="9" t="s">
        <v>4751</v>
      </c>
      <c r="D134" s="33">
        <v>67</v>
      </c>
      <c r="E134" s="34" t="s">
        <v>2528</v>
      </c>
      <c r="F134" s="10" t="s">
        <v>2529</v>
      </c>
      <c r="G134" s="10">
        <v>258633</v>
      </c>
      <c r="H134" s="10" t="s">
        <v>3767</v>
      </c>
      <c r="I134" s="10" t="s">
        <v>4323</v>
      </c>
      <c r="J134" s="10" t="s">
        <v>2646</v>
      </c>
      <c r="K134" s="10" t="s">
        <v>884</v>
      </c>
      <c r="L134" s="9" t="s">
        <v>885</v>
      </c>
      <c r="M134" s="11">
        <v>35884</v>
      </c>
      <c r="N134" s="11"/>
      <c r="O134" s="12">
        <v>156000</v>
      </c>
      <c r="P134" s="12">
        <v>156000</v>
      </c>
      <c r="Q134" s="12"/>
      <c r="R134" s="12"/>
      <c r="S134" s="12"/>
      <c r="T134" s="12">
        <v>156000</v>
      </c>
      <c r="U134" s="9" t="s">
        <v>27</v>
      </c>
      <c r="V134" s="9">
        <v>0</v>
      </c>
      <c r="W134" s="12">
        <v>41750.04</v>
      </c>
      <c r="X134" s="9" t="s">
        <v>27</v>
      </c>
      <c r="Y134" s="9">
        <v>0</v>
      </c>
      <c r="AC134" s="13" t="s">
        <v>28</v>
      </c>
      <c r="AD134" s="9" t="s">
        <v>52</v>
      </c>
      <c r="AE134" s="9" t="s">
        <v>38</v>
      </c>
      <c r="AF134" s="9" t="s">
        <v>31</v>
      </c>
      <c r="AH134" s="9" t="s">
        <v>32</v>
      </c>
      <c r="AI134" s="9" t="s">
        <v>77</v>
      </c>
      <c r="AJ134" s="9" t="s">
        <v>34</v>
      </c>
      <c r="AK134" s="9" t="s">
        <v>71</v>
      </c>
      <c r="AL134" s="9" t="s">
        <v>42</v>
      </c>
      <c r="AM134" s="16" t="s">
        <v>2514</v>
      </c>
      <c r="AN134" s="9" t="s">
        <v>43</v>
      </c>
      <c r="AP134" s="9" t="s">
        <v>886</v>
      </c>
      <c r="AR134" s="15">
        <v>37618</v>
      </c>
      <c r="AS134" s="9" t="s">
        <v>36</v>
      </c>
      <c r="AT134" s="12">
        <v>156000</v>
      </c>
      <c r="AU134" s="392">
        <v>37618</v>
      </c>
      <c r="AV134" s="105">
        <v>41029</v>
      </c>
      <c r="AW134" s="96">
        <f t="shared" si="4"/>
        <v>3411</v>
      </c>
      <c r="AX134" s="97">
        <f t="shared" si="5"/>
        <v>113.7</v>
      </c>
    </row>
    <row r="135" spans="1:50" x14ac:dyDescent="0.25">
      <c r="A135" s="411"/>
      <c r="B135" s="9" t="s">
        <v>2613</v>
      </c>
      <c r="C135" s="9" t="s">
        <v>4744</v>
      </c>
      <c r="D135" s="35">
        <v>1</v>
      </c>
      <c r="E135" s="34" t="s">
        <v>2527</v>
      </c>
      <c r="F135" s="10" t="s">
        <v>2583</v>
      </c>
      <c r="G135" s="10">
        <v>1149232</v>
      </c>
      <c r="H135" s="10" t="s">
        <v>3768</v>
      </c>
      <c r="I135" s="10" t="s">
        <v>4324</v>
      </c>
      <c r="J135" s="10" t="s">
        <v>2622</v>
      </c>
      <c r="K135" s="10" t="s">
        <v>2290</v>
      </c>
      <c r="M135" s="11">
        <v>38899</v>
      </c>
      <c r="N135" s="11"/>
      <c r="O135" s="12">
        <v>20000</v>
      </c>
      <c r="P135" s="12">
        <v>20000</v>
      </c>
      <c r="Q135" s="12"/>
      <c r="R135" s="12"/>
      <c r="S135" s="12"/>
      <c r="T135" s="12">
        <v>20000</v>
      </c>
      <c r="U135" s="9" t="s">
        <v>50</v>
      </c>
      <c r="V135" s="12">
        <v>10000</v>
      </c>
      <c r="W135" s="12">
        <v>200000</v>
      </c>
      <c r="X135" s="9" t="s">
        <v>27</v>
      </c>
      <c r="Y135" s="9">
        <v>0</v>
      </c>
      <c r="AC135" s="13" t="s">
        <v>28</v>
      </c>
      <c r="AD135" s="9" t="s">
        <v>135</v>
      </c>
      <c r="AE135" s="9" t="s">
        <v>136</v>
      </c>
      <c r="AF135" s="9" t="s">
        <v>31</v>
      </c>
      <c r="AH135" s="9" t="s">
        <v>32</v>
      </c>
      <c r="AI135" s="9" t="s">
        <v>39</v>
      </c>
      <c r="AJ135" s="9" t="s">
        <v>40</v>
      </c>
      <c r="AK135" s="9" t="s">
        <v>41</v>
      </c>
      <c r="AL135" s="9" t="s">
        <v>42</v>
      </c>
      <c r="AM135" s="16" t="s">
        <v>2514</v>
      </c>
      <c r="AN135" s="9" t="s">
        <v>2509</v>
      </c>
      <c r="AP135" s="9" t="s">
        <v>2291</v>
      </c>
      <c r="AR135" s="15">
        <v>40164.380555555559</v>
      </c>
      <c r="AS135" s="9" t="s">
        <v>600</v>
      </c>
      <c r="AT135" s="12">
        <v>20000</v>
      </c>
      <c r="AU135" s="392">
        <v>40164.380555555559</v>
      </c>
      <c r="AV135" s="105">
        <v>41029</v>
      </c>
      <c r="AW135" s="96">
        <f t="shared" si="4"/>
        <v>864.61944444444089</v>
      </c>
      <c r="AX135" s="97">
        <f t="shared" si="5"/>
        <v>28.820648148148031</v>
      </c>
    </row>
    <row r="136" spans="1:50" x14ac:dyDescent="0.25">
      <c r="A136" s="411"/>
      <c r="B136" s="9" t="s">
        <v>2613</v>
      </c>
      <c r="C136" s="9" t="s">
        <v>4739</v>
      </c>
      <c r="D136" s="33">
        <v>82</v>
      </c>
      <c r="E136" s="34" t="s">
        <v>2527</v>
      </c>
      <c r="F136" s="10" t="s">
        <v>2532</v>
      </c>
      <c r="G136" s="10">
        <v>1180489</v>
      </c>
      <c r="H136" s="10" t="s">
        <v>3769</v>
      </c>
      <c r="I136" s="10" t="s">
        <v>4325</v>
      </c>
      <c r="J136" s="10" t="s">
        <v>2622</v>
      </c>
      <c r="K136" s="10" t="s">
        <v>2309</v>
      </c>
      <c r="L136" s="9" t="s">
        <v>2310</v>
      </c>
      <c r="M136" s="11">
        <v>39940</v>
      </c>
      <c r="N136" s="11"/>
      <c r="O136" s="12">
        <v>25000</v>
      </c>
      <c r="P136" s="12">
        <v>25000</v>
      </c>
      <c r="Q136" s="12"/>
      <c r="R136" s="12"/>
      <c r="S136" s="12"/>
      <c r="T136" s="12">
        <v>1000</v>
      </c>
      <c r="U136" s="9" t="s">
        <v>50</v>
      </c>
      <c r="V136" s="9">
        <v>500</v>
      </c>
      <c r="W136" s="9">
        <v>0</v>
      </c>
      <c r="X136" s="9" t="s">
        <v>27</v>
      </c>
      <c r="Y136" s="9">
        <v>0</v>
      </c>
      <c r="AC136" s="13" t="s">
        <v>28</v>
      </c>
      <c r="AD136" s="9" t="s">
        <v>1322</v>
      </c>
      <c r="AE136" s="9" t="s">
        <v>681</v>
      </c>
      <c r="AF136" s="9" t="s">
        <v>31</v>
      </c>
      <c r="AH136" s="9" t="s">
        <v>32</v>
      </c>
      <c r="AI136" s="9" t="s">
        <v>965</v>
      </c>
      <c r="AJ136" s="9" t="s">
        <v>84</v>
      </c>
      <c r="AK136" s="9" t="s">
        <v>71</v>
      </c>
      <c r="AL136" s="9" t="s">
        <v>42</v>
      </c>
      <c r="AM136" s="16" t="s">
        <v>2514</v>
      </c>
      <c r="AN136" s="9" t="s">
        <v>2510</v>
      </c>
      <c r="AP136" s="9" t="s">
        <v>2311</v>
      </c>
      <c r="AR136" s="15">
        <v>40247.44027777778</v>
      </c>
      <c r="AS136" s="9" t="s">
        <v>36</v>
      </c>
      <c r="AT136" s="12">
        <v>25000</v>
      </c>
      <c r="AU136" s="392">
        <v>40247.44027777778</v>
      </c>
      <c r="AV136" s="105">
        <v>41029</v>
      </c>
      <c r="AW136" s="96">
        <f t="shared" si="4"/>
        <v>781.55972222222044</v>
      </c>
      <c r="AX136" s="97">
        <f t="shared" si="5"/>
        <v>26.051990740740681</v>
      </c>
    </row>
    <row r="137" spans="1:50" x14ac:dyDescent="0.25">
      <c r="A137" s="411"/>
      <c r="B137" s="9" t="s">
        <v>2613</v>
      </c>
      <c r="C137" s="9" t="s">
        <v>4739</v>
      </c>
      <c r="D137" s="33">
        <v>82</v>
      </c>
      <c r="E137" s="34" t="s">
        <v>2527</v>
      </c>
      <c r="F137" s="10" t="s">
        <v>2532</v>
      </c>
      <c r="G137" s="10">
        <v>1343997</v>
      </c>
      <c r="H137" s="10" t="s">
        <v>3770</v>
      </c>
      <c r="I137" s="10" t="s">
        <v>4326</v>
      </c>
      <c r="J137" s="10" t="s">
        <v>2622</v>
      </c>
      <c r="K137" s="10" t="s">
        <v>1940</v>
      </c>
      <c r="L137" s="9" t="s">
        <v>1941</v>
      </c>
      <c r="M137" s="11">
        <v>40375</v>
      </c>
      <c r="N137" s="11"/>
      <c r="O137" s="12">
        <v>65000</v>
      </c>
      <c r="P137" s="12">
        <v>100000</v>
      </c>
      <c r="Q137" s="12"/>
      <c r="R137" s="12"/>
      <c r="S137" s="12"/>
      <c r="T137" s="12">
        <v>65000</v>
      </c>
      <c r="U137" s="9" t="s">
        <v>26</v>
      </c>
      <c r="V137" s="12">
        <v>65000</v>
      </c>
      <c r="W137" s="12">
        <v>17015.95</v>
      </c>
      <c r="X137" s="9" t="s">
        <v>27</v>
      </c>
      <c r="Y137" s="9">
        <v>0</v>
      </c>
      <c r="AC137" s="13" t="s">
        <v>28</v>
      </c>
      <c r="AD137" s="9" t="s">
        <v>135</v>
      </c>
      <c r="AE137" s="9" t="s">
        <v>136</v>
      </c>
      <c r="AF137" s="9" t="s">
        <v>45</v>
      </c>
      <c r="AH137" s="9" t="s">
        <v>32</v>
      </c>
      <c r="AI137" s="9" t="s">
        <v>77</v>
      </c>
      <c r="AJ137" s="9" t="s">
        <v>34</v>
      </c>
      <c r="AK137" s="9" t="s">
        <v>71</v>
      </c>
      <c r="AL137" s="9" t="s">
        <v>42</v>
      </c>
      <c r="AM137" s="16" t="s">
        <v>2514</v>
      </c>
      <c r="AN137" s="9" t="s">
        <v>2509</v>
      </c>
      <c r="AP137" s="9" t="s">
        <v>1942</v>
      </c>
      <c r="AR137" s="15">
        <v>40743.997916666667</v>
      </c>
      <c r="AS137" s="9" t="s">
        <v>36</v>
      </c>
      <c r="AT137" s="12">
        <v>65000</v>
      </c>
      <c r="AU137" s="392">
        <v>40743.997916666667</v>
      </c>
      <c r="AV137" s="105">
        <v>41029</v>
      </c>
      <c r="AW137" s="96">
        <f t="shared" si="4"/>
        <v>285.00208333333285</v>
      </c>
      <c r="AX137" s="97">
        <f t="shared" si="5"/>
        <v>9.5000694444444278</v>
      </c>
    </row>
    <row r="138" spans="1:50" x14ac:dyDescent="0.25">
      <c r="A138" s="411"/>
      <c r="B138" s="9" t="s">
        <v>2613</v>
      </c>
      <c r="C138" s="9" t="s">
        <v>4741</v>
      </c>
      <c r="D138" s="33">
        <v>77</v>
      </c>
      <c r="E138" s="34" t="s">
        <v>2527</v>
      </c>
      <c r="F138" s="10" t="s">
        <v>2570</v>
      </c>
      <c r="G138" s="10">
        <v>690250</v>
      </c>
      <c r="H138" s="10" t="s">
        <v>3771</v>
      </c>
      <c r="I138" s="10" t="s">
        <v>4327</v>
      </c>
      <c r="J138" s="10" t="s">
        <v>2622</v>
      </c>
      <c r="K138" s="10">
        <v>10009970</v>
      </c>
      <c r="L138" s="9">
        <v>10130238</v>
      </c>
      <c r="M138" s="11">
        <v>37753</v>
      </c>
      <c r="N138" s="11"/>
      <c r="O138" s="9">
        <v>0</v>
      </c>
      <c r="P138" s="9">
        <v>0</v>
      </c>
      <c r="T138" s="9">
        <v>0</v>
      </c>
      <c r="U138" s="9" t="s">
        <v>26</v>
      </c>
      <c r="V138" s="9">
        <v>0</v>
      </c>
      <c r="W138" s="9">
        <v>489</v>
      </c>
      <c r="X138" s="9" t="s">
        <v>27</v>
      </c>
      <c r="Y138" s="9">
        <v>0</v>
      </c>
      <c r="AC138" s="13" t="s">
        <v>28</v>
      </c>
      <c r="AD138" s="9" t="s">
        <v>44</v>
      </c>
      <c r="AE138" s="9" t="s">
        <v>38</v>
      </c>
      <c r="AF138" s="9" t="s">
        <v>45</v>
      </c>
      <c r="AH138" s="9" t="s">
        <v>32</v>
      </c>
      <c r="AI138" s="9" t="s">
        <v>253</v>
      </c>
      <c r="AJ138" s="9" t="s">
        <v>40</v>
      </c>
      <c r="AK138" s="9" t="s">
        <v>41</v>
      </c>
      <c r="AL138" s="9" t="s">
        <v>42</v>
      </c>
      <c r="AM138" s="16" t="s">
        <v>2514</v>
      </c>
      <c r="AN138" s="9" t="s">
        <v>43</v>
      </c>
      <c r="AP138" s="9" t="s">
        <v>1017</v>
      </c>
      <c r="AR138" s="15">
        <v>39373.386805555558</v>
      </c>
      <c r="AS138" s="9" t="s">
        <v>151</v>
      </c>
      <c r="AT138" s="9">
        <v>0</v>
      </c>
      <c r="AU138" s="392">
        <v>39373.386805555558</v>
      </c>
      <c r="AV138" s="105">
        <v>41029</v>
      </c>
      <c r="AW138" s="96">
        <f t="shared" si="4"/>
        <v>1655.6131944444423</v>
      </c>
      <c r="AX138" s="97">
        <f t="shared" si="5"/>
        <v>55.187106481481415</v>
      </c>
    </row>
    <row r="139" spans="1:50" x14ac:dyDescent="0.25">
      <c r="A139" s="411"/>
      <c r="B139" s="9" t="s">
        <v>2613</v>
      </c>
      <c r="C139" s="9" t="s">
        <v>3625</v>
      </c>
      <c r="D139" s="33">
        <v>14</v>
      </c>
      <c r="E139" s="34" t="s">
        <v>2528</v>
      </c>
      <c r="F139" s="10" t="s">
        <v>2590</v>
      </c>
      <c r="G139" s="10">
        <v>480997</v>
      </c>
      <c r="H139" s="10" t="s">
        <v>3772</v>
      </c>
      <c r="I139" s="10" t="s">
        <v>4328</v>
      </c>
      <c r="J139" s="10" t="s">
        <v>2646</v>
      </c>
      <c r="K139" s="10" t="s">
        <v>2077</v>
      </c>
      <c r="L139" s="9" t="s">
        <v>2078</v>
      </c>
      <c r="M139" s="11">
        <v>38591</v>
      </c>
      <c r="N139" s="11"/>
      <c r="O139" s="12">
        <v>7761.08</v>
      </c>
      <c r="P139" s="12">
        <v>11000</v>
      </c>
      <c r="Q139" s="12"/>
      <c r="R139" s="12"/>
      <c r="S139" s="12"/>
      <c r="T139" s="12">
        <v>7761.08</v>
      </c>
      <c r="U139" s="9" t="s">
        <v>50</v>
      </c>
      <c r="V139" s="12">
        <v>3880.54</v>
      </c>
      <c r="W139" s="9">
        <v>100</v>
      </c>
      <c r="X139" s="9" t="s">
        <v>27</v>
      </c>
      <c r="Y139" s="9">
        <v>0</v>
      </c>
      <c r="AC139" s="13" t="s">
        <v>28</v>
      </c>
      <c r="AD139" s="9" t="s">
        <v>37</v>
      </c>
      <c r="AE139" s="9" t="s">
        <v>38</v>
      </c>
      <c r="AF139" s="9" t="s">
        <v>31</v>
      </c>
      <c r="AH139" s="9" t="s">
        <v>79</v>
      </c>
      <c r="AI139" s="9" t="s">
        <v>88</v>
      </c>
      <c r="AJ139" s="9" t="s">
        <v>89</v>
      </c>
      <c r="AK139" s="9" t="s">
        <v>171</v>
      </c>
      <c r="AL139" s="9" t="s">
        <v>42</v>
      </c>
      <c r="AM139" s="16" t="s">
        <v>2514</v>
      </c>
      <c r="AN139" s="9" t="s">
        <v>2510</v>
      </c>
      <c r="AP139" s="9" t="s">
        <v>2079</v>
      </c>
      <c r="AR139" s="15">
        <v>38691.665277777778</v>
      </c>
      <c r="AS139" s="9" t="s">
        <v>36</v>
      </c>
      <c r="AT139" s="12">
        <v>7761.08</v>
      </c>
      <c r="AU139" s="392">
        <v>38691.665277777778</v>
      </c>
      <c r="AV139" s="105">
        <v>41029</v>
      </c>
      <c r="AW139" s="96">
        <f t="shared" si="4"/>
        <v>2337.3347222222219</v>
      </c>
      <c r="AX139" s="97">
        <f t="shared" si="5"/>
        <v>77.911157407407401</v>
      </c>
    </row>
    <row r="140" spans="1:50" x14ac:dyDescent="0.25">
      <c r="A140" s="411"/>
      <c r="B140" s="9" t="s">
        <v>2613</v>
      </c>
      <c r="C140" s="9" t="s">
        <v>4739</v>
      </c>
      <c r="D140" s="33">
        <v>82</v>
      </c>
      <c r="E140" s="34" t="s">
        <v>2527</v>
      </c>
      <c r="F140" s="10" t="s">
        <v>2537</v>
      </c>
      <c r="G140" s="10">
        <v>1257666</v>
      </c>
      <c r="H140" s="10" t="s">
        <v>3773</v>
      </c>
      <c r="I140" s="10" t="s">
        <v>4329</v>
      </c>
      <c r="J140" s="10" t="s">
        <v>2622</v>
      </c>
      <c r="K140" s="10" t="s">
        <v>703</v>
      </c>
      <c r="L140" s="9" t="s">
        <v>704</v>
      </c>
      <c r="M140" s="11">
        <v>39912</v>
      </c>
      <c r="N140" s="11"/>
      <c r="O140" s="12">
        <v>26250</v>
      </c>
      <c r="P140" s="12">
        <v>35000</v>
      </c>
      <c r="Q140" s="12"/>
      <c r="R140" s="12"/>
      <c r="S140" s="12"/>
      <c r="T140" s="12">
        <v>10000</v>
      </c>
      <c r="U140" s="9" t="s">
        <v>26</v>
      </c>
      <c r="V140" s="12">
        <v>10000</v>
      </c>
      <c r="W140" s="9">
        <v>0</v>
      </c>
      <c r="X140" s="9" t="s">
        <v>27</v>
      </c>
      <c r="Y140" s="9">
        <v>0</v>
      </c>
      <c r="AC140" s="13" t="s">
        <v>28</v>
      </c>
      <c r="AD140" s="9" t="s">
        <v>135</v>
      </c>
      <c r="AE140" s="9" t="s">
        <v>136</v>
      </c>
      <c r="AF140" s="9" t="s">
        <v>45</v>
      </c>
      <c r="AH140" s="9" t="s">
        <v>32</v>
      </c>
      <c r="AI140" s="9" t="s">
        <v>77</v>
      </c>
      <c r="AJ140" s="9" t="s">
        <v>34</v>
      </c>
      <c r="AK140" s="9" t="s">
        <v>71</v>
      </c>
      <c r="AL140" s="9" t="s">
        <v>42</v>
      </c>
      <c r="AM140" s="16" t="s">
        <v>2514</v>
      </c>
      <c r="AN140" s="9" t="s">
        <v>43</v>
      </c>
      <c r="AP140" s="9" t="s">
        <v>705</v>
      </c>
      <c r="AR140" s="15">
        <v>40455.918055555558</v>
      </c>
      <c r="AS140" s="9" t="s">
        <v>36</v>
      </c>
      <c r="AT140" s="12">
        <v>26250</v>
      </c>
      <c r="AU140" s="392">
        <v>40455.918055555558</v>
      </c>
      <c r="AV140" s="105">
        <v>41029</v>
      </c>
      <c r="AW140" s="96">
        <f t="shared" si="4"/>
        <v>573.08194444444234</v>
      </c>
      <c r="AX140" s="97">
        <f t="shared" si="5"/>
        <v>19.10273148148141</v>
      </c>
    </row>
    <row r="141" spans="1:50" x14ac:dyDescent="0.25">
      <c r="A141" s="411"/>
      <c r="B141" s="9" t="s">
        <v>2613</v>
      </c>
      <c r="C141" s="9" t="s">
        <v>4747</v>
      </c>
      <c r="D141" s="33">
        <v>90</v>
      </c>
      <c r="E141" s="34" t="s">
        <v>2527</v>
      </c>
      <c r="F141" s="19" t="s">
        <v>2547</v>
      </c>
      <c r="G141" s="19">
        <v>1271464</v>
      </c>
      <c r="H141" s="19" t="s">
        <v>3774</v>
      </c>
      <c r="I141" s="19" t="s">
        <v>4330</v>
      </c>
      <c r="J141" s="19" t="s">
        <v>2622</v>
      </c>
      <c r="K141" s="10" t="s">
        <v>1863</v>
      </c>
      <c r="L141" s="9" t="s">
        <v>1864</v>
      </c>
      <c r="M141" s="11">
        <v>40303</v>
      </c>
      <c r="N141" s="11"/>
      <c r="O141" s="12">
        <v>54750</v>
      </c>
      <c r="P141" s="12">
        <v>54750</v>
      </c>
      <c r="Q141" s="12"/>
      <c r="R141" s="12"/>
      <c r="S141" s="12"/>
      <c r="T141" s="12">
        <v>3500</v>
      </c>
      <c r="U141" s="9" t="s">
        <v>50</v>
      </c>
      <c r="V141" s="12">
        <v>1750</v>
      </c>
      <c r="W141" s="9">
        <v>0</v>
      </c>
      <c r="X141" s="9" t="s">
        <v>27</v>
      </c>
      <c r="Y141" s="9">
        <v>0</v>
      </c>
      <c r="AC141" s="13" t="s">
        <v>28</v>
      </c>
      <c r="AD141" s="9" t="s">
        <v>135</v>
      </c>
      <c r="AE141" s="9" t="s">
        <v>136</v>
      </c>
      <c r="AF141" s="9" t="s">
        <v>45</v>
      </c>
      <c r="AH141" s="9" t="s">
        <v>131</v>
      </c>
      <c r="AI141" s="9" t="s">
        <v>1018</v>
      </c>
      <c r="AJ141" s="9" t="s">
        <v>34</v>
      </c>
      <c r="AK141" s="9" t="s">
        <v>71</v>
      </c>
      <c r="AL141" s="9" t="s">
        <v>42</v>
      </c>
      <c r="AM141" s="16" t="s">
        <v>2514</v>
      </c>
      <c r="AN141" s="9" t="s">
        <v>43</v>
      </c>
      <c r="AP141" s="9" t="s">
        <v>1865</v>
      </c>
      <c r="AR141" s="15">
        <v>40504.621527777781</v>
      </c>
      <c r="AS141" s="9" t="s">
        <v>151</v>
      </c>
      <c r="AT141" s="12">
        <v>54750</v>
      </c>
      <c r="AU141" s="392">
        <v>40504.621527777781</v>
      </c>
      <c r="AV141" s="105">
        <v>41029</v>
      </c>
      <c r="AW141" s="96">
        <f t="shared" si="4"/>
        <v>524.37847222221899</v>
      </c>
      <c r="AX141" s="97">
        <f t="shared" si="5"/>
        <v>17.4792824074073</v>
      </c>
    </row>
    <row r="142" spans="1:50" x14ac:dyDescent="0.25">
      <c r="A142" s="411"/>
      <c r="B142" s="9" t="s">
        <v>2614</v>
      </c>
      <c r="C142" s="9" t="s">
        <v>3625</v>
      </c>
      <c r="D142" s="33">
        <v>14</v>
      </c>
      <c r="E142" s="34" t="s">
        <v>2528</v>
      </c>
      <c r="F142" s="10" t="s">
        <v>2531</v>
      </c>
      <c r="G142" s="10">
        <v>1270726</v>
      </c>
      <c r="H142" s="10" t="s">
        <v>3775</v>
      </c>
      <c r="I142" s="10" t="s">
        <v>4331</v>
      </c>
      <c r="J142" s="10" t="s">
        <v>2646</v>
      </c>
      <c r="K142" s="10" t="s">
        <v>723</v>
      </c>
      <c r="L142" s="9" t="s">
        <v>724</v>
      </c>
      <c r="M142" s="11">
        <v>40320</v>
      </c>
      <c r="N142" s="11"/>
      <c r="O142" s="12">
        <v>15000</v>
      </c>
      <c r="P142" s="12">
        <v>15000</v>
      </c>
      <c r="Q142" s="12"/>
      <c r="R142" s="12"/>
      <c r="S142" s="12"/>
      <c r="T142" s="12">
        <v>15000</v>
      </c>
      <c r="U142" s="9" t="s">
        <v>26</v>
      </c>
      <c r="V142" s="12">
        <v>15000</v>
      </c>
      <c r="W142" s="12">
        <v>4850.04</v>
      </c>
      <c r="X142" s="9" t="s">
        <v>50</v>
      </c>
      <c r="Y142" s="12">
        <v>2425.02</v>
      </c>
      <c r="Z142" s="12"/>
      <c r="AA142" s="12"/>
      <c r="AB142" s="12"/>
      <c r="AC142" s="13" t="s">
        <v>28</v>
      </c>
      <c r="AD142" s="9" t="s">
        <v>262</v>
      </c>
      <c r="AE142" s="9" t="s">
        <v>151</v>
      </c>
      <c r="AF142" s="9" t="s">
        <v>45</v>
      </c>
      <c r="AH142" s="9" t="s">
        <v>131</v>
      </c>
      <c r="AI142" s="9" t="s">
        <v>725</v>
      </c>
      <c r="AJ142" s="9" t="s">
        <v>34</v>
      </c>
      <c r="AK142" s="9" t="s">
        <v>71</v>
      </c>
      <c r="AL142" s="9" t="s">
        <v>42</v>
      </c>
      <c r="AM142" s="16" t="s">
        <v>2515</v>
      </c>
      <c r="AN142" s="9" t="s">
        <v>2509</v>
      </c>
      <c r="AP142" s="9" t="s">
        <v>726</v>
      </c>
      <c r="AR142" s="15">
        <v>40500.713194444441</v>
      </c>
      <c r="AS142" s="9" t="s">
        <v>151</v>
      </c>
      <c r="AT142" s="12">
        <v>15000</v>
      </c>
      <c r="AU142" s="392">
        <v>40500.713194444441</v>
      </c>
      <c r="AV142" s="95">
        <v>41060</v>
      </c>
      <c r="AW142" s="96">
        <f t="shared" si="4"/>
        <v>559.28680555555911</v>
      </c>
      <c r="AX142" s="97">
        <f t="shared" si="5"/>
        <v>18.642893518518637</v>
      </c>
    </row>
    <row r="143" spans="1:50" x14ac:dyDescent="0.25">
      <c r="A143" s="411"/>
      <c r="B143" s="9" t="s">
        <v>2614</v>
      </c>
      <c r="C143" s="9" t="s">
        <v>4739</v>
      </c>
      <c r="D143" s="33">
        <v>82</v>
      </c>
      <c r="E143" s="34" t="s">
        <v>2527</v>
      </c>
      <c r="F143" s="10" t="s">
        <v>2558</v>
      </c>
      <c r="G143" s="10">
        <v>628807</v>
      </c>
      <c r="H143" s="10" t="s">
        <v>3776</v>
      </c>
      <c r="I143" s="10" t="s">
        <v>4332</v>
      </c>
      <c r="J143" s="10" t="s">
        <v>2622</v>
      </c>
      <c r="K143" s="10">
        <v>45577366</v>
      </c>
      <c r="L143" s="9" t="s">
        <v>1004</v>
      </c>
      <c r="M143" s="11">
        <v>38427</v>
      </c>
      <c r="N143" s="11"/>
      <c r="O143" s="12">
        <v>23165.75</v>
      </c>
      <c r="P143" s="12">
        <v>27540.75</v>
      </c>
      <c r="Q143" s="12"/>
      <c r="R143" s="12"/>
      <c r="S143" s="12"/>
      <c r="T143" s="12">
        <v>23165.75</v>
      </c>
      <c r="U143" s="9" t="s">
        <v>27</v>
      </c>
      <c r="V143" s="9">
        <v>0</v>
      </c>
      <c r="W143" s="12">
        <v>2316.5700000000002</v>
      </c>
      <c r="X143" s="9" t="s">
        <v>27</v>
      </c>
      <c r="Y143" s="9">
        <v>0</v>
      </c>
      <c r="AC143" s="13" t="s">
        <v>28</v>
      </c>
      <c r="AD143" s="9" t="s">
        <v>44</v>
      </c>
      <c r="AE143" s="9" t="s">
        <v>61</v>
      </c>
      <c r="AF143" s="9" t="s">
        <v>45</v>
      </c>
      <c r="AH143" s="9" t="s">
        <v>32</v>
      </c>
      <c r="AI143" s="9" t="s">
        <v>145</v>
      </c>
      <c r="AJ143" s="9" t="s">
        <v>34</v>
      </c>
      <c r="AK143" s="9" t="s">
        <v>46</v>
      </c>
      <c r="AL143" s="9" t="s">
        <v>42</v>
      </c>
      <c r="AM143" s="16" t="s">
        <v>2515</v>
      </c>
      <c r="AN143" s="9" t="s">
        <v>2510</v>
      </c>
      <c r="AP143" s="9" t="s">
        <v>1005</v>
      </c>
      <c r="AR143" s="15">
        <v>39268.542361111111</v>
      </c>
      <c r="AS143" s="9" t="s">
        <v>36</v>
      </c>
      <c r="AT143" s="12">
        <v>23165.75</v>
      </c>
      <c r="AU143" s="392">
        <v>39268.542361111111</v>
      </c>
      <c r="AV143" s="95">
        <v>41060</v>
      </c>
      <c r="AW143" s="96">
        <f t="shared" si="4"/>
        <v>1791.4576388888891</v>
      </c>
      <c r="AX143" s="97">
        <f t="shared" si="5"/>
        <v>59.715254629629634</v>
      </c>
    </row>
    <row r="144" spans="1:50" x14ac:dyDescent="0.25">
      <c r="A144" s="411"/>
      <c r="B144" s="9" t="s">
        <v>2614</v>
      </c>
      <c r="C144" s="9" t="s">
        <v>4740</v>
      </c>
      <c r="D144" s="33">
        <v>93</v>
      </c>
      <c r="E144" s="34" t="s">
        <v>2527</v>
      </c>
      <c r="F144" s="10" t="s">
        <v>2530</v>
      </c>
      <c r="G144" s="10">
        <v>1060207</v>
      </c>
      <c r="H144" s="10" t="s">
        <v>3777</v>
      </c>
      <c r="I144" s="10" t="s">
        <v>4333</v>
      </c>
      <c r="J144" s="10" t="s">
        <v>2622</v>
      </c>
      <c r="K144" s="10" t="s">
        <v>1703</v>
      </c>
      <c r="L144" s="9" t="s">
        <v>1704</v>
      </c>
      <c r="M144" s="11">
        <v>39546</v>
      </c>
      <c r="N144" s="11"/>
      <c r="O144" s="12">
        <v>81434.77</v>
      </c>
      <c r="P144" s="12">
        <v>81434.77</v>
      </c>
      <c r="Q144" s="12"/>
      <c r="R144" s="12"/>
      <c r="S144" s="12"/>
      <c r="T144" s="12">
        <v>81434.77</v>
      </c>
      <c r="U144" s="9" t="s">
        <v>26</v>
      </c>
      <c r="V144" s="12">
        <v>81434.77</v>
      </c>
      <c r="W144" s="9">
        <v>0</v>
      </c>
      <c r="X144" s="9" t="s">
        <v>27</v>
      </c>
      <c r="Y144" s="9">
        <v>0</v>
      </c>
      <c r="AC144" s="13" t="s">
        <v>28</v>
      </c>
      <c r="AD144" s="9" t="s">
        <v>135</v>
      </c>
      <c r="AE144" s="9" t="s">
        <v>136</v>
      </c>
      <c r="AF144" s="9" t="s">
        <v>45</v>
      </c>
      <c r="AH144" s="9" t="s">
        <v>32</v>
      </c>
      <c r="AI144" s="9" t="s">
        <v>474</v>
      </c>
      <c r="AJ144" s="9" t="s">
        <v>34</v>
      </c>
      <c r="AK144" s="9" t="s">
        <v>370</v>
      </c>
      <c r="AL144" s="9" t="s">
        <v>42</v>
      </c>
      <c r="AM144" s="16" t="s">
        <v>2515</v>
      </c>
      <c r="AN144" s="9" t="s">
        <v>2510</v>
      </c>
      <c r="AP144" s="9" t="s">
        <v>1705</v>
      </c>
      <c r="AR144" s="15">
        <v>40017.406944444447</v>
      </c>
      <c r="AS144" s="9" t="s">
        <v>151</v>
      </c>
      <c r="AT144" s="12">
        <v>81434.77</v>
      </c>
      <c r="AU144" s="392">
        <v>40017.406944444447</v>
      </c>
      <c r="AV144" s="95">
        <v>41060</v>
      </c>
      <c r="AW144" s="96">
        <f t="shared" si="4"/>
        <v>1042.5930555555533</v>
      </c>
      <c r="AX144" s="97">
        <f t="shared" si="5"/>
        <v>34.753101851851774</v>
      </c>
    </row>
    <row r="145" spans="1:50" x14ac:dyDescent="0.25">
      <c r="A145" s="411"/>
      <c r="B145" s="9" t="s">
        <v>2614</v>
      </c>
      <c r="C145" s="9" t="s">
        <v>4740</v>
      </c>
      <c r="D145" s="33">
        <v>93</v>
      </c>
      <c r="E145" s="34" t="s">
        <v>2527</v>
      </c>
      <c r="F145" s="10" t="s">
        <v>2539</v>
      </c>
      <c r="G145" s="10">
        <v>774791</v>
      </c>
      <c r="H145" s="10" t="s">
        <v>3778</v>
      </c>
      <c r="I145" s="10" t="s">
        <v>4334</v>
      </c>
      <c r="J145" s="10" t="s">
        <v>2622</v>
      </c>
      <c r="K145" s="10" t="s">
        <v>486</v>
      </c>
      <c r="L145" s="9" t="s">
        <v>487</v>
      </c>
      <c r="M145" s="11">
        <v>39021</v>
      </c>
      <c r="N145" s="11"/>
      <c r="O145" s="12">
        <v>20000</v>
      </c>
      <c r="P145" s="12">
        <v>20000</v>
      </c>
      <c r="Q145" s="12"/>
      <c r="R145" s="12"/>
      <c r="S145" s="12"/>
      <c r="T145" s="12">
        <v>20000</v>
      </c>
      <c r="U145" s="9" t="s">
        <v>26</v>
      </c>
      <c r="V145" s="12">
        <v>20000</v>
      </c>
      <c r="W145" s="12">
        <v>19697.71</v>
      </c>
      <c r="X145" s="9" t="s">
        <v>27</v>
      </c>
      <c r="Y145" s="9">
        <v>0</v>
      </c>
      <c r="AC145" s="13" t="s">
        <v>28</v>
      </c>
      <c r="AD145" s="9" t="s">
        <v>44</v>
      </c>
      <c r="AE145" s="9" t="s">
        <v>443</v>
      </c>
      <c r="AF145" s="9" t="s">
        <v>45</v>
      </c>
      <c r="AH145" s="9" t="s">
        <v>32</v>
      </c>
      <c r="AI145" s="9" t="s">
        <v>423</v>
      </c>
      <c r="AJ145" s="9" t="s">
        <v>123</v>
      </c>
      <c r="AK145" s="9" t="s">
        <v>185</v>
      </c>
      <c r="AL145" s="9" t="s">
        <v>42</v>
      </c>
      <c r="AM145" s="16" t="s">
        <v>2515</v>
      </c>
      <c r="AN145" s="9" t="s">
        <v>2509</v>
      </c>
      <c r="AP145" s="9" t="s">
        <v>488</v>
      </c>
      <c r="AR145" s="15">
        <v>39678.663194444445</v>
      </c>
      <c r="AS145" s="9" t="s">
        <v>36</v>
      </c>
      <c r="AT145" s="12">
        <v>20000</v>
      </c>
      <c r="AU145" s="392">
        <v>39678.663194444445</v>
      </c>
      <c r="AV145" s="95">
        <v>41060</v>
      </c>
      <c r="AW145" s="96">
        <f t="shared" si="4"/>
        <v>1381.3368055555547</v>
      </c>
      <c r="AX145" s="97">
        <f t="shared" si="5"/>
        <v>46.044560185185155</v>
      </c>
    </row>
    <row r="146" spans="1:50" x14ac:dyDescent="0.25">
      <c r="A146" s="411"/>
      <c r="B146" s="9" t="s">
        <v>2614</v>
      </c>
      <c r="C146" s="9" t="s">
        <v>4740</v>
      </c>
      <c r="D146" s="33">
        <v>93</v>
      </c>
      <c r="E146" s="34" t="s">
        <v>2527</v>
      </c>
      <c r="F146" s="10" t="s">
        <v>2533</v>
      </c>
      <c r="G146" s="10">
        <v>1236255</v>
      </c>
      <c r="H146" s="10" t="s">
        <v>3779</v>
      </c>
      <c r="I146" s="10" t="s">
        <v>4335</v>
      </c>
      <c r="J146" s="10" t="s">
        <v>2622</v>
      </c>
      <c r="K146" s="10" t="s">
        <v>1823</v>
      </c>
      <c r="L146" s="9" t="s">
        <v>1824</v>
      </c>
      <c r="M146" s="11">
        <v>39890</v>
      </c>
      <c r="N146" s="11"/>
      <c r="O146" s="12">
        <v>17319.82</v>
      </c>
      <c r="P146" s="12">
        <v>17319.82</v>
      </c>
      <c r="Q146" s="12"/>
      <c r="R146" s="12"/>
      <c r="S146" s="12"/>
      <c r="T146" s="12">
        <v>17319.82</v>
      </c>
      <c r="U146" s="9" t="s">
        <v>26</v>
      </c>
      <c r="V146" s="12">
        <v>17319.82</v>
      </c>
      <c r="W146" s="9">
        <v>0</v>
      </c>
      <c r="X146" s="9" t="s">
        <v>50</v>
      </c>
      <c r="Y146" s="9">
        <v>0</v>
      </c>
      <c r="AC146" s="13" t="s">
        <v>28</v>
      </c>
      <c r="AD146" s="9" t="s">
        <v>135</v>
      </c>
      <c r="AE146" s="9" t="s">
        <v>136</v>
      </c>
      <c r="AF146" s="9" t="s">
        <v>45</v>
      </c>
      <c r="AH146" s="9" t="s">
        <v>131</v>
      </c>
      <c r="AI146" s="9" t="s">
        <v>1220</v>
      </c>
      <c r="AJ146" s="9" t="s">
        <v>40</v>
      </c>
      <c r="AK146" s="9" t="s">
        <v>71</v>
      </c>
      <c r="AL146" s="9" t="s">
        <v>42</v>
      </c>
      <c r="AM146" s="16" t="s">
        <v>2515</v>
      </c>
      <c r="AN146" s="9" t="s">
        <v>2509</v>
      </c>
      <c r="AP146" s="9" t="s">
        <v>1825</v>
      </c>
      <c r="AR146" s="15">
        <v>40392.647916666669</v>
      </c>
      <c r="AS146" s="9" t="s">
        <v>151</v>
      </c>
      <c r="AT146" s="12">
        <v>17319.82</v>
      </c>
      <c r="AU146" s="392">
        <v>40392.647916666669</v>
      </c>
      <c r="AV146" s="95">
        <v>41060</v>
      </c>
      <c r="AW146" s="96">
        <f t="shared" si="4"/>
        <v>667.35208333333139</v>
      </c>
      <c r="AX146" s="97">
        <f t="shared" si="5"/>
        <v>22.245069444444379</v>
      </c>
    </row>
    <row r="147" spans="1:50" x14ac:dyDescent="0.25">
      <c r="A147" s="411"/>
      <c r="B147" s="9" t="s">
        <v>2614</v>
      </c>
      <c r="C147" s="9" t="s">
        <v>3625</v>
      </c>
      <c r="D147" s="33">
        <v>14</v>
      </c>
      <c r="E147" s="34" t="s">
        <v>2528</v>
      </c>
      <c r="F147" s="10" t="s">
        <v>2531</v>
      </c>
      <c r="G147" s="10">
        <v>1041000</v>
      </c>
      <c r="H147" s="10" t="s">
        <v>3780</v>
      </c>
      <c r="I147" s="10" t="s">
        <v>4336</v>
      </c>
      <c r="J147" s="10" t="s">
        <v>2646</v>
      </c>
      <c r="K147" s="10" t="s">
        <v>2223</v>
      </c>
      <c r="L147" s="9" t="s">
        <v>2224</v>
      </c>
      <c r="M147" s="11">
        <v>39785</v>
      </c>
      <c r="N147" s="11"/>
      <c r="O147" s="12">
        <v>18000</v>
      </c>
      <c r="P147" s="12">
        <v>18000</v>
      </c>
      <c r="Q147" s="12"/>
      <c r="R147" s="12"/>
      <c r="S147" s="12"/>
      <c r="T147" s="12">
        <v>2750</v>
      </c>
      <c r="U147" s="9" t="s">
        <v>26</v>
      </c>
      <c r="V147" s="12">
        <v>2750</v>
      </c>
      <c r="W147" s="9">
        <v>0</v>
      </c>
      <c r="X147" s="9" t="s">
        <v>27</v>
      </c>
      <c r="Y147" s="9">
        <v>0</v>
      </c>
      <c r="AC147" s="13" t="s">
        <v>28</v>
      </c>
      <c r="AD147" s="9" t="s">
        <v>262</v>
      </c>
      <c r="AE147" s="9" t="s">
        <v>151</v>
      </c>
      <c r="AF147" s="9" t="s">
        <v>31</v>
      </c>
      <c r="AH147" s="9" t="s">
        <v>139</v>
      </c>
      <c r="AI147" s="9" t="s">
        <v>68</v>
      </c>
      <c r="AJ147" s="9" t="s">
        <v>34</v>
      </c>
      <c r="AK147" s="9" t="s">
        <v>370</v>
      </c>
      <c r="AL147" s="9" t="s">
        <v>42</v>
      </c>
      <c r="AM147" s="16" t="s">
        <v>2515</v>
      </c>
      <c r="AN147" s="9" t="s">
        <v>43</v>
      </c>
      <c r="AP147" s="9" t="s">
        <v>2225</v>
      </c>
      <c r="AR147" s="15">
        <v>39986.582638888889</v>
      </c>
      <c r="AS147" s="9" t="s">
        <v>151</v>
      </c>
      <c r="AT147" s="12">
        <v>18000</v>
      </c>
      <c r="AU147" s="392">
        <v>39986.582638888889</v>
      </c>
      <c r="AV147" s="95">
        <v>41060</v>
      </c>
      <c r="AW147" s="96">
        <f t="shared" si="4"/>
        <v>1073.4173611111109</v>
      </c>
      <c r="AX147" s="97">
        <f t="shared" si="5"/>
        <v>35.780578703703696</v>
      </c>
    </row>
    <row r="148" spans="1:50" x14ac:dyDescent="0.25">
      <c r="A148" s="411"/>
      <c r="B148" s="9" t="s">
        <v>2614</v>
      </c>
      <c r="C148" s="9" t="s">
        <v>4740</v>
      </c>
      <c r="D148" s="33">
        <v>93</v>
      </c>
      <c r="E148" s="34" t="s">
        <v>2527</v>
      </c>
      <c r="F148" s="10" t="s">
        <v>2529</v>
      </c>
      <c r="G148" s="10">
        <v>1266411</v>
      </c>
      <c r="H148" s="10" t="s">
        <v>3781</v>
      </c>
      <c r="I148" s="10" t="s">
        <v>4337</v>
      </c>
      <c r="J148" s="10" t="s">
        <v>2622</v>
      </c>
      <c r="K148" s="10" t="s">
        <v>718</v>
      </c>
      <c r="L148" s="9" t="s">
        <v>719</v>
      </c>
      <c r="M148" s="11">
        <v>38950</v>
      </c>
      <c r="N148" s="11"/>
      <c r="O148" s="12">
        <v>10441.629999999999</v>
      </c>
      <c r="P148" s="12">
        <v>10441.629999999999</v>
      </c>
      <c r="Q148" s="12"/>
      <c r="R148" s="12"/>
      <c r="S148" s="12"/>
      <c r="T148" s="12">
        <v>10441.629999999999</v>
      </c>
      <c r="U148" s="9" t="s">
        <v>26</v>
      </c>
      <c r="V148" s="12">
        <v>10441.629999999999</v>
      </c>
      <c r="W148" s="9">
        <v>0</v>
      </c>
      <c r="X148" s="9" t="s">
        <v>27</v>
      </c>
      <c r="Y148" s="9">
        <v>0</v>
      </c>
      <c r="AC148" s="13" t="s">
        <v>28</v>
      </c>
      <c r="AD148" s="9" t="s">
        <v>135</v>
      </c>
      <c r="AE148" s="9" t="s">
        <v>284</v>
      </c>
      <c r="AF148" s="9" t="s">
        <v>31</v>
      </c>
      <c r="AH148" s="9" t="s">
        <v>32</v>
      </c>
      <c r="AI148" s="9" t="s">
        <v>77</v>
      </c>
      <c r="AJ148" s="9" t="s">
        <v>34</v>
      </c>
      <c r="AK148" s="9" t="s">
        <v>71</v>
      </c>
      <c r="AL148" s="9" t="s">
        <v>42</v>
      </c>
      <c r="AM148" s="16" t="s">
        <v>2515</v>
      </c>
      <c r="AN148" s="9" t="s">
        <v>2509</v>
      </c>
      <c r="AP148" s="9" t="s">
        <v>720</v>
      </c>
      <c r="AR148" s="15">
        <v>40485.956250000003</v>
      </c>
      <c r="AS148" s="9" t="s">
        <v>36</v>
      </c>
      <c r="AT148" s="12">
        <v>10441.629999999999</v>
      </c>
      <c r="AU148" s="392">
        <v>40485.956250000003</v>
      </c>
      <c r="AV148" s="95">
        <v>41060</v>
      </c>
      <c r="AW148" s="96">
        <f t="shared" si="4"/>
        <v>574.04374999999709</v>
      </c>
      <c r="AX148" s="97">
        <f t="shared" si="5"/>
        <v>19.134791666666569</v>
      </c>
    </row>
    <row r="149" spans="1:50" x14ac:dyDescent="0.25">
      <c r="A149" s="411"/>
      <c r="B149" s="9" t="s">
        <v>2614</v>
      </c>
      <c r="C149" s="9" t="s">
        <v>4740</v>
      </c>
      <c r="D149" s="33">
        <v>93</v>
      </c>
      <c r="E149" s="34" t="s">
        <v>2527</v>
      </c>
      <c r="F149" s="10" t="s">
        <v>2530</v>
      </c>
      <c r="G149" s="10">
        <v>1281401</v>
      </c>
      <c r="H149" s="10" t="s">
        <v>3782</v>
      </c>
      <c r="I149" s="10" t="s">
        <v>4338</v>
      </c>
      <c r="J149" s="10" t="s">
        <v>2622</v>
      </c>
      <c r="K149" s="10" t="s">
        <v>1361</v>
      </c>
      <c r="L149" s="9" t="s">
        <v>1362</v>
      </c>
      <c r="M149" s="11">
        <v>40317</v>
      </c>
      <c r="N149" s="11"/>
      <c r="O149" s="12">
        <v>19812</v>
      </c>
      <c r="P149" s="12">
        <v>19812</v>
      </c>
      <c r="Q149" s="12"/>
      <c r="R149" s="12"/>
      <c r="S149" s="12"/>
      <c r="T149" s="12">
        <v>9906</v>
      </c>
      <c r="U149" s="9" t="s">
        <v>50</v>
      </c>
      <c r="V149" s="12">
        <v>4953</v>
      </c>
      <c r="W149" s="9">
        <v>0</v>
      </c>
      <c r="X149" s="9" t="s">
        <v>27</v>
      </c>
      <c r="Y149" s="9">
        <v>0</v>
      </c>
      <c r="AC149" s="13" t="s">
        <v>28</v>
      </c>
      <c r="AD149" s="9" t="s">
        <v>135</v>
      </c>
      <c r="AE149" s="9" t="s">
        <v>136</v>
      </c>
      <c r="AF149" s="9" t="s">
        <v>45</v>
      </c>
      <c r="AH149" s="9" t="s">
        <v>131</v>
      </c>
      <c r="AI149" s="9" t="s">
        <v>378</v>
      </c>
      <c r="AJ149" s="9" t="s">
        <v>34</v>
      </c>
      <c r="AK149" s="9" t="s">
        <v>71</v>
      </c>
      <c r="AL149" s="9" t="s">
        <v>42</v>
      </c>
      <c r="AM149" s="16" t="s">
        <v>2515</v>
      </c>
      <c r="AN149" s="9" t="s">
        <v>2509</v>
      </c>
      <c r="AP149" s="9" t="s">
        <v>1363</v>
      </c>
      <c r="AR149" s="15">
        <v>40541.624305555553</v>
      </c>
      <c r="AS149" s="9" t="s">
        <v>151</v>
      </c>
      <c r="AT149" s="12">
        <v>19812</v>
      </c>
      <c r="AU149" s="392">
        <v>40541.624305555553</v>
      </c>
      <c r="AV149" s="95">
        <v>41060</v>
      </c>
      <c r="AW149" s="96">
        <f t="shared" si="4"/>
        <v>518.37569444444671</v>
      </c>
      <c r="AX149" s="97">
        <f t="shared" si="5"/>
        <v>17.279189814814892</v>
      </c>
    </row>
    <row r="150" spans="1:50" x14ac:dyDescent="0.25">
      <c r="A150" s="411"/>
      <c r="B150" s="9" t="s">
        <v>2614</v>
      </c>
      <c r="C150" s="9" t="s">
        <v>4740</v>
      </c>
      <c r="D150" s="33">
        <v>93</v>
      </c>
      <c r="E150" s="34" t="s">
        <v>2527</v>
      </c>
      <c r="F150" s="10" t="s">
        <v>2545</v>
      </c>
      <c r="G150" s="10">
        <v>1315015</v>
      </c>
      <c r="H150" s="10" t="s">
        <v>3783</v>
      </c>
      <c r="I150" s="10" t="s">
        <v>4339</v>
      </c>
      <c r="J150" s="10" t="s">
        <v>2622</v>
      </c>
      <c r="K150" s="10" t="s">
        <v>1391</v>
      </c>
      <c r="L150" s="9" t="s">
        <v>1392</v>
      </c>
      <c r="M150" s="11">
        <v>40195</v>
      </c>
      <c r="N150" s="11"/>
      <c r="O150" s="12">
        <v>136683</v>
      </c>
      <c r="P150" s="12">
        <v>136683</v>
      </c>
      <c r="Q150" s="12"/>
      <c r="R150" s="12"/>
      <c r="S150" s="12"/>
      <c r="T150" s="12">
        <v>136683</v>
      </c>
      <c r="U150" s="9" t="s">
        <v>27</v>
      </c>
      <c r="V150" s="9">
        <v>0</v>
      </c>
      <c r="W150" s="9">
        <v>0</v>
      </c>
      <c r="X150" s="9" t="s">
        <v>27</v>
      </c>
      <c r="Y150" s="9">
        <v>0</v>
      </c>
      <c r="AC150" s="13" t="s">
        <v>28</v>
      </c>
      <c r="AD150" s="9" t="s">
        <v>135</v>
      </c>
      <c r="AE150" s="9" t="s">
        <v>136</v>
      </c>
      <c r="AF150" s="9" t="s">
        <v>45</v>
      </c>
      <c r="AH150" s="9" t="s">
        <v>32</v>
      </c>
      <c r="AI150" s="9" t="s">
        <v>77</v>
      </c>
      <c r="AJ150" s="9" t="s">
        <v>34</v>
      </c>
      <c r="AK150" s="9" t="s">
        <v>71</v>
      </c>
      <c r="AL150" s="9" t="s">
        <v>42</v>
      </c>
      <c r="AM150" s="16" t="s">
        <v>2515</v>
      </c>
      <c r="AN150" s="9" t="s">
        <v>2510</v>
      </c>
      <c r="AP150" s="9" t="s">
        <v>1393</v>
      </c>
      <c r="AR150" s="15">
        <v>40661.793749999997</v>
      </c>
      <c r="AS150" s="9" t="s">
        <v>36</v>
      </c>
      <c r="AT150" s="12">
        <v>136683</v>
      </c>
      <c r="AU150" s="392">
        <v>40661.793749999997</v>
      </c>
      <c r="AV150" s="95">
        <v>41060</v>
      </c>
      <c r="AW150" s="96">
        <f t="shared" si="4"/>
        <v>398.20625000000291</v>
      </c>
      <c r="AX150" s="97">
        <f t="shared" si="5"/>
        <v>13.273541666666764</v>
      </c>
    </row>
    <row r="151" spans="1:50" x14ac:dyDescent="0.25">
      <c r="A151" s="411"/>
      <c r="B151" s="9" t="s">
        <v>2614</v>
      </c>
      <c r="C151" s="9" t="s">
        <v>4740</v>
      </c>
      <c r="D151" s="33">
        <v>93</v>
      </c>
      <c r="E151" s="34" t="s">
        <v>2527</v>
      </c>
      <c r="F151" s="10" t="s">
        <v>2534</v>
      </c>
      <c r="G151" s="10">
        <v>829014</v>
      </c>
      <c r="H151" s="10" t="s">
        <v>3784</v>
      </c>
      <c r="I151" s="10" t="s">
        <v>4340</v>
      </c>
      <c r="J151" s="10" t="s">
        <v>2622</v>
      </c>
      <c r="K151" s="10" t="s">
        <v>2206</v>
      </c>
      <c r="L151" s="9" t="s">
        <v>2207</v>
      </c>
      <c r="M151" s="11">
        <v>39237</v>
      </c>
      <c r="N151" s="11"/>
      <c r="O151" s="12">
        <v>13000</v>
      </c>
      <c r="P151" s="12">
        <v>13000</v>
      </c>
      <c r="Q151" s="12"/>
      <c r="R151" s="12"/>
      <c r="S151" s="12"/>
      <c r="T151" s="12">
        <v>13000</v>
      </c>
      <c r="U151" s="9" t="s">
        <v>26</v>
      </c>
      <c r="V151" s="12">
        <v>13000</v>
      </c>
      <c r="W151" s="12">
        <v>7000</v>
      </c>
      <c r="X151" s="9" t="s">
        <v>27</v>
      </c>
      <c r="Y151" s="9">
        <v>0</v>
      </c>
      <c r="AC151" s="13" t="s">
        <v>28</v>
      </c>
      <c r="AD151" s="9" t="s">
        <v>44</v>
      </c>
      <c r="AE151" s="9" t="s">
        <v>30</v>
      </c>
      <c r="AF151" s="9" t="s">
        <v>45</v>
      </c>
      <c r="AH151" s="9" t="s">
        <v>32</v>
      </c>
      <c r="AI151" s="9" t="s">
        <v>2208</v>
      </c>
      <c r="AJ151" s="9" t="s">
        <v>40</v>
      </c>
      <c r="AK151" s="9" t="s">
        <v>41</v>
      </c>
      <c r="AL151" s="9" t="s">
        <v>42</v>
      </c>
      <c r="AM151" s="16" t="s">
        <v>2515</v>
      </c>
      <c r="AN151" s="9" t="s">
        <v>2509</v>
      </c>
      <c r="AP151" s="9" t="s">
        <v>2209</v>
      </c>
      <c r="AR151" s="15">
        <v>39862.410416666666</v>
      </c>
      <c r="AS151" s="9" t="s">
        <v>151</v>
      </c>
      <c r="AT151" s="12">
        <v>13000</v>
      </c>
      <c r="AU151" s="392">
        <v>39862.410416666666</v>
      </c>
      <c r="AV151" s="95">
        <v>41060</v>
      </c>
      <c r="AW151" s="96">
        <f t="shared" si="4"/>
        <v>1197.5895833333343</v>
      </c>
      <c r="AX151" s="97">
        <f t="shared" si="5"/>
        <v>39.919652777777813</v>
      </c>
    </row>
    <row r="152" spans="1:50" x14ac:dyDescent="0.25">
      <c r="A152" s="411"/>
      <c r="B152" s="9" t="s">
        <v>2614</v>
      </c>
      <c r="C152" s="9" t="s">
        <v>4739</v>
      </c>
      <c r="D152" s="33">
        <v>82</v>
      </c>
      <c r="E152" s="34" t="s">
        <v>2527</v>
      </c>
      <c r="F152" s="10" t="s">
        <v>2537</v>
      </c>
      <c r="G152" s="10">
        <v>1313309</v>
      </c>
      <c r="H152" s="10" t="s">
        <v>3785</v>
      </c>
      <c r="I152" s="10" t="s">
        <v>4341</v>
      </c>
      <c r="J152" s="10" t="s">
        <v>2622</v>
      </c>
      <c r="K152" s="10" t="s">
        <v>1384</v>
      </c>
      <c r="L152" s="9" t="s">
        <v>1385</v>
      </c>
      <c r="M152" s="11">
        <v>39722</v>
      </c>
      <c r="N152" s="11"/>
      <c r="O152" s="12">
        <v>103000</v>
      </c>
      <c r="P152" s="12">
        <v>103000</v>
      </c>
      <c r="Q152" s="12"/>
      <c r="R152" s="12"/>
      <c r="S152" s="12"/>
      <c r="T152" s="12">
        <v>103000</v>
      </c>
      <c r="U152" s="9" t="s">
        <v>26</v>
      </c>
      <c r="V152" s="12">
        <v>103000</v>
      </c>
      <c r="W152" s="9">
        <v>0</v>
      </c>
      <c r="X152" s="9" t="s">
        <v>27</v>
      </c>
      <c r="Y152" s="9">
        <v>0</v>
      </c>
      <c r="AC152" s="13" t="s">
        <v>28</v>
      </c>
      <c r="AD152" s="9" t="s">
        <v>135</v>
      </c>
      <c r="AE152" s="9" t="s">
        <v>284</v>
      </c>
      <c r="AF152" s="9" t="s">
        <v>45</v>
      </c>
      <c r="AH152" s="9" t="s">
        <v>32</v>
      </c>
      <c r="AI152" s="9" t="s">
        <v>77</v>
      </c>
      <c r="AJ152" s="9" t="s">
        <v>34</v>
      </c>
      <c r="AK152" s="9" t="s">
        <v>71</v>
      </c>
      <c r="AL152" s="9" t="s">
        <v>42</v>
      </c>
      <c r="AM152" s="16" t="s">
        <v>2515</v>
      </c>
      <c r="AN152" s="9" t="s">
        <v>2510</v>
      </c>
      <c r="AP152" s="9" t="s">
        <v>1386</v>
      </c>
      <c r="AR152" s="15">
        <v>40658.6875</v>
      </c>
      <c r="AS152" s="9" t="s">
        <v>151</v>
      </c>
      <c r="AT152" s="12">
        <v>103000</v>
      </c>
      <c r="AU152" s="392">
        <v>40658.6875</v>
      </c>
      <c r="AV152" s="95">
        <v>41060</v>
      </c>
      <c r="AW152" s="96">
        <f t="shared" si="4"/>
        <v>401.3125</v>
      </c>
      <c r="AX152" s="97">
        <f t="shared" si="5"/>
        <v>13.377083333333333</v>
      </c>
    </row>
    <row r="153" spans="1:50" x14ac:dyDescent="0.25">
      <c r="A153" s="411"/>
      <c r="B153" s="9" t="s">
        <v>2614</v>
      </c>
      <c r="C153" s="9" t="s">
        <v>4740</v>
      </c>
      <c r="D153" s="33">
        <v>93</v>
      </c>
      <c r="E153" s="34" t="s">
        <v>2527</v>
      </c>
      <c r="F153" s="10" t="s">
        <v>2530</v>
      </c>
      <c r="G153" s="10">
        <v>1364300</v>
      </c>
      <c r="H153" s="10" t="s">
        <v>3786</v>
      </c>
      <c r="I153" s="10" t="s">
        <v>4342</v>
      </c>
      <c r="J153" s="10" t="s">
        <v>2622</v>
      </c>
      <c r="K153" s="10" t="s">
        <v>1517</v>
      </c>
      <c r="L153" s="9" t="s">
        <v>1518</v>
      </c>
      <c r="M153" s="11">
        <v>40575</v>
      </c>
      <c r="N153" s="11"/>
      <c r="O153" s="9">
        <v>0</v>
      </c>
      <c r="P153" s="12">
        <v>12337</v>
      </c>
      <c r="Q153" s="12"/>
      <c r="R153" s="12"/>
      <c r="S153" s="12"/>
      <c r="T153" s="9">
        <v>0</v>
      </c>
      <c r="V153" s="9">
        <v>0</v>
      </c>
      <c r="W153" s="9">
        <v>0</v>
      </c>
      <c r="X153" s="9" t="s">
        <v>50</v>
      </c>
      <c r="Y153" s="9">
        <v>0</v>
      </c>
      <c r="AC153" s="13" t="s">
        <v>28</v>
      </c>
      <c r="AD153" s="9" t="s">
        <v>135</v>
      </c>
      <c r="AE153" s="9" t="s">
        <v>136</v>
      </c>
      <c r="AF153" s="9" t="s">
        <v>31</v>
      </c>
      <c r="AH153" s="9" t="s">
        <v>131</v>
      </c>
      <c r="AI153" s="9" t="s">
        <v>525</v>
      </c>
      <c r="AJ153" s="9" t="s">
        <v>34</v>
      </c>
      <c r="AK153" s="9" t="s">
        <v>71</v>
      </c>
      <c r="AL153" s="9" t="s">
        <v>42</v>
      </c>
      <c r="AM153" s="16" t="s">
        <v>2515</v>
      </c>
      <c r="AN153" s="9" t="s">
        <v>2510</v>
      </c>
      <c r="AP153" s="9" t="s">
        <v>1519</v>
      </c>
      <c r="AR153" s="15">
        <v>40788.311805555553</v>
      </c>
      <c r="AS153" s="9" t="s">
        <v>36</v>
      </c>
      <c r="AT153" s="9">
        <v>0</v>
      </c>
      <c r="AU153" s="392">
        <v>40788.311805555553</v>
      </c>
      <c r="AV153" s="95">
        <v>41060</v>
      </c>
      <c r="AW153" s="96">
        <f t="shared" si="4"/>
        <v>271.68819444444671</v>
      </c>
      <c r="AX153" s="97">
        <f t="shared" si="5"/>
        <v>9.0562731481482235</v>
      </c>
    </row>
    <row r="154" spans="1:50" x14ac:dyDescent="0.25">
      <c r="A154" s="411"/>
      <c r="B154" s="9" t="s">
        <v>2614</v>
      </c>
      <c r="C154" s="9" t="s">
        <v>4740</v>
      </c>
      <c r="D154" s="33">
        <v>93</v>
      </c>
      <c r="E154" s="34" t="s">
        <v>2527</v>
      </c>
      <c r="F154" s="10" t="s">
        <v>2529</v>
      </c>
      <c r="G154" s="10">
        <v>1149199</v>
      </c>
      <c r="H154" s="10" t="s">
        <v>3787</v>
      </c>
      <c r="I154" s="10" t="s">
        <v>4343</v>
      </c>
      <c r="J154" s="10" t="s">
        <v>2622</v>
      </c>
      <c r="K154" s="10" t="s">
        <v>1752</v>
      </c>
      <c r="L154" s="9" t="s">
        <v>1753</v>
      </c>
      <c r="M154" s="11">
        <v>36300</v>
      </c>
      <c r="N154" s="11"/>
      <c r="O154" s="12">
        <v>9846</v>
      </c>
      <c r="P154" s="12">
        <v>9846</v>
      </c>
      <c r="Q154" s="12"/>
      <c r="R154" s="12"/>
      <c r="S154" s="12"/>
      <c r="T154" s="12">
        <v>9486</v>
      </c>
      <c r="U154" s="9" t="s">
        <v>50</v>
      </c>
      <c r="V154" s="12">
        <v>4743</v>
      </c>
      <c r="W154" s="12">
        <v>29012.62</v>
      </c>
      <c r="X154" s="9" t="s">
        <v>50</v>
      </c>
      <c r="Y154" s="12">
        <v>14506.31</v>
      </c>
      <c r="Z154" s="12"/>
      <c r="AA154" s="12"/>
      <c r="AB154" s="12"/>
      <c r="AC154" s="13" t="s">
        <v>28</v>
      </c>
      <c r="AD154" s="9" t="s">
        <v>135</v>
      </c>
      <c r="AE154" s="9" t="s">
        <v>136</v>
      </c>
      <c r="AF154" s="9" t="s">
        <v>31</v>
      </c>
      <c r="AH154" s="9" t="s">
        <v>32</v>
      </c>
      <c r="AI154" s="9" t="s">
        <v>285</v>
      </c>
      <c r="AJ154" s="9" t="s">
        <v>34</v>
      </c>
      <c r="AK154" s="9" t="s">
        <v>71</v>
      </c>
      <c r="AL154" s="9" t="s">
        <v>42</v>
      </c>
      <c r="AM154" s="16" t="s">
        <v>2515</v>
      </c>
      <c r="AN154" s="9" t="s">
        <v>57</v>
      </c>
      <c r="AP154" s="9" t="s">
        <v>1754</v>
      </c>
      <c r="AR154" s="15">
        <v>40164.379861111112</v>
      </c>
      <c r="AS154" s="9" t="s">
        <v>36</v>
      </c>
      <c r="AT154" s="12">
        <v>9846</v>
      </c>
      <c r="AU154" s="392">
        <v>40164.379861111112</v>
      </c>
      <c r="AV154" s="95">
        <v>41060</v>
      </c>
      <c r="AW154" s="96">
        <f t="shared" si="4"/>
        <v>895.6201388888876</v>
      </c>
      <c r="AX154" s="97">
        <f t="shared" si="5"/>
        <v>29.854004629629586</v>
      </c>
    </row>
    <row r="155" spans="1:50" x14ac:dyDescent="0.25">
      <c r="A155" s="411"/>
      <c r="B155" s="9" t="s">
        <v>2614</v>
      </c>
      <c r="C155" s="9" t="s">
        <v>4740</v>
      </c>
      <c r="D155" s="33">
        <v>93</v>
      </c>
      <c r="E155" s="34" t="s">
        <v>2527</v>
      </c>
      <c r="F155" s="10" t="s">
        <v>2529</v>
      </c>
      <c r="G155" s="10">
        <v>1149005</v>
      </c>
      <c r="H155" s="10" t="s">
        <v>3788</v>
      </c>
      <c r="I155" s="10" t="s">
        <v>4344</v>
      </c>
      <c r="J155" s="10" t="s">
        <v>2622</v>
      </c>
      <c r="K155" s="10" t="s">
        <v>1247</v>
      </c>
      <c r="L155" s="9" t="s">
        <v>1248</v>
      </c>
      <c r="M155" s="11">
        <v>39217</v>
      </c>
      <c r="N155" s="11"/>
      <c r="O155" s="12">
        <v>7751.03</v>
      </c>
      <c r="P155" s="12">
        <v>7751.03</v>
      </c>
      <c r="Q155" s="12"/>
      <c r="R155" s="12"/>
      <c r="S155" s="12"/>
      <c r="T155" s="12">
        <v>7751.03</v>
      </c>
      <c r="U155" s="9" t="s">
        <v>50</v>
      </c>
      <c r="V155" s="12">
        <v>3875.52</v>
      </c>
      <c r="W155" s="9">
        <v>0</v>
      </c>
      <c r="X155" s="9" t="s">
        <v>50</v>
      </c>
      <c r="Y155" s="9">
        <v>0</v>
      </c>
      <c r="AC155" s="13" t="s">
        <v>28</v>
      </c>
      <c r="AD155" s="9" t="s">
        <v>135</v>
      </c>
      <c r="AE155" s="9" t="s">
        <v>136</v>
      </c>
      <c r="AF155" s="9" t="s">
        <v>31</v>
      </c>
      <c r="AH155" s="9" t="s">
        <v>32</v>
      </c>
      <c r="AI155" s="9" t="s">
        <v>1249</v>
      </c>
      <c r="AJ155" s="9" t="s">
        <v>55</v>
      </c>
      <c r="AK155" s="9" t="s">
        <v>71</v>
      </c>
      <c r="AL155" s="9" t="s">
        <v>42</v>
      </c>
      <c r="AM155" s="16" t="s">
        <v>2515</v>
      </c>
      <c r="AN155" s="9" t="s">
        <v>2509</v>
      </c>
      <c r="AP155" s="9" t="s">
        <v>1250</v>
      </c>
      <c r="AR155" s="15"/>
      <c r="AS155" s="9" t="s">
        <v>36</v>
      </c>
      <c r="AT155" s="12">
        <v>7751.03</v>
      </c>
      <c r="AU155" s="95"/>
      <c r="AV155" s="95">
        <v>41060</v>
      </c>
      <c r="AW155" s="96">
        <f t="shared" si="4"/>
        <v>41060</v>
      </c>
      <c r="AX155" s="97">
        <f t="shared" si="5"/>
        <v>1368.6666666666667</v>
      </c>
    </row>
    <row r="156" spans="1:50" x14ac:dyDescent="0.25">
      <c r="A156" s="411"/>
      <c r="B156" s="9" t="s">
        <v>2614</v>
      </c>
      <c r="C156" s="9" t="s">
        <v>3625</v>
      </c>
      <c r="D156" s="33">
        <v>14</v>
      </c>
      <c r="E156" s="34" t="s">
        <v>2528</v>
      </c>
      <c r="F156" s="10" t="s">
        <v>2560</v>
      </c>
      <c r="G156" s="10">
        <v>756527</v>
      </c>
      <c r="H156" s="10" t="s">
        <v>3789</v>
      </c>
      <c r="I156" s="10" t="s">
        <v>4345</v>
      </c>
      <c r="J156" s="10" t="s">
        <v>2646</v>
      </c>
      <c r="K156" s="10">
        <v>837028</v>
      </c>
      <c r="L156" s="9" t="s">
        <v>147</v>
      </c>
      <c r="M156" s="11">
        <v>39425</v>
      </c>
      <c r="N156" s="11"/>
      <c r="O156" s="12">
        <v>50000</v>
      </c>
      <c r="P156" s="12">
        <v>50000</v>
      </c>
      <c r="Q156" s="12"/>
      <c r="R156" s="12"/>
      <c r="S156" s="12"/>
      <c r="T156" s="12">
        <v>1725</v>
      </c>
      <c r="U156" s="9" t="s">
        <v>26</v>
      </c>
      <c r="V156" s="12">
        <v>1725</v>
      </c>
      <c r="W156" s="9">
        <v>100</v>
      </c>
      <c r="X156" s="9" t="s">
        <v>50</v>
      </c>
      <c r="Y156" s="9">
        <v>0</v>
      </c>
      <c r="AC156" s="13" t="s">
        <v>28</v>
      </c>
      <c r="AD156" s="9" t="s">
        <v>37</v>
      </c>
      <c r="AE156" s="9" t="s">
        <v>38</v>
      </c>
      <c r="AF156" s="9" t="s">
        <v>45</v>
      </c>
      <c r="AH156" s="9" t="s">
        <v>139</v>
      </c>
      <c r="AI156" s="9" t="s">
        <v>958</v>
      </c>
      <c r="AJ156" s="9" t="s">
        <v>34</v>
      </c>
      <c r="AK156" s="9" t="s">
        <v>46</v>
      </c>
      <c r="AL156" s="9" t="s">
        <v>42</v>
      </c>
      <c r="AM156" s="16" t="s">
        <v>2515</v>
      </c>
      <c r="AN156" s="9" t="s">
        <v>43</v>
      </c>
      <c r="AP156" s="9" t="s">
        <v>1628</v>
      </c>
      <c r="AR156" s="15">
        <v>39601.609722222223</v>
      </c>
      <c r="AS156" s="9" t="s">
        <v>36</v>
      </c>
      <c r="AT156" s="12">
        <v>50000</v>
      </c>
      <c r="AU156" s="392">
        <v>39601.609722222223</v>
      </c>
      <c r="AV156" s="95">
        <v>41060</v>
      </c>
      <c r="AW156" s="96">
        <f t="shared" si="4"/>
        <v>1458.3902777777766</v>
      </c>
      <c r="AX156" s="97">
        <f t="shared" si="5"/>
        <v>48.613009259259222</v>
      </c>
    </row>
    <row r="157" spans="1:50" x14ac:dyDescent="0.25">
      <c r="A157" s="411"/>
      <c r="B157" s="9" t="s">
        <v>2614</v>
      </c>
      <c r="C157" s="9" t="s">
        <v>4740</v>
      </c>
      <c r="D157" s="33">
        <v>93</v>
      </c>
      <c r="E157" s="34" t="s">
        <v>2527</v>
      </c>
      <c r="F157" s="10" t="s">
        <v>2529</v>
      </c>
      <c r="G157" s="10">
        <v>1148953</v>
      </c>
      <c r="H157" s="10" t="s">
        <v>3790</v>
      </c>
      <c r="I157" s="10" t="s">
        <v>4346</v>
      </c>
      <c r="J157" s="10" t="s">
        <v>2622</v>
      </c>
      <c r="K157" s="10" t="s">
        <v>581</v>
      </c>
      <c r="L157" s="9" t="s">
        <v>582</v>
      </c>
      <c r="M157" s="11">
        <v>38288</v>
      </c>
      <c r="N157" s="11"/>
      <c r="O157" s="12">
        <v>4648.87</v>
      </c>
      <c r="P157" s="12">
        <v>4648.87</v>
      </c>
      <c r="Q157" s="12"/>
      <c r="R157" s="12"/>
      <c r="S157" s="12"/>
      <c r="T157" s="12">
        <v>4648.87</v>
      </c>
      <c r="U157" s="9" t="s">
        <v>50</v>
      </c>
      <c r="V157" s="12">
        <v>2324.44</v>
      </c>
      <c r="W157" s="9">
        <v>0</v>
      </c>
      <c r="X157" s="9" t="s">
        <v>50</v>
      </c>
      <c r="Y157" s="9">
        <v>0</v>
      </c>
      <c r="AC157" s="13" t="s">
        <v>28</v>
      </c>
      <c r="AD157" s="9" t="s">
        <v>135</v>
      </c>
      <c r="AE157" s="9" t="s">
        <v>583</v>
      </c>
      <c r="AF157" s="9" t="s">
        <v>31</v>
      </c>
      <c r="AH157" s="9" t="s">
        <v>32</v>
      </c>
      <c r="AI157" s="9" t="s">
        <v>54</v>
      </c>
      <c r="AJ157" s="9" t="s">
        <v>55</v>
      </c>
      <c r="AK157" s="9" t="s">
        <v>71</v>
      </c>
      <c r="AL157" s="9" t="s">
        <v>42</v>
      </c>
      <c r="AM157" s="16" t="s">
        <v>2515</v>
      </c>
      <c r="AN157" s="9" t="s">
        <v>2510</v>
      </c>
      <c r="AP157" s="9" t="s">
        <v>584</v>
      </c>
      <c r="AR157" s="15">
        <v>40164.35833333333</v>
      </c>
      <c r="AS157" s="9" t="s">
        <v>36</v>
      </c>
      <c r="AT157" s="12">
        <v>4648.87</v>
      </c>
      <c r="AU157" s="392">
        <v>40164.35833333333</v>
      </c>
      <c r="AV157" s="95">
        <v>41060</v>
      </c>
      <c r="AW157" s="96">
        <f t="shared" si="4"/>
        <v>895.64166666667006</v>
      </c>
      <c r="AX157" s="97">
        <f t="shared" si="5"/>
        <v>29.854722222222335</v>
      </c>
    </row>
    <row r="158" spans="1:50" x14ac:dyDescent="0.25">
      <c r="A158" s="411"/>
      <c r="B158" s="9" t="s">
        <v>2614</v>
      </c>
      <c r="C158" s="9" t="s">
        <v>3625</v>
      </c>
      <c r="D158" s="33">
        <v>14</v>
      </c>
      <c r="E158" s="34" t="s">
        <v>2528</v>
      </c>
      <c r="F158" s="10" t="s">
        <v>2531</v>
      </c>
      <c r="G158" s="10">
        <v>1319299</v>
      </c>
      <c r="H158" s="10" t="s">
        <v>3791</v>
      </c>
      <c r="I158" s="10" t="s">
        <v>4347</v>
      </c>
      <c r="J158" s="10" t="s">
        <v>2646</v>
      </c>
      <c r="K158" s="10" t="s">
        <v>780</v>
      </c>
      <c r="L158" s="9" t="s">
        <v>781</v>
      </c>
      <c r="M158" s="11">
        <v>40544</v>
      </c>
      <c r="N158" s="11"/>
      <c r="O158" s="12">
        <v>11902</v>
      </c>
      <c r="P158" s="12">
        <v>11902</v>
      </c>
      <c r="Q158" s="12"/>
      <c r="R158" s="12"/>
      <c r="S158" s="12"/>
      <c r="T158" s="12">
        <v>11902</v>
      </c>
      <c r="U158" s="9" t="s">
        <v>26</v>
      </c>
      <c r="V158" s="12">
        <v>11902</v>
      </c>
      <c r="W158" s="12">
        <v>1000</v>
      </c>
      <c r="X158" s="9" t="s">
        <v>26</v>
      </c>
      <c r="Y158" s="12">
        <v>1000</v>
      </c>
      <c r="Z158" s="12"/>
      <c r="AA158" s="12"/>
      <c r="AB158" s="12"/>
      <c r="AC158" s="13" t="s">
        <v>28</v>
      </c>
      <c r="AD158" s="9" t="s">
        <v>262</v>
      </c>
      <c r="AE158" s="9" t="s">
        <v>151</v>
      </c>
      <c r="AF158" s="9" t="s">
        <v>45</v>
      </c>
      <c r="AH158" s="9" t="s">
        <v>131</v>
      </c>
      <c r="AI158" s="9" t="s">
        <v>54</v>
      </c>
      <c r="AJ158" s="9" t="s">
        <v>55</v>
      </c>
      <c r="AK158" s="9" t="s">
        <v>71</v>
      </c>
      <c r="AL158" s="9" t="s">
        <v>42</v>
      </c>
      <c r="AM158" s="16" t="s">
        <v>2515</v>
      </c>
      <c r="AN158" s="9" t="s">
        <v>57</v>
      </c>
      <c r="AP158" s="9" t="s">
        <v>782</v>
      </c>
      <c r="AR158" s="15">
        <v>40673.574305555558</v>
      </c>
      <c r="AS158" s="9" t="s">
        <v>36</v>
      </c>
      <c r="AT158" s="12">
        <v>11902</v>
      </c>
      <c r="AU158" s="392">
        <v>40673.574305555558</v>
      </c>
      <c r="AV158" s="95">
        <v>41060</v>
      </c>
      <c r="AW158" s="96">
        <f t="shared" si="4"/>
        <v>386.42569444444234</v>
      </c>
      <c r="AX158" s="97">
        <f t="shared" si="5"/>
        <v>12.880856481481411</v>
      </c>
    </row>
    <row r="159" spans="1:50" x14ac:dyDescent="0.25">
      <c r="A159" s="411"/>
      <c r="B159" s="9" t="s">
        <v>2614</v>
      </c>
      <c r="C159" s="9" t="s">
        <v>4750</v>
      </c>
      <c r="D159" s="33">
        <v>81</v>
      </c>
      <c r="E159" s="34" t="s">
        <v>2527</v>
      </c>
      <c r="F159" s="19" t="s">
        <v>2593</v>
      </c>
      <c r="G159" s="19">
        <v>1149092</v>
      </c>
      <c r="H159" s="19" t="s">
        <v>3792</v>
      </c>
      <c r="I159" s="19" t="s">
        <v>4348</v>
      </c>
      <c r="J159" s="19" t="s">
        <v>2622</v>
      </c>
      <c r="K159" s="10" t="s">
        <v>1235</v>
      </c>
      <c r="L159" s="9" t="s">
        <v>1236</v>
      </c>
      <c r="M159" s="11">
        <v>37874</v>
      </c>
      <c r="N159" s="11"/>
      <c r="O159" s="12">
        <v>50346.32</v>
      </c>
      <c r="P159" s="12">
        <v>50346.32</v>
      </c>
      <c r="Q159" s="12"/>
      <c r="R159" s="12"/>
      <c r="S159" s="12"/>
      <c r="T159" s="12">
        <v>50346.32</v>
      </c>
      <c r="U159" s="9" t="s">
        <v>50</v>
      </c>
      <c r="V159" s="12">
        <v>25173.16</v>
      </c>
      <c r="W159" s="9">
        <v>0</v>
      </c>
      <c r="X159" s="9" t="s">
        <v>50</v>
      </c>
      <c r="Y159" s="9">
        <v>0</v>
      </c>
      <c r="AC159" s="13" t="s">
        <v>28</v>
      </c>
      <c r="AD159" s="9" t="s">
        <v>135</v>
      </c>
      <c r="AE159" s="9" t="s">
        <v>136</v>
      </c>
      <c r="AF159" s="9" t="s">
        <v>31</v>
      </c>
      <c r="AH159" s="9" t="s">
        <v>32</v>
      </c>
      <c r="AI159" s="9" t="s">
        <v>1237</v>
      </c>
      <c r="AJ159" s="9" t="s">
        <v>55</v>
      </c>
      <c r="AK159" s="9" t="s">
        <v>71</v>
      </c>
      <c r="AL159" s="9" t="s">
        <v>42</v>
      </c>
      <c r="AM159" s="16" t="s">
        <v>2515</v>
      </c>
      <c r="AN159" s="9" t="s">
        <v>2510</v>
      </c>
      <c r="AP159" s="9" t="s">
        <v>1238</v>
      </c>
      <c r="AR159" s="15">
        <v>40164.36041666667</v>
      </c>
      <c r="AS159" s="9" t="s">
        <v>36</v>
      </c>
      <c r="AT159" s="12">
        <v>50346.32</v>
      </c>
      <c r="AU159" s="392">
        <v>40164.36041666667</v>
      </c>
      <c r="AV159" s="95">
        <v>41060</v>
      </c>
      <c r="AW159" s="96">
        <f t="shared" si="4"/>
        <v>895.63958333332994</v>
      </c>
      <c r="AX159" s="97">
        <f t="shared" si="5"/>
        <v>29.854652777777666</v>
      </c>
    </row>
    <row r="160" spans="1:50" x14ac:dyDescent="0.25">
      <c r="A160" s="411"/>
      <c r="B160" s="9" t="s">
        <v>2614</v>
      </c>
      <c r="C160" s="9" t="s">
        <v>4749</v>
      </c>
      <c r="D160" s="33">
        <v>29</v>
      </c>
      <c r="E160" s="34" t="s">
        <v>2527</v>
      </c>
      <c r="F160" s="19" t="s">
        <v>2592</v>
      </c>
      <c r="G160" s="19">
        <v>1198297</v>
      </c>
      <c r="H160" s="19" t="s">
        <v>3793</v>
      </c>
      <c r="I160" s="19" t="s">
        <v>4349</v>
      </c>
      <c r="J160" s="19" t="s">
        <v>2622</v>
      </c>
      <c r="K160" s="10" t="s">
        <v>1796</v>
      </c>
      <c r="M160" s="11">
        <v>39762</v>
      </c>
      <c r="N160" s="11"/>
      <c r="O160" s="9">
        <v>0</v>
      </c>
      <c r="P160" s="9">
        <v>0</v>
      </c>
      <c r="T160" s="9">
        <v>0</v>
      </c>
      <c r="V160" s="9">
        <v>0</v>
      </c>
      <c r="W160" s="9">
        <v>0</v>
      </c>
      <c r="X160" s="9" t="s">
        <v>50</v>
      </c>
      <c r="Y160" s="9">
        <v>0</v>
      </c>
      <c r="AC160" s="13" t="s">
        <v>28</v>
      </c>
      <c r="AD160" s="9" t="s">
        <v>135</v>
      </c>
      <c r="AE160" s="9" t="s">
        <v>136</v>
      </c>
      <c r="AF160" s="9" t="s">
        <v>31</v>
      </c>
      <c r="AH160" s="9" t="s">
        <v>32</v>
      </c>
      <c r="AI160" s="9" t="s">
        <v>54</v>
      </c>
      <c r="AJ160" s="9" t="s">
        <v>55</v>
      </c>
      <c r="AK160" s="9" t="s">
        <v>71</v>
      </c>
      <c r="AL160" s="9" t="s">
        <v>42</v>
      </c>
      <c r="AM160" s="16" t="s">
        <v>2515</v>
      </c>
      <c r="AN160" s="9" t="s">
        <v>57</v>
      </c>
      <c r="AP160" s="9" t="s">
        <v>1797</v>
      </c>
      <c r="AR160" s="15">
        <v>40288.747916666667</v>
      </c>
      <c r="AS160" s="9" t="s">
        <v>36</v>
      </c>
      <c r="AT160" s="9">
        <v>0</v>
      </c>
      <c r="AU160" s="392">
        <v>40288.747916666667</v>
      </c>
      <c r="AV160" s="95">
        <v>41060</v>
      </c>
      <c r="AW160" s="96">
        <f t="shared" si="4"/>
        <v>771.25208333333285</v>
      </c>
      <c r="AX160" s="97">
        <f t="shared" si="5"/>
        <v>25.70840277777776</v>
      </c>
    </row>
    <row r="161" spans="1:50" x14ac:dyDescent="0.25">
      <c r="A161" s="411"/>
      <c r="B161" s="9" t="s">
        <v>2614</v>
      </c>
      <c r="C161" s="9" t="s">
        <v>3625</v>
      </c>
      <c r="D161" s="33">
        <v>14</v>
      </c>
      <c r="E161" s="34" t="s">
        <v>2528</v>
      </c>
      <c r="F161" s="10" t="s">
        <v>2590</v>
      </c>
      <c r="G161" s="10">
        <v>1291864</v>
      </c>
      <c r="H161" s="10" t="s">
        <v>3794</v>
      </c>
      <c r="I161" s="10" t="s">
        <v>4350</v>
      </c>
      <c r="J161" s="10" t="s">
        <v>2646</v>
      </c>
      <c r="K161" s="10" t="s">
        <v>1886</v>
      </c>
      <c r="L161" s="9" t="s">
        <v>147</v>
      </c>
      <c r="M161" s="11">
        <v>40491</v>
      </c>
      <c r="N161" s="11"/>
      <c r="O161" s="9">
        <v>365</v>
      </c>
      <c r="P161" s="9">
        <v>365</v>
      </c>
      <c r="T161" s="9">
        <v>365</v>
      </c>
      <c r="U161" s="9" t="s">
        <v>50</v>
      </c>
      <c r="V161" s="9">
        <v>182.5</v>
      </c>
      <c r="W161" s="9">
        <v>0</v>
      </c>
      <c r="X161" s="9" t="s">
        <v>50</v>
      </c>
      <c r="Y161" s="9">
        <v>0</v>
      </c>
      <c r="AC161" s="13" t="s">
        <v>28</v>
      </c>
      <c r="AD161" s="9" t="s">
        <v>262</v>
      </c>
      <c r="AE161" s="9" t="s">
        <v>151</v>
      </c>
      <c r="AF161" s="9" t="s">
        <v>197</v>
      </c>
      <c r="AH161" s="9" t="s">
        <v>131</v>
      </c>
      <c r="AI161" s="9" t="s">
        <v>152</v>
      </c>
      <c r="AJ161" s="9" t="s">
        <v>55</v>
      </c>
      <c r="AK161" s="9" t="s">
        <v>71</v>
      </c>
      <c r="AL161" s="9" t="s">
        <v>42</v>
      </c>
      <c r="AM161" s="16" t="s">
        <v>2515</v>
      </c>
      <c r="AN161" s="9" t="s">
        <v>57</v>
      </c>
      <c r="AP161" s="9" t="s">
        <v>1887</v>
      </c>
      <c r="AR161" s="15">
        <v>40589.580555555556</v>
      </c>
      <c r="AS161" s="9" t="s">
        <v>36</v>
      </c>
      <c r="AT161" s="9">
        <v>365</v>
      </c>
      <c r="AU161" s="392">
        <v>40589.580555555556</v>
      </c>
      <c r="AV161" s="95">
        <v>41060</v>
      </c>
      <c r="AW161" s="96">
        <f t="shared" si="4"/>
        <v>470.4194444444438</v>
      </c>
      <c r="AX161" s="97">
        <f t="shared" si="5"/>
        <v>15.680648148148126</v>
      </c>
    </row>
    <row r="162" spans="1:50" x14ac:dyDescent="0.25">
      <c r="A162" s="411"/>
      <c r="B162" s="9" t="s">
        <v>2614</v>
      </c>
      <c r="C162" s="9" t="s">
        <v>3625</v>
      </c>
      <c r="D162" s="33">
        <v>14</v>
      </c>
      <c r="E162" s="34" t="s">
        <v>2528</v>
      </c>
      <c r="F162" s="10" t="s">
        <v>2531</v>
      </c>
      <c r="G162" s="10">
        <v>1418912</v>
      </c>
      <c r="H162" s="10" t="s">
        <v>3795</v>
      </c>
      <c r="I162" s="10" t="s">
        <v>4351</v>
      </c>
      <c r="J162" s="10" t="s">
        <v>2646</v>
      </c>
      <c r="K162" s="10">
        <v>1490320</v>
      </c>
      <c r="L162" s="9" t="s">
        <v>2145</v>
      </c>
      <c r="M162" s="11">
        <v>40675</v>
      </c>
      <c r="N162" s="11"/>
      <c r="O162" s="12">
        <v>18750</v>
      </c>
      <c r="P162" s="12">
        <v>18750</v>
      </c>
      <c r="Q162" s="12"/>
      <c r="R162" s="12"/>
      <c r="S162" s="12"/>
      <c r="T162" s="12">
        <v>18750</v>
      </c>
      <c r="U162" s="9" t="s">
        <v>50</v>
      </c>
      <c r="V162" s="12">
        <v>9375</v>
      </c>
      <c r="W162" s="9">
        <v>0</v>
      </c>
      <c r="X162" s="9" t="s">
        <v>50</v>
      </c>
      <c r="Y162" s="9">
        <v>0</v>
      </c>
      <c r="AC162" s="13" t="s">
        <v>28</v>
      </c>
      <c r="AD162" s="9" t="s">
        <v>262</v>
      </c>
      <c r="AE162" s="9" t="s">
        <v>284</v>
      </c>
      <c r="AF162" s="9" t="s">
        <v>31</v>
      </c>
      <c r="AH162" s="9" t="s">
        <v>131</v>
      </c>
      <c r="AI162" s="9" t="s">
        <v>54</v>
      </c>
      <c r="AJ162" s="9" t="s">
        <v>55</v>
      </c>
      <c r="AK162" s="9" t="s">
        <v>71</v>
      </c>
      <c r="AL162" s="9" t="s">
        <v>42</v>
      </c>
      <c r="AM162" s="16" t="s">
        <v>2515</v>
      </c>
      <c r="AN162" s="9" t="s">
        <v>2510</v>
      </c>
      <c r="AP162" s="9" t="s">
        <v>2146</v>
      </c>
      <c r="AR162" s="15">
        <v>40946.020138888889</v>
      </c>
      <c r="AS162" s="9" t="s">
        <v>36</v>
      </c>
      <c r="AT162" s="12">
        <v>18750</v>
      </c>
      <c r="AU162" s="392">
        <v>40946.020138888889</v>
      </c>
      <c r="AV162" s="95">
        <v>41060</v>
      </c>
      <c r="AW162" s="96">
        <f t="shared" si="4"/>
        <v>113.97986111111095</v>
      </c>
      <c r="AX162" s="97">
        <f t="shared" si="5"/>
        <v>3.7993287037036985</v>
      </c>
    </row>
    <row r="163" spans="1:50" x14ac:dyDescent="0.25">
      <c r="A163" s="411"/>
      <c r="B163" s="9" t="s">
        <v>2614</v>
      </c>
      <c r="C163" s="9" t="s">
        <v>3625</v>
      </c>
      <c r="D163" s="33">
        <v>14</v>
      </c>
      <c r="E163" s="34" t="s">
        <v>2528</v>
      </c>
      <c r="F163" s="10" t="s">
        <v>2590</v>
      </c>
      <c r="G163" s="10">
        <v>1282316</v>
      </c>
      <c r="H163" s="10" t="s">
        <v>3796</v>
      </c>
      <c r="I163" s="10" t="s">
        <v>4352</v>
      </c>
      <c r="J163" s="10" t="s">
        <v>2646</v>
      </c>
      <c r="K163" s="10" t="s">
        <v>959</v>
      </c>
      <c r="L163" s="9" t="s">
        <v>960</v>
      </c>
      <c r="M163" s="11">
        <v>40408</v>
      </c>
      <c r="N163" s="11"/>
      <c r="O163" s="12">
        <v>3000</v>
      </c>
      <c r="P163" s="12">
        <v>3000</v>
      </c>
      <c r="Q163" s="12"/>
      <c r="R163" s="12"/>
      <c r="S163" s="12"/>
      <c r="T163" s="12">
        <v>3000</v>
      </c>
      <c r="U163" s="9" t="s">
        <v>50</v>
      </c>
      <c r="V163" s="12">
        <v>1500</v>
      </c>
      <c r="W163" s="9">
        <v>0</v>
      </c>
      <c r="X163" s="9" t="s">
        <v>27</v>
      </c>
      <c r="Y163" s="9">
        <v>0</v>
      </c>
      <c r="AC163" s="13" t="s">
        <v>28</v>
      </c>
      <c r="AF163" s="9" t="s">
        <v>31</v>
      </c>
      <c r="AH163" s="9" t="s">
        <v>139</v>
      </c>
      <c r="AI163" s="9" t="s">
        <v>217</v>
      </c>
      <c r="AJ163" s="9" t="s">
        <v>218</v>
      </c>
      <c r="AK163" s="9" t="s">
        <v>71</v>
      </c>
      <c r="AL163" s="9" t="s">
        <v>42</v>
      </c>
      <c r="AM163" s="16" t="s">
        <v>2515</v>
      </c>
      <c r="AN163" s="9" t="s">
        <v>2510</v>
      </c>
      <c r="AP163" s="9" t="s">
        <v>961</v>
      </c>
      <c r="AR163" s="15">
        <v>40547.488194444442</v>
      </c>
      <c r="AS163" s="9" t="s">
        <v>151</v>
      </c>
      <c r="AT163" s="12">
        <v>3000</v>
      </c>
      <c r="AU163" s="392">
        <v>40547.488194444442</v>
      </c>
      <c r="AV163" s="95">
        <v>41060</v>
      </c>
      <c r="AW163" s="96">
        <f t="shared" si="4"/>
        <v>512.51180555555766</v>
      </c>
      <c r="AX163" s="97">
        <f t="shared" si="5"/>
        <v>17.083726851851921</v>
      </c>
    </row>
    <row r="164" spans="1:50" x14ac:dyDescent="0.25">
      <c r="A164" s="411"/>
      <c r="B164" s="9" t="s">
        <v>2614</v>
      </c>
      <c r="C164" s="9" t="s">
        <v>4739</v>
      </c>
      <c r="D164" s="33">
        <v>82</v>
      </c>
      <c r="E164" s="34" t="s">
        <v>2527</v>
      </c>
      <c r="F164" s="10" t="s">
        <v>2558</v>
      </c>
      <c r="G164" s="10">
        <v>1074817</v>
      </c>
      <c r="H164" s="10" t="s">
        <v>3797</v>
      </c>
      <c r="I164" s="10" t="s">
        <v>4353</v>
      </c>
      <c r="J164" s="10" t="s">
        <v>2646</v>
      </c>
      <c r="K164" s="10">
        <v>1102080</v>
      </c>
      <c r="L164" s="9" t="s">
        <v>1193</v>
      </c>
      <c r="M164" s="11">
        <v>38849</v>
      </c>
      <c r="N164" s="11"/>
      <c r="O164" s="12">
        <v>26805.13</v>
      </c>
      <c r="P164" s="12">
        <v>38293.050000000003</v>
      </c>
      <c r="Q164" s="12"/>
      <c r="R164" s="12"/>
      <c r="S164" s="12"/>
      <c r="T164" s="12">
        <v>26805.13</v>
      </c>
      <c r="U164" s="9" t="s">
        <v>27</v>
      </c>
      <c r="V164" s="9">
        <v>0</v>
      </c>
      <c r="W164" s="12">
        <v>1000</v>
      </c>
      <c r="X164" s="9" t="s">
        <v>27</v>
      </c>
      <c r="Y164" s="9">
        <v>0</v>
      </c>
      <c r="AC164" s="13" t="s">
        <v>28</v>
      </c>
      <c r="AD164" s="9" t="s">
        <v>135</v>
      </c>
      <c r="AE164" s="9" t="s">
        <v>311</v>
      </c>
      <c r="AF164" s="9" t="s">
        <v>31</v>
      </c>
      <c r="AH164" s="9" t="s">
        <v>32</v>
      </c>
      <c r="AI164" s="9" t="s">
        <v>1194</v>
      </c>
      <c r="AJ164" s="9" t="s">
        <v>84</v>
      </c>
      <c r="AK164" s="9" t="s">
        <v>85</v>
      </c>
      <c r="AL164" s="9" t="s">
        <v>42</v>
      </c>
      <c r="AM164" s="16" t="s">
        <v>2515</v>
      </c>
      <c r="AN164" s="9" t="s">
        <v>2510</v>
      </c>
      <c r="AP164" s="9" t="s">
        <v>1195</v>
      </c>
      <c r="AR164" s="15">
        <v>40038.606944444444</v>
      </c>
      <c r="AS164" s="9" t="s">
        <v>36</v>
      </c>
      <c r="AT164" s="12">
        <v>26805.13</v>
      </c>
      <c r="AU164" s="392">
        <v>40038.606944444444</v>
      </c>
      <c r="AV164" s="95">
        <v>41060</v>
      </c>
      <c r="AW164" s="96">
        <f t="shared" si="4"/>
        <v>1021.3930555555562</v>
      </c>
      <c r="AX164" s="97">
        <f t="shared" si="5"/>
        <v>34.04643518518521</v>
      </c>
    </row>
    <row r="165" spans="1:50" x14ac:dyDescent="0.25">
      <c r="A165" s="411"/>
      <c r="B165" s="9" t="s">
        <v>2614</v>
      </c>
      <c r="C165" s="9" t="s">
        <v>4739</v>
      </c>
      <c r="D165" s="33">
        <v>82</v>
      </c>
      <c r="E165" s="34" t="s">
        <v>2527</v>
      </c>
      <c r="F165" s="10" t="s">
        <v>2537</v>
      </c>
      <c r="G165" s="10">
        <v>546857</v>
      </c>
      <c r="H165" s="10" t="s">
        <v>3798</v>
      </c>
      <c r="I165" s="10" t="s">
        <v>4354</v>
      </c>
      <c r="J165" s="10" t="s">
        <v>2622</v>
      </c>
      <c r="K165" s="10" t="s">
        <v>1604</v>
      </c>
      <c r="L165" s="9" t="s">
        <v>1605</v>
      </c>
      <c r="M165" s="11">
        <v>38310</v>
      </c>
      <c r="N165" s="11"/>
      <c r="O165" s="12">
        <v>28000</v>
      </c>
      <c r="P165" s="12">
        <v>35000</v>
      </c>
      <c r="Q165" s="12"/>
      <c r="R165" s="12"/>
      <c r="S165" s="12"/>
      <c r="T165" s="12">
        <v>28000</v>
      </c>
      <c r="U165" s="9" t="s">
        <v>27</v>
      </c>
      <c r="V165" s="9">
        <v>0</v>
      </c>
      <c r="W165" s="12">
        <v>10000</v>
      </c>
      <c r="X165" s="9" t="s">
        <v>27</v>
      </c>
      <c r="Y165" s="9">
        <v>0</v>
      </c>
      <c r="AC165" s="13" t="s">
        <v>28</v>
      </c>
      <c r="AD165" s="9" t="s">
        <v>44</v>
      </c>
      <c r="AE165" s="9" t="s">
        <v>61</v>
      </c>
      <c r="AF165" s="9" t="s">
        <v>31</v>
      </c>
      <c r="AH165" s="9" t="s">
        <v>32</v>
      </c>
      <c r="AI165" s="9" t="s">
        <v>292</v>
      </c>
      <c r="AJ165" s="9" t="s">
        <v>34</v>
      </c>
      <c r="AK165" s="9" t="s">
        <v>71</v>
      </c>
      <c r="AL165" s="9" t="s">
        <v>42</v>
      </c>
      <c r="AM165" s="16" t="s">
        <v>2515</v>
      </c>
      <c r="AN165" s="9" t="s">
        <v>2510</v>
      </c>
      <c r="AP165" s="9" t="s">
        <v>1606</v>
      </c>
      <c r="AR165" s="15">
        <v>39015.413888888892</v>
      </c>
      <c r="AS165" s="9" t="s">
        <v>36</v>
      </c>
      <c r="AT165" s="12">
        <v>28000</v>
      </c>
      <c r="AU165" s="392">
        <v>39015.413888888892</v>
      </c>
      <c r="AV165" s="95">
        <v>41060</v>
      </c>
      <c r="AW165" s="96">
        <f t="shared" si="4"/>
        <v>2044.586111111108</v>
      </c>
      <c r="AX165" s="97">
        <f t="shared" si="5"/>
        <v>68.152870370370266</v>
      </c>
    </row>
    <row r="166" spans="1:50" x14ac:dyDescent="0.25">
      <c r="A166" s="411"/>
      <c r="B166" s="9" t="s">
        <v>2614</v>
      </c>
      <c r="C166" s="9" t="s">
        <v>4740</v>
      </c>
      <c r="D166" s="33">
        <v>93</v>
      </c>
      <c r="E166" s="34" t="s">
        <v>2527</v>
      </c>
      <c r="F166" s="10" t="s">
        <v>2533</v>
      </c>
      <c r="G166" s="10">
        <v>775473</v>
      </c>
      <c r="H166" s="10" t="s">
        <v>3799</v>
      </c>
      <c r="I166" s="10" t="s">
        <v>4355</v>
      </c>
      <c r="J166" s="10" t="s">
        <v>2622</v>
      </c>
      <c r="K166" s="10" t="s">
        <v>1638</v>
      </c>
      <c r="L166" s="9" t="s">
        <v>1639</v>
      </c>
      <c r="M166" s="11">
        <v>39092</v>
      </c>
      <c r="N166" s="11"/>
      <c r="O166" s="12">
        <v>40648</v>
      </c>
      <c r="P166" s="12">
        <v>40648</v>
      </c>
      <c r="Q166" s="12"/>
      <c r="R166" s="12"/>
      <c r="S166" s="12"/>
      <c r="T166" s="12">
        <v>57248</v>
      </c>
      <c r="U166" s="9" t="s">
        <v>50</v>
      </c>
      <c r="V166" s="12">
        <v>28624</v>
      </c>
      <c r="W166" s="12">
        <v>10000</v>
      </c>
      <c r="X166" s="9" t="s">
        <v>27</v>
      </c>
      <c r="Y166" s="9">
        <v>0</v>
      </c>
      <c r="AC166" s="13" t="s">
        <v>28</v>
      </c>
      <c r="AD166" s="9" t="s">
        <v>44</v>
      </c>
      <c r="AE166" s="9" t="s">
        <v>80</v>
      </c>
      <c r="AF166" s="9" t="s">
        <v>31</v>
      </c>
      <c r="AH166" s="9" t="s">
        <v>32</v>
      </c>
      <c r="AI166" s="9" t="s">
        <v>54</v>
      </c>
      <c r="AJ166" s="9" t="s">
        <v>55</v>
      </c>
      <c r="AK166" s="9" t="s">
        <v>71</v>
      </c>
      <c r="AL166" s="9" t="s">
        <v>42</v>
      </c>
      <c r="AM166" s="16" t="s">
        <v>2515</v>
      </c>
      <c r="AN166" s="9" t="s">
        <v>57</v>
      </c>
      <c r="AP166" s="9" t="s">
        <v>1640</v>
      </c>
      <c r="AR166" s="15">
        <v>39682.363888888889</v>
      </c>
      <c r="AS166" s="9" t="s">
        <v>151</v>
      </c>
      <c r="AT166" s="12">
        <v>40648</v>
      </c>
      <c r="AU166" s="392">
        <v>39682.363888888889</v>
      </c>
      <c r="AV166" s="95">
        <v>41060</v>
      </c>
      <c r="AW166" s="96">
        <f t="shared" si="4"/>
        <v>1377.6361111111109</v>
      </c>
      <c r="AX166" s="97">
        <f t="shared" si="5"/>
        <v>45.921203703703696</v>
      </c>
    </row>
    <row r="167" spans="1:50" x14ac:dyDescent="0.25">
      <c r="A167" s="411"/>
      <c r="B167" s="9" t="s">
        <v>2614</v>
      </c>
      <c r="C167" s="9" t="s">
        <v>4741</v>
      </c>
      <c r="D167" s="33">
        <v>77</v>
      </c>
      <c r="E167" s="34" t="s">
        <v>2527</v>
      </c>
      <c r="F167" s="10" t="s">
        <v>2546</v>
      </c>
      <c r="G167" s="10">
        <v>1149269</v>
      </c>
      <c r="H167" s="10" t="s">
        <v>3800</v>
      </c>
      <c r="I167" s="10" t="s">
        <v>4356</v>
      </c>
      <c r="J167" s="10" t="s">
        <v>2622</v>
      </c>
      <c r="K167" s="20">
        <v>7700000000018</v>
      </c>
      <c r="L167" s="9" t="s">
        <v>2263</v>
      </c>
      <c r="M167" s="11">
        <v>39313</v>
      </c>
      <c r="N167" s="11"/>
      <c r="O167" s="9">
        <v>210.32</v>
      </c>
      <c r="P167" s="12">
        <v>1000</v>
      </c>
      <c r="Q167" s="12"/>
      <c r="R167" s="12"/>
      <c r="S167" s="12"/>
      <c r="T167" s="9">
        <v>210.32</v>
      </c>
      <c r="U167" s="9" t="s">
        <v>26</v>
      </c>
      <c r="V167" s="9">
        <v>210.32</v>
      </c>
      <c r="W167" s="12">
        <v>3000</v>
      </c>
      <c r="X167" s="9" t="s">
        <v>27</v>
      </c>
      <c r="Y167" s="9">
        <v>0</v>
      </c>
      <c r="AC167" s="13" t="s">
        <v>28</v>
      </c>
      <c r="AD167" s="9" t="s">
        <v>135</v>
      </c>
      <c r="AE167" s="9" t="s">
        <v>136</v>
      </c>
      <c r="AF167" s="9" t="s">
        <v>31</v>
      </c>
      <c r="AH167" s="9" t="s">
        <v>32</v>
      </c>
      <c r="AI167" s="9" t="s">
        <v>158</v>
      </c>
      <c r="AJ167" s="9" t="s">
        <v>34</v>
      </c>
      <c r="AK167" s="9" t="s">
        <v>71</v>
      </c>
      <c r="AL167" s="9" t="s">
        <v>42</v>
      </c>
      <c r="AM167" s="16" t="s">
        <v>2515</v>
      </c>
      <c r="AN167" s="9" t="s">
        <v>57</v>
      </c>
      <c r="AP167" s="9" t="s">
        <v>2264</v>
      </c>
      <c r="AR167" s="15">
        <v>40164.381249999999</v>
      </c>
      <c r="AS167" s="9" t="s">
        <v>36</v>
      </c>
      <c r="AT167" s="9">
        <v>210.32</v>
      </c>
      <c r="AU167" s="392">
        <v>40164.381249999999</v>
      </c>
      <c r="AV167" s="95">
        <v>41060</v>
      </c>
      <c r="AW167" s="96">
        <f t="shared" si="4"/>
        <v>895.61875000000146</v>
      </c>
      <c r="AX167" s="97">
        <f t="shared" si="5"/>
        <v>29.853958333333381</v>
      </c>
    </row>
    <row r="168" spans="1:50" x14ac:dyDescent="0.25">
      <c r="A168" s="411"/>
      <c r="B168" s="9" t="s">
        <v>2614</v>
      </c>
      <c r="C168" s="9" t="s">
        <v>4749</v>
      </c>
      <c r="D168" s="33">
        <v>18</v>
      </c>
      <c r="E168" s="34" t="s">
        <v>2528</v>
      </c>
      <c r="F168" s="10" t="s">
        <v>2538</v>
      </c>
      <c r="G168" s="10">
        <v>1391200</v>
      </c>
      <c r="H168" s="10" t="s">
        <v>3801</v>
      </c>
      <c r="I168" s="10" t="s">
        <v>4357</v>
      </c>
      <c r="J168" s="10" t="s">
        <v>2622</v>
      </c>
      <c r="K168" s="10" t="s">
        <v>146</v>
      </c>
      <c r="L168" s="9" t="s">
        <v>147</v>
      </c>
      <c r="M168" s="11">
        <v>40739</v>
      </c>
      <c r="N168" s="11"/>
      <c r="O168" s="12">
        <v>3000</v>
      </c>
      <c r="P168" s="12">
        <v>3000</v>
      </c>
      <c r="Q168" s="12"/>
      <c r="R168" s="12"/>
      <c r="S168" s="12"/>
      <c r="T168" s="12">
        <v>3000</v>
      </c>
      <c r="U168" s="9" t="s">
        <v>27</v>
      </c>
      <c r="V168" s="9">
        <v>0</v>
      </c>
      <c r="W168" s="9">
        <v>0</v>
      </c>
      <c r="X168" s="9" t="s">
        <v>27</v>
      </c>
      <c r="Y168" s="9">
        <v>0</v>
      </c>
      <c r="AC168" s="13" t="s">
        <v>28</v>
      </c>
      <c r="AD168" s="9" t="s">
        <v>135</v>
      </c>
      <c r="AE168" s="9" t="s">
        <v>136</v>
      </c>
      <c r="AF168" s="9" t="s">
        <v>31</v>
      </c>
      <c r="AH168" s="9" t="s">
        <v>32</v>
      </c>
      <c r="AI168" s="9" t="s">
        <v>148</v>
      </c>
      <c r="AJ168" s="9" t="s">
        <v>34</v>
      </c>
      <c r="AK168" s="9" t="s">
        <v>71</v>
      </c>
      <c r="AL168" s="9" t="s">
        <v>42</v>
      </c>
      <c r="AM168" s="16" t="s">
        <v>2515</v>
      </c>
      <c r="AN168" s="9" t="s">
        <v>2509</v>
      </c>
      <c r="AP168" s="9" t="s">
        <v>149</v>
      </c>
      <c r="AR168" s="15">
        <v>40869.935416666667</v>
      </c>
      <c r="AS168" s="9" t="s">
        <v>36</v>
      </c>
      <c r="AT168" s="12">
        <v>3000</v>
      </c>
      <c r="AU168" s="392">
        <v>40869.935416666667</v>
      </c>
      <c r="AV168" s="95">
        <v>41060</v>
      </c>
      <c r="AW168" s="96">
        <f t="shared" si="4"/>
        <v>190.06458333333285</v>
      </c>
      <c r="AX168" s="97">
        <f t="shared" si="5"/>
        <v>6.3354861111110949</v>
      </c>
    </row>
    <row r="169" spans="1:50" x14ac:dyDescent="0.25">
      <c r="A169" s="411"/>
      <c r="B169" s="9" t="s">
        <v>2614</v>
      </c>
      <c r="C169" s="9" t="s">
        <v>4739</v>
      </c>
      <c r="D169" s="33">
        <v>82</v>
      </c>
      <c r="E169" s="34" t="s">
        <v>2527</v>
      </c>
      <c r="F169" s="10" t="s">
        <v>2558</v>
      </c>
      <c r="G169" s="10">
        <v>1310359</v>
      </c>
      <c r="H169" s="10" t="s">
        <v>3802</v>
      </c>
      <c r="I169" s="10" t="s">
        <v>4335</v>
      </c>
      <c r="J169" s="10" t="s">
        <v>2622</v>
      </c>
      <c r="K169" s="10" t="s">
        <v>651</v>
      </c>
      <c r="L169" s="9" t="s">
        <v>762</v>
      </c>
      <c r="M169" s="11">
        <v>39890</v>
      </c>
      <c r="N169" s="11"/>
      <c r="O169" s="12">
        <v>42897.11</v>
      </c>
      <c r="P169" s="12">
        <v>42897.11</v>
      </c>
      <c r="Q169" s="12"/>
      <c r="R169" s="12"/>
      <c r="S169" s="12"/>
      <c r="T169" s="12">
        <v>1000</v>
      </c>
      <c r="U169" s="9" t="s">
        <v>50</v>
      </c>
      <c r="V169" s="9">
        <v>500</v>
      </c>
      <c r="W169" s="9">
        <v>0</v>
      </c>
      <c r="X169" s="9" t="s">
        <v>27</v>
      </c>
      <c r="Y169" s="9">
        <v>0</v>
      </c>
      <c r="AC169" s="13" t="s">
        <v>28</v>
      </c>
      <c r="AF169" s="9" t="s">
        <v>31</v>
      </c>
      <c r="AH169" s="9" t="s">
        <v>32</v>
      </c>
      <c r="AI169" s="9" t="s">
        <v>39</v>
      </c>
      <c r="AJ169" s="9" t="s">
        <v>40</v>
      </c>
      <c r="AK169" s="9" t="s">
        <v>71</v>
      </c>
      <c r="AL169" s="9" t="s">
        <v>42</v>
      </c>
      <c r="AM169" s="16" t="s">
        <v>2515</v>
      </c>
      <c r="AN169" s="9" t="s">
        <v>43</v>
      </c>
      <c r="AP169" s="9" t="s">
        <v>763</v>
      </c>
      <c r="AR169" s="15">
        <v>40647.886111111111</v>
      </c>
      <c r="AS169" s="9" t="s">
        <v>36</v>
      </c>
      <c r="AT169" s="12">
        <v>42897.11</v>
      </c>
      <c r="AU169" s="392">
        <v>40647.886111111111</v>
      </c>
      <c r="AV169" s="95">
        <v>41060</v>
      </c>
      <c r="AW169" s="96">
        <f t="shared" si="4"/>
        <v>412.11388888888905</v>
      </c>
      <c r="AX169" s="97">
        <f t="shared" si="5"/>
        <v>13.737129629629635</v>
      </c>
    </row>
    <row r="170" spans="1:50" x14ac:dyDescent="0.25">
      <c r="A170" s="411"/>
      <c r="B170" s="9" t="s">
        <v>2614</v>
      </c>
      <c r="C170" s="9" t="s">
        <v>4739</v>
      </c>
      <c r="D170" s="33">
        <v>82</v>
      </c>
      <c r="E170" s="34" t="s">
        <v>2527</v>
      </c>
      <c r="F170" s="10" t="s">
        <v>2537</v>
      </c>
      <c r="G170" s="10">
        <v>1400593</v>
      </c>
      <c r="H170" s="10" t="s">
        <v>3803</v>
      </c>
      <c r="I170" s="10" t="s">
        <v>4358</v>
      </c>
      <c r="J170" s="10" t="s">
        <v>2622</v>
      </c>
      <c r="K170" s="10" t="s">
        <v>1670</v>
      </c>
      <c r="L170" s="9" t="s">
        <v>1671</v>
      </c>
      <c r="M170" s="11">
        <v>40680</v>
      </c>
      <c r="N170" s="11"/>
      <c r="O170" s="12">
        <v>3000</v>
      </c>
      <c r="P170" s="12">
        <v>3000</v>
      </c>
      <c r="Q170" s="12"/>
      <c r="R170" s="12"/>
      <c r="S170" s="12"/>
      <c r="T170" s="12">
        <v>3000</v>
      </c>
      <c r="U170" s="9" t="s">
        <v>50</v>
      </c>
      <c r="V170" s="12">
        <v>1500</v>
      </c>
      <c r="W170" s="9">
        <v>0</v>
      </c>
      <c r="X170" s="9" t="s">
        <v>27</v>
      </c>
      <c r="Y170" s="9">
        <v>0</v>
      </c>
      <c r="AC170" s="13" t="s">
        <v>28</v>
      </c>
      <c r="AD170" s="9" t="s">
        <v>135</v>
      </c>
      <c r="AE170" s="9" t="s">
        <v>136</v>
      </c>
      <c r="AF170" s="9" t="s">
        <v>45</v>
      </c>
      <c r="AH170" s="9" t="s">
        <v>131</v>
      </c>
      <c r="AI170" s="9" t="s">
        <v>265</v>
      </c>
      <c r="AJ170" s="9" t="s">
        <v>34</v>
      </c>
      <c r="AK170" s="9" t="s">
        <v>71</v>
      </c>
      <c r="AL170" s="9" t="s">
        <v>42</v>
      </c>
      <c r="AM170" s="16" t="s">
        <v>2515</v>
      </c>
      <c r="AN170" s="9" t="s">
        <v>2509</v>
      </c>
      <c r="AP170" s="9" t="s">
        <v>1672</v>
      </c>
      <c r="AR170" s="15">
        <v>40892.462500000001</v>
      </c>
      <c r="AS170" s="9" t="s">
        <v>36</v>
      </c>
      <c r="AT170" s="12">
        <v>3000</v>
      </c>
      <c r="AU170" s="392">
        <v>40892.462500000001</v>
      </c>
      <c r="AV170" s="95">
        <v>41060</v>
      </c>
      <c r="AW170" s="96">
        <f t="shared" si="4"/>
        <v>167.53749999999854</v>
      </c>
      <c r="AX170" s="97">
        <f t="shared" si="5"/>
        <v>5.5845833333332848</v>
      </c>
    </row>
    <row r="171" spans="1:50" x14ac:dyDescent="0.25">
      <c r="A171" s="411"/>
      <c r="B171" s="9" t="s">
        <v>2614</v>
      </c>
      <c r="C171" s="9" t="s">
        <v>4740</v>
      </c>
      <c r="D171" s="33">
        <v>93</v>
      </c>
      <c r="E171" s="34" t="s">
        <v>2527</v>
      </c>
      <c r="F171" s="10" t="s">
        <v>2530</v>
      </c>
      <c r="G171" s="10">
        <v>1282074</v>
      </c>
      <c r="H171" s="10" t="s">
        <v>3804</v>
      </c>
      <c r="I171" s="10" t="s">
        <v>4259</v>
      </c>
      <c r="J171" s="10" t="s">
        <v>2622</v>
      </c>
      <c r="K171" s="10" t="s">
        <v>545</v>
      </c>
      <c r="L171" s="9" t="s">
        <v>546</v>
      </c>
      <c r="M171" s="11">
        <v>39548</v>
      </c>
      <c r="N171" s="11"/>
      <c r="O171" s="12">
        <v>71612.679999999993</v>
      </c>
      <c r="P171" s="12">
        <v>71612.679999999993</v>
      </c>
      <c r="Q171" s="12"/>
      <c r="R171" s="12"/>
      <c r="S171" s="12"/>
      <c r="T171" s="12">
        <v>71612.679999999993</v>
      </c>
      <c r="U171" s="9" t="s">
        <v>27</v>
      </c>
      <c r="V171" s="9">
        <v>0</v>
      </c>
      <c r="W171" s="9">
        <v>0</v>
      </c>
      <c r="X171" s="9" t="s">
        <v>27</v>
      </c>
      <c r="Y171" s="9">
        <v>0</v>
      </c>
      <c r="AC171" s="13" t="s">
        <v>28</v>
      </c>
      <c r="AD171" s="9" t="s">
        <v>135</v>
      </c>
      <c r="AE171" s="9" t="s">
        <v>136</v>
      </c>
      <c r="AF171" s="9" t="s">
        <v>127</v>
      </c>
      <c r="AH171" s="9" t="s">
        <v>32</v>
      </c>
      <c r="AI171" s="9" t="s">
        <v>77</v>
      </c>
      <c r="AJ171" s="9" t="s">
        <v>34</v>
      </c>
      <c r="AK171" s="9" t="s">
        <v>71</v>
      </c>
      <c r="AL171" s="9" t="s">
        <v>42</v>
      </c>
      <c r="AM171" s="16" t="s">
        <v>2515</v>
      </c>
      <c r="AN171" s="9" t="s">
        <v>2510</v>
      </c>
      <c r="AP171" s="9" t="s">
        <v>1881</v>
      </c>
      <c r="AR171" s="15">
        <v>40546.558333333334</v>
      </c>
      <c r="AS171" s="9" t="s">
        <v>151</v>
      </c>
      <c r="AT171" s="12">
        <v>71612.679999999993</v>
      </c>
      <c r="AU171" s="392">
        <v>40546.558333333334</v>
      </c>
      <c r="AV171" s="95">
        <v>41060</v>
      </c>
      <c r="AW171" s="96">
        <f t="shared" si="4"/>
        <v>513.4416666666657</v>
      </c>
      <c r="AX171" s="97">
        <f t="shared" si="5"/>
        <v>17.114722222222191</v>
      </c>
    </row>
    <row r="172" spans="1:50" x14ac:dyDescent="0.25">
      <c r="A172" s="411"/>
      <c r="B172" s="9" t="s">
        <v>2614</v>
      </c>
      <c r="C172" s="9" t="s">
        <v>4739</v>
      </c>
      <c r="D172" s="33">
        <v>82</v>
      </c>
      <c r="E172" s="34" t="s">
        <v>2527</v>
      </c>
      <c r="F172" s="10" t="s">
        <v>2537</v>
      </c>
      <c r="G172" s="10">
        <v>766762</v>
      </c>
      <c r="H172" s="10" t="s">
        <v>3805</v>
      </c>
      <c r="I172" s="10" t="s">
        <v>4359</v>
      </c>
      <c r="J172" s="10" t="s">
        <v>2622</v>
      </c>
      <c r="K172" s="10" t="s">
        <v>2184</v>
      </c>
      <c r="L172" s="9" t="s">
        <v>2185</v>
      </c>
      <c r="M172" s="11">
        <v>38009</v>
      </c>
      <c r="N172" s="11"/>
      <c r="O172" s="12">
        <v>28000</v>
      </c>
      <c r="P172" s="12">
        <v>28000</v>
      </c>
      <c r="Q172" s="12"/>
      <c r="R172" s="12"/>
      <c r="S172" s="12"/>
      <c r="T172" s="12">
        <v>25000</v>
      </c>
      <c r="U172" s="9" t="s">
        <v>26</v>
      </c>
      <c r="V172" s="12">
        <v>25000</v>
      </c>
      <c r="W172" s="12">
        <v>2500</v>
      </c>
      <c r="X172" s="9" t="s">
        <v>27</v>
      </c>
      <c r="Y172" s="9">
        <v>0</v>
      </c>
      <c r="AC172" s="13" t="s">
        <v>28</v>
      </c>
      <c r="AD172" s="9" t="s">
        <v>44</v>
      </c>
      <c r="AE172" s="9" t="s">
        <v>503</v>
      </c>
      <c r="AF172" s="9" t="s">
        <v>45</v>
      </c>
      <c r="AH172" s="9" t="s">
        <v>32</v>
      </c>
      <c r="AI172" s="9" t="s">
        <v>77</v>
      </c>
      <c r="AJ172" s="9" t="s">
        <v>34</v>
      </c>
      <c r="AK172" s="9" t="s">
        <v>71</v>
      </c>
      <c r="AL172" s="9" t="s">
        <v>42</v>
      </c>
      <c r="AM172" s="16" t="s">
        <v>2515</v>
      </c>
      <c r="AN172" s="9" t="s">
        <v>2510</v>
      </c>
      <c r="AP172" s="9" t="s">
        <v>2186</v>
      </c>
      <c r="AR172" s="15">
        <v>39637.599305555559</v>
      </c>
      <c r="AS172" s="9" t="s">
        <v>151</v>
      </c>
      <c r="AT172" s="12">
        <v>28000</v>
      </c>
      <c r="AU172" s="392">
        <v>39637.599305555559</v>
      </c>
      <c r="AV172" s="95">
        <v>41060</v>
      </c>
      <c r="AW172" s="96">
        <f t="shared" si="4"/>
        <v>1422.4006944444409</v>
      </c>
      <c r="AX172" s="97">
        <f t="shared" si="5"/>
        <v>47.413356481481365</v>
      </c>
    </row>
    <row r="173" spans="1:50" x14ac:dyDescent="0.25">
      <c r="A173" s="411"/>
      <c r="B173" s="9" t="s">
        <v>2614</v>
      </c>
      <c r="C173" s="9" t="s">
        <v>4740</v>
      </c>
      <c r="D173" s="33">
        <v>93</v>
      </c>
      <c r="E173" s="34" t="s">
        <v>2527</v>
      </c>
      <c r="F173" s="10" t="s">
        <v>2530</v>
      </c>
      <c r="G173" s="10">
        <v>1257880</v>
      </c>
      <c r="H173" s="10" t="s">
        <v>3806</v>
      </c>
      <c r="I173" s="10" t="s">
        <v>4360</v>
      </c>
      <c r="J173" s="10" t="s">
        <v>2622</v>
      </c>
      <c r="K173" s="10" t="s">
        <v>2379</v>
      </c>
      <c r="L173" s="9" t="s">
        <v>2380</v>
      </c>
      <c r="M173" s="11">
        <v>39102</v>
      </c>
      <c r="N173" s="11"/>
      <c r="O173" s="12">
        <v>16582.13</v>
      </c>
      <c r="P173" s="12">
        <v>16582.13</v>
      </c>
      <c r="Q173" s="12"/>
      <c r="R173" s="12"/>
      <c r="S173" s="12"/>
      <c r="T173" s="12">
        <v>16582.13</v>
      </c>
      <c r="U173" s="9" t="s">
        <v>50</v>
      </c>
      <c r="V173" s="12">
        <v>8291.07</v>
      </c>
      <c r="W173" s="9">
        <v>0</v>
      </c>
      <c r="X173" s="9" t="s">
        <v>27</v>
      </c>
      <c r="Y173" s="9">
        <v>0</v>
      </c>
      <c r="AC173" s="13" t="s">
        <v>28</v>
      </c>
      <c r="AD173" s="9" t="s">
        <v>135</v>
      </c>
      <c r="AE173" s="9" t="s">
        <v>136</v>
      </c>
      <c r="AF173" s="9" t="s">
        <v>31</v>
      </c>
      <c r="AH173" s="9" t="s">
        <v>131</v>
      </c>
      <c r="AI173" s="9" t="s">
        <v>551</v>
      </c>
      <c r="AJ173" s="9" t="s">
        <v>34</v>
      </c>
      <c r="AK173" s="9" t="s">
        <v>71</v>
      </c>
      <c r="AL173" s="9" t="s">
        <v>42</v>
      </c>
      <c r="AM173" s="16" t="s">
        <v>2515</v>
      </c>
      <c r="AN173" s="9" t="s">
        <v>2510</v>
      </c>
      <c r="AP173" s="9" t="s">
        <v>2381</v>
      </c>
      <c r="AR173" s="15">
        <v>40457.836111111108</v>
      </c>
      <c r="AS173" s="9" t="s">
        <v>151</v>
      </c>
      <c r="AT173" s="12">
        <v>16582.13</v>
      </c>
      <c r="AU173" s="392">
        <v>40457.836111111108</v>
      </c>
      <c r="AV173" s="95">
        <v>41060</v>
      </c>
      <c r="AW173" s="96">
        <f t="shared" si="4"/>
        <v>602.16388888889196</v>
      </c>
      <c r="AX173" s="97">
        <f t="shared" si="5"/>
        <v>20.072129629629732</v>
      </c>
    </row>
    <row r="174" spans="1:50" x14ac:dyDescent="0.25">
      <c r="A174" s="411"/>
      <c r="B174" s="9" t="s">
        <v>2614</v>
      </c>
      <c r="C174" s="9" t="s">
        <v>4740</v>
      </c>
      <c r="D174" s="33">
        <v>93</v>
      </c>
      <c r="E174" s="34" t="s">
        <v>2527</v>
      </c>
      <c r="F174" s="10" t="s">
        <v>2530</v>
      </c>
      <c r="G174" s="10">
        <v>1282161</v>
      </c>
      <c r="H174" s="10" t="s">
        <v>3807</v>
      </c>
      <c r="I174" s="10" t="s">
        <v>4361</v>
      </c>
      <c r="J174" s="10" t="s">
        <v>2622</v>
      </c>
      <c r="K174" s="10" t="s">
        <v>2403</v>
      </c>
      <c r="L174" s="9" t="s">
        <v>2404</v>
      </c>
      <c r="M174" s="11">
        <v>39946</v>
      </c>
      <c r="N174" s="11"/>
      <c r="O174" s="12">
        <v>68740</v>
      </c>
      <c r="P174" s="12">
        <v>68740</v>
      </c>
      <c r="Q174" s="12"/>
      <c r="R174" s="12"/>
      <c r="S174" s="12"/>
      <c r="T174" s="12">
        <v>68740</v>
      </c>
      <c r="U174" s="9" t="s">
        <v>50</v>
      </c>
      <c r="V174" s="12">
        <v>34370</v>
      </c>
      <c r="W174" s="9">
        <v>0</v>
      </c>
      <c r="X174" s="9" t="s">
        <v>27</v>
      </c>
      <c r="Y174" s="9">
        <v>0</v>
      </c>
      <c r="AC174" s="13" t="s">
        <v>28</v>
      </c>
      <c r="AD174" s="9" t="s">
        <v>135</v>
      </c>
      <c r="AE174" s="9" t="s">
        <v>136</v>
      </c>
      <c r="AF174" s="9" t="s">
        <v>31</v>
      </c>
      <c r="AH174" s="9" t="s">
        <v>32</v>
      </c>
      <c r="AI174" s="9" t="s">
        <v>65</v>
      </c>
      <c r="AJ174" s="9" t="s">
        <v>34</v>
      </c>
      <c r="AK174" s="9" t="s">
        <v>71</v>
      </c>
      <c r="AL174" s="9" t="s">
        <v>42</v>
      </c>
      <c r="AM174" s="16" t="s">
        <v>2515</v>
      </c>
      <c r="AN174" s="9" t="s">
        <v>2510</v>
      </c>
      <c r="AP174" s="9" t="s">
        <v>2405</v>
      </c>
      <c r="AR174" s="15">
        <v>40546.695138888892</v>
      </c>
      <c r="AS174" s="9" t="s">
        <v>151</v>
      </c>
      <c r="AT174" s="12">
        <v>68740</v>
      </c>
      <c r="AU174" s="392">
        <v>40546.695138888892</v>
      </c>
      <c r="AV174" s="95">
        <v>41060</v>
      </c>
      <c r="AW174" s="96">
        <f t="shared" si="4"/>
        <v>513.30486111110804</v>
      </c>
      <c r="AX174" s="97">
        <f t="shared" si="5"/>
        <v>17.110162037036936</v>
      </c>
    </row>
    <row r="175" spans="1:50" x14ac:dyDescent="0.25">
      <c r="A175" s="411"/>
      <c r="B175" s="9" t="s">
        <v>2614</v>
      </c>
      <c r="C175" s="9" t="s">
        <v>4744</v>
      </c>
      <c r="D175" s="35">
        <v>1</v>
      </c>
      <c r="E175" s="34" t="s">
        <v>2527</v>
      </c>
      <c r="F175" s="10" t="s">
        <v>2591</v>
      </c>
      <c r="G175" s="10">
        <v>1360024</v>
      </c>
      <c r="H175" s="10" t="s">
        <v>3808</v>
      </c>
      <c r="I175" s="10" t="s">
        <v>4362</v>
      </c>
      <c r="J175" s="10" t="s">
        <v>2622</v>
      </c>
      <c r="K175" s="10" t="s">
        <v>270</v>
      </c>
      <c r="L175" s="9">
        <v>89000038</v>
      </c>
      <c r="M175" s="11">
        <v>40118</v>
      </c>
      <c r="N175" s="11"/>
      <c r="O175" s="12">
        <v>36365.19</v>
      </c>
      <c r="P175" s="12">
        <v>36365.19</v>
      </c>
      <c r="Q175" s="12"/>
      <c r="R175" s="12"/>
      <c r="S175" s="12"/>
      <c r="T175" s="12">
        <v>36365.19</v>
      </c>
      <c r="U175" s="9" t="s">
        <v>271</v>
      </c>
      <c r="V175" s="9">
        <v>0</v>
      </c>
      <c r="W175" s="9">
        <v>0</v>
      </c>
      <c r="X175" s="9" t="s">
        <v>50</v>
      </c>
      <c r="Y175" s="9">
        <v>0</v>
      </c>
      <c r="AC175" s="13" t="s">
        <v>28</v>
      </c>
      <c r="AD175" s="9" t="s">
        <v>135</v>
      </c>
      <c r="AE175" s="9" t="s">
        <v>136</v>
      </c>
      <c r="AF175" s="9" t="s">
        <v>31</v>
      </c>
      <c r="AH175" s="9" t="s">
        <v>32</v>
      </c>
      <c r="AI175" s="9" t="s">
        <v>272</v>
      </c>
      <c r="AJ175" s="9" t="s">
        <v>273</v>
      </c>
      <c r="AK175" s="9" t="s">
        <v>71</v>
      </c>
      <c r="AL175" s="9" t="s">
        <v>42</v>
      </c>
      <c r="AM175" s="16" t="s">
        <v>2515</v>
      </c>
      <c r="AN175" s="9" t="s">
        <v>2509</v>
      </c>
      <c r="AP175" s="9" t="s">
        <v>274</v>
      </c>
      <c r="AR175" s="15">
        <v>40780.012499999997</v>
      </c>
      <c r="AS175" s="9" t="s">
        <v>600</v>
      </c>
      <c r="AT175" s="12">
        <v>36365.19</v>
      </c>
      <c r="AU175" s="392">
        <v>40780.012499999997</v>
      </c>
      <c r="AV175" s="95">
        <v>41060</v>
      </c>
      <c r="AW175" s="96">
        <f t="shared" si="4"/>
        <v>279.98750000000291</v>
      </c>
      <c r="AX175" s="97">
        <f t="shared" si="5"/>
        <v>9.3329166666667636</v>
      </c>
    </row>
    <row r="176" spans="1:50" x14ac:dyDescent="0.25">
      <c r="A176" s="411"/>
      <c r="B176" s="9" t="s">
        <v>2614</v>
      </c>
      <c r="C176" s="9" t="s">
        <v>4740</v>
      </c>
      <c r="D176" s="33">
        <v>93</v>
      </c>
      <c r="E176" s="34" t="s">
        <v>2527</v>
      </c>
      <c r="F176" s="10" t="s">
        <v>2530</v>
      </c>
      <c r="G176" s="10">
        <v>1220266</v>
      </c>
      <c r="H176" s="10" t="s">
        <v>3809</v>
      </c>
      <c r="I176" s="10" t="s">
        <v>4363</v>
      </c>
      <c r="J176" s="10" t="s">
        <v>2622</v>
      </c>
      <c r="K176" s="10" t="s">
        <v>682</v>
      </c>
      <c r="L176" s="9" t="s">
        <v>683</v>
      </c>
      <c r="M176" s="11">
        <v>39679</v>
      </c>
      <c r="N176" s="11"/>
      <c r="O176" s="12">
        <v>30497.56</v>
      </c>
      <c r="P176" s="12">
        <v>30497.56</v>
      </c>
      <c r="Q176" s="12"/>
      <c r="R176" s="12"/>
      <c r="S176" s="12"/>
      <c r="T176" s="9">
        <v>0</v>
      </c>
      <c r="U176" s="9" t="s">
        <v>26</v>
      </c>
      <c r="V176" s="9">
        <v>0</v>
      </c>
      <c r="W176" s="12">
        <v>3200</v>
      </c>
      <c r="X176" s="9" t="s">
        <v>50</v>
      </c>
      <c r="Y176" s="12">
        <v>1600</v>
      </c>
      <c r="Z176" s="12"/>
      <c r="AA176" s="12"/>
      <c r="AB176" s="12"/>
      <c r="AC176" s="13" t="s">
        <v>28</v>
      </c>
      <c r="AD176" s="9" t="s">
        <v>135</v>
      </c>
      <c r="AE176" s="9" t="s">
        <v>136</v>
      </c>
      <c r="AF176" s="9" t="s">
        <v>45</v>
      </c>
      <c r="AH176" s="9" t="s">
        <v>32</v>
      </c>
      <c r="AI176" s="9" t="s">
        <v>677</v>
      </c>
      <c r="AJ176" s="9" t="s">
        <v>34</v>
      </c>
      <c r="AK176" s="9" t="s">
        <v>71</v>
      </c>
      <c r="AL176" s="9" t="s">
        <v>42</v>
      </c>
      <c r="AM176" s="16" t="s">
        <v>2515</v>
      </c>
      <c r="AN176" s="9" t="s">
        <v>2510</v>
      </c>
      <c r="AP176" s="9" t="s">
        <v>684</v>
      </c>
      <c r="AR176" s="15">
        <v>40341.031944444447</v>
      </c>
      <c r="AS176" s="9" t="s">
        <v>151</v>
      </c>
      <c r="AT176" s="12">
        <v>30497.56</v>
      </c>
      <c r="AU176" s="392">
        <v>40341.031944444447</v>
      </c>
      <c r="AV176" s="95">
        <v>41060</v>
      </c>
      <c r="AW176" s="96">
        <f t="shared" si="4"/>
        <v>718.96805555555329</v>
      </c>
      <c r="AX176" s="97">
        <f t="shared" si="5"/>
        <v>23.965601851851776</v>
      </c>
    </row>
    <row r="177" spans="1:50" x14ac:dyDescent="0.25">
      <c r="A177" s="411"/>
      <c r="B177" s="9" t="s">
        <v>2614</v>
      </c>
      <c r="C177" s="9" t="s">
        <v>4744</v>
      </c>
      <c r="D177" s="35">
        <v>1</v>
      </c>
      <c r="E177" s="34" t="s">
        <v>2527</v>
      </c>
      <c r="F177" s="10" t="s">
        <v>2591</v>
      </c>
      <c r="G177" s="10">
        <v>1148994</v>
      </c>
      <c r="H177" s="10" t="s">
        <v>3810</v>
      </c>
      <c r="I177" s="10" t="s">
        <v>4364</v>
      </c>
      <c r="J177" s="10" t="s">
        <v>2622</v>
      </c>
      <c r="O177" s="9">
        <v>0</v>
      </c>
      <c r="P177" s="9">
        <v>0</v>
      </c>
      <c r="T177" s="9">
        <v>0</v>
      </c>
      <c r="V177" s="9">
        <v>0</v>
      </c>
      <c r="W177" s="12">
        <v>5844.69</v>
      </c>
      <c r="X177" s="9" t="s">
        <v>50</v>
      </c>
      <c r="Y177" s="12">
        <v>2922.35</v>
      </c>
      <c r="Z177" s="12"/>
      <c r="AA177" s="12"/>
      <c r="AB177" s="12"/>
      <c r="AC177" s="13" t="s">
        <v>28</v>
      </c>
      <c r="AD177" s="9" t="s">
        <v>135</v>
      </c>
      <c r="AE177" s="9" t="s">
        <v>136</v>
      </c>
      <c r="AF177" s="9" t="s">
        <v>31</v>
      </c>
      <c r="AH177" s="9" t="s">
        <v>32</v>
      </c>
      <c r="AI177" s="9" t="s">
        <v>145</v>
      </c>
      <c r="AJ177" s="9" t="s">
        <v>34</v>
      </c>
      <c r="AK177" s="9" t="s">
        <v>71</v>
      </c>
      <c r="AL177" s="9" t="s">
        <v>42</v>
      </c>
      <c r="AM177" s="16" t="s">
        <v>2515</v>
      </c>
      <c r="AN177" s="9" t="s">
        <v>2509</v>
      </c>
      <c r="AP177" s="9" t="s">
        <v>1242</v>
      </c>
      <c r="AR177" s="15">
        <v>40164.359027777777</v>
      </c>
      <c r="AS177" s="9" t="s">
        <v>600</v>
      </c>
      <c r="AT177" s="9">
        <v>0</v>
      </c>
      <c r="AU177" s="392">
        <v>40164.359027777777</v>
      </c>
      <c r="AV177" s="95">
        <v>41060</v>
      </c>
      <c r="AW177" s="96">
        <f t="shared" si="4"/>
        <v>895.64097222222335</v>
      </c>
      <c r="AX177" s="97">
        <f t="shared" si="5"/>
        <v>29.854699074074112</v>
      </c>
    </row>
    <row r="178" spans="1:50" x14ac:dyDescent="0.25">
      <c r="A178" s="411"/>
      <c r="B178" s="9" t="s">
        <v>2614</v>
      </c>
      <c r="C178" s="9" t="s">
        <v>4740</v>
      </c>
      <c r="D178" s="33">
        <v>93</v>
      </c>
      <c r="E178" s="34" t="s">
        <v>2527</v>
      </c>
      <c r="F178" s="10" t="s">
        <v>2536</v>
      </c>
      <c r="G178" s="10">
        <v>1271150</v>
      </c>
      <c r="H178" s="10" t="s">
        <v>3811</v>
      </c>
      <c r="I178" s="10" t="s">
        <v>4365</v>
      </c>
      <c r="J178" s="10" t="s">
        <v>2622</v>
      </c>
      <c r="K178" s="10" t="s">
        <v>1349</v>
      </c>
      <c r="L178" s="9" t="s">
        <v>1350</v>
      </c>
      <c r="M178" s="11">
        <v>40365</v>
      </c>
      <c r="N178" s="11"/>
      <c r="O178" s="12">
        <v>27000</v>
      </c>
      <c r="P178" s="12">
        <v>27000</v>
      </c>
      <c r="Q178" s="12"/>
      <c r="R178" s="12"/>
      <c r="S178" s="12"/>
      <c r="T178" s="12">
        <v>27000</v>
      </c>
      <c r="U178" s="9" t="s">
        <v>50</v>
      </c>
      <c r="V178" s="12">
        <v>13500</v>
      </c>
      <c r="W178" s="9">
        <v>0</v>
      </c>
      <c r="X178" s="9" t="s">
        <v>50</v>
      </c>
      <c r="Y178" s="9">
        <v>0</v>
      </c>
      <c r="AC178" s="13" t="s">
        <v>28</v>
      </c>
      <c r="AD178" s="9" t="s">
        <v>135</v>
      </c>
      <c r="AE178" s="9" t="s">
        <v>284</v>
      </c>
      <c r="AF178" s="9" t="s">
        <v>31</v>
      </c>
      <c r="AH178" s="9" t="s">
        <v>32</v>
      </c>
      <c r="AI178" s="9" t="s">
        <v>68</v>
      </c>
      <c r="AJ178" s="9" t="s">
        <v>34</v>
      </c>
      <c r="AK178" s="9" t="s">
        <v>71</v>
      </c>
      <c r="AL178" s="9" t="s">
        <v>42</v>
      </c>
      <c r="AM178" s="16" t="s">
        <v>2515</v>
      </c>
      <c r="AN178" s="9" t="s">
        <v>2510</v>
      </c>
      <c r="AP178" s="9" t="s">
        <v>1351</v>
      </c>
      <c r="AR178" s="15">
        <v>40501.679166666669</v>
      </c>
      <c r="AS178" s="9" t="s">
        <v>36</v>
      </c>
      <c r="AT178" s="12">
        <v>27000</v>
      </c>
      <c r="AU178" s="392">
        <v>40501.679166666669</v>
      </c>
      <c r="AV178" s="95">
        <v>41060</v>
      </c>
      <c r="AW178" s="96">
        <f t="shared" si="4"/>
        <v>558.32083333333139</v>
      </c>
      <c r="AX178" s="97">
        <f t="shared" si="5"/>
        <v>18.61069444444438</v>
      </c>
    </row>
    <row r="179" spans="1:50" x14ac:dyDescent="0.25">
      <c r="A179" s="411"/>
      <c r="B179" s="9" t="s">
        <v>2614</v>
      </c>
      <c r="C179" s="9" t="s">
        <v>4744</v>
      </c>
      <c r="D179" s="35">
        <v>1</v>
      </c>
      <c r="E179" s="34" t="s">
        <v>2527</v>
      </c>
      <c r="F179" s="10" t="s">
        <v>2584</v>
      </c>
      <c r="G179" s="10">
        <v>1149111</v>
      </c>
      <c r="H179" s="10" t="s">
        <v>3812</v>
      </c>
      <c r="I179" s="10" t="s">
        <v>4366</v>
      </c>
      <c r="J179" s="10" t="s">
        <v>2622</v>
      </c>
      <c r="K179" s="10" t="s">
        <v>1761</v>
      </c>
      <c r="M179" s="11">
        <v>39366</v>
      </c>
      <c r="N179" s="11"/>
      <c r="O179" s="12">
        <v>199992.71</v>
      </c>
      <c r="P179" s="12">
        <v>199992.71</v>
      </c>
      <c r="Q179" s="12"/>
      <c r="R179" s="12"/>
      <c r="S179" s="12"/>
      <c r="T179" s="12">
        <v>199992.71</v>
      </c>
      <c r="U179" s="9" t="s">
        <v>26</v>
      </c>
      <c r="V179" s="12">
        <v>199992.71</v>
      </c>
      <c r="W179" s="9">
        <v>0</v>
      </c>
      <c r="X179" s="9" t="s">
        <v>27</v>
      </c>
      <c r="Y179" s="9">
        <v>0</v>
      </c>
      <c r="AC179" s="13" t="s">
        <v>28</v>
      </c>
      <c r="AD179" s="9" t="s">
        <v>135</v>
      </c>
      <c r="AE179" s="9" t="s">
        <v>136</v>
      </c>
      <c r="AF179" s="9" t="s">
        <v>31</v>
      </c>
      <c r="AH179" s="9" t="s">
        <v>32</v>
      </c>
      <c r="AI179" s="9" t="s">
        <v>359</v>
      </c>
      <c r="AJ179" s="9" t="s">
        <v>53</v>
      </c>
      <c r="AK179" s="9" t="s">
        <v>71</v>
      </c>
      <c r="AL179" s="9" t="s">
        <v>42</v>
      </c>
      <c r="AM179" s="16" t="s">
        <v>2515</v>
      </c>
      <c r="AN179" s="9" t="s">
        <v>2510</v>
      </c>
      <c r="AP179" s="9" t="s">
        <v>1762</v>
      </c>
      <c r="AR179" s="15">
        <v>40164.36041666667</v>
      </c>
      <c r="AS179" s="9" t="s">
        <v>600</v>
      </c>
      <c r="AT179" s="12">
        <v>199992.71</v>
      </c>
      <c r="AU179" s="392">
        <v>40164.36041666667</v>
      </c>
      <c r="AV179" s="95">
        <v>41060</v>
      </c>
      <c r="AW179" s="96">
        <f t="shared" si="4"/>
        <v>895.63958333332994</v>
      </c>
      <c r="AX179" s="97">
        <f t="shared" si="5"/>
        <v>29.854652777777666</v>
      </c>
    </row>
    <row r="180" spans="1:50" x14ac:dyDescent="0.25">
      <c r="A180" s="411"/>
      <c r="B180" s="9" t="s">
        <v>2614</v>
      </c>
      <c r="C180" s="9" t="s">
        <v>4740</v>
      </c>
      <c r="D180" s="33">
        <v>93</v>
      </c>
      <c r="E180" s="34" t="s">
        <v>2527</v>
      </c>
      <c r="F180" s="10" t="s">
        <v>2530</v>
      </c>
      <c r="G180" s="10">
        <v>1228049</v>
      </c>
      <c r="H180" s="10" t="s">
        <v>3813</v>
      </c>
      <c r="I180" s="10" t="s">
        <v>4367</v>
      </c>
      <c r="J180" s="10" t="s">
        <v>2622</v>
      </c>
      <c r="K180" s="10" t="s">
        <v>1811</v>
      </c>
      <c r="L180" s="9" t="s">
        <v>1812</v>
      </c>
      <c r="M180" s="11">
        <v>39323</v>
      </c>
      <c r="N180" s="11"/>
      <c r="O180" s="12">
        <v>23492.74</v>
      </c>
      <c r="P180" s="12">
        <v>23492.74</v>
      </c>
      <c r="Q180" s="12"/>
      <c r="R180" s="12"/>
      <c r="S180" s="12"/>
      <c r="T180" s="12">
        <v>23492.74</v>
      </c>
      <c r="U180" s="9" t="s">
        <v>26</v>
      </c>
      <c r="V180" s="12">
        <v>23492.74</v>
      </c>
      <c r="W180" s="9">
        <v>0</v>
      </c>
      <c r="X180" s="9" t="s">
        <v>50</v>
      </c>
      <c r="Y180" s="9">
        <v>0</v>
      </c>
      <c r="AC180" s="13" t="s">
        <v>28</v>
      </c>
      <c r="AD180" s="9" t="s">
        <v>135</v>
      </c>
      <c r="AE180" s="9" t="s">
        <v>284</v>
      </c>
      <c r="AF180" s="9" t="s">
        <v>45</v>
      </c>
      <c r="AH180" s="9" t="s">
        <v>32</v>
      </c>
      <c r="AI180" s="9" t="s">
        <v>1201</v>
      </c>
      <c r="AJ180" s="9" t="s">
        <v>34</v>
      </c>
      <c r="AK180" s="9" t="s">
        <v>71</v>
      </c>
      <c r="AL180" s="9" t="s">
        <v>42</v>
      </c>
      <c r="AM180" s="16" t="s">
        <v>2515</v>
      </c>
      <c r="AN180" s="9" t="s">
        <v>2510</v>
      </c>
      <c r="AP180" s="9" t="s">
        <v>1813</v>
      </c>
      <c r="AR180" s="15">
        <v>40366.675000000003</v>
      </c>
      <c r="AS180" s="9" t="s">
        <v>151</v>
      </c>
      <c r="AT180" s="12">
        <v>23492.74</v>
      </c>
      <c r="AU180" s="392">
        <v>40366.675000000003</v>
      </c>
      <c r="AV180" s="95">
        <v>41060</v>
      </c>
      <c r="AW180" s="96">
        <f t="shared" si="4"/>
        <v>693.32499999999709</v>
      </c>
      <c r="AX180" s="97">
        <f t="shared" si="5"/>
        <v>23.110833333333236</v>
      </c>
    </row>
    <row r="181" spans="1:50" x14ac:dyDescent="0.25">
      <c r="A181" s="411"/>
      <c r="B181" s="9" t="s">
        <v>2614</v>
      </c>
      <c r="C181" s="9" t="s">
        <v>3625</v>
      </c>
      <c r="D181" s="33">
        <v>14</v>
      </c>
      <c r="E181" s="34" t="s">
        <v>2528</v>
      </c>
      <c r="F181" s="10" t="s">
        <v>2590</v>
      </c>
      <c r="G181" s="10">
        <v>1179384</v>
      </c>
      <c r="H181" s="10" t="s">
        <v>3814</v>
      </c>
      <c r="I181" s="10" t="s">
        <v>4368</v>
      </c>
      <c r="J181" s="10" t="s">
        <v>2622</v>
      </c>
      <c r="K181" s="10">
        <v>1273895</v>
      </c>
      <c r="L181" s="9" t="s">
        <v>2307</v>
      </c>
      <c r="M181" s="11">
        <v>40038</v>
      </c>
      <c r="N181" s="11"/>
      <c r="O181" s="12">
        <v>5524</v>
      </c>
      <c r="P181" s="12">
        <v>8000</v>
      </c>
      <c r="Q181" s="12"/>
      <c r="R181" s="12"/>
      <c r="S181" s="12"/>
      <c r="T181" s="12">
        <v>5524</v>
      </c>
      <c r="U181" s="9" t="s">
        <v>26</v>
      </c>
      <c r="V181" s="12">
        <v>5524</v>
      </c>
      <c r="W181" s="12">
        <v>10000</v>
      </c>
      <c r="X181" s="9" t="s">
        <v>27</v>
      </c>
      <c r="Y181" s="9">
        <v>0</v>
      </c>
      <c r="AC181" s="13" t="s">
        <v>28</v>
      </c>
      <c r="AD181" s="9" t="s">
        <v>262</v>
      </c>
      <c r="AE181" s="9" t="s">
        <v>276</v>
      </c>
      <c r="AF181" s="9" t="s">
        <v>45</v>
      </c>
      <c r="AH181" s="9" t="s">
        <v>32</v>
      </c>
      <c r="AI181" s="9" t="s">
        <v>100</v>
      </c>
      <c r="AJ181" s="9" t="s">
        <v>101</v>
      </c>
      <c r="AK181" s="9" t="s">
        <v>171</v>
      </c>
      <c r="AL181" s="9" t="s">
        <v>42</v>
      </c>
      <c r="AM181" s="16" t="s">
        <v>2515</v>
      </c>
      <c r="AN181" s="9" t="s">
        <v>57</v>
      </c>
      <c r="AP181" s="9" t="s">
        <v>2308</v>
      </c>
      <c r="AR181" s="15">
        <v>40245.625</v>
      </c>
      <c r="AS181" s="9" t="s">
        <v>36</v>
      </c>
      <c r="AT181" s="12">
        <v>5524</v>
      </c>
      <c r="AU181" s="392">
        <v>40245.625</v>
      </c>
      <c r="AV181" s="95">
        <v>41060</v>
      </c>
      <c r="AW181" s="96">
        <f t="shared" si="4"/>
        <v>814.375</v>
      </c>
      <c r="AX181" s="97">
        <f t="shared" si="5"/>
        <v>27.145833333333332</v>
      </c>
    </row>
    <row r="182" spans="1:50" x14ac:dyDescent="0.25">
      <c r="A182" s="411"/>
      <c r="B182" s="9" t="s">
        <v>2614</v>
      </c>
      <c r="C182" s="9" t="s">
        <v>4740</v>
      </c>
      <c r="D182" s="33">
        <v>93</v>
      </c>
      <c r="E182" s="34" t="s">
        <v>2527</v>
      </c>
      <c r="F182" s="10" t="s">
        <v>2530</v>
      </c>
      <c r="G182" s="10">
        <v>1278428</v>
      </c>
      <c r="H182" s="10" t="s">
        <v>3815</v>
      </c>
      <c r="I182" s="10" t="s">
        <v>4369</v>
      </c>
      <c r="J182" s="10" t="s">
        <v>2622</v>
      </c>
      <c r="K182" s="10" t="s">
        <v>2400</v>
      </c>
      <c r="L182" s="9" t="s">
        <v>2401</v>
      </c>
      <c r="M182" s="11">
        <v>40072</v>
      </c>
      <c r="N182" s="11"/>
      <c r="O182" s="9">
        <v>0</v>
      </c>
      <c r="P182" s="12">
        <v>3419</v>
      </c>
      <c r="Q182" s="12"/>
      <c r="R182" s="12"/>
      <c r="S182" s="12"/>
      <c r="T182" s="9">
        <v>0</v>
      </c>
      <c r="U182" s="9" t="s">
        <v>50</v>
      </c>
      <c r="V182" s="9">
        <v>0</v>
      </c>
      <c r="W182" s="9">
        <v>0</v>
      </c>
      <c r="X182" s="9" t="s">
        <v>50</v>
      </c>
      <c r="Y182" s="9">
        <v>0</v>
      </c>
      <c r="AC182" s="13" t="s">
        <v>28</v>
      </c>
      <c r="AD182" s="9" t="s">
        <v>135</v>
      </c>
      <c r="AE182" s="9" t="s">
        <v>136</v>
      </c>
      <c r="AF182" s="9" t="s">
        <v>31</v>
      </c>
      <c r="AH182" s="9" t="s">
        <v>139</v>
      </c>
      <c r="AI182" s="9" t="s">
        <v>113</v>
      </c>
      <c r="AJ182" s="9" t="s">
        <v>84</v>
      </c>
      <c r="AK182" s="9" t="s">
        <v>71</v>
      </c>
      <c r="AL182" s="9" t="s">
        <v>42</v>
      </c>
      <c r="AM182" s="16" t="s">
        <v>2515</v>
      </c>
      <c r="AN182" s="9" t="s">
        <v>2510</v>
      </c>
      <c r="AP182" s="9" t="s">
        <v>2402</v>
      </c>
      <c r="AR182" s="15">
        <v>40528.496527777781</v>
      </c>
      <c r="AS182" s="9" t="s">
        <v>36</v>
      </c>
      <c r="AT182" s="9">
        <v>0</v>
      </c>
      <c r="AU182" s="392">
        <v>40528.496527777781</v>
      </c>
      <c r="AV182" s="95">
        <v>41060</v>
      </c>
      <c r="AW182" s="96">
        <f t="shared" si="4"/>
        <v>531.50347222221899</v>
      </c>
      <c r="AX182" s="97">
        <f t="shared" si="5"/>
        <v>17.716782407407301</v>
      </c>
    </row>
    <row r="183" spans="1:50" x14ac:dyDescent="0.25">
      <c r="A183" s="411"/>
      <c r="B183" s="9" t="s">
        <v>2614</v>
      </c>
      <c r="C183" s="9" t="s">
        <v>4740</v>
      </c>
      <c r="D183" s="33">
        <v>93</v>
      </c>
      <c r="E183" s="34" t="s">
        <v>2527</v>
      </c>
      <c r="F183" s="10" t="s">
        <v>2529</v>
      </c>
      <c r="G183" s="10">
        <v>254452</v>
      </c>
      <c r="H183" s="10" t="s">
        <v>3816</v>
      </c>
      <c r="I183" s="10" t="s">
        <v>4370</v>
      </c>
      <c r="J183" s="10" t="s">
        <v>2622</v>
      </c>
      <c r="K183" s="10" t="s">
        <v>110</v>
      </c>
      <c r="L183" s="9" t="s">
        <v>111</v>
      </c>
      <c r="M183" s="11">
        <v>36083</v>
      </c>
      <c r="N183" s="11"/>
      <c r="O183" s="9">
        <v>0</v>
      </c>
      <c r="P183" s="12">
        <v>5073.1000000000004</v>
      </c>
      <c r="Q183" s="12"/>
      <c r="R183" s="12"/>
      <c r="S183" s="12"/>
      <c r="T183" s="9">
        <v>0</v>
      </c>
      <c r="U183" s="9" t="s">
        <v>50</v>
      </c>
      <c r="V183" s="9">
        <v>0</v>
      </c>
      <c r="W183" s="12">
        <v>13000</v>
      </c>
      <c r="X183" s="9" t="s">
        <v>27</v>
      </c>
      <c r="Y183" s="9">
        <v>0</v>
      </c>
      <c r="AC183" s="13" t="s">
        <v>28</v>
      </c>
      <c r="AD183" s="9" t="s">
        <v>44</v>
      </c>
      <c r="AE183" s="9" t="s">
        <v>38</v>
      </c>
      <c r="AF183" s="9" t="s">
        <v>31</v>
      </c>
      <c r="AH183" s="9" t="s">
        <v>32</v>
      </c>
      <c r="AI183" s="9" t="s">
        <v>77</v>
      </c>
      <c r="AJ183" s="9" t="s">
        <v>34</v>
      </c>
      <c r="AK183" s="9" t="s">
        <v>71</v>
      </c>
      <c r="AL183" s="9" t="s">
        <v>42</v>
      </c>
      <c r="AM183" s="16" t="s">
        <v>2515</v>
      </c>
      <c r="AN183" s="9" t="s">
        <v>43</v>
      </c>
      <c r="AP183" s="9" t="s">
        <v>112</v>
      </c>
      <c r="AR183" s="15">
        <v>37618</v>
      </c>
      <c r="AS183" s="9" t="s">
        <v>36</v>
      </c>
      <c r="AT183" s="9">
        <v>0</v>
      </c>
      <c r="AU183" s="392">
        <v>37618</v>
      </c>
      <c r="AV183" s="95">
        <v>41060</v>
      </c>
      <c r="AW183" s="96">
        <f t="shared" si="4"/>
        <v>3442</v>
      </c>
      <c r="AX183" s="97">
        <f t="shared" si="5"/>
        <v>114.73333333333333</v>
      </c>
    </row>
    <row r="184" spans="1:50" x14ac:dyDescent="0.25">
      <c r="A184" s="411"/>
      <c r="B184" s="9" t="s">
        <v>2614</v>
      </c>
      <c r="C184" s="9" t="s">
        <v>4745</v>
      </c>
      <c r="D184" s="33">
        <v>53</v>
      </c>
      <c r="E184" s="34" t="s">
        <v>2528</v>
      </c>
      <c r="F184" s="10" t="s">
        <v>2529</v>
      </c>
      <c r="G184" s="10">
        <v>319138</v>
      </c>
      <c r="H184" s="10" t="s">
        <v>3817</v>
      </c>
      <c r="I184" s="10" t="s">
        <v>4371</v>
      </c>
      <c r="J184" s="10" t="s">
        <v>2646</v>
      </c>
      <c r="K184" s="10">
        <v>7110102</v>
      </c>
      <c r="L184" s="9" t="s">
        <v>210</v>
      </c>
      <c r="M184" s="11">
        <v>35549</v>
      </c>
      <c r="N184" s="11"/>
      <c r="O184" s="12">
        <v>76900</v>
      </c>
      <c r="P184" s="12">
        <v>76900</v>
      </c>
      <c r="Q184" s="12"/>
      <c r="R184" s="12"/>
      <c r="S184" s="12"/>
      <c r="T184" s="12">
        <v>76900</v>
      </c>
      <c r="U184" s="9" t="s">
        <v>27</v>
      </c>
      <c r="V184" s="9">
        <v>0</v>
      </c>
      <c r="W184" s="12">
        <v>10000</v>
      </c>
      <c r="X184" s="9" t="s">
        <v>27</v>
      </c>
      <c r="Y184" s="9">
        <v>0</v>
      </c>
      <c r="AC184" s="13" t="s">
        <v>28</v>
      </c>
      <c r="AD184" s="9" t="s">
        <v>29</v>
      </c>
      <c r="AE184" s="9" t="s">
        <v>30</v>
      </c>
      <c r="AF184" s="9" t="s">
        <v>31</v>
      </c>
      <c r="AH184" s="9" t="s">
        <v>32</v>
      </c>
      <c r="AI184" s="9" t="s">
        <v>77</v>
      </c>
      <c r="AJ184" s="9" t="s">
        <v>34</v>
      </c>
      <c r="AK184" s="9" t="s">
        <v>71</v>
      </c>
      <c r="AL184" s="9" t="s">
        <v>42</v>
      </c>
      <c r="AM184" s="16" t="s">
        <v>2515</v>
      </c>
      <c r="AN184" s="9" t="s">
        <v>2510</v>
      </c>
      <c r="AP184" s="9" t="s">
        <v>211</v>
      </c>
      <c r="AR184" s="15">
        <v>37623</v>
      </c>
      <c r="AS184" s="9" t="s">
        <v>36</v>
      </c>
      <c r="AT184" s="12">
        <v>76900</v>
      </c>
      <c r="AU184" s="392">
        <v>37623</v>
      </c>
      <c r="AV184" s="95">
        <v>41060</v>
      </c>
      <c r="AW184" s="96">
        <f t="shared" si="4"/>
        <v>3437</v>
      </c>
      <c r="AX184" s="97">
        <f t="shared" si="5"/>
        <v>114.56666666666666</v>
      </c>
    </row>
    <row r="185" spans="1:50" x14ac:dyDescent="0.25">
      <c r="A185" s="411"/>
      <c r="B185" s="9" t="s">
        <v>2614</v>
      </c>
      <c r="C185" s="9" t="s">
        <v>4750</v>
      </c>
      <c r="D185" s="33">
        <v>81</v>
      </c>
      <c r="E185" s="34" t="s">
        <v>2527</v>
      </c>
      <c r="F185" s="19" t="s">
        <v>2593</v>
      </c>
      <c r="G185" s="19">
        <v>1148969</v>
      </c>
      <c r="H185" s="19" t="s">
        <v>3818</v>
      </c>
      <c r="I185" s="19" t="s">
        <v>4372</v>
      </c>
      <c r="J185" s="19" t="s">
        <v>2622</v>
      </c>
      <c r="K185" s="10">
        <v>32</v>
      </c>
      <c r="L185" s="9" t="s">
        <v>591</v>
      </c>
      <c r="M185" s="11">
        <v>37728</v>
      </c>
      <c r="N185" s="11"/>
      <c r="O185" s="12">
        <v>59515.58</v>
      </c>
      <c r="P185" s="12">
        <v>59515.58</v>
      </c>
      <c r="Q185" s="12"/>
      <c r="R185" s="12"/>
      <c r="S185" s="12"/>
      <c r="T185" s="9">
        <v>0</v>
      </c>
      <c r="V185" s="9">
        <v>0</v>
      </c>
      <c r="W185" s="12">
        <v>53910.559999999998</v>
      </c>
      <c r="X185" s="9" t="s">
        <v>50</v>
      </c>
      <c r="Y185" s="12">
        <v>26955.279999999999</v>
      </c>
      <c r="Z185" s="12"/>
      <c r="AA185" s="12"/>
      <c r="AB185" s="12"/>
      <c r="AC185" s="13" t="s">
        <v>28</v>
      </c>
      <c r="AD185" s="9" t="s">
        <v>135</v>
      </c>
      <c r="AE185" s="9" t="s">
        <v>136</v>
      </c>
      <c r="AF185" s="9" t="s">
        <v>31</v>
      </c>
      <c r="AH185" s="9" t="s">
        <v>32</v>
      </c>
      <c r="AI185" s="9" t="s">
        <v>129</v>
      </c>
      <c r="AJ185" s="9" t="s">
        <v>130</v>
      </c>
      <c r="AK185" s="9" t="s">
        <v>71</v>
      </c>
      <c r="AL185" s="9" t="s">
        <v>42</v>
      </c>
      <c r="AM185" s="16" t="s">
        <v>2515</v>
      </c>
      <c r="AN185" s="9" t="s">
        <v>2510</v>
      </c>
      <c r="AP185" s="9" t="s">
        <v>592</v>
      </c>
      <c r="AR185" s="15">
        <v>40164.35833333333</v>
      </c>
      <c r="AS185" s="9" t="s">
        <v>36</v>
      </c>
      <c r="AT185" s="12">
        <v>59515.58</v>
      </c>
      <c r="AU185" s="392">
        <v>40164.35833333333</v>
      </c>
      <c r="AV185" s="95">
        <v>41060</v>
      </c>
      <c r="AW185" s="96">
        <f t="shared" si="4"/>
        <v>895.64166666667006</v>
      </c>
      <c r="AX185" s="97">
        <f t="shared" si="5"/>
        <v>29.854722222222335</v>
      </c>
    </row>
    <row r="186" spans="1:50" x14ac:dyDescent="0.25">
      <c r="A186" s="411"/>
      <c r="B186" s="9" t="s">
        <v>2614</v>
      </c>
      <c r="C186" s="9" t="s">
        <v>4740</v>
      </c>
      <c r="D186" s="33">
        <v>93</v>
      </c>
      <c r="E186" s="34" t="s">
        <v>2527</v>
      </c>
      <c r="F186" s="10" t="s">
        <v>2529</v>
      </c>
      <c r="G186" s="10">
        <v>1149213</v>
      </c>
      <c r="H186" s="10" t="s">
        <v>3819</v>
      </c>
      <c r="I186" s="10" t="s">
        <v>4373</v>
      </c>
      <c r="J186" s="10" t="s">
        <v>2622</v>
      </c>
      <c r="K186" s="10" t="s">
        <v>2282</v>
      </c>
      <c r="L186" s="9" t="s">
        <v>2283</v>
      </c>
      <c r="M186" s="11">
        <v>36824</v>
      </c>
      <c r="N186" s="11"/>
      <c r="O186" s="12">
        <v>7976.8</v>
      </c>
      <c r="P186" s="12">
        <v>7976.8</v>
      </c>
      <c r="Q186" s="12"/>
      <c r="R186" s="12"/>
      <c r="S186" s="12"/>
      <c r="T186" s="12">
        <v>7976.8</v>
      </c>
      <c r="U186" s="9" t="s">
        <v>50</v>
      </c>
      <c r="V186" s="12">
        <v>3988.4</v>
      </c>
      <c r="W186" s="12">
        <v>10258.799999999999</v>
      </c>
      <c r="X186" s="9" t="s">
        <v>50</v>
      </c>
      <c r="Y186" s="12">
        <v>5129.3999999999996</v>
      </c>
      <c r="Z186" s="12"/>
      <c r="AA186" s="12"/>
      <c r="AB186" s="12"/>
      <c r="AC186" s="13" t="s">
        <v>28</v>
      </c>
      <c r="AD186" s="9" t="s">
        <v>135</v>
      </c>
      <c r="AE186" s="9" t="s">
        <v>136</v>
      </c>
      <c r="AF186" s="9" t="s">
        <v>31</v>
      </c>
      <c r="AH186" s="9" t="s">
        <v>32</v>
      </c>
      <c r="AI186" s="9" t="s">
        <v>58</v>
      </c>
      <c r="AJ186" s="9" t="s">
        <v>34</v>
      </c>
      <c r="AK186" s="9" t="s">
        <v>71</v>
      </c>
      <c r="AL186" s="9" t="s">
        <v>42</v>
      </c>
      <c r="AM186" s="16" t="s">
        <v>2515</v>
      </c>
      <c r="AN186" s="9" t="s">
        <v>2510</v>
      </c>
      <c r="AP186" s="9" t="s">
        <v>2284</v>
      </c>
      <c r="AR186" s="15">
        <v>40164.380555555559</v>
      </c>
      <c r="AS186" s="9" t="s">
        <v>36</v>
      </c>
      <c r="AT186" s="12">
        <v>7976.8</v>
      </c>
      <c r="AU186" s="392">
        <v>40164.380555555559</v>
      </c>
      <c r="AV186" s="95">
        <v>41060</v>
      </c>
      <c r="AW186" s="96">
        <f t="shared" si="4"/>
        <v>895.61944444444089</v>
      </c>
      <c r="AX186" s="97">
        <f t="shared" si="5"/>
        <v>29.853981481481362</v>
      </c>
    </row>
    <row r="187" spans="1:50" x14ac:dyDescent="0.25">
      <c r="A187" s="411"/>
      <c r="B187" s="9" t="s">
        <v>2614</v>
      </c>
      <c r="C187" s="9" t="s">
        <v>3625</v>
      </c>
      <c r="D187" s="33">
        <v>14</v>
      </c>
      <c r="E187" s="34" t="s">
        <v>2528</v>
      </c>
      <c r="F187" s="10" t="s">
        <v>2531</v>
      </c>
      <c r="G187" s="10">
        <v>1182804</v>
      </c>
      <c r="H187" s="10" t="s">
        <v>3820</v>
      </c>
      <c r="I187" s="10" t="s">
        <v>4374</v>
      </c>
      <c r="J187" s="10" t="s">
        <v>2646</v>
      </c>
      <c r="K187" s="10" t="s">
        <v>2312</v>
      </c>
      <c r="L187" s="9" t="s">
        <v>2313</v>
      </c>
      <c r="M187" s="11">
        <v>40014</v>
      </c>
      <c r="N187" s="11"/>
      <c r="O187" s="12">
        <v>16000</v>
      </c>
      <c r="P187" s="12">
        <v>16000</v>
      </c>
      <c r="Q187" s="12"/>
      <c r="R187" s="12"/>
      <c r="S187" s="12"/>
      <c r="T187" s="12">
        <v>16000</v>
      </c>
      <c r="U187" s="9" t="s">
        <v>26</v>
      </c>
      <c r="V187" s="12">
        <v>16000</v>
      </c>
      <c r="W187" s="9">
        <v>0</v>
      </c>
      <c r="X187" s="9" t="s">
        <v>50</v>
      </c>
      <c r="Y187" s="9">
        <v>0</v>
      </c>
      <c r="AC187" s="13" t="s">
        <v>28</v>
      </c>
      <c r="AD187" s="9" t="s">
        <v>262</v>
      </c>
      <c r="AE187" s="9" t="s">
        <v>681</v>
      </c>
      <c r="AF187" s="9" t="s">
        <v>73</v>
      </c>
      <c r="AH187" s="9" t="s">
        <v>32</v>
      </c>
      <c r="AI187" s="9" t="s">
        <v>958</v>
      </c>
      <c r="AJ187" s="9" t="s">
        <v>34</v>
      </c>
      <c r="AK187" s="9" t="s">
        <v>71</v>
      </c>
      <c r="AL187" s="9" t="s">
        <v>42</v>
      </c>
      <c r="AM187" s="16" t="s">
        <v>2515</v>
      </c>
      <c r="AN187" s="9" t="s">
        <v>57</v>
      </c>
      <c r="AP187" s="9" t="s">
        <v>2314</v>
      </c>
      <c r="AR187" s="15">
        <v>40250.223611111112</v>
      </c>
      <c r="AS187" s="9" t="s">
        <v>36</v>
      </c>
      <c r="AT187" s="12">
        <v>16000</v>
      </c>
      <c r="AU187" s="392">
        <v>40250.223611111112</v>
      </c>
      <c r="AV187" s="95">
        <v>41060</v>
      </c>
      <c r="AW187" s="96">
        <f t="shared" si="4"/>
        <v>809.7763888888876</v>
      </c>
      <c r="AX187" s="97">
        <f t="shared" si="5"/>
        <v>26.992546296296254</v>
      </c>
    </row>
    <row r="188" spans="1:50" x14ac:dyDescent="0.25">
      <c r="A188" s="411"/>
      <c r="B188" s="9" t="s">
        <v>2614</v>
      </c>
      <c r="C188" s="9" t="s">
        <v>4747</v>
      </c>
      <c r="D188" s="33">
        <v>90</v>
      </c>
      <c r="E188" s="34" t="s">
        <v>2527</v>
      </c>
      <c r="F188" s="10" t="s">
        <v>2547</v>
      </c>
      <c r="G188" s="10">
        <v>1385059</v>
      </c>
      <c r="H188" s="10" t="s">
        <v>3821</v>
      </c>
      <c r="I188" s="10" t="s">
        <v>4375</v>
      </c>
      <c r="J188" s="10" t="s">
        <v>2622</v>
      </c>
      <c r="K188" s="10" t="s">
        <v>450</v>
      </c>
      <c r="L188" s="9" t="s">
        <v>451</v>
      </c>
      <c r="M188" s="11">
        <v>40640</v>
      </c>
      <c r="N188" s="11"/>
      <c r="O188" s="12">
        <v>5000</v>
      </c>
      <c r="P188" s="12">
        <v>5000</v>
      </c>
      <c r="Q188" s="12"/>
      <c r="R188" s="12"/>
      <c r="S188" s="12"/>
      <c r="T188" s="12">
        <v>5000</v>
      </c>
      <c r="U188" s="9" t="s">
        <v>50</v>
      </c>
      <c r="V188" s="12">
        <v>2500</v>
      </c>
      <c r="W188" s="9">
        <v>0</v>
      </c>
      <c r="X188" s="9" t="s">
        <v>50</v>
      </c>
      <c r="Y188" s="9">
        <v>0</v>
      </c>
      <c r="AC188" s="13" t="s">
        <v>28</v>
      </c>
      <c r="AD188" s="9" t="s">
        <v>196</v>
      </c>
      <c r="AE188" s="9" t="s">
        <v>136</v>
      </c>
      <c r="AF188" s="9" t="s">
        <v>31</v>
      </c>
      <c r="AH188" s="9" t="s">
        <v>131</v>
      </c>
      <c r="AI188" s="9" t="s">
        <v>39</v>
      </c>
      <c r="AJ188" s="9" t="s">
        <v>40</v>
      </c>
      <c r="AK188" s="9" t="s">
        <v>41</v>
      </c>
      <c r="AL188" s="9" t="s">
        <v>42</v>
      </c>
      <c r="AM188" s="16" t="s">
        <v>2515</v>
      </c>
      <c r="AN188" s="9" t="s">
        <v>2509</v>
      </c>
      <c r="AP188" s="9" t="s">
        <v>452</v>
      </c>
      <c r="AR188" s="15">
        <v>40847.962500000001</v>
      </c>
      <c r="AS188" s="9" t="s">
        <v>151</v>
      </c>
      <c r="AT188" s="12">
        <v>5000</v>
      </c>
      <c r="AU188" s="392">
        <v>40847.962500000001</v>
      </c>
      <c r="AV188" s="95">
        <v>41060</v>
      </c>
      <c r="AW188" s="96">
        <f t="shared" si="4"/>
        <v>212.03749999999854</v>
      </c>
      <c r="AX188" s="97">
        <f t="shared" si="5"/>
        <v>7.0679166666666182</v>
      </c>
    </row>
    <row r="189" spans="1:50" x14ac:dyDescent="0.25">
      <c r="A189" s="411"/>
      <c r="B189" s="9" t="s">
        <v>2614</v>
      </c>
      <c r="C189" s="9" t="s">
        <v>4740</v>
      </c>
      <c r="D189" s="33">
        <v>93</v>
      </c>
      <c r="E189" s="34" t="s">
        <v>2527</v>
      </c>
      <c r="F189" s="10" t="s">
        <v>2536</v>
      </c>
      <c r="G189" s="10">
        <v>1261652</v>
      </c>
      <c r="H189" s="10" t="s">
        <v>3822</v>
      </c>
      <c r="I189" s="10" t="s">
        <v>4376</v>
      </c>
      <c r="J189" s="10" t="s">
        <v>2622</v>
      </c>
      <c r="K189" s="10" t="s">
        <v>1339</v>
      </c>
      <c r="L189" s="9" t="s">
        <v>1340</v>
      </c>
      <c r="M189" s="11">
        <v>40208</v>
      </c>
      <c r="N189" s="11"/>
      <c r="O189" s="12">
        <v>200000</v>
      </c>
      <c r="P189" s="12">
        <v>200000</v>
      </c>
      <c r="Q189" s="12"/>
      <c r="R189" s="12"/>
      <c r="S189" s="12"/>
      <c r="T189" s="12">
        <v>110512.49</v>
      </c>
      <c r="U189" s="9" t="s">
        <v>26</v>
      </c>
      <c r="V189" s="12">
        <v>110512.49</v>
      </c>
      <c r="W189" s="12">
        <v>16896.32</v>
      </c>
      <c r="X189" s="9" t="s">
        <v>26</v>
      </c>
      <c r="Y189" s="12">
        <v>16896.32</v>
      </c>
      <c r="Z189" s="12"/>
      <c r="AA189" s="12"/>
      <c r="AB189" s="12"/>
      <c r="AC189" s="13" t="s">
        <v>28</v>
      </c>
      <c r="AD189" s="9" t="s">
        <v>135</v>
      </c>
      <c r="AE189" s="9" t="s">
        <v>284</v>
      </c>
      <c r="AF189" s="9" t="s">
        <v>31</v>
      </c>
      <c r="AH189" s="9" t="s">
        <v>32</v>
      </c>
      <c r="AI189" s="9" t="s">
        <v>68</v>
      </c>
      <c r="AJ189" s="9" t="s">
        <v>34</v>
      </c>
      <c r="AK189" s="9" t="s">
        <v>71</v>
      </c>
      <c r="AL189" s="9" t="s">
        <v>42</v>
      </c>
      <c r="AM189" s="16" t="s">
        <v>2515</v>
      </c>
      <c r="AN189" s="9" t="s">
        <v>2509</v>
      </c>
      <c r="AP189" s="9" t="s">
        <v>1341</v>
      </c>
      <c r="AR189" s="15">
        <v>40467.474999999999</v>
      </c>
      <c r="AS189" s="9" t="s">
        <v>151</v>
      </c>
      <c r="AT189" s="12">
        <v>200000</v>
      </c>
      <c r="AU189" s="392">
        <v>40467.474999999999</v>
      </c>
      <c r="AV189" s="95">
        <v>41060</v>
      </c>
      <c r="AW189" s="96">
        <f t="shared" si="4"/>
        <v>592.52500000000146</v>
      </c>
      <c r="AX189" s="97">
        <f t="shared" si="5"/>
        <v>19.750833333333382</v>
      </c>
    </row>
    <row r="190" spans="1:50" x14ac:dyDescent="0.25">
      <c r="A190" s="411"/>
      <c r="B190" s="9" t="s">
        <v>2614</v>
      </c>
      <c r="C190" s="9" t="s">
        <v>4740</v>
      </c>
      <c r="D190" s="33">
        <v>93</v>
      </c>
      <c r="E190" s="34" t="s">
        <v>2527</v>
      </c>
      <c r="F190" s="10" t="s">
        <v>2533</v>
      </c>
      <c r="G190" s="10">
        <v>1042814</v>
      </c>
      <c r="H190" s="10" t="s">
        <v>3823</v>
      </c>
      <c r="I190" s="10" t="s">
        <v>4377</v>
      </c>
      <c r="J190" s="10" t="s">
        <v>2622</v>
      </c>
      <c r="K190" s="10" t="s">
        <v>1700</v>
      </c>
      <c r="L190" s="9" t="s">
        <v>1701</v>
      </c>
      <c r="M190" s="11">
        <v>39634</v>
      </c>
      <c r="N190" s="11"/>
      <c r="O190" s="12">
        <v>30000</v>
      </c>
      <c r="P190" s="12">
        <v>30000</v>
      </c>
      <c r="Q190" s="12"/>
      <c r="R190" s="12"/>
      <c r="S190" s="12"/>
      <c r="T190" s="12">
        <v>30000</v>
      </c>
      <c r="U190" s="9" t="s">
        <v>26</v>
      </c>
      <c r="V190" s="12">
        <v>30000</v>
      </c>
      <c r="W190" s="12">
        <v>14181.54</v>
      </c>
      <c r="X190" s="9" t="s">
        <v>26</v>
      </c>
      <c r="Y190" s="12">
        <v>14181.54</v>
      </c>
      <c r="Z190" s="12"/>
      <c r="AA190" s="12"/>
      <c r="AB190" s="12"/>
      <c r="AC190" s="13" t="s">
        <v>28</v>
      </c>
      <c r="AD190" s="9" t="s">
        <v>135</v>
      </c>
      <c r="AE190" s="9" t="s">
        <v>136</v>
      </c>
      <c r="AF190" s="9" t="s">
        <v>87</v>
      </c>
      <c r="AH190" s="9" t="s">
        <v>32</v>
      </c>
      <c r="AI190" s="9" t="s">
        <v>882</v>
      </c>
      <c r="AJ190" s="9" t="s">
        <v>34</v>
      </c>
      <c r="AK190" s="9" t="s">
        <v>71</v>
      </c>
      <c r="AL190" s="9" t="s">
        <v>42</v>
      </c>
      <c r="AM190" s="16" t="s">
        <v>2515</v>
      </c>
      <c r="AN190" s="9" t="s">
        <v>2509</v>
      </c>
      <c r="AP190" s="9" t="s">
        <v>1702</v>
      </c>
      <c r="AR190" s="15">
        <v>39989.410416666666</v>
      </c>
      <c r="AS190" s="9" t="s">
        <v>151</v>
      </c>
      <c r="AT190" s="12">
        <v>30000</v>
      </c>
      <c r="AU190" s="392">
        <v>39989.410416666666</v>
      </c>
      <c r="AV190" s="95">
        <v>41060</v>
      </c>
      <c r="AW190" s="96">
        <f t="shared" si="4"/>
        <v>1070.5895833333343</v>
      </c>
      <c r="AX190" s="97">
        <f t="shared" si="5"/>
        <v>35.686319444444479</v>
      </c>
    </row>
    <row r="191" spans="1:50" x14ac:dyDescent="0.25">
      <c r="A191" s="411"/>
      <c r="B191" s="9" t="s">
        <v>2614</v>
      </c>
      <c r="C191" s="9" t="s">
        <v>4739</v>
      </c>
      <c r="D191" s="33">
        <v>82</v>
      </c>
      <c r="E191" s="34" t="s">
        <v>2527</v>
      </c>
      <c r="F191" s="10" t="s">
        <v>2532</v>
      </c>
      <c r="G191" s="10">
        <v>662069</v>
      </c>
      <c r="H191" s="10" t="s">
        <v>3824</v>
      </c>
      <c r="I191" s="10" t="s">
        <v>4378</v>
      </c>
      <c r="J191" s="10" t="s">
        <v>2622</v>
      </c>
      <c r="K191" s="10" t="s">
        <v>2117</v>
      </c>
      <c r="L191" s="9" t="s">
        <v>2118</v>
      </c>
      <c r="M191" s="11">
        <v>38987</v>
      </c>
      <c r="N191" s="11"/>
      <c r="O191" s="12">
        <v>30292.2</v>
      </c>
      <c r="P191" s="12">
        <v>30292.2</v>
      </c>
      <c r="Q191" s="12"/>
      <c r="R191" s="12"/>
      <c r="S191" s="12"/>
      <c r="T191" s="12">
        <v>30292.2</v>
      </c>
      <c r="U191" s="9" t="s">
        <v>26</v>
      </c>
      <c r="V191" s="12">
        <v>30292.2</v>
      </c>
      <c r="W191" s="12">
        <v>20767.22</v>
      </c>
      <c r="X191" s="9" t="s">
        <v>26</v>
      </c>
      <c r="Y191" s="12">
        <v>20767.22</v>
      </c>
      <c r="Z191" s="12"/>
      <c r="AA191" s="12"/>
      <c r="AB191" s="12"/>
      <c r="AC191" s="13" t="s">
        <v>28</v>
      </c>
      <c r="AD191" s="9" t="s">
        <v>44</v>
      </c>
      <c r="AE191" s="9" t="s">
        <v>38</v>
      </c>
      <c r="AF191" s="9" t="s">
        <v>45</v>
      </c>
      <c r="AH191" s="9" t="s">
        <v>32</v>
      </c>
      <c r="AI191" s="9" t="s">
        <v>70</v>
      </c>
      <c r="AJ191" s="9" t="s">
        <v>34</v>
      </c>
      <c r="AK191" s="9" t="s">
        <v>71</v>
      </c>
      <c r="AL191" s="9" t="s">
        <v>42</v>
      </c>
      <c r="AM191" s="16" t="s">
        <v>2515</v>
      </c>
      <c r="AN191" s="9" t="s">
        <v>57</v>
      </c>
      <c r="AP191" s="9" t="s">
        <v>2119</v>
      </c>
      <c r="AR191" s="15">
        <v>39315.636111111111</v>
      </c>
      <c r="AS191" s="9" t="s">
        <v>151</v>
      </c>
      <c r="AT191" s="12">
        <v>30292.2</v>
      </c>
      <c r="AU191" s="392">
        <v>39315.636111111111</v>
      </c>
      <c r="AV191" s="95">
        <v>41060</v>
      </c>
      <c r="AW191" s="96">
        <f t="shared" si="4"/>
        <v>1744.3638888888891</v>
      </c>
      <c r="AX191" s="97">
        <f t="shared" si="5"/>
        <v>58.145462962962966</v>
      </c>
    </row>
    <row r="192" spans="1:50" x14ac:dyDescent="0.25">
      <c r="A192" s="411"/>
      <c r="B192" s="9" t="s">
        <v>2615</v>
      </c>
      <c r="C192" s="9" t="s">
        <v>4744</v>
      </c>
      <c r="D192" s="35">
        <v>1</v>
      </c>
      <c r="E192" s="34" t="s">
        <v>2527</v>
      </c>
      <c r="F192" s="10" t="s">
        <v>2584</v>
      </c>
      <c r="G192" s="10">
        <v>1148896</v>
      </c>
      <c r="H192" s="10" t="s">
        <v>3825</v>
      </c>
      <c r="I192" s="10" t="s">
        <v>4379</v>
      </c>
      <c r="J192" s="10" t="s">
        <v>2622</v>
      </c>
      <c r="K192" s="10" t="s">
        <v>597</v>
      </c>
      <c r="L192" s="9" t="s">
        <v>598</v>
      </c>
      <c r="M192" s="11">
        <v>38965</v>
      </c>
      <c r="N192" s="11"/>
      <c r="O192" s="12">
        <v>100000</v>
      </c>
      <c r="P192" s="12">
        <v>100000</v>
      </c>
      <c r="Q192" s="12"/>
      <c r="R192" s="12"/>
      <c r="S192" s="12"/>
      <c r="T192" s="12">
        <v>100000</v>
      </c>
      <c r="U192" s="9" t="s">
        <v>50</v>
      </c>
      <c r="V192" s="12">
        <v>50000</v>
      </c>
      <c r="W192" s="9">
        <v>0</v>
      </c>
      <c r="X192" s="9" t="s">
        <v>50</v>
      </c>
      <c r="Y192" s="9">
        <v>0</v>
      </c>
      <c r="AC192" s="13" t="s">
        <v>28</v>
      </c>
      <c r="AD192" s="9" t="s">
        <v>135</v>
      </c>
      <c r="AE192" s="9" t="s">
        <v>136</v>
      </c>
      <c r="AF192" s="9" t="s">
        <v>31</v>
      </c>
      <c r="AH192" s="9" t="s">
        <v>32</v>
      </c>
      <c r="AI192" s="9" t="s">
        <v>145</v>
      </c>
      <c r="AJ192" s="9" t="s">
        <v>34</v>
      </c>
      <c r="AK192" s="9" t="s">
        <v>71</v>
      </c>
      <c r="AL192" s="9" t="s">
        <v>42</v>
      </c>
      <c r="AM192" s="16" t="s">
        <v>2516</v>
      </c>
      <c r="AN192" s="9" t="s">
        <v>57</v>
      </c>
      <c r="AP192" s="9" t="s">
        <v>599</v>
      </c>
      <c r="AR192" s="15">
        <v>40164.357638888891</v>
      </c>
      <c r="AS192" s="9" t="s">
        <v>600</v>
      </c>
      <c r="AT192" s="12">
        <v>100000</v>
      </c>
      <c r="AU192" s="392">
        <v>40164.357638888891</v>
      </c>
      <c r="AV192" s="95">
        <v>41090</v>
      </c>
      <c r="AW192" s="96">
        <f t="shared" si="4"/>
        <v>925.64236111110949</v>
      </c>
      <c r="AX192" s="97">
        <f t="shared" si="5"/>
        <v>30.854745370370317</v>
      </c>
    </row>
    <row r="193" spans="1:50" x14ac:dyDescent="0.25">
      <c r="A193" s="411"/>
      <c r="B193" s="9" t="s">
        <v>2615</v>
      </c>
      <c r="C193" s="9" t="s">
        <v>4739</v>
      </c>
      <c r="D193" s="33">
        <v>82</v>
      </c>
      <c r="E193" s="34" t="s">
        <v>2527</v>
      </c>
      <c r="F193" s="10" t="s">
        <v>2537</v>
      </c>
      <c r="G193" s="10">
        <v>539232</v>
      </c>
      <c r="H193" s="10" t="s">
        <v>3826</v>
      </c>
      <c r="I193" s="10" t="s">
        <v>4380</v>
      </c>
      <c r="J193" s="10" t="s">
        <v>2622</v>
      </c>
      <c r="K193" s="10" t="s">
        <v>966</v>
      </c>
      <c r="L193" s="9" t="s">
        <v>967</v>
      </c>
      <c r="M193" s="11">
        <v>38446</v>
      </c>
      <c r="N193" s="11"/>
      <c r="O193" s="12">
        <v>80000</v>
      </c>
      <c r="P193" s="12">
        <v>80000</v>
      </c>
      <c r="Q193" s="12"/>
      <c r="R193" s="12"/>
      <c r="S193" s="12"/>
      <c r="T193" s="12">
        <v>80000</v>
      </c>
      <c r="U193" s="9" t="s">
        <v>50</v>
      </c>
      <c r="V193" s="12">
        <v>40000</v>
      </c>
      <c r="W193" s="12">
        <v>10000</v>
      </c>
      <c r="X193" s="9" t="s">
        <v>27</v>
      </c>
      <c r="Y193" s="9">
        <v>0</v>
      </c>
      <c r="AC193" s="13" t="s">
        <v>28</v>
      </c>
      <c r="AD193" s="9" t="s">
        <v>44</v>
      </c>
      <c r="AE193" s="9" t="s">
        <v>38</v>
      </c>
      <c r="AF193" s="9" t="s">
        <v>45</v>
      </c>
      <c r="AH193" s="9" t="s">
        <v>32</v>
      </c>
      <c r="AI193" s="9" t="s">
        <v>460</v>
      </c>
      <c r="AJ193" s="9" t="s">
        <v>34</v>
      </c>
      <c r="AK193" s="9" t="s">
        <v>307</v>
      </c>
      <c r="AL193" s="9" t="s">
        <v>42</v>
      </c>
      <c r="AM193" s="16" t="s">
        <v>2516</v>
      </c>
      <c r="AN193" s="9" t="s">
        <v>2510</v>
      </c>
      <c r="AP193" s="9" t="s">
        <v>968</v>
      </c>
      <c r="AR193" s="15">
        <v>38981.593055555553</v>
      </c>
      <c r="AS193" s="9" t="s">
        <v>151</v>
      </c>
      <c r="AT193" s="12">
        <v>80000</v>
      </c>
      <c r="AU193" s="392">
        <v>38981.593055555553</v>
      </c>
      <c r="AV193" s="95">
        <v>41090</v>
      </c>
      <c r="AW193" s="96">
        <f t="shared" si="4"/>
        <v>2108.4069444444467</v>
      </c>
      <c r="AX193" s="97">
        <f t="shared" si="5"/>
        <v>70.28023148148155</v>
      </c>
    </row>
    <row r="194" spans="1:50" x14ac:dyDescent="0.25">
      <c r="A194" s="411"/>
      <c r="B194" s="9" t="s">
        <v>2615</v>
      </c>
      <c r="C194" s="9" t="s">
        <v>3625</v>
      </c>
      <c r="D194" s="33">
        <v>14</v>
      </c>
      <c r="E194" s="34" t="s">
        <v>2528</v>
      </c>
      <c r="F194" s="10" t="s">
        <v>2531</v>
      </c>
      <c r="G194" s="10">
        <v>1427390</v>
      </c>
      <c r="H194" s="10" t="s">
        <v>3827</v>
      </c>
      <c r="I194" s="10" t="s">
        <v>4381</v>
      </c>
      <c r="J194" s="10" t="s">
        <v>2646</v>
      </c>
      <c r="K194" s="10" t="s">
        <v>828</v>
      </c>
      <c r="L194" s="9" t="s">
        <v>829</v>
      </c>
      <c r="M194" s="11">
        <v>40867</v>
      </c>
      <c r="N194" s="11"/>
      <c r="O194" s="12">
        <v>4247.93</v>
      </c>
      <c r="P194" s="12">
        <v>12000</v>
      </c>
      <c r="Q194" s="12"/>
      <c r="R194" s="12"/>
      <c r="S194" s="12"/>
      <c r="T194" s="12">
        <v>4247.93</v>
      </c>
      <c r="U194" s="9" t="s">
        <v>50</v>
      </c>
      <c r="V194" s="12">
        <v>2123.9699999999998</v>
      </c>
      <c r="W194" s="9">
        <v>0</v>
      </c>
      <c r="X194" s="9" t="s">
        <v>50</v>
      </c>
      <c r="Y194" s="9">
        <v>0</v>
      </c>
      <c r="AC194" s="13" t="s">
        <v>28</v>
      </c>
      <c r="AD194" s="9" t="s">
        <v>262</v>
      </c>
      <c r="AE194" s="9" t="s">
        <v>151</v>
      </c>
      <c r="AF194" s="9" t="s">
        <v>31</v>
      </c>
      <c r="AH194" s="9" t="s">
        <v>139</v>
      </c>
      <c r="AI194" s="9" t="s">
        <v>113</v>
      </c>
      <c r="AJ194" s="9" t="s">
        <v>84</v>
      </c>
      <c r="AK194" s="9" t="s">
        <v>85</v>
      </c>
      <c r="AL194" s="9" t="s">
        <v>42</v>
      </c>
      <c r="AM194" s="16" t="s">
        <v>2516</v>
      </c>
      <c r="AN194" s="9" t="s">
        <v>2510</v>
      </c>
      <c r="AP194" s="9" t="s">
        <v>830</v>
      </c>
      <c r="AR194" s="15">
        <v>40969.909722222219</v>
      </c>
      <c r="AS194" s="9" t="s">
        <v>36</v>
      </c>
      <c r="AT194" s="12">
        <v>4247.93</v>
      </c>
      <c r="AU194" s="392">
        <v>40969.909722222219</v>
      </c>
      <c r="AV194" s="95">
        <v>41090</v>
      </c>
      <c r="AW194" s="96">
        <f t="shared" si="4"/>
        <v>120.09027777778101</v>
      </c>
      <c r="AX194" s="97">
        <f t="shared" si="5"/>
        <v>4.0030092592593673</v>
      </c>
    </row>
    <row r="195" spans="1:50" x14ac:dyDescent="0.25">
      <c r="A195" s="411"/>
      <c r="B195" s="9" t="s">
        <v>2615</v>
      </c>
      <c r="C195" s="9" t="s">
        <v>4740</v>
      </c>
      <c r="D195" s="33">
        <v>93</v>
      </c>
      <c r="E195" s="34" t="s">
        <v>2527</v>
      </c>
      <c r="F195" s="10" t="s">
        <v>2530</v>
      </c>
      <c r="G195" s="10">
        <v>1273442</v>
      </c>
      <c r="H195" s="10" t="s">
        <v>3828</v>
      </c>
      <c r="I195" s="10" t="s">
        <v>4382</v>
      </c>
      <c r="J195" s="10" t="s">
        <v>2622</v>
      </c>
      <c r="K195" s="10" t="s">
        <v>1869</v>
      </c>
      <c r="L195" s="9" t="s">
        <v>1870</v>
      </c>
      <c r="M195" s="11">
        <v>39525</v>
      </c>
      <c r="N195" s="11"/>
      <c r="O195" s="12">
        <v>16111.65</v>
      </c>
      <c r="P195" s="12">
        <v>16111.65</v>
      </c>
      <c r="Q195" s="12"/>
      <c r="R195" s="12"/>
      <c r="S195" s="12"/>
      <c r="T195" s="12">
        <v>16111.65</v>
      </c>
      <c r="U195" s="9" t="s">
        <v>50</v>
      </c>
      <c r="V195" s="12">
        <v>8055.83</v>
      </c>
      <c r="W195" s="9">
        <v>0</v>
      </c>
      <c r="X195" s="9" t="s">
        <v>50</v>
      </c>
      <c r="Y195" s="9">
        <v>0</v>
      </c>
      <c r="AC195" s="13" t="s">
        <v>28</v>
      </c>
      <c r="AD195" s="9" t="s">
        <v>135</v>
      </c>
      <c r="AE195" s="9" t="s">
        <v>136</v>
      </c>
      <c r="AF195" s="9" t="s">
        <v>45</v>
      </c>
      <c r="AH195" s="9" t="s">
        <v>32</v>
      </c>
      <c r="AI195" s="9" t="s">
        <v>77</v>
      </c>
      <c r="AJ195" s="9" t="s">
        <v>34</v>
      </c>
      <c r="AK195" s="9" t="s">
        <v>71</v>
      </c>
      <c r="AL195" s="9" t="s">
        <v>42</v>
      </c>
      <c r="AM195" s="16" t="s">
        <v>2516</v>
      </c>
      <c r="AN195" s="9" t="s">
        <v>2510</v>
      </c>
      <c r="AP195" s="9" t="s">
        <v>1871</v>
      </c>
      <c r="AR195" s="15">
        <v>40508.87777777778</v>
      </c>
      <c r="AS195" s="9" t="s">
        <v>36</v>
      </c>
      <c r="AT195" s="12">
        <v>16111.65</v>
      </c>
      <c r="AU195" s="392">
        <v>40508.87777777778</v>
      </c>
      <c r="AV195" s="95">
        <v>41090</v>
      </c>
      <c r="AW195" s="96">
        <f t="shared" ref="AW195:AW258" si="6">AV195-AU195</f>
        <v>581.12222222222044</v>
      </c>
      <c r="AX195" s="97">
        <f t="shared" ref="AX195:AX258" si="7">AW195/30</f>
        <v>19.370740740740683</v>
      </c>
    </row>
    <row r="196" spans="1:50" x14ac:dyDescent="0.25">
      <c r="A196" s="411"/>
      <c r="B196" s="9" t="s">
        <v>2615</v>
      </c>
      <c r="C196" s="9" t="s">
        <v>3625</v>
      </c>
      <c r="D196" s="33">
        <v>14</v>
      </c>
      <c r="E196" s="34" t="s">
        <v>2528</v>
      </c>
      <c r="F196" s="10" t="s">
        <v>2531</v>
      </c>
      <c r="G196" s="10">
        <v>1426491</v>
      </c>
      <c r="H196" s="10" t="s">
        <v>3829</v>
      </c>
      <c r="I196" s="10" t="s">
        <v>4383</v>
      </c>
      <c r="J196" s="10" t="s">
        <v>2646</v>
      </c>
      <c r="K196" s="10" t="s">
        <v>1954</v>
      </c>
      <c r="L196" s="9" t="s">
        <v>1955</v>
      </c>
      <c r="M196" s="11">
        <v>40596</v>
      </c>
      <c r="N196" s="11"/>
      <c r="O196" s="12">
        <v>12000</v>
      </c>
      <c r="P196" s="12">
        <v>12000</v>
      </c>
      <c r="Q196" s="12"/>
      <c r="R196" s="12"/>
      <c r="S196" s="12"/>
      <c r="T196" s="12">
        <v>12000</v>
      </c>
      <c r="U196" s="9" t="s">
        <v>50</v>
      </c>
      <c r="V196" s="12">
        <v>6000</v>
      </c>
      <c r="W196" s="9">
        <v>0</v>
      </c>
      <c r="X196" s="9" t="s">
        <v>50</v>
      </c>
      <c r="Y196" s="9">
        <v>0</v>
      </c>
      <c r="AC196" s="13" t="s">
        <v>28</v>
      </c>
      <c r="AD196" s="9" t="s">
        <v>262</v>
      </c>
      <c r="AE196" s="9" t="s">
        <v>151</v>
      </c>
      <c r="AF196" s="9" t="s">
        <v>31</v>
      </c>
      <c r="AH196" s="9" t="s">
        <v>131</v>
      </c>
      <c r="AI196" s="9" t="s">
        <v>67</v>
      </c>
      <c r="AJ196" s="9" t="s">
        <v>34</v>
      </c>
      <c r="AK196" s="9" t="s">
        <v>71</v>
      </c>
      <c r="AL196" s="9" t="s">
        <v>42</v>
      </c>
      <c r="AM196" s="16" t="s">
        <v>2516</v>
      </c>
      <c r="AN196" s="9" t="s">
        <v>2510</v>
      </c>
      <c r="AP196" s="9" t="s">
        <v>1956</v>
      </c>
      <c r="AR196" s="15">
        <v>40967.993750000001</v>
      </c>
      <c r="AS196" s="9" t="s">
        <v>36</v>
      </c>
      <c r="AT196" s="12">
        <v>12000</v>
      </c>
      <c r="AU196" s="392">
        <v>40967.993750000001</v>
      </c>
      <c r="AV196" s="95">
        <v>41090</v>
      </c>
      <c r="AW196" s="96">
        <f t="shared" si="6"/>
        <v>122.00624999999854</v>
      </c>
      <c r="AX196" s="97">
        <f t="shared" si="7"/>
        <v>4.0668749999999516</v>
      </c>
    </row>
    <row r="197" spans="1:50" x14ac:dyDescent="0.25">
      <c r="A197" s="411"/>
      <c r="B197" s="9" t="s">
        <v>2615</v>
      </c>
      <c r="C197" s="9" t="s">
        <v>4739</v>
      </c>
      <c r="D197" s="33">
        <v>82</v>
      </c>
      <c r="E197" s="34" t="s">
        <v>2527</v>
      </c>
      <c r="F197" s="10" t="s">
        <v>2537</v>
      </c>
      <c r="G197" s="10">
        <v>1044036</v>
      </c>
      <c r="H197" s="10" t="s">
        <v>3830</v>
      </c>
      <c r="I197" s="10" t="s">
        <v>4384</v>
      </c>
      <c r="J197" s="10" t="s">
        <v>2622</v>
      </c>
      <c r="K197" s="10" t="s">
        <v>2226</v>
      </c>
      <c r="L197" s="9" t="s">
        <v>2227</v>
      </c>
      <c r="M197" s="11">
        <v>39259</v>
      </c>
      <c r="N197" s="11"/>
      <c r="O197" s="12">
        <v>1206.6199999999999</v>
      </c>
      <c r="P197" s="12">
        <v>3000</v>
      </c>
      <c r="Q197" s="12"/>
      <c r="R197" s="12"/>
      <c r="S197" s="12"/>
      <c r="T197" s="12">
        <v>1206.6199999999999</v>
      </c>
      <c r="U197" s="9" t="s">
        <v>50</v>
      </c>
      <c r="V197" s="9">
        <v>603.30999999999995</v>
      </c>
      <c r="W197" s="9">
        <v>0</v>
      </c>
      <c r="X197" s="9" t="s">
        <v>27</v>
      </c>
      <c r="Y197" s="9">
        <v>0</v>
      </c>
      <c r="AC197" s="13" t="s">
        <v>28</v>
      </c>
      <c r="AD197" s="9" t="s">
        <v>135</v>
      </c>
      <c r="AE197" s="9" t="s">
        <v>284</v>
      </c>
      <c r="AF197" s="9" t="s">
        <v>45</v>
      </c>
      <c r="AH197" s="9" t="s">
        <v>552</v>
      </c>
      <c r="AI197" s="9" t="s">
        <v>1243</v>
      </c>
      <c r="AJ197" s="9" t="s">
        <v>53</v>
      </c>
      <c r="AK197" s="9" t="s">
        <v>194</v>
      </c>
      <c r="AL197" s="9" t="s">
        <v>42</v>
      </c>
      <c r="AM197" s="16" t="s">
        <v>2516</v>
      </c>
      <c r="AN197" s="9" t="s">
        <v>2510</v>
      </c>
      <c r="AP197" s="9" t="s">
        <v>2228</v>
      </c>
      <c r="AR197" s="15">
        <v>39990.70208333333</v>
      </c>
      <c r="AS197" s="9" t="s">
        <v>36</v>
      </c>
      <c r="AT197" s="12">
        <v>1206.6199999999999</v>
      </c>
      <c r="AU197" s="392">
        <v>39990.70208333333</v>
      </c>
      <c r="AV197" s="95">
        <v>41090</v>
      </c>
      <c r="AW197" s="96">
        <f t="shared" si="6"/>
        <v>1099.2979166666701</v>
      </c>
      <c r="AX197" s="97">
        <f t="shared" si="7"/>
        <v>36.643263888889003</v>
      </c>
    </row>
    <row r="198" spans="1:50" x14ac:dyDescent="0.25">
      <c r="A198" s="411"/>
      <c r="B198" s="9" t="s">
        <v>2615</v>
      </c>
      <c r="C198" s="9" t="s">
        <v>4740</v>
      </c>
      <c r="D198" s="33">
        <v>93</v>
      </c>
      <c r="E198" s="34" t="s">
        <v>2527</v>
      </c>
      <c r="F198" s="10" t="s">
        <v>2529</v>
      </c>
      <c r="G198" s="10">
        <v>1149260</v>
      </c>
      <c r="H198" s="10" t="s">
        <v>3831</v>
      </c>
      <c r="I198" s="10" t="s">
        <v>4385</v>
      </c>
      <c r="J198" s="10" t="s">
        <v>2622</v>
      </c>
      <c r="K198" s="10" t="s">
        <v>2298</v>
      </c>
      <c r="L198" s="9" t="s">
        <v>2299</v>
      </c>
      <c r="M198" s="11">
        <v>38740</v>
      </c>
      <c r="N198" s="11"/>
      <c r="O198" s="12">
        <v>27758.51</v>
      </c>
      <c r="P198" s="12">
        <v>27758.51</v>
      </c>
      <c r="Q198" s="12"/>
      <c r="R198" s="12"/>
      <c r="S198" s="12"/>
      <c r="T198" s="12">
        <v>27758.51</v>
      </c>
      <c r="U198" s="9" t="s">
        <v>50</v>
      </c>
      <c r="V198" s="12">
        <v>13879.26</v>
      </c>
      <c r="W198" s="12">
        <v>60092.800000000003</v>
      </c>
      <c r="X198" s="9" t="s">
        <v>50</v>
      </c>
      <c r="Y198" s="12">
        <v>30046.400000000001</v>
      </c>
      <c r="Z198" s="12"/>
      <c r="AA198" s="12"/>
      <c r="AB198" s="12"/>
      <c r="AC198" s="13" t="s">
        <v>28</v>
      </c>
      <c r="AD198" s="9" t="s">
        <v>135</v>
      </c>
      <c r="AE198" s="9" t="s">
        <v>136</v>
      </c>
      <c r="AF198" s="9" t="s">
        <v>31</v>
      </c>
      <c r="AH198" s="9" t="s">
        <v>32</v>
      </c>
      <c r="AI198" s="9" t="s">
        <v>249</v>
      </c>
      <c r="AJ198" s="9" t="s">
        <v>248</v>
      </c>
      <c r="AK198" s="9" t="s">
        <v>71</v>
      </c>
      <c r="AL198" s="9" t="s">
        <v>42</v>
      </c>
      <c r="AM198" s="16" t="s">
        <v>2516</v>
      </c>
      <c r="AN198" s="9" t="s">
        <v>2510</v>
      </c>
      <c r="AP198" s="9" t="s">
        <v>2300</v>
      </c>
      <c r="AR198" s="15">
        <v>40164.381249999999</v>
      </c>
      <c r="AS198" s="9" t="s">
        <v>36</v>
      </c>
      <c r="AT198" s="12">
        <v>27758.51</v>
      </c>
      <c r="AU198" s="392">
        <v>40164.381249999999</v>
      </c>
      <c r="AV198" s="95">
        <v>41090</v>
      </c>
      <c r="AW198" s="96">
        <f t="shared" si="6"/>
        <v>925.61875000000146</v>
      </c>
      <c r="AX198" s="97">
        <f t="shared" si="7"/>
        <v>30.853958333333381</v>
      </c>
    </row>
    <row r="199" spans="1:50" x14ac:dyDescent="0.25">
      <c r="A199" s="411"/>
      <c r="B199" s="9" t="s">
        <v>2615</v>
      </c>
      <c r="C199" s="9" t="s">
        <v>3625</v>
      </c>
      <c r="D199" s="33">
        <v>14</v>
      </c>
      <c r="E199" s="34" t="s">
        <v>2528</v>
      </c>
      <c r="F199" s="10" t="s">
        <v>2531</v>
      </c>
      <c r="G199" s="10">
        <v>1462061</v>
      </c>
      <c r="H199" s="10" t="s">
        <v>3832</v>
      </c>
      <c r="I199" s="10" t="s">
        <v>4386</v>
      </c>
      <c r="J199" s="10" t="s">
        <v>2646</v>
      </c>
      <c r="K199" s="10">
        <v>1490320</v>
      </c>
      <c r="L199" s="9" t="s">
        <v>1978</v>
      </c>
      <c r="M199" s="11">
        <v>40928</v>
      </c>
      <c r="N199" s="11"/>
      <c r="O199" s="12">
        <v>2200</v>
      </c>
      <c r="P199" s="12">
        <v>2200</v>
      </c>
      <c r="Q199" s="12"/>
      <c r="R199" s="12"/>
      <c r="S199" s="12"/>
      <c r="T199" s="12">
        <v>2200</v>
      </c>
      <c r="U199" s="9" t="s">
        <v>50</v>
      </c>
      <c r="V199" s="12">
        <v>1100</v>
      </c>
      <c r="W199" s="9">
        <v>0</v>
      </c>
      <c r="X199" s="9" t="s">
        <v>50</v>
      </c>
      <c r="Y199" s="9">
        <v>0</v>
      </c>
      <c r="AC199" s="13" t="s">
        <v>28</v>
      </c>
      <c r="AD199" s="9" t="s">
        <v>262</v>
      </c>
      <c r="AE199" s="9" t="s">
        <v>276</v>
      </c>
      <c r="AF199" s="9" t="s">
        <v>31</v>
      </c>
      <c r="AH199" s="9" t="s">
        <v>131</v>
      </c>
      <c r="AI199" s="9" t="s">
        <v>54</v>
      </c>
      <c r="AJ199" s="9" t="s">
        <v>55</v>
      </c>
      <c r="AK199" s="9" t="s">
        <v>71</v>
      </c>
      <c r="AL199" s="9" t="s">
        <v>42</v>
      </c>
      <c r="AM199" s="16" t="s">
        <v>2516</v>
      </c>
      <c r="AN199" s="9" t="s">
        <v>2510</v>
      </c>
      <c r="AP199" s="9" t="s">
        <v>1979</v>
      </c>
      <c r="AR199" s="15">
        <v>41051.332638888889</v>
      </c>
      <c r="AS199" s="9" t="s">
        <v>36</v>
      </c>
      <c r="AT199" s="12">
        <v>2200</v>
      </c>
      <c r="AU199" s="392">
        <v>41051.332638888889</v>
      </c>
      <c r="AV199" s="95">
        <v>41090</v>
      </c>
      <c r="AW199" s="96">
        <f t="shared" si="6"/>
        <v>38.667361111110949</v>
      </c>
      <c r="AX199" s="97">
        <f t="shared" si="7"/>
        <v>1.2889120370370317</v>
      </c>
    </row>
    <row r="200" spans="1:50" x14ac:dyDescent="0.25">
      <c r="A200" s="411"/>
      <c r="B200" s="9" t="s">
        <v>2615</v>
      </c>
      <c r="C200" s="9" t="s">
        <v>4743</v>
      </c>
      <c r="D200" s="33">
        <v>93</v>
      </c>
      <c r="E200" s="34" t="s">
        <v>2527</v>
      </c>
      <c r="F200" s="10" t="s">
        <v>2530</v>
      </c>
      <c r="G200" s="10">
        <v>1444579</v>
      </c>
      <c r="H200" s="10" t="s">
        <v>3833</v>
      </c>
      <c r="I200" s="10" t="s">
        <v>4387</v>
      </c>
      <c r="J200" s="10" t="s">
        <v>2622</v>
      </c>
      <c r="L200" s="9" t="s">
        <v>147</v>
      </c>
      <c r="O200" s="12">
        <v>5440</v>
      </c>
      <c r="P200" s="12">
        <v>5440</v>
      </c>
      <c r="Q200" s="12"/>
      <c r="R200" s="12"/>
      <c r="S200" s="12"/>
      <c r="T200" s="12">
        <v>5440</v>
      </c>
      <c r="U200" s="9" t="s">
        <v>50</v>
      </c>
      <c r="V200" s="12">
        <v>2720</v>
      </c>
      <c r="W200" s="9">
        <v>0</v>
      </c>
      <c r="X200" s="9" t="s">
        <v>50</v>
      </c>
      <c r="Y200" s="9">
        <v>0</v>
      </c>
      <c r="AC200" s="13" t="s">
        <v>28</v>
      </c>
      <c r="AF200" s="9" t="s">
        <v>31</v>
      </c>
      <c r="AH200" s="9" t="s">
        <v>139</v>
      </c>
      <c r="AI200" s="9" t="s">
        <v>62</v>
      </c>
      <c r="AJ200" s="9" t="s">
        <v>34</v>
      </c>
      <c r="AK200" s="9" t="s">
        <v>71</v>
      </c>
      <c r="AL200" s="9" t="s">
        <v>42</v>
      </c>
      <c r="AM200" s="16" t="s">
        <v>2516</v>
      </c>
      <c r="AN200" s="9" t="s">
        <v>2510</v>
      </c>
      <c r="AP200" s="9" t="s">
        <v>1440</v>
      </c>
      <c r="AR200" s="15">
        <v>41010.449305555558</v>
      </c>
      <c r="AS200" s="9" t="s">
        <v>36</v>
      </c>
      <c r="AT200" s="12">
        <v>5440</v>
      </c>
      <c r="AU200" s="392">
        <v>41010.449305555558</v>
      </c>
      <c r="AV200" s="95">
        <v>41090</v>
      </c>
      <c r="AW200" s="96">
        <f t="shared" si="6"/>
        <v>79.550694444442343</v>
      </c>
      <c r="AX200" s="97">
        <f t="shared" si="7"/>
        <v>2.6516898148147448</v>
      </c>
    </row>
    <row r="201" spans="1:50" x14ac:dyDescent="0.25">
      <c r="A201" s="411"/>
      <c r="B201" s="9" t="s">
        <v>2615</v>
      </c>
      <c r="C201" s="9" t="s">
        <v>4740</v>
      </c>
      <c r="D201" s="33">
        <v>93</v>
      </c>
      <c r="E201" s="34" t="s">
        <v>2527</v>
      </c>
      <c r="F201" s="10" t="s">
        <v>2540</v>
      </c>
      <c r="G201" s="10">
        <v>1245022</v>
      </c>
      <c r="H201" s="10" t="s">
        <v>3834</v>
      </c>
      <c r="I201" s="10" t="s">
        <v>4388</v>
      </c>
      <c r="J201" s="10" t="s">
        <v>2622</v>
      </c>
      <c r="K201" s="10" t="s">
        <v>1845</v>
      </c>
      <c r="L201" s="9" t="s">
        <v>1846</v>
      </c>
      <c r="M201" s="11">
        <v>39652</v>
      </c>
      <c r="N201" s="11"/>
      <c r="O201" s="12">
        <v>1000</v>
      </c>
      <c r="P201" s="12">
        <v>1000</v>
      </c>
      <c r="Q201" s="12"/>
      <c r="R201" s="12"/>
      <c r="S201" s="12"/>
      <c r="T201" s="12">
        <v>1000</v>
      </c>
      <c r="U201" s="9" t="s">
        <v>50</v>
      </c>
      <c r="V201" s="9">
        <v>500</v>
      </c>
      <c r="W201" s="9">
        <v>0</v>
      </c>
      <c r="X201" s="9" t="s">
        <v>50</v>
      </c>
      <c r="Y201" s="9">
        <v>0</v>
      </c>
      <c r="AC201" s="13" t="s">
        <v>28</v>
      </c>
      <c r="AD201" s="9" t="s">
        <v>135</v>
      </c>
      <c r="AE201" s="9" t="s">
        <v>751</v>
      </c>
      <c r="AF201" s="9" t="s">
        <v>92</v>
      </c>
      <c r="AH201" s="9" t="s">
        <v>32</v>
      </c>
      <c r="AI201" s="9" t="s">
        <v>1099</v>
      </c>
      <c r="AJ201" s="9" t="s">
        <v>53</v>
      </c>
      <c r="AK201" s="9" t="s">
        <v>71</v>
      </c>
      <c r="AL201" s="9" t="s">
        <v>42</v>
      </c>
      <c r="AM201" s="16" t="s">
        <v>2516</v>
      </c>
      <c r="AN201" s="9" t="s">
        <v>43</v>
      </c>
      <c r="AP201" s="9" t="s">
        <v>1847</v>
      </c>
      <c r="AR201" s="15">
        <v>40416.90902777778</v>
      </c>
      <c r="AS201" s="9" t="s">
        <v>36</v>
      </c>
      <c r="AT201" s="12">
        <v>1000</v>
      </c>
      <c r="AU201" s="392">
        <v>40416.90902777778</v>
      </c>
      <c r="AV201" s="95">
        <v>41090</v>
      </c>
      <c r="AW201" s="96">
        <f t="shared" si="6"/>
        <v>673.09097222222044</v>
      </c>
      <c r="AX201" s="97">
        <f t="shared" si="7"/>
        <v>22.43636574074068</v>
      </c>
    </row>
    <row r="202" spans="1:50" x14ac:dyDescent="0.25">
      <c r="A202" s="411"/>
      <c r="B202" s="9" t="s">
        <v>2615</v>
      </c>
      <c r="C202" s="9" t="s">
        <v>4740</v>
      </c>
      <c r="D202" s="33">
        <v>93</v>
      </c>
      <c r="E202" s="34" t="s">
        <v>2527</v>
      </c>
      <c r="F202" s="10" t="s">
        <v>2530</v>
      </c>
      <c r="G202" s="10">
        <v>1254400</v>
      </c>
      <c r="H202" s="10" t="s">
        <v>3835</v>
      </c>
      <c r="I202" s="10" t="s">
        <v>4389</v>
      </c>
      <c r="J202" s="10" t="s">
        <v>2622</v>
      </c>
      <c r="K202" s="10" t="s">
        <v>1851</v>
      </c>
      <c r="L202" s="9" t="s">
        <v>1852</v>
      </c>
      <c r="M202" s="11">
        <v>39096</v>
      </c>
      <c r="N202" s="11"/>
      <c r="O202" s="12">
        <v>56908.959999999999</v>
      </c>
      <c r="P202" s="12">
        <v>56908.959999999999</v>
      </c>
      <c r="Q202" s="12"/>
      <c r="R202" s="12"/>
      <c r="S202" s="12"/>
      <c r="T202" s="12">
        <v>2000</v>
      </c>
      <c r="U202" s="9" t="s">
        <v>50</v>
      </c>
      <c r="V202" s="12">
        <v>1000</v>
      </c>
      <c r="W202" s="9">
        <v>0</v>
      </c>
      <c r="X202" s="9" t="s">
        <v>50</v>
      </c>
      <c r="Y202" s="9">
        <v>0</v>
      </c>
      <c r="AC202" s="13" t="s">
        <v>28</v>
      </c>
      <c r="AD202" s="9" t="s">
        <v>135</v>
      </c>
      <c r="AE202" s="9" t="s">
        <v>284</v>
      </c>
      <c r="AF202" s="9" t="s">
        <v>109</v>
      </c>
      <c r="AH202" s="9" t="s">
        <v>32</v>
      </c>
      <c r="AI202" s="9" t="s">
        <v>62</v>
      </c>
      <c r="AJ202" s="9" t="s">
        <v>34</v>
      </c>
      <c r="AK202" s="9" t="s">
        <v>71</v>
      </c>
      <c r="AL202" s="9" t="s">
        <v>42</v>
      </c>
      <c r="AM202" s="16" t="s">
        <v>2516</v>
      </c>
      <c r="AN202" s="9" t="s">
        <v>43</v>
      </c>
      <c r="AP202" s="9" t="s">
        <v>1853</v>
      </c>
      <c r="AR202" s="15">
        <v>40445.493750000001</v>
      </c>
      <c r="AS202" s="9" t="s">
        <v>36</v>
      </c>
      <c r="AT202" s="12">
        <v>56908.959999999999</v>
      </c>
      <c r="AU202" s="392">
        <v>40445.493750000001</v>
      </c>
      <c r="AV202" s="95">
        <v>41090</v>
      </c>
      <c r="AW202" s="96">
        <f t="shared" si="6"/>
        <v>644.50624999999854</v>
      </c>
      <c r="AX202" s="97">
        <f t="shared" si="7"/>
        <v>21.483541666666618</v>
      </c>
    </row>
    <row r="203" spans="1:50" x14ac:dyDescent="0.25">
      <c r="A203" s="411"/>
      <c r="B203" s="9" t="s">
        <v>2615</v>
      </c>
      <c r="C203" s="9" t="s">
        <v>3625</v>
      </c>
      <c r="D203" s="33">
        <v>14</v>
      </c>
      <c r="E203" s="34" t="s">
        <v>2528</v>
      </c>
      <c r="F203" s="10" t="s">
        <v>2531</v>
      </c>
      <c r="G203" s="10">
        <v>1418732</v>
      </c>
      <c r="H203" s="10" t="s">
        <v>3836</v>
      </c>
      <c r="I203" s="10" t="s">
        <v>4390</v>
      </c>
      <c r="J203" s="10" t="s">
        <v>2646</v>
      </c>
      <c r="K203" s="10" t="s">
        <v>2142</v>
      </c>
      <c r="L203" s="9" t="s">
        <v>2143</v>
      </c>
      <c r="M203" s="11">
        <v>40322</v>
      </c>
      <c r="N203" s="11"/>
      <c r="O203" s="12">
        <v>18000</v>
      </c>
      <c r="P203" s="12">
        <v>18000</v>
      </c>
      <c r="Q203" s="12"/>
      <c r="R203" s="12"/>
      <c r="S203" s="12"/>
      <c r="T203" s="12">
        <v>18000</v>
      </c>
      <c r="U203" s="9" t="s">
        <v>50</v>
      </c>
      <c r="V203" s="12">
        <v>9000</v>
      </c>
      <c r="W203" s="9">
        <v>0</v>
      </c>
      <c r="X203" s="9" t="s">
        <v>27</v>
      </c>
      <c r="Y203" s="9">
        <v>0</v>
      </c>
      <c r="AC203" s="13" t="s">
        <v>28</v>
      </c>
      <c r="AD203" s="9" t="s">
        <v>262</v>
      </c>
      <c r="AE203" s="9" t="s">
        <v>284</v>
      </c>
      <c r="AF203" s="9" t="s">
        <v>45</v>
      </c>
      <c r="AH203" s="9" t="s">
        <v>131</v>
      </c>
      <c r="AI203" s="9" t="s">
        <v>77</v>
      </c>
      <c r="AJ203" s="9" t="s">
        <v>34</v>
      </c>
      <c r="AK203" s="9" t="s">
        <v>71</v>
      </c>
      <c r="AL203" s="9" t="s">
        <v>42</v>
      </c>
      <c r="AM203" s="16" t="s">
        <v>2516</v>
      </c>
      <c r="AN203" s="9" t="s">
        <v>2510</v>
      </c>
      <c r="AP203" s="9" t="s">
        <v>2144</v>
      </c>
      <c r="AR203" s="15">
        <v>40945.683333333334</v>
      </c>
      <c r="AS203" s="9" t="s">
        <v>151</v>
      </c>
      <c r="AT203" s="12">
        <v>18000</v>
      </c>
      <c r="AU203" s="392">
        <v>40945.683333333334</v>
      </c>
      <c r="AV203" s="95">
        <v>41090</v>
      </c>
      <c r="AW203" s="96">
        <f t="shared" si="6"/>
        <v>144.3166666666657</v>
      </c>
      <c r="AX203" s="97">
        <f t="shared" si="7"/>
        <v>4.8105555555555233</v>
      </c>
    </row>
    <row r="204" spans="1:50" x14ac:dyDescent="0.25">
      <c r="A204" s="411"/>
      <c r="B204" s="9" t="s">
        <v>2615</v>
      </c>
      <c r="C204" s="9" t="s">
        <v>4739</v>
      </c>
      <c r="D204" s="33">
        <v>82</v>
      </c>
      <c r="E204" s="34" t="s">
        <v>2527</v>
      </c>
      <c r="F204" s="10" t="s">
        <v>2538</v>
      </c>
      <c r="G204" s="10">
        <v>1288078</v>
      </c>
      <c r="H204" s="10" t="s">
        <v>3837</v>
      </c>
      <c r="I204" s="10" t="s">
        <v>4391</v>
      </c>
      <c r="J204" s="10" t="s">
        <v>2622</v>
      </c>
      <c r="K204" s="10" t="s">
        <v>738</v>
      </c>
      <c r="L204" s="9" t="s">
        <v>739</v>
      </c>
      <c r="M204" s="11">
        <v>40181</v>
      </c>
      <c r="N204" s="11"/>
      <c r="O204" s="12">
        <v>35000</v>
      </c>
      <c r="P204" s="12">
        <v>35000</v>
      </c>
      <c r="Q204" s="12"/>
      <c r="R204" s="12"/>
      <c r="S204" s="12"/>
      <c r="T204" s="12">
        <v>13000</v>
      </c>
      <c r="U204" s="9" t="s">
        <v>50</v>
      </c>
      <c r="V204" s="12">
        <v>6500</v>
      </c>
      <c r="W204" s="9">
        <v>0</v>
      </c>
      <c r="X204" s="9" t="s">
        <v>50</v>
      </c>
      <c r="Y204" s="9">
        <v>0</v>
      </c>
      <c r="AC204" s="13" t="s">
        <v>28</v>
      </c>
      <c r="AD204" s="9" t="s">
        <v>135</v>
      </c>
      <c r="AE204" s="9" t="s">
        <v>284</v>
      </c>
      <c r="AF204" s="9" t="s">
        <v>31</v>
      </c>
      <c r="AH204" s="9" t="s">
        <v>131</v>
      </c>
      <c r="AI204" s="9" t="s">
        <v>152</v>
      </c>
      <c r="AJ204" s="9" t="s">
        <v>55</v>
      </c>
      <c r="AK204" s="9" t="s">
        <v>71</v>
      </c>
      <c r="AL204" s="9" t="s">
        <v>42</v>
      </c>
      <c r="AM204" s="16" t="s">
        <v>2516</v>
      </c>
      <c r="AN204" s="9" t="s">
        <v>2510</v>
      </c>
      <c r="AP204" s="9" t="s">
        <v>740</v>
      </c>
      <c r="AR204" s="15">
        <v>40575.717361111114</v>
      </c>
      <c r="AS204" s="9" t="s">
        <v>36</v>
      </c>
      <c r="AT204" s="12">
        <v>35000</v>
      </c>
      <c r="AU204" s="392">
        <v>40575.717361111114</v>
      </c>
      <c r="AV204" s="95">
        <v>41090</v>
      </c>
      <c r="AW204" s="96">
        <f t="shared" si="6"/>
        <v>514.28263888888614</v>
      </c>
      <c r="AX204" s="97">
        <f t="shared" si="7"/>
        <v>17.14275462962954</v>
      </c>
    </row>
    <row r="205" spans="1:50" x14ac:dyDescent="0.25">
      <c r="A205" s="411"/>
      <c r="B205" s="9" t="s">
        <v>2615</v>
      </c>
      <c r="C205" s="9" t="s">
        <v>4750</v>
      </c>
      <c r="D205" s="33">
        <v>81</v>
      </c>
      <c r="E205" s="34" t="s">
        <v>2527</v>
      </c>
      <c r="F205" s="19" t="s">
        <v>2593</v>
      </c>
      <c r="G205" s="19">
        <v>1297878</v>
      </c>
      <c r="H205" s="19" t="s">
        <v>3838</v>
      </c>
      <c r="I205" s="19" t="s">
        <v>4392</v>
      </c>
      <c r="J205" s="19" t="s">
        <v>2622</v>
      </c>
      <c r="K205" s="10" t="s">
        <v>1894</v>
      </c>
      <c r="L205" s="9" t="s">
        <v>1895</v>
      </c>
      <c r="M205" s="11">
        <v>37032</v>
      </c>
      <c r="N205" s="11"/>
      <c r="O205" s="12">
        <v>59863.05</v>
      </c>
      <c r="P205" s="12">
        <v>59863.05</v>
      </c>
      <c r="Q205" s="12"/>
      <c r="R205" s="12"/>
      <c r="S205" s="12"/>
      <c r="T205" s="12">
        <v>59863.05</v>
      </c>
      <c r="U205" s="9" t="s">
        <v>50</v>
      </c>
      <c r="V205" s="12">
        <v>29931.53</v>
      </c>
      <c r="W205" s="9">
        <v>0</v>
      </c>
      <c r="X205" s="9" t="s">
        <v>50</v>
      </c>
      <c r="Y205" s="9">
        <v>0</v>
      </c>
      <c r="AC205" s="13" t="s">
        <v>28</v>
      </c>
      <c r="AF205" s="9" t="s">
        <v>31</v>
      </c>
      <c r="AH205" s="9" t="s">
        <v>32</v>
      </c>
      <c r="AI205" s="9" t="s">
        <v>77</v>
      </c>
      <c r="AJ205" s="9" t="s">
        <v>34</v>
      </c>
      <c r="AK205" s="9" t="s">
        <v>71</v>
      </c>
      <c r="AL205" s="9" t="s">
        <v>42</v>
      </c>
      <c r="AM205" s="16" t="s">
        <v>2516</v>
      </c>
      <c r="AN205" s="9" t="s">
        <v>2510</v>
      </c>
      <c r="AP205" s="9" t="s">
        <v>1896</v>
      </c>
      <c r="AR205" s="15">
        <v>40611.69027777778</v>
      </c>
      <c r="AS205" s="9" t="s">
        <v>36</v>
      </c>
      <c r="AT205" s="12">
        <v>59863.05</v>
      </c>
      <c r="AU205" s="392">
        <v>40611.69027777778</v>
      </c>
      <c r="AV205" s="95">
        <v>41090</v>
      </c>
      <c r="AW205" s="96">
        <f t="shared" si="6"/>
        <v>478.30972222222044</v>
      </c>
      <c r="AX205" s="97">
        <f t="shared" si="7"/>
        <v>15.943657407407349</v>
      </c>
    </row>
    <row r="206" spans="1:50" x14ac:dyDescent="0.25">
      <c r="A206" s="411"/>
      <c r="B206" s="9" t="s">
        <v>2615</v>
      </c>
      <c r="C206" s="9" t="s">
        <v>3625</v>
      </c>
      <c r="D206" s="33">
        <v>14</v>
      </c>
      <c r="E206" s="34" t="s">
        <v>2528</v>
      </c>
      <c r="F206" s="10" t="s">
        <v>2531</v>
      </c>
      <c r="G206" s="10">
        <v>1399631</v>
      </c>
      <c r="H206" s="10" t="s">
        <v>3839</v>
      </c>
      <c r="I206" s="10" t="s">
        <v>4393</v>
      </c>
      <c r="J206" s="10" t="s">
        <v>2646</v>
      </c>
      <c r="K206" s="10">
        <v>577321</v>
      </c>
      <c r="L206" s="9" t="s">
        <v>1952</v>
      </c>
      <c r="M206" s="11">
        <v>39080</v>
      </c>
      <c r="N206" s="11"/>
      <c r="O206" s="12">
        <v>4960.38</v>
      </c>
      <c r="P206" s="12">
        <v>7500</v>
      </c>
      <c r="Q206" s="12"/>
      <c r="R206" s="12"/>
      <c r="S206" s="12"/>
      <c r="T206" s="9">
        <v>0</v>
      </c>
      <c r="U206" s="9" t="s">
        <v>50</v>
      </c>
      <c r="V206" s="9">
        <v>0</v>
      </c>
      <c r="W206" s="9">
        <v>0</v>
      </c>
      <c r="X206" s="9" t="s">
        <v>50</v>
      </c>
      <c r="Y206" s="9">
        <v>0</v>
      </c>
      <c r="AC206" s="13" t="s">
        <v>28</v>
      </c>
      <c r="AD206" s="9" t="s">
        <v>262</v>
      </c>
      <c r="AE206" s="9" t="s">
        <v>284</v>
      </c>
      <c r="AF206" s="9" t="s">
        <v>45</v>
      </c>
      <c r="AH206" s="9" t="s">
        <v>131</v>
      </c>
      <c r="AI206" s="9" t="s">
        <v>958</v>
      </c>
      <c r="AJ206" s="9" t="s">
        <v>34</v>
      </c>
      <c r="AK206" s="9" t="s">
        <v>71</v>
      </c>
      <c r="AL206" s="9" t="s">
        <v>42</v>
      </c>
      <c r="AM206" s="16" t="s">
        <v>2516</v>
      </c>
      <c r="AN206" s="9" t="s">
        <v>2510</v>
      </c>
      <c r="AP206" s="9" t="s">
        <v>1953</v>
      </c>
      <c r="AR206" s="15">
        <v>40891.518055555556</v>
      </c>
      <c r="AS206" s="9" t="s">
        <v>36</v>
      </c>
      <c r="AT206" s="12">
        <v>4960.38</v>
      </c>
      <c r="AU206" s="392">
        <v>40891.518055555556</v>
      </c>
      <c r="AV206" s="95">
        <v>41090</v>
      </c>
      <c r="AW206" s="96">
        <f t="shared" si="6"/>
        <v>198.4819444444438</v>
      </c>
      <c r="AX206" s="97">
        <f t="shared" si="7"/>
        <v>6.6160648148147931</v>
      </c>
    </row>
    <row r="207" spans="1:50" x14ac:dyDescent="0.25">
      <c r="A207" s="411"/>
      <c r="B207" s="9" t="s">
        <v>2615</v>
      </c>
      <c r="C207" s="9" t="s">
        <v>4750</v>
      </c>
      <c r="D207" s="33">
        <v>81</v>
      </c>
      <c r="E207" s="34" t="s">
        <v>2527</v>
      </c>
      <c r="F207" s="19" t="s">
        <v>2593</v>
      </c>
      <c r="G207" s="19">
        <v>768046</v>
      </c>
      <c r="H207" s="19" t="s">
        <v>3840</v>
      </c>
      <c r="I207" s="19" t="s">
        <v>4394</v>
      </c>
      <c r="J207" s="19" t="s">
        <v>2622</v>
      </c>
      <c r="K207" s="10" t="s">
        <v>2187</v>
      </c>
      <c r="L207" s="9" t="s">
        <v>147</v>
      </c>
      <c r="M207" s="11">
        <v>39384</v>
      </c>
      <c r="N207" s="11"/>
      <c r="O207" s="12">
        <v>106567.88</v>
      </c>
      <c r="P207" s="12">
        <v>106567.88</v>
      </c>
      <c r="Q207" s="12"/>
      <c r="R207" s="12"/>
      <c r="S207" s="12"/>
      <c r="T207" s="12">
        <v>106567.88</v>
      </c>
      <c r="U207" s="9" t="s">
        <v>50</v>
      </c>
      <c r="V207" s="12">
        <v>53283.94</v>
      </c>
      <c r="W207" s="12">
        <v>10656.78</v>
      </c>
      <c r="X207" s="9" t="s">
        <v>50</v>
      </c>
      <c r="Y207" s="9">
        <v>0</v>
      </c>
      <c r="AC207" s="13" t="s">
        <v>28</v>
      </c>
      <c r="AD207" s="9" t="s">
        <v>44</v>
      </c>
      <c r="AE207" s="9" t="s">
        <v>80</v>
      </c>
      <c r="AF207" s="9" t="s">
        <v>45</v>
      </c>
      <c r="AH207" s="9" t="s">
        <v>32</v>
      </c>
      <c r="AI207" s="9" t="s">
        <v>70</v>
      </c>
      <c r="AJ207" s="9" t="s">
        <v>34</v>
      </c>
      <c r="AK207" s="9" t="s">
        <v>71</v>
      </c>
      <c r="AL207" s="9" t="s">
        <v>42</v>
      </c>
      <c r="AM207" s="16" t="s">
        <v>2516</v>
      </c>
      <c r="AN207" s="9" t="s">
        <v>2510</v>
      </c>
      <c r="AP207" s="9" t="s">
        <v>2188</v>
      </c>
      <c r="AR207" s="15">
        <v>39644.711111111108</v>
      </c>
      <c r="AS207" s="9" t="s">
        <v>36</v>
      </c>
      <c r="AT207" s="12">
        <v>106567.88</v>
      </c>
      <c r="AU207" s="392">
        <v>39644.711111111108</v>
      </c>
      <c r="AV207" s="95">
        <v>41090</v>
      </c>
      <c r="AW207" s="96">
        <f t="shared" si="6"/>
        <v>1445.288888888892</v>
      </c>
      <c r="AX207" s="97">
        <f t="shared" si="7"/>
        <v>48.1762962962964</v>
      </c>
    </row>
    <row r="208" spans="1:50" x14ac:dyDescent="0.25">
      <c r="A208" s="411"/>
      <c r="B208" s="9" t="s">
        <v>2615</v>
      </c>
      <c r="C208" s="9" t="s">
        <v>4740</v>
      </c>
      <c r="D208" s="33">
        <v>93</v>
      </c>
      <c r="E208" s="34" t="s">
        <v>2527</v>
      </c>
      <c r="F208" s="10" t="s">
        <v>2534</v>
      </c>
      <c r="G208" s="10">
        <v>1289743</v>
      </c>
      <c r="H208" s="10" t="s">
        <v>3841</v>
      </c>
      <c r="I208" s="10" t="s">
        <v>4395</v>
      </c>
      <c r="J208" s="10" t="s">
        <v>2622</v>
      </c>
      <c r="K208" s="10" t="s">
        <v>745</v>
      </c>
      <c r="L208" s="9" t="s">
        <v>746</v>
      </c>
      <c r="M208" s="11">
        <v>40085</v>
      </c>
      <c r="N208" s="11"/>
      <c r="O208" s="12">
        <v>12000</v>
      </c>
      <c r="P208" s="12">
        <v>12000</v>
      </c>
      <c r="Q208" s="12"/>
      <c r="R208" s="12"/>
      <c r="S208" s="12"/>
      <c r="T208" s="12">
        <v>1000</v>
      </c>
      <c r="U208" s="9" t="s">
        <v>50</v>
      </c>
      <c r="V208" s="9">
        <v>500</v>
      </c>
      <c r="W208" s="9">
        <v>0</v>
      </c>
      <c r="X208" s="9" t="s">
        <v>50</v>
      </c>
      <c r="Y208" s="9">
        <v>0</v>
      </c>
      <c r="AC208" s="13" t="s">
        <v>28</v>
      </c>
      <c r="AD208" s="9" t="s">
        <v>135</v>
      </c>
      <c r="AE208" s="9" t="s">
        <v>136</v>
      </c>
      <c r="AF208" s="9" t="s">
        <v>31</v>
      </c>
      <c r="AH208" s="9" t="s">
        <v>32</v>
      </c>
      <c r="AI208" s="9" t="s">
        <v>77</v>
      </c>
      <c r="AJ208" s="9" t="s">
        <v>34</v>
      </c>
      <c r="AK208" s="9" t="s">
        <v>71</v>
      </c>
      <c r="AL208" s="9" t="s">
        <v>42</v>
      </c>
      <c r="AM208" s="16" t="s">
        <v>2516</v>
      </c>
      <c r="AN208" s="9" t="s">
        <v>2510</v>
      </c>
      <c r="AP208" s="9" t="s">
        <v>747</v>
      </c>
      <c r="AR208" s="15">
        <v>40581.888194444444</v>
      </c>
      <c r="AS208" s="9" t="s">
        <v>151</v>
      </c>
      <c r="AT208" s="12">
        <v>12000</v>
      </c>
      <c r="AU208" s="392">
        <v>40581.888194444444</v>
      </c>
      <c r="AV208" s="95">
        <v>41090</v>
      </c>
      <c r="AW208" s="96">
        <f t="shared" si="6"/>
        <v>508.1118055555562</v>
      </c>
      <c r="AX208" s="97">
        <f t="shared" si="7"/>
        <v>16.937060185185207</v>
      </c>
    </row>
    <row r="209" spans="1:50" x14ac:dyDescent="0.25">
      <c r="A209" s="411"/>
      <c r="B209" s="9" t="s">
        <v>2615</v>
      </c>
      <c r="C209" s="9" t="s">
        <v>4752</v>
      </c>
      <c r="D209" s="33">
        <v>54</v>
      </c>
      <c r="E209" s="34" t="s">
        <v>2528</v>
      </c>
      <c r="F209" s="10" t="s">
        <v>2585</v>
      </c>
      <c r="G209" s="10">
        <v>251987</v>
      </c>
      <c r="H209" s="10" t="s">
        <v>3842</v>
      </c>
      <c r="I209" s="10" t="s">
        <v>4396</v>
      </c>
      <c r="J209" s="10" t="s">
        <v>2646</v>
      </c>
      <c r="K209" s="10">
        <v>2100415</v>
      </c>
      <c r="L209" s="9" t="s">
        <v>1038</v>
      </c>
      <c r="M209" s="11">
        <v>35552</v>
      </c>
      <c r="N209" s="11"/>
      <c r="O209" s="12">
        <v>13196</v>
      </c>
      <c r="P209" s="12">
        <v>15000</v>
      </c>
      <c r="Q209" s="12"/>
      <c r="R209" s="12"/>
      <c r="S209" s="12"/>
      <c r="T209" s="12">
        <v>13196</v>
      </c>
      <c r="U209" s="9" t="s">
        <v>27</v>
      </c>
      <c r="V209" s="9">
        <v>0</v>
      </c>
      <c r="W209" s="12">
        <v>6460.8</v>
      </c>
      <c r="X209" s="9" t="s">
        <v>27</v>
      </c>
      <c r="Y209" s="9">
        <v>0</v>
      </c>
      <c r="AC209" s="13" t="s">
        <v>28</v>
      </c>
      <c r="AD209" s="9" t="s">
        <v>52</v>
      </c>
      <c r="AE209" s="9" t="s">
        <v>38</v>
      </c>
      <c r="AF209" s="9" t="s">
        <v>31</v>
      </c>
      <c r="AH209" s="9" t="s">
        <v>32</v>
      </c>
      <c r="AI209" s="9" t="s">
        <v>292</v>
      </c>
      <c r="AJ209" s="9" t="s">
        <v>34</v>
      </c>
      <c r="AK209" s="9" t="s">
        <v>71</v>
      </c>
      <c r="AL209" s="9" t="s">
        <v>42</v>
      </c>
      <c r="AM209" s="16" t="s">
        <v>2516</v>
      </c>
      <c r="AN209" s="9" t="s">
        <v>2510</v>
      </c>
      <c r="AP209" s="9" t="s">
        <v>1039</v>
      </c>
      <c r="AR209" s="15">
        <v>37617</v>
      </c>
      <c r="AS209" s="9" t="s">
        <v>36</v>
      </c>
      <c r="AT209" s="12">
        <v>13196</v>
      </c>
      <c r="AU209" s="392">
        <v>37617</v>
      </c>
      <c r="AV209" s="95">
        <v>41090</v>
      </c>
      <c r="AW209" s="96">
        <f t="shared" si="6"/>
        <v>3473</v>
      </c>
      <c r="AX209" s="97">
        <f t="shared" si="7"/>
        <v>115.76666666666667</v>
      </c>
    </row>
    <row r="210" spans="1:50" x14ac:dyDescent="0.25">
      <c r="A210" s="411"/>
      <c r="B210" s="9" t="s">
        <v>2615</v>
      </c>
      <c r="C210" s="9" t="s">
        <v>4740</v>
      </c>
      <c r="D210" s="33">
        <v>93</v>
      </c>
      <c r="E210" s="34" t="s">
        <v>2527</v>
      </c>
      <c r="F210" s="10" t="s">
        <v>2530</v>
      </c>
      <c r="G210" s="10">
        <v>1290094</v>
      </c>
      <c r="H210" s="10" t="s">
        <v>3843</v>
      </c>
      <c r="I210" s="10" t="s">
        <v>4397</v>
      </c>
      <c r="J210" s="10" t="s">
        <v>2622</v>
      </c>
      <c r="K210" s="10" t="s">
        <v>1366</v>
      </c>
      <c r="L210" s="9" t="s">
        <v>1367</v>
      </c>
      <c r="M210" s="11">
        <v>39383</v>
      </c>
      <c r="N210" s="11"/>
      <c r="O210" s="12">
        <v>30914.89</v>
      </c>
      <c r="P210" s="12">
        <v>30914.89</v>
      </c>
      <c r="Q210" s="12"/>
      <c r="R210" s="12"/>
      <c r="S210" s="12"/>
      <c r="T210" s="12">
        <v>30914.89</v>
      </c>
      <c r="U210" s="9" t="s">
        <v>50</v>
      </c>
      <c r="V210" s="12">
        <v>15457.45</v>
      </c>
      <c r="W210" s="9">
        <v>0</v>
      </c>
      <c r="X210" s="9" t="s">
        <v>50</v>
      </c>
      <c r="Y210" s="9">
        <v>0</v>
      </c>
      <c r="AC210" s="13" t="s">
        <v>28</v>
      </c>
      <c r="AD210" s="9" t="s">
        <v>135</v>
      </c>
      <c r="AE210" s="9" t="s">
        <v>136</v>
      </c>
      <c r="AF210" s="9" t="s">
        <v>45</v>
      </c>
      <c r="AH210" s="9" t="s">
        <v>32</v>
      </c>
      <c r="AI210" s="9" t="s">
        <v>145</v>
      </c>
      <c r="AJ210" s="9" t="s">
        <v>34</v>
      </c>
      <c r="AK210" s="9" t="s">
        <v>71</v>
      </c>
      <c r="AL210" s="9" t="s">
        <v>42</v>
      </c>
      <c r="AM210" s="16" t="s">
        <v>2516</v>
      </c>
      <c r="AN210" s="9" t="s">
        <v>2510</v>
      </c>
      <c r="AP210" s="9" t="s">
        <v>1368</v>
      </c>
      <c r="AR210" s="15">
        <v>40582.791666666664</v>
      </c>
      <c r="AS210" s="9" t="s">
        <v>151</v>
      </c>
      <c r="AT210" s="12">
        <v>30914.89</v>
      </c>
      <c r="AU210" s="392">
        <v>40582.791666666664</v>
      </c>
      <c r="AV210" s="95">
        <v>41090</v>
      </c>
      <c r="AW210" s="96">
        <f t="shared" si="6"/>
        <v>507.20833333333576</v>
      </c>
      <c r="AX210" s="97">
        <f t="shared" si="7"/>
        <v>16.906944444444527</v>
      </c>
    </row>
    <row r="211" spans="1:50" x14ac:dyDescent="0.25">
      <c r="A211" s="411"/>
      <c r="B211" s="9" t="s">
        <v>2615</v>
      </c>
      <c r="C211" s="9" t="s">
        <v>4747</v>
      </c>
      <c r="D211" s="33">
        <v>90</v>
      </c>
      <c r="E211" s="34" t="s">
        <v>2527</v>
      </c>
      <c r="F211" s="10" t="s">
        <v>2542</v>
      </c>
      <c r="G211" s="10">
        <v>1351075</v>
      </c>
      <c r="H211" s="10" t="s">
        <v>3844</v>
      </c>
      <c r="I211" s="10" t="s">
        <v>4398</v>
      </c>
      <c r="J211" s="10" t="s">
        <v>2622</v>
      </c>
      <c r="K211" s="10" t="s">
        <v>1427</v>
      </c>
      <c r="L211" s="9" t="s">
        <v>1428</v>
      </c>
      <c r="M211" s="11">
        <v>39736</v>
      </c>
      <c r="N211" s="11"/>
      <c r="O211" s="12">
        <v>36500</v>
      </c>
      <c r="P211" s="12">
        <v>36500</v>
      </c>
      <c r="Q211" s="12"/>
      <c r="R211" s="12"/>
      <c r="S211" s="12"/>
      <c r="T211" s="12">
        <v>36500</v>
      </c>
      <c r="U211" s="9" t="s">
        <v>50</v>
      </c>
      <c r="V211" s="12">
        <v>18250</v>
      </c>
      <c r="W211" s="9">
        <v>0</v>
      </c>
      <c r="X211" s="9" t="s">
        <v>50</v>
      </c>
      <c r="Y211" s="9">
        <v>0</v>
      </c>
      <c r="AC211" s="13" t="s">
        <v>28</v>
      </c>
      <c r="AD211" s="9" t="s">
        <v>196</v>
      </c>
      <c r="AE211" s="9" t="s">
        <v>136</v>
      </c>
      <c r="AF211" s="9" t="s">
        <v>45</v>
      </c>
      <c r="AH211" s="9" t="s">
        <v>32</v>
      </c>
      <c r="AI211" s="9" t="s">
        <v>555</v>
      </c>
      <c r="AJ211" s="9" t="s">
        <v>34</v>
      </c>
      <c r="AK211" s="9" t="s">
        <v>71</v>
      </c>
      <c r="AL211" s="9" t="s">
        <v>42</v>
      </c>
      <c r="AM211" s="16" t="s">
        <v>2516</v>
      </c>
      <c r="AN211" s="9" t="s">
        <v>2510</v>
      </c>
      <c r="AP211" s="9" t="s">
        <v>1429</v>
      </c>
      <c r="AR211" s="15">
        <v>40759.11041666667</v>
      </c>
      <c r="AS211" s="9" t="s">
        <v>151</v>
      </c>
      <c r="AT211" s="12">
        <v>36500</v>
      </c>
      <c r="AU211" s="392">
        <v>40759.11041666667</v>
      </c>
      <c r="AV211" s="95">
        <v>41090</v>
      </c>
      <c r="AW211" s="96">
        <f t="shared" si="6"/>
        <v>330.88958333332994</v>
      </c>
      <c r="AX211" s="97">
        <f t="shared" si="7"/>
        <v>11.029652777777665</v>
      </c>
    </row>
    <row r="212" spans="1:50" x14ac:dyDescent="0.25">
      <c r="A212" s="411"/>
      <c r="B212" s="9" t="s">
        <v>2615</v>
      </c>
      <c r="C212" s="9" t="s">
        <v>4747</v>
      </c>
      <c r="D212" s="33">
        <v>90</v>
      </c>
      <c r="E212" s="34" t="s">
        <v>2527</v>
      </c>
      <c r="F212" s="10" t="s">
        <v>2542</v>
      </c>
      <c r="G212" s="10">
        <v>1236791</v>
      </c>
      <c r="H212" s="10" t="s">
        <v>3845</v>
      </c>
      <c r="I212" s="10" t="s">
        <v>4399</v>
      </c>
      <c r="J212" s="10" t="s">
        <v>2622</v>
      </c>
      <c r="K212" s="10" t="s">
        <v>1829</v>
      </c>
      <c r="L212" s="9" t="s">
        <v>1830</v>
      </c>
      <c r="M212" s="11">
        <v>39999</v>
      </c>
      <c r="N212" s="11"/>
      <c r="O212" s="12">
        <v>73000</v>
      </c>
      <c r="P212" s="12">
        <v>73000</v>
      </c>
      <c r="Q212" s="12"/>
      <c r="R212" s="12"/>
      <c r="S212" s="12"/>
      <c r="T212" s="12">
        <v>20400</v>
      </c>
      <c r="U212" s="9" t="s">
        <v>50</v>
      </c>
      <c r="V212" s="12">
        <v>10200</v>
      </c>
      <c r="W212" s="12">
        <v>4941.6099999999997</v>
      </c>
      <c r="X212" s="9" t="s">
        <v>50</v>
      </c>
      <c r="Y212" s="12">
        <v>2470.81</v>
      </c>
      <c r="Z212" s="12"/>
      <c r="AA212" s="12"/>
      <c r="AB212" s="12"/>
      <c r="AC212" s="13" t="s">
        <v>28</v>
      </c>
      <c r="AD212" s="9" t="s">
        <v>512</v>
      </c>
      <c r="AE212" s="9" t="s">
        <v>553</v>
      </c>
      <c r="AF212" s="9" t="s">
        <v>127</v>
      </c>
      <c r="AH212" s="9" t="s">
        <v>131</v>
      </c>
      <c r="AI212" s="9" t="s">
        <v>216</v>
      </c>
      <c r="AJ212" s="9" t="s">
        <v>34</v>
      </c>
      <c r="AK212" s="9" t="s">
        <v>71</v>
      </c>
      <c r="AL212" s="9" t="s">
        <v>42</v>
      </c>
      <c r="AM212" s="16" t="s">
        <v>2516</v>
      </c>
      <c r="AN212" s="9" t="s">
        <v>2510</v>
      </c>
      <c r="AP212" s="9" t="s">
        <v>1831</v>
      </c>
      <c r="AR212" s="15">
        <v>40393.754861111112</v>
      </c>
      <c r="AS212" s="9" t="s">
        <v>36</v>
      </c>
      <c r="AT212" s="12">
        <v>73000</v>
      </c>
      <c r="AU212" s="392">
        <v>40393.754861111112</v>
      </c>
      <c r="AV212" s="95">
        <v>41090</v>
      </c>
      <c r="AW212" s="96">
        <f t="shared" si="6"/>
        <v>696.2451388888876</v>
      </c>
      <c r="AX212" s="97">
        <f t="shared" si="7"/>
        <v>23.208171296296253</v>
      </c>
    </row>
    <row r="213" spans="1:50" x14ac:dyDescent="0.25">
      <c r="A213" s="411"/>
      <c r="B213" s="9" t="s">
        <v>2615</v>
      </c>
      <c r="C213" s="9" t="s">
        <v>4739</v>
      </c>
      <c r="D213" s="33">
        <v>82</v>
      </c>
      <c r="E213" s="34" t="s">
        <v>2527</v>
      </c>
      <c r="F213" s="10" t="s">
        <v>2543</v>
      </c>
      <c r="G213" s="10">
        <v>1352810</v>
      </c>
      <c r="H213" s="10" t="s">
        <v>3846</v>
      </c>
      <c r="I213" s="10" t="s">
        <v>4400</v>
      </c>
      <c r="J213" s="10" t="s">
        <v>2622</v>
      </c>
      <c r="K213" s="10" t="s">
        <v>1946</v>
      </c>
      <c r="L213" s="9" t="s">
        <v>1947</v>
      </c>
      <c r="M213" s="11">
        <v>40461</v>
      </c>
      <c r="N213" s="11"/>
      <c r="O213" s="12">
        <v>135000</v>
      </c>
      <c r="P213" s="12">
        <v>135000</v>
      </c>
      <c r="Q213" s="12"/>
      <c r="R213" s="12"/>
      <c r="S213" s="12"/>
      <c r="T213" s="12">
        <v>135000</v>
      </c>
      <c r="U213" s="9" t="s">
        <v>50</v>
      </c>
      <c r="V213" s="12">
        <v>67500</v>
      </c>
      <c r="W213" s="9">
        <v>0</v>
      </c>
      <c r="X213" s="9" t="s">
        <v>50</v>
      </c>
      <c r="Y213" s="9">
        <v>0</v>
      </c>
      <c r="AC213" s="13" t="s">
        <v>28</v>
      </c>
      <c r="AD213" s="9" t="s">
        <v>196</v>
      </c>
      <c r="AE213" s="9" t="s">
        <v>136</v>
      </c>
      <c r="AF213" s="9" t="s">
        <v>31</v>
      </c>
      <c r="AH213" s="9" t="s">
        <v>32</v>
      </c>
      <c r="AI213" s="9" t="s">
        <v>176</v>
      </c>
      <c r="AJ213" s="9" t="s">
        <v>55</v>
      </c>
      <c r="AK213" s="9" t="s">
        <v>71</v>
      </c>
      <c r="AL213" s="9" t="s">
        <v>42</v>
      </c>
      <c r="AM213" s="16" t="s">
        <v>2516</v>
      </c>
      <c r="AN213" s="9" t="s">
        <v>2510</v>
      </c>
      <c r="AP213" s="9" t="s">
        <v>1948</v>
      </c>
      <c r="AR213" s="15">
        <v>40765.15902777778</v>
      </c>
      <c r="AS213" s="9" t="s">
        <v>151</v>
      </c>
      <c r="AT213" s="12">
        <v>135000</v>
      </c>
      <c r="AU213" s="392">
        <v>40765.15902777778</v>
      </c>
      <c r="AV213" s="95">
        <v>41090</v>
      </c>
      <c r="AW213" s="96">
        <f t="shared" si="6"/>
        <v>324.84097222222044</v>
      </c>
      <c r="AX213" s="97">
        <f t="shared" si="7"/>
        <v>10.828032407407347</v>
      </c>
    </row>
    <row r="214" spans="1:50" x14ac:dyDescent="0.25">
      <c r="A214" s="411"/>
      <c r="B214" s="9" t="s">
        <v>2615</v>
      </c>
      <c r="C214" s="9" t="s">
        <v>3625</v>
      </c>
      <c r="D214" s="33">
        <v>14</v>
      </c>
      <c r="E214" s="34" t="s">
        <v>2528</v>
      </c>
      <c r="F214" s="10" t="s">
        <v>2555</v>
      </c>
      <c r="G214" s="10">
        <v>453176</v>
      </c>
      <c r="H214" s="10" t="s">
        <v>3847</v>
      </c>
      <c r="I214" s="10" t="s">
        <v>4401</v>
      </c>
      <c r="J214" s="10" t="s">
        <v>2622</v>
      </c>
      <c r="K214" s="10">
        <v>3876</v>
      </c>
      <c r="L214" s="9" t="s">
        <v>2068</v>
      </c>
      <c r="M214" s="11">
        <v>37829</v>
      </c>
      <c r="N214" s="11"/>
      <c r="O214" s="12">
        <v>5000</v>
      </c>
      <c r="P214" s="12">
        <v>5000</v>
      </c>
      <c r="Q214" s="12"/>
      <c r="R214" s="12"/>
      <c r="S214" s="12"/>
      <c r="T214" s="12">
        <v>5000</v>
      </c>
      <c r="U214" s="9" t="s">
        <v>50</v>
      </c>
      <c r="V214" s="12">
        <v>2500</v>
      </c>
      <c r="W214" s="9">
        <v>500</v>
      </c>
      <c r="X214" s="9" t="s">
        <v>27</v>
      </c>
      <c r="Y214" s="9">
        <v>0</v>
      </c>
      <c r="AC214" s="13" t="s">
        <v>28</v>
      </c>
      <c r="AD214" s="9" t="s">
        <v>37</v>
      </c>
      <c r="AE214" s="9" t="s">
        <v>38</v>
      </c>
      <c r="AF214" s="9" t="s">
        <v>45</v>
      </c>
      <c r="AH214" s="9" t="s">
        <v>32</v>
      </c>
      <c r="AI214" s="9" t="s">
        <v>521</v>
      </c>
      <c r="AJ214" s="9" t="s">
        <v>53</v>
      </c>
      <c r="AK214" s="9" t="s">
        <v>71</v>
      </c>
      <c r="AL214" s="9" t="s">
        <v>42</v>
      </c>
      <c r="AM214" s="16" t="s">
        <v>2516</v>
      </c>
      <c r="AN214" s="9" t="s">
        <v>2510</v>
      </c>
      <c r="AP214" s="9" t="s">
        <v>2069</v>
      </c>
      <c r="AR214" s="15">
        <v>38476.439583333333</v>
      </c>
      <c r="AS214" s="9" t="s">
        <v>36</v>
      </c>
      <c r="AT214" s="12">
        <v>5000</v>
      </c>
      <c r="AU214" s="392">
        <v>38476.439583333333</v>
      </c>
      <c r="AV214" s="95">
        <v>41090</v>
      </c>
      <c r="AW214" s="96">
        <f t="shared" si="6"/>
        <v>2613.5604166666672</v>
      </c>
      <c r="AX214" s="97">
        <f t="shared" si="7"/>
        <v>87.118680555555571</v>
      </c>
    </row>
    <row r="215" spans="1:50" x14ac:dyDescent="0.25">
      <c r="A215" s="411"/>
      <c r="B215" s="9" t="s">
        <v>2615</v>
      </c>
      <c r="C215" s="9" t="s">
        <v>4740</v>
      </c>
      <c r="D215" s="33">
        <v>93</v>
      </c>
      <c r="E215" s="34" t="s">
        <v>2527</v>
      </c>
      <c r="F215" s="10" t="s">
        <v>2529</v>
      </c>
      <c r="G215" s="10">
        <v>1149270</v>
      </c>
      <c r="H215" s="10" t="s">
        <v>3848</v>
      </c>
      <c r="I215" s="10" t="s">
        <v>4402</v>
      </c>
      <c r="J215" s="10" t="s">
        <v>2622</v>
      </c>
      <c r="K215" s="10">
        <v>9301789</v>
      </c>
      <c r="L215" s="9" t="s">
        <v>2265</v>
      </c>
      <c r="M215" s="11">
        <v>37958</v>
      </c>
      <c r="N215" s="11"/>
      <c r="O215" s="12">
        <v>125968.92</v>
      </c>
      <c r="P215" s="12">
        <v>125968.92</v>
      </c>
      <c r="Q215" s="12"/>
      <c r="R215" s="12"/>
      <c r="S215" s="12"/>
      <c r="T215" s="12">
        <v>125968.92</v>
      </c>
      <c r="U215" s="9" t="s">
        <v>26</v>
      </c>
      <c r="V215" s="12">
        <v>125968.92</v>
      </c>
      <c r="W215" s="12">
        <v>51502.5</v>
      </c>
      <c r="X215" s="9" t="s">
        <v>50</v>
      </c>
      <c r="Y215" s="12">
        <v>25751.25</v>
      </c>
      <c r="Z215" s="12"/>
      <c r="AA215" s="12"/>
      <c r="AB215" s="12"/>
      <c r="AC215" s="13" t="s">
        <v>28</v>
      </c>
      <c r="AD215" s="9" t="s">
        <v>135</v>
      </c>
      <c r="AE215" s="9" t="s">
        <v>136</v>
      </c>
      <c r="AF215" s="9" t="s">
        <v>31</v>
      </c>
      <c r="AH215" s="9" t="s">
        <v>32</v>
      </c>
      <c r="AI215" s="9" t="s">
        <v>77</v>
      </c>
      <c r="AJ215" s="9" t="s">
        <v>34</v>
      </c>
      <c r="AK215" s="9" t="s">
        <v>71</v>
      </c>
      <c r="AL215" s="9" t="s">
        <v>42</v>
      </c>
      <c r="AM215" s="16" t="s">
        <v>2516</v>
      </c>
      <c r="AN215" s="9" t="s">
        <v>2510</v>
      </c>
      <c r="AP215" s="9" t="s">
        <v>2266</v>
      </c>
      <c r="AR215" s="15">
        <v>40164.381249999999</v>
      </c>
      <c r="AS215" s="9" t="s">
        <v>36</v>
      </c>
      <c r="AT215" s="12">
        <v>125968.92</v>
      </c>
      <c r="AU215" s="392">
        <v>40164.381249999999</v>
      </c>
      <c r="AV215" s="95">
        <v>41090</v>
      </c>
      <c r="AW215" s="96">
        <f t="shared" si="6"/>
        <v>925.61875000000146</v>
      </c>
      <c r="AX215" s="97">
        <f t="shared" si="7"/>
        <v>30.853958333333381</v>
      </c>
    </row>
    <row r="216" spans="1:50" x14ac:dyDescent="0.25">
      <c r="A216" s="411"/>
      <c r="B216" s="9" t="s">
        <v>2615</v>
      </c>
      <c r="C216" s="9" t="s">
        <v>4740</v>
      </c>
      <c r="D216" s="33">
        <v>93</v>
      </c>
      <c r="E216" s="34" t="s">
        <v>2527</v>
      </c>
      <c r="F216" s="10" t="s">
        <v>2530</v>
      </c>
      <c r="G216" s="10">
        <v>1244252</v>
      </c>
      <c r="H216" s="10" t="s">
        <v>3849</v>
      </c>
      <c r="I216" s="10" t="s">
        <v>4403</v>
      </c>
      <c r="J216" s="10" t="s">
        <v>2622</v>
      </c>
      <c r="K216" s="10" t="s">
        <v>2352</v>
      </c>
      <c r="L216" s="9" t="s">
        <v>2353</v>
      </c>
      <c r="M216" s="11">
        <v>39588</v>
      </c>
      <c r="N216" s="11"/>
      <c r="O216" s="12">
        <v>24766.5</v>
      </c>
      <c r="P216" s="12">
        <v>24766.5</v>
      </c>
      <c r="Q216" s="12"/>
      <c r="R216" s="12"/>
      <c r="S216" s="12"/>
      <c r="T216" s="12">
        <v>24766.5</v>
      </c>
      <c r="U216" s="9" t="s">
        <v>50</v>
      </c>
      <c r="V216" s="12">
        <v>12383.25</v>
      </c>
      <c r="W216" s="9">
        <v>0</v>
      </c>
      <c r="X216" s="9" t="s">
        <v>50</v>
      </c>
      <c r="Y216" s="9">
        <v>0</v>
      </c>
      <c r="AC216" s="13" t="s">
        <v>28</v>
      </c>
      <c r="AD216" s="9" t="s">
        <v>135</v>
      </c>
      <c r="AE216" s="9" t="s">
        <v>136</v>
      </c>
      <c r="AF216" s="9" t="s">
        <v>31</v>
      </c>
      <c r="AH216" s="9" t="s">
        <v>32</v>
      </c>
      <c r="AI216" s="9" t="s">
        <v>188</v>
      </c>
      <c r="AJ216" s="9" t="s">
        <v>34</v>
      </c>
      <c r="AK216" s="9" t="s">
        <v>71</v>
      </c>
      <c r="AL216" s="9" t="s">
        <v>42</v>
      </c>
      <c r="AM216" s="16" t="s">
        <v>2516</v>
      </c>
      <c r="AN216" s="9" t="s">
        <v>2510</v>
      </c>
      <c r="AP216" s="9" t="s">
        <v>2354</v>
      </c>
      <c r="AR216" s="15">
        <v>40415.631249999999</v>
      </c>
      <c r="AS216" s="9" t="s">
        <v>151</v>
      </c>
      <c r="AT216" s="12">
        <v>24766.5</v>
      </c>
      <c r="AU216" s="392">
        <v>40415.631249999999</v>
      </c>
      <c r="AV216" s="95">
        <v>41090</v>
      </c>
      <c r="AW216" s="96">
        <f t="shared" si="6"/>
        <v>674.36875000000146</v>
      </c>
      <c r="AX216" s="97">
        <f t="shared" si="7"/>
        <v>22.478958333333381</v>
      </c>
    </row>
    <row r="217" spans="1:50" x14ac:dyDescent="0.25">
      <c r="A217" s="411"/>
      <c r="B217" s="9" t="s">
        <v>2615</v>
      </c>
      <c r="C217" s="9" t="s">
        <v>3625</v>
      </c>
      <c r="D217" s="33">
        <v>14</v>
      </c>
      <c r="E217" s="34" t="s">
        <v>2528</v>
      </c>
      <c r="F217" s="10" t="s">
        <v>2531</v>
      </c>
      <c r="G217" s="10">
        <v>1283576</v>
      </c>
      <c r="H217" s="10" t="s">
        <v>3850</v>
      </c>
      <c r="I217" s="10" t="s">
        <v>4404</v>
      </c>
      <c r="J217" s="10" t="s">
        <v>2622</v>
      </c>
      <c r="K217" s="10" t="s">
        <v>2412</v>
      </c>
      <c r="L217" s="9" t="s">
        <v>2413</v>
      </c>
      <c r="M217" s="11">
        <v>39939</v>
      </c>
      <c r="N217" s="11"/>
      <c r="O217" s="12">
        <v>3848.61</v>
      </c>
      <c r="P217" s="12">
        <v>7500</v>
      </c>
      <c r="Q217" s="12"/>
      <c r="R217" s="12"/>
      <c r="S217" s="12"/>
      <c r="T217" s="12">
        <v>3848.61</v>
      </c>
      <c r="U217" s="9" t="s">
        <v>50</v>
      </c>
      <c r="V217" s="12">
        <v>1924.31</v>
      </c>
      <c r="W217" s="9">
        <v>0</v>
      </c>
      <c r="X217" s="9" t="s">
        <v>50</v>
      </c>
      <c r="Y217" s="9">
        <v>0</v>
      </c>
      <c r="AC217" s="13" t="s">
        <v>28</v>
      </c>
      <c r="AD217" s="9" t="s">
        <v>262</v>
      </c>
      <c r="AE217" s="9" t="s">
        <v>151</v>
      </c>
      <c r="AF217" s="9" t="s">
        <v>45</v>
      </c>
      <c r="AH217" s="9" t="s">
        <v>32</v>
      </c>
      <c r="AI217" s="9" t="s">
        <v>1309</v>
      </c>
      <c r="AJ217" s="9" t="s">
        <v>34</v>
      </c>
      <c r="AK217" s="9" t="s">
        <v>71</v>
      </c>
      <c r="AL217" s="9" t="s">
        <v>42</v>
      </c>
      <c r="AM217" s="16" t="s">
        <v>2516</v>
      </c>
      <c r="AN217" s="9" t="s">
        <v>2510</v>
      </c>
      <c r="AP217" s="9" t="s">
        <v>2414</v>
      </c>
      <c r="AR217" s="15">
        <v>40555.627083333333</v>
      </c>
      <c r="AS217" s="9" t="s">
        <v>36</v>
      </c>
      <c r="AT217" s="12">
        <v>3848.61</v>
      </c>
      <c r="AU217" s="392">
        <v>40555.627083333333</v>
      </c>
      <c r="AV217" s="95">
        <v>41090</v>
      </c>
      <c r="AW217" s="96">
        <f t="shared" si="6"/>
        <v>534.37291666666715</v>
      </c>
      <c r="AX217" s="97">
        <f t="shared" si="7"/>
        <v>17.812430555555572</v>
      </c>
    </row>
    <row r="218" spans="1:50" x14ac:dyDescent="0.25">
      <c r="A218" s="411"/>
      <c r="B218" s="9" t="s">
        <v>2615</v>
      </c>
      <c r="C218" s="9" t="s">
        <v>4740</v>
      </c>
      <c r="D218" s="33">
        <v>93</v>
      </c>
      <c r="E218" s="34" t="s">
        <v>2527</v>
      </c>
      <c r="F218" s="10" t="s">
        <v>2529</v>
      </c>
      <c r="G218" s="10">
        <v>457113</v>
      </c>
      <c r="H218" s="10" t="s">
        <v>3851</v>
      </c>
      <c r="I218" s="10" t="s">
        <v>4405</v>
      </c>
      <c r="J218" s="10" t="s">
        <v>2622</v>
      </c>
      <c r="K218" s="10">
        <v>1041</v>
      </c>
      <c r="L218" s="9" t="s">
        <v>1529</v>
      </c>
      <c r="M218" s="11">
        <v>36851</v>
      </c>
      <c r="N218" s="11"/>
      <c r="O218" s="12">
        <v>26400</v>
      </c>
      <c r="P218" s="12">
        <v>26400</v>
      </c>
      <c r="Q218" s="12"/>
      <c r="R218" s="12"/>
      <c r="S218" s="12"/>
      <c r="T218" s="12">
        <v>26400</v>
      </c>
      <c r="U218" s="9" t="s">
        <v>50</v>
      </c>
      <c r="V218" s="12">
        <v>13200</v>
      </c>
      <c r="W218" s="12">
        <v>2640</v>
      </c>
      <c r="X218" s="9" t="s">
        <v>27</v>
      </c>
      <c r="Y218" s="9">
        <v>0</v>
      </c>
      <c r="AC218" s="13" t="s">
        <v>28</v>
      </c>
      <c r="AD218" s="9" t="s">
        <v>44</v>
      </c>
      <c r="AE218" s="9" t="s">
        <v>38</v>
      </c>
      <c r="AF218" s="9" t="s">
        <v>45</v>
      </c>
      <c r="AH218" s="9" t="s">
        <v>32</v>
      </c>
      <c r="AI218" s="9" t="s">
        <v>1530</v>
      </c>
      <c r="AJ218" s="9" t="s">
        <v>34</v>
      </c>
      <c r="AK218" s="9" t="s">
        <v>46</v>
      </c>
      <c r="AL218" s="9" t="s">
        <v>42</v>
      </c>
      <c r="AM218" s="16" t="s">
        <v>2516</v>
      </c>
      <c r="AN218" s="9" t="s">
        <v>2510</v>
      </c>
      <c r="AP218" s="9" t="s">
        <v>1531</v>
      </c>
      <c r="AR218" s="15">
        <v>38509.741666666669</v>
      </c>
      <c r="AS218" s="9" t="s">
        <v>36</v>
      </c>
      <c r="AT218" s="12">
        <v>26400</v>
      </c>
      <c r="AU218" s="392">
        <v>38509.741666666669</v>
      </c>
      <c r="AV218" s="95">
        <v>41090</v>
      </c>
      <c r="AW218" s="96">
        <f t="shared" si="6"/>
        <v>2580.2583333333314</v>
      </c>
      <c r="AX218" s="97">
        <f t="shared" si="7"/>
        <v>86.008611111111051</v>
      </c>
    </row>
    <row r="219" spans="1:50" x14ac:dyDescent="0.25">
      <c r="A219" s="411"/>
      <c r="B219" s="9" t="s">
        <v>2615</v>
      </c>
      <c r="C219" s="9" t="s">
        <v>4747</v>
      </c>
      <c r="D219" s="33">
        <v>90</v>
      </c>
      <c r="E219" s="34" t="s">
        <v>2527</v>
      </c>
      <c r="F219" s="10" t="s">
        <v>2542</v>
      </c>
      <c r="G219" s="10">
        <v>1413589</v>
      </c>
      <c r="H219" s="10" t="s">
        <v>3852</v>
      </c>
      <c r="I219" s="10" t="s">
        <v>4406</v>
      </c>
      <c r="J219" s="10" t="s">
        <v>2622</v>
      </c>
      <c r="K219" s="10" t="s">
        <v>468</v>
      </c>
      <c r="L219" s="9" t="s">
        <v>469</v>
      </c>
      <c r="M219" s="11">
        <v>40604</v>
      </c>
      <c r="N219" s="11"/>
      <c r="O219" s="12">
        <v>109500</v>
      </c>
      <c r="P219" s="12">
        <v>109500</v>
      </c>
      <c r="Q219" s="12"/>
      <c r="R219" s="12"/>
      <c r="S219" s="12"/>
      <c r="T219" s="12">
        <v>3900</v>
      </c>
      <c r="U219" s="9" t="s">
        <v>50</v>
      </c>
      <c r="V219" s="12">
        <v>1950</v>
      </c>
      <c r="W219" s="9">
        <v>0</v>
      </c>
      <c r="X219" s="9" t="s">
        <v>50</v>
      </c>
      <c r="Y219" s="9">
        <v>0</v>
      </c>
      <c r="AC219" s="13" t="s">
        <v>28</v>
      </c>
      <c r="AD219" s="9" t="s">
        <v>135</v>
      </c>
      <c r="AE219" s="9" t="s">
        <v>136</v>
      </c>
      <c r="AF219" s="9" t="s">
        <v>31</v>
      </c>
      <c r="AH219" s="9" t="s">
        <v>131</v>
      </c>
      <c r="AI219" s="9" t="s">
        <v>160</v>
      </c>
      <c r="AJ219" s="9" t="s">
        <v>55</v>
      </c>
      <c r="AK219" s="9" t="s">
        <v>71</v>
      </c>
      <c r="AL219" s="9" t="s">
        <v>42</v>
      </c>
      <c r="AM219" s="16" t="s">
        <v>2516</v>
      </c>
      <c r="AN219" s="9" t="s">
        <v>2509</v>
      </c>
      <c r="AP219" s="9" t="s">
        <v>470</v>
      </c>
      <c r="AR219" s="15">
        <v>40927.959722222222</v>
      </c>
      <c r="AS219" s="9" t="s">
        <v>36</v>
      </c>
      <c r="AT219" s="12">
        <v>109500</v>
      </c>
      <c r="AU219" s="392">
        <v>40927.959722222222</v>
      </c>
      <c r="AV219" s="95">
        <v>41090</v>
      </c>
      <c r="AW219" s="96">
        <f t="shared" si="6"/>
        <v>162.0402777777781</v>
      </c>
      <c r="AX219" s="97">
        <f t="shared" si="7"/>
        <v>5.4013425925926031</v>
      </c>
    </row>
    <row r="220" spans="1:50" x14ac:dyDescent="0.25">
      <c r="A220" s="411"/>
      <c r="B220" s="9" t="s">
        <v>2615</v>
      </c>
      <c r="C220" s="9" t="s">
        <v>4740</v>
      </c>
      <c r="D220" s="33">
        <v>93</v>
      </c>
      <c r="E220" s="34" t="s">
        <v>2527</v>
      </c>
      <c r="F220" s="10" t="s">
        <v>2534</v>
      </c>
      <c r="G220" s="10">
        <v>574365</v>
      </c>
      <c r="H220" s="10" t="s">
        <v>3853</v>
      </c>
      <c r="I220" s="10" t="s">
        <v>4407</v>
      </c>
      <c r="J220" s="10" t="s">
        <v>2622</v>
      </c>
      <c r="K220" s="10" t="s">
        <v>1562</v>
      </c>
      <c r="L220" s="9" t="s">
        <v>1563</v>
      </c>
      <c r="M220" s="11">
        <v>38711</v>
      </c>
      <c r="N220" s="11"/>
      <c r="O220" s="12">
        <v>20983.42</v>
      </c>
      <c r="P220" s="12">
        <v>36721</v>
      </c>
      <c r="Q220" s="12"/>
      <c r="R220" s="12"/>
      <c r="S220" s="12"/>
      <c r="T220" s="12">
        <v>20983.42</v>
      </c>
      <c r="U220" s="9" t="s">
        <v>27</v>
      </c>
      <c r="V220" s="9">
        <v>0</v>
      </c>
      <c r="W220" s="12">
        <v>2098.34</v>
      </c>
      <c r="X220" s="9" t="s">
        <v>50</v>
      </c>
      <c r="Y220" s="9">
        <v>0</v>
      </c>
      <c r="AC220" s="13" t="s">
        <v>28</v>
      </c>
      <c r="AD220" s="9" t="s">
        <v>44</v>
      </c>
      <c r="AE220" s="9" t="s">
        <v>346</v>
      </c>
      <c r="AF220" s="9" t="s">
        <v>76</v>
      </c>
      <c r="AH220" s="9" t="s">
        <v>32</v>
      </c>
      <c r="AI220" s="9" t="s">
        <v>316</v>
      </c>
      <c r="AJ220" s="9" t="s">
        <v>34</v>
      </c>
      <c r="AK220" s="9" t="s">
        <v>71</v>
      </c>
      <c r="AL220" s="9" t="s">
        <v>42</v>
      </c>
      <c r="AM220" s="16" t="s">
        <v>2516</v>
      </c>
      <c r="AN220" s="9" t="s">
        <v>2510</v>
      </c>
      <c r="AP220" s="9" t="s">
        <v>1564</v>
      </c>
      <c r="AR220" s="15">
        <v>39127.705555555556</v>
      </c>
      <c r="AS220" s="9" t="s">
        <v>36</v>
      </c>
      <c r="AT220" s="12">
        <v>20983.42</v>
      </c>
      <c r="AU220" s="392">
        <v>39127.705555555556</v>
      </c>
      <c r="AV220" s="95">
        <v>41090</v>
      </c>
      <c r="AW220" s="96">
        <f t="shared" si="6"/>
        <v>1962.2944444444438</v>
      </c>
      <c r="AX220" s="97">
        <f t="shared" si="7"/>
        <v>65.409814814814794</v>
      </c>
    </row>
    <row r="221" spans="1:50" x14ac:dyDescent="0.25">
      <c r="A221" s="411"/>
      <c r="B221" s="9" t="s">
        <v>2615</v>
      </c>
      <c r="C221" s="9" t="s">
        <v>4740</v>
      </c>
      <c r="D221" s="33">
        <v>93</v>
      </c>
      <c r="E221" s="34" t="s">
        <v>2527</v>
      </c>
      <c r="F221" s="10" t="s">
        <v>2530</v>
      </c>
      <c r="G221" s="10">
        <v>1320292</v>
      </c>
      <c r="H221" s="10" t="s">
        <v>3854</v>
      </c>
      <c r="I221" s="10" t="s">
        <v>4408</v>
      </c>
      <c r="J221" s="10" t="s">
        <v>2622</v>
      </c>
      <c r="K221" s="10" t="s">
        <v>1924</v>
      </c>
      <c r="L221" s="9" t="s">
        <v>1925</v>
      </c>
      <c r="M221" s="11">
        <v>39756</v>
      </c>
      <c r="N221" s="11"/>
      <c r="O221" s="12">
        <v>6971.91</v>
      </c>
      <c r="P221" s="12">
        <v>10726.02</v>
      </c>
      <c r="Q221" s="12"/>
      <c r="R221" s="12"/>
      <c r="S221" s="12"/>
      <c r="T221" s="12">
        <v>8560</v>
      </c>
      <c r="U221" s="9" t="s">
        <v>26</v>
      </c>
      <c r="V221" s="12">
        <v>8560</v>
      </c>
      <c r="W221" s="9">
        <v>0</v>
      </c>
      <c r="X221" s="9" t="s">
        <v>27</v>
      </c>
      <c r="Y221" s="9">
        <v>0</v>
      </c>
      <c r="AC221" s="13" t="s">
        <v>28</v>
      </c>
      <c r="AD221" s="9" t="s">
        <v>135</v>
      </c>
      <c r="AE221" s="9" t="s">
        <v>276</v>
      </c>
      <c r="AF221" s="9" t="s">
        <v>45</v>
      </c>
      <c r="AH221" s="9" t="s">
        <v>32</v>
      </c>
      <c r="AI221" s="9" t="s">
        <v>692</v>
      </c>
      <c r="AJ221" s="9" t="s">
        <v>34</v>
      </c>
      <c r="AK221" s="9" t="s">
        <v>71</v>
      </c>
      <c r="AL221" s="9" t="s">
        <v>42</v>
      </c>
      <c r="AM221" s="16" t="s">
        <v>2516</v>
      </c>
      <c r="AN221" s="9" t="s">
        <v>2509</v>
      </c>
      <c r="AP221" s="9" t="s">
        <v>1926</v>
      </c>
      <c r="AR221" s="15">
        <v>40674.873611111114</v>
      </c>
      <c r="AS221" s="9" t="s">
        <v>36</v>
      </c>
      <c r="AT221" s="12">
        <v>6971.91</v>
      </c>
      <c r="AU221" s="392">
        <v>40674.873611111114</v>
      </c>
      <c r="AV221" s="95">
        <v>41090</v>
      </c>
      <c r="AW221" s="96">
        <f t="shared" si="6"/>
        <v>415.12638888888614</v>
      </c>
      <c r="AX221" s="97">
        <f t="shared" si="7"/>
        <v>13.837546296296205</v>
      </c>
    </row>
    <row r="222" spans="1:50" x14ac:dyDescent="0.25">
      <c r="A222" s="411"/>
      <c r="B222" s="9" t="s">
        <v>2615</v>
      </c>
      <c r="C222" s="9" t="s">
        <v>3625</v>
      </c>
      <c r="D222" s="33">
        <v>14</v>
      </c>
      <c r="E222" s="34" t="s">
        <v>2528</v>
      </c>
      <c r="F222" s="10" t="s">
        <v>2531</v>
      </c>
      <c r="G222" s="10">
        <v>1360718</v>
      </c>
      <c r="H222" s="10" t="s">
        <v>3855</v>
      </c>
      <c r="I222" s="10" t="s">
        <v>4409</v>
      </c>
      <c r="J222" s="10" t="s">
        <v>2646</v>
      </c>
      <c r="K222" s="10" t="s">
        <v>2044</v>
      </c>
      <c r="L222" s="9" t="s">
        <v>2045</v>
      </c>
      <c r="M222" s="11">
        <v>40112</v>
      </c>
      <c r="N222" s="11"/>
      <c r="O222" s="12">
        <v>7600</v>
      </c>
      <c r="P222" s="12">
        <v>11000</v>
      </c>
      <c r="Q222" s="12"/>
      <c r="R222" s="12"/>
      <c r="S222" s="12"/>
      <c r="T222" s="12">
        <v>7600</v>
      </c>
      <c r="U222" s="9" t="s">
        <v>50</v>
      </c>
      <c r="V222" s="12">
        <v>3800</v>
      </c>
      <c r="W222" s="9">
        <v>0</v>
      </c>
      <c r="X222" s="9" t="s">
        <v>50</v>
      </c>
      <c r="Y222" s="9">
        <v>0</v>
      </c>
      <c r="AC222" s="13" t="s">
        <v>28</v>
      </c>
      <c r="AD222" s="9" t="s">
        <v>262</v>
      </c>
      <c r="AE222" s="9" t="s">
        <v>151</v>
      </c>
      <c r="AF222" s="9" t="s">
        <v>45</v>
      </c>
      <c r="AH222" s="9" t="s">
        <v>131</v>
      </c>
      <c r="AI222" s="9" t="s">
        <v>294</v>
      </c>
      <c r="AJ222" s="9" t="s">
        <v>53</v>
      </c>
      <c r="AK222" s="9" t="s">
        <v>71</v>
      </c>
      <c r="AL222" s="9" t="s">
        <v>42</v>
      </c>
      <c r="AM222" s="16" t="s">
        <v>2516</v>
      </c>
      <c r="AN222" s="9" t="s">
        <v>2509</v>
      </c>
      <c r="AP222" s="9" t="s">
        <v>2046</v>
      </c>
      <c r="AR222" s="15">
        <v>40781.053472222222</v>
      </c>
      <c r="AS222" s="9" t="s">
        <v>36</v>
      </c>
      <c r="AT222" s="12">
        <v>7600</v>
      </c>
      <c r="AU222" s="392">
        <v>40781.053472222222</v>
      </c>
      <c r="AV222" s="95">
        <v>41090</v>
      </c>
      <c r="AW222" s="96">
        <f t="shared" si="6"/>
        <v>308.9465277777781</v>
      </c>
      <c r="AX222" s="97">
        <f t="shared" si="7"/>
        <v>10.298217592592604</v>
      </c>
    </row>
    <row r="223" spans="1:50" x14ac:dyDescent="0.25">
      <c r="A223" s="411"/>
      <c r="B223" s="9" t="s">
        <v>2615</v>
      </c>
      <c r="C223" s="9" t="s">
        <v>4740</v>
      </c>
      <c r="D223" s="33">
        <v>93</v>
      </c>
      <c r="E223" s="34" t="s">
        <v>2527</v>
      </c>
      <c r="F223" s="10" t="s">
        <v>2529</v>
      </c>
      <c r="G223" s="10">
        <v>623677</v>
      </c>
      <c r="H223" s="10" t="s">
        <v>3856</v>
      </c>
      <c r="I223" s="10" t="s">
        <v>4410</v>
      </c>
      <c r="J223" s="10" t="s">
        <v>2622</v>
      </c>
      <c r="K223" s="10">
        <v>9300720</v>
      </c>
      <c r="L223" s="9" t="s">
        <v>1097</v>
      </c>
      <c r="M223" s="11">
        <v>38271</v>
      </c>
      <c r="N223" s="11"/>
      <c r="O223" s="12">
        <v>75983.25</v>
      </c>
      <c r="P223" s="12">
        <v>75983.25</v>
      </c>
      <c r="Q223" s="12"/>
      <c r="R223" s="12"/>
      <c r="S223" s="12"/>
      <c r="T223" s="12">
        <v>75983.25</v>
      </c>
      <c r="U223" s="9" t="s">
        <v>26</v>
      </c>
      <c r="V223" s="12">
        <v>75983.25</v>
      </c>
      <c r="W223" s="12">
        <v>96794.45</v>
      </c>
      <c r="X223" s="9" t="s">
        <v>26</v>
      </c>
      <c r="Y223" s="12">
        <v>96794.45</v>
      </c>
      <c r="Z223" s="12"/>
      <c r="AA223" s="12"/>
      <c r="AB223" s="12"/>
      <c r="AC223" s="13" t="s">
        <v>28</v>
      </c>
      <c r="AD223" s="9" t="s">
        <v>44</v>
      </c>
      <c r="AE223" s="9" t="s">
        <v>38</v>
      </c>
      <c r="AF223" s="9" t="s">
        <v>31</v>
      </c>
      <c r="AH223" s="9" t="s">
        <v>32</v>
      </c>
      <c r="AI223" s="9" t="s">
        <v>129</v>
      </c>
      <c r="AJ223" s="9" t="s">
        <v>130</v>
      </c>
      <c r="AK223" s="9" t="s">
        <v>71</v>
      </c>
      <c r="AL223" s="9" t="s">
        <v>42</v>
      </c>
      <c r="AM223" s="16" t="s">
        <v>2516</v>
      </c>
      <c r="AN223" s="9" t="s">
        <v>57</v>
      </c>
      <c r="AP223" s="9" t="s">
        <v>1098</v>
      </c>
      <c r="AR223" s="15">
        <v>39262.632638888892</v>
      </c>
      <c r="AS223" s="9" t="s">
        <v>151</v>
      </c>
      <c r="AT223" s="12">
        <v>75983.25</v>
      </c>
      <c r="AU223" s="392">
        <v>39262.632638888892</v>
      </c>
      <c r="AV223" s="95">
        <v>41090</v>
      </c>
      <c r="AW223" s="96">
        <f t="shared" si="6"/>
        <v>1827.367361111108</v>
      </c>
      <c r="AX223" s="97">
        <f t="shared" si="7"/>
        <v>60.912245370370265</v>
      </c>
    </row>
    <row r="224" spans="1:50" x14ac:dyDescent="0.25">
      <c r="A224" s="411"/>
      <c r="B224" s="9" t="s">
        <v>2615</v>
      </c>
      <c r="C224" s="9" t="s">
        <v>4744</v>
      </c>
      <c r="D224" s="35">
        <v>1</v>
      </c>
      <c r="E224" s="34" t="s">
        <v>2527</v>
      </c>
      <c r="F224" s="10" t="s">
        <v>2591</v>
      </c>
      <c r="G224" s="10">
        <v>1149014</v>
      </c>
      <c r="H224" s="10" t="s">
        <v>3857</v>
      </c>
      <c r="I224" s="10" t="s">
        <v>4411</v>
      </c>
      <c r="J224" s="10" t="s">
        <v>2622</v>
      </c>
      <c r="O224" s="9">
        <v>0</v>
      </c>
      <c r="P224" s="9">
        <v>0</v>
      </c>
      <c r="T224" s="9">
        <v>0</v>
      </c>
      <c r="V224" s="9">
        <v>0</v>
      </c>
      <c r="W224" s="12">
        <v>17019</v>
      </c>
      <c r="X224" s="9" t="s">
        <v>27</v>
      </c>
      <c r="Y224" s="9">
        <v>0</v>
      </c>
      <c r="AC224" s="13" t="s">
        <v>28</v>
      </c>
      <c r="AD224" s="9" t="s">
        <v>135</v>
      </c>
      <c r="AE224" s="9" t="s">
        <v>136</v>
      </c>
      <c r="AF224" s="9" t="s">
        <v>31</v>
      </c>
      <c r="AH224" s="9" t="s">
        <v>32</v>
      </c>
      <c r="AI224" s="9" t="s">
        <v>1257</v>
      </c>
      <c r="AJ224" s="9" t="s">
        <v>53</v>
      </c>
      <c r="AK224" s="9" t="s">
        <v>71</v>
      </c>
      <c r="AL224" s="9" t="s">
        <v>42</v>
      </c>
      <c r="AM224" s="16" t="s">
        <v>2516</v>
      </c>
      <c r="AN224" s="9" t="s">
        <v>57</v>
      </c>
      <c r="AP224" s="9" t="s">
        <v>1258</v>
      </c>
      <c r="AR224" s="15">
        <v>40164.359027777777</v>
      </c>
      <c r="AS224" s="9" t="s">
        <v>600</v>
      </c>
      <c r="AT224" s="9">
        <v>0</v>
      </c>
      <c r="AU224" s="392">
        <v>40164.359027777777</v>
      </c>
      <c r="AV224" s="95">
        <v>41090</v>
      </c>
      <c r="AW224" s="96">
        <f t="shared" si="6"/>
        <v>925.64097222222335</v>
      </c>
      <c r="AX224" s="97">
        <f t="shared" si="7"/>
        <v>30.854699074074112</v>
      </c>
    </row>
    <row r="225" spans="1:50" x14ac:dyDescent="0.25">
      <c r="A225" s="411"/>
      <c r="B225" s="9" t="s">
        <v>2615</v>
      </c>
      <c r="C225" s="9" t="s">
        <v>4749</v>
      </c>
      <c r="D225" s="33">
        <v>29</v>
      </c>
      <c r="E225" s="34" t="s">
        <v>2527</v>
      </c>
      <c r="F225" s="19" t="s">
        <v>2592</v>
      </c>
      <c r="G225" s="19">
        <v>1370870</v>
      </c>
      <c r="H225" s="19" t="s">
        <v>3858</v>
      </c>
      <c r="I225" s="19" t="s">
        <v>4412</v>
      </c>
      <c r="J225" s="19" t="s">
        <v>2622</v>
      </c>
      <c r="K225" s="14">
        <v>38078</v>
      </c>
      <c r="L225" s="9" t="s">
        <v>147</v>
      </c>
      <c r="M225" s="11">
        <v>40306</v>
      </c>
      <c r="N225" s="11"/>
      <c r="O225" s="12">
        <v>2000</v>
      </c>
      <c r="P225" s="12">
        <v>2000</v>
      </c>
      <c r="Q225" s="12"/>
      <c r="R225" s="12"/>
      <c r="S225" s="12"/>
      <c r="T225" s="12">
        <v>2000</v>
      </c>
      <c r="U225" s="9" t="s">
        <v>26</v>
      </c>
      <c r="V225" s="12">
        <v>2000</v>
      </c>
      <c r="W225" s="12">
        <v>2597.13</v>
      </c>
      <c r="X225" s="9" t="s">
        <v>26</v>
      </c>
      <c r="Y225" s="12">
        <v>2597.13</v>
      </c>
      <c r="Z225" s="12"/>
      <c r="AA225" s="12"/>
      <c r="AB225" s="12"/>
      <c r="AC225" s="13" t="s">
        <v>28</v>
      </c>
      <c r="AD225" s="9" t="s">
        <v>135</v>
      </c>
      <c r="AE225" s="9" t="s">
        <v>284</v>
      </c>
      <c r="AF225" s="9" t="s">
        <v>45</v>
      </c>
      <c r="AH225" s="9" t="s">
        <v>32</v>
      </c>
      <c r="AI225" s="9" t="s">
        <v>841</v>
      </c>
      <c r="AJ225" s="9" t="s">
        <v>34</v>
      </c>
      <c r="AK225" s="9" t="s">
        <v>71</v>
      </c>
      <c r="AL225" s="9" t="s">
        <v>42</v>
      </c>
      <c r="AM225" s="16" t="s">
        <v>2516</v>
      </c>
      <c r="AN225" s="9" t="s">
        <v>57</v>
      </c>
      <c r="AP225" s="9" t="s">
        <v>1618</v>
      </c>
      <c r="AR225" s="15">
        <v>40806.651388888888</v>
      </c>
      <c r="AS225" s="9" t="s">
        <v>36</v>
      </c>
      <c r="AT225" s="12">
        <v>2000</v>
      </c>
      <c r="AU225" s="392">
        <v>40806.651388888888</v>
      </c>
      <c r="AV225" s="95">
        <v>41090</v>
      </c>
      <c r="AW225" s="96">
        <f t="shared" si="6"/>
        <v>283.3486111111124</v>
      </c>
      <c r="AX225" s="97">
        <f t="shared" si="7"/>
        <v>9.4449537037037476</v>
      </c>
    </row>
    <row r="226" spans="1:50" x14ac:dyDescent="0.25">
      <c r="A226" s="411"/>
      <c r="B226" s="9" t="s">
        <v>2615</v>
      </c>
      <c r="C226" s="9" t="s">
        <v>3625</v>
      </c>
      <c r="D226" s="33">
        <v>14</v>
      </c>
      <c r="E226" s="34" t="s">
        <v>2528</v>
      </c>
      <c r="F226" s="10" t="s">
        <v>2590</v>
      </c>
      <c r="G226" s="10">
        <v>1259456</v>
      </c>
      <c r="H226" s="10" t="s">
        <v>3859</v>
      </c>
      <c r="I226" s="10" t="s">
        <v>4413</v>
      </c>
      <c r="J226" s="10" t="s">
        <v>2646</v>
      </c>
      <c r="K226" s="10" t="s">
        <v>1854</v>
      </c>
      <c r="L226" s="9" t="s">
        <v>1855</v>
      </c>
      <c r="M226" s="11">
        <v>40360</v>
      </c>
      <c r="N226" s="11"/>
      <c r="O226" s="12">
        <v>3000</v>
      </c>
      <c r="P226" s="12">
        <v>3000</v>
      </c>
      <c r="Q226" s="12"/>
      <c r="R226" s="12"/>
      <c r="S226" s="12"/>
      <c r="T226" s="12">
        <v>3000</v>
      </c>
      <c r="U226" s="9" t="s">
        <v>50</v>
      </c>
      <c r="V226" s="12">
        <v>1500</v>
      </c>
      <c r="W226" s="9">
        <v>0</v>
      </c>
      <c r="X226" s="9" t="s">
        <v>50</v>
      </c>
      <c r="Y226" s="9">
        <v>0</v>
      </c>
      <c r="AC226" s="13" t="s">
        <v>28</v>
      </c>
      <c r="AD226" s="9" t="s">
        <v>262</v>
      </c>
      <c r="AE226" s="9" t="s">
        <v>151</v>
      </c>
      <c r="AF226" s="9" t="s">
        <v>31</v>
      </c>
      <c r="AH226" s="9" t="s">
        <v>139</v>
      </c>
      <c r="AI226" s="9" t="s">
        <v>288</v>
      </c>
      <c r="AJ226" s="9" t="s">
        <v>84</v>
      </c>
      <c r="AK226" s="9" t="s">
        <v>71</v>
      </c>
      <c r="AL226" s="9" t="s">
        <v>42</v>
      </c>
      <c r="AM226" s="16" t="s">
        <v>2516</v>
      </c>
      <c r="AN226" s="9" t="s">
        <v>2510</v>
      </c>
      <c r="AP226" s="9" t="s">
        <v>1856</v>
      </c>
      <c r="AR226" s="15">
        <v>40462.535416666666</v>
      </c>
      <c r="AS226" s="9" t="s">
        <v>36</v>
      </c>
      <c r="AT226" s="12">
        <v>3000</v>
      </c>
      <c r="AU226" s="392">
        <v>40462.535416666666</v>
      </c>
      <c r="AV226" s="95">
        <v>41090</v>
      </c>
      <c r="AW226" s="96">
        <f t="shared" si="6"/>
        <v>627.4645833333343</v>
      </c>
      <c r="AX226" s="97">
        <f t="shared" si="7"/>
        <v>20.915486111111143</v>
      </c>
    </row>
    <row r="227" spans="1:50" x14ac:dyDescent="0.25">
      <c r="A227" s="411"/>
      <c r="B227" s="9" t="s">
        <v>2615</v>
      </c>
      <c r="C227" s="9" t="s">
        <v>3625</v>
      </c>
      <c r="D227" s="33">
        <v>14</v>
      </c>
      <c r="E227" s="34" t="s">
        <v>2528</v>
      </c>
      <c r="F227" s="10" t="s">
        <v>2531</v>
      </c>
      <c r="G227" s="10">
        <v>1202128</v>
      </c>
      <c r="H227" s="10" t="s">
        <v>3860</v>
      </c>
      <c r="I227" s="10" t="s">
        <v>4414</v>
      </c>
      <c r="J227" s="10" t="s">
        <v>2622</v>
      </c>
      <c r="K227" s="10" t="s">
        <v>2327</v>
      </c>
      <c r="L227" s="9" t="s">
        <v>2328</v>
      </c>
      <c r="M227" s="11">
        <v>40198</v>
      </c>
      <c r="N227" s="11"/>
      <c r="O227" s="12">
        <v>15000</v>
      </c>
      <c r="P227" s="12">
        <v>15000</v>
      </c>
      <c r="Q227" s="12"/>
      <c r="R227" s="12"/>
      <c r="S227" s="12"/>
      <c r="T227" s="12">
        <v>15000</v>
      </c>
      <c r="U227" s="9" t="s">
        <v>50</v>
      </c>
      <c r="V227" s="12">
        <v>7500</v>
      </c>
      <c r="W227" s="9">
        <v>0</v>
      </c>
      <c r="X227" s="9" t="s">
        <v>27</v>
      </c>
      <c r="Y227" s="9">
        <v>0</v>
      </c>
      <c r="AC227" s="13" t="s">
        <v>28</v>
      </c>
      <c r="AD227" s="9" t="s">
        <v>262</v>
      </c>
      <c r="AE227" s="9" t="s">
        <v>151</v>
      </c>
      <c r="AF227" s="9" t="s">
        <v>31</v>
      </c>
      <c r="AH227" s="9" t="s">
        <v>139</v>
      </c>
      <c r="AI227" s="9" t="s">
        <v>812</v>
      </c>
      <c r="AJ227" s="9" t="s">
        <v>34</v>
      </c>
      <c r="AK227" s="9" t="s">
        <v>71</v>
      </c>
      <c r="AL227" s="9" t="s">
        <v>42</v>
      </c>
      <c r="AM227" s="16" t="s">
        <v>2516</v>
      </c>
      <c r="AN227" s="9" t="s">
        <v>57</v>
      </c>
      <c r="AP227" s="9" t="s">
        <v>2329</v>
      </c>
      <c r="AR227" s="15">
        <v>40302.40625</v>
      </c>
      <c r="AS227" s="9" t="s">
        <v>151</v>
      </c>
      <c r="AT227" s="12">
        <v>15000</v>
      </c>
      <c r="AU227" s="392">
        <v>40302.40625</v>
      </c>
      <c r="AV227" s="95">
        <v>41090</v>
      </c>
      <c r="AW227" s="96">
        <f t="shared" si="6"/>
        <v>787.59375</v>
      </c>
      <c r="AX227" s="97">
        <f t="shared" si="7"/>
        <v>26.253125000000001</v>
      </c>
    </row>
    <row r="228" spans="1:50" x14ac:dyDescent="0.25">
      <c r="A228" s="411"/>
      <c r="B228" s="9" t="s">
        <v>2615</v>
      </c>
      <c r="C228" s="9" t="s">
        <v>3625</v>
      </c>
      <c r="D228" s="33">
        <v>14</v>
      </c>
      <c r="E228" s="34" t="s">
        <v>2528</v>
      </c>
      <c r="F228" s="10" t="s">
        <v>2531</v>
      </c>
      <c r="G228" s="10">
        <v>1197885</v>
      </c>
      <c r="H228" s="10" t="s">
        <v>3861</v>
      </c>
      <c r="I228" s="10" t="s">
        <v>4415</v>
      </c>
      <c r="J228" s="10" t="s">
        <v>2646</v>
      </c>
      <c r="K228" s="10">
        <v>1318752</v>
      </c>
      <c r="L228" s="9" t="s">
        <v>670</v>
      </c>
      <c r="M228" s="11">
        <v>40011</v>
      </c>
      <c r="N228" s="11"/>
      <c r="O228" s="12">
        <v>10000</v>
      </c>
      <c r="P228" s="12">
        <v>10000</v>
      </c>
      <c r="Q228" s="12"/>
      <c r="R228" s="12"/>
      <c r="S228" s="12"/>
      <c r="T228" s="12">
        <v>2300</v>
      </c>
      <c r="U228" s="9" t="s">
        <v>26</v>
      </c>
      <c r="V228" s="12">
        <v>2300</v>
      </c>
      <c r="W228" s="12">
        <v>1000</v>
      </c>
      <c r="X228" s="9" t="s">
        <v>50</v>
      </c>
      <c r="Y228" s="9">
        <v>500</v>
      </c>
      <c r="AC228" s="13" t="s">
        <v>28</v>
      </c>
      <c r="AD228" s="9" t="s">
        <v>262</v>
      </c>
      <c r="AE228" s="9" t="s">
        <v>151</v>
      </c>
      <c r="AF228" s="9" t="s">
        <v>31</v>
      </c>
      <c r="AH228" s="9" t="s">
        <v>32</v>
      </c>
      <c r="AI228" s="9" t="s">
        <v>250</v>
      </c>
      <c r="AJ228" s="9" t="s">
        <v>123</v>
      </c>
      <c r="AK228" s="9" t="s">
        <v>185</v>
      </c>
      <c r="AL228" s="9" t="s">
        <v>42</v>
      </c>
      <c r="AM228" s="16" t="s">
        <v>2516</v>
      </c>
      <c r="AN228" s="9" t="s">
        <v>2509</v>
      </c>
      <c r="AP228" s="9" t="s">
        <v>671</v>
      </c>
      <c r="AR228" s="15">
        <v>40287.911111111112</v>
      </c>
      <c r="AS228" s="9" t="s">
        <v>151</v>
      </c>
      <c r="AT228" s="12">
        <v>10000</v>
      </c>
      <c r="AU228" s="392">
        <v>40287.911111111112</v>
      </c>
      <c r="AV228" s="95">
        <v>41090</v>
      </c>
      <c r="AW228" s="96">
        <f t="shared" si="6"/>
        <v>802.0888888888876</v>
      </c>
      <c r="AX228" s="97">
        <f t="shared" si="7"/>
        <v>26.736296296296253</v>
      </c>
    </row>
    <row r="229" spans="1:50" x14ac:dyDescent="0.25">
      <c r="A229" s="411"/>
      <c r="B229" s="9" t="s">
        <v>2615</v>
      </c>
      <c r="C229" s="9" t="s">
        <v>4740</v>
      </c>
      <c r="D229" s="33">
        <v>93</v>
      </c>
      <c r="E229" s="34" t="s">
        <v>2527</v>
      </c>
      <c r="F229" s="10" t="s">
        <v>2530</v>
      </c>
      <c r="G229" s="10">
        <v>776832</v>
      </c>
      <c r="H229" s="10" t="s">
        <v>3862</v>
      </c>
      <c r="I229" s="10" t="s">
        <v>4416</v>
      </c>
      <c r="J229" s="10" t="s">
        <v>2622</v>
      </c>
      <c r="K229" s="10" t="s">
        <v>1112</v>
      </c>
      <c r="L229" s="9" t="s">
        <v>1113</v>
      </c>
      <c r="M229" s="11">
        <v>39517</v>
      </c>
      <c r="N229" s="11"/>
      <c r="O229" s="12">
        <v>37084.47</v>
      </c>
      <c r="P229" s="12">
        <v>37084.47</v>
      </c>
      <c r="Q229" s="12"/>
      <c r="R229" s="12"/>
      <c r="S229" s="12"/>
      <c r="T229" s="12">
        <v>37084.47</v>
      </c>
      <c r="U229" s="9" t="s">
        <v>27</v>
      </c>
      <c r="V229" s="9">
        <v>0</v>
      </c>
      <c r="W229" s="12">
        <v>3708.44</v>
      </c>
      <c r="X229" s="9" t="s">
        <v>27</v>
      </c>
      <c r="Y229" s="9">
        <v>0</v>
      </c>
      <c r="AC229" s="13" t="s">
        <v>28</v>
      </c>
      <c r="AD229" s="9" t="s">
        <v>44</v>
      </c>
      <c r="AE229" s="9" t="s">
        <v>443</v>
      </c>
      <c r="AF229" s="9" t="s">
        <v>45</v>
      </c>
      <c r="AH229" s="9" t="s">
        <v>32</v>
      </c>
      <c r="AI229" s="9" t="s">
        <v>423</v>
      </c>
      <c r="AJ229" s="9" t="s">
        <v>123</v>
      </c>
      <c r="AK229" s="9" t="s">
        <v>185</v>
      </c>
      <c r="AL229" s="9" t="s">
        <v>42</v>
      </c>
      <c r="AM229" s="16" t="s">
        <v>2516</v>
      </c>
      <c r="AN229" s="9" t="s">
        <v>43</v>
      </c>
      <c r="AP229" s="9" t="s">
        <v>1114</v>
      </c>
      <c r="AR229" s="15">
        <v>39693.567361111112</v>
      </c>
      <c r="AS229" s="9" t="s">
        <v>36</v>
      </c>
      <c r="AT229" s="12">
        <v>37084.47</v>
      </c>
      <c r="AU229" s="392">
        <v>39693.567361111112</v>
      </c>
      <c r="AV229" s="95">
        <v>41090</v>
      </c>
      <c r="AW229" s="96">
        <f t="shared" si="6"/>
        <v>1396.4326388888876</v>
      </c>
      <c r="AX229" s="97">
        <f t="shared" si="7"/>
        <v>46.547754629629587</v>
      </c>
    </row>
    <row r="230" spans="1:50" x14ac:dyDescent="0.25">
      <c r="A230" s="411"/>
      <c r="B230" s="9" t="s">
        <v>2615</v>
      </c>
      <c r="C230" s="9" t="s">
        <v>4740</v>
      </c>
      <c r="D230" s="33">
        <v>93</v>
      </c>
      <c r="E230" s="34" t="s">
        <v>2527</v>
      </c>
      <c r="F230" s="10" t="s">
        <v>2534</v>
      </c>
      <c r="G230" s="10">
        <v>793163</v>
      </c>
      <c r="H230" s="10" t="s">
        <v>3863</v>
      </c>
      <c r="I230" s="10" t="s">
        <v>4417</v>
      </c>
      <c r="J230" s="10" t="s">
        <v>2622</v>
      </c>
      <c r="K230" s="10" t="s">
        <v>1287</v>
      </c>
      <c r="L230" s="9" t="s">
        <v>1288</v>
      </c>
      <c r="M230" s="11">
        <v>39229</v>
      </c>
      <c r="N230" s="11"/>
      <c r="O230" s="12">
        <v>8028.64</v>
      </c>
      <c r="P230" s="12">
        <v>8028.64</v>
      </c>
      <c r="Q230" s="12"/>
      <c r="R230" s="12"/>
      <c r="S230" s="12"/>
      <c r="T230" s="12">
        <v>8028.64</v>
      </c>
      <c r="U230" s="9" t="s">
        <v>26</v>
      </c>
      <c r="V230" s="12">
        <v>8028.64</v>
      </c>
      <c r="W230" s="9">
        <v>500</v>
      </c>
      <c r="X230" s="9" t="s">
        <v>50</v>
      </c>
      <c r="Y230" s="9">
        <v>0</v>
      </c>
      <c r="AC230" s="13" t="s">
        <v>28</v>
      </c>
      <c r="AD230" s="9" t="s">
        <v>44</v>
      </c>
      <c r="AE230" s="9" t="s">
        <v>298</v>
      </c>
      <c r="AF230" s="9" t="s">
        <v>45</v>
      </c>
      <c r="AH230" s="9" t="s">
        <v>32</v>
      </c>
      <c r="AI230" s="9" t="s">
        <v>1289</v>
      </c>
      <c r="AJ230" s="9" t="s">
        <v>123</v>
      </c>
      <c r="AK230" s="9" t="s">
        <v>185</v>
      </c>
      <c r="AL230" s="9" t="s">
        <v>42</v>
      </c>
      <c r="AM230" s="16" t="s">
        <v>2516</v>
      </c>
      <c r="AN230" s="9" t="s">
        <v>2509</v>
      </c>
      <c r="AP230" s="9" t="s">
        <v>1290</v>
      </c>
      <c r="AR230" s="15">
        <v>39762.38958333333</v>
      </c>
      <c r="AS230" s="9" t="s">
        <v>151</v>
      </c>
      <c r="AT230" s="12">
        <v>8028.64</v>
      </c>
      <c r="AU230" s="392">
        <v>39762.38958333333</v>
      </c>
      <c r="AV230" s="95">
        <v>41090</v>
      </c>
      <c r="AW230" s="96">
        <f t="shared" si="6"/>
        <v>1327.6104166666701</v>
      </c>
      <c r="AX230" s="97">
        <f t="shared" si="7"/>
        <v>44.253680555555668</v>
      </c>
    </row>
    <row r="231" spans="1:50" x14ac:dyDescent="0.25">
      <c r="A231" s="411"/>
      <c r="B231" s="9" t="s">
        <v>2615</v>
      </c>
      <c r="C231" s="9" t="s">
        <v>4740</v>
      </c>
      <c r="D231" s="33">
        <v>93</v>
      </c>
      <c r="E231" s="34" t="s">
        <v>2527</v>
      </c>
      <c r="F231" s="10" t="s">
        <v>2530</v>
      </c>
      <c r="G231" s="10">
        <v>834139</v>
      </c>
      <c r="H231" s="10" t="s">
        <v>3864</v>
      </c>
      <c r="I231" s="10" t="s">
        <v>4418</v>
      </c>
      <c r="J231" s="10" t="s">
        <v>2622</v>
      </c>
      <c r="K231" s="10" t="s">
        <v>2210</v>
      </c>
      <c r="L231" s="9" t="s">
        <v>2211</v>
      </c>
      <c r="M231" s="11">
        <v>39456</v>
      </c>
      <c r="N231" s="11"/>
      <c r="O231" s="12">
        <v>19758.96</v>
      </c>
      <c r="P231" s="12">
        <v>19758.96</v>
      </c>
      <c r="Q231" s="12"/>
      <c r="R231" s="12"/>
      <c r="S231" s="12"/>
      <c r="T231" s="12">
        <v>21689.79</v>
      </c>
      <c r="U231" s="9" t="s">
        <v>50</v>
      </c>
      <c r="V231" s="12">
        <v>10844.9</v>
      </c>
      <c r="W231" s="12">
        <v>29736.95</v>
      </c>
      <c r="X231" s="9" t="s">
        <v>26</v>
      </c>
      <c r="Y231" s="12">
        <v>29736.95</v>
      </c>
      <c r="Z231" s="12"/>
      <c r="AA231" s="12"/>
      <c r="AB231" s="12"/>
      <c r="AC231" s="13" t="s">
        <v>28</v>
      </c>
      <c r="AD231" s="9" t="s">
        <v>135</v>
      </c>
      <c r="AE231" s="9" t="s">
        <v>136</v>
      </c>
      <c r="AF231" s="9" t="s">
        <v>31</v>
      </c>
      <c r="AH231" s="9" t="s">
        <v>32</v>
      </c>
      <c r="AI231" s="9" t="s">
        <v>77</v>
      </c>
      <c r="AJ231" s="9" t="s">
        <v>34</v>
      </c>
      <c r="AK231" s="9" t="s">
        <v>71</v>
      </c>
      <c r="AL231" s="9" t="s">
        <v>42</v>
      </c>
      <c r="AM231" s="16" t="s">
        <v>2516</v>
      </c>
      <c r="AN231" s="9" t="s">
        <v>57</v>
      </c>
      <c r="AP231" s="9" t="s">
        <v>2212</v>
      </c>
      <c r="AR231" s="15">
        <v>39881.800694444442</v>
      </c>
      <c r="AS231" s="9" t="s">
        <v>36</v>
      </c>
      <c r="AT231" s="12">
        <v>19758.96</v>
      </c>
      <c r="AU231" s="392">
        <v>39881.800694444442</v>
      </c>
      <c r="AV231" s="95">
        <v>41090</v>
      </c>
      <c r="AW231" s="96">
        <f t="shared" si="6"/>
        <v>1208.1993055555577</v>
      </c>
      <c r="AX231" s="97">
        <f t="shared" si="7"/>
        <v>40.273310185185252</v>
      </c>
    </row>
    <row r="232" spans="1:50" x14ac:dyDescent="0.25">
      <c r="A232" s="411"/>
      <c r="B232" s="9" t="s">
        <v>2616</v>
      </c>
      <c r="C232" s="9" t="s">
        <v>4740</v>
      </c>
      <c r="D232" s="33">
        <v>93</v>
      </c>
      <c r="E232" s="34" t="s">
        <v>2527</v>
      </c>
      <c r="F232" s="10" t="s">
        <v>2530</v>
      </c>
      <c r="G232" s="10">
        <v>829805</v>
      </c>
      <c r="H232" s="10" t="s">
        <v>3865</v>
      </c>
      <c r="I232" s="10" t="s">
        <v>4419</v>
      </c>
      <c r="J232" s="10" t="s">
        <v>2622</v>
      </c>
      <c r="K232" s="10" t="s">
        <v>535</v>
      </c>
      <c r="L232" s="9" t="s">
        <v>536</v>
      </c>
      <c r="M232" s="11">
        <v>39517</v>
      </c>
      <c r="N232" s="11"/>
      <c r="O232" s="12">
        <v>16946.62</v>
      </c>
      <c r="P232" s="12">
        <v>16946.62</v>
      </c>
      <c r="Q232" s="12"/>
      <c r="R232" s="12"/>
      <c r="S232" s="12"/>
      <c r="T232" s="12">
        <v>16946.62</v>
      </c>
      <c r="U232" s="9" t="s">
        <v>50</v>
      </c>
      <c r="V232" s="12">
        <v>8473.31</v>
      </c>
      <c r="W232" s="12">
        <v>1595.39</v>
      </c>
      <c r="X232" s="9" t="s">
        <v>27</v>
      </c>
      <c r="Y232" s="9">
        <v>0</v>
      </c>
      <c r="AC232" s="13" t="s">
        <v>28</v>
      </c>
      <c r="AD232" s="9" t="s">
        <v>44</v>
      </c>
      <c r="AE232" s="9" t="s">
        <v>38</v>
      </c>
      <c r="AF232" s="9" t="s">
        <v>45</v>
      </c>
      <c r="AH232" s="9" t="s">
        <v>32</v>
      </c>
      <c r="AI232" s="9" t="s">
        <v>396</v>
      </c>
      <c r="AJ232" s="9" t="s">
        <v>34</v>
      </c>
      <c r="AK232" s="9" t="s">
        <v>251</v>
      </c>
      <c r="AL232" s="9" t="s">
        <v>42</v>
      </c>
      <c r="AM232" s="16" t="s">
        <v>2517</v>
      </c>
      <c r="AN232" s="9" t="s">
        <v>43</v>
      </c>
      <c r="AP232" s="9" t="s">
        <v>537</v>
      </c>
      <c r="AR232" s="15">
        <v>39864.543055555558</v>
      </c>
      <c r="AS232" s="9" t="s">
        <v>151</v>
      </c>
      <c r="AT232" s="12">
        <v>16946.62</v>
      </c>
      <c r="AU232" s="392">
        <v>39864.543055555558</v>
      </c>
      <c r="AV232" s="134">
        <v>41121</v>
      </c>
      <c r="AW232" s="96">
        <f t="shared" si="6"/>
        <v>1256.4569444444423</v>
      </c>
      <c r="AX232" s="97">
        <f t="shared" si="7"/>
        <v>41.881898148148075</v>
      </c>
    </row>
    <row r="233" spans="1:50" x14ac:dyDescent="0.25">
      <c r="A233" s="411"/>
      <c r="B233" s="9" t="s">
        <v>2616</v>
      </c>
      <c r="C233" s="9" t="s">
        <v>4740</v>
      </c>
      <c r="D233" s="33">
        <v>93</v>
      </c>
      <c r="E233" s="34" t="s">
        <v>2527</v>
      </c>
      <c r="F233" s="10" t="s">
        <v>2548</v>
      </c>
      <c r="G233" s="10">
        <v>798123</v>
      </c>
      <c r="H233" s="10" t="s">
        <v>2676</v>
      </c>
      <c r="I233" s="10" t="s">
        <v>4420</v>
      </c>
      <c r="J233" s="10" t="s">
        <v>2622</v>
      </c>
      <c r="K233" s="10" t="s">
        <v>2194</v>
      </c>
      <c r="L233" s="9" t="s">
        <v>2195</v>
      </c>
      <c r="M233" s="11">
        <v>39453</v>
      </c>
      <c r="N233" s="11"/>
      <c r="O233" s="12">
        <v>20513.599999999999</v>
      </c>
      <c r="P233" s="12">
        <v>20513.599999999999</v>
      </c>
      <c r="Q233" s="12"/>
      <c r="R233" s="12"/>
      <c r="S233" s="12"/>
      <c r="T233" s="9">
        <v>0</v>
      </c>
      <c r="U233" s="9" t="s">
        <v>50</v>
      </c>
      <c r="V233" s="9">
        <v>0</v>
      </c>
      <c r="W233" s="9">
        <v>100</v>
      </c>
      <c r="X233" s="9" t="s">
        <v>50</v>
      </c>
      <c r="Y233" s="9">
        <v>0</v>
      </c>
      <c r="AC233" s="13" t="s">
        <v>28</v>
      </c>
      <c r="AD233" s="9" t="s">
        <v>44</v>
      </c>
      <c r="AE233" s="9" t="s">
        <v>346</v>
      </c>
      <c r="AF233" s="9" t="s">
        <v>76</v>
      </c>
      <c r="AH233" s="9" t="s">
        <v>32</v>
      </c>
      <c r="AI233" s="9" t="s">
        <v>326</v>
      </c>
      <c r="AJ233" s="9" t="s">
        <v>84</v>
      </c>
      <c r="AK233" s="9" t="s">
        <v>85</v>
      </c>
      <c r="AL233" s="9" t="s">
        <v>42</v>
      </c>
      <c r="AM233" s="16" t="s">
        <v>2517</v>
      </c>
      <c r="AN233" s="9" t="s">
        <v>2510</v>
      </c>
      <c r="AP233" s="9" t="s">
        <v>2196</v>
      </c>
      <c r="AR233" s="15">
        <v>39779.500694444447</v>
      </c>
      <c r="AS233" s="9" t="s">
        <v>36</v>
      </c>
      <c r="AT233" s="12">
        <v>20513.599999999999</v>
      </c>
      <c r="AU233" s="392">
        <v>39779.500694444447</v>
      </c>
      <c r="AV233" s="134">
        <v>41121</v>
      </c>
      <c r="AW233" s="96">
        <f t="shared" si="6"/>
        <v>1341.4993055555533</v>
      </c>
      <c r="AX233" s="97">
        <f t="shared" si="7"/>
        <v>44.716643518518445</v>
      </c>
    </row>
    <row r="234" spans="1:50" x14ac:dyDescent="0.25">
      <c r="A234" s="411"/>
      <c r="B234" s="9" t="s">
        <v>2616</v>
      </c>
      <c r="C234" s="9" t="s">
        <v>4742</v>
      </c>
      <c r="D234" s="33">
        <v>31</v>
      </c>
      <c r="E234" s="34" t="s">
        <v>2528</v>
      </c>
      <c r="F234" s="10" t="s">
        <v>2529</v>
      </c>
      <c r="G234" s="10">
        <v>256633</v>
      </c>
      <c r="H234" s="10" t="s">
        <v>3866</v>
      </c>
      <c r="I234" s="10" t="s">
        <v>4421</v>
      </c>
      <c r="J234" s="10" t="s">
        <v>2646</v>
      </c>
      <c r="K234" s="10" t="s">
        <v>117</v>
      </c>
      <c r="L234" s="9" t="s">
        <v>118</v>
      </c>
      <c r="M234" s="11">
        <v>36362</v>
      </c>
      <c r="N234" s="11"/>
      <c r="O234" s="12">
        <v>35000</v>
      </c>
      <c r="P234" s="12">
        <v>35000</v>
      </c>
      <c r="Q234" s="12"/>
      <c r="R234" s="12"/>
      <c r="S234" s="12"/>
      <c r="T234" s="12">
        <v>35000</v>
      </c>
      <c r="U234" s="9" t="s">
        <v>27</v>
      </c>
      <c r="V234" s="9">
        <v>0</v>
      </c>
      <c r="W234" s="12">
        <v>109805.12</v>
      </c>
      <c r="X234" s="9" t="s">
        <v>27</v>
      </c>
      <c r="Y234" s="9">
        <v>0</v>
      </c>
      <c r="AC234" s="13" t="s">
        <v>28</v>
      </c>
      <c r="AD234" s="9" t="s">
        <v>29</v>
      </c>
      <c r="AE234" s="9" t="s">
        <v>38</v>
      </c>
      <c r="AF234" s="9" t="s">
        <v>45</v>
      </c>
      <c r="AH234" s="9" t="s">
        <v>32</v>
      </c>
      <c r="AI234" s="9" t="s">
        <v>77</v>
      </c>
      <c r="AJ234" s="9" t="s">
        <v>34</v>
      </c>
      <c r="AK234" s="9" t="s">
        <v>71</v>
      </c>
      <c r="AL234" s="9" t="s">
        <v>42</v>
      </c>
      <c r="AM234" s="16" t="s">
        <v>2517</v>
      </c>
      <c r="AN234" s="9" t="s">
        <v>57</v>
      </c>
      <c r="AP234" s="9" t="s">
        <v>119</v>
      </c>
      <c r="AR234" s="15">
        <v>37618</v>
      </c>
      <c r="AS234" s="9" t="s">
        <v>36</v>
      </c>
      <c r="AT234" s="12">
        <v>35000</v>
      </c>
      <c r="AU234" s="392">
        <v>37618</v>
      </c>
      <c r="AV234" s="134">
        <v>41121</v>
      </c>
      <c r="AW234" s="96">
        <f t="shared" si="6"/>
        <v>3503</v>
      </c>
      <c r="AX234" s="97">
        <f t="shared" si="7"/>
        <v>116.76666666666667</v>
      </c>
    </row>
    <row r="235" spans="1:50" x14ac:dyDescent="0.25">
      <c r="A235" s="411"/>
      <c r="B235" s="9" t="s">
        <v>2616</v>
      </c>
      <c r="C235" s="9" t="s">
        <v>4740</v>
      </c>
      <c r="D235" s="33">
        <v>93</v>
      </c>
      <c r="E235" s="34" t="s">
        <v>2527</v>
      </c>
      <c r="F235" s="10" t="s">
        <v>2549</v>
      </c>
      <c r="G235" s="10">
        <v>743401</v>
      </c>
      <c r="H235" s="10" t="s">
        <v>3867</v>
      </c>
      <c r="I235" s="10" t="s">
        <v>4422</v>
      </c>
      <c r="J235" s="10" t="s">
        <v>2622</v>
      </c>
      <c r="K235" s="10" t="s">
        <v>471</v>
      </c>
      <c r="L235" s="9" t="s">
        <v>472</v>
      </c>
      <c r="M235" s="11">
        <v>39134</v>
      </c>
      <c r="N235" s="11"/>
      <c r="O235" s="9">
        <v>0</v>
      </c>
      <c r="P235" s="12">
        <v>89161.26</v>
      </c>
      <c r="Q235" s="12"/>
      <c r="R235" s="12"/>
      <c r="S235" s="12"/>
      <c r="T235" s="9">
        <v>0</v>
      </c>
      <c r="U235" s="9" t="s">
        <v>27</v>
      </c>
      <c r="V235" s="9">
        <v>0</v>
      </c>
      <c r="W235" s="12">
        <v>4458.0600000000004</v>
      </c>
      <c r="X235" s="9" t="s">
        <v>27</v>
      </c>
      <c r="Y235" s="9">
        <v>0</v>
      </c>
      <c r="AC235" s="13" t="s">
        <v>28</v>
      </c>
      <c r="AD235" s="9" t="s">
        <v>44</v>
      </c>
      <c r="AE235" s="9" t="s">
        <v>346</v>
      </c>
      <c r="AF235" s="9" t="s">
        <v>76</v>
      </c>
      <c r="AH235" s="9" t="s">
        <v>32</v>
      </c>
      <c r="AI235" s="9" t="s">
        <v>166</v>
      </c>
      <c r="AJ235" s="9" t="s">
        <v>40</v>
      </c>
      <c r="AK235" s="9" t="s">
        <v>41</v>
      </c>
      <c r="AL235" s="9" t="s">
        <v>42</v>
      </c>
      <c r="AM235" s="16" t="s">
        <v>2517</v>
      </c>
      <c r="AN235" s="9" t="s">
        <v>43</v>
      </c>
      <c r="AP235" s="9" t="s">
        <v>473</v>
      </c>
      <c r="AR235" s="15">
        <v>39554.505555555559</v>
      </c>
      <c r="AS235" s="9" t="s">
        <v>36</v>
      </c>
      <c r="AT235" s="9">
        <v>0</v>
      </c>
      <c r="AU235" s="392">
        <v>39554.505555555559</v>
      </c>
      <c r="AV235" s="134">
        <v>41121</v>
      </c>
      <c r="AW235" s="96">
        <f t="shared" si="6"/>
        <v>1566.4944444444409</v>
      </c>
      <c r="AX235" s="97">
        <f t="shared" si="7"/>
        <v>52.21648148148136</v>
      </c>
    </row>
    <row r="236" spans="1:50" x14ac:dyDescent="0.25">
      <c r="A236" s="411"/>
      <c r="B236" s="9" t="s">
        <v>2616</v>
      </c>
      <c r="C236" s="9" t="s">
        <v>4740</v>
      </c>
      <c r="D236" s="33">
        <v>93</v>
      </c>
      <c r="E236" s="34" t="s">
        <v>2527</v>
      </c>
      <c r="F236" s="10" t="s">
        <v>2535</v>
      </c>
      <c r="G236" s="10">
        <v>349212</v>
      </c>
      <c r="H236" s="10" t="s">
        <v>3868</v>
      </c>
      <c r="I236" s="10" t="s">
        <v>4423</v>
      </c>
      <c r="J236" s="10" t="s">
        <v>2622</v>
      </c>
      <c r="K236" s="10">
        <v>1001002</v>
      </c>
      <c r="L236" s="9" t="s">
        <v>890</v>
      </c>
      <c r="M236" s="11">
        <v>37587</v>
      </c>
      <c r="N236" s="11"/>
      <c r="O236" s="12">
        <v>25000</v>
      </c>
      <c r="P236" s="12">
        <v>25000</v>
      </c>
      <c r="Q236" s="12"/>
      <c r="R236" s="12"/>
      <c r="S236" s="12"/>
      <c r="T236" s="12">
        <v>25000</v>
      </c>
      <c r="U236" s="9" t="s">
        <v>26</v>
      </c>
      <c r="V236" s="12">
        <v>25000</v>
      </c>
      <c r="W236" s="12">
        <v>72605.55</v>
      </c>
      <c r="X236" s="9" t="s">
        <v>26</v>
      </c>
      <c r="Y236" s="12">
        <v>72605.55</v>
      </c>
      <c r="Z236" s="12"/>
      <c r="AA236" s="12"/>
      <c r="AB236" s="12"/>
      <c r="AC236" s="13" t="s">
        <v>28</v>
      </c>
      <c r="AD236" s="9" t="s">
        <v>44</v>
      </c>
      <c r="AE236" s="9" t="s">
        <v>80</v>
      </c>
      <c r="AF236" s="9" t="s">
        <v>31</v>
      </c>
      <c r="AH236" s="9" t="s">
        <v>32</v>
      </c>
      <c r="AI236" s="9" t="s">
        <v>460</v>
      </c>
      <c r="AJ236" s="9" t="s">
        <v>34</v>
      </c>
      <c r="AK236" s="9" t="s">
        <v>71</v>
      </c>
      <c r="AL236" s="9" t="s">
        <v>42</v>
      </c>
      <c r="AM236" s="16" t="s">
        <v>2517</v>
      </c>
      <c r="AN236" s="9" t="s">
        <v>2509</v>
      </c>
      <c r="AP236" s="9" t="s">
        <v>891</v>
      </c>
      <c r="AR236" s="15">
        <v>37804.730555555558</v>
      </c>
      <c r="AS236" s="9" t="s">
        <v>36</v>
      </c>
      <c r="AT236" s="12">
        <v>25000</v>
      </c>
      <c r="AU236" s="392">
        <v>37804.730555555558</v>
      </c>
      <c r="AV236" s="134">
        <v>41121</v>
      </c>
      <c r="AW236" s="96">
        <f t="shared" si="6"/>
        <v>3316.2694444444423</v>
      </c>
      <c r="AX236" s="97">
        <f t="shared" si="7"/>
        <v>110.54231481481474</v>
      </c>
    </row>
    <row r="237" spans="1:50" x14ac:dyDescent="0.25">
      <c r="A237" s="411"/>
      <c r="B237" s="9" t="s">
        <v>2616</v>
      </c>
      <c r="C237" s="9" t="s">
        <v>4740</v>
      </c>
      <c r="D237" s="33">
        <v>93</v>
      </c>
      <c r="E237" s="34" t="s">
        <v>2527</v>
      </c>
      <c r="F237" s="10" t="s">
        <v>2533</v>
      </c>
      <c r="G237" s="10">
        <v>659140</v>
      </c>
      <c r="H237" s="10" t="s">
        <v>3869</v>
      </c>
      <c r="I237" s="10" t="s">
        <v>4424</v>
      </c>
      <c r="J237" s="10" t="s">
        <v>2622</v>
      </c>
      <c r="K237" s="10" t="s">
        <v>1008</v>
      </c>
      <c r="L237" s="9" t="s">
        <v>1009</v>
      </c>
      <c r="M237" s="11">
        <v>38890</v>
      </c>
      <c r="N237" s="11"/>
      <c r="O237" s="12">
        <v>20000</v>
      </c>
      <c r="P237" s="12">
        <v>20000</v>
      </c>
      <c r="Q237" s="12"/>
      <c r="R237" s="12"/>
      <c r="S237" s="12"/>
      <c r="T237" s="12">
        <v>20000</v>
      </c>
      <c r="U237" s="9" t="s">
        <v>26</v>
      </c>
      <c r="V237" s="12">
        <v>20000</v>
      </c>
      <c r="W237" s="12">
        <v>33155.660000000003</v>
      </c>
      <c r="X237" s="9" t="s">
        <v>27</v>
      </c>
      <c r="Y237" s="9">
        <v>0</v>
      </c>
      <c r="AC237" s="13" t="s">
        <v>28</v>
      </c>
      <c r="AD237" s="9" t="s">
        <v>135</v>
      </c>
      <c r="AE237" s="9" t="s">
        <v>136</v>
      </c>
      <c r="AF237" s="9" t="s">
        <v>45</v>
      </c>
      <c r="AH237" s="9" t="s">
        <v>32</v>
      </c>
      <c r="AI237" s="9" t="s">
        <v>39</v>
      </c>
      <c r="AJ237" s="9" t="s">
        <v>40</v>
      </c>
      <c r="AK237" s="9" t="s">
        <v>41</v>
      </c>
      <c r="AL237" s="9" t="s">
        <v>42</v>
      </c>
      <c r="AM237" s="16" t="s">
        <v>2517</v>
      </c>
      <c r="AN237" s="9" t="s">
        <v>43</v>
      </c>
      <c r="AP237" s="9" t="s">
        <v>1010</v>
      </c>
      <c r="AR237" s="15">
        <v>39311.493750000001</v>
      </c>
      <c r="AS237" s="9" t="s">
        <v>36</v>
      </c>
      <c r="AT237" s="12">
        <v>20000</v>
      </c>
      <c r="AU237" s="392">
        <v>39311.493750000001</v>
      </c>
      <c r="AV237" s="134">
        <v>41121</v>
      </c>
      <c r="AW237" s="96">
        <f t="shared" si="6"/>
        <v>1809.5062499999985</v>
      </c>
      <c r="AX237" s="97">
        <f t="shared" si="7"/>
        <v>60.316874999999953</v>
      </c>
    </row>
    <row r="238" spans="1:50" x14ac:dyDescent="0.25">
      <c r="A238" s="411"/>
      <c r="B238" s="9" t="s">
        <v>2616</v>
      </c>
      <c r="C238" s="9" t="s">
        <v>4739</v>
      </c>
      <c r="D238" s="33">
        <v>82</v>
      </c>
      <c r="E238" s="34" t="s">
        <v>2527</v>
      </c>
      <c r="F238" s="10" t="s">
        <v>2537</v>
      </c>
      <c r="G238" s="10">
        <v>495008</v>
      </c>
      <c r="H238" s="10" t="s">
        <v>3870</v>
      </c>
      <c r="I238" s="10" t="s">
        <v>4425</v>
      </c>
      <c r="J238" s="10" t="s">
        <v>2622</v>
      </c>
      <c r="K238" s="10" t="s">
        <v>1043</v>
      </c>
      <c r="L238" s="9" t="s">
        <v>1044</v>
      </c>
      <c r="M238" s="11">
        <v>38249</v>
      </c>
      <c r="N238" s="11"/>
      <c r="O238" s="12">
        <v>45000</v>
      </c>
      <c r="P238" s="12">
        <v>45000</v>
      </c>
      <c r="Q238" s="12"/>
      <c r="R238" s="12"/>
      <c r="S238" s="12"/>
      <c r="T238" s="12">
        <v>45000</v>
      </c>
      <c r="U238" s="9" t="s">
        <v>26</v>
      </c>
      <c r="V238" s="12">
        <v>45000</v>
      </c>
      <c r="W238" s="12">
        <v>55754.55</v>
      </c>
      <c r="X238" s="9" t="s">
        <v>26</v>
      </c>
      <c r="Y238" s="12">
        <v>55754.55</v>
      </c>
      <c r="Z238" s="12"/>
      <c r="AA238" s="12"/>
      <c r="AB238" s="12"/>
      <c r="AC238" s="13" t="s">
        <v>28</v>
      </c>
      <c r="AD238" s="9" t="s">
        <v>44</v>
      </c>
      <c r="AE238" s="9" t="s">
        <v>38</v>
      </c>
      <c r="AF238" s="9" t="s">
        <v>87</v>
      </c>
      <c r="AH238" s="9" t="s">
        <v>32</v>
      </c>
      <c r="AI238" s="9" t="s">
        <v>1045</v>
      </c>
      <c r="AJ238" s="9" t="s">
        <v>34</v>
      </c>
      <c r="AK238" s="9" t="s">
        <v>71</v>
      </c>
      <c r="AL238" s="9" t="s">
        <v>42</v>
      </c>
      <c r="AM238" s="16" t="s">
        <v>2517</v>
      </c>
      <c r="AN238" s="9" t="s">
        <v>2509</v>
      </c>
      <c r="AP238" s="9" t="s">
        <v>1046</v>
      </c>
      <c r="AR238" s="15">
        <v>38810.648611111108</v>
      </c>
      <c r="AS238" s="9" t="s">
        <v>36</v>
      </c>
      <c r="AT238" s="12">
        <v>45000</v>
      </c>
      <c r="AU238" s="392">
        <v>38810.648611111108</v>
      </c>
      <c r="AV238" s="134">
        <v>41121</v>
      </c>
      <c r="AW238" s="96">
        <f t="shared" si="6"/>
        <v>2310.351388888892</v>
      </c>
      <c r="AX238" s="97">
        <f t="shared" si="7"/>
        <v>77.01171296296306</v>
      </c>
    </row>
    <row r="239" spans="1:50" x14ac:dyDescent="0.25">
      <c r="A239" s="411"/>
      <c r="B239" s="9" t="s">
        <v>2616</v>
      </c>
      <c r="C239" s="9" t="s">
        <v>4739</v>
      </c>
      <c r="D239" s="33">
        <v>82</v>
      </c>
      <c r="E239" s="34" t="s">
        <v>2527</v>
      </c>
      <c r="F239" s="10" t="s">
        <v>2537</v>
      </c>
      <c r="G239" s="10">
        <v>767563</v>
      </c>
      <c r="H239" s="10" t="s">
        <v>3871</v>
      </c>
      <c r="I239" s="10" t="s">
        <v>4426</v>
      </c>
      <c r="J239" s="10" t="s">
        <v>2622</v>
      </c>
      <c r="K239" s="10" t="s">
        <v>1103</v>
      </c>
      <c r="L239" s="9" t="s">
        <v>1104</v>
      </c>
      <c r="M239" s="11">
        <v>39175</v>
      </c>
      <c r="N239" s="11"/>
      <c r="O239" s="12">
        <v>70000</v>
      </c>
      <c r="P239" s="12">
        <v>70000</v>
      </c>
      <c r="Q239" s="12"/>
      <c r="R239" s="12"/>
      <c r="S239" s="12"/>
      <c r="T239" s="12">
        <v>70000</v>
      </c>
      <c r="U239" s="9" t="s">
        <v>26</v>
      </c>
      <c r="V239" s="12">
        <v>70000</v>
      </c>
      <c r="W239" s="12">
        <v>10859.07</v>
      </c>
      <c r="X239" s="9" t="s">
        <v>26</v>
      </c>
      <c r="Y239" s="12">
        <v>10859.07</v>
      </c>
      <c r="Z239" s="12"/>
      <c r="AA239" s="12"/>
      <c r="AB239" s="12"/>
      <c r="AC239" s="13" t="s">
        <v>28</v>
      </c>
      <c r="AD239" s="9" t="s">
        <v>44</v>
      </c>
      <c r="AE239" s="9" t="s">
        <v>503</v>
      </c>
      <c r="AF239" s="9" t="s">
        <v>31</v>
      </c>
      <c r="AH239" s="9" t="s">
        <v>32</v>
      </c>
      <c r="AI239" s="9" t="s">
        <v>250</v>
      </c>
      <c r="AJ239" s="9" t="s">
        <v>123</v>
      </c>
      <c r="AK239" s="9" t="s">
        <v>185</v>
      </c>
      <c r="AL239" s="9" t="s">
        <v>42</v>
      </c>
      <c r="AM239" s="16" t="s">
        <v>2517</v>
      </c>
      <c r="AN239" s="9" t="s">
        <v>2509</v>
      </c>
      <c r="AP239" s="9" t="s">
        <v>1105</v>
      </c>
      <c r="AR239" s="15">
        <v>39640.724999999999</v>
      </c>
      <c r="AS239" s="9" t="s">
        <v>36</v>
      </c>
      <c r="AT239" s="12">
        <v>70000</v>
      </c>
      <c r="AU239" s="392">
        <v>39640.724999999999</v>
      </c>
      <c r="AV239" s="134">
        <v>41121</v>
      </c>
      <c r="AW239" s="96">
        <f t="shared" si="6"/>
        <v>1480.2750000000015</v>
      </c>
      <c r="AX239" s="97">
        <f t="shared" si="7"/>
        <v>49.342500000000051</v>
      </c>
    </row>
    <row r="240" spans="1:50" x14ac:dyDescent="0.25">
      <c r="A240" s="411"/>
      <c r="B240" s="9" t="s">
        <v>2616</v>
      </c>
      <c r="C240" s="9" t="s">
        <v>4740</v>
      </c>
      <c r="D240" s="33">
        <v>93</v>
      </c>
      <c r="E240" s="34" t="s">
        <v>2527</v>
      </c>
      <c r="F240" s="10" t="s">
        <v>2529</v>
      </c>
      <c r="G240" s="10">
        <v>1407334</v>
      </c>
      <c r="H240" s="10" t="s">
        <v>3872</v>
      </c>
      <c r="I240" s="10" t="s">
        <v>4427</v>
      </c>
      <c r="J240" s="10" t="s">
        <v>2622</v>
      </c>
      <c r="K240" s="10" t="s">
        <v>1126</v>
      </c>
      <c r="L240" s="9" t="s">
        <v>1127</v>
      </c>
      <c r="M240" s="11">
        <v>40703</v>
      </c>
      <c r="N240" s="11"/>
      <c r="O240" s="12">
        <v>87856</v>
      </c>
      <c r="P240" s="12">
        <v>100000</v>
      </c>
      <c r="Q240" s="12"/>
      <c r="R240" s="12"/>
      <c r="S240" s="12"/>
      <c r="T240" s="12">
        <v>87856</v>
      </c>
      <c r="U240" s="9" t="s">
        <v>26</v>
      </c>
      <c r="V240" s="12">
        <v>87856</v>
      </c>
      <c r="W240" s="12">
        <v>11819.54</v>
      </c>
      <c r="X240" s="9" t="s">
        <v>26</v>
      </c>
      <c r="Y240" s="12">
        <v>11819.54</v>
      </c>
      <c r="Z240" s="12"/>
      <c r="AA240" s="12"/>
      <c r="AB240" s="12"/>
      <c r="AC240" s="13" t="s">
        <v>28</v>
      </c>
      <c r="AD240" s="9" t="s">
        <v>135</v>
      </c>
      <c r="AE240" s="9" t="s">
        <v>284</v>
      </c>
      <c r="AF240" s="9" t="s">
        <v>31</v>
      </c>
      <c r="AH240" s="9" t="s">
        <v>32</v>
      </c>
      <c r="AI240" s="9" t="s">
        <v>39</v>
      </c>
      <c r="AJ240" s="9" t="s">
        <v>40</v>
      </c>
      <c r="AK240" s="9" t="s">
        <v>41</v>
      </c>
      <c r="AL240" s="9" t="s">
        <v>42</v>
      </c>
      <c r="AM240" s="16" t="s">
        <v>2517</v>
      </c>
      <c r="AN240" s="9" t="s">
        <v>2509</v>
      </c>
      <c r="AP240" s="9" t="s">
        <v>1128</v>
      </c>
      <c r="AR240" s="15">
        <v>40905.761805555558</v>
      </c>
      <c r="AS240" s="9" t="s">
        <v>36</v>
      </c>
      <c r="AT240" s="12">
        <v>87856</v>
      </c>
      <c r="AU240" s="392">
        <v>40905.761805555558</v>
      </c>
      <c r="AV240" s="134">
        <v>41121</v>
      </c>
      <c r="AW240" s="96">
        <f t="shared" si="6"/>
        <v>215.23819444444234</v>
      </c>
      <c r="AX240" s="97">
        <f t="shared" si="7"/>
        <v>7.174606481481411</v>
      </c>
    </row>
    <row r="241" spans="1:50" x14ac:dyDescent="0.25">
      <c r="A241" s="411"/>
      <c r="B241" s="9" t="s">
        <v>2616</v>
      </c>
      <c r="C241" s="9" t="s">
        <v>4740</v>
      </c>
      <c r="D241" s="33">
        <v>93</v>
      </c>
      <c r="E241" s="34" t="s">
        <v>2527</v>
      </c>
      <c r="F241" s="10" t="s">
        <v>2539</v>
      </c>
      <c r="G241" s="10">
        <v>843839</v>
      </c>
      <c r="H241" s="10" t="s">
        <v>3873</v>
      </c>
      <c r="I241" s="10" t="s">
        <v>4428</v>
      </c>
      <c r="J241" s="10" t="s">
        <v>2622</v>
      </c>
      <c r="K241" s="10" t="s">
        <v>1676</v>
      </c>
      <c r="L241" s="9" t="s">
        <v>1677</v>
      </c>
      <c r="M241" s="11">
        <v>39723</v>
      </c>
      <c r="N241" s="11"/>
      <c r="O241" s="12">
        <v>20000</v>
      </c>
      <c r="P241" s="12">
        <v>20000</v>
      </c>
      <c r="Q241" s="12"/>
      <c r="R241" s="12"/>
      <c r="S241" s="12"/>
      <c r="T241" s="12">
        <v>20000</v>
      </c>
      <c r="U241" s="9" t="s">
        <v>26</v>
      </c>
      <c r="V241" s="12">
        <v>20000</v>
      </c>
      <c r="W241" s="12">
        <v>13270.18</v>
      </c>
      <c r="X241" s="9" t="s">
        <v>26</v>
      </c>
      <c r="Y241" s="12">
        <v>13270.18</v>
      </c>
      <c r="Z241" s="12"/>
      <c r="AA241" s="12"/>
      <c r="AB241" s="12"/>
      <c r="AC241" s="13" t="s">
        <v>28</v>
      </c>
      <c r="AD241" s="9" t="s">
        <v>44</v>
      </c>
      <c r="AE241" s="9" t="s">
        <v>30</v>
      </c>
      <c r="AF241" s="9" t="s">
        <v>45</v>
      </c>
      <c r="AH241" s="9" t="s">
        <v>32</v>
      </c>
      <c r="AI241" s="9" t="s">
        <v>1678</v>
      </c>
      <c r="AJ241" s="9" t="s">
        <v>123</v>
      </c>
      <c r="AK241" s="9" t="s">
        <v>185</v>
      </c>
      <c r="AL241" s="9" t="s">
        <v>42</v>
      </c>
      <c r="AM241" s="16" t="s">
        <v>2517</v>
      </c>
      <c r="AN241" s="9" t="s">
        <v>43</v>
      </c>
      <c r="AP241" s="9" t="s">
        <v>1679</v>
      </c>
      <c r="AR241" s="15">
        <v>39904.607638888891</v>
      </c>
      <c r="AS241" s="9" t="s">
        <v>151</v>
      </c>
      <c r="AT241" s="12">
        <v>20000</v>
      </c>
      <c r="AU241" s="392">
        <v>39904.607638888891</v>
      </c>
      <c r="AV241" s="134">
        <v>41121</v>
      </c>
      <c r="AW241" s="96">
        <f t="shared" si="6"/>
        <v>1216.3923611111095</v>
      </c>
      <c r="AX241" s="97">
        <f t="shared" si="7"/>
        <v>40.54641203703698</v>
      </c>
    </row>
    <row r="242" spans="1:50" x14ac:dyDescent="0.25">
      <c r="A242" s="411"/>
      <c r="B242" s="9" t="s">
        <v>2616</v>
      </c>
      <c r="C242" s="9" t="s">
        <v>4739</v>
      </c>
      <c r="D242" s="33">
        <v>82</v>
      </c>
      <c r="E242" s="34" t="s">
        <v>2527</v>
      </c>
      <c r="F242" s="10" t="s">
        <v>2550</v>
      </c>
      <c r="G242" s="10">
        <v>1098192</v>
      </c>
      <c r="H242" s="10" t="s">
        <v>3874</v>
      </c>
      <c r="I242" s="10" t="s">
        <v>4429</v>
      </c>
      <c r="J242" s="10" t="s">
        <v>2622</v>
      </c>
      <c r="K242" s="10">
        <v>329</v>
      </c>
      <c r="L242" s="9" t="s">
        <v>2233</v>
      </c>
      <c r="M242" s="11">
        <v>40301</v>
      </c>
      <c r="N242" s="11"/>
      <c r="O242" s="12">
        <v>3000</v>
      </c>
      <c r="P242" s="12">
        <v>3000</v>
      </c>
      <c r="Q242" s="12"/>
      <c r="R242" s="12"/>
      <c r="S242" s="12"/>
      <c r="T242" s="12">
        <v>3000</v>
      </c>
      <c r="U242" s="9" t="s">
        <v>27</v>
      </c>
      <c r="V242" s="9">
        <v>0</v>
      </c>
      <c r="W242" s="9">
        <v>0</v>
      </c>
      <c r="X242" s="9" t="s">
        <v>27</v>
      </c>
      <c r="Y242" s="9">
        <v>0</v>
      </c>
      <c r="AC242" s="13" t="s">
        <v>28</v>
      </c>
      <c r="AD242" s="9" t="s">
        <v>1182</v>
      </c>
      <c r="AE242" s="9" t="s">
        <v>2234</v>
      </c>
      <c r="AF242" s="9" t="s">
        <v>31</v>
      </c>
      <c r="AH242" s="9" t="s">
        <v>32</v>
      </c>
      <c r="AI242" s="9" t="s">
        <v>214</v>
      </c>
      <c r="AJ242" s="9" t="s">
        <v>130</v>
      </c>
      <c r="AK242" s="9" t="s">
        <v>71</v>
      </c>
      <c r="AL242" s="9" t="s">
        <v>42</v>
      </c>
      <c r="AM242" s="16" t="s">
        <v>2517</v>
      </c>
      <c r="AN242" s="9" t="s">
        <v>57</v>
      </c>
      <c r="AP242" s="9" t="s">
        <v>2235</v>
      </c>
      <c r="AR242" s="15">
        <v>40078.415972222225</v>
      </c>
      <c r="AS242" s="9" t="s">
        <v>36</v>
      </c>
      <c r="AT242" s="12">
        <v>3000</v>
      </c>
      <c r="AU242" s="392">
        <v>40078.415972222225</v>
      </c>
      <c r="AV242" s="134">
        <v>41121</v>
      </c>
      <c r="AW242" s="96">
        <f t="shared" si="6"/>
        <v>1042.5840277777752</v>
      </c>
      <c r="AX242" s="97">
        <f t="shared" si="7"/>
        <v>34.75280092592584</v>
      </c>
    </row>
    <row r="243" spans="1:50" x14ac:dyDescent="0.25">
      <c r="A243" s="411"/>
      <c r="B243" s="9" t="s">
        <v>2616</v>
      </c>
      <c r="C243" s="9" t="s">
        <v>4740</v>
      </c>
      <c r="D243" s="33">
        <v>93</v>
      </c>
      <c r="E243" s="34" t="s">
        <v>2527</v>
      </c>
      <c r="F243" s="10" t="s">
        <v>2529</v>
      </c>
      <c r="G243" s="10">
        <v>836182</v>
      </c>
      <c r="H243" s="10" t="s">
        <v>3875</v>
      </c>
      <c r="I243" s="10" t="s">
        <v>4430</v>
      </c>
      <c r="J243" s="10" t="s">
        <v>2622</v>
      </c>
      <c r="K243" s="20">
        <v>93001207</v>
      </c>
      <c r="L243" s="9" t="s">
        <v>147</v>
      </c>
      <c r="M243" s="11">
        <v>36576</v>
      </c>
      <c r="N243" s="11"/>
      <c r="O243" s="12">
        <v>4500</v>
      </c>
      <c r="P243" s="12">
        <v>4500</v>
      </c>
      <c r="Q243" s="12"/>
      <c r="R243" s="12"/>
      <c r="S243" s="12"/>
      <c r="T243" s="12">
        <v>4500</v>
      </c>
      <c r="U243" s="9" t="s">
        <v>27</v>
      </c>
      <c r="V243" s="9">
        <v>0</v>
      </c>
      <c r="W243" s="12">
        <v>15000</v>
      </c>
      <c r="X243" s="9" t="s">
        <v>27</v>
      </c>
      <c r="Y243" s="9">
        <v>0</v>
      </c>
      <c r="AC243" s="13" t="s">
        <v>28</v>
      </c>
      <c r="AD243" s="9" t="s">
        <v>44</v>
      </c>
      <c r="AE243" s="9" t="s">
        <v>80</v>
      </c>
      <c r="AF243" s="9" t="s">
        <v>45</v>
      </c>
      <c r="AH243" s="9" t="s">
        <v>139</v>
      </c>
      <c r="AI243" s="9" t="s">
        <v>113</v>
      </c>
      <c r="AJ243" s="9" t="s">
        <v>84</v>
      </c>
      <c r="AK243" s="9" t="s">
        <v>85</v>
      </c>
      <c r="AL243" s="9" t="s">
        <v>42</v>
      </c>
      <c r="AM243" s="16" t="s">
        <v>2517</v>
      </c>
      <c r="AN243" s="9" t="s">
        <v>2509</v>
      </c>
      <c r="AP243" s="9" t="s">
        <v>543</v>
      </c>
      <c r="AR243" s="15">
        <v>39885.4375</v>
      </c>
      <c r="AS243" s="9" t="s">
        <v>36</v>
      </c>
      <c r="AT243" s="12">
        <v>4500</v>
      </c>
      <c r="AU243" s="392">
        <v>39885.4375</v>
      </c>
      <c r="AV243" s="134">
        <v>41121</v>
      </c>
      <c r="AW243" s="96">
        <f t="shared" si="6"/>
        <v>1235.5625</v>
      </c>
      <c r="AX243" s="97">
        <f t="shared" si="7"/>
        <v>41.185416666666669</v>
      </c>
    </row>
    <row r="244" spans="1:50" x14ac:dyDescent="0.25">
      <c r="A244" s="411"/>
      <c r="B244" s="9" t="s">
        <v>2616</v>
      </c>
      <c r="C244" s="9" t="s">
        <v>3625</v>
      </c>
      <c r="D244" s="33">
        <v>14</v>
      </c>
      <c r="E244" s="34" t="s">
        <v>2528</v>
      </c>
      <c r="F244" s="10" t="s">
        <v>2590</v>
      </c>
      <c r="G244" s="10">
        <v>1357060</v>
      </c>
      <c r="H244" s="10" t="s">
        <v>3876</v>
      </c>
      <c r="I244" s="10" t="s">
        <v>4431</v>
      </c>
      <c r="J244" s="10" t="s">
        <v>2646</v>
      </c>
      <c r="K244" s="10" t="s">
        <v>825</v>
      </c>
      <c r="L244" s="9" t="s">
        <v>147</v>
      </c>
      <c r="M244" s="11">
        <v>40544</v>
      </c>
      <c r="N244" s="11"/>
      <c r="O244" s="12">
        <v>2500</v>
      </c>
      <c r="P244" s="12">
        <v>2500</v>
      </c>
      <c r="Q244" s="12"/>
      <c r="R244" s="12"/>
      <c r="S244" s="12"/>
      <c r="T244" s="12">
        <v>2500</v>
      </c>
      <c r="U244" s="9" t="s">
        <v>50</v>
      </c>
      <c r="V244" s="12">
        <v>1250</v>
      </c>
      <c r="W244" s="9">
        <v>0</v>
      </c>
      <c r="X244" s="9" t="s">
        <v>50</v>
      </c>
      <c r="Y244" s="9">
        <v>0</v>
      </c>
      <c r="AC244" s="13" t="s">
        <v>28</v>
      </c>
      <c r="AD244" s="9" t="s">
        <v>262</v>
      </c>
      <c r="AE244" s="9" t="s">
        <v>151</v>
      </c>
      <c r="AF244" s="9" t="s">
        <v>31</v>
      </c>
      <c r="AH244" s="9" t="s">
        <v>131</v>
      </c>
      <c r="AI244" s="9" t="s">
        <v>160</v>
      </c>
      <c r="AJ244" s="9" t="s">
        <v>55</v>
      </c>
      <c r="AK244" s="9" t="s">
        <v>305</v>
      </c>
      <c r="AL244" s="9" t="s">
        <v>826</v>
      </c>
      <c r="AM244" s="16" t="s">
        <v>2517</v>
      </c>
      <c r="AN244" s="9" t="s">
        <v>57</v>
      </c>
      <c r="AP244" s="9" t="s">
        <v>827</v>
      </c>
      <c r="AR244" s="15">
        <v>40774.15625</v>
      </c>
      <c r="AS244" s="9" t="s">
        <v>36</v>
      </c>
      <c r="AT244" s="12">
        <v>2500</v>
      </c>
      <c r="AU244" s="392">
        <v>40774.15625</v>
      </c>
      <c r="AV244" s="134">
        <v>41121</v>
      </c>
      <c r="AW244" s="96">
        <f t="shared" si="6"/>
        <v>346.84375</v>
      </c>
      <c r="AX244" s="97">
        <f t="shared" si="7"/>
        <v>11.561458333333333</v>
      </c>
    </row>
    <row r="245" spans="1:50" x14ac:dyDescent="0.25">
      <c r="A245" s="411"/>
      <c r="B245" s="9" t="s">
        <v>2616</v>
      </c>
      <c r="C245" s="9" t="s">
        <v>3625</v>
      </c>
      <c r="D245" s="33">
        <v>14</v>
      </c>
      <c r="E245" s="34" t="s">
        <v>2528</v>
      </c>
      <c r="F245" s="10" t="s">
        <v>2590</v>
      </c>
      <c r="G245" s="10">
        <v>1410525</v>
      </c>
      <c r="H245" s="10" t="s">
        <v>3877</v>
      </c>
      <c r="I245" s="10" t="s">
        <v>4432</v>
      </c>
      <c r="J245" s="10" t="s">
        <v>2646</v>
      </c>
      <c r="K245" s="10" t="s">
        <v>1629</v>
      </c>
      <c r="L245" s="9" t="s">
        <v>1630</v>
      </c>
      <c r="M245" s="11">
        <v>40559</v>
      </c>
      <c r="N245" s="11"/>
      <c r="O245" s="12">
        <v>3000</v>
      </c>
      <c r="P245" s="12">
        <v>3000</v>
      </c>
      <c r="Q245" s="12"/>
      <c r="R245" s="12"/>
      <c r="S245" s="12"/>
      <c r="T245" s="12">
        <v>3000</v>
      </c>
      <c r="U245" s="9" t="s">
        <v>26</v>
      </c>
      <c r="V245" s="12">
        <v>3000</v>
      </c>
      <c r="W245" s="9">
        <v>0</v>
      </c>
      <c r="X245" s="9" t="s">
        <v>50</v>
      </c>
      <c r="Y245" s="9">
        <v>0</v>
      </c>
      <c r="AC245" s="13" t="s">
        <v>28</v>
      </c>
      <c r="AD245" s="9" t="s">
        <v>262</v>
      </c>
      <c r="AE245" s="9" t="s">
        <v>151</v>
      </c>
      <c r="AF245" s="9" t="s">
        <v>31</v>
      </c>
      <c r="AH245" s="9" t="s">
        <v>139</v>
      </c>
      <c r="AI245" s="9" t="s">
        <v>120</v>
      </c>
      <c r="AJ245" s="9" t="s">
        <v>84</v>
      </c>
      <c r="AK245" s="9" t="s">
        <v>85</v>
      </c>
      <c r="AL245" s="9" t="s">
        <v>42</v>
      </c>
      <c r="AM245" s="16" t="s">
        <v>2517</v>
      </c>
      <c r="AN245" s="9" t="s">
        <v>57</v>
      </c>
      <c r="AP245" s="9" t="s">
        <v>1631</v>
      </c>
      <c r="AR245" s="15">
        <v>40917.995138888888</v>
      </c>
      <c r="AS245" s="9" t="s">
        <v>36</v>
      </c>
      <c r="AT245" s="12">
        <v>3000</v>
      </c>
      <c r="AU245" s="392">
        <v>40917.995138888888</v>
      </c>
      <c r="AV245" s="134">
        <v>41121</v>
      </c>
      <c r="AW245" s="96">
        <f t="shared" si="6"/>
        <v>203.0048611111124</v>
      </c>
      <c r="AX245" s="97">
        <f t="shared" si="7"/>
        <v>6.7668287037037471</v>
      </c>
    </row>
    <row r="246" spans="1:50" x14ac:dyDescent="0.25">
      <c r="A246" s="411"/>
      <c r="B246" s="9" t="s">
        <v>2616</v>
      </c>
      <c r="C246" s="9" t="s">
        <v>4739</v>
      </c>
      <c r="D246" s="33">
        <v>82</v>
      </c>
      <c r="E246" s="34" t="s">
        <v>2527</v>
      </c>
      <c r="F246" s="10" t="s">
        <v>2530</v>
      </c>
      <c r="G246" s="10">
        <v>1201798</v>
      </c>
      <c r="H246" s="10" t="s">
        <v>3878</v>
      </c>
      <c r="I246" s="10" t="s">
        <v>3410</v>
      </c>
      <c r="J246" s="10" t="s">
        <v>2622</v>
      </c>
      <c r="K246" s="10" t="s">
        <v>1573</v>
      </c>
      <c r="L246" s="9" t="s">
        <v>1574</v>
      </c>
      <c r="M246" s="11">
        <v>39744</v>
      </c>
      <c r="N246" s="11"/>
      <c r="O246" s="12">
        <v>36048.07</v>
      </c>
      <c r="P246" s="12">
        <v>36048.07</v>
      </c>
      <c r="Q246" s="12"/>
      <c r="R246" s="12"/>
      <c r="S246" s="12"/>
      <c r="T246" s="12">
        <v>36048.07</v>
      </c>
      <c r="U246" s="9" t="s">
        <v>26</v>
      </c>
      <c r="V246" s="12">
        <v>36048.07</v>
      </c>
      <c r="W246" s="12">
        <v>4941.6099999999997</v>
      </c>
      <c r="X246" s="9" t="s">
        <v>50</v>
      </c>
      <c r="Y246" s="12">
        <v>2470.81</v>
      </c>
      <c r="Z246" s="12"/>
      <c r="AA246" s="12"/>
      <c r="AB246" s="12"/>
      <c r="AC246" s="13" t="s">
        <v>28</v>
      </c>
      <c r="AD246" s="9" t="s">
        <v>135</v>
      </c>
      <c r="AE246" s="9" t="s">
        <v>136</v>
      </c>
      <c r="AF246" s="9" t="s">
        <v>45</v>
      </c>
      <c r="AH246" s="9" t="s">
        <v>131</v>
      </c>
      <c r="AI246" s="9" t="s">
        <v>570</v>
      </c>
      <c r="AJ246" s="9" t="s">
        <v>34</v>
      </c>
      <c r="AK246" s="9" t="s">
        <v>71</v>
      </c>
      <c r="AL246" s="9" t="s">
        <v>42</v>
      </c>
      <c r="AM246" s="16" t="s">
        <v>2517</v>
      </c>
      <c r="AN246" s="9" t="s">
        <v>57</v>
      </c>
      <c r="AP246" s="9" t="s">
        <v>1575</v>
      </c>
      <c r="AR246" s="15">
        <v>40301.469444444447</v>
      </c>
      <c r="AS246" s="9" t="s">
        <v>36</v>
      </c>
      <c r="AT246" s="12">
        <v>36048.07</v>
      </c>
      <c r="AU246" s="392">
        <v>40301.469444444447</v>
      </c>
      <c r="AV246" s="134">
        <v>41121</v>
      </c>
      <c r="AW246" s="96">
        <f t="shared" si="6"/>
        <v>819.53055555555329</v>
      </c>
      <c r="AX246" s="97">
        <f t="shared" si="7"/>
        <v>27.317685185185109</v>
      </c>
    </row>
    <row r="247" spans="1:50" x14ac:dyDescent="0.25">
      <c r="A247" s="411"/>
      <c r="B247" s="9" t="s">
        <v>2616</v>
      </c>
      <c r="C247" s="9" t="s">
        <v>4739</v>
      </c>
      <c r="D247" s="33">
        <v>82</v>
      </c>
      <c r="E247" s="34" t="s">
        <v>2527</v>
      </c>
      <c r="F247" s="10" t="s">
        <v>2537</v>
      </c>
      <c r="G247" s="10">
        <v>1189433</v>
      </c>
      <c r="H247" s="10" t="s">
        <v>3879</v>
      </c>
      <c r="I247" s="10" t="s">
        <v>4433</v>
      </c>
      <c r="J247" s="10" t="s">
        <v>2622</v>
      </c>
      <c r="K247" s="10" t="s">
        <v>1787</v>
      </c>
      <c r="L247" s="9" t="s">
        <v>1788</v>
      </c>
      <c r="M247" s="11">
        <v>40025</v>
      </c>
      <c r="N247" s="11"/>
      <c r="O247" s="12">
        <v>3000</v>
      </c>
      <c r="P247" s="12">
        <v>3000</v>
      </c>
      <c r="Q247" s="12"/>
      <c r="R247" s="12"/>
      <c r="S247" s="12"/>
      <c r="T247" s="9">
        <v>0</v>
      </c>
      <c r="U247" s="9" t="s">
        <v>50</v>
      </c>
      <c r="V247" s="9">
        <v>0</v>
      </c>
      <c r="W247" s="9">
        <v>0</v>
      </c>
      <c r="X247" s="9" t="s">
        <v>27</v>
      </c>
      <c r="Y247" s="9">
        <v>0</v>
      </c>
      <c r="AC247" s="13" t="s">
        <v>28</v>
      </c>
      <c r="AD247" s="9" t="s">
        <v>135</v>
      </c>
      <c r="AE247" s="9" t="s">
        <v>284</v>
      </c>
      <c r="AF247" s="9" t="s">
        <v>31</v>
      </c>
      <c r="AH247" s="9" t="s">
        <v>131</v>
      </c>
      <c r="AI247" s="9" t="s">
        <v>54</v>
      </c>
      <c r="AJ247" s="9" t="s">
        <v>55</v>
      </c>
      <c r="AK247" s="9" t="s">
        <v>71</v>
      </c>
      <c r="AL247" s="9" t="s">
        <v>42</v>
      </c>
      <c r="AM247" s="16" t="s">
        <v>2517</v>
      </c>
      <c r="AN247" s="9" t="s">
        <v>43</v>
      </c>
      <c r="AP247" s="9" t="s">
        <v>1789</v>
      </c>
      <c r="AR247" s="15">
        <v>40260.481944444444</v>
      </c>
      <c r="AS247" s="9" t="s">
        <v>36</v>
      </c>
      <c r="AT247" s="12">
        <v>3000</v>
      </c>
      <c r="AU247" s="392">
        <v>40260.481944444444</v>
      </c>
      <c r="AV247" s="134">
        <v>41121</v>
      </c>
      <c r="AW247" s="96">
        <f t="shared" si="6"/>
        <v>860.5180555555562</v>
      </c>
      <c r="AX247" s="97">
        <f t="shared" si="7"/>
        <v>28.683935185185206</v>
      </c>
    </row>
    <row r="248" spans="1:50" x14ac:dyDescent="0.25">
      <c r="A248" s="411"/>
      <c r="B248" s="9" t="s">
        <v>2616</v>
      </c>
      <c r="C248" s="9" t="s">
        <v>4750</v>
      </c>
      <c r="D248" s="33">
        <v>81</v>
      </c>
      <c r="E248" s="34" t="s">
        <v>2527</v>
      </c>
      <c r="F248" s="19" t="s">
        <v>2593</v>
      </c>
      <c r="G248" s="19">
        <v>1149248</v>
      </c>
      <c r="H248" s="19" t="s">
        <v>3880</v>
      </c>
      <c r="I248" s="19" t="s">
        <v>4434</v>
      </c>
      <c r="J248" s="19" t="s">
        <v>2622</v>
      </c>
      <c r="K248" s="10" t="s">
        <v>2295</v>
      </c>
      <c r="L248" s="9" t="s">
        <v>2296</v>
      </c>
      <c r="M248" s="11">
        <v>37989</v>
      </c>
      <c r="N248" s="11"/>
      <c r="O248" s="12">
        <v>78705.320000000007</v>
      </c>
      <c r="P248" s="12">
        <v>78705.320000000007</v>
      </c>
      <c r="Q248" s="12"/>
      <c r="R248" s="12"/>
      <c r="S248" s="12"/>
      <c r="T248" s="12">
        <v>11256.1</v>
      </c>
      <c r="U248" s="9" t="s">
        <v>50</v>
      </c>
      <c r="V248" s="12">
        <v>5628.05</v>
      </c>
      <c r="W248" s="12">
        <v>19345.75</v>
      </c>
      <c r="X248" s="9" t="s">
        <v>50</v>
      </c>
      <c r="Y248" s="12">
        <v>9672.8799999999992</v>
      </c>
      <c r="Z248" s="12"/>
      <c r="AA248" s="12"/>
      <c r="AB248" s="12"/>
      <c r="AC248" s="13" t="s">
        <v>28</v>
      </c>
      <c r="AD248" s="9" t="s">
        <v>135</v>
      </c>
      <c r="AE248" s="9" t="s">
        <v>136</v>
      </c>
      <c r="AF248" s="9" t="s">
        <v>31</v>
      </c>
      <c r="AH248" s="9" t="s">
        <v>32</v>
      </c>
      <c r="AI248" s="9" t="s">
        <v>68</v>
      </c>
      <c r="AJ248" s="9" t="s">
        <v>34</v>
      </c>
      <c r="AK248" s="9" t="s">
        <v>71</v>
      </c>
      <c r="AL248" s="9" t="s">
        <v>42</v>
      </c>
      <c r="AM248" s="16" t="s">
        <v>2517</v>
      </c>
      <c r="AN248" s="9" t="s">
        <v>2509</v>
      </c>
      <c r="AP248" s="9" t="s">
        <v>2297</v>
      </c>
      <c r="AR248" s="15">
        <v>40164.380555555559</v>
      </c>
      <c r="AS248" s="9" t="s">
        <v>36</v>
      </c>
      <c r="AT248" s="12">
        <v>78705.320000000007</v>
      </c>
      <c r="AU248" s="392">
        <v>40164.380555555559</v>
      </c>
      <c r="AV248" s="134">
        <v>41121</v>
      </c>
      <c r="AW248" s="96">
        <f t="shared" si="6"/>
        <v>956.61944444444089</v>
      </c>
      <c r="AX248" s="97">
        <f t="shared" si="7"/>
        <v>31.887314814814697</v>
      </c>
    </row>
    <row r="249" spans="1:50" x14ac:dyDescent="0.25">
      <c r="A249" s="411"/>
      <c r="B249" s="9" t="s">
        <v>2616</v>
      </c>
      <c r="C249" s="9" t="s">
        <v>3625</v>
      </c>
      <c r="D249" s="33">
        <v>14</v>
      </c>
      <c r="E249" s="34" t="s">
        <v>2528</v>
      </c>
      <c r="F249" s="10" t="s">
        <v>2551</v>
      </c>
      <c r="G249" s="10">
        <v>1308676</v>
      </c>
      <c r="H249" s="10" t="s">
        <v>3881</v>
      </c>
      <c r="I249" s="10" t="s">
        <v>4435</v>
      </c>
      <c r="J249" s="10" t="s">
        <v>2646</v>
      </c>
      <c r="K249" s="10" t="s">
        <v>759</v>
      </c>
      <c r="L249" s="9" t="s">
        <v>760</v>
      </c>
      <c r="M249" s="11">
        <v>40155</v>
      </c>
      <c r="N249" s="11"/>
      <c r="O249" s="12">
        <v>11896</v>
      </c>
      <c r="P249" s="12">
        <v>11896</v>
      </c>
      <c r="Q249" s="12"/>
      <c r="R249" s="12"/>
      <c r="S249" s="12"/>
      <c r="T249" s="12">
        <v>5677.81</v>
      </c>
      <c r="U249" s="9" t="s">
        <v>26</v>
      </c>
      <c r="V249" s="12">
        <v>5677.81</v>
      </c>
      <c r="W249" s="9">
        <v>0</v>
      </c>
      <c r="X249" s="9" t="s">
        <v>50</v>
      </c>
      <c r="Y249" s="9">
        <v>0</v>
      </c>
      <c r="AC249" s="13" t="s">
        <v>28</v>
      </c>
      <c r="AD249" s="9" t="s">
        <v>262</v>
      </c>
      <c r="AE249" s="9" t="s">
        <v>151</v>
      </c>
      <c r="AF249" s="9" t="s">
        <v>45</v>
      </c>
      <c r="AH249" s="9" t="s">
        <v>32</v>
      </c>
      <c r="AI249" s="9" t="s">
        <v>56</v>
      </c>
      <c r="AJ249" s="9" t="s">
        <v>53</v>
      </c>
      <c r="AK249" s="9" t="s">
        <v>71</v>
      </c>
      <c r="AL249" s="9" t="s">
        <v>42</v>
      </c>
      <c r="AM249" s="16" t="s">
        <v>2517</v>
      </c>
      <c r="AN249" s="9" t="s">
        <v>57</v>
      </c>
      <c r="AP249" s="9" t="s">
        <v>761</v>
      </c>
      <c r="AR249" s="15">
        <v>40644.747916666667</v>
      </c>
      <c r="AS249" s="9" t="s">
        <v>151</v>
      </c>
      <c r="AT249" s="12">
        <v>11896</v>
      </c>
      <c r="AU249" s="392">
        <v>40644.747916666667</v>
      </c>
      <c r="AV249" s="134">
        <v>41121</v>
      </c>
      <c r="AW249" s="96">
        <f t="shared" si="6"/>
        <v>476.25208333333285</v>
      </c>
      <c r="AX249" s="97">
        <f t="shared" si="7"/>
        <v>15.875069444444428</v>
      </c>
    </row>
    <row r="250" spans="1:50" x14ac:dyDescent="0.25">
      <c r="A250" s="411"/>
      <c r="B250" s="9" t="s">
        <v>2616</v>
      </c>
      <c r="C250" s="9" t="s">
        <v>4739</v>
      </c>
      <c r="D250" s="33">
        <v>82</v>
      </c>
      <c r="E250" s="34" t="s">
        <v>2527</v>
      </c>
      <c r="F250" s="10" t="s">
        <v>2537</v>
      </c>
      <c r="G250" s="10">
        <v>1274565</v>
      </c>
      <c r="H250" s="10" t="s">
        <v>3882</v>
      </c>
      <c r="I250" s="10" t="s">
        <v>4436</v>
      </c>
      <c r="J250" s="10" t="s">
        <v>2622</v>
      </c>
      <c r="K250" s="10" t="s">
        <v>1355</v>
      </c>
      <c r="L250" s="9" t="s">
        <v>1355</v>
      </c>
      <c r="M250" s="11">
        <v>40467</v>
      </c>
      <c r="N250" s="11"/>
      <c r="O250" s="12">
        <v>35000</v>
      </c>
      <c r="P250" s="12">
        <v>35000</v>
      </c>
      <c r="Q250" s="12"/>
      <c r="R250" s="12"/>
      <c r="S250" s="12"/>
      <c r="T250" s="12">
        <v>35000</v>
      </c>
      <c r="U250" s="9" t="s">
        <v>26</v>
      </c>
      <c r="V250" s="12">
        <v>35000</v>
      </c>
      <c r="W250" s="9">
        <v>0</v>
      </c>
      <c r="X250" s="9" t="s">
        <v>50</v>
      </c>
      <c r="Y250" s="9">
        <v>0</v>
      </c>
      <c r="AC250" s="13" t="s">
        <v>28</v>
      </c>
      <c r="AD250" s="9" t="s">
        <v>135</v>
      </c>
      <c r="AE250" s="9" t="s">
        <v>284</v>
      </c>
      <c r="AF250" s="9" t="s">
        <v>31</v>
      </c>
      <c r="AH250" s="9" t="s">
        <v>139</v>
      </c>
      <c r="AI250" s="9" t="s">
        <v>77</v>
      </c>
      <c r="AJ250" s="9" t="s">
        <v>34</v>
      </c>
      <c r="AK250" s="9" t="s">
        <v>71</v>
      </c>
      <c r="AL250" s="9" t="s">
        <v>42</v>
      </c>
      <c r="AM250" s="16" t="s">
        <v>2517</v>
      </c>
      <c r="AN250" s="9" t="s">
        <v>57</v>
      </c>
      <c r="AP250" s="9" t="s">
        <v>1356</v>
      </c>
      <c r="AR250" s="15">
        <v>40513.807638888888</v>
      </c>
      <c r="AS250" s="9" t="s">
        <v>36</v>
      </c>
      <c r="AT250" s="12">
        <v>35000</v>
      </c>
      <c r="AU250" s="392">
        <v>40513.807638888888</v>
      </c>
      <c r="AV250" s="134">
        <v>41121</v>
      </c>
      <c r="AW250" s="96">
        <f t="shared" si="6"/>
        <v>607.1923611111124</v>
      </c>
      <c r="AX250" s="97">
        <f t="shared" si="7"/>
        <v>20.239745370370414</v>
      </c>
    </row>
    <row r="251" spans="1:50" x14ac:dyDescent="0.25">
      <c r="A251" s="411"/>
      <c r="B251" s="9" t="s">
        <v>2616</v>
      </c>
      <c r="C251" s="9" t="s">
        <v>4744</v>
      </c>
      <c r="D251" s="35">
        <v>1</v>
      </c>
      <c r="E251" s="34" t="s">
        <v>2527</v>
      </c>
      <c r="F251" s="10" t="s">
        <v>2550</v>
      </c>
      <c r="G251" s="10">
        <v>1287901</v>
      </c>
      <c r="H251" s="10" t="s">
        <v>3883</v>
      </c>
      <c r="I251" s="10" t="s">
        <v>4437</v>
      </c>
      <c r="J251" s="10" t="s">
        <v>2622</v>
      </c>
      <c r="K251" s="10" t="s">
        <v>1364</v>
      </c>
      <c r="L251" s="9" t="s">
        <v>147</v>
      </c>
      <c r="M251" s="11">
        <v>40388</v>
      </c>
      <c r="N251" s="11"/>
      <c r="O251" s="12">
        <v>5371.49</v>
      </c>
      <c r="P251" s="12">
        <v>5371.49</v>
      </c>
      <c r="Q251" s="12"/>
      <c r="R251" s="12"/>
      <c r="S251" s="12"/>
      <c r="T251" s="12">
        <v>5371.49</v>
      </c>
      <c r="U251" s="9" t="s">
        <v>26</v>
      </c>
      <c r="V251" s="12">
        <v>5371.49</v>
      </c>
      <c r="W251" s="12">
        <v>11043.37</v>
      </c>
      <c r="X251" s="9" t="s">
        <v>26</v>
      </c>
      <c r="Y251" s="12">
        <v>11043.37</v>
      </c>
      <c r="Z251" s="12"/>
      <c r="AA251" s="12"/>
      <c r="AB251" s="12"/>
      <c r="AC251" s="13" t="s">
        <v>28</v>
      </c>
      <c r="AD251" s="9" t="s">
        <v>135</v>
      </c>
      <c r="AE251" s="9" t="s">
        <v>284</v>
      </c>
      <c r="AF251" s="9" t="s">
        <v>45</v>
      </c>
      <c r="AH251" s="9" t="s">
        <v>131</v>
      </c>
      <c r="AI251" s="9" t="s">
        <v>432</v>
      </c>
      <c r="AJ251" s="9" t="s">
        <v>259</v>
      </c>
      <c r="AK251" s="9" t="s">
        <v>71</v>
      </c>
      <c r="AL251" s="9" t="s">
        <v>42</v>
      </c>
      <c r="AM251" s="16" t="s">
        <v>2517</v>
      </c>
      <c r="AN251" s="9" t="s">
        <v>57</v>
      </c>
      <c r="AP251" s="9" t="s">
        <v>1365</v>
      </c>
      <c r="AR251" s="15">
        <v>40575.574305555558</v>
      </c>
      <c r="AS251" s="9" t="s">
        <v>600</v>
      </c>
      <c r="AT251" s="12">
        <v>5371.49</v>
      </c>
      <c r="AU251" s="392">
        <v>40575.574305555558</v>
      </c>
      <c r="AV251" s="134">
        <v>41121</v>
      </c>
      <c r="AW251" s="96">
        <f t="shared" si="6"/>
        <v>545.42569444444234</v>
      </c>
      <c r="AX251" s="97">
        <f t="shared" si="7"/>
        <v>18.18085648148141</v>
      </c>
    </row>
    <row r="252" spans="1:50" x14ac:dyDescent="0.25">
      <c r="A252" s="411"/>
      <c r="B252" s="9" t="s">
        <v>2616</v>
      </c>
      <c r="C252" s="9" t="s">
        <v>3625</v>
      </c>
      <c r="D252" s="33">
        <v>14</v>
      </c>
      <c r="E252" s="34" t="s">
        <v>2528</v>
      </c>
      <c r="F252" s="10" t="s">
        <v>2531</v>
      </c>
      <c r="G252" s="10">
        <v>1228377</v>
      </c>
      <c r="H252" s="10" t="s">
        <v>3884</v>
      </c>
      <c r="I252" s="10" t="s">
        <v>4438</v>
      </c>
      <c r="J252" s="10" t="s">
        <v>2622</v>
      </c>
      <c r="K252" s="10" t="s">
        <v>2336</v>
      </c>
      <c r="L252" s="9" t="s">
        <v>2337</v>
      </c>
      <c r="M252" s="11">
        <v>40218</v>
      </c>
      <c r="N252" s="11"/>
      <c r="O252" s="12">
        <v>8191.28</v>
      </c>
      <c r="P252" s="12">
        <v>10000</v>
      </c>
      <c r="Q252" s="12"/>
      <c r="R252" s="12"/>
      <c r="S252" s="12"/>
      <c r="T252" s="12">
        <v>8191.28</v>
      </c>
      <c r="U252" s="9" t="s">
        <v>50</v>
      </c>
      <c r="V252" s="12">
        <v>4095.64</v>
      </c>
      <c r="W252" s="9">
        <v>0</v>
      </c>
      <c r="X252" s="9" t="s">
        <v>50</v>
      </c>
      <c r="Y252" s="9">
        <v>0</v>
      </c>
      <c r="AC252" s="13" t="s">
        <v>28</v>
      </c>
      <c r="AD252" s="9" t="s">
        <v>262</v>
      </c>
      <c r="AE252" s="9" t="s">
        <v>151</v>
      </c>
      <c r="AF252" s="9" t="s">
        <v>45</v>
      </c>
      <c r="AH252" s="9" t="s">
        <v>131</v>
      </c>
      <c r="AI252" s="9" t="s">
        <v>51</v>
      </c>
      <c r="AJ252" s="9" t="s">
        <v>40</v>
      </c>
      <c r="AK252" s="9" t="s">
        <v>71</v>
      </c>
      <c r="AL252" s="9" t="s">
        <v>42</v>
      </c>
      <c r="AM252" s="16" t="s">
        <v>2517</v>
      </c>
      <c r="AN252" s="9" t="s">
        <v>57</v>
      </c>
      <c r="AP252" s="9" t="s">
        <v>2338</v>
      </c>
      <c r="AR252" s="15">
        <v>40367.107638888891</v>
      </c>
      <c r="AS252" s="9" t="s">
        <v>36</v>
      </c>
      <c r="AT252" s="12">
        <v>8191.28</v>
      </c>
      <c r="AU252" s="392">
        <v>40367.107638888891</v>
      </c>
      <c r="AV252" s="134">
        <v>41121</v>
      </c>
      <c r="AW252" s="96">
        <f t="shared" si="6"/>
        <v>753.89236111110949</v>
      </c>
      <c r="AX252" s="97">
        <f t="shared" si="7"/>
        <v>25.129745370370316</v>
      </c>
    </row>
    <row r="253" spans="1:50" x14ac:dyDescent="0.25">
      <c r="A253" s="411"/>
      <c r="B253" s="9" t="s">
        <v>2616</v>
      </c>
      <c r="C253" s="9" t="s">
        <v>4740</v>
      </c>
      <c r="D253" s="33">
        <v>93</v>
      </c>
      <c r="E253" s="34" t="s">
        <v>2527</v>
      </c>
      <c r="F253" s="10" t="s">
        <v>2530</v>
      </c>
      <c r="G253" s="10">
        <v>1135559</v>
      </c>
      <c r="H253" s="10" t="s">
        <v>3885</v>
      </c>
      <c r="I253" s="10" t="s">
        <v>4439</v>
      </c>
      <c r="J253" s="10" t="s">
        <v>2622</v>
      </c>
      <c r="K253" s="10" t="s">
        <v>1746</v>
      </c>
      <c r="L253" s="9" t="s">
        <v>1747</v>
      </c>
      <c r="M253" s="11">
        <v>39497</v>
      </c>
      <c r="N253" s="11"/>
      <c r="O253" s="12">
        <v>36057.760000000002</v>
      </c>
      <c r="P253" s="12">
        <v>36057.760000000002</v>
      </c>
      <c r="Q253" s="12"/>
      <c r="R253" s="12"/>
      <c r="S253" s="12"/>
      <c r="T253" s="12">
        <v>36057.760000000002</v>
      </c>
      <c r="U253" s="9" t="s">
        <v>26</v>
      </c>
      <c r="V253" s="12">
        <v>36057.760000000002</v>
      </c>
      <c r="W253" s="9">
        <v>0</v>
      </c>
      <c r="X253" s="9" t="s">
        <v>50</v>
      </c>
      <c r="Y253" s="9">
        <v>0</v>
      </c>
      <c r="AC253" s="13" t="s">
        <v>28</v>
      </c>
      <c r="AD253" s="9" t="s">
        <v>135</v>
      </c>
      <c r="AE253" s="9" t="s">
        <v>136</v>
      </c>
      <c r="AF253" s="9" t="s">
        <v>31</v>
      </c>
      <c r="AH253" s="9" t="s">
        <v>32</v>
      </c>
      <c r="AI253" s="9" t="s">
        <v>445</v>
      </c>
      <c r="AJ253" s="9" t="s">
        <v>34</v>
      </c>
      <c r="AK253" s="9" t="s">
        <v>71</v>
      </c>
      <c r="AL253" s="9" t="s">
        <v>42</v>
      </c>
      <c r="AM253" s="16" t="s">
        <v>2517</v>
      </c>
      <c r="AN253" s="9" t="s">
        <v>57</v>
      </c>
      <c r="AP253" s="9" t="s">
        <v>1748</v>
      </c>
      <c r="AR253" s="15">
        <v>40154.65625</v>
      </c>
      <c r="AS253" s="9" t="s">
        <v>36</v>
      </c>
      <c r="AT253" s="12">
        <v>36057.760000000002</v>
      </c>
      <c r="AU253" s="392">
        <v>40154.65625</v>
      </c>
      <c r="AV253" s="134">
        <v>41121</v>
      </c>
      <c r="AW253" s="96">
        <f t="shared" si="6"/>
        <v>966.34375</v>
      </c>
      <c r="AX253" s="97">
        <f t="shared" si="7"/>
        <v>32.211458333333333</v>
      </c>
    </row>
    <row r="254" spans="1:50" x14ac:dyDescent="0.25">
      <c r="A254" s="411"/>
      <c r="B254" s="9" t="s">
        <v>2616</v>
      </c>
      <c r="C254" s="9" t="s">
        <v>4740</v>
      </c>
      <c r="D254" s="33">
        <v>93</v>
      </c>
      <c r="E254" s="34" t="s">
        <v>2527</v>
      </c>
      <c r="F254" s="10" t="s">
        <v>2530</v>
      </c>
      <c r="G254" s="10">
        <v>783255</v>
      </c>
      <c r="H254" s="10" t="s">
        <v>3886</v>
      </c>
      <c r="I254" s="10" t="s">
        <v>4440</v>
      </c>
      <c r="J254" s="10" t="s">
        <v>2622</v>
      </c>
      <c r="K254" s="10" t="s">
        <v>496</v>
      </c>
      <c r="L254" s="9" t="s">
        <v>497</v>
      </c>
      <c r="M254" s="11">
        <v>39345</v>
      </c>
      <c r="N254" s="11"/>
      <c r="O254" s="12">
        <v>18952.41</v>
      </c>
      <c r="P254" s="12">
        <v>18952.41</v>
      </c>
      <c r="Q254" s="12"/>
      <c r="R254" s="12"/>
      <c r="S254" s="12"/>
      <c r="T254" s="12">
        <v>18952.41</v>
      </c>
      <c r="U254" s="9" t="s">
        <v>50</v>
      </c>
      <c r="V254" s="12">
        <v>9476.2099999999991</v>
      </c>
      <c r="W254" s="12">
        <v>1895.24</v>
      </c>
      <c r="X254" s="9" t="s">
        <v>27</v>
      </c>
      <c r="Y254" s="9">
        <v>0</v>
      </c>
      <c r="AC254" s="13" t="s">
        <v>28</v>
      </c>
      <c r="AD254" s="9" t="s">
        <v>44</v>
      </c>
      <c r="AE254" s="9" t="s">
        <v>443</v>
      </c>
      <c r="AF254" s="9" t="s">
        <v>45</v>
      </c>
      <c r="AH254" s="9" t="s">
        <v>32</v>
      </c>
      <c r="AI254" s="9" t="s">
        <v>74</v>
      </c>
      <c r="AJ254" s="9" t="s">
        <v>34</v>
      </c>
      <c r="AK254" s="9" t="s">
        <v>370</v>
      </c>
      <c r="AL254" s="9" t="s">
        <v>42</v>
      </c>
      <c r="AM254" s="16" t="s">
        <v>2517</v>
      </c>
      <c r="AN254" s="9" t="s">
        <v>2510</v>
      </c>
      <c r="AP254" s="9" t="s">
        <v>498</v>
      </c>
      <c r="AR254" s="15">
        <v>39722.646527777775</v>
      </c>
      <c r="AS254" s="9" t="s">
        <v>151</v>
      </c>
      <c r="AT254" s="12">
        <v>18952.41</v>
      </c>
      <c r="AU254" s="392">
        <v>39722.646527777775</v>
      </c>
      <c r="AV254" s="134">
        <v>41121</v>
      </c>
      <c r="AW254" s="96">
        <f t="shared" si="6"/>
        <v>1398.3534722222248</v>
      </c>
      <c r="AX254" s="97">
        <f t="shared" si="7"/>
        <v>46.611782407407496</v>
      </c>
    </row>
    <row r="255" spans="1:50" x14ac:dyDescent="0.25">
      <c r="A255" s="411"/>
      <c r="B255" s="9" t="s">
        <v>2616</v>
      </c>
      <c r="C255" s="9" t="s">
        <v>4740</v>
      </c>
      <c r="D255" s="33">
        <v>93</v>
      </c>
      <c r="E255" s="34" t="s">
        <v>2527</v>
      </c>
      <c r="F255" s="10" t="s">
        <v>2534</v>
      </c>
      <c r="G255" s="10">
        <v>1206065</v>
      </c>
      <c r="H255" s="10" t="s">
        <v>3887</v>
      </c>
      <c r="I255" s="10" t="s">
        <v>4441</v>
      </c>
      <c r="J255" s="10" t="s">
        <v>2622</v>
      </c>
      <c r="K255" s="10" t="s">
        <v>673</v>
      </c>
      <c r="L255" s="9" t="s">
        <v>674</v>
      </c>
      <c r="M255" s="11">
        <v>39921</v>
      </c>
      <c r="N255" s="11"/>
      <c r="O255" s="12">
        <v>18429.939999999999</v>
      </c>
      <c r="P255" s="12">
        <v>18429.939999999999</v>
      </c>
      <c r="Q255" s="12"/>
      <c r="R255" s="12"/>
      <c r="S255" s="12"/>
      <c r="T255" s="12">
        <v>18429.939999999999</v>
      </c>
      <c r="U255" s="9" t="s">
        <v>26</v>
      </c>
      <c r="V255" s="12">
        <v>18429.939999999999</v>
      </c>
      <c r="W255" s="12">
        <v>20000</v>
      </c>
      <c r="X255" s="9" t="s">
        <v>27</v>
      </c>
      <c r="Y255" s="9">
        <v>0</v>
      </c>
      <c r="AC255" s="13" t="s">
        <v>28</v>
      </c>
      <c r="AD255" s="9" t="s">
        <v>135</v>
      </c>
      <c r="AE255" s="9" t="s">
        <v>276</v>
      </c>
      <c r="AF255" s="9" t="s">
        <v>31</v>
      </c>
      <c r="AH255" s="9" t="s">
        <v>131</v>
      </c>
      <c r="AI255" s="9" t="s">
        <v>562</v>
      </c>
      <c r="AJ255" s="9" t="s">
        <v>53</v>
      </c>
      <c r="AK255" s="9" t="s">
        <v>675</v>
      </c>
      <c r="AL255" s="9" t="s">
        <v>42</v>
      </c>
      <c r="AM255" s="16" t="s">
        <v>2517</v>
      </c>
      <c r="AN255" s="9" t="s">
        <v>43</v>
      </c>
      <c r="AP255" s="9" t="s">
        <v>676</v>
      </c>
      <c r="AR255" s="15">
        <v>40312.464583333334</v>
      </c>
      <c r="AS255" s="9" t="s">
        <v>36</v>
      </c>
      <c r="AT255" s="12">
        <v>18429.939999999999</v>
      </c>
      <c r="AU255" s="392">
        <v>40312.464583333334</v>
      </c>
      <c r="AV255" s="134">
        <v>41121</v>
      </c>
      <c r="AW255" s="96">
        <f t="shared" si="6"/>
        <v>808.5354166666657</v>
      </c>
      <c r="AX255" s="97">
        <f t="shared" si="7"/>
        <v>26.951180555555524</v>
      </c>
    </row>
    <row r="256" spans="1:50" x14ac:dyDescent="0.25">
      <c r="A256" s="411"/>
      <c r="B256" s="9" t="s">
        <v>2616</v>
      </c>
      <c r="C256" s="9" t="s">
        <v>4740</v>
      </c>
      <c r="D256" s="33">
        <v>93</v>
      </c>
      <c r="E256" s="34" t="s">
        <v>2527</v>
      </c>
      <c r="F256" s="10" t="s">
        <v>2530</v>
      </c>
      <c r="G256" s="10">
        <v>1169161</v>
      </c>
      <c r="H256" s="10" t="s">
        <v>3888</v>
      </c>
      <c r="I256" s="10" t="s">
        <v>4442</v>
      </c>
      <c r="J256" s="10" t="s">
        <v>2622</v>
      </c>
      <c r="K256" s="10" t="s">
        <v>2301</v>
      </c>
      <c r="L256" s="9" t="s">
        <v>2302</v>
      </c>
      <c r="M256" s="11">
        <v>39328</v>
      </c>
      <c r="N256" s="11"/>
      <c r="O256" s="12">
        <v>72925.539999999994</v>
      </c>
      <c r="P256" s="12">
        <v>72925.539999999994</v>
      </c>
      <c r="Q256" s="12"/>
      <c r="R256" s="12"/>
      <c r="S256" s="12"/>
      <c r="T256" s="12">
        <v>72925.539999999994</v>
      </c>
      <c r="U256" s="9" t="s">
        <v>50</v>
      </c>
      <c r="V256" s="12">
        <v>36462.769999999997</v>
      </c>
      <c r="W256" s="9">
        <v>0</v>
      </c>
      <c r="X256" s="9" t="s">
        <v>27</v>
      </c>
      <c r="Y256" s="9">
        <v>0</v>
      </c>
      <c r="AC256" s="13" t="s">
        <v>28</v>
      </c>
      <c r="AD256" s="9" t="s">
        <v>135</v>
      </c>
      <c r="AE256" s="9" t="s">
        <v>136</v>
      </c>
      <c r="AF256" s="9" t="s">
        <v>31</v>
      </c>
      <c r="AH256" s="9" t="s">
        <v>32</v>
      </c>
      <c r="AI256" s="9" t="s">
        <v>77</v>
      </c>
      <c r="AJ256" s="9" t="s">
        <v>34</v>
      </c>
      <c r="AK256" s="9" t="s">
        <v>215</v>
      </c>
      <c r="AL256" s="9" t="s">
        <v>42</v>
      </c>
      <c r="AM256" s="16" t="s">
        <v>2517</v>
      </c>
      <c r="AN256" s="9" t="s">
        <v>2510</v>
      </c>
      <c r="AP256" s="9" t="s">
        <v>2303</v>
      </c>
      <c r="AR256" s="15">
        <v>40215.535416666666</v>
      </c>
      <c r="AS256" s="9" t="s">
        <v>151</v>
      </c>
      <c r="AT256" s="12">
        <v>72925.539999999994</v>
      </c>
      <c r="AU256" s="392">
        <v>40215.535416666666</v>
      </c>
      <c r="AV256" s="134">
        <v>41121</v>
      </c>
      <c r="AW256" s="96">
        <f t="shared" si="6"/>
        <v>905.4645833333343</v>
      </c>
      <c r="AX256" s="97">
        <f t="shared" si="7"/>
        <v>30.182152777777809</v>
      </c>
    </row>
    <row r="257" spans="1:50" x14ac:dyDescent="0.25">
      <c r="A257" s="411"/>
      <c r="B257" s="9" t="s">
        <v>2616</v>
      </c>
      <c r="C257" s="9" t="s">
        <v>4739</v>
      </c>
      <c r="D257" s="33">
        <v>82</v>
      </c>
      <c r="E257" s="34" t="s">
        <v>2527</v>
      </c>
      <c r="F257" s="10" t="s">
        <v>2538</v>
      </c>
      <c r="G257" s="10">
        <v>1165713</v>
      </c>
      <c r="H257" s="10" t="s">
        <v>3889</v>
      </c>
      <c r="I257" s="10" t="s">
        <v>4443</v>
      </c>
      <c r="J257" s="10" t="s">
        <v>2622</v>
      </c>
      <c r="K257" s="10">
        <v>2004</v>
      </c>
      <c r="L257" s="9" t="s">
        <v>653</v>
      </c>
      <c r="M257" s="11">
        <v>39545</v>
      </c>
      <c r="N257" s="11"/>
      <c r="O257" s="12">
        <v>100000</v>
      </c>
      <c r="P257" s="12">
        <v>100000</v>
      </c>
      <c r="Q257" s="12"/>
      <c r="R257" s="12"/>
      <c r="S257" s="12"/>
      <c r="T257" s="12">
        <v>100000</v>
      </c>
      <c r="U257" s="9" t="s">
        <v>50</v>
      </c>
      <c r="V257" s="12">
        <v>50000</v>
      </c>
      <c r="W257" s="9">
        <v>0</v>
      </c>
      <c r="X257" s="9" t="s">
        <v>50</v>
      </c>
      <c r="Y257" s="9">
        <v>0</v>
      </c>
      <c r="AC257" s="13" t="s">
        <v>28</v>
      </c>
      <c r="AD257" s="9" t="s">
        <v>135</v>
      </c>
      <c r="AE257" s="9" t="s">
        <v>136</v>
      </c>
      <c r="AF257" s="9" t="s">
        <v>45</v>
      </c>
      <c r="AH257" s="9" t="s">
        <v>32</v>
      </c>
      <c r="AI257" s="9" t="s">
        <v>98</v>
      </c>
      <c r="AJ257" s="9" t="s">
        <v>40</v>
      </c>
      <c r="AK257" s="9" t="s">
        <v>41</v>
      </c>
      <c r="AL257" s="9" t="s">
        <v>42</v>
      </c>
      <c r="AM257" s="16" t="s">
        <v>2517</v>
      </c>
      <c r="AN257" s="9" t="s">
        <v>2510</v>
      </c>
      <c r="AP257" s="9" t="s">
        <v>654</v>
      </c>
      <c r="AR257" s="15">
        <v>40206.676388888889</v>
      </c>
      <c r="AS257" s="9" t="s">
        <v>36</v>
      </c>
      <c r="AT257" s="12">
        <v>100000</v>
      </c>
      <c r="AU257" s="392">
        <v>40206.676388888889</v>
      </c>
      <c r="AV257" s="134">
        <v>41121</v>
      </c>
      <c r="AW257" s="96">
        <f t="shared" si="6"/>
        <v>914.32361111111095</v>
      </c>
      <c r="AX257" s="97">
        <f t="shared" si="7"/>
        <v>30.477453703703699</v>
      </c>
    </row>
    <row r="258" spans="1:50" x14ac:dyDescent="0.25">
      <c r="A258" s="411"/>
      <c r="B258" s="9" t="s">
        <v>2616</v>
      </c>
      <c r="C258" s="9" t="s">
        <v>4741</v>
      </c>
      <c r="D258" s="33">
        <v>77</v>
      </c>
      <c r="E258" s="34" t="s">
        <v>2527</v>
      </c>
      <c r="F258" s="10" t="s">
        <v>2570</v>
      </c>
      <c r="G258" s="10">
        <v>412029</v>
      </c>
      <c r="H258" s="10" t="s">
        <v>3890</v>
      </c>
      <c r="I258" s="10" t="s">
        <v>4444</v>
      </c>
      <c r="J258" s="10" t="s">
        <v>2622</v>
      </c>
      <c r="K258" s="10" t="s">
        <v>922</v>
      </c>
      <c r="L258" s="9" t="s">
        <v>923</v>
      </c>
      <c r="M258" s="11">
        <v>37825</v>
      </c>
      <c r="N258" s="11"/>
      <c r="O258" s="12">
        <v>17674.560000000001</v>
      </c>
      <c r="P258" s="12">
        <v>17674.560000000001</v>
      </c>
      <c r="Q258" s="12"/>
      <c r="R258" s="12"/>
      <c r="S258" s="12"/>
      <c r="T258" s="12">
        <v>17674.560000000001</v>
      </c>
      <c r="U258" s="9" t="s">
        <v>26</v>
      </c>
      <c r="V258" s="12">
        <v>17674.560000000001</v>
      </c>
      <c r="W258" s="12">
        <v>1828.43</v>
      </c>
      <c r="X258" s="9" t="s">
        <v>27</v>
      </c>
      <c r="Y258" s="9">
        <v>0</v>
      </c>
      <c r="AC258" s="13" t="s">
        <v>28</v>
      </c>
      <c r="AD258" s="9" t="s">
        <v>44</v>
      </c>
      <c r="AE258" s="9" t="s">
        <v>38</v>
      </c>
      <c r="AF258" s="9" t="s">
        <v>87</v>
      </c>
      <c r="AH258" s="9" t="s">
        <v>32</v>
      </c>
      <c r="AI258" s="9" t="s">
        <v>77</v>
      </c>
      <c r="AJ258" s="9" t="s">
        <v>34</v>
      </c>
      <c r="AK258" s="9" t="s">
        <v>71</v>
      </c>
      <c r="AL258" s="9" t="s">
        <v>42</v>
      </c>
      <c r="AM258" s="16" t="s">
        <v>2517</v>
      </c>
      <c r="AN258" s="9" t="s">
        <v>43</v>
      </c>
      <c r="AP258" s="9" t="s">
        <v>924</v>
      </c>
      <c r="AR258" s="15">
        <v>38211.681944444441</v>
      </c>
      <c r="AS258" s="9" t="s">
        <v>151</v>
      </c>
      <c r="AT258" s="12">
        <v>17674.560000000001</v>
      </c>
      <c r="AU258" s="392">
        <v>38211.681944444441</v>
      </c>
      <c r="AV258" s="134">
        <v>41121</v>
      </c>
      <c r="AW258" s="96">
        <f t="shared" si="6"/>
        <v>2909.3180555555591</v>
      </c>
      <c r="AX258" s="97">
        <f t="shared" si="7"/>
        <v>96.977268518518642</v>
      </c>
    </row>
    <row r="259" spans="1:50" x14ac:dyDescent="0.25">
      <c r="A259" s="411"/>
      <c r="B259" s="9" t="s">
        <v>2616</v>
      </c>
      <c r="C259" s="9" t="s">
        <v>4740</v>
      </c>
      <c r="D259" s="33">
        <v>93</v>
      </c>
      <c r="E259" s="34" t="s">
        <v>2527</v>
      </c>
      <c r="F259" s="10" t="s">
        <v>2534</v>
      </c>
      <c r="G259" s="10">
        <v>558211</v>
      </c>
      <c r="H259" s="10" t="s">
        <v>3891</v>
      </c>
      <c r="I259" s="10" t="s">
        <v>4445</v>
      </c>
      <c r="J259" s="10" t="s">
        <v>2622</v>
      </c>
      <c r="K259" s="10" t="s">
        <v>976</v>
      </c>
      <c r="L259" s="9" t="s">
        <v>977</v>
      </c>
      <c r="M259" s="11">
        <v>38779</v>
      </c>
      <c r="N259" s="11"/>
      <c r="O259" s="12">
        <v>63584.4</v>
      </c>
      <c r="P259" s="12">
        <v>63584</v>
      </c>
      <c r="Q259" s="12"/>
      <c r="R259" s="12"/>
      <c r="S259" s="12"/>
      <c r="T259" s="12">
        <v>63584.4</v>
      </c>
      <c r="U259" s="9" t="s">
        <v>26</v>
      </c>
      <c r="V259" s="12">
        <v>63584.4</v>
      </c>
      <c r="W259" s="12">
        <v>119338.77</v>
      </c>
      <c r="X259" s="9" t="s">
        <v>27</v>
      </c>
      <c r="Y259" s="9">
        <v>0</v>
      </c>
      <c r="AC259" s="13" t="s">
        <v>28</v>
      </c>
      <c r="AD259" s="9" t="s">
        <v>44</v>
      </c>
      <c r="AE259" s="9" t="s">
        <v>38</v>
      </c>
      <c r="AF259" s="9" t="s">
        <v>45</v>
      </c>
      <c r="AH259" s="9" t="s">
        <v>32</v>
      </c>
      <c r="AI259" s="9" t="s">
        <v>160</v>
      </c>
      <c r="AJ259" s="9" t="s">
        <v>55</v>
      </c>
      <c r="AK259" s="9" t="s">
        <v>194</v>
      </c>
      <c r="AL259" s="9" t="s">
        <v>42</v>
      </c>
      <c r="AM259" s="16" t="s">
        <v>2517</v>
      </c>
      <c r="AN259" s="9" t="s">
        <v>57</v>
      </c>
      <c r="AP259" s="9" t="s">
        <v>978</v>
      </c>
      <c r="AR259" s="15">
        <v>39057.623611111114</v>
      </c>
      <c r="AS259" s="9" t="s">
        <v>36</v>
      </c>
      <c r="AT259" s="12">
        <v>63584.4</v>
      </c>
      <c r="AU259" s="392">
        <v>39057.623611111114</v>
      </c>
      <c r="AV259" s="134">
        <v>41121</v>
      </c>
      <c r="AW259" s="96">
        <f t="shared" ref="AW259:AW322" si="8">AV259-AU259</f>
        <v>2063.3763888888861</v>
      </c>
      <c r="AX259" s="97">
        <f t="shared" ref="AX259:AX322" si="9">AW259/30</f>
        <v>68.779212962962873</v>
      </c>
    </row>
    <row r="260" spans="1:50" x14ac:dyDescent="0.25">
      <c r="A260" s="411"/>
      <c r="B260" s="9" t="s">
        <v>2616</v>
      </c>
      <c r="C260" s="9" t="s">
        <v>4740</v>
      </c>
      <c r="D260" s="33">
        <v>93</v>
      </c>
      <c r="E260" s="34" t="s">
        <v>2527</v>
      </c>
      <c r="F260" s="10" t="s">
        <v>2535</v>
      </c>
      <c r="G260" s="10">
        <v>434975</v>
      </c>
      <c r="H260" s="10" t="s">
        <v>3892</v>
      </c>
      <c r="I260" s="10" t="s">
        <v>4446</v>
      </c>
      <c r="J260" s="10" t="s">
        <v>2622</v>
      </c>
      <c r="K260" s="10">
        <v>1001002</v>
      </c>
      <c r="L260" s="9" t="s">
        <v>2060</v>
      </c>
      <c r="M260" s="11">
        <v>38087</v>
      </c>
      <c r="N260" s="11"/>
      <c r="O260" s="12">
        <v>83286.559999999998</v>
      </c>
      <c r="P260" s="12">
        <v>83286.559999999998</v>
      </c>
      <c r="Q260" s="12"/>
      <c r="R260" s="12"/>
      <c r="S260" s="12"/>
      <c r="T260" s="12">
        <v>83286.559999999998</v>
      </c>
      <c r="U260" s="9" t="s">
        <v>26</v>
      </c>
      <c r="V260" s="12">
        <v>83286.559999999998</v>
      </c>
      <c r="W260" s="12">
        <v>8628.65</v>
      </c>
      <c r="X260" s="9" t="s">
        <v>27</v>
      </c>
      <c r="Y260" s="9">
        <v>0</v>
      </c>
      <c r="AC260" s="13" t="s">
        <v>28</v>
      </c>
      <c r="AD260" s="9" t="s">
        <v>44</v>
      </c>
      <c r="AE260" s="9" t="s">
        <v>80</v>
      </c>
      <c r="AF260" s="9" t="s">
        <v>31</v>
      </c>
      <c r="AH260" s="9" t="s">
        <v>32</v>
      </c>
      <c r="AI260" s="9" t="s">
        <v>261</v>
      </c>
      <c r="AJ260" s="9" t="s">
        <v>40</v>
      </c>
      <c r="AK260" s="9" t="s">
        <v>41</v>
      </c>
      <c r="AL260" s="9" t="s">
        <v>42</v>
      </c>
      <c r="AM260" s="16" t="s">
        <v>2517</v>
      </c>
      <c r="AN260" s="9" t="s">
        <v>57</v>
      </c>
      <c r="AP260" s="9" t="s">
        <v>2061</v>
      </c>
      <c r="AR260" s="15">
        <v>38366.688888888886</v>
      </c>
      <c r="AS260" s="9" t="s">
        <v>36</v>
      </c>
      <c r="AT260" s="12">
        <v>83286.559999999998</v>
      </c>
      <c r="AU260" s="392">
        <v>38366.688888888886</v>
      </c>
      <c r="AV260" s="134">
        <v>41121</v>
      </c>
      <c r="AW260" s="96">
        <f t="shared" si="8"/>
        <v>2754.3111111111139</v>
      </c>
      <c r="AX260" s="97">
        <f t="shared" si="9"/>
        <v>91.810370370370464</v>
      </c>
    </row>
    <row r="261" spans="1:50" x14ac:dyDescent="0.25">
      <c r="A261" s="411"/>
      <c r="B261" s="9" t="s">
        <v>2616</v>
      </c>
      <c r="C261" s="9" t="s">
        <v>4740</v>
      </c>
      <c r="D261" s="33">
        <v>93</v>
      </c>
      <c r="E261" s="34" t="s">
        <v>2527</v>
      </c>
      <c r="F261" s="10" t="s">
        <v>2534</v>
      </c>
      <c r="G261" s="10">
        <v>821949</v>
      </c>
      <c r="H261" s="10" t="s">
        <v>2676</v>
      </c>
      <c r="I261" s="10" t="s">
        <v>4447</v>
      </c>
      <c r="J261" s="10" t="s">
        <v>2622</v>
      </c>
      <c r="K261" s="10">
        <v>1134</v>
      </c>
      <c r="L261" s="9" t="s">
        <v>2202</v>
      </c>
      <c r="M261" s="11">
        <v>39710</v>
      </c>
      <c r="N261" s="11"/>
      <c r="O261" s="12">
        <v>15046</v>
      </c>
      <c r="P261" s="12">
        <v>15046</v>
      </c>
      <c r="Q261" s="12"/>
      <c r="R261" s="12"/>
      <c r="S261" s="12"/>
      <c r="T261" s="12">
        <v>15046</v>
      </c>
      <c r="U261" s="9" t="s">
        <v>50</v>
      </c>
      <c r="V261" s="12">
        <v>7523</v>
      </c>
      <c r="W261" s="9">
        <v>100</v>
      </c>
      <c r="X261" s="9" t="s">
        <v>27</v>
      </c>
      <c r="Y261" s="9">
        <v>0</v>
      </c>
      <c r="AC261" s="13" t="s">
        <v>28</v>
      </c>
      <c r="AD261" s="9" t="s">
        <v>44</v>
      </c>
      <c r="AE261" s="9" t="s">
        <v>346</v>
      </c>
      <c r="AF261" s="9" t="s">
        <v>76</v>
      </c>
      <c r="AH261" s="9" t="s">
        <v>32</v>
      </c>
      <c r="AI261" s="9" t="s">
        <v>187</v>
      </c>
      <c r="AJ261" s="9" t="s">
        <v>123</v>
      </c>
      <c r="AK261" s="9" t="s">
        <v>185</v>
      </c>
      <c r="AL261" s="9" t="s">
        <v>42</v>
      </c>
      <c r="AM261" s="16" t="s">
        <v>2517</v>
      </c>
      <c r="AN261" s="9" t="s">
        <v>2510</v>
      </c>
      <c r="AP261" s="9" t="s">
        <v>2203</v>
      </c>
      <c r="AR261" s="15">
        <v>39843.438888888886</v>
      </c>
      <c r="AS261" s="9" t="s">
        <v>36</v>
      </c>
      <c r="AT261" s="12">
        <v>15046</v>
      </c>
      <c r="AU261" s="392">
        <v>39843.438888888886</v>
      </c>
      <c r="AV261" s="134">
        <v>41121</v>
      </c>
      <c r="AW261" s="96">
        <f t="shared" si="8"/>
        <v>1277.5611111111139</v>
      </c>
      <c r="AX261" s="97">
        <f t="shared" si="9"/>
        <v>42.585370370370462</v>
      </c>
    </row>
    <row r="262" spans="1:50" x14ac:dyDescent="0.25">
      <c r="A262" s="411"/>
      <c r="B262" s="9" t="s">
        <v>2616</v>
      </c>
      <c r="C262" s="9" t="s">
        <v>4740</v>
      </c>
      <c r="D262" s="33">
        <v>93</v>
      </c>
      <c r="E262" s="34" t="s">
        <v>2527</v>
      </c>
      <c r="F262" s="10" t="s">
        <v>2539</v>
      </c>
      <c r="G262" s="10">
        <v>606507</v>
      </c>
      <c r="H262" s="10" t="s">
        <v>3893</v>
      </c>
      <c r="I262" s="10" t="s">
        <v>4448</v>
      </c>
      <c r="J262" s="10" t="s">
        <v>2622</v>
      </c>
      <c r="K262" s="10" t="s">
        <v>384</v>
      </c>
      <c r="L262" s="9" t="s">
        <v>385</v>
      </c>
      <c r="M262" s="11">
        <v>38443</v>
      </c>
      <c r="N262" s="11"/>
      <c r="O262" s="12">
        <v>29500</v>
      </c>
      <c r="P262" s="12">
        <v>29500</v>
      </c>
      <c r="Q262" s="12"/>
      <c r="R262" s="12"/>
      <c r="S262" s="12"/>
      <c r="T262" s="12">
        <v>29500</v>
      </c>
      <c r="U262" s="9" t="s">
        <v>26</v>
      </c>
      <c r="V262" s="12">
        <v>29500</v>
      </c>
      <c r="W262" s="12">
        <v>40049.949999999997</v>
      </c>
      <c r="X262" s="9" t="s">
        <v>26</v>
      </c>
      <c r="Y262" s="12">
        <v>40049.949999999997</v>
      </c>
      <c r="Z262" s="12"/>
      <c r="AA262" s="12"/>
      <c r="AB262" s="12"/>
      <c r="AC262" s="13" t="s">
        <v>28</v>
      </c>
      <c r="AD262" s="9" t="s">
        <v>44</v>
      </c>
      <c r="AE262" s="9" t="s">
        <v>30</v>
      </c>
      <c r="AF262" s="9" t="s">
        <v>45</v>
      </c>
      <c r="AH262" s="9" t="s">
        <v>32</v>
      </c>
      <c r="AI262" s="9" t="s">
        <v>281</v>
      </c>
      <c r="AJ262" s="9" t="s">
        <v>273</v>
      </c>
      <c r="AK262" s="9" t="s">
        <v>71</v>
      </c>
      <c r="AL262" s="9" t="s">
        <v>42</v>
      </c>
      <c r="AM262" s="16" t="s">
        <v>2517</v>
      </c>
      <c r="AN262" s="9" t="s">
        <v>57</v>
      </c>
      <c r="AP262" s="9" t="s">
        <v>386</v>
      </c>
      <c r="AR262" s="15">
        <v>39226.413888888892</v>
      </c>
      <c r="AS262" s="9" t="s">
        <v>36</v>
      </c>
      <c r="AT262" s="12">
        <v>29500</v>
      </c>
      <c r="AU262" s="392">
        <v>39226.413888888892</v>
      </c>
      <c r="AV262" s="134">
        <v>41121</v>
      </c>
      <c r="AW262" s="96">
        <f t="shared" si="8"/>
        <v>1894.586111111108</v>
      </c>
      <c r="AX262" s="97">
        <f t="shared" si="9"/>
        <v>63.152870370370266</v>
      </c>
    </row>
    <row r="263" spans="1:50" x14ac:dyDescent="0.25">
      <c r="A263" s="411"/>
      <c r="B263" s="9" t="s">
        <v>2616</v>
      </c>
      <c r="C263" s="9" t="s">
        <v>3625</v>
      </c>
      <c r="D263" s="33">
        <v>14</v>
      </c>
      <c r="E263" s="34" t="s">
        <v>2528</v>
      </c>
      <c r="F263" s="10" t="s">
        <v>2531</v>
      </c>
      <c r="G263" s="10">
        <v>1420342</v>
      </c>
      <c r="H263" s="10" t="s">
        <v>3894</v>
      </c>
      <c r="I263" s="10" t="s">
        <v>4449</v>
      </c>
      <c r="J263" s="10" t="s">
        <v>2646</v>
      </c>
      <c r="K263" s="10" t="s">
        <v>434</v>
      </c>
      <c r="L263" s="9" t="s">
        <v>435</v>
      </c>
      <c r="M263" s="11">
        <v>40786</v>
      </c>
      <c r="N263" s="11"/>
      <c r="O263" s="12">
        <v>8083</v>
      </c>
      <c r="P263" s="12">
        <v>8083</v>
      </c>
      <c r="Q263" s="12"/>
      <c r="R263" s="12"/>
      <c r="S263" s="12"/>
      <c r="T263" s="12">
        <v>5520</v>
      </c>
      <c r="U263" s="9" t="s">
        <v>50</v>
      </c>
      <c r="V263" s="12">
        <v>2760</v>
      </c>
      <c r="W263" s="9">
        <v>0</v>
      </c>
      <c r="X263" s="9" t="s">
        <v>50</v>
      </c>
      <c r="Y263" s="9">
        <v>0</v>
      </c>
      <c r="AC263" s="13" t="s">
        <v>28</v>
      </c>
      <c r="AD263" s="9" t="s">
        <v>262</v>
      </c>
      <c r="AE263" s="9" t="s">
        <v>284</v>
      </c>
      <c r="AF263" s="9" t="s">
        <v>45</v>
      </c>
      <c r="AH263" s="9" t="s">
        <v>139</v>
      </c>
      <c r="AI263" s="9" t="s">
        <v>317</v>
      </c>
      <c r="AJ263" s="9" t="s">
        <v>273</v>
      </c>
      <c r="AK263" s="9" t="s">
        <v>71</v>
      </c>
      <c r="AL263" s="9" t="s">
        <v>42</v>
      </c>
      <c r="AM263" s="16" t="s">
        <v>2517</v>
      </c>
      <c r="AN263" s="9" t="s">
        <v>57</v>
      </c>
      <c r="AP263" s="9" t="s">
        <v>436</v>
      </c>
      <c r="AR263" s="15">
        <v>40948.710416666669</v>
      </c>
      <c r="AS263" s="9" t="s">
        <v>36</v>
      </c>
      <c r="AT263" s="12">
        <v>8083</v>
      </c>
      <c r="AU263" s="392">
        <v>40948.710416666669</v>
      </c>
      <c r="AV263" s="134">
        <v>41121</v>
      </c>
      <c r="AW263" s="96">
        <f t="shared" si="8"/>
        <v>172.28958333333139</v>
      </c>
      <c r="AX263" s="97">
        <f t="shared" si="9"/>
        <v>5.7429861111110467</v>
      </c>
    </row>
    <row r="264" spans="1:50" x14ac:dyDescent="0.25">
      <c r="A264" s="411"/>
      <c r="B264" s="9" t="s">
        <v>2616</v>
      </c>
      <c r="C264" s="9" t="s">
        <v>4741</v>
      </c>
      <c r="D264" s="33">
        <v>77</v>
      </c>
      <c r="E264" s="34" t="s">
        <v>2527</v>
      </c>
      <c r="F264" s="10" t="s">
        <v>2529</v>
      </c>
      <c r="G264" s="10">
        <v>357227</v>
      </c>
      <c r="H264" s="10" t="s">
        <v>3895</v>
      </c>
      <c r="I264" s="10" t="s">
        <v>4450</v>
      </c>
      <c r="J264" s="10" t="s">
        <v>2622</v>
      </c>
      <c r="K264" s="10" t="s">
        <v>453</v>
      </c>
      <c r="L264" s="9" t="s">
        <v>454</v>
      </c>
      <c r="M264" s="11">
        <v>37486</v>
      </c>
      <c r="N264" s="11"/>
      <c r="O264" s="12">
        <v>63822.66</v>
      </c>
      <c r="P264" s="12">
        <v>63822.66</v>
      </c>
      <c r="Q264" s="12"/>
      <c r="R264" s="12"/>
      <c r="S264" s="12"/>
      <c r="T264" s="12">
        <v>63822.66</v>
      </c>
      <c r="U264" s="9" t="s">
        <v>26</v>
      </c>
      <c r="V264" s="12">
        <v>63822.66</v>
      </c>
      <c r="W264" s="12">
        <v>42740.74</v>
      </c>
      <c r="X264" s="9" t="s">
        <v>27</v>
      </c>
      <c r="Y264" s="9">
        <v>0</v>
      </c>
      <c r="AC264" s="13" t="s">
        <v>28</v>
      </c>
      <c r="AD264" s="9" t="s">
        <v>44</v>
      </c>
      <c r="AE264" s="9" t="s">
        <v>80</v>
      </c>
      <c r="AF264" s="9" t="s">
        <v>31</v>
      </c>
      <c r="AH264" s="9" t="s">
        <v>32</v>
      </c>
      <c r="AI264" s="9" t="s">
        <v>54</v>
      </c>
      <c r="AJ264" s="9" t="s">
        <v>55</v>
      </c>
      <c r="AK264" s="9" t="s">
        <v>71</v>
      </c>
      <c r="AL264" s="9" t="s">
        <v>42</v>
      </c>
      <c r="AM264" s="16" t="s">
        <v>2517</v>
      </c>
      <c r="AN264" s="9" t="s">
        <v>57</v>
      </c>
      <c r="AP264" s="9" t="s">
        <v>455</v>
      </c>
      <c r="AR264" s="15">
        <v>37861.431250000001</v>
      </c>
      <c r="AS264" s="9" t="s">
        <v>151</v>
      </c>
      <c r="AT264" s="12">
        <v>63822.66</v>
      </c>
      <c r="AU264" s="392">
        <v>37861.431250000001</v>
      </c>
      <c r="AV264" s="134">
        <v>41121</v>
      </c>
      <c r="AW264" s="96">
        <f t="shared" si="8"/>
        <v>3259.5687499999985</v>
      </c>
      <c r="AX264" s="97">
        <f t="shared" si="9"/>
        <v>108.65229166666661</v>
      </c>
    </row>
    <row r="265" spans="1:50" x14ac:dyDescent="0.25">
      <c r="A265" s="411"/>
      <c r="B265" s="9" t="s">
        <v>2616</v>
      </c>
      <c r="C265" s="9" t="s">
        <v>4739</v>
      </c>
      <c r="D265" s="33">
        <v>82</v>
      </c>
      <c r="E265" s="34" t="s">
        <v>2527</v>
      </c>
      <c r="F265" s="10" t="s">
        <v>2538</v>
      </c>
      <c r="G265" s="10">
        <v>1295502</v>
      </c>
      <c r="H265" s="10" t="s">
        <v>3896</v>
      </c>
      <c r="I265" s="10" t="s">
        <v>4451</v>
      </c>
      <c r="J265" s="10" t="s">
        <v>2622</v>
      </c>
      <c r="K265" s="10" t="s">
        <v>1371</v>
      </c>
      <c r="L265" s="9" t="s">
        <v>1372</v>
      </c>
      <c r="M265" s="11">
        <v>39952</v>
      </c>
      <c r="N265" s="11"/>
      <c r="O265" s="12">
        <v>3000</v>
      </c>
      <c r="P265" s="12">
        <v>3000</v>
      </c>
      <c r="Q265" s="12"/>
      <c r="R265" s="12"/>
      <c r="S265" s="12"/>
      <c r="T265" s="12">
        <v>3000</v>
      </c>
      <c r="U265" s="9" t="s">
        <v>26</v>
      </c>
      <c r="V265" s="12">
        <v>3000</v>
      </c>
      <c r="W265" s="9">
        <v>0</v>
      </c>
      <c r="X265" s="9" t="s">
        <v>50</v>
      </c>
      <c r="Y265" s="9">
        <v>0</v>
      </c>
      <c r="AC265" s="13" t="s">
        <v>28</v>
      </c>
      <c r="AD265" s="9" t="s">
        <v>135</v>
      </c>
      <c r="AE265" s="9" t="s">
        <v>136</v>
      </c>
      <c r="AF265" s="9" t="s">
        <v>45</v>
      </c>
      <c r="AH265" s="9" t="s">
        <v>32</v>
      </c>
      <c r="AI265" s="9" t="s">
        <v>411</v>
      </c>
      <c r="AJ265" s="9" t="s">
        <v>34</v>
      </c>
      <c r="AK265" s="9" t="s">
        <v>71</v>
      </c>
      <c r="AL265" s="9" t="s">
        <v>42</v>
      </c>
      <c r="AM265" s="16" t="s">
        <v>2517</v>
      </c>
      <c r="AN265" s="9" t="s">
        <v>57</v>
      </c>
      <c r="AP265" s="9" t="s">
        <v>1373</v>
      </c>
      <c r="AR265" s="15">
        <v>40599.682638888888</v>
      </c>
      <c r="AS265" s="9" t="s">
        <v>36</v>
      </c>
      <c r="AT265" s="12">
        <v>3000</v>
      </c>
      <c r="AU265" s="392">
        <v>40599.682638888888</v>
      </c>
      <c r="AV265" s="134">
        <v>41121</v>
      </c>
      <c r="AW265" s="96">
        <f t="shared" si="8"/>
        <v>521.3173611111124</v>
      </c>
      <c r="AX265" s="97">
        <f t="shared" si="9"/>
        <v>17.377245370370414</v>
      </c>
    </row>
    <row r="266" spans="1:50" x14ac:dyDescent="0.25">
      <c r="A266" s="411"/>
      <c r="B266" s="9" t="s">
        <v>2616</v>
      </c>
      <c r="C266" s="9" t="s">
        <v>4744</v>
      </c>
      <c r="D266" s="35">
        <v>1</v>
      </c>
      <c r="E266" s="34" t="s">
        <v>2527</v>
      </c>
      <c r="F266" s="10" t="s">
        <v>2550</v>
      </c>
      <c r="G266" s="10">
        <v>1289608</v>
      </c>
      <c r="H266" s="10" t="s">
        <v>3897</v>
      </c>
      <c r="I266" s="10" t="s">
        <v>4452</v>
      </c>
      <c r="J266" s="10" t="s">
        <v>2622</v>
      </c>
      <c r="O266" s="9">
        <v>0</v>
      </c>
      <c r="P266" s="9">
        <v>0</v>
      </c>
      <c r="T266" s="9">
        <v>0</v>
      </c>
      <c r="V266" s="9">
        <v>0</v>
      </c>
      <c r="W266" s="9">
        <v>0</v>
      </c>
      <c r="X266" s="9" t="s">
        <v>27</v>
      </c>
      <c r="Y266" s="9">
        <v>0</v>
      </c>
      <c r="AC266" s="13" t="s">
        <v>28</v>
      </c>
      <c r="AD266" s="9" t="s">
        <v>135</v>
      </c>
      <c r="AE266" s="9" t="s">
        <v>136</v>
      </c>
      <c r="AF266" s="9" t="s">
        <v>197</v>
      </c>
      <c r="AH266" s="9" t="s">
        <v>32</v>
      </c>
      <c r="AI266" s="9" t="s">
        <v>160</v>
      </c>
      <c r="AJ266" s="9" t="s">
        <v>55</v>
      </c>
      <c r="AK266" s="9" t="s">
        <v>71</v>
      </c>
      <c r="AL266" s="9" t="s">
        <v>42</v>
      </c>
      <c r="AM266" s="16" t="s">
        <v>2517</v>
      </c>
      <c r="AN266" s="9" t="s">
        <v>2509</v>
      </c>
      <c r="AP266" s="9" t="s">
        <v>1885</v>
      </c>
      <c r="AR266" s="15">
        <v>40581.697222222225</v>
      </c>
      <c r="AS266" s="9" t="s">
        <v>600</v>
      </c>
      <c r="AT266" s="9">
        <v>0</v>
      </c>
      <c r="AU266" s="392">
        <v>40581.697222222225</v>
      </c>
      <c r="AV266" s="134">
        <v>41121</v>
      </c>
      <c r="AW266" s="96">
        <f t="shared" si="8"/>
        <v>539.30277777777519</v>
      </c>
      <c r="AX266" s="97">
        <f t="shared" si="9"/>
        <v>17.976759259259172</v>
      </c>
    </row>
    <row r="267" spans="1:50" x14ac:dyDescent="0.25">
      <c r="A267" s="411"/>
      <c r="B267" s="9" t="s">
        <v>2616</v>
      </c>
      <c r="C267" s="9" t="s">
        <v>4740</v>
      </c>
      <c r="D267" s="33">
        <v>93</v>
      </c>
      <c r="E267" s="34" t="s">
        <v>2527</v>
      </c>
      <c r="F267" s="10" t="s">
        <v>2530</v>
      </c>
      <c r="G267" s="10">
        <v>1315783</v>
      </c>
      <c r="H267" s="10" t="s">
        <v>3898</v>
      </c>
      <c r="I267" s="10" t="s">
        <v>4453</v>
      </c>
      <c r="J267" s="10" t="s">
        <v>2622</v>
      </c>
      <c r="K267" s="10" t="s">
        <v>774</v>
      </c>
      <c r="L267" s="9" t="s">
        <v>775</v>
      </c>
      <c r="M267" s="11">
        <v>40273</v>
      </c>
      <c r="N267" s="11"/>
      <c r="O267" s="12">
        <v>61292</v>
      </c>
      <c r="P267" s="12">
        <v>61292</v>
      </c>
      <c r="Q267" s="12"/>
      <c r="R267" s="12"/>
      <c r="S267" s="12"/>
      <c r="T267" s="12">
        <v>61292</v>
      </c>
      <c r="U267" s="9" t="s">
        <v>50</v>
      </c>
      <c r="V267" s="12">
        <v>30646</v>
      </c>
      <c r="W267" s="9">
        <v>0</v>
      </c>
      <c r="X267" s="9" t="s">
        <v>50</v>
      </c>
      <c r="Y267" s="9">
        <v>0</v>
      </c>
      <c r="AC267" s="13" t="s">
        <v>28</v>
      </c>
      <c r="AD267" s="9" t="s">
        <v>135</v>
      </c>
      <c r="AE267" s="9" t="s">
        <v>136</v>
      </c>
      <c r="AF267" s="9" t="s">
        <v>31</v>
      </c>
      <c r="AH267" s="9" t="s">
        <v>32</v>
      </c>
      <c r="AI267" s="9" t="s">
        <v>129</v>
      </c>
      <c r="AJ267" s="9" t="s">
        <v>130</v>
      </c>
      <c r="AK267" s="9" t="s">
        <v>71</v>
      </c>
      <c r="AL267" s="9" t="s">
        <v>42</v>
      </c>
      <c r="AM267" s="16" t="s">
        <v>2517</v>
      </c>
      <c r="AN267" s="9" t="s">
        <v>57</v>
      </c>
      <c r="AP267" s="9" t="s">
        <v>776</v>
      </c>
      <c r="AR267" s="15">
        <v>40665.484027777777</v>
      </c>
      <c r="AS267" s="9" t="s">
        <v>151</v>
      </c>
      <c r="AT267" s="12">
        <v>61292</v>
      </c>
      <c r="AU267" s="392">
        <v>40665.484027777777</v>
      </c>
      <c r="AV267" s="134">
        <v>41121</v>
      </c>
      <c r="AW267" s="96">
        <f t="shared" si="8"/>
        <v>455.51597222222335</v>
      </c>
      <c r="AX267" s="97">
        <f t="shared" si="9"/>
        <v>15.183865740740778</v>
      </c>
    </row>
    <row r="268" spans="1:50" x14ac:dyDescent="0.25">
      <c r="A268" s="411"/>
      <c r="B268" s="9" t="s">
        <v>2616</v>
      </c>
      <c r="C268" s="9" t="s">
        <v>4740</v>
      </c>
      <c r="D268" s="33">
        <v>93</v>
      </c>
      <c r="E268" s="34" t="s">
        <v>2527</v>
      </c>
      <c r="F268" s="10" t="s">
        <v>2530</v>
      </c>
      <c r="G268" s="10">
        <v>1374403</v>
      </c>
      <c r="H268" s="10" t="s">
        <v>3899</v>
      </c>
      <c r="I268" s="10" t="s">
        <v>4454</v>
      </c>
      <c r="J268" s="10" t="s">
        <v>2622</v>
      </c>
      <c r="K268" s="10">
        <v>3197</v>
      </c>
      <c r="L268" s="9" t="s">
        <v>1188</v>
      </c>
      <c r="M268" s="11">
        <v>39640</v>
      </c>
      <c r="N268" s="11"/>
      <c r="O268" s="12">
        <v>22657.55</v>
      </c>
      <c r="P268" s="12">
        <v>22657.55</v>
      </c>
      <c r="Q268" s="12"/>
      <c r="R268" s="12"/>
      <c r="S268" s="12"/>
      <c r="T268" s="12">
        <v>22657.55</v>
      </c>
      <c r="U268" s="9" t="s">
        <v>50</v>
      </c>
      <c r="V268" s="12">
        <v>11328.78</v>
      </c>
      <c r="W268" s="9">
        <v>0</v>
      </c>
      <c r="X268" s="9" t="s">
        <v>50</v>
      </c>
      <c r="Y268" s="9">
        <v>0</v>
      </c>
      <c r="AC268" s="13" t="s">
        <v>28</v>
      </c>
      <c r="AD268" s="9" t="s">
        <v>135</v>
      </c>
      <c r="AE268" s="9" t="s">
        <v>136</v>
      </c>
      <c r="AF268" s="9" t="s">
        <v>31</v>
      </c>
      <c r="AH268" s="9" t="s">
        <v>32</v>
      </c>
      <c r="AI268" s="9" t="s">
        <v>150</v>
      </c>
      <c r="AJ268" s="9" t="s">
        <v>34</v>
      </c>
      <c r="AK268" s="9" t="s">
        <v>71</v>
      </c>
      <c r="AL268" s="9" t="s">
        <v>42</v>
      </c>
      <c r="AM268" s="16" t="s">
        <v>2517</v>
      </c>
      <c r="AN268" s="9" t="s">
        <v>2510</v>
      </c>
      <c r="AP268" s="9" t="s">
        <v>1189</v>
      </c>
      <c r="AR268" s="15">
        <v>40815.004166666666</v>
      </c>
      <c r="AS268" s="9" t="s">
        <v>36</v>
      </c>
      <c r="AT268" s="12">
        <v>22657.55</v>
      </c>
      <c r="AU268" s="392">
        <v>40815.004166666666</v>
      </c>
      <c r="AV268" s="134">
        <v>41121</v>
      </c>
      <c r="AW268" s="96">
        <f t="shared" si="8"/>
        <v>305.9958333333343</v>
      </c>
      <c r="AX268" s="97">
        <f t="shared" si="9"/>
        <v>10.199861111111144</v>
      </c>
    </row>
    <row r="269" spans="1:50" x14ac:dyDescent="0.25">
      <c r="A269" s="411"/>
      <c r="B269" s="9" t="s">
        <v>2616</v>
      </c>
      <c r="C269" s="9" t="s">
        <v>4740</v>
      </c>
      <c r="D269" s="33">
        <v>93</v>
      </c>
      <c r="E269" s="34" t="s">
        <v>2527</v>
      </c>
      <c r="F269" s="10" t="s">
        <v>2530</v>
      </c>
      <c r="G269" s="10">
        <v>1296404</v>
      </c>
      <c r="H269" s="10" t="s">
        <v>3900</v>
      </c>
      <c r="I269" s="10" t="s">
        <v>4455</v>
      </c>
      <c r="J269" s="10" t="s">
        <v>2622</v>
      </c>
      <c r="K269" s="10" t="s">
        <v>1374</v>
      </c>
      <c r="L269" s="9" t="s">
        <v>1375</v>
      </c>
      <c r="M269" s="11">
        <v>40325</v>
      </c>
      <c r="N269" s="11"/>
      <c r="O269" s="12">
        <v>7966</v>
      </c>
      <c r="P269" s="12">
        <v>7966</v>
      </c>
      <c r="Q269" s="12"/>
      <c r="R269" s="12"/>
      <c r="S269" s="12"/>
      <c r="T269" s="12">
        <v>7966</v>
      </c>
      <c r="U269" s="9" t="s">
        <v>50</v>
      </c>
      <c r="V269" s="12">
        <v>3983</v>
      </c>
      <c r="W269" s="9">
        <v>0</v>
      </c>
      <c r="X269" s="9" t="s">
        <v>50</v>
      </c>
      <c r="Y269" s="9">
        <v>0</v>
      </c>
      <c r="AC269" s="13" t="s">
        <v>28</v>
      </c>
      <c r="AD269" s="9" t="s">
        <v>135</v>
      </c>
      <c r="AE269" s="9" t="s">
        <v>751</v>
      </c>
      <c r="AF269" s="9" t="s">
        <v>109</v>
      </c>
      <c r="AH269" s="9" t="s">
        <v>32</v>
      </c>
      <c r="AI269" s="9" t="s">
        <v>958</v>
      </c>
      <c r="AJ269" s="9" t="s">
        <v>34</v>
      </c>
      <c r="AK269" s="9" t="s">
        <v>71</v>
      </c>
      <c r="AL269" s="9" t="s">
        <v>42</v>
      </c>
      <c r="AM269" s="16" t="s">
        <v>2517</v>
      </c>
      <c r="AN269" s="9" t="s">
        <v>57</v>
      </c>
      <c r="AP269" s="9" t="s">
        <v>1376</v>
      </c>
      <c r="AR269" s="15">
        <v>40603.65347222222</v>
      </c>
      <c r="AS269" s="9" t="s">
        <v>36</v>
      </c>
      <c r="AT269" s="12">
        <v>7966</v>
      </c>
      <c r="AU269" s="392">
        <v>40603.65347222222</v>
      </c>
      <c r="AV269" s="134">
        <v>41121</v>
      </c>
      <c r="AW269" s="96">
        <f t="shared" si="8"/>
        <v>517.34652777777956</v>
      </c>
      <c r="AX269" s="97">
        <f t="shared" si="9"/>
        <v>17.244884259259319</v>
      </c>
    </row>
    <row r="270" spans="1:50" x14ac:dyDescent="0.25">
      <c r="A270" s="411"/>
      <c r="B270" s="9" t="s">
        <v>2616</v>
      </c>
      <c r="C270" s="9" t="s">
        <v>4749</v>
      </c>
      <c r="D270" s="33">
        <v>29</v>
      </c>
      <c r="E270" s="34" t="s">
        <v>2527</v>
      </c>
      <c r="F270" s="19" t="s">
        <v>2592</v>
      </c>
      <c r="G270" s="19">
        <v>1241900</v>
      </c>
      <c r="H270" s="19" t="s">
        <v>3901</v>
      </c>
      <c r="I270" s="19" t="s">
        <v>4456</v>
      </c>
      <c r="J270" s="19" t="s">
        <v>2622</v>
      </c>
      <c r="K270" s="10" t="s">
        <v>1838</v>
      </c>
      <c r="L270" s="9" t="s">
        <v>147</v>
      </c>
      <c r="M270" s="11">
        <v>40250</v>
      </c>
      <c r="N270" s="11"/>
      <c r="O270" s="12">
        <v>3000</v>
      </c>
      <c r="P270" s="12">
        <v>3000</v>
      </c>
      <c r="Q270" s="12"/>
      <c r="R270" s="12"/>
      <c r="S270" s="12"/>
      <c r="T270" s="12">
        <v>3000</v>
      </c>
      <c r="U270" s="9" t="s">
        <v>50</v>
      </c>
      <c r="V270" s="12">
        <v>1500</v>
      </c>
      <c r="W270" s="12">
        <v>4941.6099999999997</v>
      </c>
      <c r="X270" s="9" t="s">
        <v>50</v>
      </c>
      <c r="Y270" s="12">
        <v>2470.81</v>
      </c>
      <c r="Z270" s="12"/>
      <c r="AA270" s="12"/>
      <c r="AB270" s="12"/>
      <c r="AC270" s="13" t="s">
        <v>28</v>
      </c>
      <c r="AD270" s="9" t="s">
        <v>135</v>
      </c>
      <c r="AE270" s="9" t="s">
        <v>136</v>
      </c>
      <c r="AF270" s="9" t="s">
        <v>45</v>
      </c>
      <c r="AH270" s="9" t="s">
        <v>131</v>
      </c>
      <c r="AI270" s="9" t="s">
        <v>77</v>
      </c>
      <c r="AJ270" s="9" t="s">
        <v>34</v>
      </c>
      <c r="AK270" s="9" t="s">
        <v>71</v>
      </c>
      <c r="AL270" s="9" t="s">
        <v>42</v>
      </c>
      <c r="AM270" s="16" t="s">
        <v>2517</v>
      </c>
      <c r="AN270" s="9" t="s">
        <v>57</v>
      </c>
      <c r="AP270" s="9" t="s">
        <v>1839</v>
      </c>
      <c r="AR270" s="15">
        <v>40409.519444444442</v>
      </c>
      <c r="AS270" s="9" t="s">
        <v>36</v>
      </c>
      <c r="AT270" s="12">
        <v>3000</v>
      </c>
      <c r="AU270" s="392">
        <v>40409.519444444442</v>
      </c>
      <c r="AV270" s="134">
        <v>41121</v>
      </c>
      <c r="AW270" s="96">
        <f t="shared" si="8"/>
        <v>711.48055555555766</v>
      </c>
      <c r="AX270" s="97">
        <f t="shared" si="9"/>
        <v>23.716018518518588</v>
      </c>
    </row>
    <row r="271" spans="1:50" x14ac:dyDescent="0.25">
      <c r="A271" s="411"/>
      <c r="B271" s="9" t="s">
        <v>2616</v>
      </c>
      <c r="C271" s="9" t="s">
        <v>4740</v>
      </c>
      <c r="D271" s="33">
        <v>93</v>
      </c>
      <c r="E271" s="34" t="s">
        <v>2527</v>
      </c>
      <c r="F271" s="10" t="s">
        <v>2529</v>
      </c>
      <c r="G271" s="10">
        <v>1282374</v>
      </c>
      <c r="H271" s="10" t="s">
        <v>3902</v>
      </c>
      <c r="I271" s="10" t="s">
        <v>4457</v>
      </c>
      <c r="J271" s="10" t="s">
        <v>2622</v>
      </c>
      <c r="K271" s="10" t="s">
        <v>1882</v>
      </c>
      <c r="L271" s="9" t="s">
        <v>1883</v>
      </c>
      <c r="M271" s="11">
        <v>39534</v>
      </c>
      <c r="N271" s="11"/>
      <c r="O271" s="12">
        <v>17692.310000000001</v>
      </c>
      <c r="P271" s="12">
        <v>17692.310000000001</v>
      </c>
      <c r="Q271" s="12"/>
      <c r="R271" s="12"/>
      <c r="S271" s="12"/>
      <c r="T271" s="12">
        <v>17692.310000000001</v>
      </c>
      <c r="U271" s="9" t="s">
        <v>50</v>
      </c>
      <c r="V271" s="12">
        <v>8846.16</v>
      </c>
      <c r="W271" s="9">
        <v>0</v>
      </c>
      <c r="X271" s="9" t="s">
        <v>27</v>
      </c>
      <c r="Y271" s="9">
        <v>0</v>
      </c>
      <c r="AC271" s="13" t="s">
        <v>28</v>
      </c>
      <c r="AD271" s="9" t="s">
        <v>135</v>
      </c>
      <c r="AE271" s="9" t="s">
        <v>284</v>
      </c>
      <c r="AF271" s="9" t="s">
        <v>76</v>
      </c>
      <c r="AH271" s="9" t="s">
        <v>32</v>
      </c>
      <c r="AI271" s="9" t="s">
        <v>77</v>
      </c>
      <c r="AJ271" s="9" t="s">
        <v>34</v>
      </c>
      <c r="AK271" s="9" t="s">
        <v>71</v>
      </c>
      <c r="AL271" s="9" t="s">
        <v>42</v>
      </c>
      <c r="AM271" s="16" t="s">
        <v>2517</v>
      </c>
      <c r="AN271" s="9" t="s">
        <v>43</v>
      </c>
      <c r="AP271" s="9" t="s">
        <v>1884</v>
      </c>
      <c r="AR271" s="15">
        <v>40547.666666666664</v>
      </c>
      <c r="AS271" s="9" t="s">
        <v>36</v>
      </c>
      <c r="AT271" s="12">
        <v>17692.310000000001</v>
      </c>
      <c r="AU271" s="392">
        <v>40547.666666666664</v>
      </c>
      <c r="AV271" s="134">
        <v>41121</v>
      </c>
      <c r="AW271" s="96">
        <f t="shared" si="8"/>
        <v>573.33333333333576</v>
      </c>
      <c r="AX271" s="97">
        <f t="shared" si="9"/>
        <v>19.111111111111192</v>
      </c>
    </row>
    <row r="272" spans="1:50" x14ac:dyDescent="0.25">
      <c r="A272" s="411"/>
      <c r="B272" s="9" t="s">
        <v>2616</v>
      </c>
      <c r="C272" s="9" t="s">
        <v>4741</v>
      </c>
      <c r="D272" s="33">
        <v>77</v>
      </c>
      <c r="E272" s="34" t="s">
        <v>2527</v>
      </c>
      <c r="F272" s="10" t="s">
        <v>2529</v>
      </c>
      <c r="G272" s="10">
        <v>1295583</v>
      </c>
      <c r="H272" s="10" t="s">
        <v>3903</v>
      </c>
      <c r="I272" s="10" t="s">
        <v>4458</v>
      </c>
      <c r="J272" s="10" t="s">
        <v>2622</v>
      </c>
      <c r="K272" s="10" t="s">
        <v>1891</v>
      </c>
      <c r="L272" s="9" t="s">
        <v>1892</v>
      </c>
      <c r="M272" s="11">
        <v>39285</v>
      </c>
      <c r="N272" s="11"/>
      <c r="O272" s="12">
        <v>5000</v>
      </c>
      <c r="P272" s="12">
        <v>5000</v>
      </c>
      <c r="Q272" s="12"/>
      <c r="R272" s="12"/>
      <c r="S272" s="12"/>
      <c r="T272" s="12">
        <v>5000</v>
      </c>
      <c r="U272" s="9" t="s">
        <v>50</v>
      </c>
      <c r="V272" s="12">
        <v>2500</v>
      </c>
      <c r="W272" s="9">
        <v>0</v>
      </c>
      <c r="X272" s="9" t="s">
        <v>50</v>
      </c>
      <c r="Y272" s="9">
        <v>0</v>
      </c>
      <c r="AC272" s="13" t="s">
        <v>28</v>
      </c>
      <c r="AD272" s="9" t="s">
        <v>135</v>
      </c>
      <c r="AE272" s="9" t="s">
        <v>136</v>
      </c>
      <c r="AF272" s="9" t="s">
        <v>31</v>
      </c>
      <c r="AH272" s="9" t="s">
        <v>32</v>
      </c>
      <c r="AI272" s="9" t="s">
        <v>68</v>
      </c>
      <c r="AJ272" s="9" t="s">
        <v>34</v>
      </c>
      <c r="AK272" s="9" t="s">
        <v>71</v>
      </c>
      <c r="AL272" s="9" t="s">
        <v>42</v>
      </c>
      <c r="AM272" s="16" t="s">
        <v>2517</v>
      </c>
      <c r="AN272" s="9" t="s">
        <v>2510</v>
      </c>
      <c r="AP272" s="9" t="s">
        <v>1893</v>
      </c>
      <c r="AR272" s="15">
        <v>40599.747916666667</v>
      </c>
      <c r="AS272" s="9" t="s">
        <v>36</v>
      </c>
      <c r="AT272" s="12">
        <v>5000</v>
      </c>
      <c r="AU272" s="392">
        <v>40599.747916666667</v>
      </c>
      <c r="AV272" s="134">
        <v>41121</v>
      </c>
      <c r="AW272" s="96">
        <f t="shared" si="8"/>
        <v>521.25208333333285</v>
      </c>
      <c r="AX272" s="97">
        <f t="shared" si="9"/>
        <v>17.375069444444428</v>
      </c>
    </row>
    <row r="273" spans="1:50" x14ac:dyDescent="0.25">
      <c r="A273" s="411"/>
      <c r="B273" s="9" t="s">
        <v>2616</v>
      </c>
      <c r="C273" s="9" t="s">
        <v>3625</v>
      </c>
      <c r="D273" s="33">
        <v>14</v>
      </c>
      <c r="E273" s="34" t="s">
        <v>2528</v>
      </c>
      <c r="F273" s="10" t="s">
        <v>2590</v>
      </c>
      <c r="G273" s="10">
        <v>1323131</v>
      </c>
      <c r="H273" s="10" t="s">
        <v>3904</v>
      </c>
      <c r="I273" s="10" t="s">
        <v>4459</v>
      </c>
      <c r="J273" s="10" t="s">
        <v>2646</v>
      </c>
      <c r="K273" s="10">
        <v>1490318</v>
      </c>
      <c r="L273" s="9" t="s">
        <v>960</v>
      </c>
      <c r="M273" s="11">
        <v>40408</v>
      </c>
      <c r="N273" s="11"/>
      <c r="O273" s="9">
        <v>0</v>
      </c>
      <c r="P273" s="12">
        <v>3000</v>
      </c>
      <c r="Q273" s="12"/>
      <c r="R273" s="12"/>
      <c r="S273" s="12"/>
      <c r="T273" s="9">
        <v>0</v>
      </c>
      <c r="V273" s="9">
        <v>0</v>
      </c>
      <c r="W273" s="9">
        <v>0</v>
      </c>
      <c r="X273" s="9" t="s">
        <v>50</v>
      </c>
      <c r="Y273" s="9">
        <v>0</v>
      </c>
      <c r="AC273" s="13" t="s">
        <v>28</v>
      </c>
      <c r="AD273" s="9" t="s">
        <v>262</v>
      </c>
      <c r="AE273" s="9" t="s">
        <v>284</v>
      </c>
      <c r="AF273" s="9" t="s">
        <v>31</v>
      </c>
      <c r="AH273" s="9" t="s">
        <v>139</v>
      </c>
      <c r="AI273" s="9" t="s">
        <v>217</v>
      </c>
      <c r="AJ273" s="9" t="s">
        <v>218</v>
      </c>
      <c r="AK273" s="9" t="s">
        <v>71</v>
      </c>
      <c r="AL273" s="9" t="s">
        <v>42</v>
      </c>
      <c r="AM273" s="16" t="s">
        <v>2517</v>
      </c>
      <c r="AN273" s="9" t="s">
        <v>2510</v>
      </c>
      <c r="AP273" s="9" t="s">
        <v>1927</v>
      </c>
      <c r="AR273" s="15">
        <v>40681.152083333334</v>
      </c>
      <c r="AS273" s="9" t="s">
        <v>36</v>
      </c>
      <c r="AT273" s="9">
        <v>0</v>
      </c>
      <c r="AU273" s="392">
        <v>40681.152083333334</v>
      </c>
      <c r="AV273" s="134">
        <v>41121</v>
      </c>
      <c r="AW273" s="96">
        <f t="shared" si="8"/>
        <v>439.8479166666657</v>
      </c>
      <c r="AX273" s="97">
        <f t="shared" si="9"/>
        <v>14.66159722222219</v>
      </c>
    </row>
    <row r="274" spans="1:50" x14ac:dyDescent="0.25">
      <c r="A274" s="411"/>
      <c r="B274" s="9" t="s">
        <v>2616</v>
      </c>
      <c r="C274" s="9" t="s">
        <v>4742</v>
      </c>
      <c r="D274" s="33">
        <v>31</v>
      </c>
      <c r="E274" s="34" t="s">
        <v>2528</v>
      </c>
      <c r="F274" s="10" t="s">
        <v>2529</v>
      </c>
      <c r="G274" s="10">
        <v>259467</v>
      </c>
      <c r="H274" s="10" t="s">
        <v>3905</v>
      </c>
      <c r="I274" s="10" t="s">
        <v>4460</v>
      </c>
      <c r="J274" s="10" t="s">
        <v>2622</v>
      </c>
      <c r="K274" s="10">
        <v>7110359</v>
      </c>
      <c r="L274" s="9" t="s">
        <v>2132</v>
      </c>
      <c r="M274" s="11">
        <v>36324</v>
      </c>
      <c r="N274" s="11"/>
      <c r="O274" s="12">
        <v>8553.2800000000007</v>
      </c>
      <c r="P274" s="12">
        <v>30000</v>
      </c>
      <c r="Q274" s="12"/>
      <c r="R274" s="12"/>
      <c r="S274" s="12"/>
      <c r="T274" s="12">
        <v>8553.2800000000007</v>
      </c>
      <c r="U274" s="9" t="s">
        <v>26</v>
      </c>
      <c r="V274" s="12">
        <v>8553.2800000000007</v>
      </c>
      <c r="W274" s="9">
        <v>694.43</v>
      </c>
      <c r="X274" s="9" t="s">
        <v>26</v>
      </c>
      <c r="Y274" s="9">
        <v>6.94</v>
      </c>
      <c r="AC274" s="13" t="s">
        <v>28</v>
      </c>
      <c r="AD274" s="9" t="s">
        <v>29</v>
      </c>
      <c r="AE274" s="9" t="s">
        <v>30</v>
      </c>
      <c r="AF274" s="9" t="s">
        <v>45</v>
      </c>
      <c r="AH274" s="9" t="s">
        <v>32</v>
      </c>
      <c r="AI274" s="9" t="s">
        <v>68</v>
      </c>
      <c r="AJ274" s="9" t="s">
        <v>34</v>
      </c>
      <c r="AK274" s="9" t="s">
        <v>71</v>
      </c>
      <c r="AL274" s="9" t="s">
        <v>42</v>
      </c>
      <c r="AM274" s="16" t="s">
        <v>2517</v>
      </c>
      <c r="AN274" s="9" t="s">
        <v>57</v>
      </c>
      <c r="AP274" s="9" t="s">
        <v>2133</v>
      </c>
      <c r="AR274" s="15">
        <v>37618</v>
      </c>
      <c r="AS274" s="9" t="s">
        <v>36</v>
      </c>
      <c r="AT274" s="12">
        <v>8553.2800000000007</v>
      </c>
      <c r="AU274" s="392">
        <v>37618</v>
      </c>
      <c r="AV274" s="134">
        <v>41121</v>
      </c>
      <c r="AW274" s="96">
        <f t="shared" si="8"/>
        <v>3503</v>
      </c>
      <c r="AX274" s="97">
        <f t="shared" si="9"/>
        <v>116.76666666666667</v>
      </c>
    </row>
    <row r="275" spans="1:50" x14ac:dyDescent="0.25">
      <c r="A275" s="411"/>
      <c r="B275" s="9" t="s">
        <v>2616</v>
      </c>
      <c r="C275" s="9" t="s">
        <v>4744</v>
      </c>
      <c r="D275" s="35">
        <v>1</v>
      </c>
      <c r="E275" s="34" t="s">
        <v>2527</v>
      </c>
      <c r="F275" s="10" t="s">
        <v>2591</v>
      </c>
      <c r="G275" s="10">
        <v>1369896</v>
      </c>
      <c r="H275" s="10" t="s">
        <v>3906</v>
      </c>
      <c r="I275" s="10" t="s">
        <v>4461</v>
      </c>
      <c r="J275" s="10" t="s">
        <v>2622</v>
      </c>
      <c r="O275" s="9">
        <v>0</v>
      </c>
      <c r="P275" s="9">
        <v>0</v>
      </c>
      <c r="T275" s="9">
        <v>0</v>
      </c>
      <c r="V275" s="9">
        <v>0</v>
      </c>
      <c r="W275" s="9">
        <v>0</v>
      </c>
      <c r="X275" s="9" t="s">
        <v>50</v>
      </c>
      <c r="Y275" s="9">
        <v>0</v>
      </c>
      <c r="AC275" s="13" t="s">
        <v>28</v>
      </c>
      <c r="AD275" s="9" t="s">
        <v>596</v>
      </c>
      <c r="AE275" s="9" t="s">
        <v>314</v>
      </c>
      <c r="AF275" s="9" t="s">
        <v>31</v>
      </c>
      <c r="AH275" s="9" t="s">
        <v>131</v>
      </c>
      <c r="AI275" s="9" t="s">
        <v>77</v>
      </c>
      <c r="AJ275" s="9" t="s">
        <v>34</v>
      </c>
      <c r="AK275" s="9" t="s">
        <v>71</v>
      </c>
      <c r="AL275" s="9" t="s">
        <v>42</v>
      </c>
      <c r="AM275" s="16" t="s">
        <v>2517</v>
      </c>
      <c r="AN275" s="9" t="s">
        <v>57</v>
      </c>
      <c r="AP275" s="9" t="s">
        <v>2153</v>
      </c>
      <c r="AR275" s="15">
        <v>40803.040972222225</v>
      </c>
      <c r="AS275" s="9" t="s">
        <v>600</v>
      </c>
      <c r="AT275" s="9">
        <v>0</v>
      </c>
      <c r="AU275" s="392">
        <v>40803.040972222225</v>
      </c>
      <c r="AV275" s="134">
        <v>41121</v>
      </c>
      <c r="AW275" s="96">
        <f t="shared" si="8"/>
        <v>317.95902777777519</v>
      </c>
      <c r="AX275" s="97">
        <f t="shared" si="9"/>
        <v>10.598634259259173</v>
      </c>
    </row>
    <row r="276" spans="1:50" x14ac:dyDescent="0.25">
      <c r="A276" s="411"/>
      <c r="B276" s="9" t="s">
        <v>2616</v>
      </c>
      <c r="C276" s="9" t="s">
        <v>4741</v>
      </c>
      <c r="D276" s="33">
        <v>77</v>
      </c>
      <c r="E276" s="34" t="s">
        <v>2527</v>
      </c>
      <c r="F276" s="10" t="s">
        <v>2529</v>
      </c>
      <c r="G276" s="10">
        <v>1149225</v>
      </c>
      <c r="H276" s="10" t="s">
        <v>3907</v>
      </c>
      <c r="I276" s="10" t="s">
        <v>4462</v>
      </c>
      <c r="J276" s="10" t="s">
        <v>2622</v>
      </c>
      <c r="K276" s="10">
        <v>7111164</v>
      </c>
      <c r="L276" s="9" t="s">
        <v>2288</v>
      </c>
      <c r="M276" s="11">
        <v>38974</v>
      </c>
      <c r="N276" s="11"/>
      <c r="O276" s="12">
        <v>9025.94</v>
      </c>
      <c r="P276" s="12">
        <v>9025.94</v>
      </c>
      <c r="Q276" s="12"/>
      <c r="R276" s="12"/>
      <c r="S276" s="12"/>
      <c r="T276" s="12">
        <v>9025.94</v>
      </c>
      <c r="U276" s="9" t="s">
        <v>26</v>
      </c>
      <c r="V276" s="12">
        <v>9025.94</v>
      </c>
      <c r="W276" s="12">
        <v>5000</v>
      </c>
      <c r="X276" s="9" t="s">
        <v>50</v>
      </c>
      <c r="Y276" s="12">
        <v>2500</v>
      </c>
      <c r="Z276" s="12"/>
      <c r="AA276" s="12"/>
      <c r="AB276" s="12"/>
      <c r="AC276" s="13" t="s">
        <v>28</v>
      </c>
      <c r="AD276" s="9" t="s">
        <v>135</v>
      </c>
      <c r="AE276" s="9" t="s">
        <v>136</v>
      </c>
      <c r="AF276" s="9" t="s">
        <v>31</v>
      </c>
      <c r="AH276" s="9" t="s">
        <v>32</v>
      </c>
      <c r="AI276" s="9" t="s">
        <v>281</v>
      </c>
      <c r="AJ276" s="9" t="s">
        <v>273</v>
      </c>
      <c r="AK276" s="9" t="s">
        <v>71</v>
      </c>
      <c r="AL276" s="9" t="s">
        <v>42</v>
      </c>
      <c r="AM276" s="16" t="s">
        <v>2517</v>
      </c>
      <c r="AN276" s="9" t="s">
        <v>57</v>
      </c>
      <c r="AP276" s="9" t="s">
        <v>2289</v>
      </c>
      <c r="AR276" s="15">
        <v>40164.380555555559</v>
      </c>
      <c r="AS276" s="9" t="s">
        <v>151</v>
      </c>
      <c r="AT276" s="12">
        <v>9025.94</v>
      </c>
      <c r="AU276" s="392">
        <v>40164.380555555559</v>
      </c>
      <c r="AV276" s="134">
        <v>41121</v>
      </c>
      <c r="AW276" s="96">
        <f t="shared" si="8"/>
        <v>956.61944444444089</v>
      </c>
      <c r="AX276" s="97">
        <f t="shared" si="9"/>
        <v>31.887314814814697</v>
      </c>
    </row>
    <row r="277" spans="1:50" x14ac:dyDescent="0.25">
      <c r="A277" s="411"/>
      <c r="B277" s="9" t="s">
        <v>2616</v>
      </c>
      <c r="C277" s="9" t="s">
        <v>4740</v>
      </c>
      <c r="D277" s="33">
        <v>93</v>
      </c>
      <c r="E277" s="34" t="s">
        <v>2527</v>
      </c>
      <c r="F277" s="10" t="s">
        <v>2552</v>
      </c>
      <c r="G277" s="10">
        <v>1254731</v>
      </c>
      <c r="H277" s="10" t="s">
        <v>3908</v>
      </c>
      <c r="I277" s="10" t="s">
        <v>4463</v>
      </c>
      <c r="J277" s="10" t="s">
        <v>2622</v>
      </c>
      <c r="K277" s="10" t="s">
        <v>2373</v>
      </c>
      <c r="L277" s="9" t="s">
        <v>2374</v>
      </c>
      <c r="M277" s="11">
        <v>40328</v>
      </c>
      <c r="N277" s="11"/>
      <c r="O277" s="12">
        <v>10000</v>
      </c>
      <c r="P277" s="12">
        <v>10000</v>
      </c>
      <c r="Q277" s="12"/>
      <c r="R277" s="12"/>
      <c r="S277" s="12"/>
      <c r="T277" s="12">
        <v>10000</v>
      </c>
      <c r="U277" s="9" t="s">
        <v>26</v>
      </c>
      <c r="V277" s="12">
        <v>10000</v>
      </c>
      <c r="W277" s="9">
        <v>0</v>
      </c>
      <c r="X277" s="9" t="s">
        <v>27</v>
      </c>
      <c r="Y277" s="9">
        <v>0</v>
      </c>
      <c r="AC277" s="13" t="s">
        <v>28</v>
      </c>
      <c r="AD277" s="9" t="s">
        <v>135</v>
      </c>
      <c r="AE277" s="9" t="s">
        <v>284</v>
      </c>
      <c r="AF277" s="9" t="s">
        <v>45</v>
      </c>
      <c r="AH277" s="9" t="s">
        <v>131</v>
      </c>
      <c r="AI277" s="9" t="s">
        <v>192</v>
      </c>
      <c r="AJ277" s="9" t="s">
        <v>40</v>
      </c>
      <c r="AK277" s="9" t="s">
        <v>71</v>
      </c>
      <c r="AL277" s="9" t="s">
        <v>42</v>
      </c>
      <c r="AM277" s="16" t="s">
        <v>2517</v>
      </c>
      <c r="AN277" s="9" t="s">
        <v>57</v>
      </c>
      <c r="AP277" s="9" t="s">
        <v>2375</v>
      </c>
      <c r="AR277" s="15">
        <v>40445.895138888889</v>
      </c>
      <c r="AS277" s="9" t="s">
        <v>36</v>
      </c>
      <c r="AT277" s="12">
        <v>10000</v>
      </c>
      <c r="AU277" s="392">
        <v>40445.895138888889</v>
      </c>
      <c r="AV277" s="134">
        <v>41121</v>
      </c>
      <c r="AW277" s="96">
        <f t="shared" si="8"/>
        <v>675.10486111111095</v>
      </c>
      <c r="AX277" s="97">
        <f t="shared" si="9"/>
        <v>22.503495370370366</v>
      </c>
    </row>
    <row r="278" spans="1:50" x14ac:dyDescent="0.25">
      <c r="A278" s="411"/>
      <c r="B278" s="9" t="s">
        <v>2616</v>
      </c>
      <c r="C278" s="9" t="s">
        <v>4740</v>
      </c>
      <c r="D278" s="33">
        <v>93</v>
      </c>
      <c r="E278" s="34" t="s">
        <v>2527</v>
      </c>
      <c r="F278" s="10" t="s">
        <v>2539</v>
      </c>
      <c r="G278" s="10">
        <v>1289397</v>
      </c>
      <c r="H278" s="10" t="s">
        <v>3909</v>
      </c>
      <c r="I278" s="10" t="s">
        <v>4464</v>
      </c>
      <c r="J278" s="10" t="s">
        <v>2622</v>
      </c>
      <c r="K278" s="10" t="s">
        <v>1178</v>
      </c>
      <c r="L278" s="9" t="s">
        <v>2423</v>
      </c>
      <c r="M278" s="11">
        <v>40054</v>
      </c>
      <c r="N278" s="11"/>
      <c r="O278" s="12">
        <v>12144</v>
      </c>
      <c r="P278" s="12">
        <v>12144</v>
      </c>
      <c r="Q278" s="12"/>
      <c r="R278" s="12"/>
      <c r="S278" s="12"/>
      <c r="T278" s="12">
        <v>12144</v>
      </c>
      <c r="U278" s="9" t="s">
        <v>26</v>
      </c>
      <c r="V278" s="12">
        <v>12144</v>
      </c>
      <c r="W278" s="12">
        <v>21841.96</v>
      </c>
      <c r="X278" s="9" t="s">
        <v>26</v>
      </c>
      <c r="Y278" s="12">
        <v>21841.96</v>
      </c>
      <c r="Z278" s="12"/>
      <c r="AA278" s="12"/>
      <c r="AB278" s="12"/>
      <c r="AC278" s="13" t="s">
        <v>28</v>
      </c>
      <c r="AD278" s="9" t="s">
        <v>135</v>
      </c>
      <c r="AE278" s="9" t="s">
        <v>136</v>
      </c>
      <c r="AF278" s="9" t="s">
        <v>45</v>
      </c>
      <c r="AH278" s="9" t="s">
        <v>131</v>
      </c>
      <c r="AI278" s="9" t="s">
        <v>241</v>
      </c>
      <c r="AJ278" s="9" t="s">
        <v>40</v>
      </c>
      <c r="AK278" s="9" t="s">
        <v>71</v>
      </c>
      <c r="AL278" s="9" t="s">
        <v>42</v>
      </c>
      <c r="AM278" s="16" t="s">
        <v>2517</v>
      </c>
      <c r="AN278" s="9" t="s">
        <v>57</v>
      </c>
      <c r="AP278" s="9" t="s">
        <v>2424</v>
      </c>
      <c r="AR278" s="15">
        <v>40578.897916666669</v>
      </c>
      <c r="AS278" s="9" t="s">
        <v>36</v>
      </c>
      <c r="AT278" s="12">
        <v>12144</v>
      </c>
      <c r="AU278" s="392">
        <v>40578.897916666669</v>
      </c>
      <c r="AV278" s="134">
        <v>41121</v>
      </c>
      <c r="AW278" s="96">
        <f t="shared" si="8"/>
        <v>542.10208333333139</v>
      </c>
      <c r="AX278" s="97">
        <f t="shared" si="9"/>
        <v>18.070069444444378</v>
      </c>
    </row>
    <row r="279" spans="1:50" x14ac:dyDescent="0.25">
      <c r="A279" s="411"/>
      <c r="B279" s="9" t="s">
        <v>2616</v>
      </c>
      <c r="C279" s="9" t="s">
        <v>4740</v>
      </c>
      <c r="D279" s="33">
        <v>93</v>
      </c>
      <c r="E279" s="34" t="s">
        <v>2527</v>
      </c>
      <c r="F279" s="10" t="s">
        <v>2529</v>
      </c>
      <c r="G279" s="10">
        <v>1039197</v>
      </c>
      <c r="H279" s="10" t="s">
        <v>3910</v>
      </c>
      <c r="I279" s="10" t="s">
        <v>4465</v>
      </c>
      <c r="J279" s="10" t="s">
        <v>2622</v>
      </c>
      <c r="K279" s="10">
        <v>9301861</v>
      </c>
      <c r="L279" s="9">
        <v>20109329640</v>
      </c>
      <c r="M279" s="11">
        <v>39681</v>
      </c>
      <c r="N279" s="11"/>
      <c r="O279" s="12">
        <v>137699.01999999999</v>
      </c>
      <c r="P279" s="12">
        <v>137699.01999999999</v>
      </c>
      <c r="Q279" s="12"/>
      <c r="R279" s="12"/>
      <c r="S279" s="12"/>
      <c r="T279" s="12">
        <v>137699.01999999999</v>
      </c>
      <c r="U279" s="9" t="s">
        <v>50</v>
      </c>
      <c r="V279" s="12">
        <v>68849.509999999995</v>
      </c>
      <c r="W279" s="9">
        <v>0</v>
      </c>
      <c r="X279" s="9" t="s">
        <v>50</v>
      </c>
      <c r="Y279" s="9">
        <v>0</v>
      </c>
      <c r="AC279" s="13" t="s">
        <v>28</v>
      </c>
      <c r="AD279" s="9" t="s">
        <v>135</v>
      </c>
      <c r="AE279" s="9" t="s">
        <v>136</v>
      </c>
      <c r="AF279" s="9" t="s">
        <v>31</v>
      </c>
      <c r="AH279" s="9" t="s">
        <v>32</v>
      </c>
      <c r="AI279" s="9" t="s">
        <v>54</v>
      </c>
      <c r="AJ279" s="9" t="s">
        <v>55</v>
      </c>
      <c r="AK279" s="9" t="s">
        <v>71</v>
      </c>
      <c r="AL279" s="9" t="s">
        <v>42</v>
      </c>
      <c r="AM279" s="16" t="s">
        <v>2517</v>
      </c>
      <c r="AN279" s="9" t="s">
        <v>2510</v>
      </c>
      <c r="AP279" s="9" t="s">
        <v>1693</v>
      </c>
      <c r="AR279" s="15">
        <v>39982.754861111112</v>
      </c>
      <c r="AS279" s="9" t="s">
        <v>36</v>
      </c>
      <c r="AT279" s="12">
        <v>137699.01999999999</v>
      </c>
      <c r="AU279" s="392">
        <v>39982.754861111112</v>
      </c>
      <c r="AV279" s="134">
        <v>41121</v>
      </c>
      <c r="AW279" s="96">
        <f t="shared" si="8"/>
        <v>1138.2451388888876</v>
      </c>
      <c r="AX279" s="97">
        <f t="shared" si="9"/>
        <v>37.941504629629584</v>
      </c>
    </row>
    <row r="280" spans="1:50" x14ac:dyDescent="0.25">
      <c r="A280" s="411"/>
      <c r="B280" s="9" t="s">
        <v>2616</v>
      </c>
      <c r="C280" s="9" t="s">
        <v>4740</v>
      </c>
      <c r="D280" s="33">
        <v>93</v>
      </c>
      <c r="E280" s="34" t="s">
        <v>2527</v>
      </c>
      <c r="F280" s="10" t="s">
        <v>2529</v>
      </c>
      <c r="G280" s="10">
        <v>1149048</v>
      </c>
      <c r="H280" s="10" t="s">
        <v>3911</v>
      </c>
      <c r="I280" s="10" t="s">
        <v>4466</v>
      </c>
      <c r="J280" s="10" t="s">
        <v>2622</v>
      </c>
      <c r="K280" s="10" t="s">
        <v>1223</v>
      </c>
      <c r="L280" s="9" t="s">
        <v>1224</v>
      </c>
      <c r="M280" s="11">
        <v>37870</v>
      </c>
      <c r="N280" s="11"/>
      <c r="O280" s="12">
        <v>26212.14</v>
      </c>
      <c r="P280" s="12">
        <v>26212.14</v>
      </c>
      <c r="Q280" s="12"/>
      <c r="R280" s="12"/>
      <c r="S280" s="12"/>
      <c r="T280" s="12">
        <v>26212.14</v>
      </c>
      <c r="U280" s="9" t="s">
        <v>50</v>
      </c>
      <c r="V280" s="12">
        <v>13106.07</v>
      </c>
      <c r="W280" s="12">
        <v>17513</v>
      </c>
      <c r="X280" s="9" t="s">
        <v>50</v>
      </c>
      <c r="Y280" s="12">
        <v>8756.5</v>
      </c>
      <c r="Z280" s="12"/>
      <c r="AA280" s="12"/>
      <c r="AB280" s="12"/>
      <c r="AC280" s="13" t="s">
        <v>28</v>
      </c>
      <c r="AD280" s="9" t="s">
        <v>135</v>
      </c>
      <c r="AE280" s="9" t="s">
        <v>136</v>
      </c>
      <c r="AF280" s="9" t="s">
        <v>31</v>
      </c>
      <c r="AH280" s="9" t="s">
        <v>32</v>
      </c>
      <c r="AI280" s="9" t="s">
        <v>275</v>
      </c>
      <c r="AJ280" s="9" t="s">
        <v>218</v>
      </c>
      <c r="AK280" s="9" t="s">
        <v>71</v>
      </c>
      <c r="AL280" s="9" t="s">
        <v>42</v>
      </c>
      <c r="AM280" s="16" t="s">
        <v>2517</v>
      </c>
      <c r="AN280" s="9" t="s">
        <v>2510</v>
      </c>
      <c r="AP280" s="9" t="s">
        <v>1225</v>
      </c>
      <c r="AR280" s="15">
        <v>40164.359722222223</v>
      </c>
      <c r="AS280" s="9" t="s">
        <v>36</v>
      </c>
      <c r="AT280" s="12">
        <v>26212.14</v>
      </c>
      <c r="AU280" s="392">
        <v>40164.359722222223</v>
      </c>
      <c r="AV280" s="134">
        <v>41121</v>
      </c>
      <c r="AW280" s="96">
        <f t="shared" si="8"/>
        <v>956.64027777777665</v>
      </c>
      <c r="AX280" s="97">
        <f t="shared" si="9"/>
        <v>31.888009259259221</v>
      </c>
    </row>
    <row r="281" spans="1:50" x14ac:dyDescent="0.25">
      <c r="A281" s="411"/>
      <c r="B281" s="9" t="s">
        <v>2616</v>
      </c>
      <c r="C281" s="9" t="s">
        <v>4740</v>
      </c>
      <c r="D281" s="33">
        <v>93</v>
      </c>
      <c r="E281" s="34" t="s">
        <v>2527</v>
      </c>
      <c r="F281" s="10" t="s">
        <v>2539</v>
      </c>
      <c r="G281" s="10">
        <v>1332672</v>
      </c>
      <c r="H281" s="10" t="s">
        <v>3912</v>
      </c>
      <c r="I281" s="10" t="s">
        <v>4467</v>
      </c>
      <c r="J281" s="10" t="s">
        <v>2622</v>
      </c>
      <c r="K281" s="10" t="s">
        <v>1414</v>
      </c>
      <c r="L281" s="9" t="s">
        <v>1415</v>
      </c>
      <c r="M281" s="11">
        <v>39899</v>
      </c>
      <c r="N281" s="11"/>
      <c r="O281" s="12">
        <v>60214.7</v>
      </c>
      <c r="P281" s="12">
        <v>60214.7</v>
      </c>
      <c r="Q281" s="12"/>
      <c r="R281" s="12"/>
      <c r="S281" s="12"/>
      <c r="T281" s="12">
        <v>60214.7</v>
      </c>
      <c r="U281" s="9" t="s">
        <v>26</v>
      </c>
      <c r="V281" s="12">
        <v>60214.7</v>
      </c>
      <c r="W281" s="12">
        <v>67691</v>
      </c>
      <c r="X281" s="9" t="s">
        <v>27</v>
      </c>
      <c r="Y281" s="9">
        <v>0</v>
      </c>
      <c r="AC281" s="13" t="s">
        <v>28</v>
      </c>
      <c r="AD281" s="9" t="s">
        <v>135</v>
      </c>
      <c r="AE281" s="9" t="s">
        <v>751</v>
      </c>
      <c r="AF281" s="9" t="s">
        <v>31</v>
      </c>
      <c r="AH281" s="9" t="s">
        <v>32</v>
      </c>
      <c r="AI281" s="9" t="s">
        <v>422</v>
      </c>
      <c r="AJ281" s="9" t="s">
        <v>53</v>
      </c>
      <c r="AK281" s="9" t="s">
        <v>71</v>
      </c>
      <c r="AL281" s="9" t="s">
        <v>42</v>
      </c>
      <c r="AM281" s="16" t="s">
        <v>2517</v>
      </c>
      <c r="AN281" s="9" t="s">
        <v>43</v>
      </c>
      <c r="AP281" s="9" t="s">
        <v>1416</v>
      </c>
      <c r="AR281" s="15">
        <v>40704.551388888889</v>
      </c>
      <c r="AS281" s="9" t="s">
        <v>36</v>
      </c>
      <c r="AT281" s="12">
        <v>60214.7</v>
      </c>
      <c r="AU281" s="392">
        <v>40704.551388888889</v>
      </c>
      <c r="AV281" s="134">
        <v>41121</v>
      </c>
      <c r="AW281" s="96">
        <f t="shared" si="8"/>
        <v>416.44861111111095</v>
      </c>
      <c r="AX281" s="97">
        <f t="shared" si="9"/>
        <v>13.881620370370365</v>
      </c>
    </row>
    <row r="282" spans="1:50" x14ac:dyDescent="0.25">
      <c r="A282" s="411"/>
      <c r="B282" s="9" t="s">
        <v>2616</v>
      </c>
      <c r="C282" s="9" t="s">
        <v>4744</v>
      </c>
      <c r="D282" s="35">
        <v>1</v>
      </c>
      <c r="E282" s="34" t="s">
        <v>2527</v>
      </c>
      <c r="F282" s="10" t="s">
        <v>2591</v>
      </c>
      <c r="G282" s="10">
        <v>1360683</v>
      </c>
      <c r="H282" s="10" t="s">
        <v>3913</v>
      </c>
      <c r="I282" s="10" t="s">
        <v>4468</v>
      </c>
      <c r="J282" s="10" t="s">
        <v>2622</v>
      </c>
      <c r="K282" s="10" t="s">
        <v>1490</v>
      </c>
      <c r="L282" s="9">
        <v>89000814</v>
      </c>
      <c r="M282" s="11">
        <v>40398</v>
      </c>
      <c r="N282" s="11"/>
      <c r="O282" s="12">
        <v>29704.23</v>
      </c>
      <c r="P282" s="12">
        <v>29704.23</v>
      </c>
      <c r="Q282" s="12"/>
      <c r="R282" s="12"/>
      <c r="S282" s="12"/>
      <c r="T282" s="12">
        <v>29704.23</v>
      </c>
      <c r="U282" s="9" t="s">
        <v>26</v>
      </c>
      <c r="V282" s="12">
        <v>29704.23</v>
      </c>
      <c r="W282" s="9">
        <v>0</v>
      </c>
      <c r="X282" s="9" t="s">
        <v>27</v>
      </c>
      <c r="Y282" s="9">
        <v>0</v>
      </c>
      <c r="AC282" s="13" t="s">
        <v>28</v>
      </c>
      <c r="AD282" s="9" t="s">
        <v>135</v>
      </c>
      <c r="AE282" s="9" t="s">
        <v>136</v>
      </c>
      <c r="AF282" s="9" t="s">
        <v>45</v>
      </c>
      <c r="AH282" s="9" t="s">
        <v>32</v>
      </c>
      <c r="AI282" s="9" t="s">
        <v>67</v>
      </c>
      <c r="AJ282" s="9" t="s">
        <v>34</v>
      </c>
      <c r="AK282" s="9" t="s">
        <v>71</v>
      </c>
      <c r="AL282" s="9" t="s">
        <v>42</v>
      </c>
      <c r="AM282" s="16" t="s">
        <v>2517</v>
      </c>
      <c r="AN282" s="9" t="s">
        <v>2509</v>
      </c>
      <c r="AP282" s="9" t="s">
        <v>1491</v>
      </c>
      <c r="AR282" s="15">
        <v>40781.018055555556</v>
      </c>
      <c r="AS282" s="9" t="s">
        <v>600</v>
      </c>
      <c r="AT282" s="12">
        <v>29704.23</v>
      </c>
      <c r="AU282" s="392">
        <v>40781.018055555556</v>
      </c>
      <c r="AV282" s="134">
        <v>41121</v>
      </c>
      <c r="AW282" s="96">
        <f t="shared" si="8"/>
        <v>339.9819444444438</v>
      </c>
      <c r="AX282" s="97">
        <f t="shared" si="9"/>
        <v>11.33273148148146</v>
      </c>
    </row>
    <row r="283" spans="1:50" x14ac:dyDescent="0.25">
      <c r="A283" s="411"/>
      <c r="B283" s="9" t="s">
        <v>2616</v>
      </c>
      <c r="C283" s="9" t="s">
        <v>4749</v>
      </c>
      <c r="D283" s="33">
        <v>29</v>
      </c>
      <c r="E283" s="34" t="s">
        <v>2527</v>
      </c>
      <c r="F283" s="10" t="s">
        <v>2553</v>
      </c>
      <c r="G283" s="10">
        <v>1395941</v>
      </c>
      <c r="H283" s="10" t="s">
        <v>3914</v>
      </c>
      <c r="I283" s="10" t="s">
        <v>4469</v>
      </c>
      <c r="J283" s="10" t="s">
        <v>2622</v>
      </c>
      <c r="K283" s="10" t="s">
        <v>1602</v>
      </c>
      <c r="L283" s="9" t="s">
        <v>147</v>
      </c>
      <c r="M283" s="11">
        <v>40799</v>
      </c>
      <c r="N283" s="11"/>
      <c r="O283" s="12">
        <v>3000</v>
      </c>
      <c r="P283" s="12">
        <v>3000</v>
      </c>
      <c r="Q283" s="12"/>
      <c r="R283" s="12"/>
      <c r="S283" s="12"/>
      <c r="T283" s="12">
        <v>3000</v>
      </c>
      <c r="U283" s="9" t="s">
        <v>50</v>
      </c>
      <c r="V283" s="12">
        <v>1500</v>
      </c>
      <c r="W283" s="9">
        <v>0</v>
      </c>
      <c r="X283" s="9" t="s">
        <v>50</v>
      </c>
      <c r="Y283" s="9">
        <v>0</v>
      </c>
      <c r="AC283" s="13" t="s">
        <v>28</v>
      </c>
      <c r="AD283" s="9" t="s">
        <v>135</v>
      </c>
      <c r="AE283" s="9" t="s">
        <v>136</v>
      </c>
      <c r="AF283" s="9" t="s">
        <v>31</v>
      </c>
      <c r="AH283" s="9" t="s">
        <v>131</v>
      </c>
      <c r="AI283" s="9" t="s">
        <v>320</v>
      </c>
      <c r="AJ283" s="9" t="s">
        <v>55</v>
      </c>
      <c r="AK283" s="9" t="s">
        <v>71</v>
      </c>
      <c r="AL283" s="9" t="s">
        <v>42</v>
      </c>
      <c r="AM283" s="16" t="s">
        <v>2517</v>
      </c>
      <c r="AN283" s="9" t="s">
        <v>2509</v>
      </c>
      <c r="AP283" s="9" t="s">
        <v>1603</v>
      </c>
      <c r="AR283" s="15">
        <v>40882.800000000003</v>
      </c>
      <c r="AS283" s="9" t="s">
        <v>36</v>
      </c>
      <c r="AT283" s="12">
        <v>3000</v>
      </c>
      <c r="AU283" s="392">
        <v>40882.800000000003</v>
      </c>
      <c r="AV283" s="134">
        <v>41121</v>
      </c>
      <c r="AW283" s="96">
        <f t="shared" si="8"/>
        <v>238.19999999999709</v>
      </c>
      <c r="AX283" s="97">
        <f t="shared" si="9"/>
        <v>7.9399999999999027</v>
      </c>
    </row>
    <row r="284" spans="1:50" x14ac:dyDescent="0.25">
      <c r="A284" s="411"/>
      <c r="B284" s="9" t="s">
        <v>2616</v>
      </c>
      <c r="C284" s="9" t="s">
        <v>4740</v>
      </c>
      <c r="D284" s="33">
        <v>93</v>
      </c>
      <c r="E284" s="34" t="s">
        <v>2527</v>
      </c>
      <c r="F284" s="10" t="s">
        <v>2530</v>
      </c>
      <c r="G284" s="10">
        <v>796123</v>
      </c>
      <c r="H284" s="10" t="s">
        <v>3915</v>
      </c>
      <c r="I284" s="10" t="s">
        <v>4470</v>
      </c>
      <c r="J284" s="10" t="s">
        <v>2622</v>
      </c>
      <c r="K284" s="10" t="s">
        <v>1649</v>
      </c>
      <c r="L284" s="9" t="s">
        <v>1650</v>
      </c>
      <c r="M284" s="11">
        <v>39583</v>
      </c>
      <c r="N284" s="11"/>
      <c r="O284" s="12">
        <v>17042.32</v>
      </c>
      <c r="P284" s="12">
        <v>17042.32</v>
      </c>
      <c r="Q284" s="12"/>
      <c r="R284" s="12"/>
      <c r="S284" s="12"/>
      <c r="T284" s="12">
        <v>17042.32</v>
      </c>
      <c r="U284" s="9" t="s">
        <v>50</v>
      </c>
      <c r="V284" s="12">
        <v>8521.16</v>
      </c>
      <c r="W284" s="12">
        <v>1704.23</v>
      </c>
      <c r="X284" s="9" t="s">
        <v>27</v>
      </c>
      <c r="Y284" s="9">
        <v>0</v>
      </c>
      <c r="AC284" s="13" t="s">
        <v>28</v>
      </c>
      <c r="AD284" s="9" t="s">
        <v>44</v>
      </c>
      <c r="AE284" s="9" t="s">
        <v>443</v>
      </c>
      <c r="AF284" s="9" t="s">
        <v>45</v>
      </c>
      <c r="AH284" s="9" t="s">
        <v>32</v>
      </c>
      <c r="AI284" s="9" t="s">
        <v>561</v>
      </c>
      <c r="AJ284" s="9" t="s">
        <v>34</v>
      </c>
      <c r="AK284" s="9" t="s">
        <v>71</v>
      </c>
      <c r="AL284" s="9" t="s">
        <v>42</v>
      </c>
      <c r="AM284" s="16" t="s">
        <v>2517</v>
      </c>
      <c r="AN284" s="9" t="s">
        <v>2510</v>
      </c>
      <c r="AP284" s="9" t="s">
        <v>1651</v>
      </c>
      <c r="AR284" s="15">
        <v>39772.45208333333</v>
      </c>
      <c r="AS284" s="9" t="s">
        <v>151</v>
      </c>
      <c r="AT284" s="12">
        <v>17042.32</v>
      </c>
      <c r="AU284" s="392">
        <v>39772.45208333333</v>
      </c>
      <c r="AV284" s="134">
        <v>41121</v>
      </c>
      <c r="AW284" s="96">
        <f t="shared" si="8"/>
        <v>1348.5479166666701</v>
      </c>
      <c r="AX284" s="97">
        <f t="shared" si="9"/>
        <v>44.951597222222333</v>
      </c>
    </row>
    <row r="285" spans="1:50" x14ac:dyDescent="0.25">
      <c r="A285" s="411"/>
      <c r="B285" s="9" t="s">
        <v>2616</v>
      </c>
      <c r="C285" s="9" t="s">
        <v>4740</v>
      </c>
      <c r="D285" s="33">
        <v>93</v>
      </c>
      <c r="E285" s="34" t="s">
        <v>2527</v>
      </c>
      <c r="F285" s="10" t="s">
        <v>2534</v>
      </c>
      <c r="G285" s="10">
        <v>1168383</v>
      </c>
      <c r="H285" s="10" t="s">
        <v>3916</v>
      </c>
      <c r="I285" s="10" t="s">
        <v>4471</v>
      </c>
      <c r="J285" s="10" t="s">
        <v>2622</v>
      </c>
      <c r="K285" s="10" t="s">
        <v>1277</v>
      </c>
      <c r="L285" s="9" t="s">
        <v>1278</v>
      </c>
      <c r="M285" s="11">
        <v>39105</v>
      </c>
      <c r="N285" s="11"/>
      <c r="O285" s="12">
        <v>15687.5</v>
      </c>
      <c r="P285" s="12">
        <v>17000</v>
      </c>
      <c r="Q285" s="12"/>
      <c r="R285" s="12"/>
      <c r="S285" s="12"/>
      <c r="T285" s="12">
        <v>15687.5</v>
      </c>
      <c r="U285" s="9" t="s">
        <v>50</v>
      </c>
      <c r="V285" s="12">
        <v>7843.75</v>
      </c>
      <c r="W285" s="9">
        <v>0</v>
      </c>
      <c r="X285" s="9" t="s">
        <v>50</v>
      </c>
      <c r="Y285" s="9">
        <v>0</v>
      </c>
      <c r="AC285" s="13" t="s">
        <v>28</v>
      </c>
      <c r="AD285" s="9" t="s">
        <v>135</v>
      </c>
      <c r="AE285" s="9" t="s">
        <v>136</v>
      </c>
      <c r="AF285" s="9" t="s">
        <v>31</v>
      </c>
      <c r="AH285" s="9" t="s">
        <v>32</v>
      </c>
      <c r="AI285" s="9" t="s">
        <v>68</v>
      </c>
      <c r="AJ285" s="9" t="s">
        <v>34</v>
      </c>
      <c r="AL285" s="9" t="s">
        <v>42</v>
      </c>
      <c r="AM285" s="16" t="s">
        <v>2517</v>
      </c>
      <c r="AN285" s="9" t="s">
        <v>2510</v>
      </c>
      <c r="AP285" s="9" t="s">
        <v>1279</v>
      </c>
      <c r="AR285" s="15">
        <v>40213.441666666666</v>
      </c>
      <c r="AS285" s="9" t="s">
        <v>36</v>
      </c>
      <c r="AT285" s="12">
        <v>15687.5</v>
      </c>
      <c r="AU285" s="392">
        <v>40213.441666666666</v>
      </c>
      <c r="AV285" s="134">
        <v>41121</v>
      </c>
      <c r="AW285" s="96">
        <f t="shared" si="8"/>
        <v>907.5583333333343</v>
      </c>
      <c r="AX285" s="97">
        <f t="shared" si="9"/>
        <v>30.251944444444476</v>
      </c>
    </row>
    <row r="286" spans="1:50" x14ac:dyDescent="0.25">
      <c r="A286" s="411"/>
      <c r="B286" s="9" t="s">
        <v>2616</v>
      </c>
      <c r="C286" s="9" t="s">
        <v>4740</v>
      </c>
      <c r="D286" s="33">
        <v>93</v>
      </c>
      <c r="E286" s="34" t="s">
        <v>2527</v>
      </c>
      <c r="F286" s="10" t="s">
        <v>2539</v>
      </c>
      <c r="G286" s="10">
        <v>786171</v>
      </c>
      <c r="H286" s="10" t="s">
        <v>3917</v>
      </c>
      <c r="I286" s="10" t="s">
        <v>4472</v>
      </c>
      <c r="J286" s="10" t="s">
        <v>2622</v>
      </c>
      <c r="K286" s="10" t="s">
        <v>1116</v>
      </c>
      <c r="L286" s="9" t="s">
        <v>1117</v>
      </c>
      <c r="M286" s="11">
        <v>39553</v>
      </c>
      <c r="N286" s="11"/>
      <c r="O286" s="12">
        <v>20000</v>
      </c>
      <c r="P286" s="12">
        <v>20000</v>
      </c>
      <c r="Q286" s="12"/>
      <c r="R286" s="12"/>
      <c r="S286" s="12"/>
      <c r="T286" s="12">
        <v>20000</v>
      </c>
      <c r="U286" s="9" t="s">
        <v>50</v>
      </c>
      <c r="V286" s="12">
        <v>10000</v>
      </c>
      <c r="W286" s="12">
        <v>2000</v>
      </c>
      <c r="X286" s="9" t="s">
        <v>27</v>
      </c>
      <c r="Y286" s="9">
        <v>0</v>
      </c>
      <c r="AC286" s="13" t="s">
        <v>28</v>
      </c>
      <c r="AD286" s="9" t="s">
        <v>44</v>
      </c>
      <c r="AE286" s="9" t="s">
        <v>443</v>
      </c>
      <c r="AF286" s="9" t="s">
        <v>45</v>
      </c>
      <c r="AH286" s="9" t="s">
        <v>32</v>
      </c>
      <c r="AI286" s="9" t="s">
        <v>179</v>
      </c>
      <c r="AJ286" s="9" t="s">
        <v>123</v>
      </c>
      <c r="AK286" s="9" t="s">
        <v>185</v>
      </c>
      <c r="AL286" s="9" t="s">
        <v>42</v>
      </c>
      <c r="AM286" s="16" t="s">
        <v>2517</v>
      </c>
      <c r="AN286" s="9" t="s">
        <v>2510</v>
      </c>
      <c r="AP286" s="9" t="s">
        <v>1118</v>
      </c>
      <c r="AR286" s="15">
        <v>39735.447916666664</v>
      </c>
      <c r="AS286" s="9" t="s">
        <v>151</v>
      </c>
      <c r="AT286" s="12">
        <v>20000</v>
      </c>
      <c r="AU286" s="392">
        <v>39735.447916666664</v>
      </c>
      <c r="AV286" s="134">
        <v>41121</v>
      </c>
      <c r="AW286" s="96">
        <f t="shared" si="8"/>
        <v>1385.5520833333358</v>
      </c>
      <c r="AX286" s="97">
        <f t="shared" si="9"/>
        <v>46.185069444444522</v>
      </c>
    </row>
    <row r="287" spans="1:50" x14ac:dyDescent="0.25">
      <c r="A287" s="411"/>
      <c r="B287" s="9" t="s">
        <v>2616</v>
      </c>
      <c r="C287" s="9" t="s">
        <v>4740</v>
      </c>
      <c r="D287" s="33">
        <v>93</v>
      </c>
      <c r="E287" s="34" t="s">
        <v>2527</v>
      </c>
      <c r="F287" s="10" t="s">
        <v>2539</v>
      </c>
      <c r="G287" s="10">
        <v>1409902</v>
      </c>
      <c r="H287" s="10" t="s">
        <v>3918</v>
      </c>
      <c r="I287" s="10" t="s">
        <v>4473</v>
      </c>
      <c r="J287" s="10" t="s">
        <v>2622</v>
      </c>
      <c r="K287" s="10" t="s">
        <v>1119</v>
      </c>
      <c r="L287" s="9" t="s">
        <v>1120</v>
      </c>
      <c r="M287" s="11">
        <v>40512</v>
      </c>
      <c r="N287" s="11"/>
      <c r="O287" s="12">
        <v>30000</v>
      </c>
      <c r="P287" s="12">
        <v>30000</v>
      </c>
      <c r="Q287" s="12"/>
      <c r="R287" s="12"/>
      <c r="S287" s="12"/>
      <c r="T287" s="12">
        <v>17500</v>
      </c>
      <c r="U287" s="9" t="s">
        <v>26</v>
      </c>
      <c r="V287" s="12">
        <v>17500</v>
      </c>
      <c r="W287" s="9">
        <v>0</v>
      </c>
      <c r="X287" s="9" t="s">
        <v>50</v>
      </c>
      <c r="Y287" s="9">
        <v>0</v>
      </c>
      <c r="AC287" s="13" t="s">
        <v>28</v>
      </c>
      <c r="AD287" s="9" t="s">
        <v>135</v>
      </c>
      <c r="AE287" s="9" t="s">
        <v>284</v>
      </c>
      <c r="AF287" s="9" t="s">
        <v>45</v>
      </c>
      <c r="AH287" s="9" t="s">
        <v>32</v>
      </c>
      <c r="AI287" s="9" t="s">
        <v>39</v>
      </c>
      <c r="AJ287" s="9" t="s">
        <v>40</v>
      </c>
      <c r="AK287" s="9" t="s">
        <v>41</v>
      </c>
      <c r="AL287" s="9" t="s">
        <v>42</v>
      </c>
      <c r="AM287" s="16" t="s">
        <v>2517</v>
      </c>
      <c r="AN287" s="9" t="s">
        <v>43</v>
      </c>
      <c r="AP287" s="9" t="s">
        <v>1121</v>
      </c>
      <c r="AR287" s="15">
        <v>40914.685416666667</v>
      </c>
      <c r="AS287" s="9" t="s">
        <v>36</v>
      </c>
      <c r="AT287" s="12">
        <v>30000</v>
      </c>
      <c r="AU287" s="392">
        <v>40914.685416666667</v>
      </c>
      <c r="AV287" s="134">
        <v>41121</v>
      </c>
      <c r="AW287" s="96">
        <f t="shared" si="8"/>
        <v>206.31458333333285</v>
      </c>
      <c r="AX287" s="97">
        <f t="shared" si="9"/>
        <v>6.8771527777777619</v>
      </c>
    </row>
    <row r="288" spans="1:50" x14ac:dyDescent="0.25">
      <c r="A288" s="411"/>
      <c r="B288" s="9" t="s">
        <v>2616</v>
      </c>
      <c r="C288" s="9" t="s">
        <v>4740</v>
      </c>
      <c r="D288" s="33">
        <v>93</v>
      </c>
      <c r="E288" s="34" t="s">
        <v>2527</v>
      </c>
      <c r="F288" s="10" t="s">
        <v>2539</v>
      </c>
      <c r="G288" s="10">
        <v>1202000</v>
      </c>
      <c r="H288" s="10" t="s">
        <v>3919</v>
      </c>
      <c r="I288" s="10" t="s">
        <v>4474</v>
      </c>
      <c r="J288" s="10" t="s">
        <v>2622</v>
      </c>
      <c r="K288" s="10">
        <v>3051</v>
      </c>
      <c r="L288" s="9" t="s">
        <v>1798</v>
      </c>
      <c r="M288" s="11">
        <v>38995</v>
      </c>
      <c r="N288" s="11"/>
      <c r="O288" s="12">
        <v>10000</v>
      </c>
      <c r="P288" s="12">
        <v>10000</v>
      </c>
      <c r="Q288" s="12"/>
      <c r="R288" s="12"/>
      <c r="S288" s="12"/>
      <c r="T288" s="12">
        <v>10000</v>
      </c>
      <c r="U288" s="9" t="s">
        <v>50</v>
      </c>
      <c r="V288" s="12">
        <v>5000</v>
      </c>
      <c r="W288" s="12">
        <v>1000</v>
      </c>
      <c r="X288" s="9" t="s">
        <v>50</v>
      </c>
      <c r="Y288" s="9">
        <v>500</v>
      </c>
      <c r="AC288" s="13" t="s">
        <v>28</v>
      </c>
      <c r="AD288" s="9" t="s">
        <v>135</v>
      </c>
      <c r="AE288" s="9" t="s">
        <v>136</v>
      </c>
      <c r="AF288" s="9" t="s">
        <v>45</v>
      </c>
      <c r="AH288" s="9" t="s">
        <v>32</v>
      </c>
      <c r="AI288" s="9" t="s">
        <v>113</v>
      </c>
      <c r="AJ288" s="9" t="s">
        <v>84</v>
      </c>
      <c r="AK288" s="9" t="s">
        <v>85</v>
      </c>
      <c r="AL288" s="9" t="s">
        <v>42</v>
      </c>
      <c r="AM288" s="16" t="s">
        <v>2517</v>
      </c>
      <c r="AN288" s="9" t="s">
        <v>2509</v>
      </c>
      <c r="AP288" s="9" t="s">
        <v>1799</v>
      </c>
      <c r="AR288" s="15">
        <v>40301.713194444441</v>
      </c>
      <c r="AS288" s="9" t="s">
        <v>36</v>
      </c>
      <c r="AT288" s="12">
        <v>10000</v>
      </c>
      <c r="AU288" s="392">
        <v>40301.713194444441</v>
      </c>
      <c r="AV288" s="134">
        <v>41121</v>
      </c>
      <c r="AW288" s="96">
        <f t="shared" si="8"/>
        <v>819.28680555555911</v>
      </c>
      <c r="AX288" s="97">
        <f t="shared" si="9"/>
        <v>27.309560185185305</v>
      </c>
    </row>
    <row r="289" spans="1:50" x14ac:dyDescent="0.25">
      <c r="A289" s="411"/>
      <c r="B289" s="9" t="s">
        <v>2616</v>
      </c>
      <c r="C289" s="9" t="s">
        <v>3625</v>
      </c>
      <c r="D289" s="33">
        <v>14</v>
      </c>
      <c r="E289" s="34" t="s">
        <v>2528</v>
      </c>
      <c r="F289" s="10" t="s">
        <v>2560</v>
      </c>
      <c r="G289" s="10">
        <v>1172689</v>
      </c>
      <c r="H289" s="10" t="s">
        <v>3920</v>
      </c>
      <c r="I289" s="10" t="s">
        <v>4475</v>
      </c>
      <c r="J289" s="10" t="s">
        <v>2622</v>
      </c>
      <c r="K289" s="10" t="s">
        <v>2304</v>
      </c>
      <c r="L289" s="9" t="s">
        <v>2305</v>
      </c>
      <c r="M289" s="11">
        <v>40136</v>
      </c>
      <c r="N289" s="11"/>
      <c r="O289" s="12">
        <v>82355</v>
      </c>
      <c r="P289" s="12">
        <v>82355</v>
      </c>
      <c r="Q289" s="12"/>
      <c r="R289" s="12"/>
      <c r="S289" s="12"/>
      <c r="T289" s="12">
        <v>1500</v>
      </c>
      <c r="U289" s="9" t="s">
        <v>26</v>
      </c>
      <c r="V289" s="12">
        <v>1500</v>
      </c>
      <c r="W289" s="9">
        <v>0</v>
      </c>
      <c r="X289" s="9" t="s">
        <v>50</v>
      </c>
      <c r="Y289" s="9">
        <v>0</v>
      </c>
      <c r="AC289" s="13" t="s">
        <v>28</v>
      </c>
      <c r="AD289" s="9" t="s">
        <v>262</v>
      </c>
      <c r="AE289" s="9" t="s">
        <v>151</v>
      </c>
      <c r="AF289" s="9" t="s">
        <v>31</v>
      </c>
      <c r="AH289" s="9" t="s">
        <v>139</v>
      </c>
      <c r="AI289" s="9" t="s">
        <v>293</v>
      </c>
      <c r="AJ289" s="9" t="s">
        <v>40</v>
      </c>
      <c r="AK289" s="9" t="s">
        <v>41</v>
      </c>
      <c r="AL289" s="9" t="s">
        <v>42</v>
      </c>
      <c r="AM289" s="16" t="s">
        <v>2517</v>
      </c>
      <c r="AN289" s="9" t="s">
        <v>2509</v>
      </c>
      <c r="AP289" s="9" t="s">
        <v>2306</v>
      </c>
      <c r="AR289" s="15">
        <v>40227.606249999997</v>
      </c>
      <c r="AS289" s="9" t="s">
        <v>36</v>
      </c>
      <c r="AT289" s="12">
        <v>82355</v>
      </c>
      <c r="AU289" s="392">
        <v>40227.606249999997</v>
      </c>
      <c r="AV289" s="134">
        <v>41121</v>
      </c>
      <c r="AW289" s="96">
        <f t="shared" si="8"/>
        <v>893.39375000000291</v>
      </c>
      <c r="AX289" s="97">
        <f t="shared" si="9"/>
        <v>29.779791666666764</v>
      </c>
    </row>
    <row r="290" spans="1:50" x14ac:dyDescent="0.25">
      <c r="A290" s="411"/>
      <c r="B290" s="9" t="s">
        <v>2616</v>
      </c>
      <c r="C290" s="9" t="s">
        <v>4740</v>
      </c>
      <c r="D290" s="33">
        <v>93</v>
      </c>
      <c r="E290" s="34" t="s">
        <v>2527</v>
      </c>
      <c r="F290" s="10" t="s">
        <v>2530</v>
      </c>
      <c r="G290" s="10">
        <v>1248373</v>
      </c>
      <c r="H290" s="10" t="s">
        <v>3921</v>
      </c>
      <c r="I290" s="10" t="s">
        <v>4476</v>
      </c>
      <c r="J290" s="10" t="s">
        <v>2622</v>
      </c>
      <c r="K290" s="10" t="s">
        <v>1325</v>
      </c>
      <c r="L290" s="9" t="s">
        <v>1326</v>
      </c>
      <c r="M290" s="11">
        <v>40198</v>
      </c>
      <c r="N290" s="11"/>
      <c r="O290" s="12">
        <v>35462</v>
      </c>
      <c r="P290" s="12">
        <v>35462</v>
      </c>
      <c r="Q290" s="12"/>
      <c r="R290" s="12"/>
      <c r="S290" s="12"/>
      <c r="T290" s="12">
        <v>35462</v>
      </c>
      <c r="U290" s="9" t="s">
        <v>50</v>
      </c>
      <c r="V290" s="12">
        <v>17731</v>
      </c>
      <c r="W290" s="9">
        <v>0</v>
      </c>
      <c r="X290" s="9" t="s">
        <v>50</v>
      </c>
      <c r="Y290" s="9">
        <v>0</v>
      </c>
      <c r="AC290" s="13" t="s">
        <v>28</v>
      </c>
      <c r="AD290" s="9" t="s">
        <v>135</v>
      </c>
      <c r="AE290" s="9" t="s">
        <v>136</v>
      </c>
      <c r="AF290" s="9" t="s">
        <v>45</v>
      </c>
      <c r="AH290" s="9" t="s">
        <v>32</v>
      </c>
      <c r="AI290" s="9" t="s">
        <v>285</v>
      </c>
      <c r="AJ290" s="9" t="s">
        <v>34</v>
      </c>
      <c r="AK290" s="9" t="s">
        <v>71</v>
      </c>
      <c r="AL290" s="9" t="s">
        <v>42</v>
      </c>
      <c r="AM290" s="16" t="s">
        <v>2517</v>
      </c>
      <c r="AN290" s="9" t="s">
        <v>2510</v>
      </c>
      <c r="AP290" s="9" t="s">
        <v>1327</v>
      </c>
      <c r="AR290" s="15">
        <v>40427.689583333333</v>
      </c>
      <c r="AS290" s="9" t="s">
        <v>151</v>
      </c>
      <c r="AT290" s="12">
        <v>35462</v>
      </c>
      <c r="AU290" s="392">
        <v>40427.689583333333</v>
      </c>
      <c r="AV290" s="134">
        <v>41121</v>
      </c>
      <c r="AW290" s="96">
        <f t="shared" si="8"/>
        <v>693.31041666666715</v>
      </c>
      <c r="AX290" s="97">
        <f t="shared" si="9"/>
        <v>23.110347222222238</v>
      </c>
    </row>
    <row r="291" spans="1:50" x14ac:dyDescent="0.25">
      <c r="A291" s="411"/>
      <c r="B291" s="9" t="s">
        <v>2616</v>
      </c>
      <c r="C291" s="9" t="s">
        <v>4745</v>
      </c>
      <c r="D291" s="33">
        <v>53</v>
      </c>
      <c r="E291" s="34" t="s">
        <v>2528</v>
      </c>
      <c r="F291" s="10" t="s">
        <v>2529</v>
      </c>
      <c r="G291" s="10">
        <v>247043</v>
      </c>
      <c r="H291" s="10" t="s">
        <v>3922</v>
      </c>
      <c r="I291" s="10" t="s">
        <v>4477</v>
      </c>
      <c r="J291" s="10" t="s">
        <v>2646</v>
      </c>
      <c r="K291" s="10" t="s">
        <v>59</v>
      </c>
      <c r="L291" s="9" t="s">
        <v>60</v>
      </c>
      <c r="M291" s="11">
        <v>35802</v>
      </c>
      <c r="N291" s="11"/>
      <c r="O291" s="12">
        <v>20000</v>
      </c>
      <c r="P291" s="12">
        <v>20000</v>
      </c>
      <c r="Q291" s="12"/>
      <c r="R291" s="12"/>
      <c r="S291" s="12"/>
      <c r="T291" s="12">
        <v>20000</v>
      </c>
      <c r="U291" s="9" t="s">
        <v>27</v>
      </c>
      <c r="V291" s="9">
        <v>0</v>
      </c>
      <c r="W291" s="9">
        <v>147.32</v>
      </c>
      <c r="X291" s="9" t="s">
        <v>27</v>
      </c>
      <c r="Y291" s="9">
        <v>0</v>
      </c>
      <c r="AC291" s="13" t="s">
        <v>28</v>
      </c>
      <c r="AD291" s="9" t="s">
        <v>29</v>
      </c>
      <c r="AE291" s="9" t="s">
        <v>61</v>
      </c>
      <c r="AF291" s="9" t="s">
        <v>45</v>
      </c>
      <c r="AH291" s="9" t="s">
        <v>32</v>
      </c>
      <c r="AI291" s="9" t="s">
        <v>62</v>
      </c>
      <c r="AJ291" s="9" t="s">
        <v>34</v>
      </c>
      <c r="AK291" s="9" t="s">
        <v>63</v>
      </c>
      <c r="AL291" s="9" t="s">
        <v>42</v>
      </c>
      <c r="AM291" s="16" t="s">
        <v>2517</v>
      </c>
      <c r="AN291" s="9" t="s">
        <v>2510</v>
      </c>
      <c r="AP291" s="9" t="s">
        <v>64</v>
      </c>
      <c r="AR291" s="15">
        <v>37617</v>
      </c>
      <c r="AS291" s="9" t="s">
        <v>36</v>
      </c>
      <c r="AT291" s="12">
        <v>20000</v>
      </c>
      <c r="AU291" s="392">
        <v>37617</v>
      </c>
      <c r="AV291" s="134">
        <v>41121</v>
      </c>
      <c r="AW291" s="96">
        <f t="shared" si="8"/>
        <v>3504</v>
      </c>
      <c r="AX291" s="97">
        <f t="shared" si="9"/>
        <v>116.8</v>
      </c>
    </row>
    <row r="292" spans="1:50" x14ac:dyDescent="0.25">
      <c r="A292" s="411"/>
      <c r="B292" s="9" t="s">
        <v>2616</v>
      </c>
      <c r="C292" s="9" t="s">
        <v>4740</v>
      </c>
      <c r="D292" s="33">
        <v>93</v>
      </c>
      <c r="E292" s="34" t="s">
        <v>2527</v>
      </c>
      <c r="F292" s="10" t="s">
        <v>2529</v>
      </c>
      <c r="G292" s="10">
        <v>409627</v>
      </c>
      <c r="H292" s="10" t="s">
        <v>3923</v>
      </c>
      <c r="I292" s="10" t="s">
        <v>4478</v>
      </c>
      <c r="J292" s="10" t="s">
        <v>2622</v>
      </c>
      <c r="K292" s="10" t="s">
        <v>1021</v>
      </c>
      <c r="L292" s="9" t="s">
        <v>1022</v>
      </c>
      <c r="M292" s="11">
        <v>35636</v>
      </c>
      <c r="N292" s="11"/>
      <c r="O292" s="12">
        <v>9616</v>
      </c>
      <c r="P292" s="12">
        <v>9616</v>
      </c>
      <c r="Q292" s="12"/>
      <c r="R292" s="12"/>
      <c r="S292" s="12"/>
      <c r="T292" s="12">
        <v>9616</v>
      </c>
      <c r="U292" s="9" t="s">
        <v>27</v>
      </c>
      <c r="V292" s="9">
        <v>0</v>
      </c>
      <c r="W292" s="9">
        <v>0</v>
      </c>
      <c r="X292" s="9" t="s">
        <v>27</v>
      </c>
      <c r="Y292" s="9">
        <v>0</v>
      </c>
      <c r="AC292" s="13" t="s">
        <v>28</v>
      </c>
      <c r="AD292" s="9" t="s">
        <v>44</v>
      </c>
      <c r="AE292" s="9" t="s">
        <v>38</v>
      </c>
      <c r="AF292" s="9" t="s">
        <v>45</v>
      </c>
      <c r="AH292" s="9" t="s">
        <v>32</v>
      </c>
      <c r="AI292" s="9" t="s">
        <v>1023</v>
      </c>
      <c r="AJ292" s="9" t="s">
        <v>123</v>
      </c>
      <c r="AK292" s="9" t="s">
        <v>185</v>
      </c>
      <c r="AL292" s="9" t="s">
        <v>42</v>
      </c>
      <c r="AM292" s="16" t="s">
        <v>2517</v>
      </c>
      <c r="AN292" s="9" t="s">
        <v>2510</v>
      </c>
      <c r="AP292" s="9" t="s">
        <v>1024</v>
      </c>
      <c r="AR292" s="15">
        <v>38198.486805555556</v>
      </c>
      <c r="AS292" s="9" t="s">
        <v>36</v>
      </c>
      <c r="AT292" s="12">
        <v>9616</v>
      </c>
      <c r="AU292" s="392">
        <v>38198.486805555556</v>
      </c>
      <c r="AV292" s="134">
        <v>41121</v>
      </c>
      <c r="AW292" s="96">
        <f t="shared" si="8"/>
        <v>2922.5131944444438</v>
      </c>
      <c r="AX292" s="97">
        <f t="shared" si="9"/>
        <v>97.417106481481454</v>
      </c>
    </row>
    <row r="293" spans="1:50" x14ac:dyDescent="0.25">
      <c r="A293" s="411"/>
      <c r="B293" s="9" t="s">
        <v>2617</v>
      </c>
      <c r="C293" s="9" t="s">
        <v>4740</v>
      </c>
      <c r="D293" s="33">
        <v>93</v>
      </c>
      <c r="E293" s="34" t="s">
        <v>2527</v>
      </c>
      <c r="F293" s="10" t="s">
        <v>2549</v>
      </c>
      <c r="G293" s="10">
        <v>458715</v>
      </c>
      <c r="H293" s="10" t="s">
        <v>3924</v>
      </c>
      <c r="I293" s="10" t="s">
        <v>4479</v>
      </c>
      <c r="J293" s="10" t="s">
        <v>2622</v>
      </c>
      <c r="K293" s="10">
        <v>3030</v>
      </c>
      <c r="L293" s="9" t="s">
        <v>2073</v>
      </c>
      <c r="M293" s="11">
        <v>38411</v>
      </c>
      <c r="N293" s="11"/>
      <c r="O293" s="9">
        <v>0</v>
      </c>
      <c r="P293" s="12">
        <v>33563.46</v>
      </c>
      <c r="Q293" s="12"/>
      <c r="R293" s="12"/>
      <c r="S293" s="12"/>
      <c r="T293" s="9">
        <v>0</v>
      </c>
      <c r="U293" s="9" t="s">
        <v>26</v>
      </c>
      <c r="V293" s="9">
        <v>0</v>
      </c>
      <c r="W293" s="12">
        <v>16585.18</v>
      </c>
      <c r="X293" s="9" t="s">
        <v>26</v>
      </c>
      <c r="Y293" s="12">
        <v>16585.18</v>
      </c>
      <c r="Z293" s="12"/>
      <c r="AA293" s="12"/>
      <c r="AB293" s="12"/>
      <c r="AC293" s="13" t="s">
        <v>28</v>
      </c>
      <c r="AD293" s="9" t="s">
        <v>44</v>
      </c>
      <c r="AE293" s="9" t="s">
        <v>38</v>
      </c>
      <c r="AF293" s="9" t="s">
        <v>45</v>
      </c>
      <c r="AH293" s="9" t="s">
        <v>32</v>
      </c>
      <c r="AI293" s="9" t="s">
        <v>39</v>
      </c>
      <c r="AJ293" s="9" t="s">
        <v>40</v>
      </c>
      <c r="AK293" s="9" t="s">
        <v>41</v>
      </c>
      <c r="AL293" s="9" t="s">
        <v>42</v>
      </c>
      <c r="AM293" s="16" t="s">
        <v>2518</v>
      </c>
      <c r="AN293" s="9" t="s">
        <v>57</v>
      </c>
      <c r="AP293" s="9" t="s">
        <v>2074</v>
      </c>
      <c r="AR293" s="15">
        <v>38519.697222222225</v>
      </c>
      <c r="AS293" s="9" t="s">
        <v>36</v>
      </c>
      <c r="AT293" s="9">
        <v>0</v>
      </c>
      <c r="AU293" s="392">
        <v>38519.697222222225</v>
      </c>
      <c r="AV293" s="128">
        <v>41152</v>
      </c>
      <c r="AW293" s="96">
        <f t="shared" si="8"/>
        <v>2632.3027777777752</v>
      </c>
      <c r="AX293" s="97">
        <f t="shared" si="9"/>
        <v>87.743425925925834</v>
      </c>
    </row>
    <row r="294" spans="1:50" x14ac:dyDescent="0.25">
      <c r="A294" s="411"/>
      <c r="B294" s="9" t="s">
        <v>2617</v>
      </c>
      <c r="C294" s="9" t="s">
        <v>4740</v>
      </c>
      <c r="D294" s="33">
        <v>93</v>
      </c>
      <c r="E294" s="34" t="s">
        <v>2527</v>
      </c>
      <c r="F294" s="10" t="s">
        <v>2529</v>
      </c>
      <c r="G294" s="10">
        <v>1148908</v>
      </c>
      <c r="H294" s="10" t="s">
        <v>3925</v>
      </c>
      <c r="I294" s="10" t="s">
        <v>4480</v>
      </c>
      <c r="J294" s="10" t="s">
        <v>2622</v>
      </c>
      <c r="K294" s="10" t="s">
        <v>605</v>
      </c>
      <c r="L294" s="9" t="s">
        <v>606</v>
      </c>
      <c r="M294" s="11">
        <v>36892</v>
      </c>
      <c r="N294" s="11"/>
      <c r="O294" s="12">
        <v>38779.199999999997</v>
      </c>
      <c r="P294" s="12">
        <v>38779.199999999997</v>
      </c>
      <c r="Q294" s="12"/>
      <c r="R294" s="12"/>
      <c r="S294" s="12"/>
      <c r="T294" s="12">
        <v>19500</v>
      </c>
      <c r="U294" s="9" t="s">
        <v>26</v>
      </c>
      <c r="V294" s="12">
        <v>19500</v>
      </c>
      <c r="W294" s="12">
        <v>17607.29</v>
      </c>
      <c r="X294" s="9" t="s">
        <v>27</v>
      </c>
      <c r="Y294" s="9">
        <v>0</v>
      </c>
      <c r="AC294" s="13" t="s">
        <v>28</v>
      </c>
      <c r="AD294" s="9" t="s">
        <v>135</v>
      </c>
      <c r="AE294" s="9" t="s">
        <v>136</v>
      </c>
      <c r="AF294" s="9" t="s">
        <v>31</v>
      </c>
      <c r="AH294" s="9" t="s">
        <v>32</v>
      </c>
      <c r="AI294" s="9" t="s">
        <v>100</v>
      </c>
      <c r="AJ294" s="9" t="s">
        <v>101</v>
      </c>
      <c r="AK294" s="9" t="s">
        <v>171</v>
      </c>
      <c r="AL294" s="9" t="s">
        <v>42</v>
      </c>
      <c r="AM294" s="16" t="s">
        <v>2518</v>
      </c>
      <c r="AN294" s="9" t="s">
        <v>2509</v>
      </c>
      <c r="AP294" s="9" t="s">
        <v>607</v>
      </c>
      <c r="AR294" s="15">
        <v>40164.357638888891</v>
      </c>
      <c r="AS294" s="9" t="s">
        <v>36</v>
      </c>
      <c r="AT294" s="12">
        <v>38779.199999999997</v>
      </c>
      <c r="AU294" s="392">
        <v>40164.357638888891</v>
      </c>
      <c r="AV294" s="128">
        <v>41152</v>
      </c>
      <c r="AW294" s="96">
        <f t="shared" si="8"/>
        <v>987.64236111110949</v>
      </c>
      <c r="AX294" s="97">
        <f t="shared" si="9"/>
        <v>32.92141203703698</v>
      </c>
    </row>
    <row r="295" spans="1:50" x14ac:dyDescent="0.25">
      <c r="A295" s="411"/>
      <c r="B295" s="9" t="s">
        <v>2617</v>
      </c>
      <c r="C295" s="9" t="s">
        <v>4745</v>
      </c>
      <c r="D295" s="33">
        <v>53</v>
      </c>
      <c r="E295" s="34" t="s">
        <v>2528</v>
      </c>
      <c r="F295" s="10" t="s">
        <v>2529</v>
      </c>
      <c r="G295" s="10">
        <v>475955</v>
      </c>
      <c r="H295" s="10" t="s">
        <v>3926</v>
      </c>
      <c r="I295" s="10" t="s">
        <v>4481</v>
      </c>
      <c r="J295" s="10" t="s">
        <v>2646</v>
      </c>
      <c r="K295" s="10" t="s">
        <v>327</v>
      </c>
      <c r="L295" s="9" t="s">
        <v>328</v>
      </c>
      <c r="M295" s="11">
        <v>36244</v>
      </c>
      <c r="N295" s="11"/>
      <c r="O295" s="12">
        <v>16000</v>
      </c>
      <c r="P295" s="12">
        <v>16000</v>
      </c>
      <c r="Q295" s="12"/>
      <c r="R295" s="12"/>
      <c r="S295" s="12"/>
      <c r="T295" s="12">
        <v>8200</v>
      </c>
      <c r="U295" s="9" t="s">
        <v>50</v>
      </c>
      <c r="V295" s="12">
        <v>4100</v>
      </c>
      <c r="W295" s="12">
        <v>3236.44</v>
      </c>
      <c r="X295" s="9" t="s">
        <v>50</v>
      </c>
      <c r="Y295" s="9">
        <v>0</v>
      </c>
      <c r="AC295" s="13" t="s">
        <v>28</v>
      </c>
      <c r="AD295" s="9" t="s">
        <v>29</v>
      </c>
      <c r="AE295" s="9" t="s">
        <v>30</v>
      </c>
      <c r="AF295" s="9" t="s">
        <v>31</v>
      </c>
      <c r="AH295" s="9" t="s">
        <v>32</v>
      </c>
      <c r="AI295" s="9" t="s">
        <v>329</v>
      </c>
      <c r="AJ295" s="9" t="s">
        <v>55</v>
      </c>
      <c r="AK295" s="9" t="s">
        <v>71</v>
      </c>
      <c r="AL295" s="9" t="s">
        <v>42</v>
      </c>
      <c r="AM295" s="16" t="s">
        <v>2518</v>
      </c>
      <c r="AN295" s="9" t="s">
        <v>2509</v>
      </c>
      <c r="AP295" s="9" t="s">
        <v>330</v>
      </c>
      <c r="AR295" s="15">
        <v>38651.570138888892</v>
      </c>
      <c r="AS295" s="9" t="s">
        <v>36</v>
      </c>
      <c r="AT295" s="12">
        <v>16000</v>
      </c>
      <c r="AU295" s="392">
        <v>38651.570138888892</v>
      </c>
      <c r="AV295" s="128">
        <v>41152</v>
      </c>
      <c r="AW295" s="96">
        <f t="shared" si="8"/>
        <v>2500.429861111108</v>
      </c>
      <c r="AX295" s="97">
        <f t="shared" si="9"/>
        <v>83.34766203703694</v>
      </c>
    </row>
    <row r="296" spans="1:50" x14ac:dyDescent="0.25">
      <c r="A296" s="411"/>
      <c r="B296" s="9" t="s">
        <v>2617</v>
      </c>
      <c r="C296" s="9" t="s">
        <v>4740</v>
      </c>
      <c r="D296" s="33">
        <v>93</v>
      </c>
      <c r="E296" s="34" t="s">
        <v>2527</v>
      </c>
      <c r="F296" s="10" t="s">
        <v>2535</v>
      </c>
      <c r="G296" s="10">
        <v>1257346</v>
      </c>
      <c r="H296" s="10" t="s">
        <v>3927</v>
      </c>
      <c r="I296" s="10" t="s">
        <v>4217</v>
      </c>
      <c r="J296" s="10" t="s">
        <v>2622</v>
      </c>
      <c r="K296" s="10" t="s">
        <v>700</v>
      </c>
      <c r="L296" s="9" t="s">
        <v>701</v>
      </c>
      <c r="M296" s="11">
        <v>39910</v>
      </c>
      <c r="N296" s="11"/>
      <c r="O296" s="12">
        <v>55205.55</v>
      </c>
      <c r="P296" s="12">
        <v>55205.55</v>
      </c>
      <c r="Q296" s="12"/>
      <c r="R296" s="12"/>
      <c r="S296" s="12"/>
      <c r="T296" s="12">
        <v>55205.55</v>
      </c>
      <c r="U296" s="9" t="s">
        <v>50</v>
      </c>
      <c r="V296" s="12">
        <v>27602.78</v>
      </c>
      <c r="W296" s="9">
        <v>0</v>
      </c>
      <c r="X296" s="9" t="s">
        <v>50</v>
      </c>
      <c r="Y296" s="9">
        <v>0</v>
      </c>
      <c r="AC296" s="13" t="s">
        <v>28</v>
      </c>
      <c r="AD296" s="9" t="s">
        <v>135</v>
      </c>
      <c r="AE296" s="9" t="s">
        <v>136</v>
      </c>
      <c r="AF296" s="9" t="s">
        <v>45</v>
      </c>
      <c r="AH296" s="9" t="s">
        <v>32</v>
      </c>
      <c r="AI296" s="9" t="s">
        <v>39</v>
      </c>
      <c r="AJ296" s="9" t="s">
        <v>40</v>
      </c>
      <c r="AK296" s="9" t="s">
        <v>71</v>
      </c>
      <c r="AL296" s="9" t="s">
        <v>42</v>
      </c>
      <c r="AM296" s="16" t="s">
        <v>2518</v>
      </c>
      <c r="AN296" s="9" t="s">
        <v>2510</v>
      </c>
      <c r="AP296" s="9" t="s">
        <v>702</v>
      </c>
      <c r="AR296" s="15">
        <v>40455.563888888886</v>
      </c>
      <c r="AS296" s="9" t="s">
        <v>151</v>
      </c>
      <c r="AT296" s="12">
        <v>55205.55</v>
      </c>
      <c r="AU296" s="392">
        <v>40455.563888888886</v>
      </c>
      <c r="AV296" s="128">
        <v>41152</v>
      </c>
      <c r="AW296" s="96">
        <f t="shared" si="8"/>
        <v>696.43611111111386</v>
      </c>
      <c r="AX296" s="97">
        <f t="shared" si="9"/>
        <v>23.214537037037129</v>
      </c>
    </row>
    <row r="297" spans="1:50" x14ac:dyDescent="0.25">
      <c r="A297" s="411"/>
      <c r="B297" s="9" t="s">
        <v>2617</v>
      </c>
      <c r="C297" s="9" t="s">
        <v>4740</v>
      </c>
      <c r="D297" s="33">
        <v>93</v>
      </c>
      <c r="E297" s="34" t="s">
        <v>2527</v>
      </c>
      <c r="F297" s="10" t="s">
        <v>2534</v>
      </c>
      <c r="G297" s="10">
        <v>740354</v>
      </c>
      <c r="H297" s="10" t="s">
        <v>3928</v>
      </c>
      <c r="I297" s="10" t="s">
        <v>4482</v>
      </c>
      <c r="J297" s="10" t="s">
        <v>2622</v>
      </c>
      <c r="K297" s="10" t="s">
        <v>1078</v>
      </c>
      <c r="L297" s="9" t="s">
        <v>1079</v>
      </c>
      <c r="M297" s="11">
        <v>38520</v>
      </c>
      <c r="N297" s="11"/>
      <c r="O297" s="12">
        <v>3490.46</v>
      </c>
      <c r="P297" s="12">
        <v>1298451</v>
      </c>
      <c r="Q297" s="12"/>
      <c r="R297" s="12"/>
      <c r="S297" s="12"/>
      <c r="T297" s="12">
        <v>3490.46</v>
      </c>
      <c r="U297" s="9" t="s">
        <v>26</v>
      </c>
      <c r="V297" s="12">
        <v>3490.46</v>
      </c>
      <c r="W297" s="9">
        <v>698.09</v>
      </c>
      <c r="X297" s="9" t="s">
        <v>50</v>
      </c>
      <c r="Y297" s="9">
        <v>0</v>
      </c>
      <c r="AC297" s="13" t="s">
        <v>28</v>
      </c>
      <c r="AD297" s="9" t="s">
        <v>44</v>
      </c>
      <c r="AE297" s="9" t="s">
        <v>346</v>
      </c>
      <c r="AF297" s="9" t="s">
        <v>76</v>
      </c>
      <c r="AH297" s="9" t="s">
        <v>32</v>
      </c>
      <c r="AI297" s="9" t="s">
        <v>1080</v>
      </c>
      <c r="AJ297" s="9" t="s">
        <v>53</v>
      </c>
      <c r="AK297" s="9" t="s">
        <v>71</v>
      </c>
      <c r="AL297" s="9" t="s">
        <v>42</v>
      </c>
      <c r="AM297" s="16" t="s">
        <v>2518</v>
      </c>
      <c r="AN297" s="9" t="s">
        <v>2509</v>
      </c>
      <c r="AP297" s="9" t="s">
        <v>1081</v>
      </c>
      <c r="AR297" s="15">
        <v>39542.706250000003</v>
      </c>
      <c r="AS297" s="9" t="s">
        <v>36</v>
      </c>
      <c r="AT297" s="12">
        <v>3490.46</v>
      </c>
      <c r="AU297" s="392">
        <v>39542.706250000003</v>
      </c>
      <c r="AV297" s="128">
        <v>41152</v>
      </c>
      <c r="AW297" s="96">
        <f t="shared" si="8"/>
        <v>1609.2937499999971</v>
      </c>
      <c r="AX297" s="97">
        <f t="shared" si="9"/>
        <v>53.643124999999905</v>
      </c>
    </row>
    <row r="298" spans="1:50" x14ac:dyDescent="0.25">
      <c r="A298" s="411"/>
      <c r="B298" s="9" t="s">
        <v>2617</v>
      </c>
      <c r="C298" s="9" t="s">
        <v>4740</v>
      </c>
      <c r="D298" s="33">
        <v>93</v>
      </c>
      <c r="E298" s="34" t="s">
        <v>2527</v>
      </c>
      <c r="F298" s="10" t="s">
        <v>2530</v>
      </c>
      <c r="G298" s="10">
        <v>1225603</v>
      </c>
      <c r="H298" s="10" t="s">
        <v>3929</v>
      </c>
      <c r="I298" s="10" t="s">
        <v>4483</v>
      </c>
      <c r="J298" s="10" t="s">
        <v>2622</v>
      </c>
      <c r="K298" s="10" t="s">
        <v>1296</v>
      </c>
      <c r="L298" s="9" t="s">
        <v>1297</v>
      </c>
      <c r="M298" s="11">
        <v>39773</v>
      </c>
      <c r="N298" s="11"/>
      <c r="O298" s="12">
        <v>23667.39</v>
      </c>
      <c r="P298" s="12">
        <v>23667.39</v>
      </c>
      <c r="Q298" s="12"/>
      <c r="R298" s="12"/>
      <c r="S298" s="12"/>
      <c r="T298" s="12">
        <v>23667.39</v>
      </c>
      <c r="U298" s="9" t="s">
        <v>50</v>
      </c>
      <c r="V298" s="12">
        <v>11833.7</v>
      </c>
      <c r="W298" s="12">
        <v>2648</v>
      </c>
      <c r="X298" s="9" t="s">
        <v>50</v>
      </c>
      <c r="Y298" s="12">
        <v>1324</v>
      </c>
      <c r="Z298" s="12"/>
      <c r="AA298" s="12"/>
      <c r="AB298" s="12"/>
      <c r="AC298" s="13" t="s">
        <v>28</v>
      </c>
      <c r="AD298" s="9" t="s">
        <v>135</v>
      </c>
      <c r="AE298" s="9" t="s">
        <v>136</v>
      </c>
      <c r="AF298" s="9" t="s">
        <v>45</v>
      </c>
      <c r="AH298" s="9" t="s">
        <v>32</v>
      </c>
      <c r="AI298" s="9" t="s">
        <v>77</v>
      </c>
      <c r="AJ298" s="9" t="s">
        <v>34</v>
      </c>
      <c r="AK298" s="9" t="s">
        <v>71</v>
      </c>
      <c r="AL298" s="9" t="s">
        <v>42</v>
      </c>
      <c r="AM298" s="16" t="s">
        <v>2518</v>
      </c>
      <c r="AN298" s="9" t="s">
        <v>2510</v>
      </c>
      <c r="AP298" s="9" t="s">
        <v>1298</v>
      </c>
      <c r="AR298" s="15">
        <v>40360.98541666667</v>
      </c>
      <c r="AS298" s="9" t="s">
        <v>151</v>
      </c>
      <c r="AT298" s="12">
        <v>23667.39</v>
      </c>
      <c r="AU298" s="392">
        <v>40360.98541666667</v>
      </c>
      <c r="AV298" s="128">
        <v>41152</v>
      </c>
      <c r="AW298" s="96">
        <f t="shared" si="8"/>
        <v>791.01458333332994</v>
      </c>
      <c r="AX298" s="97">
        <f t="shared" si="9"/>
        <v>26.367152777777665</v>
      </c>
    </row>
    <row r="299" spans="1:50" x14ac:dyDescent="0.25">
      <c r="A299" s="411"/>
      <c r="B299" s="9" t="s">
        <v>2617</v>
      </c>
      <c r="C299" s="9" t="s">
        <v>4740</v>
      </c>
      <c r="D299" s="33">
        <v>93</v>
      </c>
      <c r="E299" s="34" t="s">
        <v>2527</v>
      </c>
      <c r="F299" s="10" t="s">
        <v>2530</v>
      </c>
      <c r="G299" s="10">
        <v>1241605</v>
      </c>
      <c r="H299" s="10" t="s">
        <v>3930</v>
      </c>
      <c r="I299" s="10" t="s">
        <v>4484</v>
      </c>
      <c r="J299" s="10" t="s">
        <v>2622</v>
      </c>
      <c r="K299" s="10" t="s">
        <v>1835</v>
      </c>
      <c r="L299" s="9" t="s">
        <v>1836</v>
      </c>
      <c r="M299" s="11">
        <v>40017</v>
      </c>
      <c r="N299" s="11"/>
      <c r="O299" s="12">
        <v>26038</v>
      </c>
      <c r="P299" s="12">
        <v>26038</v>
      </c>
      <c r="Q299" s="12"/>
      <c r="R299" s="12"/>
      <c r="S299" s="12"/>
      <c r="T299" s="12">
        <v>26038</v>
      </c>
      <c r="U299" s="9" t="s">
        <v>26</v>
      </c>
      <c r="V299" s="12">
        <v>26038</v>
      </c>
      <c r="W299" s="9">
        <v>0</v>
      </c>
      <c r="X299" s="9" t="s">
        <v>50</v>
      </c>
      <c r="Y299" s="9">
        <v>0</v>
      </c>
      <c r="AC299" s="13" t="s">
        <v>28</v>
      </c>
      <c r="AD299" s="9" t="s">
        <v>135</v>
      </c>
      <c r="AE299" s="9" t="s">
        <v>284</v>
      </c>
      <c r="AF299" s="9" t="s">
        <v>45</v>
      </c>
      <c r="AH299" s="9" t="s">
        <v>32</v>
      </c>
      <c r="AI299" s="9" t="s">
        <v>231</v>
      </c>
      <c r="AJ299" s="9" t="s">
        <v>34</v>
      </c>
      <c r="AK299" s="9" t="s">
        <v>71</v>
      </c>
      <c r="AL299" s="9" t="s">
        <v>42</v>
      </c>
      <c r="AM299" s="16" t="s">
        <v>2518</v>
      </c>
      <c r="AN299" s="9" t="s">
        <v>43</v>
      </c>
      <c r="AP299" s="9" t="s">
        <v>1837</v>
      </c>
      <c r="AR299" s="15">
        <v>40408.711805555555</v>
      </c>
      <c r="AS299" s="9" t="s">
        <v>36</v>
      </c>
      <c r="AT299" s="12">
        <v>26038</v>
      </c>
      <c r="AU299" s="392">
        <v>40408.711805555555</v>
      </c>
      <c r="AV299" s="128">
        <v>41152</v>
      </c>
      <c r="AW299" s="96">
        <f t="shared" si="8"/>
        <v>743.28819444444525</v>
      </c>
      <c r="AX299" s="97">
        <f t="shared" si="9"/>
        <v>24.776273148148174</v>
      </c>
    </row>
    <row r="300" spans="1:50" x14ac:dyDescent="0.25">
      <c r="A300" s="411"/>
      <c r="B300" s="9" t="s">
        <v>2617</v>
      </c>
      <c r="C300" s="9" t="s">
        <v>4744</v>
      </c>
      <c r="D300" s="35">
        <v>1</v>
      </c>
      <c r="E300" s="34" t="s">
        <v>2527</v>
      </c>
      <c r="F300" s="10" t="s">
        <v>2584</v>
      </c>
      <c r="G300" s="10">
        <v>1466568</v>
      </c>
      <c r="H300" s="10" t="s">
        <v>3931</v>
      </c>
      <c r="I300" s="10" t="s">
        <v>4485</v>
      </c>
      <c r="J300" s="10" t="s">
        <v>2622</v>
      </c>
      <c r="K300" s="10">
        <v>1530762</v>
      </c>
      <c r="L300" s="9" t="s">
        <v>1983</v>
      </c>
      <c r="M300" s="11">
        <v>40653</v>
      </c>
      <c r="N300" s="11"/>
      <c r="O300" s="12">
        <v>31965.32</v>
      </c>
      <c r="P300" s="12">
        <v>31965.32</v>
      </c>
      <c r="Q300" s="12"/>
      <c r="R300" s="12"/>
      <c r="S300" s="12"/>
      <c r="T300" s="12">
        <v>31965.32</v>
      </c>
      <c r="U300" s="9" t="s">
        <v>26</v>
      </c>
      <c r="V300" s="12">
        <v>31965.32</v>
      </c>
      <c r="W300" s="9">
        <v>0</v>
      </c>
      <c r="X300" s="9" t="s">
        <v>27</v>
      </c>
      <c r="Y300" s="9">
        <v>0</v>
      </c>
      <c r="AC300" s="13" t="s">
        <v>28</v>
      </c>
      <c r="AD300" s="9" t="s">
        <v>135</v>
      </c>
      <c r="AE300" s="9" t="s">
        <v>136</v>
      </c>
      <c r="AF300" s="9" t="s">
        <v>31</v>
      </c>
      <c r="AH300" s="9" t="s">
        <v>32</v>
      </c>
      <c r="AI300" s="9" t="s">
        <v>1984</v>
      </c>
      <c r="AJ300" s="9" t="s">
        <v>227</v>
      </c>
      <c r="AK300" s="9" t="s">
        <v>142</v>
      </c>
      <c r="AL300" s="9" t="s">
        <v>42</v>
      </c>
      <c r="AM300" s="16" t="s">
        <v>2518</v>
      </c>
      <c r="AN300" s="9" t="s">
        <v>2509</v>
      </c>
      <c r="AP300" s="9" t="s">
        <v>1985</v>
      </c>
      <c r="AR300" s="15">
        <v>41060.332638888889</v>
      </c>
      <c r="AS300" s="9" t="s">
        <v>600</v>
      </c>
      <c r="AT300" s="12">
        <v>31965.32</v>
      </c>
      <c r="AU300" s="392">
        <v>41060.332638888889</v>
      </c>
      <c r="AV300" s="128">
        <v>41152</v>
      </c>
      <c r="AW300" s="96">
        <f t="shared" si="8"/>
        <v>91.667361111110949</v>
      </c>
      <c r="AX300" s="97">
        <f t="shared" si="9"/>
        <v>3.0555787037036981</v>
      </c>
    </row>
    <row r="301" spans="1:50" x14ac:dyDescent="0.25">
      <c r="A301" s="411"/>
      <c r="B301" s="9" t="s">
        <v>2617</v>
      </c>
      <c r="C301" s="9" t="s">
        <v>4739</v>
      </c>
      <c r="D301" s="33">
        <v>82</v>
      </c>
      <c r="E301" s="34" t="s">
        <v>2527</v>
      </c>
      <c r="F301" s="10" t="s">
        <v>2532</v>
      </c>
      <c r="G301" s="10">
        <v>1234048</v>
      </c>
      <c r="H301" s="10" t="s">
        <v>3932</v>
      </c>
      <c r="I301" s="10" t="s">
        <v>4486</v>
      </c>
      <c r="J301" s="10" t="s">
        <v>2622</v>
      </c>
      <c r="K301" s="10" t="s">
        <v>2345</v>
      </c>
      <c r="L301" s="9" t="s">
        <v>2346</v>
      </c>
      <c r="M301" s="11">
        <v>40265</v>
      </c>
      <c r="N301" s="11"/>
      <c r="O301" s="12">
        <v>3000</v>
      </c>
      <c r="P301" s="12">
        <v>3000</v>
      </c>
      <c r="Q301" s="12"/>
      <c r="R301" s="12"/>
      <c r="S301" s="12"/>
      <c r="T301" s="12">
        <v>2936.81</v>
      </c>
      <c r="U301" s="9" t="s">
        <v>26</v>
      </c>
      <c r="V301" s="12">
        <v>2936.81</v>
      </c>
      <c r="W301" s="12">
        <v>4941.6099999999997</v>
      </c>
      <c r="X301" s="9" t="s">
        <v>50</v>
      </c>
      <c r="Y301" s="12">
        <v>2470.81</v>
      </c>
      <c r="Z301" s="12"/>
      <c r="AA301" s="12"/>
      <c r="AB301" s="12"/>
      <c r="AC301" s="13" t="s">
        <v>28</v>
      </c>
      <c r="AD301" s="9" t="s">
        <v>135</v>
      </c>
      <c r="AE301" s="9" t="s">
        <v>136</v>
      </c>
      <c r="AF301" s="9" t="s">
        <v>31</v>
      </c>
      <c r="AH301" s="9" t="s">
        <v>131</v>
      </c>
      <c r="AI301" s="9" t="s">
        <v>125</v>
      </c>
      <c r="AJ301" s="9" t="s">
        <v>34</v>
      </c>
      <c r="AK301" s="9" t="s">
        <v>71</v>
      </c>
      <c r="AL301" s="9" t="s">
        <v>42</v>
      </c>
      <c r="AM301" s="16" t="s">
        <v>2518</v>
      </c>
      <c r="AN301" s="9" t="s">
        <v>57</v>
      </c>
      <c r="AP301" s="9" t="s">
        <v>2347</v>
      </c>
      <c r="AR301" s="15">
        <v>40386.736111111109</v>
      </c>
      <c r="AS301" s="9" t="s">
        <v>36</v>
      </c>
      <c r="AT301" s="12">
        <v>3000</v>
      </c>
      <c r="AU301" s="392">
        <v>40386.736111111109</v>
      </c>
      <c r="AV301" s="128">
        <v>41152</v>
      </c>
      <c r="AW301" s="96">
        <f t="shared" si="8"/>
        <v>765.26388888889051</v>
      </c>
      <c r="AX301" s="97">
        <f t="shared" si="9"/>
        <v>25.508796296296349</v>
      </c>
    </row>
    <row r="302" spans="1:50" x14ac:dyDescent="0.25">
      <c r="A302" s="411"/>
      <c r="B302" s="9" t="s">
        <v>2617</v>
      </c>
      <c r="C302" s="9" t="s">
        <v>4740</v>
      </c>
      <c r="D302" s="33">
        <v>93</v>
      </c>
      <c r="E302" s="34" t="s">
        <v>2527</v>
      </c>
      <c r="F302" s="10" t="s">
        <v>2529</v>
      </c>
      <c r="G302" s="10">
        <v>1149013</v>
      </c>
      <c r="H302" s="10" t="s">
        <v>3933</v>
      </c>
      <c r="I302" s="10" t="s">
        <v>4487</v>
      </c>
      <c r="J302" s="10" t="s">
        <v>2622</v>
      </c>
      <c r="K302" s="10" t="s">
        <v>1254</v>
      </c>
      <c r="L302" s="9" t="s">
        <v>1255</v>
      </c>
      <c r="M302" s="11">
        <v>36197</v>
      </c>
      <c r="N302" s="11"/>
      <c r="O302" s="12">
        <v>7652.36</v>
      </c>
      <c r="P302" s="12">
        <v>7652.36</v>
      </c>
      <c r="Q302" s="12"/>
      <c r="R302" s="12"/>
      <c r="S302" s="12"/>
      <c r="T302" s="12">
        <v>7652.36</v>
      </c>
      <c r="U302" s="9" t="s">
        <v>50</v>
      </c>
      <c r="V302" s="12">
        <v>3826.18</v>
      </c>
      <c r="W302" s="12">
        <v>2370</v>
      </c>
      <c r="X302" s="9" t="s">
        <v>50</v>
      </c>
      <c r="Y302" s="12">
        <v>1185</v>
      </c>
      <c r="Z302" s="12"/>
      <c r="AA302" s="12"/>
      <c r="AB302" s="12"/>
      <c r="AC302" s="13" t="s">
        <v>28</v>
      </c>
      <c r="AD302" s="9" t="s">
        <v>135</v>
      </c>
      <c r="AE302" s="9" t="s">
        <v>136</v>
      </c>
      <c r="AF302" s="9" t="s">
        <v>31</v>
      </c>
      <c r="AH302" s="9" t="s">
        <v>32</v>
      </c>
      <c r="AI302" s="9" t="s">
        <v>359</v>
      </c>
      <c r="AJ302" s="9" t="s">
        <v>53</v>
      </c>
      <c r="AK302" s="9" t="s">
        <v>71</v>
      </c>
      <c r="AL302" s="9" t="s">
        <v>42</v>
      </c>
      <c r="AM302" s="16" t="s">
        <v>2518</v>
      </c>
      <c r="AN302" s="9" t="s">
        <v>57</v>
      </c>
      <c r="AP302" s="9" t="s">
        <v>1256</v>
      </c>
      <c r="AR302" s="15">
        <v>40164.359027777777</v>
      </c>
      <c r="AS302" s="9" t="s">
        <v>36</v>
      </c>
      <c r="AT302" s="12">
        <v>7652.36</v>
      </c>
      <c r="AU302" s="392">
        <v>40164.359027777777</v>
      </c>
      <c r="AV302" s="128">
        <v>41152</v>
      </c>
      <c r="AW302" s="96">
        <f t="shared" si="8"/>
        <v>987.64097222222335</v>
      </c>
      <c r="AX302" s="97">
        <f t="shared" si="9"/>
        <v>32.921365740740775</v>
      </c>
    </row>
    <row r="303" spans="1:50" x14ac:dyDescent="0.25">
      <c r="A303" s="411"/>
      <c r="B303" s="9" t="s">
        <v>2617</v>
      </c>
      <c r="C303" s="9" t="s">
        <v>4740</v>
      </c>
      <c r="D303" s="33">
        <v>93</v>
      </c>
      <c r="E303" s="34" t="s">
        <v>2527</v>
      </c>
      <c r="F303" s="10" t="s">
        <v>2539</v>
      </c>
      <c r="G303" s="10">
        <v>1451969</v>
      </c>
      <c r="H303" s="10" t="s">
        <v>3934</v>
      </c>
      <c r="I303" s="10" t="s">
        <v>4488</v>
      </c>
      <c r="J303" s="10" t="s">
        <v>2622</v>
      </c>
      <c r="K303" s="10">
        <v>3112</v>
      </c>
      <c r="L303" s="9" t="s">
        <v>1447</v>
      </c>
      <c r="M303" s="11">
        <v>40401</v>
      </c>
      <c r="N303" s="11"/>
      <c r="O303" s="12">
        <v>10000</v>
      </c>
      <c r="P303" s="12">
        <v>10000</v>
      </c>
      <c r="Q303" s="12"/>
      <c r="R303" s="12"/>
      <c r="S303" s="12"/>
      <c r="T303" s="12">
        <v>10000</v>
      </c>
      <c r="U303" s="9" t="s">
        <v>50</v>
      </c>
      <c r="V303" s="12">
        <v>5000</v>
      </c>
      <c r="W303" s="9">
        <v>0</v>
      </c>
      <c r="X303" s="9" t="s">
        <v>50</v>
      </c>
      <c r="Y303" s="9">
        <v>0</v>
      </c>
      <c r="AC303" s="13" t="s">
        <v>28</v>
      </c>
      <c r="AD303" s="9" t="s">
        <v>196</v>
      </c>
      <c r="AE303" s="9" t="s">
        <v>136</v>
      </c>
      <c r="AF303" s="9" t="s">
        <v>31</v>
      </c>
      <c r="AH303" s="9" t="s">
        <v>32</v>
      </c>
      <c r="AI303" s="9" t="s">
        <v>1000</v>
      </c>
      <c r="AJ303" s="9" t="s">
        <v>40</v>
      </c>
      <c r="AK303" s="9" t="s">
        <v>41</v>
      </c>
      <c r="AL303" s="9" t="s">
        <v>42</v>
      </c>
      <c r="AM303" s="16" t="s">
        <v>2518</v>
      </c>
      <c r="AN303" s="9" t="s">
        <v>2510</v>
      </c>
      <c r="AP303" s="9" t="s">
        <v>1448</v>
      </c>
      <c r="AR303" s="15">
        <v>41025.512499999997</v>
      </c>
      <c r="AS303" s="9" t="s">
        <v>151</v>
      </c>
      <c r="AT303" s="12">
        <v>10000</v>
      </c>
      <c r="AU303" s="392">
        <v>41025.512499999997</v>
      </c>
      <c r="AV303" s="128">
        <v>41152</v>
      </c>
      <c r="AW303" s="96">
        <f t="shared" si="8"/>
        <v>126.48750000000291</v>
      </c>
      <c r="AX303" s="97">
        <f t="shared" si="9"/>
        <v>4.2162500000000973</v>
      </c>
    </row>
    <row r="304" spans="1:50" x14ac:dyDescent="0.25">
      <c r="A304" s="411"/>
      <c r="B304" s="9" t="s">
        <v>2617</v>
      </c>
      <c r="C304" s="9" t="s">
        <v>4740</v>
      </c>
      <c r="D304" s="33">
        <v>93</v>
      </c>
      <c r="E304" s="34" t="s">
        <v>2527</v>
      </c>
      <c r="F304" s="10" t="s">
        <v>2529</v>
      </c>
      <c r="G304" s="10">
        <v>375954</v>
      </c>
      <c r="H304" s="10" t="s">
        <v>3935</v>
      </c>
      <c r="I304" s="10" t="s">
        <v>4489</v>
      </c>
      <c r="J304" s="10" t="s">
        <v>2622</v>
      </c>
      <c r="K304" s="10" t="s">
        <v>1486</v>
      </c>
      <c r="L304" s="9" t="s">
        <v>1487</v>
      </c>
      <c r="M304" s="11">
        <v>37598</v>
      </c>
      <c r="N304" s="11"/>
      <c r="O304" s="12">
        <v>29040</v>
      </c>
      <c r="P304" s="12">
        <v>29040</v>
      </c>
      <c r="Q304" s="12"/>
      <c r="R304" s="12"/>
      <c r="S304" s="12"/>
      <c r="T304" s="12">
        <v>14520</v>
      </c>
      <c r="U304" s="9" t="s">
        <v>27</v>
      </c>
      <c r="V304" s="9">
        <v>0</v>
      </c>
      <c r="W304" s="12">
        <v>1452</v>
      </c>
      <c r="X304" s="9" t="s">
        <v>27</v>
      </c>
      <c r="Y304" s="9">
        <v>0</v>
      </c>
      <c r="AC304" s="13" t="s">
        <v>28</v>
      </c>
      <c r="AD304" s="9" t="s">
        <v>44</v>
      </c>
      <c r="AE304" s="9" t="s">
        <v>61</v>
      </c>
      <c r="AF304" s="9" t="s">
        <v>31</v>
      </c>
      <c r="AH304" s="9" t="s">
        <v>32</v>
      </c>
      <c r="AI304" s="9" t="s">
        <v>1488</v>
      </c>
      <c r="AJ304" s="9" t="s">
        <v>138</v>
      </c>
      <c r="AK304" s="9" t="s">
        <v>142</v>
      </c>
      <c r="AL304" s="9" t="s">
        <v>42</v>
      </c>
      <c r="AM304" s="16" t="s">
        <v>2518</v>
      </c>
      <c r="AN304" s="9" t="s">
        <v>2510</v>
      </c>
      <c r="AP304" s="9" t="s">
        <v>1489</v>
      </c>
      <c r="AR304" s="15">
        <v>38014.452777777777</v>
      </c>
      <c r="AS304" s="9" t="s">
        <v>36</v>
      </c>
      <c r="AT304" s="12">
        <v>29040</v>
      </c>
      <c r="AU304" s="392">
        <v>38014.452777777777</v>
      </c>
      <c r="AV304" s="128">
        <v>41152</v>
      </c>
      <c r="AW304" s="96">
        <f t="shared" si="8"/>
        <v>3137.5472222222234</v>
      </c>
      <c r="AX304" s="97">
        <f t="shared" si="9"/>
        <v>104.58490740740744</v>
      </c>
    </row>
    <row r="305" spans="1:50" x14ac:dyDescent="0.25">
      <c r="A305" s="411"/>
      <c r="B305" s="9" t="s">
        <v>2617</v>
      </c>
      <c r="C305" s="9" t="s">
        <v>4739</v>
      </c>
      <c r="D305" s="33">
        <v>82</v>
      </c>
      <c r="E305" s="34" t="s">
        <v>2527</v>
      </c>
      <c r="F305" s="10" t="s">
        <v>2558</v>
      </c>
      <c r="G305" s="10">
        <v>553596</v>
      </c>
      <c r="H305" s="10" t="s">
        <v>3936</v>
      </c>
      <c r="I305" s="10" t="s">
        <v>4490</v>
      </c>
      <c r="J305" s="10" t="s">
        <v>2622</v>
      </c>
      <c r="K305" s="10" t="s">
        <v>2099</v>
      </c>
      <c r="L305" s="9" t="s">
        <v>2100</v>
      </c>
      <c r="M305" s="11">
        <v>38082</v>
      </c>
      <c r="N305" s="11"/>
      <c r="O305" s="12">
        <v>25000</v>
      </c>
      <c r="P305" s="12">
        <v>25000</v>
      </c>
      <c r="Q305" s="12"/>
      <c r="R305" s="12"/>
      <c r="S305" s="12"/>
      <c r="T305" s="12">
        <v>25000</v>
      </c>
      <c r="U305" s="9" t="s">
        <v>27</v>
      </c>
      <c r="V305" s="9">
        <v>0</v>
      </c>
      <c r="W305" s="12">
        <v>2823.92</v>
      </c>
      <c r="X305" s="9" t="s">
        <v>27</v>
      </c>
      <c r="Y305" s="9">
        <v>0</v>
      </c>
      <c r="AC305" s="13" t="s">
        <v>28</v>
      </c>
      <c r="AD305" s="9" t="s">
        <v>44</v>
      </c>
      <c r="AE305" s="9" t="s">
        <v>38</v>
      </c>
      <c r="AF305" s="9" t="s">
        <v>45</v>
      </c>
      <c r="AH305" s="9" t="s">
        <v>32</v>
      </c>
      <c r="AI305" s="9" t="s">
        <v>958</v>
      </c>
      <c r="AJ305" s="9" t="s">
        <v>34</v>
      </c>
      <c r="AK305" s="9" t="s">
        <v>252</v>
      </c>
      <c r="AL305" s="9" t="s">
        <v>42</v>
      </c>
      <c r="AM305" s="16" t="s">
        <v>2518</v>
      </c>
      <c r="AN305" s="9" t="s">
        <v>2510</v>
      </c>
      <c r="AP305" s="9" t="s">
        <v>2101</v>
      </c>
      <c r="AR305" s="15">
        <v>39042.533333333333</v>
      </c>
      <c r="AS305" s="9" t="s">
        <v>36</v>
      </c>
      <c r="AT305" s="12">
        <v>25000</v>
      </c>
      <c r="AU305" s="392">
        <v>39042.533333333333</v>
      </c>
      <c r="AV305" s="128">
        <v>41152</v>
      </c>
      <c r="AW305" s="96">
        <f t="shared" si="8"/>
        <v>2109.4666666666672</v>
      </c>
      <c r="AX305" s="97">
        <f t="shared" si="9"/>
        <v>70.315555555555576</v>
      </c>
    </row>
    <row r="306" spans="1:50" x14ac:dyDescent="0.25">
      <c r="A306" s="411"/>
      <c r="B306" s="9" t="s">
        <v>2617</v>
      </c>
      <c r="C306" s="9" t="s">
        <v>4739</v>
      </c>
      <c r="D306" s="33">
        <v>82</v>
      </c>
      <c r="E306" s="34" t="s">
        <v>2527</v>
      </c>
      <c r="F306" s="10" t="s">
        <v>2554</v>
      </c>
      <c r="G306" s="10">
        <v>1360758</v>
      </c>
      <c r="H306" s="10" t="s">
        <v>3937</v>
      </c>
      <c r="I306" s="10" t="s">
        <v>4491</v>
      </c>
      <c r="J306" s="10" t="s">
        <v>2622</v>
      </c>
      <c r="K306" s="10" t="s">
        <v>267</v>
      </c>
      <c r="L306" s="9" t="s">
        <v>268</v>
      </c>
      <c r="M306" s="11">
        <v>40552</v>
      </c>
      <c r="N306" s="11"/>
      <c r="O306" s="9">
        <v>110.89</v>
      </c>
      <c r="P306" s="9">
        <v>110.89</v>
      </c>
      <c r="T306" s="9">
        <v>110.89</v>
      </c>
      <c r="U306" s="9" t="s">
        <v>26</v>
      </c>
      <c r="V306" s="9">
        <v>110.89</v>
      </c>
      <c r="W306" s="12">
        <v>14387.89</v>
      </c>
      <c r="X306" s="9" t="s">
        <v>27</v>
      </c>
      <c r="Y306" s="9">
        <v>0</v>
      </c>
      <c r="AC306" s="13" t="s">
        <v>28</v>
      </c>
      <c r="AD306" s="9" t="s">
        <v>196</v>
      </c>
      <c r="AE306" s="9" t="s">
        <v>136</v>
      </c>
      <c r="AF306" s="9" t="s">
        <v>31</v>
      </c>
      <c r="AH306" s="9" t="s">
        <v>131</v>
      </c>
      <c r="AI306" s="9" t="s">
        <v>214</v>
      </c>
      <c r="AJ306" s="9" t="s">
        <v>130</v>
      </c>
      <c r="AK306" s="9" t="s">
        <v>71</v>
      </c>
      <c r="AL306" s="9" t="s">
        <v>42</v>
      </c>
      <c r="AM306" s="16" t="s">
        <v>2518</v>
      </c>
      <c r="AN306" s="9" t="s">
        <v>43</v>
      </c>
      <c r="AP306" s="9" t="s">
        <v>269</v>
      </c>
      <c r="AR306" s="15">
        <v>40781.095138888886</v>
      </c>
      <c r="AS306" s="9" t="s">
        <v>151</v>
      </c>
      <c r="AT306" s="9">
        <v>110.89</v>
      </c>
      <c r="AU306" s="392">
        <v>40781.095138888886</v>
      </c>
      <c r="AV306" s="128">
        <v>41152</v>
      </c>
      <c r="AW306" s="96">
        <f t="shared" si="8"/>
        <v>370.90486111111386</v>
      </c>
      <c r="AX306" s="97">
        <f t="shared" si="9"/>
        <v>12.363495370370462</v>
      </c>
    </row>
    <row r="307" spans="1:50" x14ac:dyDescent="0.25">
      <c r="A307" s="411"/>
      <c r="B307" s="9" t="s">
        <v>2617</v>
      </c>
      <c r="C307" s="9" t="s">
        <v>3625</v>
      </c>
      <c r="D307" s="33">
        <v>14</v>
      </c>
      <c r="E307" s="34" t="s">
        <v>2528</v>
      </c>
      <c r="F307" s="10" t="s">
        <v>2531</v>
      </c>
      <c r="G307" s="10">
        <v>1183016</v>
      </c>
      <c r="H307" s="10" t="s">
        <v>3938</v>
      </c>
      <c r="I307" s="10" t="s">
        <v>4492</v>
      </c>
      <c r="J307" s="10" t="s">
        <v>2646</v>
      </c>
      <c r="K307" s="10">
        <v>1490320</v>
      </c>
      <c r="L307" s="9" t="s">
        <v>1280</v>
      </c>
      <c r="M307" s="11">
        <v>40149</v>
      </c>
      <c r="N307" s="11"/>
      <c r="O307" s="12">
        <v>7327</v>
      </c>
      <c r="P307" s="12">
        <v>7500</v>
      </c>
      <c r="Q307" s="12"/>
      <c r="R307" s="12"/>
      <c r="S307" s="12"/>
      <c r="T307" s="9">
        <v>308.89</v>
      </c>
      <c r="U307" s="9" t="s">
        <v>26</v>
      </c>
      <c r="V307" s="9">
        <v>308.89</v>
      </c>
      <c r="W307" s="9">
        <v>308.89</v>
      </c>
      <c r="X307" s="9" t="s">
        <v>26</v>
      </c>
      <c r="Y307" s="9">
        <v>308.89</v>
      </c>
      <c r="AC307" s="13" t="s">
        <v>28</v>
      </c>
      <c r="AD307" s="9" t="s">
        <v>262</v>
      </c>
      <c r="AE307" s="9" t="s">
        <v>412</v>
      </c>
      <c r="AF307" s="9" t="s">
        <v>31</v>
      </c>
      <c r="AH307" s="9" t="s">
        <v>139</v>
      </c>
      <c r="AI307" s="9" t="s">
        <v>275</v>
      </c>
      <c r="AJ307" s="9" t="s">
        <v>218</v>
      </c>
      <c r="AK307" s="9" t="s">
        <v>655</v>
      </c>
      <c r="AL307" s="9" t="s">
        <v>42</v>
      </c>
      <c r="AM307" s="16" t="s">
        <v>2518</v>
      </c>
      <c r="AN307" s="9" t="s">
        <v>57</v>
      </c>
      <c r="AP307" s="9" t="s">
        <v>1281</v>
      </c>
      <c r="AR307" s="15">
        <v>40250.491666666669</v>
      </c>
      <c r="AS307" s="9" t="s">
        <v>36</v>
      </c>
      <c r="AT307" s="12">
        <v>7327</v>
      </c>
      <c r="AU307" s="392">
        <v>40250.491666666669</v>
      </c>
      <c r="AV307" s="128">
        <v>41152</v>
      </c>
      <c r="AW307" s="96">
        <f t="shared" si="8"/>
        <v>901.50833333333139</v>
      </c>
      <c r="AX307" s="97">
        <f t="shared" si="9"/>
        <v>30.050277777777712</v>
      </c>
    </row>
    <row r="308" spans="1:50" x14ac:dyDescent="0.25">
      <c r="A308" s="411"/>
      <c r="B308" s="9" t="s">
        <v>2617</v>
      </c>
      <c r="C308" s="9" t="s">
        <v>4740</v>
      </c>
      <c r="D308" s="33">
        <v>82</v>
      </c>
      <c r="E308" s="34" t="s">
        <v>2527</v>
      </c>
      <c r="F308" s="10" t="s">
        <v>2558</v>
      </c>
      <c r="G308" s="10">
        <v>1352510</v>
      </c>
      <c r="H308" s="10" t="s">
        <v>3939</v>
      </c>
      <c r="I308" s="10" t="s">
        <v>4493</v>
      </c>
      <c r="J308" s="10" t="s">
        <v>2622</v>
      </c>
      <c r="K308" s="10">
        <v>1102080</v>
      </c>
      <c r="L308" s="9" t="s">
        <v>1430</v>
      </c>
      <c r="M308" s="11">
        <v>39198</v>
      </c>
      <c r="N308" s="11"/>
      <c r="O308" s="12">
        <v>7269.11</v>
      </c>
      <c r="P308" s="12">
        <v>12115.18</v>
      </c>
      <c r="Q308" s="12"/>
      <c r="R308" s="12"/>
      <c r="S308" s="12"/>
      <c r="T308" s="12">
        <v>7269.11</v>
      </c>
      <c r="U308" s="9" t="s">
        <v>50</v>
      </c>
      <c r="V308" s="12">
        <v>3634.56</v>
      </c>
      <c r="W308" s="9">
        <v>0</v>
      </c>
      <c r="X308" s="9" t="s">
        <v>50</v>
      </c>
      <c r="Y308" s="9">
        <v>0</v>
      </c>
      <c r="AC308" s="13" t="s">
        <v>28</v>
      </c>
      <c r="AD308" s="9" t="s">
        <v>135</v>
      </c>
      <c r="AE308" s="9" t="s">
        <v>276</v>
      </c>
      <c r="AF308" s="9" t="s">
        <v>45</v>
      </c>
      <c r="AH308" s="9" t="s">
        <v>32</v>
      </c>
      <c r="AI308" s="9" t="s">
        <v>1076</v>
      </c>
      <c r="AJ308" s="9" t="s">
        <v>34</v>
      </c>
      <c r="AK308" s="9" t="s">
        <v>71</v>
      </c>
      <c r="AL308" s="9" t="s">
        <v>42</v>
      </c>
      <c r="AM308" s="16" t="s">
        <v>2518</v>
      </c>
      <c r="AN308" s="9" t="s">
        <v>2510</v>
      </c>
      <c r="AP308" s="9" t="s">
        <v>1431</v>
      </c>
      <c r="AR308" s="15">
        <v>40764.723611111112</v>
      </c>
      <c r="AS308" s="9" t="s">
        <v>36</v>
      </c>
      <c r="AT308" s="12">
        <v>7269.11</v>
      </c>
      <c r="AU308" s="392">
        <v>40764.723611111112</v>
      </c>
      <c r="AV308" s="128">
        <v>41152</v>
      </c>
      <c r="AW308" s="96">
        <f t="shared" si="8"/>
        <v>387.2763888888876</v>
      </c>
      <c r="AX308" s="97">
        <f t="shared" si="9"/>
        <v>12.90921296296292</v>
      </c>
    </row>
    <row r="309" spans="1:50" x14ac:dyDescent="0.25">
      <c r="A309" s="411"/>
      <c r="B309" s="9" t="s">
        <v>2617</v>
      </c>
      <c r="C309" s="9" t="s">
        <v>4740</v>
      </c>
      <c r="D309" s="33">
        <v>93</v>
      </c>
      <c r="E309" s="34" t="s">
        <v>2527</v>
      </c>
      <c r="F309" s="10" t="s">
        <v>2529</v>
      </c>
      <c r="G309" s="10">
        <v>1149303</v>
      </c>
      <c r="H309" s="10" t="s">
        <v>3940</v>
      </c>
      <c r="I309" s="10" t="s">
        <v>4494</v>
      </c>
      <c r="J309" s="10" t="s">
        <v>2622</v>
      </c>
      <c r="K309" s="10" t="s">
        <v>2274</v>
      </c>
      <c r="L309" s="9" t="s">
        <v>2275</v>
      </c>
      <c r="M309" s="11">
        <v>39254</v>
      </c>
      <c r="N309" s="11"/>
      <c r="O309" s="12">
        <v>50675.55</v>
      </c>
      <c r="P309" s="12">
        <v>50675.55</v>
      </c>
      <c r="Q309" s="12"/>
      <c r="R309" s="12"/>
      <c r="S309" s="12"/>
      <c r="T309" s="12">
        <v>50675.55</v>
      </c>
      <c r="U309" s="9" t="s">
        <v>50</v>
      </c>
      <c r="V309" s="12">
        <v>25337.78</v>
      </c>
      <c r="W309" s="12">
        <v>1016.37</v>
      </c>
      <c r="X309" s="9" t="s">
        <v>50</v>
      </c>
      <c r="Y309" s="9">
        <v>508.19</v>
      </c>
      <c r="AC309" s="13" t="s">
        <v>28</v>
      </c>
      <c r="AD309" s="9" t="s">
        <v>135</v>
      </c>
      <c r="AE309" s="9" t="s">
        <v>136</v>
      </c>
      <c r="AF309" s="9" t="s">
        <v>31</v>
      </c>
      <c r="AH309" s="9" t="s">
        <v>32</v>
      </c>
      <c r="AI309" s="9" t="s">
        <v>2276</v>
      </c>
      <c r="AJ309" s="9" t="s">
        <v>34</v>
      </c>
      <c r="AK309" s="9" t="s">
        <v>71</v>
      </c>
      <c r="AL309" s="9" t="s">
        <v>42</v>
      </c>
      <c r="AM309" s="16" t="s">
        <v>2518</v>
      </c>
      <c r="AN309" s="9" t="s">
        <v>2510</v>
      </c>
      <c r="AP309" s="9" t="s">
        <v>2277</v>
      </c>
      <c r="AR309" s="15">
        <v>40164.381944444445</v>
      </c>
      <c r="AS309" s="9" t="s">
        <v>36</v>
      </c>
      <c r="AT309" s="12">
        <v>50675.55</v>
      </c>
      <c r="AU309" s="392">
        <v>40164.381944444445</v>
      </c>
      <c r="AV309" s="128">
        <v>41152</v>
      </c>
      <c r="AW309" s="96">
        <f t="shared" si="8"/>
        <v>987.61805555555475</v>
      </c>
      <c r="AX309" s="97">
        <f t="shared" si="9"/>
        <v>32.920601851851828</v>
      </c>
    </row>
    <row r="310" spans="1:50" x14ac:dyDescent="0.25">
      <c r="A310" s="411"/>
      <c r="B310" s="9" t="s">
        <v>2617</v>
      </c>
      <c r="C310" s="9" t="s">
        <v>4739</v>
      </c>
      <c r="D310" s="33">
        <v>82</v>
      </c>
      <c r="E310" s="34" t="s">
        <v>2527</v>
      </c>
      <c r="F310" s="10" t="s">
        <v>2537</v>
      </c>
      <c r="G310" s="10">
        <v>789796</v>
      </c>
      <c r="H310" s="10" t="s">
        <v>3941</v>
      </c>
      <c r="I310" s="10" t="s">
        <v>4495</v>
      </c>
      <c r="J310" s="10" t="s">
        <v>2622</v>
      </c>
      <c r="K310" s="10" t="s">
        <v>501</v>
      </c>
      <c r="L310" s="9" t="s">
        <v>502</v>
      </c>
      <c r="M310" s="11">
        <v>39423</v>
      </c>
      <c r="N310" s="11"/>
      <c r="O310" s="12">
        <v>153000</v>
      </c>
      <c r="P310" s="12">
        <v>153000</v>
      </c>
      <c r="Q310" s="12"/>
      <c r="R310" s="12"/>
      <c r="S310" s="12"/>
      <c r="T310" s="12">
        <v>153000</v>
      </c>
      <c r="U310" s="9" t="s">
        <v>27</v>
      </c>
      <c r="V310" s="9">
        <v>0</v>
      </c>
      <c r="W310" s="12">
        <v>173954.99</v>
      </c>
      <c r="X310" s="9" t="s">
        <v>27</v>
      </c>
      <c r="Y310" s="9">
        <v>0</v>
      </c>
      <c r="AC310" s="13" t="s">
        <v>28</v>
      </c>
      <c r="AD310" s="9" t="s">
        <v>44</v>
      </c>
      <c r="AE310" s="9" t="s">
        <v>503</v>
      </c>
      <c r="AF310" s="9" t="s">
        <v>87</v>
      </c>
      <c r="AH310" s="9" t="s">
        <v>32</v>
      </c>
      <c r="AI310" s="9" t="s">
        <v>77</v>
      </c>
      <c r="AJ310" s="9" t="s">
        <v>34</v>
      </c>
      <c r="AK310" s="9" t="s">
        <v>215</v>
      </c>
      <c r="AL310" s="9" t="s">
        <v>42</v>
      </c>
      <c r="AM310" s="16" t="s">
        <v>2518</v>
      </c>
      <c r="AN310" s="9" t="s">
        <v>2509</v>
      </c>
      <c r="AP310" s="9" t="s">
        <v>504</v>
      </c>
      <c r="AR310" s="15">
        <v>39748.386805555558</v>
      </c>
      <c r="AS310" s="9" t="s">
        <v>36</v>
      </c>
      <c r="AT310" s="12">
        <v>153000</v>
      </c>
      <c r="AU310" s="392">
        <v>39748.386805555558</v>
      </c>
      <c r="AV310" s="128">
        <v>41152</v>
      </c>
      <c r="AW310" s="96">
        <f t="shared" si="8"/>
        <v>1403.6131944444423</v>
      </c>
      <c r="AX310" s="97">
        <f t="shared" si="9"/>
        <v>46.787106481481409</v>
      </c>
    </row>
    <row r="311" spans="1:50" x14ac:dyDescent="0.25">
      <c r="A311" s="411"/>
      <c r="B311" s="9" t="s">
        <v>2617</v>
      </c>
      <c r="C311" s="9" t="s">
        <v>4740</v>
      </c>
      <c r="D311" s="33">
        <v>93</v>
      </c>
      <c r="E311" s="34" t="s">
        <v>2527</v>
      </c>
      <c r="F311" s="10" t="s">
        <v>2530</v>
      </c>
      <c r="G311" s="10">
        <v>739072</v>
      </c>
      <c r="H311" s="10" t="s">
        <v>3942</v>
      </c>
      <c r="I311" s="10" t="s">
        <v>4496</v>
      </c>
      <c r="J311" s="10" t="s">
        <v>2622</v>
      </c>
      <c r="K311" s="10" t="s">
        <v>2160</v>
      </c>
      <c r="L311" s="9" t="s">
        <v>2161</v>
      </c>
      <c r="M311" s="11">
        <v>39148</v>
      </c>
      <c r="N311" s="11"/>
      <c r="O311" s="12">
        <v>45161.94</v>
      </c>
      <c r="P311" s="12">
        <v>45161.94</v>
      </c>
      <c r="Q311" s="12"/>
      <c r="R311" s="12"/>
      <c r="S311" s="12"/>
      <c r="T311" s="12">
        <v>45161.94</v>
      </c>
      <c r="U311" s="9" t="s">
        <v>26</v>
      </c>
      <c r="V311" s="12">
        <v>45161.94</v>
      </c>
      <c r="W311" s="12">
        <v>4747.0200000000004</v>
      </c>
      <c r="X311" s="9" t="s">
        <v>27</v>
      </c>
      <c r="Y311" s="9">
        <v>0</v>
      </c>
      <c r="AC311" s="13" t="s">
        <v>28</v>
      </c>
      <c r="AD311" s="9" t="s">
        <v>44</v>
      </c>
      <c r="AE311" s="9" t="s">
        <v>30</v>
      </c>
      <c r="AF311" s="9" t="s">
        <v>87</v>
      </c>
      <c r="AH311" s="9" t="s">
        <v>32</v>
      </c>
      <c r="AI311" s="9" t="s">
        <v>68</v>
      </c>
      <c r="AJ311" s="9" t="s">
        <v>34</v>
      </c>
      <c r="AK311" s="9" t="s">
        <v>370</v>
      </c>
      <c r="AL311" s="9" t="s">
        <v>42</v>
      </c>
      <c r="AM311" s="16" t="s">
        <v>2518</v>
      </c>
      <c r="AN311" s="9" t="s">
        <v>43</v>
      </c>
      <c r="AP311" s="9" t="s">
        <v>2162</v>
      </c>
      <c r="AR311" s="15">
        <v>39540.451388888891</v>
      </c>
      <c r="AS311" s="9" t="s">
        <v>36</v>
      </c>
      <c r="AT311" s="12">
        <v>45161.94</v>
      </c>
      <c r="AU311" s="392">
        <v>39540.451388888891</v>
      </c>
      <c r="AV311" s="128">
        <v>41152</v>
      </c>
      <c r="AW311" s="96">
        <f t="shared" si="8"/>
        <v>1611.5486111111095</v>
      </c>
      <c r="AX311" s="97">
        <f t="shared" si="9"/>
        <v>53.71828703703698</v>
      </c>
    </row>
    <row r="312" spans="1:50" x14ac:dyDescent="0.25">
      <c r="A312" s="411"/>
      <c r="B312" s="9" t="s">
        <v>2617</v>
      </c>
      <c r="C312" s="9" t="s">
        <v>4740</v>
      </c>
      <c r="D312" s="33">
        <v>93</v>
      </c>
      <c r="E312" s="34" t="s">
        <v>2527</v>
      </c>
      <c r="F312" s="10" t="s">
        <v>2530</v>
      </c>
      <c r="G312" s="10">
        <v>1183487</v>
      </c>
      <c r="H312" s="10" t="s">
        <v>3943</v>
      </c>
      <c r="I312" s="10" t="s">
        <v>4497</v>
      </c>
      <c r="J312" s="10" t="s">
        <v>2622</v>
      </c>
      <c r="K312" s="10" t="s">
        <v>2315</v>
      </c>
      <c r="L312" s="9" t="s">
        <v>2316</v>
      </c>
      <c r="M312" s="11">
        <v>40011</v>
      </c>
      <c r="N312" s="11"/>
      <c r="O312" s="12">
        <v>75556</v>
      </c>
      <c r="P312" s="12">
        <v>75556</v>
      </c>
      <c r="Q312" s="12"/>
      <c r="R312" s="12"/>
      <c r="S312" s="12"/>
      <c r="T312" s="12">
        <v>75556</v>
      </c>
      <c r="U312" s="9" t="s">
        <v>26</v>
      </c>
      <c r="V312" s="12">
        <v>75556</v>
      </c>
      <c r="W312" s="9">
        <v>0</v>
      </c>
      <c r="X312" s="9" t="s">
        <v>27</v>
      </c>
      <c r="Y312" s="9">
        <v>0</v>
      </c>
      <c r="AC312" s="13" t="s">
        <v>28</v>
      </c>
      <c r="AD312" s="9" t="s">
        <v>135</v>
      </c>
      <c r="AE312" s="9" t="s">
        <v>136</v>
      </c>
      <c r="AF312" s="9" t="s">
        <v>45</v>
      </c>
      <c r="AH312" s="9" t="s">
        <v>131</v>
      </c>
      <c r="AI312" s="9" t="s">
        <v>68</v>
      </c>
      <c r="AJ312" s="9" t="s">
        <v>34</v>
      </c>
      <c r="AK312" s="9" t="s">
        <v>370</v>
      </c>
      <c r="AL312" s="9" t="s">
        <v>42</v>
      </c>
      <c r="AM312" s="16" t="s">
        <v>2518</v>
      </c>
      <c r="AN312" s="9" t="s">
        <v>2509</v>
      </c>
      <c r="AP312" s="9" t="s">
        <v>2317</v>
      </c>
      <c r="AR312" s="15">
        <v>40251.447916666664</v>
      </c>
      <c r="AS312" s="9" t="s">
        <v>36</v>
      </c>
      <c r="AT312" s="12">
        <v>75556</v>
      </c>
      <c r="AU312" s="392">
        <v>40251.447916666664</v>
      </c>
      <c r="AV312" s="128">
        <v>41152</v>
      </c>
      <c r="AW312" s="96">
        <f t="shared" si="8"/>
        <v>900.55208333333576</v>
      </c>
      <c r="AX312" s="97">
        <f t="shared" si="9"/>
        <v>30.018402777777858</v>
      </c>
    </row>
    <row r="313" spans="1:50" x14ac:dyDescent="0.25">
      <c r="A313" s="411"/>
      <c r="B313" s="9" t="s">
        <v>2617</v>
      </c>
      <c r="C313" s="9" t="s">
        <v>4740</v>
      </c>
      <c r="D313" s="33">
        <v>93</v>
      </c>
      <c r="E313" s="34" t="s">
        <v>2527</v>
      </c>
      <c r="F313" s="10" t="s">
        <v>2530</v>
      </c>
      <c r="G313" s="10">
        <v>1036016</v>
      </c>
      <c r="H313" s="10" t="s">
        <v>3944</v>
      </c>
      <c r="I313" s="10" t="s">
        <v>4498</v>
      </c>
      <c r="J313" s="10" t="s">
        <v>2622</v>
      </c>
      <c r="K313" s="10" t="s">
        <v>556</v>
      </c>
      <c r="L313" s="9" t="s">
        <v>557</v>
      </c>
      <c r="M313" s="11">
        <v>39542</v>
      </c>
      <c r="N313" s="11"/>
      <c r="O313" s="12">
        <v>91946.21</v>
      </c>
      <c r="P313" s="12">
        <v>91946.21</v>
      </c>
      <c r="Q313" s="12"/>
      <c r="R313" s="12"/>
      <c r="S313" s="12"/>
      <c r="T313" s="12">
        <v>91946.21</v>
      </c>
      <c r="U313" s="9" t="s">
        <v>26</v>
      </c>
      <c r="V313" s="12">
        <v>91946.21</v>
      </c>
      <c r="W313" s="9">
        <v>0</v>
      </c>
      <c r="X313" s="9" t="s">
        <v>27</v>
      </c>
      <c r="Y313" s="9">
        <v>0</v>
      </c>
      <c r="AC313" s="13" t="s">
        <v>28</v>
      </c>
      <c r="AD313" s="9" t="s">
        <v>135</v>
      </c>
      <c r="AE313" s="9" t="s">
        <v>136</v>
      </c>
      <c r="AF313" s="9" t="s">
        <v>31</v>
      </c>
      <c r="AH313" s="9" t="s">
        <v>32</v>
      </c>
      <c r="AI313" s="9" t="s">
        <v>67</v>
      </c>
      <c r="AJ313" s="9" t="s">
        <v>34</v>
      </c>
      <c r="AK313" s="9" t="s">
        <v>370</v>
      </c>
      <c r="AL313" s="9" t="s">
        <v>42</v>
      </c>
      <c r="AM313" s="16" t="s">
        <v>2518</v>
      </c>
      <c r="AN313" s="9" t="s">
        <v>2509</v>
      </c>
      <c r="AP313" s="9" t="s">
        <v>558</v>
      </c>
      <c r="AR313" s="15">
        <v>39977.701388888891</v>
      </c>
      <c r="AS313" s="9" t="s">
        <v>151</v>
      </c>
      <c r="AT313" s="12">
        <v>91946.21</v>
      </c>
      <c r="AU313" s="392">
        <v>39977.701388888891</v>
      </c>
      <c r="AV313" s="128">
        <v>41152</v>
      </c>
      <c r="AW313" s="96">
        <f t="shared" si="8"/>
        <v>1174.2986111111095</v>
      </c>
      <c r="AX313" s="97">
        <f t="shared" si="9"/>
        <v>39.143287037036984</v>
      </c>
    </row>
    <row r="314" spans="1:50" x14ac:dyDescent="0.25">
      <c r="A314" s="411"/>
      <c r="B314" s="9" t="s">
        <v>2617</v>
      </c>
      <c r="C314" s="9" t="s">
        <v>4750</v>
      </c>
      <c r="D314" s="33">
        <v>81</v>
      </c>
      <c r="E314" s="34" t="s">
        <v>2527</v>
      </c>
      <c r="F314" s="19" t="s">
        <v>2593</v>
      </c>
      <c r="G314" s="19">
        <v>1148951</v>
      </c>
      <c r="H314" s="19" t="s">
        <v>3945</v>
      </c>
      <c r="I314" s="19" t="s">
        <v>4499</v>
      </c>
      <c r="J314" s="19" t="s">
        <v>2622</v>
      </c>
      <c r="K314" s="10" t="s">
        <v>578</v>
      </c>
      <c r="L314" s="9" t="s">
        <v>579</v>
      </c>
      <c r="M314" s="11">
        <v>36484</v>
      </c>
      <c r="N314" s="11"/>
      <c r="O314" s="12">
        <v>80994.66</v>
      </c>
      <c r="P314" s="12">
        <v>80994.66</v>
      </c>
      <c r="Q314" s="12"/>
      <c r="R314" s="12"/>
      <c r="S314" s="12"/>
      <c r="T314" s="12">
        <v>80994.66</v>
      </c>
      <c r="U314" s="9" t="s">
        <v>26</v>
      </c>
      <c r="V314" s="12">
        <v>80994.66</v>
      </c>
      <c r="W314" s="12">
        <v>62113.7</v>
      </c>
      <c r="X314" s="9" t="s">
        <v>27</v>
      </c>
      <c r="Y314" s="9">
        <v>0</v>
      </c>
      <c r="AC314" s="13" t="s">
        <v>28</v>
      </c>
      <c r="AD314" s="9" t="s">
        <v>135</v>
      </c>
      <c r="AE314" s="9" t="s">
        <v>136</v>
      </c>
      <c r="AF314" s="9" t="s">
        <v>31</v>
      </c>
      <c r="AH314" s="9" t="s">
        <v>32</v>
      </c>
      <c r="AI314" s="9" t="s">
        <v>277</v>
      </c>
      <c r="AJ314" s="9" t="s">
        <v>55</v>
      </c>
      <c r="AK314" s="9" t="s">
        <v>71</v>
      </c>
      <c r="AL314" s="9" t="s">
        <v>42</v>
      </c>
      <c r="AM314" s="16" t="s">
        <v>2518</v>
      </c>
      <c r="AN314" s="9" t="s">
        <v>2509</v>
      </c>
      <c r="AP314" s="9" t="s">
        <v>580</v>
      </c>
      <c r="AR314" s="15">
        <v>40164.35833333333</v>
      </c>
      <c r="AS314" s="9" t="s">
        <v>36</v>
      </c>
      <c r="AT314" s="12">
        <v>80994.66</v>
      </c>
      <c r="AU314" s="392">
        <v>40164.35833333333</v>
      </c>
      <c r="AV314" s="128">
        <v>41152</v>
      </c>
      <c r="AW314" s="96">
        <f t="shared" si="8"/>
        <v>987.64166666667006</v>
      </c>
      <c r="AX314" s="97">
        <f t="shared" si="9"/>
        <v>32.921388888889005</v>
      </c>
    </row>
    <row r="315" spans="1:50" x14ac:dyDescent="0.25">
      <c r="A315" s="411"/>
      <c r="B315" s="9" t="s">
        <v>2617</v>
      </c>
      <c r="C315" s="9" t="s">
        <v>4744</v>
      </c>
      <c r="D315" s="35">
        <v>1</v>
      </c>
      <c r="E315" s="34" t="s">
        <v>2527</v>
      </c>
      <c r="F315" s="10" t="s">
        <v>2583</v>
      </c>
      <c r="G315" s="10">
        <v>1154800</v>
      </c>
      <c r="H315" s="10" t="s">
        <v>3946</v>
      </c>
      <c r="I315" s="10" t="s">
        <v>4500</v>
      </c>
      <c r="J315" s="10" t="s">
        <v>2622</v>
      </c>
      <c r="K315" s="10" t="s">
        <v>641</v>
      </c>
      <c r="L315" s="9" t="s">
        <v>642</v>
      </c>
      <c r="M315" s="11">
        <v>40138</v>
      </c>
      <c r="N315" s="11"/>
      <c r="O315" s="12">
        <v>102065.29</v>
      </c>
      <c r="P315" s="12">
        <v>102065.29</v>
      </c>
      <c r="Q315" s="12"/>
      <c r="R315" s="12"/>
      <c r="S315" s="12"/>
      <c r="T315" s="12">
        <v>102065.29</v>
      </c>
      <c r="U315" s="9" t="s">
        <v>26</v>
      </c>
      <c r="V315" s="12">
        <v>102065.29</v>
      </c>
      <c r="W315" s="9">
        <v>0</v>
      </c>
      <c r="X315" s="9" t="s">
        <v>27</v>
      </c>
      <c r="Y315" s="9">
        <v>0</v>
      </c>
      <c r="AC315" s="13" t="s">
        <v>28</v>
      </c>
      <c r="AD315" s="9" t="s">
        <v>135</v>
      </c>
      <c r="AE315" s="9" t="s">
        <v>136</v>
      </c>
      <c r="AF315" s="9" t="s">
        <v>31</v>
      </c>
      <c r="AH315" s="9" t="s">
        <v>32</v>
      </c>
      <c r="AI315" s="9" t="s">
        <v>54</v>
      </c>
      <c r="AJ315" s="9" t="s">
        <v>55</v>
      </c>
      <c r="AK315" s="9" t="s">
        <v>71</v>
      </c>
      <c r="AL315" s="9" t="s">
        <v>42</v>
      </c>
      <c r="AM315" s="16" t="s">
        <v>2518</v>
      </c>
      <c r="AN315" s="9" t="s">
        <v>2509</v>
      </c>
      <c r="AP315" s="9" t="s">
        <v>643</v>
      </c>
      <c r="AR315" s="15">
        <v>40177.566666666666</v>
      </c>
      <c r="AS315" s="9" t="s">
        <v>600</v>
      </c>
      <c r="AT315" s="12">
        <v>102065.29</v>
      </c>
      <c r="AU315" s="392">
        <v>40177.566666666666</v>
      </c>
      <c r="AV315" s="128">
        <v>41152</v>
      </c>
      <c r="AW315" s="96">
        <f t="shared" si="8"/>
        <v>974.4333333333343</v>
      </c>
      <c r="AX315" s="97">
        <f t="shared" si="9"/>
        <v>32.48111111111114</v>
      </c>
    </row>
    <row r="316" spans="1:50" x14ac:dyDescent="0.25">
      <c r="A316" s="411"/>
      <c r="B316" s="9" t="s">
        <v>2617</v>
      </c>
      <c r="C316" s="9" t="s">
        <v>3625</v>
      </c>
      <c r="D316" s="33">
        <v>14</v>
      </c>
      <c r="E316" s="34" t="s">
        <v>2528</v>
      </c>
      <c r="F316" s="10" t="s">
        <v>2555</v>
      </c>
      <c r="G316" s="10">
        <v>1331225</v>
      </c>
      <c r="H316" s="10" t="s">
        <v>3947</v>
      </c>
      <c r="I316" s="10" t="s">
        <v>4501</v>
      </c>
      <c r="J316" s="10" t="s">
        <v>2646</v>
      </c>
      <c r="K316" s="10" t="s">
        <v>792</v>
      </c>
      <c r="L316" s="9" t="s">
        <v>793</v>
      </c>
      <c r="M316" s="11">
        <v>40568</v>
      </c>
      <c r="N316" s="11"/>
      <c r="O316" s="12">
        <v>3737</v>
      </c>
      <c r="P316" s="12">
        <v>3737</v>
      </c>
      <c r="Q316" s="12"/>
      <c r="R316" s="12"/>
      <c r="S316" s="12"/>
      <c r="T316" s="12">
        <v>3737</v>
      </c>
      <c r="U316" s="9" t="s">
        <v>50</v>
      </c>
      <c r="V316" s="12">
        <v>1868.5</v>
      </c>
      <c r="W316" s="9">
        <v>0</v>
      </c>
      <c r="X316" s="9" t="s">
        <v>50</v>
      </c>
      <c r="Y316" s="9">
        <v>0</v>
      </c>
      <c r="AC316" s="13" t="s">
        <v>28</v>
      </c>
      <c r="AD316" s="9" t="s">
        <v>262</v>
      </c>
      <c r="AE316" s="9" t="s">
        <v>151</v>
      </c>
      <c r="AF316" s="9" t="s">
        <v>31</v>
      </c>
      <c r="AH316" s="9" t="s">
        <v>139</v>
      </c>
      <c r="AI316" s="9" t="s">
        <v>433</v>
      </c>
      <c r="AJ316" s="9" t="s">
        <v>34</v>
      </c>
      <c r="AK316" s="9" t="s">
        <v>71</v>
      </c>
      <c r="AL316" s="9" t="s">
        <v>42</v>
      </c>
      <c r="AM316" s="16" t="s">
        <v>2518</v>
      </c>
      <c r="AN316" s="9" t="s">
        <v>2510</v>
      </c>
      <c r="AP316" s="9" t="s">
        <v>794</v>
      </c>
      <c r="AR316" s="15">
        <v>40700.702777777777</v>
      </c>
      <c r="AS316" s="9" t="s">
        <v>151</v>
      </c>
      <c r="AT316" s="12">
        <v>3737</v>
      </c>
      <c r="AU316" s="392">
        <v>40700.702777777777</v>
      </c>
      <c r="AV316" s="128">
        <v>41152</v>
      </c>
      <c r="AW316" s="96">
        <f t="shared" si="8"/>
        <v>451.29722222222335</v>
      </c>
      <c r="AX316" s="97">
        <f t="shared" si="9"/>
        <v>15.043240740740778</v>
      </c>
    </row>
    <row r="317" spans="1:50" x14ac:dyDescent="0.25">
      <c r="A317" s="411"/>
      <c r="B317" s="9" t="s">
        <v>2617</v>
      </c>
      <c r="C317" s="9" t="s">
        <v>4740</v>
      </c>
      <c r="D317" s="33">
        <v>93</v>
      </c>
      <c r="E317" s="34" t="s">
        <v>2527</v>
      </c>
      <c r="F317" s="10" t="s">
        <v>2539</v>
      </c>
      <c r="G317" s="10">
        <v>1312484</v>
      </c>
      <c r="H317" s="10" t="s">
        <v>3948</v>
      </c>
      <c r="I317" s="10" t="s">
        <v>4502</v>
      </c>
      <c r="J317" s="10" t="s">
        <v>2622</v>
      </c>
      <c r="K317" s="10" t="s">
        <v>1381</v>
      </c>
      <c r="L317" s="9" t="s">
        <v>1382</v>
      </c>
      <c r="M317" s="11">
        <v>40308</v>
      </c>
      <c r="N317" s="11"/>
      <c r="O317" s="12">
        <v>8792.41</v>
      </c>
      <c r="P317" s="12">
        <v>8792.41</v>
      </c>
      <c r="Q317" s="12"/>
      <c r="R317" s="12"/>
      <c r="S317" s="12"/>
      <c r="T317" s="12">
        <v>8792.41</v>
      </c>
      <c r="U317" s="9" t="s">
        <v>50</v>
      </c>
      <c r="V317" s="12">
        <v>4396.21</v>
      </c>
      <c r="W317" s="9">
        <v>0</v>
      </c>
      <c r="X317" s="9" t="s">
        <v>50</v>
      </c>
      <c r="Y317" s="9">
        <v>0</v>
      </c>
      <c r="AC317" s="13" t="s">
        <v>28</v>
      </c>
      <c r="AD317" s="9" t="s">
        <v>135</v>
      </c>
      <c r="AE317" s="9" t="s">
        <v>136</v>
      </c>
      <c r="AF317" s="9" t="s">
        <v>31</v>
      </c>
      <c r="AH317" s="9" t="s">
        <v>32</v>
      </c>
      <c r="AI317" s="9" t="s">
        <v>126</v>
      </c>
      <c r="AJ317" s="9" t="s">
        <v>34</v>
      </c>
      <c r="AK317" s="9" t="s">
        <v>71</v>
      </c>
      <c r="AL317" s="9" t="s">
        <v>42</v>
      </c>
      <c r="AM317" s="16" t="s">
        <v>2518</v>
      </c>
      <c r="AN317" s="9" t="s">
        <v>2509</v>
      </c>
      <c r="AP317" s="9" t="s">
        <v>1383</v>
      </c>
      <c r="AR317" s="15">
        <v>40652.818749999999</v>
      </c>
      <c r="AS317" s="9" t="s">
        <v>151</v>
      </c>
      <c r="AT317" s="12">
        <v>8792.41</v>
      </c>
      <c r="AU317" s="392">
        <v>40652.818749999999</v>
      </c>
      <c r="AV317" s="128">
        <v>41152</v>
      </c>
      <c r="AW317" s="96">
        <f t="shared" si="8"/>
        <v>499.18125000000146</v>
      </c>
      <c r="AX317" s="97">
        <f t="shared" si="9"/>
        <v>16.639375000000047</v>
      </c>
    </row>
    <row r="318" spans="1:50" x14ac:dyDescent="0.25">
      <c r="A318" s="411"/>
      <c r="B318" s="9" t="s">
        <v>2617</v>
      </c>
      <c r="C318" s="9" t="s">
        <v>4740</v>
      </c>
      <c r="D318" s="33">
        <v>93</v>
      </c>
      <c r="E318" s="34" t="s">
        <v>2527</v>
      </c>
      <c r="F318" s="10" t="s">
        <v>2530</v>
      </c>
      <c r="G318" s="10">
        <v>757767</v>
      </c>
      <c r="H318" s="10" t="s">
        <v>3949</v>
      </c>
      <c r="I318" s="10" t="s">
        <v>4503</v>
      </c>
      <c r="J318" s="10" t="s">
        <v>2622</v>
      </c>
      <c r="K318" s="10" t="s">
        <v>2171</v>
      </c>
      <c r="L318" s="9" t="s">
        <v>2172</v>
      </c>
      <c r="M318" s="11">
        <v>39351</v>
      </c>
      <c r="N318" s="11"/>
      <c r="O318" s="12">
        <v>31013.32</v>
      </c>
      <c r="P318" s="12">
        <v>31013.32</v>
      </c>
      <c r="Q318" s="12"/>
      <c r="R318" s="12"/>
      <c r="S318" s="12"/>
      <c r="T318" s="12">
        <v>31013.32</v>
      </c>
      <c r="U318" s="9" t="s">
        <v>26</v>
      </c>
      <c r="V318" s="12">
        <v>31013.32</v>
      </c>
      <c r="W318" s="12">
        <v>24378.58</v>
      </c>
      <c r="X318" s="9" t="s">
        <v>27</v>
      </c>
      <c r="Y318" s="9">
        <v>0</v>
      </c>
      <c r="AC318" s="13" t="s">
        <v>28</v>
      </c>
      <c r="AD318" s="9" t="s">
        <v>44</v>
      </c>
      <c r="AE318" s="9" t="s">
        <v>443</v>
      </c>
      <c r="AF318" s="9" t="s">
        <v>45</v>
      </c>
      <c r="AH318" s="9" t="s">
        <v>32</v>
      </c>
      <c r="AI318" s="9" t="s">
        <v>58</v>
      </c>
      <c r="AJ318" s="9" t="s">
        <v>34</v>
      </c>
      <c r="AK318" s="9" t="s">
        <v>370</v>
      </c>
      <c r="AL318" s="9" t="s">
        <v>42</v>
      </c>
      <c r="AM318" s="16" t="s">
        <v>2518</v>
      </c>
      <c r="AN318" s="9" t="s">
        <v>2509</v>
      </c>
      <c r="AP318" s="9" t="s">
        <v>2173</v>
      </c>
      <c r="AR318" s="15">
        <v>39603.690972222219</v>
      </c>
      <c r="AS318" s="9" t="s">
        <v>151</v>
      </c>
      <c r="AT318" s="12">
        <v>31013.32</v>
      </c>
      <c r="AU318" s="392">
        <v>39603.690972222219</v>
      </c>
      <c r="AV318" s="128">
        <v>41152</v>
      </c>
      <c r="AW318" s="96">
        <f t="shared" si="8"/>
        <v>1548.309027777781</v>
      </c>
      <c r="AX318" s="97">
        <f t="shared" si="9"/>
        <v>51.610300925926033</v>
      </c>
    </row>
    <row r="319" spans="1:50" x14ac:dyDescent="0.25">
      <c r="A319" s="411"/>
      <c r="B319" s="9" t="s">
        <v>2617</v>
      </c>
      <c r="C319" s="9" t="s">
        <v>4740</v>
      </c>
      <c r="D319" s="33">
        <v>93</v>
      </c>
      <c r="E319" s="34" t="s">
        <v>2527</v>
      </c>
      <c r="F319" s="10" t="s">
        <v>2530</v>
      </c>
      <c r="G319" s="10">
        <v>715184</v>
      </c>
      <c r="H319" s="10" t="s">
        <v>3950</v>
      </c>
      <c r="I319" s="10" t="s">
        <v>4504</v>
      </c>
      <c r="J319" s="10" t="s">
        <v>2622</v>
      </c>
      <c r="K319" s="10" t="s">
        <v>441</v>
      </c>
      <c r="L319" s="9" t="s">
        <v>442</v>
      </c>
      <c r="M319" s="11">
        <v>39204</v>
      </c>
      <c r="N319" s="11"/>
      <c r="O319" s="12">
        <v>12169.3</v>
      </c>
      <c r="P319" s="12">
        <v>12169.3</v>
      </c>
      <c r="Q319" s="12"/>
      <c r="R319" s="12"/>
      <c r="S319" s="12"/>
      <c r="T319" s="12">
        <v>12169.3</v>
      </c>
      <c r="U319" s="9" t="s">
        <v>50</v>
      </c>
      <c r="V319" s="12">
        <v>6084.65</v>
      </c>
      <c r="W319" s="9">
        <v>300</v>
      </c>
      <c r="X319" s="9" t="s">
        <v>27</v>
      </c>
      <c r="Y319" s="9">
        <v>0</v>
      </c>
      <c r="AC319" s="13" t="s">
        <v>28</v>
      </c>
      <c r="AD319" s="9" t="s">
        <v>44</v>
      </c>
      <c r="AE319" s="9" t="s">
        <v>443</v>
      </c>
      <c r="AF319" s="9" t="s">
        <v>45</v>
      </c>
      <c r="AH319" s="9" t="s">
        <v>32</v>
      </c>
      <c r="AI319" s="9" t="s">
        <v>49</v>
      </c>
      <c r="AJ319" s="9" t="s">
        <v>34</v>
      </c>
      <c r="AK319" s="9" t="s">
        <v>46</v>
      </c>
      <c r="AL319" s="9" t="s">
        <v>42</v>
      </c>
      <c r="AM319" s="16" t="s">
        <v>2518</v>
      </c>
      <c r="AN319" s="9" t="s">
        <v>2510</v>
      </c>
      <c r="AP319" s="9" t="s">
        <v>444</v>
      </c>
      <c r="AR319" s="15">
        <v>39449.739583333336</v>
      </c>
      <c r="AS319" s="9" t="s">
        <v>151</v>
      </c>
      <c r="AT319" s="12">
        <v>12169.3</v>
      </c>
      <c r="AU319" s="392">
        <v>39449.739583333336</v>
      </c>
      <c r="AV319" s="128">
        <v>41152</v>
      </c>
      <c r="AW319" s="96">
        <f t="shared" si="8"/>
        <v>1702.2604166666642</v>
      </c>
      <c r="AX319" s="97">
        <f t="shared" si="9"/>
        <v>56.742013888888806</v>
      </c>
    </row>
    <row r="320" spans="1:50" x14ac:dyDescent="0.25">
      <c r="A320" s="411"/>
      <c r="B320" s="9" t="s">
        <v>2617</v>
      </c>
      <c r="C320" s="9" t="s">
        <v>4739</v>
      </c>
      <c r="D320" s="33">
        <v>82</v>
      </c>
      <c r="E320" s="34" t="s">
        <v>2527</v>
      </c>
      <c r="F320" s="10" t="s">
        <v>2556</v>
      </c>
      <c r="G320" s="10">
        <v>1288350</v>
      </c>
      <c r="H320" s="10" t="s">
        <v>3951</v>
      </c>
      <c r="I320" s="10" t="s">
        <v>4505</v>
      </c>
      <c r="J320" s="10" t="s">
        <v>2622</v>
      </c>
      <c r="K320" s="10" t="s">
        <v>741</v>
      </c>
      <c r="L320" s="9" t="s">
        <v>742</v>
      </c>
      <c r="M320" s="11">
        <v>40459</v>
      </c>
      <c r="N320" s="11"/>
      <c r="O320" s="12">
        <v>103000</v>
      </c>
      <c r="P320" s="12">
        <v>103000</v>
      </c>
      <c r="Q320" s="12"/>
      <c r="R320" s="12"/>
      <c r="S320" s="12"/>
      <c r="T320" s="12">
        <v>103000</v>
      </c>
      <c r="U320" s="9" t="s">
        <v>26</v>
      </c>
      <c r="V320" s="12">
        <v>103000</v>
      </c>
      <c r="W320" s="12">
        <v>132191.66</v>
      </c>
      <c r="X320" s="9" t="s">
        <v>26</v>
      </c>
      <c r="Y320" s="12">
        <v>132191.66</v>
      </c>
      <c r="Z320" s="12"/>
      <c r="AA320" s="12"/>
      <c r="AB320" s="12"/>
      <c r="AC320" s="13" t="s">
        <v>28</v>
      </c>
      <c r="AD320" s="9" t="s">
        <v>135</v>
      </c>
      <c r="AE320" s="9" t="s">
        <v>284</v>
      </c>
      <c r="AF320" s="9" t="s">
        <v>45</v>
      </c>
      <c r="AH320" s="9" t="s">
        <v>32</v>
      </c>
      <c r="AI320" s="9" t="s">
        <v>743</v>
      </c>
      <c r="AJ320" s="9" t="s">
        <v>663</v>
      </c>
      <c r="AK320" s="9" t="s">
        <v>71</v>
      </c>
      <c r="AL320" s="9" t="s">
        <v>42</v>
      </c>
      <c r="AM320" s="16" t="s">
        <v>2518</v>
      </c>
      <c r="AN320" s="9" t="s">
        <v>2509</v>
      </c>
      <c r="AP320" s="9" t="s">
        <v>744</v>
      </c>
      <c r="AR320" s="15">
        <v>40576.532638888886</v>
      </c>
      <c r="AS320" s="9" t="s">
        <v>36</v>
      </c>
      <c r="AT320" s="12">
        <v>103000</v>
      </c>
      <c r="AU320" s="392">
        <v>40576.532638888886</v>
      </c>
      <c r="AV320" s="128">
        <v>41152</v>
      </c>
      <c r="AW320" s="96">
        <f t="shared" si="8"/>
        <v>575.46736111111386</v>
      </c>
      <c r="AX320" s="97">
        <f t="shared" si="9"/>
        <v>19.182245370370463</v>
      </c>
    </row>
    <row r="321" spans="1:50" x14ac:dyDescent="0.25">
      <c r="A321" s="411"/>
      <c r="B321" s="9" t="s">
        <v>2617</v>
      </c>
      <c r="C321" s="9" t="s">
        <v>4740</v>
      </c>
      <c r="D321" s="33">
        <v>93</v>
      </c>
      <c r="E321" s="34" t="s">
        <v>2527</v>
      </c>
      <c r="F321" s="10" t="s">
        <v>2530</v>
      </c>
      <c r="G321" s="10">
        <v>766224</v>
      </c>
      <c r="H321" s="10" t="s">
        <v>3952</v>
      </c>
      <c r="I321" s="10" t="s">
        <v>4506</v>
      </c>
      <c r="J321" s="10" t="s">
        <v>2622</v>
      </c>
      <c r="K321" s="10" t="s">
        <v>1100</v>
      </c>
      <c r="L321" s="9" t="s">
        <v>1101</v>
      </c>
      <c r="M321" s="11">
        <v>39524</v>
      </c>
      <c r="N321" s="11"/>
      <c r="O321" s="12">
        <v>21969.26</v>
      </c>
      <c r="P321" s="12">
        <v>21969.26</v>
      </c>
      <c r="Q321" s="12"/>
      <c r="R321" s="12"/>
      <c r="S321" s="12"/>
      <c r="T321" s="12">
        <v>21969.26</v>
      </c>
      <c r="U321" s="9" t="s">
        <v>26</v>
      </c>
      <c r="V321" s="12">
        <v>21969.26</v>
      </c>
      <c r="W321" s="12">
        <v>6684.44</v>
      </c>
      <c r="X321" s="9" t="s">
        <v>27</v>
      </c>
      <c r="Y321" s="9">
        <v>0</v>
      </c>
      <c r="AC321" s="13" t="s">
        <v>28</v>
      </c>
      <c r="AD321" s="9" t="s">
        <v>44</v>
      </c>
      <c r="AE321" s="9" t="s">
        <v>30</v>
      </c>
      <c r="AF321" s="9" t="s">
        <v>45</v>
      </c>
      <c r="AH321" s="9" t="s">
        <v>32</v>
      </c>
      <c r="AI321" s="9" t="s">
        <v>77</v>
      </c>
      <c r="AJ321" s="9" t="s">
        <v>34</v>
      </c>
      <c r="AK321" s="9" t="s">
        <v>215</v>
      </c>
      <c r="AL321" s="9" t="s">
        <v>42</v>
      </c>
      <c r="AM321" s="16" t="s">
        <v>2518</v>
      </c>
      <c r="AN321" s="9" t="s">
        <v>43</v>
      </c>
      <c r="AP321" s="9" t="s">
        <v>1102</v>
      </c>
      <c r="AR321" s="15">
        <v>39633.660416666666</v>
      </c>
      <c r="AS321" s="9" t="s">
        <v>36</v>
      </c>
      <c r="AT321" s="12">
        <v>21969.26</v>
      </c>
      <c r="AU321" s="392">
        <v>39633.660416666666</v>
      </c>
      <c r="AV321" s="128">
        <v>41152</v>
      </c>
      <c r="AW321" s="96">
        <f t="shared" si="8"/>
        <v>1518.3395833333343</v>
      </c>
      <c r="AX321" s="97">
        <f t="shared" si="9"/>
        <v>50.611319444444476</v>
      </c>
    </row>
    <row r="322" spans="1:50" x14ac:dyDescent="0.25">
      <c r="A322" s="411"/>
      <c r="B322" s="9" t="s">
        <v>2617</v>
      </c>
      <c r="C322" s="9" t="s">
        <v>3625</v>
      </c>
      <c r="D322" s="33">
        <v>14</v>
      </c>
      <c r="E322" s="34" t="s">
        <v>2528</v>
      </c>
      <c r="F322" s="10" t="s">
        <v>2531</v>
      </c>
      <c r="G322" s="10">
        <v>1327306</v>
      </c>
      <c r="H322" s="10" t="s">
        <v>3953</v>
      </c>
      <c r="I322" s="10" t="s">
        <v>4507</v>
      </c>
      <c r="J322" s="10" t="s">
        <v>2646</v>
      </c>
      <c r="K322" s="10" t="s">
        <v>1406</v>
      </c>
      <c r="L322" s="9" t="s">
        <v>1407</v>
      </c>
      <c r="M322" s="11">
        <v>40573</v>
      </c>
      <c r="N322" s="11"/>
      <c r="O322" s="12">
        <v>10798</v>
      </c>
      <c r="P322" s="12">
        <v>10798</v>
      </c>
      <c r="Q322" s="12"/>
      <c r="R322" s="12"/>
      <c r="S322" s="12"/>
      <c r="T322" s="12">
        <v>10000</v>
      </c>
      <c r="U322" s="9" t="s">
        <v>26</v>
      </c>
      <c r="V322" s="12">
        <v>10000</v>
      </c>
      <c r="W322" s="9">
        <v>0</v>
      </c>
      <c r="X322" s="9" t="s">
        <v>50</v>
      </c>
      <c r="Y322" s="9">
        <v>0</v>
      </c>
      <c r="AC322" s="13" t="s">
        <v>28</v>
      </c>
      <c r="AD322" s="9" t="s">
        <v>262</v>
      </c>
      <c r="AE322" s="9" t="s">
        <v>151</v>
      </c>
      <c r="AF322" s="9" t="s">
        <v>197</v>
      </c>
      <c r="AH322" s="9" t="s">
        <v>32</v>
      </c>
      <c r="AI322" s="9" t="s">
        <v>231</v>
      </c>
      <c r="AJ322" s="9" t="s">
        <v>34</v>
      </c>
      <c r="AK322" s="9" t="s">
        <v>71</v>
      </c>
      <c r="AL322" s="9" t="s">
        <v>42</v>
      </c>
      <c r="AM322" s="16" t="s">
        <v>2518</v>
      </c>
      <c r="AN322" s="9" t="s">
        <v>2509</v>
      </c>
      <c r="AP322" s="9" t="s">
        <v>1408</v>
      </c>
      <c r="AR322" s="15">
        <v>40690.597222222219</v>
      </c>
      <c r="AS322" s="9" t="s">
        <v>36</v>
      </c>
      <c r="AT322" s="12">
        <v>10798</v>
      </c>
      <c r="AU322" s="392">
        <v>40690.597222222219</v>
      </c>
      <c r="AV322" s="128">
        <v>41152</v>
      </c>
      <c r="AW322" s="96">
        <f t="shared" si="8"/>
        <v>461.40277777778101</v>
      </c>
      <c r="AX322" s="97">
        <f t="shared" si="9"/>
        <v>15.3800925925927</v>
      </c>
    </row>
    <row r="323" spans="1:50" x14ac:dyDescent="0.25">
      <c r="A323" s="411"/>
      <c r="B323" s="9" t="s">
        <v>2617</v>
      </c>
      <c r="C323" s="9" t="s">
        <v>3625</v>
      </c>
      <c r="D323" s="33">
        <v>14</v>
      </c>
      <c r="E323" s="34" t="s">
        <v>2528</v>
      </c>
      <c r="F323" s="10" t="s">
        <v>2531</v>
      </c>
      <c r="G323" s="10">
        <v>1368644</v>
      </c>
      <c r="H323" s="10" t="s">
        <v>3954</v>
      </c>
      <c r="I323" s="10" t="s">
        <v>4508</v>
      </c>
      <c r="J323" s="10" t="s">
        <v>2646</v>
      </c>
      <c r="K323" s="10" t="s">
        <v>1568</v>
      </c>
      <c r="L323" s="9" t="s">
        <v>1569</v>
      </c>
      <c r="M323" s="11">
        <v>40533</v>
      </c>
      <c r="N323" s="11"/>
      <c r="O323" s="12">
        <v>20000</v>
      </c>
      <c r="P323" s="12">
        <v>20000</v>
      </c>
      <c r="Q323" s="12"/>
      <c r="R323" s="12"/>
      <c r="S323" s="12"/>
      <c r="T323" s="12">
        <v>20000</v>
      </c>
      <c r="U323" s="9" t="s">
        <v>26</v>
      </c>
      <c r="V323" s="12">
        <v>20000</v>
      </c>
      <c r="W323" s="9">
        <v>0</v>
      </c>
      <c r="X323" s="9" t="s">
        <v>50</v>
      </c>
      <c r="Y323" s="9">
        <v>0</v>
      </c>
      <c r="AC323" s="13" t="s">
        <v>28</v>
      </c>
      <c r="AD323" s="9" t="s">
        <v>262</v>
      </c>
      <c r="AE323" s="9" t="s">
        <v>151</v>
      </c>
      <c r="AF323" s="9" t="s">
        <v>45</v>
      </c>
      <c r="AH323" s="9" t="s">
        <v>32</v>
      </c>
      <c r="AI323" s="9" t="s">
        <v>214</v>
      </c>
      <c r="AJ323" s="9" t="s">
        <v>130</v>
      </c>
      <c r="AK323" s="9" t="s">
        <v>71</v>
      </c>
      <c r="AL323" s="9" t="s">
        <v>42</v>
      </c>
      <c r="AM323" s="16" t="s">
        <v>2518</v>
      </c>
      <c r="AN323" s="9" t="s">
        <v>2509</v>
      </c>
      <c r="AP323" s="9" t="s">
        <v>1570</v>
      </c>
      <c r="AR323" s="15">
        <v>40800.626388888886</v>
      </c>
      <c r="AS323" s="9" t="s">
        <v>36</v>
      </c>
      <c r="AT323" s="12">
        <v>20000</v>
      </c>
      <c r="AU323" s="392">
        <v>40800.626388888886</v>
      </c>
      <c r="AV323" s="128">
        <v>41152</v>
      </c>
      <c r="AW323" s="96">
        <f t="shared" ref="AW323:AW386" si="10">AV323-AU323</f>
        <v>351.37361111111386</v>
      </c>
      <c r="AX323" s="97">
        <f t="shared" ref="AX323:AX386" si="11">AW323/30</f>
        <v>11.712453703703796</v>
      </c>
    </row>
    <row r="324" spans="1:50" x14ac:dyDescent="0.25">
      <c r="A324" s="411"/>
      <c r="B324" s="9" t="s">
        <v>2617</v>
      </c>
      <c r="C324" s="9" t="s">
        <v>4739</v>
      </c>
      <c r="D324" s="33">
        <v>82</v>
      </c>
      <c r="E324" s="34" t="s">
        <v>2527</v>
      </c>
      <c r="F324" s="10" t="s">
        <v>2558</v>
      </c>
      <c r="G324" s="10">
        <v>1042444</v>
      </c>
      <c r="H324" s="10" t="s">
        <v>3955</v>
      </c>
      <c r="I324" s="10" t="s">
        <v>4509</v>
      </c>
      <c r="J324" s="10" t="s">
        <v>2646</v>
      </c>
      <c r="K324" s="10" t="s">
        <v>1697</v>
      </c>
      <c r="L324" s="9" t="s">
        <v>1698</v>
      </c>
      <c r="M324" s="11">
        <v>38866</v>
      </c>
      <c r="N324" s="11"/>
      <c r="O324" s="12">
        <v>26579</v>
      </c>
      <c r="P324" s="12">
        <v>26579</v>
      </c>
      <c r="Q324" s="12"/>
      <c r="R324" s="12"/>
      <c r="S324" s="12"/>
      <c r="T324" s="12">
        <v>26579</v>
      </c>
      <c r="U324" s="9" t="s">
        <v>26</v>
      </c>
      <c r="V324" s="12">
        <v>26579</v>
      </c>
      <c r="W324" s="9">
        <v>0</v>
      </c>
      <c r="X324" s="9" t="s">
        <v>27</v>
      </c>
      <c r="Y324" s="9">
        <v>0</v>
      </c>
      <c r="AC324" s="13" t="s">
        <v>28</v>
      </c>
      <c r="AD324" s="9" t="s">
        <v>135</v>
      </c>
      <c r="AE324" s="9" t="s">
        <v>136</v>
      </c>
      <c r="AF324" s="9" t="s">
        <v>45</v>
      </c>
      <c r="AH324" s="9" t="s">
        <v>32</v>
      </c>
      <c r="AI324" s="9" t="s">
        <v>972</v>
      </c>
      <c r="AJ324" s="9" t="s">
        <v>34</v>
      </c>
      <c r="AK324" s="9" t="s">
        <v>370</v>
      </c>
      <c r="AL324" s="9" t="s">
        <v>42</v>
      </c>
      <c r="AM324" s="16" t="s">
        <v>2518</v>
      </c>
      <c r="AN324" s="9" t="s">
        <v>2510</v>
      </c>
      <c r="AP324" s="9" t="s">
        <v>1699</v>
      </c>
      <c r="AR324" s="15">
        <v>39988.609722222223</v>
      </c>
      <c r="AS324" s="9" t="s">
        <v>36</v>
      </c>
      <c r="AT324" s="12">
        <v>26579</v>
      </c>
      <c r="AU324" s="392">
        <v>39988.609722222223</v>
      </c>
      <c r="AV324" s="128">
        <v>41152</v>
      </c>
      <c r="AW324" s="96">
        <f t="shared" si="10"/>
        <v>1163.3902777777766</v>
      </c>
      <c r="AX324" s="97">
        <f t="shared" si="11"/>
        <v>38.779675925925886</v>
      </c>
    </row>
    <row r="325" spans="1:50" x14ac:dyDescent="0.25">
      <c r="A325" s="411"/>
      <c r="B325" s="9" t="s">
        <v>2617</v>
      </c>
      <c r="C325" s="9" t="s">
        <v>4740</v>
      </c>
      <c r="D325" s="33">
        <v>93</v>
      </c>
      <c r="E325" s="34" t="s">
        <v>2527</v>
      </c>
      <c r="F325" s="10" t="s">
        <v>2529</v>
      </c>
      <c r="G325" s="10">
        <v>1178531</v>
      </c>
      <c r="H325" s="10" t="s">
        <v>3956</v>
      </c>
      <c r="I325" s="10" t="s">
        <v>4510</v>
      </c>
      <c r="J325" s="10" t="s">
        <v>2622</v>
      </c>
      <c r="K325" s="10" t="s">
        <v>1781</v>
      </c>
      <c r="L325" s="9" t="s">
        <v>1782</v>
      </c>
      <c r="M325" s="11">
        <v>37407</v>
      </c>
      <c r="N325" s="11"/>
      <c r="O325" s="12">
        <v>63291.92</v>
      </c>
      <c r="P325" s="12">
        <v>63291.92</v>
      </c>
      <c r="Q325" s="12"/>
      <c r="R325" s="12"/>
      <c r="S325" s="12"/>
      <c r="T325" s="12">
        <v>48341.65</v>
      </c>
      <c r="U325" s="9" t="s">
        <v>26</v>
      </c>
      <c r="V325" s="12">
        <v>48341.65</v>
      </c>
      <c r="W325" s="9">
        <v>0</v>
      </c>
      <c r="X325" s="9" t="s">
        <v>50</v>
      </c>
      <c r="Y325" s="9">
        <v>0</v>
      </c>
      <c r="AC325" s="13" t="s">
        <v>28</v>
      </c>
      <c r="AD325" s="9" t="s">
        <v>135</v>
      </c>
      <c r="AE325" s="9" t="s">
        <v>136</v>
      </c>
      <c r="AF325" s="9" t="s">
        <v>45</v>
      </c>
      <c r="AH325" s="9" t="s">
        <v>32</v>
      </c>
      <c r="AI325" s="9" t="s">
        <v>294</v>
      </c>
      <c r="AJ325" s="9" t="s">
        <v>53</v>
      </c>
      <c r="AK325" s="9" t="s">
        <v>71</v>
      </c>
      <c r="AL325" s="9" t="s">
        <v>42</v>
      </c>
      <c r="AM325" s="16" t="s">
        <v>2518</v>
      </c>
      <c r="AN325" s="9" t="s">
        <v>43</v>
      </c>
      <c r="AP325" s="9" t="s">
        <v>1783</v>
      </c>
      <c r="AR325" s="15">
        <v>40242.727083333331</v>
      </c>
      <c r="AS325" s="9" t="s">
        <v>36</v>
      </c>
      <c r="AT325" s="12">
        <v>63291.92</v>
      </c>
      <c r="AU325" s="392">
        <v>40242.727083333331</v>
      </c>
      <c r="AV325" s="128">
        <v>41152</v>
      </c>
      <c r="AW325" s="96">
        <f t="shared" si="10"/>
        <v>909.27291666666861</v>
      </c>
      <c r="AX325" s="97">
        <f t="shared" si="11"/>
        <v>30.309097222222288</v>
      </c>
    </row>
    <row r="326" spans="1:50" x14ac:dyDescent="0.25">
      <c r="A326" s="411"/>
      <c r="B326" s="9" t="s">
        <v>2617</v>
      </c>
      <c r="C326" s="9" t="s">
        <v>4740</v>
      </c>
      <c r="D326" s="33">
        <v>93</v>
      </c>
      <c r="E326" s="34" t="s">
        <v>2527</v>
      </c>
      <c r="F326" s="10" t="s">
        <v>2530</v>
      </c>
      <c r="G326" s="10">
        <v>1307667</v>
      </c>
      <c r="H326" s="10" t="s">
        <v>3957</v>
      </c>
      <c r="I326" s="10" t="s">
        <v>4511</v>
      </c>
      <c r="J326" s="10" t="s">
        <v>2622</v>
      </c>
      <c r="K326" s="10" t="s">
        <v>1912</v>
      </c>
      <c r="L326" s="9" t="s">
        <v>1913</v>
      </c>
      <c r="M326" s="11">
        <v>40494</v>
      </c>
      <c r="N326" s="11"/>
      <c r="O326" s="12">
        <v>14517</v>
      </c>
      <c r="P326" s="12">
        <v>14517</v>
      </c>
      <c r="Q326" s="12"/>
      <c r="R326" s="12"/>
      <c r="S326" s="12"/>
      <c r="T326" s="12">
        <v>14517</v>
      </c>
      <c r="U326" s="9" t="s">
        <v>26</v>
      </c>
      <c r="V326" s="12">
        <v>14517</v>
      </c>
      <c r="W326" s="9">
        <v>0</v>
      </c>
      <c r="X326" s="9" t="s">
        <v>27</v>
      </c>
      <c r="Y326" s="9">
        <v>0</v>
      </c>
      <c r="AC326" s="13" t="s">
        <v>28</v>
      </c>
      <c r="AD326" s="9" t="s">
        <v>135</v>
      </c>
      <c r="AE326" s="9" t="s">
        <v>136</v>
      </c>
      <c r="AF326" s="9" t="s">
        <v>31</v>
      </c>
      <c r="AH326" s="9" t="s">
        <v>32</v>
      </c>
      <c r="AI326" s="9" t="s">
        <v>695</v>
      </c>
      <c r="AJ326" s="9" t="s">
        <v>34</v>
      </c>
      <c r="AK326" s="9" t="s">
        <v>71</v>
      </c>
      <c r="AL326" s="9" t="s">
        <v>42</v>
      </c>
      <c r="AM326" s="16" t="s">
        <v>2518</v>
      </c>
      <c r="AN326" s="9" t="s">
        <v>2509</v>
      </c>
      <c r="AP326" s="9" t="s">
        <v>1914</v>
      </c>
      <c r="AR326" s="15">
        <v>40639.883333333331</v>
      </c>
      <c r="AS326" s="9" t="s">
        <v>151</v>
      </c>
      <c r="AT326" s="12">
        <v>14517</v>
      </c>
      <c r="AU326" s="392">
        <v>40639.883333333331</v>
      </c>
      <c r="AV326" s="128">
        <v>41152</v>
      </c>
      <c r="AW326" s="96">
        <f t="shared" si="10"/>
        <v>512.11666666666861</v>
      </c>
      <c r="AX326" s="97">
        <f t="shared" si="11"/>
        <v>17.070555555555622</v>
      </c>
    </row>
    <row r="327" spans="1:50" x14ac:dyDescent="0.25">
      <c r="A327" s="411"/>
      <c r="B327" s="9" t="s">
        <v>2617</v>
      </c>
      <c r="C327" s="9" t="s">
        <v>4739</v>
      </c>
      <c r="D327" s="33">
        <v>82</v>
      </c>
      <c r="E327" s="34" t="s">
        <v>2527</v>
      </c>
      <c r="F327" s="10" t="s">
        <v>2537</v>
      </c>
      <c r="G327" s="10">
        <v>1331607</v>
      </c>
      <c r="H327" s="10" t="s">
        <v>3958</v>
      </c>
      <c r="I327" s="10" t="s">
        <v>4512</v>
      </c>
      <c r="J327" s="10" t="s">
        <v>2622</v>
      </c>
      <c r="K327" s="10" t="s">
        <v>1934</v>
      </c>
      <c r="L327" s="9" t="s">
        <v>1935</v>
      </c>
      <c r="M327" s="11">
        <v>40162</v>
      </c>
      <c r="N327" s="11"/>
      <c r="O327" s="12">
        <v>3000</v>
      </c>
      <c r="P327" s="12">
        <v>3000</v>
      </c>
      <c r="Q327" s="12"/>
      <c r="R327" s="12"/>
      <c r="S327" s="12"/>
      <c r="T327" s="12">
        <v>2722.07</v>
      </c>
      <c r="U327" s="9" t="s">
        <v>50</v>
      </c>
      <c r="V327" s="12">
        <v>1361.04</v>
      </c>
      <c r="W327" s="9">
        <v>0</v>
      </c>
      <c r="X327" s="9" t="s">
        <v>50</v>
      </c>
      <c r="Y327" s="9">
        <v>0</v>
      </c>
      <c r="AC327" s="13" t="s">
        <v>28</v>
      </c>
      <c r="AD327" s="9" t="s">
        <v>135</v>
      </c>
      <c r="AE327" s="9" t="s">
        <v>136</v>
      </c>
      <c r="AF327" s="9" t="s">
        <v>31</v>
      </c>
      <c r="AH327" s="9" t="s">
        <v>139</v>
      </c>
      <c r="AI327" s="9" t="s">
        <v>77</v>
      </c>
      <c r="AJ327" s="9" t="s">
        <v>34</v>
      </c>
      <c r="AK327" s="9" t="s">
        <v>71</v>
      </c>
      <c r="AL327" s="9" t="s">
        <v>42</v>
      </c>
      <c r="AM327" s="16" t="s">
        <v>2518</v>
      </c>
      <c r="AN327" s="9" t="s">
        <v>2509</v>
      </c>
      <c r="AP327" s="9" t="s">
        <v>1936</v>
      </c>
      <c r="AR327" s="15">
        <v>40701.92291666667</v>
      </c>
      <c r="AS327" s="9" t="s">
        <v>36</v>
      </c>
      <c r="AT327" s="12">
        <v>3000</v>
      </c>
      <c r="AU327" s="392">
        <v>40701.92291666667</v>
      </c>
      <c r="AV327" s="128">
        <v>41152</v>
      </c>
      <c r="AW327" s="96">
        <f t="shared" si="10"/>
        <v>450.07708333332994</v>
      </c>
      <c r="AX327" s="97">
        <f t="shared" si="11"/>
        <v>15.002569444444331</v>
      </c>
    </row>
    <row r="328" spans="1:50" x14ac:dyDescent="0.25">
      <c r="A328" s="411"/>
      <c r="B328" s="9" t="s">
        <v>2617</v>
      </c>
      <c r="C328" s="9" t="s">
        <v>4740</v>
      </c>
      <c r="D328" s="33">
        <v>93</v>
      </c>
      <c r="E328" s="34" t="s">
        <v>2527</v>
      </c>
      <c r="F328" s="10" t="s">
        <v>2557</v>
      </c>
      <c r="G328" s="10">
        <v>1155170</v>
      </c>
      <c r="H328" s="10" t="s">
        <v>3959</v>
      </c>
      <c r="I328" s="10" t="s">
        <v>4513</v>
      </c>
      <c r="J328" s="10" t="s">
        <v>2622</v>
      </c>
      <c r="K328" s="10" t="s">
        <v>644</v>
      </c>
      <c r="L328" s="9" t="s">
        <v>645</v>
      </c>
      <c r="M328" s="11">
        <v>39098</v>
      </c>
      <c r="N328" s="11"/>
      <c r="O328" s="12">
        <v>51570.77</v>
      </c>
      <c r="P328" s="12">
        <v>51570.77</v>
      </c>
      <c r="Q328" s="12"/>
      <c r="R328" s="12"/>
      <c r="S328" s="12"/>
      <c r="T328" s="12">
        <v>51570.77</v>
      </c>
      <c r="U328" s="9" t="s">
        <v>26</v>
      </c>
      <c r="V328" s="12">
        <v>51570.77</v>
      </c>
      <c r="W328" s="9">
        <v>0</v>
      </c>
      <c r="X328" s="9" t="s">
        <v>27</v>
      </c>
      <c r="Y328" s="9">
        <v>0</v>
      </c>
      <c r="AC328" s="13" t="s">
        <v>28</v>
      </c>
      <c r="AD328" s="9" t="s">
        <v>135</v>
      </c>
      <c r="AE328" s="9" t="s">
        <v>136</v>
      </c>
      <c r="AF328" s="9" t="s">
        <v>31</v>
      </c>
      <c r="AH328" s="9" t="s">
        <v>32</v>
      </c>
      <c r="AI328" s="9" t="s">
        <v>646</v>
      </c>
      <c r="AJ328" s="9" t="s">
        <v>273</v>
      </c>
      <c r="AK328" s="9" t="s">
        <v>71</v>
      </c>
      <c r="AL328" s="9" t="s">
        <v>42</v>
      </c>
      <c r="AM328" s="16" t="s">
        <v>2518</v>
      </c>
      <c r="AN328" s="9" t="s">
        <v>57</v>
      </c>
      <c r="AP328" s="9" t="s">
        <v>647</v>
      </c>
      <c r="AR328" s="15">
        <v>40182.584722222222</v>
      </c>
      <c r="AS328" s="9" t="s">
        <v>36</v>
      </c>
      <c r="AT328" s="12">
        <v>51570.77</v>
      </c>
      <c r="AU328" s="392">
        <v>40182.584722222222</v>
      </c>
      <c r="AV328" s="128">
        <v>41152</v>
      </c>
      <c r="AW328" s="96">
        <f t="shared" si="10"/>
        <v>969.4152777777781</v>
      </c>
      <c r="AX328" s="97">
        <f t="shared" si="11"/>
        <v>32.3138425925926</v>
      </c>
    </row>
    <row r="329" spans="1:50" x14ac:dyDescent="0.25">
      <c r="A329" s="411"/>
      <c r="B329" s="9" t="s">
        <v>2617</v>
      </c>
      <c r="C329" s="9" t="s">
        <v>4740</v>
      </c>
      <c r="D329" s="33">
        <v>93</v>
      </c>
      <c r="E329" s="34" t="s">
        <v>2527</v>
      </c>
      <c r="F329" s="10" t="s">
        <v>2530</v>
      </c>
      <c r="G329" s="10">
        <v>1228273</v>
      </c>
      <c r="H329" s="10" t="s">
        <v>3960</v>
      </c>
      <c r="I329" s="10" t="s">
        <v>4514</v>
      </c>
      <c r="J329" s="10" t="s">
        <v>2622</v>
      </c>
      <c r="K329" s="10" t="s">
        <v>1302</v>
      </c>
      <c r="L329" s="9" t="s">
        <v>1303</v>
      </c>
      <c r="M329" s="11">
        <v>39574</v>
      </c>
      <c r="N329" s="11"/>
      <c r="O329" s="12">
        <v>42792.04</v>
      </c>
      <c r="P329" s="12">
        <v>42792.04</v>
      </c>
      <c r="Q329" s="12"/>
      <c r="R329" s="12"/>
      <c r="S329" s="12"/>
      <c r="T329" s="12">
        <v>42792.04</v>
      </c>
      <c r="U329" s="9" t="s">
        <v>26</v>
      </c>
      <c r="V329" s="12">
        <v>42792.04</v>
      </c>
      <c r="W329" s="9">
        <v>0</v>
      </c>
      <c r="X329" s="9" t="s">
        <v>26</v>
      </c>
      <c r="Y329" s="9">
        <v>0</v>
      </c>
      <c r="AC329" s="13" t="s">
        <v>28</v>
      </c>
      <c r="AD329" s="9" t="s">
        <v>135</v>
      </c>
      <c r="AE329" s="9" t="s">
        <v>136</v>
      </c>
      <c r="AF329" s="9" t="s">
        <v>45</v>
      </c>
      <c r="AH329" s="9" t="s">
        <v>32</v>
      </c>
      <c r="AI329" s="9" t="s">
        <v>560</v>
      </c>
      <c r="AJ329" s="9" t="s">
        <v>34</v>
      </c>
      <c r="AK329" s="9" t="s">
        <v>71</v>
      </c>
      <c r="AL329" s="9" t="s">
        <v>42</v>
      </c>
      <c r="AM329" s="16" t="s">
        <v>2518</v>
      </c>
      <c r="AN329" s="9" t="s">
        <v>2509</v>
      </c>
      <c r="AP329" s="9" t="s">
        <v>1304</v>
      </c>
      <c r="AR329" s="15">
        <v>40367.049305555556</v>
      </c>
      <c r="AS329" s="9" t="s">
        <v>151</v>
      </c>
      <c r="AT329" s="12">
        <v>42792.04</v>
      </c>
      <c r="AU329" s="392">
        <v>40367.049305555556</v>
      </c>
      <c r="AV329" s="128">
        <v>41152</v>
      </c>
      <c r="AW329" s="96">
        <f t="shared" si="10"/>
        <v>784.9506944444438</v>
      </c>
      <c r="AX329" s="97">
        <f t="shared" si="11"/>
        <v>26.165023148148126</v>
      </c>
    </row>
    <row r="330" spans="1:50" x14ac:dyDescent="0.25">
      <c r="A330" s="411"/>
      <c r="B330" s="9" t="s">
        <v>2617</v>
      </c>
      <c r="C330" s="9" t="s">
        <v>4740</v>
      </c>
      <c r="D330" s="33">
        <v>93</v>
      </c>
      <c r="E330" s="34" t="s">
        <v>2527</v>
      </c>
      <c r="F330" s="10" t="s">
        <v>2530</v>
      </c>
      <c r="G330" s="10">
        <v>1237021</v>
      </c>
      <c r="H330" s="10" t="s">
        <v>3961</v>
      </c>
      <c r="I330" s="10" t="s">
        <v>4515</v>
      </c>
      <c r="J330" s="10" t="s">
        <v>2622</v>
      </c>
      <c r="K330" s="10" t="s">
        <v>1200</v>
      </c>
      <c r="L330" s="9" t="s">
        <v>1314</v>
      </c>
      <c r="M330" s="11">
        <v>39877</v>
      </c>
      <c r="N330" s="11"/>
      <c r="O330" s="12">
        <v>42836</v>
      </c>
      <c r="P330" s="12">
        <v>42836</v>
      </c>
      <c r="Q330" s="12"/>
      <c r="R330" s="12"/>
      <c r="S330" s="12"/>
      <c r="T330" s="12">
        <v>42836</v>
      </c>
      <c r="U330" s="9" t="s">
        <v>26</v>
      </c>
      <c r="V330" s="12">
        <v>42836</v>
      </c>
      <c r="W330" s="12">
        <v>20000</v>
      </c>
      <c r="X330" s="9" t="s">
        <v>26</v>
      </c>
      <c r="Y330" s="12">
        <v>20000</v>
      </c>
      <c r="Z330" s="12"/>
      <c r="AA330" s="12"/>
      <c r="AB330" s="12"/>
      <c r="AC330" s="13" t="s">
        <v>28</v>
      </c>
      <c r="AD330" s="9" t="s">
        <v>135</v>
      </c>
      <c r="AE330" s="9" t="s">
        <v>284</v>
      </c>
      <c r="AF330" s="9" t="s">
        <v>45</v>
      </c>
      <c r="AH330" s="9" t="s">
        <v>32</v>
      </c>
      <c r="AI330" s="9" t="s">
        <v>577</v>
      </c>
      <c r="AJ330" s="9" t="s">
        <v>34</v>
      </c>
      <c r="AK330" s="9" t="s">
        <v>71</v>
      </c>
      <c r="AL330" s="9" t="s">
        <v>42</v>
      </c>
      <c r="AM330" s="16" t="s">
        <v>2518</v>
      </c>
      <c r="AN330" s="9" t="s">
        <v>57</v>
      </c>
      <c r="AP330" s="9" t="s">
        <v>1315</v>
      </c>
      <c r="AR330" s="15">
        <v>40394.477777777778</v>
      </c>
      <c r="AS330" s="9" t="s">
        <v>36</v>
      </c>
      <c r="AT330" s="12">
        <v>42836</v>
      </c>
      <c r="AU330" s="392">
        <v>40394.477777777778</v>
      </c>
      <c r="AV330" s="128">
        <v>41152</v>
      </c>
      <c r="AW330" s="96">
        <f t="shared" si="10"/>
        <v>757.5222222222219</v>
      </c>
      <c r="AX330" s="97">
        <f t="shared" si="11"/>
        <v>25.250740740740731</v>
      </c>
    </row>
    <row r="331" spans="1:50" x14ac:dyDescent="0.25">
      <c r="A331" s="411"/>
      <c r="B331" s="9" t="s">
        <v>2617</v>
      </c>
      <c r="C331" s="9" t="s">
        <v>3625</v>
      </c>
      <c r="D331" s="33">
        <v>14</v>
      </c>
      <c r="E331" s="34" t="s">
        <v>2528</v>
      </c>
      <c r="F331" s="10" t="s">
        <v>2531</v>
      </c>
      <c r="G331" s="10">
        <v>1362019</v>
      </c>
      <c r="H331" s="10" t="s">
        <v>3962</v>
      </c>
      <c r="I331" s="10" t="s">
        <v>4516</v>
      </c>
      <c r="J331" s="10" t="s">
        <v>2646</v>
      </c>
      <c r="K331" s="10" t="s">
        <v>1503</v>
      </c>
      <c r="L331" s="9" t="s">
        <v>1504</v>
      </c>
      <c r="M331" s="11">
        <v>40567</v>
      </c>
      <c r="N331" s="11"/>
      <c r="O331" s="12">
        <v>12622</v>
      </c>
      <c r="P331" s="12">
        <v>12622</v>
      </c>
      <c r="Q331" s="12"/>
      <c r="R331" s="12"/>
      <c r="S331" s="12"/>
      <c r="T331" s="12">
        <v>10000</v>
      </c>
      <c r="U331" s="9" t="s">
        <v>50</v>
      </c>
      <c r="V331" s="12">
        <v>5000</v>
      </c>
      <c r="W331" s="9">
        <v>0</v>
      </c>
      <c r="X331" s="9" t="s">
        <v>50</v>
      </c>
      <c r="Y331" s="9">
        <v>0</v>
      </c>
      <c r="AC331" s="13" t="s">
        <v>28</v>
      </c>
      <c r="AD331" s="9" t="s">
        <v>262</v>
      </c>
      <c r="AE331" s="9" t="s">
        <v>151</v>
      </c>
      <c r="AF331" s="9" t="s">
        <v>31</v>
      </c>
      <c r="AH331" s="9" t="s">
        <v>32</v>
      </c>
      <c r="AI331" s="9" t="s">
        <v>235</v>
      </c>
      <c r="AJ331" s="9" t="s">
        <v>34</v>
      </c>
      <c r="AK331" s="9" t="s">
        <v>71</v>
      </c>
      <c r="AL331" s="9" t="s">
        <v>42</v>
      </c>
      <c r="AM331" s="16" t="s">
        <v>2518</v>
      </c>
      <c r="AN331" s="9" t="s">
        <v>2509</v>
      </c>
      <c r="AP331" s="9" t="s">
        <v>1505</v>
      </c>
      <c r="AR331" s="15">
        <v>40785.168055555558</v>
      </c>
      <c r="AS331" s="9" t="s">
        <v>36</v>
      </c>
      <c r="AT331" s="12">
        <v>12622</v>
      </c>
      <c r="AU331" s="392">
        <v>40785.168055555558</v>
      </c>
      <c r="AV331" s="128">
        <v>41152</v>
      </c>
      <c r="AW331" s="96">
        <f t="shared" si="10"/>
        <v>366.83194444444234</v>
      </c>
      <c r="AX331" s="97">
        <f t="shared" si="11"/>
        <v>12.227731481481412</v>
      </c>
    </row>
    <row r="332" spans="1:50" x14ac:dyDescent="0.25">
      <c r="A332" s="411"/>
      <c r="B332" s="9" t="s">
        <v>2617</v>
      </c>
      <c r="C332" s="9" t="s">
        <v>4740</v>
      </c>
      <c r="D332" s="33">
        <v>93</v>
      </c>
      <c r="E332" s="34" t="s">
        <v>2527</v>
      </c>
      <c r="F332" s="10" t="s">
        <v>2540</v>
      </c>
      <c r="G332" s="10">
        <v>1241326</v>
      </c>
      <c r="H332" s="10" t="s">
        <v>3963</v>
      </c>
      <c r="I332" s="10" t="s">
        <v>4517</v>
      </c>
      <c r="J332" s="10" t="s">
        <v>2622</v>
      </c>
      <c r="K332" s="10" t="s">
        <v>1832</v>
      </c>
      <c r="L332" s="9" t="s">
        <v>1833</v>
      </c>
      <c r="M332" s="11">
        <v>39522</v>
      </c>
      <c r="N332" s="11"/>
      <c r="O332" s="12">
        <v>25000</v>
      </c>
      <c r="P332" s="12">
        <v>25000</v>
      </c>
      <c r="Q332" s="12"/>
      <c r="R332" s="12"/>
      <c r="S332" s="12"/>
      <c r="T332" s="12">
        <v>25000</v>
      </c>
      <c r="U332" s="9" t="s">
        <v>26</v>
      </c>
      <c r="V332" s="12">
        <v>25000</v>
      </c>
      <c r="W332" s="9">
        <v>0</v>
      </c>
      <c r="X332" s="9" t="s">
        <v>27</v>
      </c>
      <c r="Y332" s="9">
        <v>0</v>
      </c>
      <c r="AC332" s="13" t="s">
        <v>28</v>
      </c>
      <c r="AD332" s="9" t="s">
        <v>135</v>
      </c>
      <c r="AE332" s="9" t="s">
        <v>136</v>
      </c>
      <c r="AF332" s="9" t="s">
        <v>31</v>
      </c>
      <c r="AH332" s="9" t="s">
        <v>32</v>
      </c>
      <c r="AI332" s="9" t="s">
        <v>77</v>
      </c>
      <c r="AJ332" s="9" t="s">
        <v>34</v>
      </c>
      <c r="AK332" s="9" t="s">
        <v>71</v>
      </c>
      <c r="AL332" s="9" t="s">
        <v>42</v>
      </c>
      <c r="AM332" s="16" t="s">
        <v>2518</v>
      </c>
      <c r="AN332" s="9" t="s">
        <v>2509</v>
      </c>
      <c r="AP332" s="9" t="s">
        <v>1834</v>
      </c>
      <c r="AR332" s="15">
        <v>40408.45416666667</v>
      </c>
      <c r="AS332" s="9" t="s">
        <v>36</v>
      </c>
      <c r="AT332" s="12">
        <v>25000</v>
      </c>
      <c r="AU332" s="392">
        <v>40408.45416666667</v>
      </c>
      <c r="AV332" s="128">
        <v>41152</v>
      </c>
      <c r="AW332" s="96">
        <f t="shared" si="10"/>
        <v>743.54583333332994</v>
      </c>
      <c r="AX332" s="97">
        <f t="shared" si="11"/>
        <v>24.784861111110999</v>
      </c>
    </row>
    <row r="333" spans="1:50" x14ac:dyDescent="0.25">
      <c r="A333" s="411"/>
      <c r="B333" s="9" t="s">
        <v>2617</v>
      </c>
      <c r="C333" s="9" t="s">
        <v>4739</v>
      </c>
      <c r="D333" s="33">
        <v>82</v>
      </c>
      <c r="E333" s="34" t="s">
        <v>2527</v>
      </c>
      <c r="F333" s="10" t="s">
        <v>2558</v>
      </c>
      <c r="G333" s="10">
        <v>1431006</v>
      </c>
      <c r="H333" s="10" t="s">
        <v>3964</v>
      </c>
      <c r="I333" s="10" t="s">
        <v>4518</v>
      </c>
      <c r="J333" s="10" t="s">
        <v>2622</v>
      </c>
      <c r="K333" s="10" t="s">
        <v>1957</v>
      </c>
      <c r="L333" s="9" t="s">
        <v>1958</v>
      </c>
      <c r="M333" s="11">
        <v>40582</v>
      </c>
      <c r="N333" s="11"/>
      <c r="O333" s="12">
        <v>34349</v>
      </c>
      <c r="P333" s="12">
        <v>34349</v>
      </c>
      <c r="Q333" s="12"/>
      <c r="R333" s="12"/>
      <c r="S333" s="12"/>
      <c r="T333" s="12">
        <v>34349</v>
      </c>
      <c r="U333" s="9" t="s">
        <v>50</v>
      </c>
      <c r="V333" s="12">
        <v>17174.5</v>
      </c>
      <c r="W333" s="9">
        <v>0</v>
      </c>
      <c r="X333" s="9" t="s">
        <v>50</v>
      </c>
      <c r="Y333" s="9">
        <v>0</v>
      </c>
      <c r="AC333" s="13" t="s">
        <v>28</v>
      </c>
      <c r="AD333" s="9" t="s">
        <v>135</v>
      </c>
      <c r="AE333" s="9" t="s">
        <v>284</v>
      </c>
      <c r="AF333" s="9" t="s">
        <v>31</v>
      </c>
      <c r="AH333" s="9" t="s">
        <v>32</v>
      </c>
      <c r="AI333" s="9" t="s">
        <v>336</v>
      </c>
      <c r="AJ333" s="9" t="s">
        <v>34</v>
      </c>
      <c r="AK333" s="9" t="s">
        <v>71</v>
      </c>
      <c r="AL333" s="9" t="s">
        <v>42</v>
      </c>
      <c r="AM333" s="16" t="s">
        <v>2518</v>
      </c>
      <c r="AN333" s="9" t="s">
        <v>2509</v>
      </c>
      <c r="AP333" s="9" t="s">
        <v>1959</v>
      </c>
      <c r="AR333" s="15">
        <v>40977.84097222222</v>
      </c>
      <c r="AS333" s="9" t="s">
        <v>36</v>
      </c>
      <c r="AT333" s="12">
        <v>34349</v>
      </c>
      <c r="AU333" s="392">
        <v>40977.84097222222</v>
      </c>
      <c r="AV333" s="128">
        <v>41152</v>
      </c>
      <c r="AW333" s="96">
        <f t="shared" si="10"/>
        <v>174.15902777777956</v>
      </c>
      <c r="AX333" s="97">
        <f t="shared" si="11"/>
        <v>5.8053009259259856</v>
      </c>
    </row>
    <row r="334" spans="1:50" x14ac:dyDescent="0.25">
      <c r="A334" s="411"/>
      <c r="B334" s="9" t="s">
        <v>2617</v>
      </c>
      <c r="C334" s="9" t="s">
        <v>4740</v>
      </c>
      <c r="D334" s="33">
        <v>93</v>
      </c>
      <c r="E334" s="34" t="s">
        <v>2527</v>
      </c>
      <c r="F334" s="10" t="s">
        <v>2529</v>
      </c>
      <c r="G334" s="10">
        <v>1149235</v>
      </c>
      <c r="H334" s="10" t="s">
        <v>3965</v>
      </c>
      <c r="I334" s="10" t="s">
        <v>4519</v>
      </c>
      <c r="J334" s="10" t="s">
        <v>2622</v>
      </c>
      <c r="K334" s="10" t="s">
        <v>2292</v>
      </c>
      <c r="L334" s="9" t="s">
        <v>2293</v>
      </c>
      <c r="M334" s="11">
        <v>37693</v>
      </c>
      <c r="N334" s="11"/>
      <c r="O334" s="12">
        <v>15650.25</v>
      </c>
      <c r="P334" s="12">
        <v>15650.25</v>
      </c>
      <c r="Q334" s="12"/>
      <c r="R334" s="12"/>
      <c r="S334" s="12"/>
      <c r="T334" s="12">
        <v>15650.25</v>
      </c>
      <c r="U334" s="9" t="s">
        <v>50</v>
      </c>
      <c r="V334" s="12">
        <v>7825.13</v>
      </c>
      <c r="W334" s="12">
        <v>64100.35</v>
      </c>
      <c r="X334" s="9" t="s">
        <v>50</v>
      </c>
      <c r="Y334" s="12">
        <v>32050.18</v>
      </c>
      <c r="Z334" s="12"/>
      <c r="AA334" s="12"/>
      <c r="AB334" s="12"/>
      <c r="AC334" s="13" t="s">
        <v>28</v>
      </c>
      <c r="AD334" s="9" t="s">
        <v>135</v>
      </c>
      <c r="AE334" s="9" t="s">
        <v>136</v>
      </c>
      <c r="AF334" s="9" t="s">
        <v>31</v>
      </c>
      <c r="AH334" s="9" t="s">
        <v>32</v>
      </c>
      <c r="AI334" s="9" t="s">
        <v>58</v>
      </c>
      <c r="AJ334" s="9" t="s">
        <v>34</v>
      </c>
      <c r="AK334" s="9" t="s">
        <v>71</v>
      </c>
      <c r="AL334" s="9" t="s">
        <v>42</v>
      </c>
      <c r="AM334" s="16" t="s">
        <v>2518</v>
      </c>
      <c r="AN334" s="9" t="s">
        <v>2510</v>
      </c>
      <c r="AP334" s="9" t="s">
        <v>2294</v>
      </c>
      <c r="AR334" s="15">
        <v>40164.380555555559</v>
      </c>
      <c r="AS334" s="9" t="s">
        <v>36</v>
      </c>
      <c r="AT334" s="12">
        <v>15650.25</v>
      </c>
      <c r="AU334" s="392">
        <v>40164.380555555559</v>
      </c>
      <c r="AV334" s="128">
        <v>41152</v>
      </c>
      <c r="AW334" s="96">
        <f t="shared" si="10"/>
        <v>987.61944444444089</v>
      </c>
      <c r="AX334" s="97">
        <f t="shared" si="11"/>
        <v>32.920648148148032</v>
      </c>
    </row>
    <row r="335" spans="1:50" x14ac:dyDescent="0.25">
      <c r="A335" s="411"/>
      <c r="B335" s="9" t="s">
        <v>2617</v>
      </c>
      <c r="C335" s="9" t="s">
        <v>4740</v>
      </c>
      <c r="D335" s="33">
        <v>93</v>
      </c>
      <c r="E335" s="34" t="s">
        <v>2527</v>
      </c>
      <c r="F335" s="10" t="s">
        <v>2529</v>
      </c>
      <c r="G335" s="10">
        <v>173534</v>
      </c>
      <c r="H335" s="10" t="s">
        <v>3966</v>
      </c>
      <c r="I335" s="10" t="s">
        <v>3356</v>
      </c>
      <c r="J335" s="10" t="s">
        <v>2622</v>
      </c>
      <c r="K335" s="10">
        <v>9300297</v>
      </c>
      <c r="L335" s="9" t="s">
        <v>183</v>
      </c>
      <c r="M335" s="11">
        <v>36506</v>
      </c>
      <c r="N335" s="11"/>
      <c r="O335" s="12">
        <v>16901</v>
      </c>
      <c r="P335" s="12">
        <v>16901</v>
      </c>
      <c r="Q335" s="12"/>
      <c r="R335" s="12"/>
      <c r="S335" s="12"/>
      <c r="T335" s="12">
        <v>16901</v>
      </c>
      <c r="U335" s="9" t="s">
        <v>27</v>
      </c>
      <c r="V335" s="9">
        <v>0</v>
      </c>
      <c r="W335" s="9">
        <v>0</v>
      </c>
      <c r="X335" s="9" t="s">
        <v>27</v>
      </c>
      <c r="Y335" s="9">
        <v>0</v>
      </c>
      <c r="AC335" s="13" t="s">
        <v>28</v>
      </c>
      <c r="AD335" s="9" t="s">
        <v>44</v>
      </c>
      <c r="AE335" s="9" t="s">
        <v>30</v>
      </c>
      <c r="AF335" s="9" t="s">
        <v>45</v>
      </c>
      <c r="AH335" s="9" t="s">
        <v>32</v>
      </c>
      <c r="AI335" s="9" t="s">
        <v>184</v>
      </c>
      <c r="AJ335" s="9" t="s">
        <v>123</v>
      </c>
      <c r="AK335" s="9" t="s">
        <v>185</v>
      </c>
      <c r="AL335" s="9" t="s">
        <v>42</v>
      </c>
      <c r="AM335" s="16" t="s">
        <v>2518</v>
      </c>
      <c r="AN335" s="9" t="s">
        <v>2509</v>
      </c>
      <c r="AP335" s="9" t="s">
        <v>186</v>
      </c>
      <c r="AR335" s="15">
        <v>37466</v>
      </c>
      <c r="AS335" s="9" t="s">
        <v>36</v>
      </c>
      <c r="AT335" s="12">
        <v>16901</v>
      </c>
      <c r="AU335" s="392">
        <v>37466</v>
      </c>
      <c r="AV335" s="128">
        <v>41152</v>
      </c>
      <c r="AW335" s="96">
        <f t="shared" si="10"/>
        <v>3686</v>
      </c>
      <c r="AX335" s="97">
        <f t="shared" si="11"/>
        <v>122.86666666666666</v>
      </c>
    </row>
    <row r="336" spans="1:50" x14ac:dyDescent="0.25">
      <c r="A336" s="411"/>
      <c r="B336" s="9" t="s">
        <v>2617</v>
      </c>
      <c r="C336" s="9" t="s">
        <v>4740</v>
      </c>
      <c r="D336" s="33">
        <v>93</v>
      </c>
      <c r="E336" s="34" t="s">
        <v>2527</v>
      </c>
      <c r="F336" s="10" t="s">
        <v>2586</v>
      </c>
      <c r="G336" s="10">
        <v>339340</v>
      </c>
      <c r="H336" s="10" t="s">
        <v>3967</v>
      </c>
      <c r="I336" s="10" t="s">
        <v>4520</v>
      </c>
      <c r="J336" s="10" t="s">
        <v>2622</v>
      </c>
      <c r="L336" s="9" t="s">
        <v>220</v>
      </c>
      <c r="M336" s="11">
        <v>36290</v>
      </c>
      <c r="N336" s="11"/>
      <c r="O336" s="9">
        <v>0</v>
      </c>
      <c r="P336" s="9">
        <v>0</v>
      </c>
      <c r="T336" s="9">
        <v>0</v>
      </c>
      <c r="V336" s="9">
        <v>0</v>
      </c>
      <c r="W336" s="9">
        <v>0</v>
      </c>
      <c r="X336" s="9" t="s">
        <v>27</v>
      </c>
      <c r="Y336" s="9">
        <v>0</v>
      </c>
      <c r="AC336" s="13" t="s">
        <v>28</v>
      </c>
      <c r="AD336" s="9" t="s">
        <v>44</v>
      </c>
      <c r="AE336" s="9" t="s">
        <v>30</v>
      </c>
      <c r="AF336" s="9" t="s">
        <v>45</v>
      </c>
      <c r="AH336" s="9" t="s">
        <v>32</v>
      </c>
      <c r="AI336" s="9" t="s">
        <v>140</v>
      </c>
      <c r="AJ336" s="9" t="s">
        <v>141</v>
      </c>
      <c r="AK336" s="9" t="s">
        <v>142</v>
      </c>
      <c r="AL336" s="9" t="s">
        <v>42</v>
      </c>
      <c r="AM336" s="16" t="s">
        <v>2518</v>
      </c>
      <c r="AN336" s="9" t="s">
        <v>2510</v>
      </c>
      <c r="AP336" s="9" t="s">
        <v>221</v>
      </c>
      <c r="AR336" s="15">
        <v>37707.662499999999</v>
      </c>
      <c r="AS336" s="9" t="s">
        <v>36</v>
      </c>
      <c r="AT336" s="9">
        <v>0</v>
      </c>
      <c r="AU336" s="392">
        <v>37707.662499999999</v>
      </c>
      <c r="AV336" s="128">
        <v>41152</v>
      </c>
      <c r="AW336" s="96">
        <f t="shared" si="10"/>
        <v>3444.3375000000015</v>
      </c>
      <c r="AX336" s="97">
        <f t="shared" si="11"/>
        <v>114.81125000000004</v>
      </c>
    </row>
    <row r="337" spans="1:50" x14ac:dyDescent="0.25">
      <c r="A337" s="411"/>
      <c r="B337" s="9" t="s">
        <v>2617</v>
      </c>
      <c r="C337" s="9" t="s">
        <v>4742</v>
      </c>
      <c r="D337" s="33">
        <v>31</v>
      </c>
      <c r="E337" s="34" t="s">
        <v>2528</v>
      </c>
      <c r="F337" s="10" t="s">
        <v>2529</v>
      </c>
      <c r="G337" s="10">
        <v>253961</v>
      </c>
      <c r="H337" s="10" t="s">
        <v>3968</v>
      </c>
      <c r="I337" s="10" t="s">
        <v>4521</v>
      </c>
      <c r="J337" s="10" t="s">
        <v>2622</v>
      </c>
      <c r="K337" s="10" t="s">
        <v>105</v>
      </c>
      <c r="L337" s="9" t="s">
        <v>106</v>
      </c>
      <c r="M337" s="11">
        <v>35913</v>
      </c>
      <c r="N337" s="11"/>
      <c r="O337" s="9">
        <v>0</v>
      </c>
      <c r="P337" s="12">
        <v>6300</v>
      </c>
      <c r="Q337" s="12"/>
      <c r="R337" s="12"/>
      <c r="S337" s="12"/>
      <c r="T337" s="9">
        <v>0</v>
      </c>
      <c r="U337" s="9" t="s">
        <v>26</v>
      </c>
      <c r="V337" s="9">
        <v>0</v>
      </c>
      <c r="W337" s="9">
        <v>360</v>
      </c>
      <c r="X337" s="9" t="s">
        <v>26</v>
      </c>
      <c r="Y337" s="9">
        <v>3.6</v>
      </c>
      <c r="AC337" s="13" t="s">
        <v>28</v>
      </c>
      <c r="AD337" s="9" t="s">
        <v>29</v>
      </c>
      <c r="AE337" s="9" t="s">
        <v>38</v>
      </c>
      <c r="AF337" s="9" t="s">
        <v>31</v>
      </c>
      <c r="AH337" s="9" t="s">
        <v>32</v>
      </c>
      <c r="AI337" s="9" t="s">
        <v>77</v>
      </c>
      <c r="AJ337" s="9" t="s">
        <v>34</v>
      </c>
      <c r="AK337" s="9" t="s">
        <v>71</v>
      </c>
      <c r="AL337" s="9" t="s">
        <v>42</v>
      </c>
      <c r="AM337" s="16" t="s">
        <v>2518</v>
      </c>
      <c r="AN337" s="9" t="s">
        <v>57</v>
      </c>
      <c r="AP337" s="9" t="s">
        <v>107</v>
      </c>
      <c r="AR337" s="15">
        <v>37618</v>
      </c>
      <c r="AS337" s="9" t="s">
        <v>36</v>
      </c>
      <c r="AT337" s="9">
        <v>0</v>
      </c>
      <c r="AU337" s="392">
        <v>37618</v>
      </c>
      <c r="AV337" s="128">
        <v>41152</v>
      </c>
      <c r="AW337" s="96">
        <f t="shared" si="10"/>
        <v>3534</v>
      </c>
      <c r="AX337" s="97">
        <f t="shared" si="11"/>
        <v>117.8</v>
      </c>
    </row>
    <row r="338" spans="1:50" x14ac:dyDescent="0.25">
      <c r="A338" s="411"/>
      <c r="B338" s="9" t="s">
        <v>2617</v>
      </c>
      <c r="C338" s="9" t="s">
        <v>4740</v>
      </c>
      <c r="D338" s="33">
        <v>93</v>
      </c>
      <c r="E338" s="34" t="s">
        <v>2527</v>
      </c>
      <c r="F338" s="10" t="s">
        <v>2535</v>
      </c>
      <c r="G338" s="10">
        <v>624610</v>
      </c>
      <c r="H338" s="10" t="s">
        <v>3969</v>
      </c>
      <c r="I338" s="10" t="s">
        <v>4522</v>
      </c>
      <c r="J338" s="10" t="s">
        <v>2622</v>
      </c>
      <c r="K338" s="10">
        <v>1001002</v>
      </c>
      <c r="L338" s="9" t="s">
        <v>390</v>
      </c>
      <c r="M338" s="11">
        <v>37836</v>
      </c>
      <c r="N338" s="11"/>
      <c r="O338" s="12">
        <v>10000</v>
      </c>
      <c r="P338" s="12">
        <v>10000</v>
      </c>
      <c r="Q338" s="12"/>
      <c r="R338" s="12"/>
      <c r="S338" s="12"/>
      <c r="T338" s="12">
        <v>10000</v>
      </c>
      <c r="U338" s="9" t="s">
        <v>26</v>
      </c>
      <c r="V338" s="12">
        <v>10000</v>
      </c>
      <c r="W338" s="12">
        <v>12493.31</v>
      </c>
      <c r="X338" s="9" t="s">
        <v>26</v>
      </c>
      <c r="Y338" s="12">
        <v>12493.31</v>
      </c>
      <c r="Z338" s="12"/>
      <c r="AA338" s="12"/>
      <c r="AB338" s="12"/>
      <c r="AC338" s="13" t="s">
        <v>28</v>
      </c>
      <c r="AD338" s="9" t="s">
        <v>44</v>
      </c>
      <c r="AE338" s="9" t="s">
        <v>80</v>
      </c>
      <c r="AF338" s="9" t="s">
        <v>31</v>
      </c>
      <c r="AH338" s="9" t="s">
        <v>32</v>
      </c>
      <c r="AI338" s="9" t="s">
        <v>70</v>
      </c>
      <c r="AJ338" s="9" t="s">
        <v>34</v>
      </c>
      <c r="AK338" s="9" t="s">
        <v>71</v>
      </c>
      <c r="AL338" s="9" t="s">
        <v>42</v>
      </c>
      <c r="AM338" s="16" t="s">
        <v>2518</v>
      </c>
      <c r="AN338" s="9" t="s">
        <v>43</v>
      </c>
      <c r="AP338" s="9" t="s">
        <v>391</v>
      </c>
      <c r="AR338" s="15">
        <v>39265.520833333336</v>
      </c>
      <c r="AS338" s="9" t="s">
        <v>36</v>
      </c>
      <c r="AT338" s="12">
        <v>10000</v>
      </c>
      <c r="AU338" s="392">
        <v>39265.520833333336</v>
      </c>
      <c r="AV338" s="128">
        <v>41152</v>
      </c>
      <c r="AW338" s="96">
        <f t="shared" si="10"/>
        <v>1886.4791666666642</v>
      </c>
      <c r="AX338" s="97">
        <f t="shared" si="11"/>
        <v>62.882638888888806</v>
      </c>
    </row>
    <row r="339" spans="1:50" x14ac:dyDescent="0.25">
      <c r="A339" s="411"/>
      <c r="B339" s="9" t="s">
        <v>2617</v>
      </c>
      <c r="C339" s="9" t="s">
        <v>4740</v>
      </c>
      <c r="D339" s="33">
        <v>93</v>
      </c>
      <c r="E339" s="34" t="s">
        <v>2527</v>
      </c>
      <c r="F339" s="10" t="s">
        <v>2539</v>
      </c>
      <c r="G339" s="10">
        <v>517727</v>
      </c>
      <c r="H339" s="10" t="s">
        <v>3970</v>
      </c>
      <c r="I339" s="10" t="s">
        <v>4523</v>
      </c>
      <c r="J339" s="10" t="s">
        <v>2622</v>
      </c>
      <c r="K339" s="10" t="s">
        <v>1546</v>
      </c>
      <c r="L339" s="9" t="s">
        <v>1547</v>
      </c>
      <c r="M339" s="11">
        <v>38552</v>
      </c>
      <c r="N339" s="11"/>
      <c r="O339" s="12">
        <v>18000</v>
      </c>
      <c r="P339" s="12">
        <v>18000</v>
      </c>
      <c r="Q339" s="12"/>
      <c r="R339" s="12"/>
      <c r="S339" s="12"/>
      <c r="T339" s="12">
        <v>18000</v>
      </c>
      <c r="U339" s="9" t="s">
        <v>26</v>
      </c>
      <c r="V339" s="12">
        <v>18000</v>
      </c>
      <c r="W339" s="12">
        <v>1800</v>
      </c>
      <c r="X339" s="9" t="s">
        <v>26</v>
      </c>
      <c r="Y339" s="12">
        <v>1800</v>
      </c>
      <c r="Z339" s="12"/>
      <c r="AA339" s="12"/>
      <c r="AB339" s="12"/>
      <c r="AC339" s="13" t="s">
        <v>28</v>
      </c>
      <c r="AD339" s="9" t="s">
        <v>44</v>
      </c>
      <c r="AE339" s="9" t="s">
        <v>38</v>
      </c>
      <c r="AF339" s="9" t="s">
        <v>45</v>
      </c>
      <c r="AH339" s="9" t="s">
        <v>32</v>
      </c>
      <c r="AI339" s="9" t="s">
        <v>571</v>
      </c>
      <c r="AJ339" s="9" t="s">
        <v>34</v>
      </c>
      <c r="AK339" s="9" t="s">
        <v>71</v>
      </c>
      <c r="AL339" s="9" t="s">
        <v>42</v>
      </c>
      <c r="AM339" s="16" t="s">
        <v>2518</v>
      </c>
      <c r="AN339" s="9" t="s">
        <v>57</v>
      </c>
      <c r="AP339" s="9" t="s">
        <v>1548</v>
      </c>
      <c r="AR339" s="15">
        <v>38898.717361111114</v>
      </c>
      <c r="AS339" s="9" t="s">
        <v>36</v>
      </c>
      <c r="AT339" s="12">
        <v>18000</v>
      </c>
      <c r="AU339" s="392">
        <v>38898.717361111114</v>
      </c>
      <c r="AV339" s="128">
        <v>41152</v>
      </c>
      <c r="AW339" s="96">
        <f t="shared" si="10"/>
        <v>2253.2826388888861</v>
      </c>
      <c r="AX339" s="97">
        <f t="shared" si="11"/>
        <v>75.109421296296205</v>
      </c>
    </row>
    <row r="340" spans="1:50" x14ac:dyDescent="0.25">
      <c r="A340" s="411"/>
      <c r="B340" s="9" t="s">
        <v>2617</v>
      </c>
      <c r="C340" s="9" t="s">
        <v>4740</v>
      </c>
      <c r="D340" s="33">
        <v>93</v>
      </c>
      <c r="E340" s="34" t="s">
        <v>2527</v>
      </c>
      <c r="F340" s="10" t="s">
        <v>2530</v>
      </c>
      <c r="G340" s="10">
        <v>803550</v>
      </c>
      <c r="H340" s="10" t="s">
        <v>3971</v>
      </c>
      <c r="I340" s="10" t="s">
        <v>4524</v>
      </c>
      <c r="J340" s="10" t="s">
        <v>2622</v>
      </c>
      <c r="K340" s="10" t="s">
        <v>517</v>
      </c>
      <c r="L340" s="9" t="s">
        <v>518</v>
      </c>
      <c r="M340" s="11">
        <v>39657</v>
      </c>
      <c r="N340" s="11"/>
      <c r="O340" s="12">
        <v>18655.919999999998</v>
      </c>
      <c r="P340" s="12">
        <v>18655.919999999998</v>
      </c>
      <c r="Q340" s="12"/>
      <c r="R340" s="12"/>
      <c r="S340" s="12"/>
      <c r="T340" s="12">
        <v>18655.919999999998</v>
      </c>
      <c r="U340" s="9" t="s">
        <v>27</v>
      </c>
      <c r="V340" s="9">
        <v>0</v>
      </c>
      <c r="W340" s="12">
        <v>1756.31</v>
      </c>
      <c r="X340" s="9" t="s">
        <v>27</v>
      </c>
      <c r="Y340" s="9">
        <v>0</v>
      </c>
      <c r="AC340" s="13" t="s">
        <v>28</v>
      </c>
      <c r="AD340" s="9" t="s">
        <v>44</v>
      </c>
      <c r="AE340" s="9" t="s">
        <v>30</v>
      </c>
      <c r="AF340" s="9" t="s">
        <v>45</v>
      </c>
      <c r="AH340" s="9" t="s">
        <v>32</v>
      </c>
      <c r="AI340" s="9" t="s">
        <v>519</v>
      </c>
      <c r="AJ340" s="9" t="s">
        <v>34</v>
      </c>
      <c r="AK340" s="9" t="s">
        <v>66</v>
      </c>
      <c r="AL340" s="9" t="s">
        <v>42</v>
      </c>
      <c r="AM340" s="16" t="s">
        <v>2518</v>
      </c>
      <c r="AN340" s="9" t="s">
        <v>2510</v>
      </c>
      <c r="AP340" s="9" t="s">
        <v>520</v>
      </c>
      <c r="AR340" s="15">
        <v>39794.706944444442</v>
      </c>
      <c r="AS340" s="9" t="s">
        <v>151</v>
      </c>
      <c r="AT340" s="12">
        <v>18655.919999999998</v>
      </c>
      <c r="AU340" s="392">
        <v>39794.706944444442</v>
      </c>
      <c r="AV340" s="128">
        <v>41152</v>
      </c>
      <c r="AW340" s="96">
        <f t="shared" si="10"/>
        <v>1357.2930555555577</v>
      </c>
      <c r="AX340" s="97">
        <f t="shared" si="11"/>
        <v>45.243101851851925</v>
      </c>
    </row>
    <row r="341" spans="1:50" x14ac:dyDescent="0.25">
      <c r="A341" s="411"/>
      <c r="B341" s="9" t="s">
        <v>2617</v>
      </c>
      <c r="C341" s="9" t="s">
        <v>4740</v>
      </c>
      <c r="D341" s="33">
        <v>93</v>
      </c>
      <c r="E341" s="34" t="s">
        <v>2527</v>
      </c>
      <c r="F341" s="10" t="s">
        <v>2529</v>
      </c>
      <c r="G341" s="10">
        <v>254596</v>
      </c>
      <c r="H341" s="10" t="s">
        <v>3972</v>
      </c>
      <c r="I341" s="10" t="s">
        <v>4525</v>
      </c>
      <c r="J341" s="10" t="s">
        <v>2622</v>
      </c>
      <c r="K341" s="10" t="s">
        <v>1478</v>
      </c>
      <c r="L341" s="9" t="s">
        <v>1479</v>
      </c>
      <c r="M341" s="11">
        <v>36783</v>
      </c>
      <c r="N341" s="11"/>
      <c r="O341" s="12">
        <v>110000</v>
      </c>
      <c r="P341" s="12">
        <v>110000</v>
      </c>
      <c r="Q341" s="12"/>
      <c r="R341" s="12"/>
      <c r="S341" s="12"/>
      <c r="T341" s="12">
        <v>27398</v>
      </c>
      <c r="U341" s="9" t="s">
        <v>26</v>
      </c>
      <c r="V341" s="12">
        <v>27398</v>
      </c>
      <c r="W341" s="12">
        <v>3022.46</v>
      </c>
      <c r="X341" s="9" t="s">
        <v>27</v>
      </c>
      <c r="Y341" s="9">
        <v>0</v>
      </c>
      <c r="AC341" s="13" t="s">
        <v>28</v>
      </c>
      <c r="AD341" s="9" t="s">
        <v>44</v>
      </c>
      <c r="AE341" s="9" t="s">
        <v>80</v>
      </c>
      <c r="AF341" s="9" t="s">
        <v>31</v>
      </c>
      <c r="AH341" s="9" t="s">
        <v>32</v>
      </c>
      <c r="AI341" s="9" t="s">
        <v>198</v>
      </c>
      <c r="AJ341" s="9" t="s">
        <v>34</v>
      </c>
      <c r="AK341" s="9" t="s">
        <v>46</v>
      </c>
      <c r="AL341" s="9" t="s">
        <v>42</v>
      </c>
      <c r="AM341" s="16" t="s">
        <v>2518</v>
      </c>
      <c r="AN341" s="9" t="s">
        <v>43</v>
      </c>
      <c r="AP341" s="9" t="s">
        <v>1480</v>
      </c>
      <c r="AR341" s="15">
        <v>37618</v>
      </c>
      <c r="AS341" s="9" t="s">
        <v>36</v>
      </c>
      <c r="AT341" s="12">
        <v>110000</v>
      </c>
      <c r="AU341" s="392">
        <v>37618</v>
      </c>
      <c r="AV341" s="128">
        <v>41152</v>
      </c>
      <c r="AW341" s="96">
        <f t="shared" si="10"/>
        <v>3534</v>
      </c>
      <c r="AX341" s="97">
        <f t="shared" si="11"/>
        <v>117.8</v>
      </c>
    </row>
    <row r="342" spans="1:50" x14ac:dyDescent="0.25">
      <c r="A342" s="411"/>
      <c r="B342" s="9" t="s">
        <v>2617</v>
      </c>
      <c r="C342" s="9" t="s">
        <v>4739</v>
      </c>
      <c r="D342" s="33">
        <v>82</v>
      </c>
      <c r="E342" s="34" t="s">
        <v>2527</v>
      </c>
      <c r="F342" s="10" t="s">
        <v>2537</v>
      </c>
      <c r="G342" s="10">
        <v>1152791</v>
      </c>
      <c r="H342" s="10" t="s">
        <v>3973</v>
      </c>
      <c r="I342" s="10" t="s">
        <v>4526</v>
      </c>
      <c r="J342" s="10" t="s">
        <v>2622</v>
      </c>
      <c r="K342" s="10" t="s">
        <v>1769</v>
      </c>
      <c r="L342" s="9" t="s">
        <v>1770</v>
      </c>
      <c r="M342" s="11">
        <v>39942</v>
      </c>
      <c r="N342" s="11"/>
      <c r="O342" s="12">
        <v>3000</v>
      </c>
      <c r="P342" s="12">
        <v>3000</v>
      </c>
      <c r="Q342" s="12"/>
      <c r="R342" s="12"/>
      <c r="S342" s="12"/>
      <c r="T342" s="12">
        <v>3000</v>
      </c>
      <c r="U342" s="9" t="s">
        <v>26</v>
      </c>
      <c r="V342" s="12">
        <v>3000</v>
      </c>
      <c r="W342" s="9">
        <v>0</v>
      </c>
      <c r="X342" s="9" t="s">
        <v>50</v>
      </c>
      <c r="Y342" s="9">
        <v>0</v>
      </c>
      <c r="AC342" s="13" t="s">
        <v>28</v>
      </c>
      <c r="AD342" s="9" t="s">
        <v>135</v>
      </c>
      <c r="AE342" s="9" t="s">
        <v>136</v>
      </c>
      <c r="AF342" s="9" t="s">
        <v>45</v>
      </c>
      <c r="AH342" s="9" t="s">
        <v>32</v>
      </c>
      <c r="AI342" s="9" t="s">
        <v>70</v>
      </c>
      <c r="AJ342" s="9" t="s">
        <v>34</v>
      </c>
      <c r="AK342" s="9" t="s">
        <v>71</v>
      </c>
      <c r="AL342" s="9" t="s">
        <v>42</v>
      </c>
      <c r="AM342" s="16" t="s">
        <v>2518</v>
      </c>
      <c r="AN342" s="9" t="s">
        <v>57</v>
      </c>
      <c r="AP342" s="9" t="s">
        <v>1771</v>
      </c>
      <c r="AR342" s="15">
        <v>40170.63958333333</v>
      </c>
      <c r="AS342" s="9" t="s">
        <v>36</v>
      </c>
      <c r="AT342" s="12">
        <v>3000</v>
      </c>
      <c r="AU342" s="392">
        <v>40170.63958333333</v>
      </c>
      <c r="AV342" s="128">
        <v>41152</v>
      </c>
      <c r="AW342" s="96">
        <f t="shared" si="10"/>
        <v>981.36041666667006</v>
      </c>
      <c r="AX342" s="97">
        <f t="shared" si="11"/>
        <v>32.712013888889004</v>
      </c>
    </row>
    <row r="343" spans="1:50" x14ac:dyDescent="0.25">
      <c r="A343" s="411"/>
      <c r="B343" s="9" t="s">
        <v>2617</v>
      </c>
      <c r="C343" s="9" t="s">
        <v>4753</v>
      </c>
      <c r="D343" s="36">
        <v>71</v>
      </c>
      <c r="E343" s="34" t="s">
        <v>2528</v>
      </c>
      <c r="F343" s="10" t="s">
        <v>2529</v>
      </c>
      <c r="G343" s="10">
        <v>247505</v>
      </c>
      <c r="H343" s="10" t="s">
        <v>3974</v>
      </c>
      <c r="I343" s="10" t="s">
        <v>4527</v>
      </c>
      <c r="J343" s="10" t="s">
        <v>2646</v>
      </c>
      <c r="K343" s="10" t="s">
        <v>2009</v>
      </c>
      <c r="L343" s="9" t="s">
        <v>2010</v>
      </c>
      <c r="M343" s="11">
        <v>35956</v>
      </c>
      <c r="N343" s="11"/>
      <c r="O343" s="12">
        <v>32100</v>
      </c>
      <c r="P343" s="12">
        <v>32100</v>
      </c>
      <c r="Q343" s="12"/>
      <c r="R343" s="12"/>
      <c r="S343" s="12"/>
      <c r="T343" s="12">
        <v>32100</v>
      </c>
      <c r="U343" s="9" t="s">
        <v>26</v>
      </c>
      <c r="V343" s="12">
        <v>32100</v>
      </c>
      <c r="W343" s="12">
        <v>86840.99</v>
      </c>
      <c r="X343" s="9" t="s">
        <v>27</v>
      </c>
      <c r="Y343" s="9">
        <v>0</v>
      </c>
      <c r="AC343" s="13" t="s">
        <v>28</v>
      </c>
      <c r="AD343" s="9" t="s">
        <v>29</v>
      </c>
      <c r="AE343" s="9" t="s">
        <v>30</v>
      </c>
      <c r="AF343" s="9" t="s">
        <v>31</v>
      </c>
      <c r="AH343" s="9" t="s">
        <v>32</v>
      </c>
      <c r="AI343" s="9" t="s">
        <v>49</v>
      </c>
      <c r="AJ343" s="9" t="s">
        <v>34</v>
      </c>
      <c r="AK343" s="9" t="s">
        <v>46</v>
      </c>
      <c r="AL343" s="9" t="s">
        <v>42</v>
      </c>
      <c r="AM343" s="16" t="s">
        <v>2518</v>
      </c>
      <c r="AN343" s="9" t="s">
        <v>57</v>
      </c>
      <c r="AP343" s="9" t="s">
        <v>2011</v>
      </c>
      <c r="AR343" s="15">
        <v>37617</v>
      </c>
      <c r="AS343" s="9" t="s">
        <v>36</v>
      </c>
      <c r="AT343" s="12">
        <v>32100</v>
      </c>
      <c r="AU343" s="392">
        <v>37617</v>
      </c>
      <c r="AV343" s="128">
        <v>41152</v>
      </c>
      <c r="AW343" s="96">
        <f t="shared" si="10"/>
        <v>3535</v>
      </c>
      <c r="AX343" s="97">
        <f t="shared" si="11"/>
        <v>117.83333333333333</v>
      </c>
    </row>
    <row r="344" spans="1:50" x14ac:dyDescent="0.25">
      <c r="A344" s="411"/>
      <c r="B344" s="9" t="s">
        <v>2617</v>
      </c>
      <c r="C344" s="9" t="s">
        <v>4740</v>
      </c>
      <c r="D344" s="33">
        <v>93</v>
      </c>
      <c r="E344" s="34" t="s">
        <v>2527</v>
      </c>
      <c r="F344" s="10" t="s">
        <v>2534</v>
      </c>
      <c r="G344" s="10">
        <v>435758</v>
      </c>
      <c r="H344" s="10" t="s">
        <v>3975</v>
      </c>
      <c r="I344" s="10" t="s">
        <v>4528</v>
      </c>
      <c r="J344" s="10" t="s">
        <v>2622</v>
      </c>
      <c r="K344" s="10" t="s">
        <v>2062</v>
      </c>
      <c r="L344" s="9" t="s">
        <v>2063</v>
      </c>
      <c r="M344" s="11">
        <v>37898</v>
      </c>
      <c r="N344" s="11"/>
      <c r="O344" s="12">
        <v>3926.38</v>
      </c>
      <c r="P344" s="12">
        <v>16868.099999999999</v>
      </c>
      <c r="Q344" s="12"/>
      <c r="R344" s="12"/>
      <c r="S344" s="12"/>
      <c r="T344" s="12">
        <v>3926.38</v>
      </c>
      <c r="U344" s="9" t="s">
        <v>26</v>
      </c>
      <c r="V344" s="12">
        <v>3926.38</v>
      </c>
      <c r="W344" s="12">
        <v>6905.89</v>
      </c>
      <c r="X344" s="9" t="s">
        <v>27</v>
      </c>
      <c r="Y344" s="9">
        <v>0</v>
      </c>
      <c r="AC344" s="13" t="s">
        <v>28</v>
      </c>
      <c r="AD344" s="9" t="s">
        <v>44</v>
      </c>
      <c r="AE344" s="9" t="s">
        <v>61</v>
      </c>
      <c r="AF344" s="9" t="s">
        <v>45</v>
      </c>
      <c r="AH344" s="9" t="s">
        <v>79</v>
      </c>
      <c r="AI344" s="9" t="s">
        <v>124</v>
      </c>
      <c r="AJ344" s="9" t="s">
        <v>34</v>
      </c>
      <c r="AK344" s="9" t="s">
        <v>46</v>
      </c>
      <c r="AL344" s="9" t="s">
        <v>42</v>
      </c>
      <c r="AM344" s="16" t="s">
        <v>2518</v>
      </c>
      <c r="AN344" s="9" t="s">
        <v>43</v>
      </c>
      <c r="AP344" s="9" t="s">
        <v>2064</v>
      </c>
      <c r="AR344" s="15">
        <v>38372.401388888888</v>
      </c>
      <c r="AS344" s="9" t="s">
        <v>36</v>
      </c>
      <c r="AT344" s="12">
        <v>3926.38</v>
      </c>
      <c r="AU344" s="392">
        <v>38372.401388888888</v>
      </c>
      <c r="AV344" s="128">
        <v>41152</v>
      </c>
      <c r="AW344" s="96">
        <f t="shared" si="10"/>
        <v>2779.5986111111124</v>
      </c>
      <c r="AX344" s="97">
        <f t="shared" si="11"/>
        <v>92.653287037037074</v>
      </c>
    </row>
    <row r="345" spans="1:50" x14ac:dyDescent="0.25">
      <c r="A345" s="411"/>
      <c r="B345" s="9" t="s">
        <v>2617</v>
      </c>
      <c r="C345" s="9" t="s">
        <v>4740</v>
      </c>
      <c r="D345" s="33">
        <v>93</v>
      </c>
      <c r="E345" s="34" t="s">
        <v>2527</v>
      </c>
      <c r="F345" s="10" t="s">
        <v>2559</v>
      </c>
      <c r="G345" s="10">
        <v>1116867</v>
      </c>
      <c r="H345" s="10" t="s">
        <v>3976</v>
      </c>
      <c r="I345" s="10" t="s">
        <v>4529</v>
      </c>
      <c r="J345" s="10" t="s">
        <v>2622</v>
      </c>
      <c r="K345" s="10" t="s">
        <v>2245</v>
      </c>
      <c r="L345" s="9" t="s">
        <v>2246</v>
      </c>
      <c r="M345" s="11">
        <v>37451</v>
      </c>
      <c r="N345" s="11"/>
      <c r="O345" s="12">
        <v>13616.8</v>
      </c>
      <c r="P345" s="12">
        <v>13616.8</v>
      </c>
      <c r="Q345" s="12"/>
      <c r="R345" s="12"/>
      <c r="S345" s="12"/>
      <c r="T345" s="12">
        <v>13616.8</v>
      </c>
      <c r="U345" s="9" t="s">
        <v>50</v>
      </c>
      <c r="V345" s="12">
        <v>6808.4</v>
      </c>
      <c r="W345" s="9">
        <v>0</v>
      </c>
      <c r="X345" s="9" t="s">
        <v>50</v>
      </c>
      <c r="Y345" s="9">
        <v>0</v>
      </c>
      <c r="AC345" s="13" t="s">
        <v>28</v>
      </c>
      <c r="AD345" s="9" t="s">
        <v>135</v>
      </c>
      <c r="AE345" s="9" t="s">
        <v>284</v>
      </c>
      <c r="AF345" s="9" t="s">
        <v>87</v>
      </c>
      <c r="AH345" s="9" t="s">
        <v>32</v>
      </c>
      <c r="AI345" s="9" t="s">
        <v>113</v>
      </c>
      <c r="AJ345" s="9" t="s">
        <v>84</v>
      </c>
      <c r="AK345" s="9" t="s">
        <v>85</v>
      </c>
      <c r="AL345" s="9" t="s">
        <v>42</v>
      </c>
      <c r="AM345" s="16" t="s">
        <v>2518</v>
      </c>
      <c r="AN345" s="9" t="s">
        <v>2509</v>
      </c>
      <c r="AP345" s="9" t="s">
        <v>2247</v>
      </c>
      <c r="AR345" s="15">
        <v>40113.697916666664</v>
      </c>
      <c r="AS345" s="9" t="s">
        <v>36</v>
      </c>
      <c r="AT345" s="12">
        <v>13616.8</v>
      </c>
      <c r="AU345" s="392">
        <v>40113.697916666664</v>
      </c>
      <c r="AV345" s="128">
        <v>41152</v>
      </c>
      <c r="AW345" s="96">
        <f t="shared" si="10"/>
        <v>1038.3020833333358</v>
      </c>
      <c r="AX345" s="97">
        <f t="shared" si="11"/>
        <v>34.610069444444527</v>
      </c>
    </row>
    <row r="346" spans="1:50" x14ac:dyDescent="0.25">
      <c r="A346" s="411"/>
      <c r="B346" s="9" t="s">
        <v>2617</v>
      </c>
      <c r="C346" s="9" t="s">
        <v>3625</v>
      </c>
      <c r="D346" s="33">
        <v>14</v>
      </c>
      <c r="E346" s="34" t="s">
        <v>2528</v>
      </c>
      <c r="F346" s="10" t="s">
        <v>2531</v>
      </c>
      <c r="G346" s="10">
        <v>1384497</v>
      </c>
      <c r="H346" s="10" t="s">
        <v>3977</v>
      </c>
      <c r="I346" s="10" t="s">
        <v>4530</v>
      </c>
      <c r="J346" s="10" t="s">
        <v>2646</v>
      </c>
      <c r="K346" s="10" t="s">
        <v>479</v>
      </c>
      <c r="L346" s="9" t="s">
        <v>480</v>
      </c>
      <c r="M346" s="11">
        <v>40706</v>
      </c>
      <c r="N346" s="11"/>
      <c r="O346" s="12">
        <v>5700</v>
      </c>
      <c r="P346" s="12">
        <v>10000</v>
      </c>
      <c r="Q346" s="12"/>
      <c r="R346" s="12"/>
      <c r="S346" s="12"/>
      <c r="T346" s="12">
        <v>5700</v>
      </c>
      <c r="U346" s="9" t="s">
        <v>26</v>
      </c>
      <c r="V346" s="12">
        <v>5700</v>
      </c>
      <c r="W346" s="9">
        <v>0</v>
      </c>
      <c r="X346" s="9" t="s">
        <v>50</v>
      </c>
      <c r="Y346" s="9">
        <v>0</v>
      </c>
      <c r="AC346" s="13" t="s">
        <v>28</v>
      </c>
      <c r="AD346" s="9" t="s">
        <v>262</v>
      </c>
      <c r="AE346" s="9" t="s">
        <v>284</v>
      </c>
      <c r="AF346" s="9" t="s">
        <v>45</v>
      </c>
      <c r="AH346" s="9" t="s">
        <v>139</v>
      </c>
      <c r="AI346" s="9" t="s">
        <v>458</v>
      </c>
      <c r="AJ346" s="9" t="s">
        <v>34</v>
      </c>
      <c r="AK346" s="9" t="s">
        <v>71</v>
      </c>
      <c r="AL346" s="9" t="s">
        <v>42</v>
      </c>
      <c r="AM346" s="16" t="s">
        <v>2518</v>
      </c>
      <c r="AN346" s="9" t="s">
        <v>2510</v>
      </c>
      <c r="AP346" s="9" t="s">
        <v>481</v>
      </c>
      <c r="AR346" s="15">
        <v>40844.729166666664</v>
      </c>
      <c r="AS346" s="9" t="s">
        <v>36</v>
      </c>
      <c r="AT346" s="12">
        <v>5700</v>
      </c>
      <c r="AU346" s="392">
        <v>40844.729166666664</v>
      </c>
      <c r="AV346" s="128">
        <v>41152</v>
      </c>
      <c r="AW346" s="96">
        <f t="shared" si="10"/>
        <v>307.27083333333576</v>
      </c>
      <c r="AX346" s="97">
        <f t="shared" si="11"/>
        <v>10.242361111111192</v>
      </c>
    </row>
    <row r="347" spans="1:50" x14ac:dyDescent="0.25">
      <c r="A347" s="411"/>
      <c r="B347" s="9" t="s">
        <v>2617</v>
      </c>
      <c r="C347" s="9" t="s">
        <v>3625</v>
      </c>
      <c r="D347" s="33">
        <v>14</v>
      </c>
      <c r="E347" s="34" t="s">
        <v>2528</v>
      </c>
      <c r="F347" s="10" t="s">
        <v>2531</v>
      </c>
      <c r="G347" s="10">
        <v>1337114</v>
      </c>
      <c r="H347" s="10" t="s">
        <v>3978</v>
      </c>
      <c r="I347" s="10" t="s">
        <v>4531</v>
      </c>
      <c r="J347" s="10" t="s">
        <v>2646</v>
      </c>
      <c r="K347" s="10" t="s">
        <v>800</v>
      </c>
      <c r="L347" s="9" t="s">
        <v>801</v>
      </c>
      <c r="M347" s="11">
        <v>40591</v>
      </c>
      <c r="N347" s="11"/>
      <c r="O347" s="12">
        <v>12337</v>
      </c>
      <c r="P347" s="12">
        <v>12337</v>
      </c>
      <c r="Q347" s="12"/>
      <c r="R347" s="12"/>
      <c r="S347" s="12"/>
      <c r="T347" s="12">
        <v>12337</v>
      </c>
      <c r="U347" s="9" t="s">
        <v>26</v>
      </c>
      <c r="V347" s="12">
        <v>12337</v>
      </c>
      <c r="W347" s="9">
        <v>0</v>
      </c>
      <c r="X347" s="9" t="s">
        <v>26</v>
      </c>
      <c r="Y347" s="9">
        <v>0</v>
      </c>
      <c r="AC347" s="13" t="s">
        <v>28</v>
      </c>
      <c r="AD347" s="9" t="s">
        <v>262</v>
      </c>
      <c r="AE347" s="9" t="s">
        <v>284</v>
      </c>
      <c r="AF347" s="9" t="s">
        <v>73</v>
      </c>
      <c r="AH347" s="9" t="s">
        <v>139</v>
      </c>
      <c r="AI347" s="9" t="s">
        <v>378</v>
      </c>
      <c r="AJ347" s="9" t="s">
        <v>34</v>
      </c>
      <c r="AK347" s="9" t="s">
        <v>71</v>
      </c>
      <c r="AL347" s="9" t="s">
        <v>42</v>
      </c>
      <c r="AM347" s="16" t="s">
        <v>2518</v>
      </c>
      <c r="AN347" s="9" t="s">
        <v>57</v>
      </c>
      <c r="AP347" s="9" t="s">
        <v>802</v>
      </c>
      <c r="AR347" s="15">
        <v>40721.790972222225</v>
      </c>
      <c r="AS347" s="9" t="s">
        <v>36</v>
      </c>
      <c r="AT347" s="12">
        <v>12337</v>
      </c>
      <c r="AU347" s="392">
        <v>40721.790972222225</v>
      </c>
      <c r="AV347" s="128">
        <v>41152</v>
      </c>
      <c r="AW347" s="96">
        <f t="shared" si="10"/>
        <v>430.20902777777519</v>
      </c>
      <c r="AX347" s="97">
        <f t="shared" si="11"/>
        <v>14.34030092592584</v>
      </c>
    </row>
    <row r="348" spans="1:50" x14ac:dyDescent="0.25">
      <c r="A348" s="411"/>
      <c r="B348" s="9" t="s">
        <v>2617</v>
      </c>
      <c r="C348" s="9" t="s">
        <v>3625</v>
      </c>
      <c r="D348" s="33">
        <v>14</v>
      </c>
      <c r="E348" s="34" t="s">
        <v>2528</v>
      </c>
      <c r="F348" s="10" t="s">
        <v>2531</v>
      </c>
      <c r="G348" s="10">
        <v>1364069</v>
      </c>
      <c r="H348" s="10" t="s">
        <v>3979</v>
      </c>
      <c r="I348" s="10" t="s">
        <v>4532</v>
      </c>
      <c r="J348" s="10" t="s">
        <v>2646</v>
      </c>
      <c r="K348" s="10" t="s">
        <v>1514</v>
      </c>
      <c r="L348" s="9" t="s">
        <v>1515</v>
      </c>
      <c r="M348" s="11">
        <v>40565</v>
      </c>
      <c r="N348" s="11"/>
      <c r="O348" s="12">
        <v>11021</v>
      </c>
      <c r="P348" s="12">
        <v>12000</v>
      </c>
      <c r="Q348" s="12"/>
      <c r="R348" s="12"/>
      <c r="S348" s="12"/>
      <c r="T348" s="12">
        <v>2459</v>
      </c>
      <c r="U348" s="9" t="s">
        <v>50</v>
      </c>
      <c r="V348" s="12">
        <v>1229.5</v>
      </c>
      <c r="W348" s="9">
        <v>0</v>
      </c>
      <c r="X348" s="9" t="s">
        <v>50</v>
      </c>
      <c r="Y348" s="9">
        <v>0</v>
      </c>
      <c r="AC348" s="13" t="s">
        <v>28</v>
      </c>
      <c r="AD348" s="9" t="s">
        <v>262</v>
      </c>
      <c r="AE348" s="9" t="s">
        <v>151</v>
      </c>
      <c r="AF348" s="9" t="s">
        <v>73</v>
      </c>
      <c r="AH348" s="9" t="s">
        <v>131</v>
      </c>
      <c r="AI348" s="9" t="s">
        <v>65</v>
      </c>
      <c r="AJ348" s="9" t="s">
        <v>34</v>
      </c>
      <c r="AK348" s="9" t="s">
        <v>71</v>
      </c>
      <c r="AL348" s="9" t="s">
        <v>42</v>
      </c>
      <c r="AM348" s="16" t="s">
        <v>2518</v>
      </c>
      <c r="AN348" s="9" t="s">
        <v>2510</v>
      </c>
      <c r="AP348" s="9" t="s">
        <v>1516</v>
      </c>
      <c r="AR348" s="15">
        <v>40788.154166666667</v>
      </c>
      <c r="AS348" s="9" t="s">
        <v>36</v>
      </c>
      <c r="AT348" s="12">
        <v>11021</v>
      </c>
      <c r="AU348" s="392">
        <v>40788.154166666667</v>
      </c>
      <c r="AV348" s="128">
        <v>41152</v>
      </c>
      <c r="AW348" s="96">
        <f t="shared" si="10"/>
        <v>363.84583333333285</v>
      </c>
      <c r="AX348" s="97">
        <f t="shared" si="11"/>
        <v>12.128194444444429</v>
      </c>
    </row>
    <row r="349" spans="1:50" x14ac:dyDescent="0.25">
      <c r="A349" s="411"/>
      <c r="B349" s="9" t="s">
        <v>2617</v>
      </c>
      <c r="C349" s="9" t="s">
        <v>3625</v>
      </c>
      <c r="D349" s="33">
        <v>14</v>
      </c>
      <c r="E349" s="34" t="s">
        <v>2528</v>
      </c>
      <c r="F349" s="10" t="s">
        <v>2531</v>
      </c>
      <c r="G349" s="10">
        <v>1308277</v>
      </c>
      <c r="H349" s="10" t="s">
        <v>3980</v>
      </c>
      <c r="I349" s="10" t="s">
        <v>4533</v>
      </c>
      <c r="J349" s="10" t="s">
        <v>2646</v>
      </c>
      <c r="K349" s="10" t="s">
        <v>1915</v>
      </c>
      <c r="L349" s="9" t="s">
        <v>1916</v>
      </c>
      <c r="M349" s="11">
        <v>40502</v>
      </c>
      <c r="N349" s="11"/>
      <c r="O349" s="12">
        <v>8724.9</v>
      </c>
      <c r="P349" s="12">
        <v>10000</v>
      </c>
      <c r="Q349" s="12"/>
      <c r="R349" s="12"/>
      <c r="S349" s="12"/>
      <c r="T349" s="12">
        <v>8724.9</v>
      </c>
      <c r="U349" s="9" t="s">
        <v>50</v>
      </c>
      <c r="V349" s="12">
        <v>4362.45</v>
      </c>
      <c r="W349" s="12">
        <v>1000</v>
      </c>
      <c r="X349" s="9" t="s">
        <v>26</v>
      </c>
      <c r="Y349" s="12">
        <v>1000</v>
      </c>
      <c r="Z349" s="12"/>
      <c r="AA349" s="12"/>
      <c r="AB349" s="12"/>
      <c r="AC349" s="13" t="s">
        <v>28</v>
      </c>
      <c r="AD349" s="9" t="s">
        <v>262</v>
      </c>
      <c r="AE349" s="9" t="s">
        <v>151</v>
      </c>
      <c r="AF349" s="9" t="s">
        <v>45</v>
      </c>
      <c r="AH349" s="9" t="s">
        <v>139</v>
      </c>
      <c r="AI349" s="9" t="s">
        <v>1019</v>
      </c>
      <c r="AJ349" s="9" t="s">
        <v>40</v>
      </c>
      <c r="AK349" s="9" t="s">
        <v>71</v>
      </c>
      <c r="AL349" s="9" t="s">
        <v>42</v>
      </c>
      <c r="AM349" s="16" t="s">
        <v>2518</v>
      </c>
      <c r="AN349" s="9" t="s">
        <v>43</v>
      </c>
      <c r="AP349" s="9" t="s">
        <v>1917</v>
      </c>
      <c r="AR349" s="15">
        <v>40641.658333333333</v>
      </c>
      <c r="AS349" s="9" t="s">
        <v>36</v>
      </c>
      <c r="AT349" s="12">
        <v>8724.9</v>
      </c>
      <c r="AU349" s="392">
        <v>40641.658333333333</v>
      </c>
      <c r="AV349" s="128">
        <v>41152</v>
      </c>
      <c r="AW349" s="96">
        <f t="shared" si="10"/>
        <v>510.34166666666715</v>
      </c>
      <c r="AX349" s="97">
        <f t="shared" si="11"/>
        <v>17.011388888888906</v>
      </c>
    </row>
    <row r="350" spans="1:50" x14ac:dyDescent="0.25">
      <c r="A350" s="411"/>
      <c r="B350" s="9" t="s">
        <v>2618</v>
      </c>
      <c r="C350" s="9" t="s">
        <v>4740</v>
      </c>
      <c r="D350" s="33">
        <v>93</v>
      </c>
      <c r="E350" s="34" t="s">
        <v>2527</v>
      </c>
      <c r="F350" s="19" t="s">
        <v>2566</v>
      </c>
      <c r="G350" s="19">
        <v>1096050</v>
      </c>
      <c r="H350" s="19" t="s">
        <v>3227</v>
      </c>
      <c r="I350" s="19" t="s">
        <v>3228</v>
      </c>
      <c r="J350" s="19" t="s">
        <v>2622</v>
      </c>
      <c r="K350" s="10" t="s">
        <v>567</v>
      </c>
      <c r="L350" s="9" t="s">
        <v>568</v>
      </c>
      <c r="M350" s="11">
        <v>39739</v>
      </c>
      <c r="N350" s="11"/>
      <c r="O350" s="12">
        <v>10000</v>
      </c>
      <c r="P350" s="12">
        <v>10000</v>
      </c>
      <c r="Q350" s="12"/>
      <c r="R350" s="12"/>
      <c r="S350" s="12"/>
      <c r="T350" s="12">
        <v>10000</v>
      </c>
      <c r="U350" s="9" t="s">
        <v>26</v>
      </c>
      <c r="V350" s="12">
        <v>10000</v>
      </c>
      <c r="W350" s="9">
        <v>0</v>
      </c>
      <c r="X350" s="9" t="s">
        <v>26</v>
      </c>
      <c r="Y350" s="9">
        <v>0</v>
      </c>
      <c r="AC350" s="13" t="s">
        <v>28</v>
      </c>
      <c r="AD350" s="9" t="s">
        <v>135</v>
      </c>
      <c r="AE350" s="9" t="s">
        <v>136</v>
      </c>
      <c r="AF350" s="9" t="s">
        <v>31</v>
      </c>
      <c r="AH350" s="9" t="s">
        <v>32</v>
      </c>
      <c r="AI350" s="9" t="s">
        <v>152</v>
      </c>
      <c r="AJ350" s="9" t="s">
        <v>55</v>
      </c>
      <c r="AK350" s="9" t="s">
        <v>71</v>
      </c>
      <c r="AL350" s="9" t="s">
        <v>42</v>
      </c>
      <c r="AM350" s="16" t="s">
        <v>2519</v>
      </c>
      <c r="AN350" s="9" t="s">
        <v>2509</v>
      </c>
      <c r="AP350" s="9" t="s">
        <v>569</v>
      </c>
      <c r="AR350" s="15">
        <v>40073.791666666664</v>
      </c>
      <c r="AS350" s="9" t="s">
        <v>36</v>
      </c>
      <c r="AT350" s="12">
        <v>10000</v>
      </c>
      <c r="AU350" s="392">
        <v>40073.791666666664</v>
      </c>
      <c r="AV350" s="390">
        <v>41182</v>
      </c>
      <c r="AW350" s="96">
        <f t="shared" si="10"/>
        <v>1108.2083333333358</v>
      </c>
      <c r="AX350" s="97">
        <f t="shared" si="11"/>
        <v>36.940277777777858</v>
      </c>
    </row>
    <row r="351" spans="1:50" x14ac:dyDescent="0.25">
      <c r="A351" s="411"/>
      <c r="B351" s="9" t="s">
        <v>2618</v>
      </c>
      <c r="C351" s="9" t="s">
        <v>4740</v>
      </c>
      <c r="D351" s="33">
        <v>93</v>
      </c>
      <c r="E351" s="34" t="s">
        <v>2527</v>
      </c>
      <c r="F351" s="10" t="s">
        <v>2529</v>
      </c>
      <c r="G351" s="10">
        <v>1149133</v>
      </c>
      <c r="H351" s="10" t="s">
        <v>3981</v>
      </c>
      <c r="I351" s="10" t="s">
        <v>4534</v>
      </c>
      <c r="J351" s="10" t="s">
        <v>2622</v>
      </c>
      <c r="K351" s="10" t="s">
        <v>1766</v>
      </c>
      <c r="L351" s="9" t="s">
        <v>1767</v>
      </c>
      <c r="M351" s="11">
        <v>38350</v>
      </c>
      <c r="N351" s="11"/>
      <c r="O351" s="12">
        <v>40287.019999999997</v>
      </c>
      <c r="P351" s="12">
        <v>40287.019999999997</v>
      </c>
      <c r="Q351" s="12"/>
      <c r="R351" s="12"/>
      <c r="S351" s="12"/>
      <c r="T351" s="12">
        <v>40287.019999999997</v>
      </c>
      <c r="U351" s="9" t="s">
        <v>50</v>
      </c>
      <c r="V351" s="12">
        <v>20143.509999999998</v>
      </c>
      <c r="W351" s="12">
        <v>48592.28</v>
      </c>
      <c r="X351" s="9" t="s">
        <v>50</v>
      </c>
      <c r="Y351" s="12">
        <v>24296.14</v>
      </c>
      <c r="Z351" s="12"/>
      <c r="AA351" s="12"/>
      <c r="AB351" s="12"/>
      <c r="AC351" s="13" t="s">
        <v>28</v>
      </c>
      <c r="AD351" s="9" t="s">
        <v>135</v>
      </c>
      <c r="AE351" s="9" t="s">
        <v>136</v>
      </c>
      <c r="AF351" s="9" t="s">
        <v>31</v>
      </c>
      <c r="AH351" s="9" t="s">
        <v>32</v>
      </c>
      <c r="AI351" s="9" t="s">
        <v>555</v>
      </c>
      <c r="AJ351" s="9" t="s">
        <v>34</v>
      </c>
      <c r="AK351" s="9" t="s">
        <v>71</v>
      </c>
      <c r="AL351" s="9" t="s">
        <v>42</v>
      </c>
      <c r="AM351" s="16" t="s">
        <v>2519</v>
      </c>
      <c r="AN351" s="9" t="s">
        <v>2510</v>
      </c>
      <c r="AP351" s="9" t="s">
        <v>1768</v>
      </c>
      <c r="AR351" s="15">
        <v>40164.361111111109</v>
      </c>
      <c r="AS351" s="9" t="s">
        <v>36</v>
      </c>
      <c r="AT351" s="12">
        <v>40287.019999999997</v>
      </c>
      <c r="AU351" s="392">
        <v>40164.361111111109</v>
      </c>
      <c r="AV351" s="390">
        <v>41182</v>
      </c>
      <c r="AW351" s="96">
        <f t="shared" si="10"/>
        <v>1017.6388888888905</v>
      </c>
      <c r="AX351" s="97">
        <f t="shared" si="11"/>
        <v>33.921296296296347</v>
      </c>
    </row>
    <row r="352" spans="1:50" x14ac:dyDescent="0.25">
      <c r="A352" s="411"/>
      <c r="B352" s="9" t="s">
        <v>2618</v>
      </c>
      <c r="C352" s="9" t="s">
        <v>4740</v>
      </c>
      <c r="D352" s="33">
        <v>93</v>
      </c>
      <c r="E352" s="34" t="s">
        <v>2527</v>
      </c>
      <c r="F352" s="10" t="s">
        <v>2529</v>
      </c>
      <c r="G352" s="10">
        <v>411089</v>
      </c>
      <c r="H352" s="10" t="s">
        <v>3982</v>
      </c>
      <c r="I352" s="10" t="s">
        <v>4535</v>
      </c>
      <c r="J352" s="10" t="s">
        <v>2622</v>
      </c>
      <c r="K352" s="10" t="s">
        <v>296</v>
      </c>
      <c r="L352" s="9" t="s">
        <v>297</v>
      </c>
      <c r="M352" s="11">
        <v>36351</v>
      </c>
      <c r="N352" s="11"/>
      <c r="O352" s="12">
        <v>65299</v>
      </c>
      <c r="P352" s="12">
        <v>65299</v>
      </c>
      <c r="Q352" s="12"/>
      <c r="R352" s="12"/>
      <c r="S352" s="12"/>
      <c r="T352" s="12">
        <v>65299</v>
      </c>
      <c r="U352" s="9" t="s">
        <v>26</v>
      </c>
      <c r="V352" s="12">
        <v>65299</v>
      </c>
      <c r="W352" s="9">
        <v>0</v>
      </c>
      <c r="X352" s="9" t="s">
        <v>27</v>
      </c>
      <c r="Y352" s="9">
        <v>0</v>
      </c>
      <c r="AC352" s="13" t="s">
        <v>28</v>
      </c>
      <c r="AD352" s="9" t="s">
        <v>44</v>
      </c>
      <c r="AE352" s="9" t="s">
        <v>298</v>
      </c>
      <c r="AF352" s="9" t="s">
        <v>45</v>
      </c>
      <c r="AH352" s="9" t="s">
        <v>32</v>
      </c>
      <c r="AI352" s="9" t="s">
        <v>299</v>
      </c>
      <c r="AJ352" s="9" t="s">
        <v>123</v>
      </c>
      <c r="AK352" s="9" t="s">
        <v>185</v>
      </c>
      <c r="AL352" s="9" t="s">
        <v>42</v>
      </c>
      <c r="AM352" s="16" t="s">
        <v>2519</v>
      </c>
      <c r="AN352" s="9" t="s">
        <v>2509</v>
      </c>
      <c r="AP352" s="9" t="s">
        <v>300</v>
      </c>
      <c r="AR352" s="15">
        <v>38208.392361111109</v>
      </c>
      <c r="AS352" s="9" t="s">
        <v>36</v>
      </c>
      <c r="AT352" s="12">
        <v>65299</v>
      </c>
      <c r="AU352" s="392">
        <v>38208.392361111109</v>
      </c>
      <c r="AV352" s="390">
        <v>41182</v>
      </c>
      <c r="AW352" s="96">
        <f t="shared" si="10"/>
        <v>2973.6076388888905</v>
      </c>
      <c r="AX352" s="97">
        <f t="shared" si="11"/>
        <v>99.120254629629684</v>
      </c>
    </row>
    <row r="353" spans="1:50" x14ac:dyDescent="0.25">
      <c r="A353" s="411"/>
      <c r="B353" s="9" t="s">
        <v>2618</v>
      </c>
      <c r="C353" s="9" t="s">
        <v>4739</v>
      </c>
      <c r="D353" s="33">
        <v>82</v>
      </c>
      <c r="E353" s="34" t="s">
        <v>2527</v>
      </c>
      <c r="F353" s="10" t="s">
        <v>2529</v>
      </c>
      <c r="G353" s="10">
        <v>621175</v>
      </c>
      <c r="H353" s="10" t="s">
        <v>3983</v>
      </c>
      <c r="I353" s="10" t="s">
        <v>4536</v>
      </c>
      <c r="J353" s="10" t="s">
        <v>2622</v>
      </c>
      <c r="K353" s="10" t="s">
        <v>2111</v>
      </c>
      <c r="L353" s="9" t="s">
        <v>2112</v>
      </c>
      <c r="M353" s="11">
        <v>38775</v>
      </c>
      <c r="N353" s="11"/>
      <c r="O353" s="12">
        <v>15397.95</v>
      </c>
      <c r="P353" s="12">
        <v>15397.95</v>
      </c>
      <c r="Q353" s="12"/>
      <c r="R353" s="12"/>
      <c r="S353" s="12"/>
      <c r="T353" s="12">
        <v>14000</v>
      </c>
      <c r="U353" s="9" t="s">
        <v>26</v>
      </c>
      <c r="V353" s="12">
        <v>14000</v>
      </c>
      <c r="W353" s="12">
        <v>1400</v>
      </c>
      <c r="X353" s="9" t="s">
        <v>27</v>
      </c>
      <c r="Y353" s="9">
        <v>0</v>
      </c>
      <c r="AC353" s="13" t="s">
        <v>28</v>
      </c>
      <c r="AD353" s="9" t="s">
        <v>44</v>
      </c>
      <c r="AE353" s="9" t="s">
        <v>38</v>
      </c>
      <c r="AF353" s="9" t="s">
        <v>87</v>
      </c>
      <c r="AH353" s="9" t="s">
        <v>79</v>
      </c>
      <c r="AI353" s="9" t="s">
        <v>62</v>
      </c>
      <c r="AJ353" s="9" t="s">
        <v>34</v>
      </c>
      <c r="AK353" s="9" t="s">
        <v>46</v>
      </c>
      <c r="AL353" s="9" t="s">
        <v>42</v>
      </c>
      <c r="AM353" s="16" t="s">
        <v>2519</v>
      </c>
      <c r="AN353" s="9" t="s">
        <v>43</v>
      </c>
      <c r="AP353" s="9" t="s">
        <v>2113</v>
      </c>
      <c r="AR353" s="15">
        <v>39259.730555555558</v>
      </c>
      <c r="AS353" s="9" t="s">
        <v>36</v>
      </c>
      <c r="AT353" s="12">
        <v>15397.95</v>
      </c>
      <c r="AU353" s="392">
        <v>39259.730555555558</v>
      </c>
      <c r="AV353" s="390">
        <v>41182</v>
      </c>
      <c r="AW353" s="96">
        <f t="shared" si="10"/>
        <v>1922.2694444444423</v>
      </c>
      <c r="AX353" s="97">
        <f t="shared" si="11"/>
        <v>64.075648148148076</v>
      </c>
    </row>
    <row r="354" spans="1:50" x14ac:dyDescent="0.25">
      <c r="A354" s="411"/>
      <c r="B354" s="9" t="s">
        <v>2618</v>
      </c>
      <c r="C354" s="9" t="s">
        <v>3625</v>
      </c>
      <c r="D354" s="33">
        <v>14</v>
      </c>
      <c r="E354" s="34" t="s">
        <v>2528</v>
      </c>
      <c r="F354" s="10" t="s">
        <v>2531</v>
      </c>
      <c r="G354" s="10">
        <v>1126745</v>
      </c>
      <c r="H354" s="10" t="s">
        <v>3984</v>
      </c>
      <c r="I354" s="10" t="s">
        <v>4537</v>
      </c>
      <c r="J354" s="10" t="s">
        <v>2622</v>
      </c>
      <c r="K354" s="10">
        <v>1162080</v>
      </c>
      <c r="L354" s="9" t="s">
        <v>2248</v>
      </c>
      <c r="M354" s="11">
        <v>39915</v>
      </c>
      <c r="N354" s="11"/>
      <c r="O354" s="12">
        <v>10000</v>
      </c>
      <c r="P354" s="12">
        <v>10000</v>
      </c>
      <c r="Q354" s="12"/>
      <c r="R354" s="12"/>
      <c r="S354" s="12"/>
      <c r="T354" s="12">
        <v>9366.68</v>
      </c>
      <c r="U354" s="9" t="s">
        <v>26</v>
      </c>
      <c r="V354" s="12">
        <v>9366.68</v>
      </c>
      <c r="W354" s="9">
        <v>0</v>
      </c>
      <c r="X354" s="9" t="s">
        <v>27</v>
      </c>
      <c r="Y354" s="9">
        <v>0</v>
      </c>
      <c r="AC354" s="13" t="s">
        <v>28</v>
      </c>
      <c r="AD354" s="9" t="s">
        <v>262</v>
      </c>
      <c r="AE354" s="9" t="s">
        <v>151</v>
      </c>
      <c r="AF354" s="9" t="s">
        <v>31</v>
      </c>
      <c r="AH354" s="9" t="s">
        <v>139</v>
      </c>
      <c r="AI354" s="9" t="s">
        <v>231</v>
      </c>
      <c r="AJ354" s="9" t="s">
        <v>34</v>
      </c>
      <c r="AK354" s="9" t="s">
        <v>46</v>
      </c>
      <c r="AL354" s="9" t="s">
        <v>42</v>
      </c>
      <c r="AM354" s="16" t="s">
        <v>2519</v>
      </c>
      <c r="AN354" s="9" t="s">
        <v>43</v>
      </c>
      <c r="AP354" s="9" t="s">
        <v>2249</v>
      </c>
      <c r="AR354" s="15">
        <v>40136.445833333331</v>
      </c>
      <c r="AS354" s="9" t="s">
        <v>36</v>
      </c>
      <c r="AT354" s="12">
        <v>10000</v>
      </c>
      <c r="AU354" s="392">
        <v>40136.445833333331</v>
      </c>
      <c r="AV354" s="390">
        <v>41182</v>
      </c>
      <c r="AW354" s="96">
        <f t="shared" si="10"/>
        <v>1045.5541666666686</v>
      </c>
      <c r="AX354" s="97">
        <f t="shared" si="11"/>
        <v>34.851805555555622</v>
      </c>
    </row>
    <row r="355" spans="1:50" x14ac:dyDescent="0.25">
      <c r="A355" s="411"/>
      <c r="B355" s="9" t="s">
        <v>2618</v>
      </c>
      <c r="C355" s="9" t="s">
        <v>3625</v>
      </c>
      <c r="D355" s="33">
        <v>14</v>
      </c>
      <c r="E355" s="34" t="s">
        <v>2528</v>
      </c>
      <c r="F355" s="10" t="s">
        <v>2555</v>
      </c>
      <c r="G355" s="10">
        <v>1387579</v>
      </c>
      <c r="H355" s="10" t="s">
        <v>3985</v>
      </c>
      <c r="I355" s="10" t="s">
        <v>4538</v>
      </c>
      <c r="J355" s="10" t="s">
        <v>2622</v>
      </c>
      <c r="K355" s="10" t="s">
        <v>282</v>
      </c>
      <c r="L355" s="9" t="s">
        <v>283</v>
      </c>
      <c r="M355" s="11">
        <v>40469</v>
      </c>
      <c r="N355" s="11"/>
      <c r="O355" s="12">
        <v>2777</v>
      </c>
      <c r="P355" s="12">
        <v>2777</v>
      </c>
      <c r="Q355" s="12"/>
      <c r="R355" s="12"/>
      <c r="S355" s="12"/>
      <c r="T355" s="12">
        <v>2777</v>
      </c>
      <c r="U355" s="9" t="s">
        <v>26</v>
      </c>
      <c r="V355" s="12">
        <v>2777</v>
      </c>
      <c r="W355" s="9">
        <v>0</v>
      </c>
      <c r="X355" s="9" t="s">
        <v>50</v>
      </c>
      <c r="Y355" s="9">
        <v>0</v>
      </c>
      <c r="AC355" s="13" t="s">
        <v>28</v>
      </c>
      <c r="AD355" s="9" t="s">
        <v>262</v>
      </c>
      <c r="AE355" s="9" t="s">
        <v>284</v>
      </c>
      <c r="AF355" s="9" t="s">
        <v>31</v>
      </c>
      <c r="AH355" s="9" t="s">
        <v>131</v>
      </c>
      <c r="AI355" s="9" t="s">
        <v>285</v>
      </c>
      <c r="AJ355" s="9" t="s">
        <v>34</v>
      </c>
      <c r="AK355" s="9" t="s">
        <v>71</v>
      </c>
      <c r="AL355" s="9" t="s">
        <v>42</v>
      </c>
      <c r="AM355" s="16" t="s">
        <v>2519</v>
      </c>
      <c r="AN355" s="9" t="s">
        <v>57</v>
      </c>
      <c r="AP355" s="9" t="s">
        <v>286</v>
      </c>
      <c r="AR355" s="15">
        <v>40857.022916666669</v>
      </c>
      <c r="AS355" s="9" t="s">
        <v>36</v>
      </c>
      <c r="AT355" s="12">
        <v>2777</v>
      </c>
      <c r="AU355" s="392">
        <v>40857.022916666669</v>
      </c>
      <c r="AV355" s="390">
        <v>41182</v>
      </c>
      <c r="AW355" s="96">
        <f t="shared" si="10"/>
        <v>324.97708333333139</v>
      </c>
      <c r="AX355" s="97">
        <f t="shared" si="11"/>
        <v>10.832569444444379</v>
      </c>
    </row>
    <row r="356" spans="1:50" x14ac:dyDescent="0.25">
      <c r="A356" s="411"/>
      <c r="B356" s="9" t="s">
        <v>2618</v>
      </c>
      <c r="C356" s="9" t="s">
        <v>4744</v>
      </c>
      <c r="D356" s="35">
        <v>1</v>
      </c>
      <c r="E356" s="34" t="s">
        <v>2527</v>
      </c>
      <c r="F356" s="10" t="s">
        <v>2550</v>
      </c>
      <c r="G356" s="10">
        <v>1380799</v>
      </c>
      <c r="H356" s="10" t="s">
        <v>3986</v>
      </c>
      <c r="I356" s="10" t="s">
        <v>4539</v>
      </c>
      <c r="J356" s="10" t="s">
        <v>2622</v>
      </c>
      <c r="K356" s="10" t="s">
        <v>970</v>
      </c>
      <c r="L356" s="9">
        <v>89001007</v>
      </c>
      <c r="M356" s="11">
        <v>40463</v>
      </c>
      <c r="N356" s="11"/>
      <c r="O356" s="12">
        <v>99344.05</v>
      </c>
      <c r="P356" s="12">
        <v>99344.05</v>
      </c>
      <c r="Q356" s="12"/>
      <c r="R356" s="12"/>
      <c r="S356" s="12"/>
      <c r="T356" s="12">
        <v>99344.05</v>
      </c>
      <c r="U356" s="9" t="s">
        <v>26</v>
      </c>
      <c r="V356" s="12">
        <v>99344.05</v>
      </c>
      <c r="W356" s="9">
        <v>0</v>
      </c>
      <c r="X356" s="9" t="s">
        <v>50</v>
      </c>
      <c r="Y356" s="9">
        <v>0</v>
      </c>
      <c r="AC356" s="13" t="s">
        <v>28</v>
      </c>
      <c r="AD356" s="9" t="s">
        <v>135</v>
      </c>
      <c r="AE356" s="9" t="s">
        <v>136</v>
      </c>
      <c r="AF356" s="9" t="s">
        <v>45</v>
      </c>
      <c r="AH356" s="9" t="s">
        <v>32</v>
      </c>
      <c r="AI356" s="9" t="s">
        <v>77</v>
      </c>
      <c r="AJ356" s="9" t="s">
        <v>34</v>
      </c>
      <c r="AK356" s="9" t="s">
        <v>71</v>
      </c>
      <c r="AL356" s="9" t="s">
        <v>42</v>
      </c>
      <c r="AM356" s="16" t="s">
        <v>2519</v>
      </c>
      <c r="AN356" s="9" t="s">
        <v>43</v>
      </c>
      <c r="AP356" s="9" t="s">
        <v>971</v>
      </c>
      <c r="AR356" s="15">
        <v>40835.196527777778</v>
      </c>
      <c r="AS356" s="9" t="s">
        <v>600</v>
      </c>
      <c r="AT356" s="12">
        <v>99344.05</v>
      </c>
      <c r="AU356" s="392">
        <v>40835.196527777778</v>
      </c>
      <c r="AV356" s="390">
        <v>41182</v>
      </c>
      <c r="AW356" s="96">
        <f t="shared" si="10"/>
        <v>346.8034722222219</v>
      </c>
      <c r="AX356" s="97">
        <f t="shared" si="11"/>
        <v>11.560115740740731</v>
      </c>
    </row>
    <row r="357" spans="1:50" x14ac:dyDescent="0.25">
      <c r="A357" s="411"/>
      <c r="B357" s="9" t="s">
        <v>2618</v>
      </c>
      <c r="C357" s="9" t="s">
        <v>3625</v>
      </c>
      <c r="D357" s="33">
        <v>14</v>
      </c>
      <c r="E357" s="34" t="s">
        <v>2528</v>
      </c>
      <c r="F357" s="10" t="s">
        <v>2560</v>
      </c>
      <c r="G357" s="10">
        <v>1365115</v>
      </c>
      <c r="H357" s="10" t="s">
        <v>3987</v>
      </c>
      <c r="I357" s="10" t="s">
        <v>4540</v>
      </c>
      <c r="J357" s="10" t="s">
        <v>2646</v>
      </c>
      <c r="K357" s="10">
        <v>1733402</v>
      </c>
      <c r="L357" s="9" t="s">
        <v>1027</v>
      </c>
      <c r="M357" s="11">
        <v>40606</v>
      </c>
      <c r="N357" s="11"/>
      <c r="O357" s="12">
        <v>6348</v>
      </c>
      <c r="P357" s="12">
        <v>6348</v>
      </c>
      <c r="Q357" s="12"/>
      <c r="R357" s="12"/>
      <c r="S357" s="12"/>
      <c r="T357" s="12">
        <v>3413.26</v>
      </c>
      <c r="U357" s="9" t="s">
        <v>26</v>
      </c>
      <c r="V357" s="12">
        <v>3413.26</v>
      </c>
      <c r="W357" s="9">
        <v>0</v>
      </c>
      <c r="X357" s="9" t="s">
        <v>50</v>
      </c>
      <c r="Y357" s="9">
        <v>0</v>
      </c>
      <c r="AC357" s="13" t="s">
        <v>28</v>
      </c>
      <c r="AD357" s="9" t="s">
        <v>262</v>
      </c>
      <c r="AE357" s="9" t="s">
        <v>151</v>
      </c>
      <c r="AF357" s="9" t="s">
        <v>31</v>
      </c>
      <c r="AH357" s="9" t="s">
        <v>139</v>
      </c>
      <c r="AI357" s="9" t="s">
        <v>482</v>
      </c>
      <c r="AJ357" s="9" t="s">
        <v>34</v>
      </c>
      <c r="AK357" s="9" t="s">
        <v>71</v>
      </c>
      <c r="AL357" s="9" t="s">
        <v>42</v>
      </c>
      <c r="AM357" s="16" t="s">
        <v>2519</v>
      </c>
      <c r="AN357" s="9" t="s">
        <v>57</v>
      </c>
      <c r="AP357" s="9" t="s">
        <v>1028</v>
      </c>
      <c r="AR357" s="15">
        <v>40791.931250000001</v>
      </c>
      <c r="AS357" s="9" t="s">
        <v>36</v>
      </c>
      <c r="AT357" s="12">
        <v>6348</v>
      </c>
      <c r="AU357" s="392">
        <v>40791.931250000001</v>
      </c>
      <c r="AV357" s="390">
        <v>41182</v>
      </c>
      <c r="AW357" s="96">
        <f t="shared" si="10"/>
        <v>390.06874999999854</v>
      </c>
      <c r="AX357" s="97">
        <f t="shared" si="11"/>
        <v>13.002291666666618</v>
      </c>
    </row>
    <row r="358" spans="1:50" x14ac:dyDescent="0.25">
      <c r="A358" s="411"/>
      <c r="B358" s="9" t="s">
        <v>2618</v>
      </c>
      <c r="C358" s="9" t="s">
        <v>4749</v>
      </c>
      <c r="D358" s="33">
        <v>29</v>
      </c>
      <c r="E358" s="34" t="s">
        <v>2527</v>
      </c>
      <c r="F358" s="10" t="s">
        <v>2561</v>
      </c>
      <c r="G358" s="10">
        <v>1414898</v>
      </c>
      <c r="H358" s="10" t="s">
        <v>3988</v>
      </c>
      <c r="I358" s="10" t="s">
        <v>4541</v>
      </c>
      <c r="J358" s="10" t="s">
        <v>2622</v>
      </c>
      <c r="K358" s="10" t="s">
        <v>1061</v>
      </c>
      <c r="M358" s="11">
        <v>40764</v>
      </c>
      <c r="N358" s="11"/>
      <c r="O358" s="9">
        <v>0</v>
      </c>
      <c r="P358" s="12">
        <v>2000</v>
      </c>
      <c r="Q358" s="12"/>
      <c r="R358" s="12"/>
      <c r="S358" s="12"/>
      <c r="T358" s="9">
        <v>0</v>
      </c>
      <c r="U358" s="9" t="s">
        <v>50</v>
      </c>
      <c r="V358" s="9">
        <v>0</v>
      </c>
      <c r="W358" s="9">
        <v>0</v>
      </c>
      <c r="X358" s="9" t="s">
        <v>27</v>
      </c>
      <c r="Y358" s="9">
        <v>0</v>
      </c>
      <c r="AC358" s="13" t="s">
        <v>28</v>
      </c>
      <c r="AD358" s="9" t="s">
        <v>135</v>
      </c>
      <c r="AE358" s="9" t="s">
        <v>136</v>
      </c>
      <c r="AF358" s="9" t="s">
        <v>31</v>
      </c>
      <c r="AH358" s="9" t="s">
        <v>139</v>
      </c>
      <c r="AI358" s="9" t="s">
        <v>1062</v>
      </c>
      <c r="AJ358" s="9" t="s">
        <v>53</v>
      </c>
      <c r="AK358" s="9" t="s">
        <v>71</v>
      </c>
      <c r="AL358" s="9" t="s">
        <v>42</v>
      </c>
      <c r="AM358" s="16" t="s">
        <v>2519</v>
      </c>
      <c r="AN358" s="9" t="s">
        <v>57</v>
      </c>
      <c r="AP358" s="9" t="s">
        <v>1063</v>
      </c>
      <c r="AR358" s="15">
        <v>40932.916666666664</v>
      </c>
      <c r="AS358" s="9" t="s">
        <v>36</v>
      </c>
      <c r="AT358" s="9">
        <v>0</v>
      </c>
      <c r="AU358" s="392">
        <v>40932.916666666664</v>
      </c>
      <c r="AV358" s="390">
        <v>41182</v>
      </c>
      <c r="AW358" s="96">
        <f t="shared" si="10"/>
        <v>249.08333333333576</v>
      </c>
      <c r="AX358" s="97">
        <f t="shared" si="11"/>
        <v>8.3027777777778589</v>
      </c>
    </row>
    <row r="359" spans="1:50" x14ac:dyDescent="0.25">
      <c r="A359" s="411"/>
      <c r="B359" s="9" t="s">
        <v>2618</v>
      </c>
      <c r="C359" s="9" t="s">
        <v>4739</v>
      </c>
      <c r="D359" s="33">
        <v>82</v>
      </c>
      <c r="E359" s="34" t="s">
        <v>2527</v>
      </c>
      <c r="F359" s="10" t="s">
        <v>2537</v>
      </c>
      <c r="G359" s="10">
        <v>1473213</v>
      </c>
      <c r="H359" s="10" t="s">
        <v>3989</v>
      </c>
      <c r="I359" s="10" t="s">
        <v>4542</v>
      </c>
      <c r="J359" s="10" t="s">
        <v>2622</v>
      </c>
      <c r="K359" s="10" t="s">
        <v>1453</v>
      </c>
      <c r="L359" s="9" t="s">
        <v>1454</v>
      </c>
      <c r="M359" s="11">
        <v>40833</v>
      </c>
      <c r="N359" s="11"/>
      <c r="O359" s="12">
        <v>48000</v>
      </c>
      <c r="P359" s="12">
        <v>48000</v>
      </c>
      <c r="Q359" s="12"/>
      <c r="R359" s="12"/>
      <c r="S359" s="12"/>
      <c r="T359" s="12">
        <v>48000</v>
      </c>
      <c r="U359" s="9" t="s">
        <v>50</v>
      </c>
      <c r="V359" s="12">
        <v>24000</v>
      </c>
      <c r="W359" s="9">
        <v>0</v>
      </c>
      <c r="X359" s="9" t="s">
        <v>50</v>
      </c>
      <c r="Y359" s="9">
        <v>0</v>
      </c>
      <c r="AC359" s="13" t="s">
        <v>28</v>
      </c>
      <c r="AD359" s="9" t="s">
        <v>135</v>
      </c>
      <c r="AE359" s="9" t="s">
        <v>136</v>
      </c>
      <c r="AF359" s="9" t="s">
        <v>45</v>
      </c>
      <c r="AH359" s="9" t="s">
        <v>139</v>
      </c>
      <c r="AI359" s="9" t="s">
        <v>77</v>
      </c>
      <c r="AJ359" s="9" t="s">
        <v>34</v>
      </c>
      <c r="AK359" s="9" t="s">
        <v>71</v>
      </c>
      <c r="AL359" s="9" t="s">
        <v>42</v>
      </c>
      <c r="AM359" s="16" t="s">
        <v>2519</v>
      </c>
      <c r="AN359" s="9" t="s">
        <v>57</v>
      </c>
      <c r="AP359" s="9" t="s">
        <v>1455</v>
      </c>
      <c r="AR359" s="15">
        <v>41074.729861111111</v>
      </c>
      <c r="AS359" s="9" t="s">
        <v>36</v>
      </c>
      <c r="AT359" s="12">
        <v>48000</v>
      </c>
      <c r="AU359" s="392">
        <v>41074.729861111111</v>
      </c>
      <c r="AV359" s="390">
        <v>41182</v>
      </c>
      <c r="AW359" s="96">
        <f t="shared" si="10"/>
        <v>107.27013888888905</v>
      </c>
      <c r="AX359" s="97">
        <f t="shared" si="11"/>
        <v>3.5756712962963015</v>
      </c>
    </row>
    <row r="360" spans="1:50" x14ac:dyDescent="0.25">
      <c r="A360" s="411"/>
      <c r="B360" s="9" t="s">
        <v>2618</v>
      </c>
      <c r="C360" s="9" t="s">
        <v>4740</v>
      </c>
      <c r="D360" s="33">
        <v>93</v>
      </c>
      <c r="E360" s="34" t="s">
        <v>2527</v>
      </c>
      <c r="F360" s="10" t="s">
        <v>2530</v>
      </c>
      <c r="G360" s="10">
        <v>1247038</v>
      </c>
      <c r="H360" s="10" t="s">
        <v>3990</v>
      </c>
      <c r="I360" s="10" t="s">
        <v>4543</v>
      </c>
      <c r="J360" s="10" t="s">
        <v>2622</v>
      </c>
      <c r="K360" s="10" t="s">
        <v>1848</v>
      </c>
      <c r="L360" s="9" t="s">
        <v>1849</v>
      </c>
      <c r="M360" s="11">
        <v>39997</v>
      </c>
      <c r="N360" s="11"/>
      <c r="O360" s="12">
        <v>25638</v>
      </c>
      <c r="P360" s="12">
        <v>25638</v>
      </c>
      <c r="Q360" s="12"/>
      <c r="R360" s="12"/>
      <c r="S360" s="12"/>
      <c r="T360" s="12">
        <v>25638</v>
      </c>
      <c r="U360" s="9" t="s">
        <v>50</v>
      </c>
      <c r="V360" s="12">
        <v>12819</v>
      </c>
      <c r="W360" s="9">
        <v>0</v>
      </c>
      <c r="X360" s="9" t="s">
        <v>50</v>
      </c>
      <c r="Y360" s="9">
        <v>0</v>
      </c>
      <c r="AC360" s="13" t="s">
        <v>28</v>
      </c>
      <c r="AD360" s="9" t="s">
        <v>135</v>
      </c>
      <c r="AE360" s="9" t="s">
        <v>136</v>
      </c>
      <c r="AF360" s="9" t="s">
        <v>45</v>
      </c>
      <c r="AH360" s="9" t="s">
        <v>32</v>
      </c>
      <c r="AI360" s="9" t="s">
        <v>396</v>
      </c>
      <c r="AJ360" s="9" t="s">
        <v>34</v>
      </c>
      <c r="AK360" s="9" t="s">
        <v>71</v>
      </c>
      <c r="AL360" s="9" t="s">
        <v>42</v>
      </c>
      <c r="AM360" s="16" t="s">
        <v>2519</v>
      </c>
      <c r="AN360" s="9" t="s">
        <v>2510</v>
      </c>
      <c r="AP360" s="9" t="s">
        <v>1850</v>
      </c>
      <c r="AR360" s="15">
        <v>40422.699305555558</v>
      </c>
      <c r="AS360" s="9" t="s">
        <v>151</v>
      </c>
      <c r="AT360" s="12">
        <v>25638</v>
      </c>
      <c r="AU360" s="392">
        <v>40422.699305555558</v>
      </c>
      <c r="AV360" s="390">
        <v>41182</v>
      </c>
      <c r="AW360" s="96">
        <f t="shared" si="10"/>
        <v>759.30069444444234</v>
      </c>
      <c r="AX360" s="97">
        <f t="shared" si="11"/>
        <v>25.31002314814808</v>
      </c>
    </row>
    <row r="361" spans="1:50" x14ac:dyDescent="0.25">
      <c r="A361" s="411"/>
      <c r="B361" s="9" t="s">
        <v>2618</v>
      </c>
      <c r="C361" s="9" t="s">
        <v>4740</v>
      </c>
      <c r="D361" s="33">
        <v>93</v>
      </c>
      <c r="E361" s="34" t="s">
        <v>2527</v>
      </c>
      <c r="F361" s="10" t="s">
        <v>2530</v>
      </c>
      <c r="G361" s="10">
        <v>672063</v>
      </c>
      <c r="H361" s="10" t="s">
        <v>3991</v>
      </c>
      <c r="I361" s="10" t="s">
        <v>4544</v>
      </c>
      <c r="J361" s="10" t="s">
        <v>2622</v>
      </c>
      <c r="K361" s="10" t="s">
        <v>2120</v>
      </c>
      <c r="L361" s="9" t="s">
        <v>2121</v>
      </c>
      <c r="M361" s="11">
        <v>39163</v>
      </c>
      <c r="N361" s="11"/>
      <c r="O361" s="12">
        <v>17059.97</v>
      </c>
      <c r="P361" s="12">
        <v>17059.97</v>
      </c>
      <c r="Q361" s="12"/>
      <c r="R361" s="12"/>
      <c r="S361" s="12"/>
      <c r="T361" s="12">
        <v>17059.97</v>
      </c>
      <c r="U361" s="9" t="s">
        <v>26</v>
      </c>
      <c r="V361" s="12">
        <v>17059.97</v>
      </c>
      <c r="W361" s="12">
        <v>1705.99</v>
      </c>
      <c r="X361" s="9" t="s">
        <v>27</v>
      </c>
      <c r="Y361" s="9">
        <v>0</v>
      </c>
      <c r="AC361" s="13" t="s">
        <v>28</v>
      </c>
      <c r="AD361" s="9" t="s">
        <v>44</v>
      </c>
      <c r="AE361" s="9" t="s">
        <v>38</v>
      </c>
      <c r="AF361" s="9" t="s">
        <v>45</v>
      </c>
      <c r="AH361" s="9" t="s">
        <v>32</v>
      </c>
      <c r="AI361" s="9" t="s">
        <v>145</v>
      </c>
      <c r="AJ361" s="9" t="s">
        <v>34</v>
      </c>
      <c r="AK361" s="9" t="s">
        <v>46</v>
      </c>
      <c r="AL361" s="9" t="s">
        <v>42</v>
      </c>
      <c r="AM361" s="16" t="s">
        <v>2519</v>
      </c>
      <c r="AN361" s="9" t="s">
        <v>2509</v>
      </c>
      <c r="AP361" s="9" t="s">
        <v>2122</v>
      </c>
      <c r="AR361" s="15">
        <v>39331.432638888888</v>
      </c>
      <c r="AS361" s="9" t="s">
        <v>151</v>
      </c>
      <c r="AT361" s="12">
        <v>17059.97</v>
      </c>
      <c r="AU361" s="392">
        <v>39331.432638888888</v>
      </c>
      <c r="AV361" s="390">
        <v>41182</v>
      </c>
      <c r="AW361" s="96">
        <f t="shared" si="10"/>
        <v>1850.5673611111124</v>
      </c>
      <c r="AX361" s="97">
        <f t="shared" si="11"/>
        <v>61.685578703703747</v>
      </c>
    </row>
    <row r="362" spans="1:50" x14ac:dyDescent="0.25">
      <c r="A362" s="411"/>
      <c r="B362" s="9" t="s">
        <v>2618</v>
      </c>
      <c r="C362" s="9" t="s">
        <v>4745</v>
      </c>
      <c r="D362" s="33">
        <v>53</v>
      </c>
      <c r="E362" s="34" t="s">
        <v>2528</v>
      </c>
      <c r="F362" s="10" t="s">
        <v>2529</v>
      </c>
      <c r="G362" s="10">
        <v>344082</v>
      </c>
      <c r="H362" s="10" t="s">
        <v>3992</v>
      </c>
      <c r="I362" s="10" t="s">
        <v>4545</v>
      </c>
      <c r="J362" s="10" t="s">
        <v>2622</v>
      </c>
      <c r="K362" s="10">
        <v>16240140</v>
      </c>
      <c r="L362" s="9" t="s">
        <v>236</v>
      </c>
      <c r="M362" s="11">
        <v>36022</v>
      </c>
      <c r="N362" s="11"/>
      <c r="O362" s="12">
        <v>10000</v>
      </c>
      <c r="P362" s="12">
        <v>10000</v>
      </c>
      <c r="Q362" s="12"/>
      <c r="R362" s="12"/>
      <c r="S362" s="12"/>
      <c r="T362" s="12">
        <v>10000</v>
      </c>
      <c r="U362" s="9" t="s">
        <v>26</v>
      </c>
      <c r="V362" s="12">
        <v>10000</v>
      </c>
      <c r="W362" s="12">
        <v>123122.29</v>
      </c>
      <c r="X362" s="9" t="s">
        <v>26</v>
      </c>
      <c r="Y362" s="12">
        <v>123122.29</v>
      </c>
      <c r="Z362" s="12"/>
      <c r="AA362" s="12"/>
      <c r="AB362" s="12"/>
      <c r="AC362" s="13" t="s">
        <v>28</v>
      </c>
      <c r="AD362" s="9" t="s">
        <v>29</v>
      </c>
      <c r="AE362" s="9" t="s">
        <v>38</v>
      </c>
      <c r="AF362" s="9" t="s">
        <v>31</v>
      </c>
      <c r="AH362" s="9" t="s">
        <v>32</v>
      </c>
      <c r="AI362" s="9" t="s">
        <v>77</v>
      </c>
      <c r="AJ362" s="9" t="s">
        <v>34</v>
      </c>
      <c r="AK362" s="9" t="s">
        <v>71</v>
      </c>
      <c r="AL362" s="9" t="s">
        <v>42</v>
      </c>
      <c r="AM362" s="16" t="s">
        <v>2519</v>
      </c>
      <c r="AN362" s="9" t="s">
        <v>57</v>
      </c>
      <c r="AP362" s="9" t="s">
        <v>237</v>
      </c>
      <c r="AR362" s="15">
        <v>37754.484027777777</v>
      </c>
      <c r="AS362" s="9" t="s">
        <v>36</v>
      </c>
      <c r="AT362" s="12">
        <v>10000</v>
      </c>
      <c r="AU362" s="392">
        <v>37754.484027777777</v>
      </c>
      <c r="AV362" s="390">
        <v>41182</v>
      </c>
      <c r="AW362" s="96">
        <f t="shared" si="10"/>
        <v>3427.5159722222234</v>
      </c>
      <c r="AX362" s="97">
        <f t="shared" si="11"/>
        <v>114.25053240740745</v>
      </c>
    </row>
    <row r="363" spans="1:50" x14ac:dyDescent="0.25">
      <c r="A363" s="411"/>
      <c r="B363" s="9" t="s">
        <v>2618</v>
      </c>
      <c r="C363" s="9" t="s">
        <v>4739</v>
      </c>
      <c r="D363" s="33">
        <v>82</v>
      </c>
      <c r="E363" s="34" t="s">
        <v>2527</v>
      </c>
      <c r="F363" s="10" t="s">
        <v>2558</v>
      </c>
      <c r="G363" s="10">
        <v>622728</v>
      </c>
      <c r="H363" s="10" t="s">
        <v>3993</v>
      </c>
      <c r="I363" s="10" t="s">
        <v>4546</v>
      </c>
      <c r="J363" s="10" t="s">
        <v>2622</v>
      </c>
      <c r="K363" s="10" t="s">
        <v>1001</v>
      </c>
      <c r="L363" s="9" t="s">
        <v>1002</v>
      </c>
      <c r="M363" s="11">
        <v>38630</v>
      </c>
      <c r="N363" s="11"/>
      <c r="O363" s="12">
        <v>89393.53</v>
      </c>
      <c r="P363" s="12">
        <v>89393.53</v>
      </c>
      <c r="Q363" s="12"/>
      <c r="R363" s="12"/>
      <c r="S363" s="12"/>
      <c r="T363" s="12">
        <v>89393.53</v>
      </c>
      <c r="U363" s="9" t="s">
        <v>26</v>
      </c>
      <c r="V363" s="12">
        <v>89393.53</v>
      </c>
      <c r="W363" s="12">
        <v>80112.52</v>
      </c>
      <c r="X363" s="9" t="s">
        <v>26</v>
      </c>
      <c r="Y363" s="12">
        <v>80112.52</v>
      </c>
      <c r="Z363" s="12"/>
      <c r="AA363" s="12"/>
      <c r="AB363" s="12"/>
      <c r="AC363" s="13" t="s">
        <v>28</v>
      </c>
      <c r="AD363" s="9" t="s">
        <v>44</v>
      </c>
      <c r="AE363" s="9" t="s">
        <v>38</v>
      </c>
      <c r="AF363" s="9" t="s">
        <v>45</v>
      </c>
      <c r="AH363" s="9" t="s">
        <v>32</v>
      </c>
      <c r="AI363" s="9" t="s">
        <v>39</v>
      </c>
      <c r="AJ363" s="9" t="s">
        <v>40</v>
      </c>
      <c r="AK363" s="9" t="s">
        <v>41</v>
      </c>
      <c r="AL363" s="9" t="s">
        <v>42</v>
      </c>
      <c r="AM363" s="16" t="s">
        <v>2519</v>
      </c>
      <c r="AN363" s="9" t="s">
        <v>2509</v>
      </c>
      <c r="AP363" s="9" t="s">
        <v>1003</v>
      </c>
      <c r="AR363" s="15">
        <v>39261.616666666669</v>
      </c>
      <c r="AS363" s="9" t="s">
        <v>36</v>
      </c>
      <c r="AT363" s="12">
        <v>89393.53</v>
      </c>
      <c r="AU363" s="392">
        <v>39261.616666666669</v>
      </c>
      <c r="AV363" s="390">
        <v>41182</v>
      </c>
      <c r="AW363" s="96">
        <f t="shared" si="10"/>
        <v>1920.3833333333314</v>
      </c>
      <c r="AX363" s="97">
        <f t="shared" si="11"/>
        <v>64.012777777777714</v>
      </c>
    </row>
    <row r="364" spans="1:50" x14ac:dyDescent="0.25">
      <c r="A364" s="411"/>
      <c r="B364" s="9" t="s">
        <v>2618</v>
      </c>
      <c r="C364" s="9" t="s">
        <v>4740</v>
      </c>
      <c r="D364" s="33">
        <v>93</v>
      </c>
      <c r="E364" s="34" t="s">
        <v>2527</v>
      </c>
      <c r="F364" s="10" t="s">
        <v>2529</v>
      </c>
      <c r="G364" s="10">
        <v>1134386</v>
      </c>
      <c r="H364" s="10" t="s">
        <v>3994</v>
      </c>
      <c r="I364" s="10" t="s">
        <v>4547</v>
      </c>
      <c r="J364" s="10" t="s">
        <v>2622</v>
      </c>
      <c r="K364" s="10" t="s">
        <v>1218</v>
      </c>
      <c r="L364" s="9" t="s">
        <v>1219</v>
      </c>
      <c r="M364" s="11">
        <v>38320</v>
      </c>
      <c r="N364" s="11"/>
      <c r="O364" s="12">
        <v>20000</v>
      </c>
      <c r="P364" s="12">
        <v>2000</v>
      </c>
      <c r="Q364" s="12"/>
      <c r="R364" s="12"/>
      <c r="S364" s="12"/>
      <c r="T364" s="12">
        <v>20000</v>
      </c>
      <c r="U364" s="9" t="s">
        <v>26</v>
      </c>
      <c r="V364" s="12">
        <v>20000</v>
      </c>
      <c r="W364" s="12">
        <v>20000</v>
      </c>
      <c r="X364" s="9" t="s">
        <v>27</v>
      </c>
      <c r="Y364" s="9">
        <v>0</v>
      </c>
      <c r="AC364" s="13" t="s">
        <v>28</v>
      </c>
      <c r="AD364" s="9" t="s">
        <v>135</v>
      </c>
      <c r="AE364" s="9" t="s">
        <v>136</v>
      </c>
      <c r="AF364" s="9" t="s">
        <v>45</v>
      </c>
      <c r="AH364" s="9" t="s">
        <v>32</v>
      </c>
      <c r="AI364" s="9" t="s">
        <v>1220</v>
      </c>
      <c r="AJ364" s="9" t="s">
        <v>40</v>
      </c>
      <c r="AK364" s="9" t="s">
        <v>41</v>
      </c>
      <c r="AL364" s="9" t="s">
        <v>42</v>
      </c>
      <c r="AM364" s="16" t="s">
        <v>2519</v>
      </c>
      <c r="AN364" s="9" t="s">
        <v>2509</v>
      </c>
      <c r="AP364" s="9" t="s">
        <v>1221</v>
      </c>
      <c r="AR364" s="15">
        <v>40151.43472222222</v>
      </c>
      <c r="AS364" s="9" t="s">
        <v>36</v>
      </c>
      <c r="AT364" s="12">
        <v>20000</v>
      </c>
      <c r="AU364" s="392">
        <v>40151.43472222222</v>
      </c>
      <c r="AV364" s="390">
        <v>41182</v>
      </c>
      <c r="AW364" s="96">
        <f t="shared" si="10"/>
        <v>1030.5652777777796</v>
      </c>
      <c r="AX364" s="97">
        <f t="shared" si="11"/>
        <v>34.352175925925984</v>
      </c>
    </row>
    <row r="365" spans="1:50" x14ac:dyDescent="0.25">
      <c r="A365" s="411"/>
      <c r="B365" s="9" t="s">
        <v>2618</v>
      </c>
      <c r="C365" s="9" t="s">
        <v>4740</v>
      </c>
      <c r="D365" s="33">
        <v>93</v>
      </c>
      <c r="E365" s="34" t="s">
        <v>2527</v>
      </c>
      <c r="F365" s="10" t="s">
        <v>2529</v>
      </c>
      <c r="G365" s="10">
        <v>1149150</v>
      </c>
      <c r="H365" s="10" t="s">
        <v>3995</v>
      </c>
      <c r="I365" s="10" t="s">
        <v>4548</v>
      </c>
      <c r="J365" s="10" t="s">
        <v>2622</v>
      </c>
      <c r="K365" s="10">
        <v>9301893</v>
      </c>
      <c r="L365" s="9" t="s">
        <v>1749</v>
      </c>
      <c r="M365" s="11">
        <v>37626</v>
      </c>
      <c r="N365" s="11"/>
      <c r="O365" s="12">
        <v>57175.15</v>
      </c>
      <c r="P365" s="12">
        <v>57175.15</v>
      </c>
      <c r="Q365" s="12"/>
      <c r="R365" s="12"/>
      <c r="S365" s="12"/>
      <c r="T365" s="12">
        <v>57175.15</v>
      </c>
      <c r="U365" s="9" t="s">
        <v>50</v>
      </c>
      <c r="V365" s="12">
        <v>28587.58</v>
      </c>
      <c r="W365" s="12">
        <v>25000</v>
      </c>
      <c r="X365" s="9" t="s">
        <v>50</v>
      </c>
      <c r="Y365" s="12">
        <v>12500</v>
      </c>
      <c r="Z365" s="12"/>
      <c r="AA365" s="12"/>
      <c r="AB365" s="12"/>
      <c r="AC365" s="13" t="s">
        <v>28</v>
      </c>
      <c r="AD365" s="9" t="s">
        <v>135</v>
      </c>
      <c r="AE365" s="9" t="s">
        <v>136</v>
      </c>
      <c r="AF365" s="9" t="s">
        <v>31</v>
      </c>
      <c r="AH365" s="9" t="s">
        <v>32</v>
      </c>
      <c r="AI365" s="9" t="s">
        <v>56</v>
      </c>
      <c r="AJ365" s="9" t="s">
        <v>53</v>
      </c>
      <c r="AK365" s="9" t="s">
        <v>71</v>
      </c>
      <c r="AL365" s="9" t="s">
        <v>42</v>
      </c>
      <c r="AM365" s="16" t="s">
        <v>2519</v>
      </c>
      <c r="AN365" s="9" t="s">
        <v>2510</v>
      </c>
      <c r="AP365" s="9" t="s">
        <v>1750</v>
      </c>
      <c r="AR365" s="15">
        <v>40164.361111111109</v>
      </c>
      <c r="AS365" s="9" t="s">
        <v>36</v>
      </c>
      <c r="AT365" s="12">
        <v>57175.15</v>
      </c>
      <c r="AU365" s="392">
        <v>40164.361111111109</v>
      </c>
      <c r="AV365" s="390">
        <v>41182</v>
      </c>
      <c r="AW365" s="96">
        <f t="shared" si="10"/>
        <v>1017.6388888888905</v>
      </c>
      <c r="AX365" s="97">
        <f t="shared" si="11"/>
        <v>33.921296296296347</v>
      </c>
    </row>
    <row r="366" spans="1:50" x14ac:dyDescent="0.25">
      <c r="A366" s="411"/>
      <c r="B366" s="9" t="s">
        <v>2618</v>
      </c>
      <c r="C366" s="9" t="s">
        <v>4740</v>
      </c>
      <c r="D366" s="33">
        <v>93</v>
      </c>
      <c r="E366" s="34" t="s">
        <v>2527</v>
      </c>
      <c r="F366" s="10" t="s">
        <v>2530</v>
      </c>
      <c r="G366" s="10">
        <v>1196954</v>
      </c>
      <c r="H366" s="10" t="s">
        <v>3996</v>
      </c>
      <c r="I366" s="10" t="s">
        <v>4549</v>
      </c>
      <c r="J366" s="10" t="s">
        <v>2622</v>
      </c>
      <c r="K366" s="10" t="s">
        <v>1793</v>
      </c>
      <c r="L366" s="9" t="s">
        <v>1794</v>
      </c>
      <c r="M366" s="11">
        <v>39844</v>
      </c>
      <c r="N366" s="11"/>
      <c r="O366" s="12">
        <v>55420</v>
      </c>
      <c r="P366" s="12">
        <v>55420</v>
      </c>
      <c r="Q366" s="12"/>
      <c r="R366" s="12"/>
      <c r="S366" s="12"/>
      <c r="T366" s="12">
        <v>55420</v>
      </c>
      <c r="U366" s="9" t="s">
        <v>26</v>
      </c>
      <c r="V366" s="12">
        <v>55420</v>
      </c>
      <c r="W366" s="9">
        <v>0</v>
      </c>
      <c r="X366" s="9" t="s">
        <v>26</v>
      </c>
      <c r="Y366" s="9">
        <v>0</v>
      </c>
      <c r="AC366" s="13" t="s">
        <v>28</v>
      </c>
      <c r="AD366" s="9" t="s">
        <v>135</v>
      </c>
      <c r="AE366" s="9" t="s">
        <v>136</v>
      </c>
      <c r="AF366" s="9" t="s">
        <v>45</v>
      </c>
      <c r="AH366" s="9" t="s">
        <v>32</v>
      </c>
      <c r="AI366" s="9" t="s">
        <v>559</v>
      </c>
      <c r="AJ366" s="9" t="s">
        <v>34</v>
      </c>
      <c r="AK366" s="9" t="s">
        <v>71</v>
      </c>
      <c r="AL366" s="9" t="s">
        <v>42</v>
      </c>
      <c r="AM366" s="16" t="s">
        <v>2519</v>
      </c>
      <c r="AN366" s="9" t="s">
        <v>2509</v>
      </c>
      <c r="AP366" s="9" t="s">
        <v>1795</v>
      </c>
      <c r="AR366" s="15">
        <v>40284.464583333334</v>
      </c>
      <c r="AS366" s="9" t="s">
        <v>151</v>
      </c>
      <c r="AT366" s="12">
        <v>55420</v>
      </c>
      <c r="AU366" s="392">
        <v>40284.464583333334</v>
      </c>
      <c r="AV366" s="390">
        <v>41182</v>
      </c>
      <c r="AW366" s="96">
        <f t="shared" si="10"/>
        <v>897.5354166666657</v>
      </c>
      <c r="AX366" s="97">
        <f t="shared" si="11"/>
        <v>29.917847222222189</v>
      </c>
    </row>
    <row r="367" spans="1:50" x14ac:dyDescent="0.25">
      <c r="A367" s="411"/>
      <c r="B367" s="9" t="s">
        <v>2618</v>
      </c>
      <c r="C367" s="9" t="s">
        <v>4740</v>
      </c>
      <c r="D367" s="33">
        <v>93</v>
      </c>
      <c r="E367" s="34" t="s">
        <v>2527</v>
      </c>
      <c r="F367" s="10" t="s">
        <v>2535</v>
      </c>
      <c r="G367" s="10">
        <v>1310636</v>
      </c>
      <c r="H367" s="10" t="s">
        <v>3997</v>
      </c>
      <c r="I367" s="10" t="s">
        <v>4550</v>
      </c>
      <c r="J367" s="10" t="s">
        <v>2622</v>
      </c>
      <c r="K367" s="10">
        <v>1001002</v>
      </c>
      <c r="L367" s="9" t="s">
        <v>2438</v>
      </c>
      <c r="M367" s="11">
        <v>39539</v>
      </c>
      <c r="N367" s="11"/>
      <c r="O367" s="12">
        <v>69110.929999999993</v>
      </c>
      <c r="P367" s="12">
        <v>69110.929999999993</v>
      </c>
      <c r="Q367" s="12"/>
      <c r="R367" s="12"/>
      <c r="S367" s="12"/>
      <c r="T367" s="12">
        <v>69110.929999999993</v>
      </c>
      <c r="U367" s="9" t="s">
        <v>50</v>
      </c>
      <c r="V367" s="12">
        <v>34555.46</v>
      </c>
      <c r="W367" s="9">
        <v>0</v>
      </c>
      <c r="X367" s="9" t="s">
        <v>50</v>
      </c>
      <c r="Y367" s="9">
        <v>0</v>
      </c>
      <c r="AC367" s="13" t="s">
        <v>28</v>
      </c>
      <c r="AD367" s="9" t="s">
        <v>135</v>
      </c>
      <c r="AE367" s="9" t="s">
        <v>136</v>
      </c>
      <c r="AF367" s="9" t="s">
        <v>31</v>
      </c>
      <c r="AH367" s="9" t="s">
        <v>32</v>
      </c>
      <c r="AI367" s="9" t="s">
        <v>883</v>
      </c>
      <c r="AJ367" s="9" t="s">
        <v>34</v>
      </c>
      <c r="AK367" s="9" t="s">
        <v>71</v>
      </c>
      <c r="AL367" s="9" t="s">
        <v>42</v>
      </c>
      <c r="AM367" s="16" t="s">
        <v>2519</v>
      </c>
      <c r="AN367" s="9" t="s">
        <v>2510</v>
      </c>
      <c r="AP367" s="9" t="s">
        <v>2439</v>
      </c>
      <c r="AR367" s="15">
        <v>40649.412499999999</v>
      </c>
      <c r="AS367" s="9" t="s">
        <v>151</v>
      </c>
      <c r="AT367" s="12">
        <v>69110.929999999993</v>
      </c>
      <c r="AU367" s="392">
        <v>40649.412499999999</v>
      </c>
      <c r="AV367" s="390">
        <v>41182</v>
      </c>
      <c r="AW367" s="96">
        <f t="shared" si="10"/>
        <v>532.58750000000146</v>
      </c>
      <c r="AX367" s="97">
        <f t="shared" si="11"/>
        <v>17.752916666666714</v>
      </c>
    </row>
    <row r="368" spans="1:50" x14ac:dyDescent="0.25">
      <c r="A368" s="411"/>
      <c r="B368" s="9" t="s">
        <v>2618</v>
      </c>
      <c r="C368" s="9" t="s">
        <v>4740</v>
      </c>
      <c r="D368" s="33">
        <v>93</v>
      </c>
      <c r="E368" s="34" t="s">
        <v>2527</v>
      </c>
      <c r="F368" s="10" t="s">
        <v>2529</v>
      </c>
      <c r="G368" s="10">
        <v>1148925</v>
      </c>
      <c r="H368" s="10" t="s">
        <v>3998</v>
      </c>
      <c r="I368" s="10" t="s">
        <v>4551</v>
      </c>
      <c r="J368" s="10" t="s">
        <v>2622</v>
      </c>
      <c r="K368" s="10" t="s">
        <v>620</v>
      </c>
      <c r="L368" s="9" t="s">
        <v>621</v>
      </c>
      <c r="M368" s="11">
        <v>37202</v>
      </c>
      <c r="N368" s="11"/>
      <c r="O368" s="12">
        <v>92105.98</v>
      </c>
      <c r="P368" s="12">
        <v>92105.98</v>
      </c>
      <c r="Q368" s="12"/>
      <c r="R368" s="12"/>
      <c r="S368" s="12"/>
      <c r="T368" s="12">
        <v>80000</v>
      </c>
      <c r="U368" s="9" t="s">
        <v>26</v>
      </c>
      <c r="V368" s="12">
        <v>80000</v>
      </c>
      <c r="W368" s="9">
        <v>0</v>
      </c>
      <c r="X368" s="9" t="s">
        <v>27</v>
      </c>
      <c r="Y368" s="9">
        <v>0</v>
      </c>
      <c r="AC368" s="13" t="s">
        <v>28</v>
      </c>
      <c r="AD368" s="9" t="s">
        <v>135</v>
      </c>
      <c r="AE368" s="9" t="s">
        <v>136</v>
      </c>
      <c r="AF368" s="9" t="s">
        <v>31</v>
      </c>
      <c r="AH368" s="9" t="s">
        <v>32</v>
      </c>
      <c r="AI368" s="9" t="s">
        <v>54</v>
      </c>
      <c r="AJ368" s="9" t="s">
        <v>55</v>
      </c>
      <c r="AK368" s="9" t="s">
        <v>71</v>
      </c>
      <c r="AL368" s="9" t="s">
        <v>42</v>
      </c>
      <c r="AM368" s="16" t="s">
        <v>2519</v>
      </c>
      <c r="AN368" s="9" t="s">
        <v>2509</v>
      </c>
      <c r="AP368" s="9" t="s">
        <v>622</v>
      </c>
      <c r="AR368" s="15">
        <v>40164.357638888891</v>
      </c>
      <c r="AS368" s="9" t="s">
        <v>36</v>
      </c>
      <c r="AT368" s="12">
        <v>92105.98</v>
      </c>
      <c r="AU368" s="392">
        <v>40164.357638888891</v>
      </c>
      <c r="AV368" s="390">
        <v>41182</v>
      </c>
      <c r="AW368" s="96">
        <f t="shared" si="10"/>
        <v>1017.6423611111095</v>
      </c>
      <c r="AX368" s="97">
        <f t="shared" si="11"/>
        <v>33.92141203703698</v>
      </c>
    </row>
    <row r="369" spans="1:50" x14ac:dyDescent="0.25">
      <c r="A369" s="411"/>
      <c r="B369" s="9" t="s">
        <v>2618</v>
      </c>
      <c r="C369" s="9" t="s">
        <v>4740</v>
      </c>
      <c r="D369" s="33">
        <v>93</v>
      </c>
      <c r="E369" s="34" t="s">
        <v>2527</v>
      </c>
      <c r="F369" s="10" t="s">
        <v>2539</v>
      </c>
      <c r="G369" s="10">
        <v>833664</v>
      </c>
      <c r="H369" s="10" t="s">
        <v>3999</v>
      </c>
      <c r="I369" s="10" t="s">
        <v>4552</v>
      </c>
      <c r="J369" s="10" t="s">
        <v>2622</v>
      </c>
      <c r="K369" s="10" t="s">
        <v>1146</v>
      </c>
      <c r="L369" s="9" t="s">
        <v>1147</v>
      </c>
      <c r="M369" s="11">
        <v>38873</v>
      </c>
      <c r="N369" s="11"/>
      <c r="O369" s="12">
        <v>10692</v>
      </c>
      <c r="P369" s="12">
        <v>10692</v>
      </c>
      <c r="Q369" s="12"/>
      <c r="R369" s="12"/>
      <c r="S369" s="12"/>
      <c r="T369" s="12">
        <v>12078</v>
      </c>
      <c r="U369" s="9" t="s">
        <v>50</v>
      </c>
      <c r="V369" s="12">
        <v>6039</v>
      </c>
      <c r="W369" s="12">
        <v>1207.8</v>
      </c>
      <c r="X369" s="9" t="s">
        <v>50</v>
      </c>
      <c r="Y369" s="9">
        <v>603.9</v>
      </c>
      <c r="AC369" s="13" t="s">
        <v>28</v>
      </c>
      <c r="AD369" s="9" t="s">
        <v>135</v>
      </c>
      <c r="AE369" s="9" t="s">
        <v>136</v>
      </c>
      <c r="AF369" s="9" t="s">
        <v>31</v>
      </c>
      <c r="AH369" s="9" t="s">
        <v>32</v>
      </c>
      <c r="AI369" s="9" t="s">
        <v>1148</v>
      </c>
      <c r="AJ369" s="9" t="s">
        <v>123</v>
      </c>
      <c r="AK369" s="9" t="s">
        <v>185</v>
      </c>
      <c r="AL369" s="9" t="s">
        <v>42</v>
      </c>
      <c r="AM369" s="16" t="s">
        <v>2519</v>
      </c>
      <c r="AN369" s="9" t="s">
        <v>2509</v>
      </c>
      <c r="AP369" s="9" t="s">
        <v>1149</v>
      </c>
      <c r="AR369" s="15">
        <v>39881.386805555558</v>
      </c>
      <c r="AS369" s="9" t="s">
        <v>151</v>
      </c>
      <c r="AT369" s="12">
        <v>10692</v>
      </c>
      <c r="AU369" s="392">
        <v>39881.386805555558</v>
      </c>
      <c r="AV369" s="390">
        <v>41182</v>
      </c>
      <c r="AW369" s="96">
        <f t="shared" si="10"/>
        <v>1300.6131944444423</v>
      </c>
      <c r="AX369" s="97">
        <f t="shared" si="11"/>
        <v>43.353773148148079</v>
      </c>
    </row>
    <row r="370" spans="1:50" x14ac:dyDescent="0.25">
      <c r="A370" s="411"/>
      <c r="B370" s="9" t="s">
        <v>2618</v>
      </c>
      <c r="C370" s="9" t="s">
        <v>4744</v>
      </c>
      <c r="D370" s="35">
        <v>1</v>
      </c>
      <c r="E370" s="34" t="s">
        <v>2527</v>
      </c>
      <c r="F370" s="10" t="s">
        <v>2550</v>
      </c>
      <c r="G370" s="10">
        <v>1215011</v>
      </c>
      <c r="H370" s="10" t="s">
        <v>4000</v>
      </c>
      <c r="I370" s="10" t="s">
        <v>4553</v>
      </c>
      <c r="J370" s="10" t="s">
        <v>2622</v>
      </c>
      <c r="K370" s="10" t="s">
        <v>1294</v>
      </c>
      <c r="L370" s="9" t="s">
        <v>266</v>
      </c>
      <c r="O370" s="9">
        <v>0</v>
      </c>
      <c r="P370" s="12">
        <v>49123.19</v>
      </c>
      <c r="Q370" s="12"/>
      <c r="R370" s="12"/>
      <c r="S370" s="12"/>
      <c r="T370" s="9">
        <v>0</v>
      </c>
      <c r="U370" s="9" t="s">
        <v>50</v>
      </c>
      <c r="V370" s="9">
        <v>0</v>
      </c>
      <c r="W370" s="12">
        <v>8178.5</v>
      </c>
      <c r="X370" s="9" t="s">
        <v>50</v>
      </c>
      <c r="Y370" s="12">
        <v>4089.25</v>
      </c>
      <c r="Z370" s="12"/>
      <c r="AA370" s="12"/>
      <c r="AB370" s="12"/>
      <c r="AC370" s="13" t="s">
        <v>28</v>
      </c>
      <c r="AD370" s="9" t="s">
        <v>135</v>
      </c>
      <c r="AE370" s="9" t="s">
        <v>136</v>
      </c>
      <c r="AF370" s="9" t="s">
        <v>45</v>
      </c>
      <c r="AH370" s="9" t="s">
        <v>32</v>
      </c>
      <c r="AI370" s="9" t="s">
        <v>54</v>
      </c>
      <c r="AJ370" s="9" t="s">
        <v>55</v>
      </c>
      <c r="AK370" s="9" t="s">
        <v>71</v>
      </c>
      <c r="AL370" s="9" t="s">
        <v>42</v>
      </c>
      <c r="AM370" s="16" t="s">
        <v>2519</v>
      </c>
      <c r="AN370" s="9" t="s">
        <v>2510</v>
      </c>
      <c r="AP370" s="9" t="s">
        <v>1295</v>
      </c>
      <c r="AR370" s="15">
        <v>40329.54791666667</v>
      </c>
      <c r="AS370" s="9" t="s">
        <v>600</v>
      </c>
      <c r="AT370" s="9">
        <v>0</v>
      </c>
      <c r="AU370" s="392">
        <v>40329.54791666667</v>
      </c>
      <c r="AV370" s="390">
        <v>41182</v>
      </c>
      <c r="AW370" s="96">
        <f t="shared" si="10"/>
        <v>852.45208333332994</v>
      </c>
      <c r="AX370" s="97">
        <f t="shared" si="11"/>
        <v>28.415069444444331</v>
      </c>
    </row>
    <row r="371" spans="1:50" x14ac:dyDescent="0.25">
      <c r="A371" s="411"/>
      <c r="B371" s="9" t="s">
        <v>2618</v>
      </c>
      <c r="C371" s="9" t="s">
        <v>4740</v>
      </c>
      <c r="D371" s="33">
        <v>93</v>
      </c>
      <c r="E371" s="34" t="s">
        <v>2527</v>
      </c>
      <c r="F371" s="10" t="s">
        <v>2533</v>
      </c>
      <c r="G371" s="10">
        <v>873570</v>
      </c>
      <c r="H371" s="10" t="s">
        <v>4001</v>
      </c>
      <c r="I371" s="10" t="s">
        <v>4554</v>
      </c>
      <c r="J371" s="10" t="s">
        <v>2622</v>
      </c>
      <c r="K371" s="10" t="s">
        <v>1682</v>
      </c>
      <c r="L371" s="21" t="s">
        <v>1683</v>
      </c>
      <c r="M371" s="11">
        <v>38718</v>
      </c>
      <c r="N371" s="11"/>
      <c r="O371" s="12">
        <v>80000</v>
      </c>
      <c r="P371" s="12">
        <v>80000</v>
      </c>
      <c r="Q371" s="12"/>
      <c r="R371" s="12"/>
      <c r="S371" s="12"/>
      <c r="T371" s="12">
        <v>80000</v>
      </c>
      <c r="U371" s="9" t="s">
        <v>50</v>
      </c>
      <c r="V371" s="12">
        <v>40000</v>
      </c>
      <c r="W371" s="9">
        <v>0</v>
      </c>
      <c r="X371" s="9" t="s">
        <v>50</v>
      </c>
      <c r="Y371" s="9">
        <v>0</v>
      </c>
      <c r="AC371" s="13" t="s">
        <v>28</v>
      </c>
      <c r="AD371" s="9" t="s">
        <v>135</v>
      </c>
      <c r="AE371" s="9" t="s">
        <v>136</v>
      </c>
      <c r="AF371" s="9" t="s">
        <v>197</v>
      </c>
      <c r="AH371" s="9" t="s">
        <v>32</v>
      </c>
      <c r="AI371" s="9" t="s">
        <v>179</v>
      </c>
      <c r="AJ371" s="9" t="s">
        <v>123</v>
      </c>
      <c r="AK371" s="9" t="s">
        <v>185</v>
      </c>
      <c r="AL371" s="9" t="s">
        <v>42</v>
      </c>
      <c r="AM371" s="16" t="s">
        <v>2519</v>
      </c>
      <c r="AN371" s="9" t="s">
        <v>2510</v>
      </c>
      <c r="AP371" s="9" t="s">
        <v>1684</v>
      </c>
      <c r="AR371" s="15">
        <v>39944.4375</v>
      </c>
      <c r="AS371" s="9" t="s">
        <v>36</v>
      </c>
      <c r="AT371" s="12">
        <v>80000</v>
      </c>
      <c r="AU371" s="392">
        <v>39944.4375</v>
      </c>
      <c r="AV371" s="390">
        <v>41182</v>
      </c>
      <c r="AW371" s="96">
        <f t="shared" si="10"/>
        <v>1237.5625</v>
      </c>
      <c r="AX371" s="97">
        <f t="shared" si="11"/>
        <v>41.252083333333331</v>
      </c>
    </row>
    <row r="372" spans="1:50" x14ac:dyDescent="0.25">
      <c r="A372" s="411"/>
      <c r="B372" s="9" t="s">
        <v>2618</v>
      </c>
      <c r="C372" s="9" t="s">
        <v>4743</v>
      </c>
      <c r="D372" s="33">
        <v>93</v>
      </c>
      <c r="E372" s="34" t="s">
        <v>2527</v>
      </c>
      <c r="F372" s="10" t="s">
        <v>2534</v>
      </c>
      <c r="G372" s="10">
        <v>1463449</v>
      </c>
      <c r="H372" s="10" t="s">
        <v>4002</v>
      </c>
      <c r="I372" s="10" t="s">
        <v>4554</v>
      </c>
      <c r="J372" s="10" t="s">
        <v>2622</v>
      </c>
      <c r="K372" s="10">
        <v>1151</v>
      </c>
      <c r="L372" s="9" t="s">
        <v>2594</v>
      </c>
      <c r="O372" s="12">
        <v>120000</v>
      </c>
      <c r="P372" s="12">
        <v>120000</v>
      </c>
      <c r="Q372" s="12"/>
      <c r="R372" s="12"/>
      <c r="S372" s="12"/>
      <c r="T372" s="12">
        <v>120000</v>
      </c>
      <c r="U372" s="9" t="s">
        <v>50</v>
      </c>
      <c r="V372" s="12">
        <v>60000</v>
      </c>
      <c r="W372" s="9">
        <v>0</v>
      </c>
      <c r="X372" s="9" t="s">
        <v>50</v>
      </c>
      <c r="Y372" s="9">
        <v>0</v>
      </c>
      <c r="AC372" s="13" t="s">
        <v>28</v>
      </c>
      <c r="AD372" s="9" t="s">
        <v>135</v>
      </c>
      <c r="AE372" s="9" t="s">
        <v>136</v>
      </c>
      <c r="AF372" s="9" t="s">
        <v>45</v>
      </c>
      <c r="AH372" s="9" t="s">
        <v>32</v>
      </c>
      <c r="AI372" s="9" t="s">
        <v>179</v>
      </c>
      <c r="AJ372" s="9" t="s">
        <v>123</v>
      </c>
      <c r="AK372" s="9" t="s">
        <v>185</v>
      </c>
      <c r="AL372" s="9" t="s">
        <v>42</v>
      </c>
      <c r="AM372" s="16" t="s">
        <v>2519</v>
      </c>
      <c r="AN372" s="9" t="s">
        <v>2510</v>
      </c>
      <c r="AP372" s="9" t="s">
        <v>1980</v>
      </c>
      <c r="AR372" s="15">
        <v>41053.357638888891</v>
      </c>
      <c r="AS372" s="9" t="s">
        <v>36</v>
      </c>
      <c r="AT372" s="12">
        <v>120000</v>
      </c>
      <c r="AU372" s="392">
        <v>41053.357638888891</v>
      </c>
      <c r="AV372" s="390">
        <v>41182</v>
      </c>
      <c r="AW372" s="96">
        <f t="shared" si="10"/>
        <v>128.64236111110949</v>
      </c>
      <c r="AX372" s="97">
        <f t="shared" si="11"/>
        <v>4.2880787037036496</v>
      </c>
    </row>
    <row r="373" spans="1:50" x14ac:dyDescent="0.25">
      <c r="A373" s="411"/>
      <c r="B373" s="9" t="s">
        <v>2618</v>
      </c>
      <c r="C373" s="9" t="s">
        <v>4740</v>
      </c>
      <c r="D373" s="33">
        <v>93</v>
      </c>
      <c r="E373" s="34" t="s">
        <v>2527</v>
      </c>
      <c r="F373" s="10" t="s">
        <v>2533</v>
      </c>
      <c r="G373" s="10">
        <v>1463453</v>
      </c>
      <c r="H373" s="10" t="s">
        <v>4003</v>
      </c>
      <c r="I373" s="10" t="s">
        <v>4554</v>
      </c>
      <c r="J373" s="10" t="s">
        <v>2622</v>
      </c>
      <c r="K373" s="10">
        <v>1151</v>
      </c>
      <c r="L373" s="9" t="s">
        <v>1981</v>
      </c>
      <c r="O373" s="12">
        <v>40000</v>
      </c>
      <c r="P373" s="12">
        <v>40000</v>
      </c>
      <c r="Q373" s="12"/>
      <c r="R373" s="12"/>
      <c r="S373" s="12"/>
      <c r="T373" s="12">
        <v>40000</v>
      </c>
      <c r="U373" s="9" t="s">
        <v>50</v>
      </c>
      <c r="V373" s="12">
        <v>20000</v>
      </c>
      <c r="W373" s="9">
        <v>0</v>
      </c>
      <c r="X373" s="9" t="s">
        <v>50</v>
      </c>
      <c r="Y373" s="9">
        <v>0</v>
      </c>
      <c r="AC373" s="13" t="s">
        <v>28</v>
      </c>
      <c r="AD373" s="9" t="s">
        <v>135</v>
      </c>
      <c r="AE373" s="9" t="s">
        <v>136</v>
      </c>
      <c r="AF373" s="9" t="s">
        <v>45</v>
      </c>
      <c r="AH373" s="9" t="s">
        <v>32</v>
      </c>
      <c r="AI373" s="9" t="s">
        <v>179</v>
      </c>
      <c r="AJ373" s="9" t="s">
        <v>123</v>
      </c>
      <c r="AK373" s="9" t="s">
        <v>185</v>
      </c>
      <c r="AL373" s="9" t="s">
        <v>42</v>
      </c>
      <c r="AM373" s="16" t="s">
        <v>2519</v>
      </c>
      <c r="AN373" s="9" t="s">
        <v>2510</v>
      </c>
      <c r="AP373" s="9" t="s">
        <v>1982</v>
      </c>
      <c r="AR373" s="15">
        <v>41053.359722222223</v>
      </c>
      <c r="AS373" s="9" t="s">
        <v>36</v>
      </c>
      <c r="AT373" s="12">
        <v>40000</v>
      </c>
      <c r="AU373" s="392">
        <v>41053.359722222223</v>
      </c>
      <c r="AV373" s="390">
        <v>41182</v>
      </c>
      <c r="AW373" s="96">
        <f t="shared" si="10"/>
        <v>128.64027777777665</v>
      </c>
      <c r="AX373" s="97">
        <f t="shared" si="11"/>
        <v>4.2880092592592218</v>
      </c>
    </row>
    <row r="374" spans="1:50" x14ac:dyDescent="0.25">
      <c r="A374" s="411"/>
      <c r="B374" s="9" t="s">
        <v>2618</v>
      </c>
      <c r="C374" s="9" t="s">
        <v>4740</v>
      </c>
      <c r="D374" s="33">
        <v>93</v>
      </c>
      <c r="E374" s="34" t="s">
        <v>2527</v>
      </c>
      <c r="F374" s="10" t="s">
        <v>2530</v>
      </c>
      <c r="G374" s="10">
        <v>1089809</v>
      </c>
      <c r="H374" s="10" t="s">
        <v>4004</v>
      </c>
      <c r="I374" s="10" t="s">
        <v>4555</v>
      </c>
      <c r="J374" s="10" t="s">
        <v>2622</v>
      </c>
      <c r="K374" s="10">
        <v>646</v>
      </c>
      <c r="L374" s="9" t="s">
        <v>2231</v>
      </c>
      <c r="M374" s="11">
        <v>37488</v>
      </c>
      <c r="N374" s="11"/>
      <c r="O374" s="12">
        <v>64982.239999999998</v>
      </c>
      <c r="P374" s="12">
        <v>64982.239999999998</v>
      </c>
      <c r="Q374" s="12"/>
      <c r="R374" s="12"/>
      <c r="S374" s="12"/>
      <c r="T374" s="12">
        <v>64982.239999999998</v>
      </c>
      <c r="U374" s="9" t="s">
        <v>50</v>
      </c>
      <c r="V374" s="12">
        <v>32491.119999999999</v>
      </c>
      <c r="W374" s="12">
        <v>10000</v>
      </c>
      <c r="X374" s="9" t="s">
        <v>50</v>
      </c>
      <c r="Y374" s="12">
        <v>5000</v>
      </c>
      <c r="Z374" s="12"/>
      <c r="AA374" s="12"/>
      <c r="AB374" s="12"/>
      <c r="AC374" s="13" t="s">
        <v>28</v>
      </c>
      <c r="AD374" s="9" t="s">
        <v>596</v>
      </c>
      <c r="AE374" s="9" t="s">
        <v>314</v>
      </c>
      <c r="AF374" s="9" t="s">
        <v>45</v>
      </c>
      <c r="AH374" s="9" t="s">
        <v>32</v>
      </c>
      <c r="AI374" s="9" t="s">
        <v>160</v>
      </c>
      <c r="AJ374" s="9" t="s">
        <v>55</v>
      </c>
      <c r="AK374" s="9" t="s">
        <v>71</v>
      </c>
      <c r="AL374" s="9" t="s">
        <v>42</v>
      </c>
      <c r="AM374" s="16" t="s">
        <v>2519</v>
      </c>
      <c r="AN374" s="9" t="s">
        <v>2510</v>
      </c>
      <c r="AP374" s="9" t="s">
        <v>2232</v>
      </c>
      <c r="AR374" s="15">
        <v>40064.384027777778</v>
      </c>
      <c r="AS374" s="9" t="s">
        <v>36</v>
      </c>
      <c r="AT374" s="12">
        <v>64982.239999999998</v>
      </c>
      <c r="AU374" s="392">
        <v>40064.384027777778</v>
      </c>
      <c r="AV374" s="390">
        <v>41182</v>
      </c>
      <c r="AW374" s="96">
        <f t="shared" si="10"/>
        <v>1117.6159722222219</v>
      </c>
      <c r="AX374" s="97">
        <f t="shared" si="11"/>
        <v>37.253865740740729</v>
      </c>
    </row>
    <row r="375" spans="1:50" x14ac:dyDescent="0.25">
      <c r="A375" s="411"/>
      <c r="B375" s="9" t="s">
        <v>2618</v>
      </c>
      <c r="C375" s="9" t="s">
        <v>4739</v>
      </c>
      <c r="D375" s="33">
        <v>82</v>
      </c>
      <c r="E375" s="34" t="s">
        <v>2527</v>
      </c>
      <c r="F375" s="10" t="s">
        <v>2537</v>
      </c>
      <c r="G375" s="10">
        <v>1255305</v>
      </c>
      <c r="H375" s="10" t="s">
        <v>4005</v>
      </c>
      <c r="I375" s="10" t="s">
        <v>4556</v>
      </c>
      <c r="J375" s="10" t="s">
        <v>2622</v>
      </c>
      <c r="K375" s="10" t="s">
        <v>2376</v>
      </c>
      <c r="L375" s="9" t="s">
        <v>2377</v>
      </c>
      <c r="M375" s="11">
        <v>40001</v>
      </c>
      <c r="N375" s="11"/>
      <c r="O375" s="12">
        <v>210280</v>
      </c>
      <c r="P375" s="12">
        <v>210280</v>
      </c>
      <c r="Q375" s="12"/>
      <c r="R375" s="12"/>
      <c r="S375" s="12"/>
      <c r="T375" s="12">
        <v>210280</v>
      </c>
      <c r="U375" s="9" t="s">
        <v>26</v>
      </c>
      <c r="V375" s="12">
        <v>210280</v>
      </c>
      <c r="W375" s="9">
        <v>0</v>
      </c>
      <c r="X375" s="9" t="s">
        <v>50</v>
      </c>
      <c r="Y375" s="9">
        <v>0</v>
      </c>
      <c r="AC375" s="13" t="s">
        <v>28</v>
      </c>
      <c r="AD375" s="9" t="s">
        <v>135</v>
      </c>
      <c r="AE375" s="9" t="s">
        <v>284</v>
      </c>
      <c r="AF375" s="9" t="s">
        <v>45</v>
      </c>
      <c r="AH375" s="9" t="s">
        <v>131</v>
      </c>
      <c r="AI375" s="9" t="s">
        <v>54</v>
      </c>
      <c r="AJ375" s="9" t="s">
        <v>55</v>
      </c>
      <c r="AK375" s="9" t="s">
        <v>71</v>
      </c>
      <c r="AL375" s="9" t="s">
        <v>42</v>
      </c>
      <c r="AM375" s="16" t="s">
        <v>2519</v>
      </c>
      <c r="AN375" s="9" t="s">
        <v>2509</v>
      </c>
      <c r="AP375" s="9" t="s">
        <v>2378</v>
      </c>
      <c r="AR375" s="15">
        <v>40449.371527777781</v>
      </c>
      <c r="AS375" s="9" t="s">
        <v>151</v>
      </c>
      <c r="AT375" s="12">
        <v>210280</v>
      </c>
      <c r="AU375" s="392">
        <v>40449.371527777781</v>
      </c>
      <c r="AV375" s="390">
        <v>41182</v>
      </c>
      <c r="AW375" s="96">
        <f t="shared" si="10"/>
        <v>732.62847222221899</v>
      </c>
      <c r="AX375" s="97">
        <f t="shared" si="11"/>
        <v>24.420949074073967</v>
      </c>
    </row>
    <row r="376" spans="1:50" x14ac:dyDescent="0.25">
      <c r="A376" s="411"/>
      <c r="B376" s="9" t="s">
        <v>2618</v>
      </c>
      <c r="C376" s="9" t="s">
        <v>4743</v>
      </c>
      <c r="D376" s="33">
        <v>93</v>
      </c>
      <c r="E376" s="34" t="s">
        <v>2527</v>
      </c>
      <c r="F376" s="10" t="s">
        <v>2530</v>
      </c>
      <c r="G376" s="10">
        <v>1116578</v>
      </c>
      <c r="H376" s="10" t="s">
        <v>4006</v>
      </c>
      <c r="I376" s="10" t="s">
        <v>4557</v>
      </c>
      <c r="J376" s="10" t="s">
        <v>2622</v>
      </c>
      <c r="O376" s="9">
        <v>0</v>
      </c>
      <c r="P376" s="9">
        <v>0</v>
      </c>
      <c r="T376" s="9">
        <v>0</v>
      </c>
      <c r="V376" s="9">
        <v>0</v>
      </c>
      <c r="W376" s="9">
        <v>0</v>
      </c>
      <c r="X376" s="9" t="s">
        <v>50</v>
      </c>
      <c r="Y376" s="9">
        <v>0</v>
      </c>
      <c r="AC376" s="13" t="s">
        <v>28</v>
      </c>
      <c r="AD376" s="9" t="s">
        <v>135</v>
      </c>
      <c r="AE376" s="9" t="s">
        <v>136</v>
      </c>
      <c r="AF376" s="9" t="s">
        <v>45</v>
      </c>
      <c r="AH376" s="9" t="s">
        <v>32</v>
      </c>
      <c r="AI376" s="9" t="s">
        <v>575</v>
      </c>
      <c r="AJ376" s="9" t="s">
        <v>84</v>
      </c>
      <c r="AK376" s="9" t="s">
        <v>85</v>
      </c>
      <c r="AL376" s="9" t="s">
        <v>42</v>
      </c>
      <c r="AM376" s="16" t="s">
        <v>2519</v>
      </c>
      <c r="AN376" s="9" t="s">
        <v>2510</v>
      </c>
      <c r="AP376" s="9" t="s">
        <v>576</v>
      </c>
      <c r="AR376" s="15">
        <v>40113.406944444447</v>
      </c>
      <c r="AS376" s="9" t="s">
        <v>36</v>
      </c>
      <c r="AT376" s="9">
        <v>0</v>
      </c>
      <c r="AU376" s="392">
        <v>40113.406944444447</v>
      </c>
      <c r="AV376" s="390">
        <v>41182</v>
      </c>
      <c r="AW376" s="96">
        <f t="shared" si="10"/>
        <v>1068.5930555555533</v>
      </c>
      <c r="AX376" s="97">
        <f t="shared" si="11"/>
        <v>35.619768518518441</v>
      </c>
    </row>
    <row r="377" spans="1:50" x14ac:dyDescent="0.25">
      <c r="A377" s="411"/>
      <c r="B377" s="9" t="s">
        <v>2618</v>
      </c>
      <c r="C377" s="9" t="s">
        <v>4740</v>
      </c>
      <c r="D377" s="33">
        <v>93</v>
      </c>
      <c r="E377" s="34" t="s">
        <v>2527</v>
      </c>
      <c r="F377" s="10" t="s">
        <v>2536</v>
      </c>
      <c r="G377" s="10">
        <v>1417016</v>
      </c>
      <c r="H377" s="10" t="s">
        <v>4007</v>
      </c>
      <c r="I377" s="10" t="s">
        <v>4558</v>
      </c>
      <c r="J377" s="10" t="s">
        <v>2622</v>
      </c>
      <c r="K377" s="10" t="s">
        <v>446</v>
      </c>
      <c r="L377" s="9" t="s">
        <v>447</v>
      </c>
      <c r="M377" s="11">
        <v>40326</v>
      </c>
      <c r="N377" s="11"/>
      <c r="O377" s="12">
        <v>83000</v>
      </c>
      <c r="P377" s="12">
        <v>83000</v>
      </c>
      <c r="Q377" s="12"/>
      <c r="R377" s="12"/>
      <c r="S377" s="12"/>
      <c r="T377" s="12">
        <v>46000</v>
      </c>
      <c r="U377" s="9" t="s">
        <v>26</v>
      </c>
      <c r="V377" s="12">
        <v>46000</v>
      </c>
      <c r="W377" s="9">
        <v>0</v>
      </c>
      <c r="X377" s="9" t="s">
        <v>26</v>
      </c>
      <c r="Y377" s="9">
        <v>0</v>
      </c>
      <c r="AC377" s="13" t="s">
        <v>28</v>
      </c>
      <c r="AD377" s="9" t="s">
        <v>135</v>
      </c>
      <c r="AE377" s="9" t="s">
        <v>284</v>
      </c>
      <c r="AF377" s="9" t="s">
        <v>45</v>
      </c>
      <c r="AH377" s="9" t="s">
        <v>32</v>
      </c>
      <c r="AI377" s="9" t="s">
        <v>145</v>
      </c>
      <c r="AJ377" s="9" t="s">
        <v>34</v>
      </c>
      <c r="AK377" s="9" t="s">
        <v>71</v>
      </c>
      <c r="AL377" s="9" t="s">
        <v>42</v>
      </c>
      <c r="AM377" s="16" t="s">
        <v>2519</v>
      </c>
      <c r="AN377" s="9" t="s">
        <v>2509</v>
      </c>
      <c r="AP377" s="9" t="s">
        <v>448</v>
      </c>
      <c r="AR377" s="15">
        <v>40939.069444444445</v>
      </c>
      <c r="AS377" s="9" t="s">
        <v>151</v>
      </c>
      <c r="AT377" s="12">
        <v>83000</v>
      </c>
      <c r="AU377" s="392">
        <v>40939.069444444445</v>
      </c>
      <c r="AV377" s="390">
        <v>41182</v>
      </c>
      <c r="AW377" s="96">
        <f t="shared" si="10"/>
        <v>242.93055555555475</v>
      </c>
      <c r="AX377" s="97">
        <f t="shared" si="11"/>
        <v>8.0976851851851581</v>
      </c>
    </row>
    <row r="378" spans="1:50" x14ac:dyDescent="0.25">
      <c r="A378" s="411"/>
      <c r="B378" s="9" t="s">
        <v>2618</v>
      </c>
      <c r="C378" s="9" t="s">
        <v>4740</v>
      </c>
      <c r="D378" s="33">
        <v>93</v>
      </c>
      <c r="E378" s="34" t="s">
        <v>2527</v>
      </c>
      <c r="F378" s="10" t="s">
        <v>2529</v>
      </c>
      <c r="G378" s="10">
        <v>1148963</v>
      </c>
      <c r="H378" s="10" t="s">
        <v>4008</v>
      </c>
      <c r="I378" s="10" t="s">
        <v>4559</v>
      </c>
      <c r="J378" s="10" t="s">
        <v>2622</v>
      </c>
      <c r="K378" s="10" t="s">
        <v>585</v>
      </c>
      <c r="L378" s="9" t="s">
        <v>586</v>
      </c>
      <c r="M378" s="11">
        <v>35551</v>
      </c>
      <c r="N378" s="11"/>
      <c r="O378" s="12">
        <v>27667.200000000001</v>
      </c>
      <c r="P378" s="12">
        <v>27667.200000000001</v>
      </c>
      <c r="Q378" s="12"/>
      <c r="R378" s="12"/>
      <c r="S378" s="12"/>
      <c r="T378" s="12">
        <v>27667.200000000001</v>
      </c>
      <c r="U378" s="9" t="s">
        <v>26</v>
      </c>
      <c r="V378" s="12">
        <v>27667.200000000001</v>
      </c>
      <c r="W378" s="9">
        <v>0</v>
      </c>
      <c r="X378" s="9" t="s">
        <v>26</v>
      </c>
      <c r="Y378" s="9">
        <v>0</v>
      </c>
      <c r="AC378" s="13" t="s">
        <v>28</v>
      </c>
      <c r="AD378" s="9" t="s">
        <v>135</v>
      </c>
      <c r="AE378" s="9" t="s">
        <v>136</v>
      </c>
      <c r="AF378" s="9" t="s">
        <v>31</v>
      </c>
      <c r="AH378" s="9" t="s">
        <v>32</v>
      </c>
      <c r="AI378" s="9" t="s">
        <v>295</v>
      </c>
      <c r="AJ378" s="9" t="s">
        <v>53</v>
      </c>
      <c r="AK378" s="9" t="s">
        <v>71</v>
      </c>
      <c r="AL378" s="9" t="s">
        <v>42</v>
      </c>
      <c r="AM378" s="16" t="s">
        <v>2519</v>
      </c>
      <c r="AN378" s="9" t="s">
        <v>2509</v>
      </c>
      <c r="AP378" s="9" t="s">
        <v>587</v>
      </c>
      <c r="AR378" s="15">
        <v>40164.35833333333</v>
      </c>
      <c r="AS378" s="9" t="s">
        <v>36</v>
      </c>
      <c r="AT378" s="12">
        <v>27667.200000000001</v>
      </c>
      <c r="AU378" s="392">
        <v>40164.35833333333</v>
      </c>
      <c r="AV378" s="390">
        <v>41182</v>
      </c>
      <c r="AW378" s="96">
        <f t="shared" si="10"/>
        <v>1017.6416666666701</v>
      </c>
      <c r="AX378" s="97">
        <f t="shared" si="11"/>
        <v>33.921388888889005</v>
      </c>
    </row>
    <row r="379" spans="1:50" x14ac:dyDescent="0.25">
      <c r="A379" s="411"/>
      <c r="B379" s="9" t="s">
        <v>2618</v>
      </c>
      <c r="C379" s="9" t="s">
        <v>4740</v>
      </c>
      <c r="D379" s="33">
        <v>93</v>
      </c>
      <c r="E379" s="34" t="s">
        <v>2527</v>
      </c>
      <c r="F379" s="10" t="s">
        <v>2530</v>
      </c>
      <c r="G379" s="10">
        <v>1316096</v>
      </c>
      <c r="H379" s="10" t="s">
        <v>4009</v>
      </c>
      <c r="I379" s="10" t="s">
        <v>4560</v>
      </c>
      <c r="J379" s="10" t="s">
        <v>2622</v>
      </c>
      <c r="K379" s="10" t="s">
        <v>777</v>
      </c>
      <c r="L379" s="9" t="s">
        <v>778</v>
      </c>
      <c r="M379" s="11">
        <v>40154</v>
      </c>
      <c r="N379" s="11"/>
      <c r="O379" s="12">
        <v>35462</v>
      </c>
      <c r="P379" s="12">
        <v>35462</v>
      </c>
      <c r="Q379" s="12"/>
      <c r="R379" s="12"/>
      <c r="S379" s="12"/>
      <c r="T379" s="12">
        <v>35462</v>
      </c>
      <c r="U379" s="9" t="s">
        <v>26</v>
      </c>
      <c r="V379" s="12">
        <v>35462</v>
      </c>
      <c r="W379" s="9">
        <v>0</v>
      </c>
      <c r="X379" s="9" t="s">
        <v>26</v>
      </c>
      <c r="Y379" s="9">
        <v>0</v>
      </c>
      <c r="AC379" s="13" t="s">
        <v>28</v>
      </c>
      <c r="AD379" s="9" t="s">
        <v>135</v>
      </c>
      <c r="AE379" s="9" t="s">
        <v>136</v>
      </c>
      <c r="AF379" s="9" t="s">
        <v>45</v>
      </c>
      <c r="AH379" s="9" t="s">
        <v>32</v>
      </c>
      <c r="AI379" s="9" t="s">
        <v>437</v>
      </c>
      <c r="AJ379" s="9" t="s">
        <v>34</v>
      </c>
      <c r="AK379" s="9" t="s">
        <v>71</v>
      </c>
      <c r="AL379" s="9" t="s">
        <v>42</v>
      </c>
      <c r="AM379" s="16" t="s">
        <v>2519</v>
      </c>
      <c r="AN379" s="9" t="s">
        <v>2509</v>
      </c>
      <c r="AP379" s="9" t="s">
        <v>779</v>
      </c>
      <c r="AR379" s="15">
        <v>40665.878472222219</v>
      </c>
      <c r="AS379" s="9" t="s">
        <v>151</v>
      </c>
      <c r="AT379" s="12">
        <v>35462</v>
      </c>
      <c r="AU379" s="392">
        <v>40665.878472222219</v>
      </c>
      <c r="AV379" s="390">
        <v>41182</v>
      </c>
      <c r="AW379" s="96">
        <f t="shared" si="10"/>
        <v>516.12152777778101</v>
      </c>
      <c r="AX379" s="97">
        <f t="shared" si="11"/>
        <v>17.204050925926033</v>
      </c>
    </row>
    <row r="380" spans="1:50" x14ac:dyDescent="0.25">
      <c r="A380" s="411"/>
      <c r="B380" s="9" t="s">
        <v>2618</v>
      </c>
      <c r="C380" s="9" t="s">
        <v>3625</v>
      </c>
      <c r="D380" s="33">
        <v>14</v>
      </c>
      <c r="E380" s="34" t="s">
        <v>2528</v>
      </c>
      <c r="F380" s="10" t="s">
        <v>2590</v>
      </c>
      <c r="G380" s="10">
        <v>1333148</v>
      </c>
      <c r="H380" s="10" t="s">
        <v>4010</v>
      </c>
      <c r="I380" s="10" t="s">
        <v>4561</v>
      </c>
      <c r="J380" s="10" t="s">
        <v>2646</v>
      </c>
      <c r="K380" s="10" t="s">
        <v>795</v>
      </c>
      <c r="L380" s="9" t="s">
        <v>796</v>
      </c>
      <c r="M380" s="11">
        <v>40283</v>
      </c>
      <c r="N380" s="11"/>
      <c r="O380" s="12">
        <v>2000</v>
      </c>
      <c r="P380" s="12">
        <v>2000</v>
      </c>
      <c r="Q380" s="12"/>
      <c r="R380" s="12"/>
      <c r="S380" s="12"/>
      <c r="T380" s="12">
        <v>2000</v>
      </c>
      <c r="U380" s="9" t="s">
        <v>26</v>
      </c>
      <c r="V380" s="12">
        <v>2000</v>
      </c>
      <c r="W380" s="9">
        <v>0</v>
      </c>
      <c r="X380" s="9" t="s">
        <v>26</v>
      </c>
      <c r="Y380" s="9">
        <v>0</v>
      </c>
      <c r="AC380" s="13" t="s">
        <v>28</v>
      </c>
      <c r="AD380" s="9" t="s">
        <v>262</v>
      </c>
      <c r="AE380" s="9" t="s">
        <v>151</v>
      </c>
      <c r="AF380" s="9" t="s">
        <v>45</v>
      </c>
      <c r="AH380" s="9" t="s">
        <v>131</v>
      </c>
      <c r="AI380" s="9" t="s">
        <v>145</v>
      </c>
      <c r="AJ380" s="9" t="s">
        <v>34</v>
      </c>
      <c r="AK380" s="9" t="s">
        <v>71</v>
      </c>
      <c r="AL380" s="9" t="s">
        <v>42</v>
      </c>
      <c r="AM380" s="16" t="s">
        <v>2519</v>
      </c>
      <c r="AN380" s="9" t="s">
        <v>2509</v>
      </c>
      <c r="AP380" s="9" t="s">
        <v>797</v>
      </c>
      <c r="AR380" s="15">
        <v>40707.969444444447</v>
      </c>
      <c r="AS380" s="9" t="s">
        <v>36</v>
      </c>
      <c r="AT380" s="12">
        <v>2000</v>
      </c>
      <c r="AU380" s="392">
        <v>40707.969444444447</v>
      </c>
      <c r="AV380" s="390">
        <v>41182</v>
      </c>
      <c r="AW380" s="96">
        <f t="shared" si="10"/>
        <v>474.03055555555329</v>
      </c>
      <c r="AX380" s="97">
        <f t="shared" si="11"/>
        <v>15.801018518518443</v>
      </c>
    </row>
    <row r="381" spans="1:50" x14ac:dyDescent="0.25">
      <c r="A381" s="411"/>
      <c r="B381" s="9" t="s">
        <v>2618</v>
      </c>
      <c r="C381" s="9" t="s">
        <v>4739</v>
      </c>
      <c r="D381" s="33">
        <v>82</v>
      </c>
      <c r="E381" s="34" t="s">
        <v>2527</v>
      </c>
      <c r="F381" s="10" t="s">
        <v>2529</v>
      </c>
      <c r="G381" s="10">
        <v>1360658</v>
      </c>
      <c r="H381" s="10" t="s">
        <v>4011</v>
      </c>
      <c r="I381" s="10" t="s">
        <v>4468</v>
      </c>
      <c r="J381" s="10" t="s">
        <v>2622</v>
      </c>
      <c r="K381" s="10" t="s">
        <v>899</v>
      </c>
      <c r="L381" s="9" t="s">
        <v>900</v>
      </c>
      <c r="M381" s="11">
        <v>40398</v>
      </c>
      <c r="N381" s="11"/>
      <c r="O381" s="12">
        <v>3000</v>
      </c>
      <c r="P381" s="12">
        <v>3000</v>
      </c>
      <c r="Q381" s="12"/>
      <c r="R381" s="12"/>
      <c r="S381" s="12"/>
      <c r="T381" s="12">
        <v>3000</v>
      </c>
      <c r="U381" s="9" t="s">
        <v>50</v>
      </c>
      <c r="V381" s="12">
        <v>1500</v>
      </c>
      <c r="W381" s="9">
        <v>0</v>
      </c>
      <c r="X381" s="9" t="s">
        <v>50</v>
      </c>
      <c r="Y381" s="9">
        <v>0</v>
      </c>
      <c r="AC381" s="13" t="s">
        <v>28</v>
      </c>
      <c r="AD381" s="9" t="s">
        <v>135</v>
      </c>
      <c r="AE381" s="9" t="s">
        <v>136</v>
      </c>
      <c r="AF381" s="9" t="s">
        <v>45</v>
      </c>
      <c r="AH381" s="9" t="s">
        <v>32</v>
      </c>
      <c r="AI381" s="9" t="s">
        <v>67</v>
      </c>
      <c r="AJ381" s="9" t="s">
        <v>34</v>
      </c>
      <c r="AK381" s="9" t="s">
        <v>71</v>
      </c>
      <c r="AL381" s="9" t="s">
        <v>42</v>
      </c>
      <c r="AM381" s="16" t="s">
        <v>2519</v>
      </c>
      <c r="AN381" s="9" t="s">
        <v>2509</v>
      </c>
      <c r="AP381" s="9" t="s">
        <v>901</v>
      </c>
      <c r="AR381" s="15">
        <v>40780.995833333334</v>
      </c>
      <c r="AS381" s="9" t="s">
        <v>36</v>
      </c>
      <c r="AT381" s="12">
        <v>3000</v>
      </c>
      <c r="AU381" s="392">
        <v>40780.995833333334</v>
      </c>
      <c r="AV381" s="390">
        <v>41182</v>
      </c>
      <c r="AW381" s="96">
        <f t="shared" si="10"/>
        <v>401.0041666666657</v>
      </c>
      <c r="AX381" s="97">
        <f t="shared" si="11"/>
        <v>13.366805555555523</v>
      </c>
    </row>
    <row r="382" spans="1:50" x14ac:dyDescent="0.25">
      <c r="A382" s="411"/>
      <c r="B382" s="9" t="s">
        <v>2618</v>
      </c>
      <c r="C382" s="9" t="s">
        <v>3625</v>
      </c>
      <c r="D382" s="33">
        <v>14</v>
      </c>
      <c r="E382" s="34" t="s">
        <v>2528</v>
      </c>
      <c r="F382" s="10" t="s">
        <v>2531</v>
      </c>
      <c r="G382" s="10">
        <v>1332096</v>
      </c>
      <c r="H382" s="10" t="s">
        <v>4012</v>
      </c>
      <c r="I382" s="10" t="s">
        <v>4562</v>
      </c>
      <c r="J382" s="10" t="s">
        <v>2646</v>
      </c>
      <c r="K382" s="10" t="s">
        <v>1410</v>
      </c>
      <c r="L382" s="9" t="s">
        <v>1411</v>
      </c>
      <c r="M382" s="11">
        <v>40543</v>
      </c>
      <c r="N382" s="11"/>
      <c r="O382" s="12">
        <v>10579</v>
      </c>
      <c r="P382" s="12">
        <v>10579</v>
      </c>
      <c r="Q382" s="12"/>
      <c r="R382" s="12"/>
      <c r="S382" s="12"/>
      <c r="T382" s="12">
        <v>10579</v>
      </c>
      <c r="U382" s="9" t="s">
        <v>26</v>
      </c>
      <c r="V382" s="12">
        <v>10579</v>
      </c>
      <c r="W382" s="9">
        <v>0</v>
      </c>
      <c r="X382" s="9" t="s">
        <v>50</v>
      </c>
      <c r="Y382" s="9">
        <v>0</v>
      </c>
      <c r="AC382" s="13" t="s">
        <v>28</v>
      </c>
      <c r="AD382" s="9" t="s">
        <v>262</v>
      </c>
      <c r="AE382" s="9" t="s">
        <v>151</v>
      </c>
      <c r="AF382" s="9" t="s">
        <v>45</v>
      </c>
      <c r="AH382" s="9" t="s">
        <v>32</v>
      </c>
      <c r="AI382" s="9" t="s">
        <v>1412</v>
      </c>
      <c r="AJ382" s="9" t="s">
        <v>34</v>
      </c>
      <c r="AK382" s="9" t="s">
        <v>71</v>
      </c>
      <c r="AL382" s="9" t="s">
        <v>42</v>
      </c>
      <c r="AM382" s="16" t="s">
        <v>2519</v>
      </c>
      <c r="AN382" s="9" t="s">
        <v>2509</v>
      </c>
      <c r="AP382" s="9" t="s">
        <v>1413</v>
      </c>
      <c r="AR382" s="15">
        <v>40703.224305555559</v>
      </c>
      <c r="AS382" s="9" t="s">
        <v>151</v>
      </c>
      <c r="AT382" s="12">
        <v>10579</v>
      </c>
      <c r="AU382" s="392">
        <v>40703.224305555559</v>
      </c>
      <c r="AV382" s="390">
        <v>41182</v>
      </c>
      <c r="AW382" s="96">
        <f t="shared" si="10"/>
        <v>478.77569444444089</v>
      </c>
      <c r="AX382" s="97">
        <f t="shared" si="11"/>
        <v>15.959189814814696</v>
      </c>
    </row>
    <row r="383" spans="1:50" x14ac:dyDescent="0.25">
      <c r="A383" s="411"/>
      <c r="B383" s="9" t="s">
        <v>2618</v>
      </c>
      <c r="C383" s="9" t="s">
        <v>4740</v>
      </c>
      <c r="D383" s="33">
        <v>93</v>
      </c>
      <c r="E383" s="34" t="s">
        <v>2527</v>
      </c>
      <c r="F383" s="10" t="s">
        <v>2529</v>
      </c>
      <c r="G383" s="10">
        <v>459166</v>
      </c>
      <c r="H383" s="10" t="s">
        <v>4013</v>
      </c>
      <c r="I383" s="10" t="s">
        <v>4563</v>
      </c>
      <c r="J383" s="10" t="s">
        <v>2622</v>
      </c>
      <c r="K383" s="10" t="s">
        <v>1532</v>
      </c>
      <c r="L383" s="9" t="s">
        <v>1533</v>
      </c>
      <c r="M383" s="11">
        <v>37482</v>
      </c>
      <c r="N383" s="11"/>
      <c r="O383" s="12">
        <v>64560</v>
      </c>
      <c r="P383" s="12">
        <v>64560</v>
      </c>
      <c r="Q383" s="12"/>
      <c r="R383" s="12"/>
      <c r="S383" s="12"/>
      <c r="T383" s="12">
        <v>64560</v>
      </c>
      <c r="U383" s="9" t="s">
        <v>26</v>
      </c>
      <c r="V383" s="12">
        <v>64560</v>
      </c>
      <c r="W383" s="12">
        <v>20000</v>
      </c>
      <c r="X383" s="9" t="s">
        <v>26</v>
      </c>
      <c r="Y383" s="12">
        <v>20000</v>
      </c>
      <c r="Z383" s="12"/>
      <c r="AA383" s="12"/>
      <c r="AB383" s="12"/>
      <c r="AC383" s="13" t="s">
        <v>28</v>
      </c>
      <c r="AD383" s="9" t="s">
        <v>44</v>
      </c>
      <c r="AE383" s="9" t="s">
        <v>38</v>
      </c>
      <c r="AF383" s="9" t="s">
        <v>45</v>
      </c>
      <c r="AH383" s="9" t="s">
        <v>32</v>
      </c>
      <c r="AI383" s="9" t="s">
        <v>364</v>
      </c>
      <c r="AJ383" s="9" t="s">
        <v>34</v>
      </c>
      <c r="AK383" s="9" t="s">
        <v>71</v>
      </c>
      <c r="AL383" s="9" t="s">
        <v>42</v>
      </c>
      <c r="AM383" s="16" t="s">
        <v>2519</v>
      </c>
      <c r="AN383" s="9" t="s">
        <v>2509</v>
      </c>
      <c r="AP383" s="9" t="s">
        <v>1534</v>
      </c>
      <c r="AR383" s="15">
        <v>38523.673611111109</v>
      </c>
      <c r="AS383" s="9" t="s">
        <v>36</v>
      </c>
      <c r="AT383" s="12">
        <v>64560</v>
      </c>
      <c r="AU383" s="392">
        <v>38523.673611111109</v>
      </c>
      <c r="AV383" s="390">
        <v>41182</v>
      </c>
      <c r="AW383" s="96">
        <f t="shared" si="10"/>
        <v>2658.3263888888905</v>
      </c>
      <c r="AX383" s="97">
        <f t="shared" si="11"/>
        <v>88.610879629629679</v>
      </c>
    </row>
    <row r="384" spans="1:50" x14ac:dyDescent="0.25">
      <c r="A384" s="411"/>
      <c r="B384" s="9" t="s">
        <v>2618</v>
      </c>
      <c r="C384" s="9" t="s">
        <v>4744</v>
      </c>
      <c r="D384" s="35">
        <v>1</v>
      </c>
      <c r="E384" s="34" t="s">
        <v>2527</v>
      </c>
      <c r="F384" s="10" t="s">
        <v>2587</v>
      </c>
      <c r="G384" s="10">
        <v>1134125</v>
      </c>
      <c r="H384" s="10" t="s">
        <v>4014</v>
      </c>
      <c r="I384" s="10" t="s">
        <v>4564</v>
      </c>
      <c r="J384" s="10" t="s">
        <v>2622</v>
      </c>
      <c r="K384" s="10" t="s">
        <v>1744</v>
      </c>
      <c r="L384" s="9">
        <v>8008361</v>
      </c>
      <c r="M384" s="11">
        <v>39483</v>
      </c>
      <c r="N384" s="11"/>
      <c r="O384" s="12">
        <v>25000</v>
      </c>
      <c r="P384" s="12">
        <v>25000</v>
      </c>
      <c r="Q384" s="12"/>
      <c r="R384" s="12"/>
      <c r="S384" s="12"/>
      <c r="T384" s="12">
        <v>25000</v>
      </c>
      <c r="U384" s="9" t="s">
        <v>26</v>
      </c>
      <c r="V384" s="12">
        <v>25000</v>
      </c>
      <c r="W384" s="12">
        <v>17145.53</v>
      </c>
      <c r="X384" s="9" t="s">
        <v>26</v>
      </c>
      <c r="Y384" s="12">
        <v>17145.53</v>
      </c>
      <c r="Z384" s="12"/>
      <c r="AA384" s="12"/>
      <c r="AB384" s="12"/>
      <c r="AC384" s="13" t="s">
        <v>28</v>
      </c>
      <c r="AD384" s="9" t="s">
        <v>135</v>
      </c>
      <c r="AE384" s="9" t="s">
        <v>276</v>
      </c>
      <c r="AF384" s="9" t="s">
        <v>45</v>
      </c>
      <c r="AH384" s="9" t="s">
        <v>32</v>
      </c>
      <c r="AI384" s="9" t="s">
        <v>969</v>
      </c>
      <c r="AJ384" s="9" t="s">
        <v>132</v>
      </c>
      <c r="AK384" s="9" t="s">
        <v>71</v>
      </c>
      <c r="AL384" s="9" t="s">
        <v>42</v>
      </c>
      <c r="AM384" s="16" t="s">
        <v>2519</v>
      </c>
      <c r="AN384" s="9" t="s">
        <v>2509</v>
      </c>
      <c r="AP384" s="9" t="s">
        <v>1745</v>
      </c>
      <c r="AR384" s="15">
        <v>40150.724305555559</v>
      </c>
      <c r="AS384" s="9" t="s">
        <v>600</v>
      </c>
      <c r="AT384" s="12">
        <v>25000</v>
      </c>
      <c r="AU384" s="392">
        <v>40150.724305555559</v>
      </c>
      <c r="AV384" s="390">
        <v>41182</v>
      </c>
      <c r="AW384" s="96">
        <f t="shared" si="10"/>
        <v>1031.2756944444409</v>
      </c>
      <c r="AX384" s="97">
        <f t="shared" si="11"/>
        <v>34.375856481481364</v>
      </c>
    </row>
    <row r="385" spans="1:50" x14ac:dyDescent="0.25">
      <c r="A385" s="411"/>
      <c r="B385" s="9" t="s">
        <v>2618</v>
      </c>
      <c r="C385" s="9" t="s">
        <v>4740</v>
      </c>
      <c r="D385" s="33">
        <v>93</v>
      </c>
      <c r="E385" s="34" t="s">
        <v>2527</v>
      </c>
      <c r="F385" s="10" t="s">
        <v>2539</v>
      </c>
      <c r="G385" s="10">
        <v>1275783</v>
      </c>
      <c r="H385" s="10" t="s">
        <v>4015</v>
      </c>
      <c r="I385" s="10" t="s">
        <v>4565</v>
      </c>
      <c r="J385" s="10" t="s">
        <v>2622</v>
      </c>
      <c r="K385" s="10" t="s">
        <v>1875</v>
      </c>
      <c r="L385" s="9" t="s">
        <v>1876</v>
      </c>
      <c r="M385" s="11">
        <v>40385</v>
      </c>
      <c r="N385" s="11"/>
      <c r="O385" s="12">
        <v>11760</v>
      </c>
      <c r="P385" s="12">
        <v>11760</v>
      </c>
      <c r="Q385" s="12"/>
      <c r="R385" s="12"/>
      <c r="S385" s="12"/>
      <c r="T385" s="12">
        <v>11760</v>
      </c>
      <c r="U385" s="9" t="s">
        <v>26</v>
      </c>
      <c r="V385" s="12">
        <v>11760</v>
      </c>
      <c r="W385" s="9">
        <v>0</v>
      </c>
      <c r="X385" s="9" t="s">
        <v>50</v>
      </c>
      <c r="Y385" s="9">
        <v>0</v>
      </c>
      <c r="AC385" s="13" t="s">
        <v>28</v>
      </c>
      <c r="AD385" s="9" t="s">
        <v>135</v>
      </c>
      <c r="AE385" s="9" t="s">
        <v>136</v>
      </c>
      <c r="AF385" s="9" t="s">
        <v>31</v>
      </c>
      <c r="AH385" s="9" t="s">
        <v>32</v>
      </c>
      <c r="AI385" s="9" t="s">
        <v>525</v>
      </c>
      <c r="AJ385" s="9" t="s">
        <v>34</v>
      </c>
      <c r="AK385" s="9" t="s">
        <v>71</v>
      </c>
      <c r="AL385" s="9" t="s">
        <v>42</v>
      </c>
      <c r="AM385" s="16" t="s">
        <v>2519</v>
      </c>
      <c r="AN385" s="9" t="s">
        <v>2509</v>
      </c>
      <c r="AP385" s="9" t="s">
        <v>1877</v>
      </c>
      <c r="AR385" s="15">
        <v>40518.922222222223</v>
      </c>
      <c r="AS385" s="9" t="s">
        <v>151</v>
      </c>
      <c r="AT385" s="12">
        <v>11760</v>
      </c>
      <c r="AU385" s="392">
        <v>40518.922222222223</v>
      </c>
      <c r="AV385" s="390">
        <v>41182</v>
      </c>
      <c r="AW385" s="96">
        <f t="shared" si="10"/>
        <v>663.07777777777665</v>
      </c>
      <c r="AX385" s="97">
        <f t="shared" si="11"/>
        <v>22.102592592592554</v>
      </c>
    </row>
    <row r="386" spans="1:50" x14ac:dyDescent="0.25">
      <c r="A386" s="411"/>
      <c r="B386" s="9" t="s">
        <v>2618</v>
      </c>
      <c r="C386" s="9" t="s">
        <v>4739</v>
      </c>
      <c r="D386" s="33">
        <v>82</v>
      </c>
      <c r="E386" s="34" t="s">
        <v>2527</v>
      </c>
      <c r="F386" s="10" t="s">
        <v>2537</v>
      </c>
      <c r="G386" s="10">
        <v>1440711</v>
      </c>
      <c r="H386" s="10" t="s">
        <v>4016</v>
      </c>
      <c r="I386" s="10" t="s">
        <v>4566</v>
      </c>
      <c r="J386" s="10" t="s">
        <v>2622</v>
      </c>
      <c r="K386" s="10" t="s">
        <v>1975</v>
      </c>
      <c r="L386" s="9" t="s">
        <v>1976</v>
      </c>
      <c r="M386" s="11">
        <v>40598</v>
      </c>
      <c r="N386" s="11"/>
      <c r="O386" s="12">
        <v>75439</v>
      </c>
      <c r="P386" s="12">
        <v>75439</v>
      </c>
      <c r="Q386" s="12"/>
      <c r="R386" s="12"/>
      <c r="S386" s="12"/>
      <c r="T386" s="12">
        <v>75439</v>
      </c>
      <c r="U386" s="9" t="s">
        <v>50</v>
      </c>
      <c r="V386" s="12">
        <v>37719.5</v>
      </c>
      <c r="W386" s="9">
        <v>0</v>
      </c>
      <c r="X386" s="9" t="s">
        <v>50</v>
      </c>
      <c r="Y386" s="9">
        <v>0</v>
      </c>
      <c r="AC386" s="13" t="s">
        <v>28</v>
      </c>
      <c r="AD386" s="9" t="s">
        <v>135</v>
      </c>
      <c r="AE386" s="9" t="s">
        <v>284</v>
      </c>
      <c r="AF386" s="9" t="s">
        <v>45</v>
      </c>
      <c r="AH386" s="9" t="s">
        <v>131</v>
      </c>
      <c r="AI386" s="9" t="s">
        <v>176</v>
      </c>
      <c r="AJ386" s="9" t="s">
        <v>55</v>
      </c>
      <c r="AK386" s="9" t="s">
        <v>71</v>
      </c>
      <c r="AL386" s="9" t="s">
        <v>42</v>
      </c>
      <c r="AM386" s="16" t="s">
        <v>2519</v>
      </c>
      <c r="AN386" s="9" t="s">
        <v>2510</v>
      </c>
      <c r="AP386" s="9" t="s">
        <v>1977</v>
      </c>
      <c r="AR386" s="15">
        <v>41001.35833333333</v>
      </c>
      <c r="AS386" s="9" t="s">
        <v>151</v>
      </c>
      <c r="AT386" s="12">
        <v>75439</v>
      </c>
      <c r="AU386" s="392">
        <v>41001.35833333333</v>
      </c>
      <c r="AV386" s="390">
        <v>41182</v>
      </c>
      <c r="AW386" s="96">
        <f t="shared" si="10"/>
        <v>180.64166666667006</v>
      </c>
      <c r="AX386" s="97">
        <f t="shared" si="11"/>
        <v>6.0213888888890024</v>
      </c>
    </row>
    <row r="387" spans="1:50" x14ac:dyDescent="0.25">
      <c r="A387" s="411"/>
      <c r="B387" s="9" t="s">
        <v>2618</v>
      </c>
      <c r="C387" s="9" t="s">
        <v>4739</v>
      </c>
      <c r="D387" s="33">
        <v>82</v>
      </c>
      <c r="E387" s="34" t="s">
        <v>2527</v>
      </c>
      <c r="F387" s="10" t="s">
        <v>2558</v>
      </c>
      <c r="G387" s="10">
        <v>586554</v>
      </c>
      <c r="H387" s="10" t="s">
        <v>4017</v>
      </c>
      <c r="I387" s="10" t="s">
        <v>4567</v>
      </c>
      <c r="J387" s="10" t="s">
        <v>2622</v>
      </c>
      <c r="K387" s="10">
        <v>1102080</v>
      </c>
      <c r="L387" s="9" t="s">
        <v>2134</v>
      </c>
      <c r="M387" s="11">
        <v>38325</v>
      </c>
      <c r="N387" s="11"/>
      <c r="O387" s="9">
        <v>0</v>
      </c>
      <c r="P387" s="12">
        <v>55513.5</v>
      </c>
      <c r="Q387" s="12"/>
      <c r="R387" s="12"/>
      <c r="S387" s="12"/>
      <c r="T387" s="9">
        <v>0</v>
      </c>
      <c r="U387" s="9" t="s">
        <v>26</v>
      </c>
      <c r="V387" s="9">
        <v>0</v>
      </c>
      <c r="W387" s="12">
        <v>5551.35</v>
      </c>
      <c r="X387" s="9" t="s">
        <v>27</v>
      </c>
      <c r="Y387" s="9">
        <v>0</v>
      </c>
      <c r="AC387" s="13" t="s">
        <v>28</v>
      </c>
      <c r="AD387" s="9" t="s">
        <v>44</v>
      </c>
      <c r="AE387" s="9" t="s">
        <v>91</v>
      </c>
      <c r="AF387" s="9" t="s">
        <v>31</v>
      </c>
      <c r="AH387" s="9" t="s">
        <v>32</v>
      </c>
      <c r="AI387" s="9" t="s">
        <v>339</v>
      </c>
      <c r="AJ387" s="9" t="s">
        <v>123</v>
      </c>
      <c r="AK387" s="9" t="s">
        <v>185</v>
      </c>
      <c r="AL387" s="9" t="s">
        <v>42</v>
      </c>
      <c r="AM387" s="16" t="s">
        <v>2519</v>
      </c>
      <c r="AN387" s="9" t="s">
        <v>2509</v>
      </c>
      <c r="AP387" s="9" t="s">
        <v>2135</v>
      </c>
      <c r="AR387" s="15">
        <v>39184.655555555553</v>
      </c>
      <c r="AS387" s="9" t="s">
        <v>36</v>
      </c>
      <c r="AT387" s="9">
        <v>0</v>
      </c>
      <c r="AU387" s="392">
        <v>39184.655555555553</v>
      </c>
      <c r="AV387" s="390">
        <v>41182</v>
      </c>
      <c r="AW387" s="96">
        <f t="shared" ref="AW387:AW450" si="12">AV387-AU387</f>
        <v>1997.3444444444467</v>
      </c>
      <c r="AX387" s="97">
        <f t="shared" ref="AX387:AX450" si="13">AW387/30</f>
        <v>66.57814814814823</v>
      </c>
    </row>
    <row r="388" spans="1:50" x14ac:dyDescent="0.25">
      <c r="A388" s="411"/>
      <c r="B388" s="9" t="s">
        <v>2618</v>
      </c>
      <c r="C388" s="9" t="s">
        <v>4740</v>
      </c>
      <c r="D388" s="33">
        <v>93</v>
      </c>
      <c r="E388" s="34" t="s">
        <v>2527</v>
      </c>
      <c r="F388" s="10" t="s">
        <v>2529</v>
      </c>
      <c r="G388" s="10">
        <v>1149268</v>
      </c>
      <c r="H388" s="10" t="s">
        <v>4018</v>
      </c>
      <c r="I388" s="10" t="s">
        <v>4568</v>
      </c>
      <c r="J388" s="10" t="s">
        <v>2622</v>
      </c>
      <c r="K388" s="10">
        <v>9301908</v>
      </c>
      <c r="L388" s="9" t="s">
        <v>2261</v>
      </c>
      <c r="M388" s="11">
        <v>39217</v>
      </c>
      <c r="N388" s="11"/>
      <c r="O388" s="12">
        <v>60818.48</v>
      </c>
      <c r="P388" s="12">
        <v>60818.48</v>
      </c>
      <c r="Q388" s="12"/>
      <c r="R388" s="12"/>
      <c r="S388" s="12"/>
      <c r="T388" s="12">
        <v>60818.48</v>
      </c>
      <c r="U388" s="9" t="s">
        <v>26</v>
      </c>
      <c r="V388" s="12">
        <v>60818.48</v>
      </c>
      <c r="W388" s="12">
        <v>122436.97</v>
      </c>
      <c r="X388" s="9" t="s">
        <v>26</v>
      </c>
      <c r="Y388" s="12">
        <v>122436.97</v>
      </c>
      <c r="Z388" s="12"/>
      <c r="AA388" s="12"/>
      <c r="AB388" s="12"/>
      <c r="AC388" s="13" t="s">
        <v>28</v>
      </c>
      <c r="AD388" s="9" t="s">
        <v>135</v>
      </c>
      <c r="AE388" s="9" t="s">
        <v>136</v>
      </c>
      <c r="AF388" s="9" t="s">
        <v>31</v>
      </c>
      <c r="AH388" s="9" t="s">
        <v>32</v>
      </c>
      <c r="AI388" s="9" t="s">
        <v>77</v>
      </c>
      <c r="AJ388" s="9" t="s">
        <v>34</v>
      </c>
      <c r="AK388" s="9" t="s">
        <v>71</v>
      </c>
      <c r="AL388" s="9" t="s">
        <v>42</v>
      </c>
      <c r="AM388" s="16" t="s">
        <v>2519</v>
      </c>
      <c r="AN388" s="9" t="s">
        <v>2509</v>
      </c>
      <c r="AP388" s="9" t="s">
        <v>2262</v>
      </c>
      <c r="AR388" s="15">
        <v>40164.381249999999</v>
      </c>
      <c r="AS388" s="9" t="s">
        <v>36</v>
      </c>
      <c r="AT388" s="12">
        <v>60818.48</v>
      </c>
      <c r="AU388" s="392">
        <v>40164.381249999999</v>
      </c>
      <c r="AV388" s="390">
        <v>41182</v>
      </c>
      <c r="AW388" s="96">
        <f t="shared" si="12"/>
        <v>1017.6187500000015</v>
      </c>
      <c r="AX388" s="97">
        <f t="shared" si="13"/>
        <v>33.920625000000051</v>
      </c>
    </row>
    <row r="389" spans="1:50" x14ac:dyDescent="0.25">
      <c r="A389" s="411"/>
      <c r="B389" s="9" t="s">
        <v>2618</v>
      </c>
      <c r="C389" s="9" t="s">
        <v>3625</v>
      </c>
      <c r="D389" s="33">
        <v>14</v>
      </c>
      <c r="E389" s="34" t="s">
        <v>2528</v>
      </c>
      <c r="F389" s="10" t="s">
        <v>2590</v>
      </c>
      <c r="G389" s="10">
        <v>1295133</v>
      </c>
      <c r="H389" s="10" t="s">
        <v>4019</v>
      </c>
      <c r="I389" s="10" t="s">
        <v>4569</v>
      </c>
      <c r="J389" s="10" t="s">
        <v>2622</v>
      </c>
      <c r="K389" s="10" t="s">
        <v>2428</v>
      </c>
      <c r="L389" s="9" t="s">
        <v>2429</v>
      </c>
      <c r="M389" s="11">
        <v>40355</v>
      </c>
      <c r="N389" s="11"/>
      <c r="O389" s="12">
        <v>3000</v>
      </c>
      <c r="P389" s="12">
        <v>3000</v>
      </c>
      <c r="Q389" s="12"/>
      <c r="R389" s="12"/>
      <c r="S389" s="12"/>
      <c r="T389" s="12">
        <v>3000</v>
      </c>
      <c r="U389" s="9" t="s">
        <v>50</v>
      </c>
      <c r="V389" s="12">
        <v>1500</v>
      </c>
      <c r="W389" s="9">
        <v>0</v>
      </c>
      <c r="X389" s="9" t="s">
        <v>50</v>
      </c>
      <c r="Y389" s="9">
        <v>0</v>
      </c>
      <c r="AC389" s="13" t="s">
        <v>28</v>
      </c>
      <c r="AD389" s="9" t="s">
        <v>262</v>
      </c>
      <c r="AE389" s="9" t="s">
        <v>276</v>
      </c>
      <c r="AF389" s="9" t="s">
        <v>197</v>
      </c>
      <c r="AH389" s="9" t="s">
        <v>131</v>
      </c>
      <c r="AI389" s="9" t="s">
        <v>277</v>
      </c>
      <c r="AJ389" s="9" t="s">
        <v>55</v>
      </c>
      <c r="AK389" s="9" t="s">
        <v>71</v>
      </c>
      <c r="AL389" s="9" t="s">
        <v>42</v>
      </c>
      <c r="AM389" s="16" t="s">
        <v>2519</v>
      </c>
      <c r="AN389" s="9" t="s">
        <v>2510</v>
      </c>
      <c r="AP389" s="9" t="s">
        <v>2430</v>
      </c>
      <c r="AR389" s="15">
        <v>40598.825694444444</v>
      </c>
      <c r="AS389" s="9" t="s">
        <v>36</v>
      </c>
      <c r="AT389" s="12">
        <v>3000</v>
      </c>
      <c r="AU389" s="392">
        <v>40598.825694444444</v>
      </c>
      <c r="AV389" s="390">
        <v>41182</v>
      </c>
      <c r="AW389" s="96">
        <f t="shared" si="12"/>
        <v>583.1743055555562</v>
      </c>
      <c r="AX389" s="97">
        <f t="shared" si="13"/>
        <v>19.439143518518541</v>
      </c>
    </row>
    <row r="390" spans="1:50" x14ac:dyDescent="0.25">
      <c r="A390" s="411"/>
      <c r="B390" s="9" t="s">
        <v>2618</v>
      </c>
      <c r="C390" s="9" t="s">
        <v>4740</v>
      </c>
      <c r="D390" s="33">
        <v>93</v>
      </c>
      <c r="E390" s="34" t="s">
        <v>2527</v>
      </c>
      <c r="F390" s="10" t="s">
        <v>2539</v>
      </c>
      <c r="G390" s="10">
        <v>1237844</v>
      </c>
      <c r="H390" s="10" t="s">
        <v>4020</v>
      </c>
      <c r="I390" s="10" t="s">
        <v>4570</v>
      </c>
      <c r="J390" s="10" t="s">
        <v>2622</v>
      </c>
      <c r="K390" s="10" t="s">
        <v>689</v>
      </c>
      <c r="L390" s="9" t="s">
        <v>690</v>
      </c>
      <c r="M390" s="11">
        <v>39818</v>
      </c>
      <c r="N390" s="11"/>
      <c r="O390" s="12">
        <v>17500</v>
      </c>
      <c r="P390" s="12">
        <v>20000</v>
      </c>
      <c r="Q390" s="12"/>
      <c r="R390" s="12"/>
      <c r="S390" s="12"/>
      <c r="T390" s="12">
        <v>17500</v>
      </c>
      <c r="U390" s="9" t="s">
        <v>50</v>
      </c>
      <c r="V390" s="12">
        <v>8750</v>
      </c>
      <c r="W390" s="9">
        <v>0</v>
      </c>
      <c r="X390" s="9" t="s">
        <v>50</v>
      </c>
      <c r="Y390" s="9">
        <v>0</v>
      </c>
      <c r="AC390" s="13" t="s">
        <v>28</v>
      </c>
      <c r="AD390" s="9" t="s">
        <v>135</v>
      </c>
      <c r="AE390" s="9" t="s">
        <v>284</v>
      </c>
      <c r="AF390" s="9" t="s">
        <v>45</v>
      </c>
      <c r="AH390" s="9" t="s">
        <v>32</v>
      </c>
      <c r="AI390" s="9" t="s">
        <v>500</v>
      </c>
      <c r="AJ390" s="9" t="s">
        <v>123</v>
      </c>
      <c r="AK390" s="9" t="s">
        <v>71</v>
      </c>
      <c r="AL390" s="9" t="s">
        <v>42</v>
      </c>
      <c r="AM390" s="16" t="s">
        <v>2519</v>
      </c>
      <c r="AN390" s="9" t="s">
        <v>2510</v>
      </c>
      <c r="AP390" s="9" t="s">
        <v>691</v>
      </c>
      <c r="AR390" s="15">
        <v>40396.397916666669</v>
      </c>
      <c r="AS390" s="9" t="s">
        <v>36</v>
      </c>
      <c r="AT390" s="12">
        <v>17500</v>
      </c>
      <c r="AU390" s="392">
        <v>40396.397916666669</v>
      </c>
      <c r="AV390" s="390">
        <v>41182</v>
      </c>
      <c r="AW390" s="96">
        <f t="shared" si="12"/>
        <v>785.60208333333139</v>
      </c>
      <c r="AX390" s="97">
        <f t="shared" si="13"/>
        <v>26.186736111111045</v>
      </c>
    </row>
    <row r="391" spans="1:50" x14ac:dyDescent="0.25">
      <c r="A391" s="411"/>
      <c r="B391" s="9" t="s">
        <v>2618</v>
      </c>
      <c r="C391" s="9" t="s">
        <v>4740</v>
      </c>
      <c r="D391" s="33">
        <v>93</v>
      </c>
      <c r="E391" s="34" t="s">
        <v>2527</v>
      </c>
      <c r="F391" s="10" t="s">
        <v>2530</v>
      </c>
      <c r="G391" s="10">
        <v>1262445</v>
      </c>
      <c r="H391" s="10" t="s">
        <v>4021</v>
      </c>
      <c r="I391" s="10" t="s">
        <v>4571</v>
      </c>
      <c r="J391" s="10" t="s">
        <v>2622</v>
      </c>
      <c r="K391" s="10" t="s">
        <v>710</v>
      </c>
      <c r="L391" s="9" t="s">
        <v>711</v>
      </c>
      <c r="M391" s="11">
        <v>40309</v>
      </c>
      <c r="N391" s="11"/>
      <c r="O391" s="12">
        <v>45990</v>
      </c>
      <c r="P391" s="12">
        <v>45990</v>
      </c>
      <c r="Q391" s="12"/>
      <c r="R391" s="12"/>
      <c r="S391" s="12"/>
      <c r="T391" s="12">
        <v>45990</v>
      </c>
      <c r="U391" s="9" t="s">
        <v>26</v>
      </c>
      <c r="V391" s="12">
        <v>45990</v>
      </c>
      <c r="W391" s="12">
        <v>60000</v>
      </c>
      <c r="X391" s="9" t="s">
        <v>26</v>
      </c>
      <c r="Y391" s="12">
        <v>60000</v>
      </c>
      <c r="Z391" s="12"/>
      <c r="AA391" s="12"/>
      <c r="AB391" s="12"/>
      <c r="AC391" s="13" t="s">
        <v>28</v>
      </c>
      <c r="AD391" s="9" t="s">
        <v>135</v>
      </c>
      <c r="AE391" s="9" t="s">
        <v>136</v>
      </c>
      <c r="AF391" s="9" t="s">
        <v>197</v>
      </c>
      <c r="AH391" s="9" t="s">
        <v>32</v>
      </c>
      <c r="AI391" s="9" t="s">
        <v>712</v>
      </c>
      <c r="AJ391" s="9" t="s">
        <v>34</v>
      </c>
      <c r="AK391" s="9" t="s">
        <v>71</v>
      </c>
      <c r="AL391" s="9" t="s">
        <v>42</v>
      </c>
      <c r="AM391" s="16" t="s">
        <v>2519</v>
      </c>
      <c r="AN391" s="9" t="s">
        <v>2509</v>
      </c>
      <c r="AP391" s="9" t="s">
        <v>713</v>
      </c>
      <c r="AR391" s="15">
        <v>40470.829861111109</v>
      </c>
      <c r="AS391" s="9" t="s">
        <v>151</v>
      </c>
      <c r="AT391" s="12">
        <v>45990</v>
      </c>
      <c r="AU391" s="392">
        <v>40470.829861111109</v>
      </c>
      <c r="AV391" s="390">
        <v>41182</v>
      </c>
      <c r="AW391" s="96">
        <f t="shared" si="12"/>
        <v>711.17013888889051</v>
      </c>
      <c r="AX391" s="97">
        <f t="shared" si="13"/>
        <v>23.705671296296352</v>
      </c>
    </row>
    <row r="392" spans="1:50" x14ac:dyDescent="0.25">
      <c r="A392" s="411"/>
      <c r="B392" s="9" t="s">
        <v>2618</v>
      </c>
      <c r="C392" s="9" t="s">
        <v>4740</v>
      </c>
      <c r="D392" s="33">
        <v>93</v>
      </c>
      <c r="E392" s="34" t="s">
        <v>2527</v>
      </c>
      <c r="F392" s="10" t="s">
        <v>2530</v>
      </c>
      <c r="G392" s="10">
        <v>1363857</v>
      </c>
      <c r="H392" s="10" t="s">
        <v>4022</v>
      </c>
      <c r="I392" s="10" t="s">
        <v>4572</v>
      </c>
      <c r="J392" s="10" t="s">
        <v>2622</v>
      </c>
      <c r="K392" s="10" t="s">
        <v>1511</v>
      </c>
      <c r="L392" s="9" t="s">
        <v>1512</v>
      </c>
      <c r="M392" s="11">
        <v>40203</v>
      </c>
      <c r="N392" s="11"/>
      <c r="O392" s="12">
        <v>29899</v>
      </c>
      <c r="P392" s="12">
        <v>29899</v>
      </c>
      <c r="Q392" s="12"/>
      <c r="R392" s="12"/>
      <c r="S392" s="12"/>
      <c r="T392" s="12">
        <v>29899</v>
      </c>
      <c r="U392" s="9" t="s">
        <v>50</v>
      </c>
      <c r="V392" s="12">
        <v>14949.5</v>
      </c>
      <c r="W392" s="9">
        <v>0</v>
      </c>
      <c r="X392" s="9" t="s">
        <v>50</v>
      </c>
      <c r="Y392" s="9">
        <v>0</v>
      </c>
      <c r="AC392" s="13" t="s">
        <v>28</v>
      </c>
      <c r="AD392" s="9" t="s">
        <v>135</v>
      </c>
      <c r="AE392" s="9" t="s">
        <v>136</v>
      </c>
      <c r="AF392" s="9" t="s">
        <v>31</v>
      </c>
      <c r="AH392" s="9" t="s">
        <v>32</v>
      </c>
      <c r="AI392" s="9" t="s">
        <v>554</v>
      </c>
      <c r="AJ392" s="9" t="s">
        <v>34</v>
      </c>
      <c r="AK392" s="9" t="s">
        <v>71</v>
      </c>
      <c r="AL392" s="9" t="s">
        <v>42</v>
      </c>
      <c r="AM392" s="16" t="s">
        <v>2519</v>
      </c>
      <c r="AN392" s="9" t="s">
        <v>2510</v>
      </c>
      <c r="AP392" s="9" t="s">
        <v>1513</v>
      </c>
      <c r="AR392" s="15">
        <v>40787.973611111112</v>
      </c>
      <c r="AS392" s="9" t="s">
        <v>151</v>
      </c>
      <c r="AT392" s="12">
        <v>29899</v>
      </c>
      <c r="AU392" s="392">
        <v>40787.973611111112</v>
      </c>
      <c r="AV392" s="390">
        <v>41182</v>
      </c>
      <c r="AW392" s="96">
        <f t="shared" si="12"/>
        <v>394.0263888888876</v>
      </c>
      <c r="AX392" s="97">
        <f t="shared" si="13"/>
        <v>13.13421296296292</v>
      </c>
    </row>
    <row r="393" spans="1:50" x14ac:dyDescent="0.25">
      <c r="A393" s="411"/>
      <c r="B393" s="9" t="s">
        <v>2618</v>
      </c>
      <c r="C393" s="9" t="s">
        <v>4740</v>
      </c>
      <c r="D393" s="33">
        <v>93</v>
      </c>
      <c r="E393" s="34" t="s">
        <v>2527</v>
      </c>
      <c r="F393" s="10" t="s">
        <v>2539</v>
      </c>
      <c r="G393" s="10">
        <v>805765</v>
      </c>
      <c r="H393" s="10" t="s">
        <v>4023</v>
      </c>
      <c r="I393" s="10" t="s">
        <v>4573</v>
      </c>
      <c r="J393" s="10" t="s">
        <v>2622</v>
      </c>
      <c r="K393" s="10" t="s">
        <v>1658</v>
      </c>
      <c r="L393" s="9" t="s">
        <v>1659</v>
      </c>
      <c r="M393" s="11">
        <v>39428</v>
      </c>
      <c r="N393" s="11"/>
      <c r="O393" s="12">
        <v>58640.6</v>
      </c>
      <c r="P393" s="12">
        <v>58640.6</v>
      </c>
      <c r="Q393" s="12"/>
      <c r="R393" s="12"/>
      <c r="S393" s="12"/>
      <c r="T393" s="12">
        <v>58640.6</v>
      </c>
      <c r="U393" s="9" t="s">
        <v>26</v>
      </c>
      <c r="V393" s="12">
        <v>58640.6</v>
      </c>
      <c r="W393" s="12">
        <v>108304.18</v>
      </c>
      <c r="X393" s="9" t="s">
        <v>26</v>
      </c>
      <c r="Y393" s="12">
        <v>108304.18</v>
      </c>
      <c r="Z393" s="12"/>
      <c r="AA393" s="12"/>
      <c r="AB393" s="12"/>
      <c r="AC393" s="13" t="s">
        <v>28</v>
      </c>
      <c r="AD393" s="9" t="s">
        <v>44</v>
      </c>
      <c r="AE393" s="9" t="s">
        <v>30</v>
      </c>
      <c r="AF393" s="9" t="s">
        <v>45</v>
      </c>
      <c r="AH393" s="9" t="s">
        <v>32</v>
      </c>
      <c r="AI393" s="9" t="s">
        <v>339</v>
      </c>
      <c r="AJ393" s="9" t="s">
        <v>123</v>
      </c>
      <c r="AK393" s="9" t="s">
        <v>185</v>
      </c>
      <c r="AL393" s="9" t="s">
        <v>42</v>
      </c>
      <c r="AM393" s="16" t="s">
        <v>2519</v>
      </c>
      <c r="AN393" s="9" t="s">
        <v>2509</v>
      </c>
      <c r="AP393" s="9" t="s">
        <v>1660</v>
      </c>
      <c r="AR393" s="15">
        <v>39799.711805555555</v>
      </c>
      <c r="AS393" s="9" t="s">
        <v>36</v>
      </c>
      <c r="AT393" s="12">
        <v>58640.6</v>
      </c>
      <c r="AU393" s="392">
        <v>39799.711805555555</v>
      </c>
      <c r="AV393" s="390">
        <v>41182</v>
      </c>
      <c r="AW393" s="96">
        <f t="shared" si="12"/>
        <v>1382.2881944444453</v>
      </c>
      <c r="AX393" s="97">
        <f t="shared" si="13"/>
        <v>46.076273148148175</v>
      </c>
    </row>
    <row r="394" spans="1:50" x14ac:dyDescent="0.25">
      <c r="A394" s="411"/>
      <c r="B394" s="9" t="s">
        <v>2618</v>
      </c>
      <c r="C394" s="9" t="s">
        <v>4739</v>
      </c>
      <c r="D394" s="33">
        <v>82</v>
      </c>
      <c r="E394" s="34" t="s">
        <v>2527</v>
      </c>
      <c r="F394" s="10" t="s">
        <v>2562</v>
      </c>
      <c r="G394" s="10">
        <v>571566</v>
      </c>
      <c r="H394" s="10" t="s">
        <v>4024</v>
      </c>
      <c r="I394" s="10" t="s">
        <v>4574</v>
      </c>
      <c r="J394" s="10" t="s">
        <v>2622</v>
      </c>
      <c r="K394" s="10" t="s">
        <v>2105</v>
      </c>
      <c r="L394" s="9" t="s">
        <v>2106</v>
      </c>
      <c r="M394" s="11">
        <v>38392</v>
      </c>
      <c r="N394" s="11"/>
      <c r="O394" s="12">
        <v>10000</v>
      </c>
      <c r="P394" s="12">
        <v>10000</v>
      </c>
      <c r="Q394" s="12"/>
      <c r="R394" s="12"/>
      <c r="S394" s="12"/>
      <c r="T394" s="12">
        <v>10000</v>
      </c>
      <c r="U394" s="9" t="s">
        <v>50</v>
      </c>
      <c r="V394" s="12">
        <v>5000</v>
      </c>
      <c r="W394" s="12">
        <v>10000</v>
      </c>
      <c r="X394" s="9" t="s">
        <v>27</v>
      </c>
      <c r="Y394" s="9">
        <v>0</v>
      </c>
      <c r="AC394" s="13" t="s">
        <v>28</v>
      </c>
      <c r="AD394" s="9" t="s">
        <v>44</v>
      </c>
      <c r="AE394" s="9" t="s">
        <v>38</v>
      </c>
      <c r="AF394" s="9" t="s">
        <v>31</v>
      </c>
      <c r="AH394" s="9" t="s">
        <v>32</v>
      </c>
      <c r="AI394" s="9" t="s">
        <v>77</v>
      </c>
      <c r="AJ394" s="9" t="s">
        <v>34</v>
      </c>
      <c r="AK394" s="9" t="s">
        <v>71</v>
      </c>
      <c r="AL394" s="9" t="s">
        <v>42</v>
      </c>
      <c r="AM394" s="16" t="s">
        <v>2519</v>
      </c>
      <c r="AN394" s="9" t="s">
        <v>2510</v>
      </c>
      <c r="AP394" s="9" t="s">
        <v>2107</v>
      </c>
      <c r="AR394" s="15">
        <v>39106.625694444447</v>
      </c>
      <c r="AS394" s="9" t="s">
        <v>36</v>
      </c>
      <c r="AT394" s="12">
        <v>10000</v>
      </c>
      <c r="AU394" s="392">
        <v>39106.625694444447</v>
      </c>
      <c r="AV394" s="390">
        <v>41182</v>
      </c>
      <c r="AW394" s="96">
        <f t="shared" si="12"/>
        <v>2075.3743055555533</v>
      </c>
      <c r="AX394" s="97">
        <f t="shared" si="13"/>
        <v>69.179143518518444</v>
      </c>
    </row>
    <row r="395" spans="1:50" x14ac:dyDescent="0.25">
      <c r="A395" s="411"/>
      <c r="B395" s="9" t="s">
        <v>2618</v>
      </c>
      <c r="C395" s="9" t="s">
        <v>4739</v>
      </c>
      <c r="D395" s="33">
        <v>82</v>
      </c>
      <c r="E395" s="34" t="s">
        <v>2527</v>
      </c>
      <c r="F395" s="10" t="s">
        <v>2529</v>
      </c>
      <c r="G395" s="10">
        <v>1174119</v>
      </c>
      <c r="H395" s="10" t="s">
        <v>4025</v>
      </c>
      <c r="I395" s="10" t="s">
        <v>4575</v>
      </c>
      <c r="J395" s="10" t="s">
        <v>2622</v>
      </c>
      <c r="K395" s="10">
        <v>4047564</v>
      </c>
      <c r="L395" s="9" t="s">
        <v>659</v>
      </c>
      <c r="M395" s="11">
        <v>38812</v>
      </c>
      <c r="N395" s="11"/>
      <c r="O395" s="12">
        <v>62795.360000000001</v>
      </c>
      <c r="P395" s="12">
        <v>62795.360000000001</v>
      </c>
      <c r="Q395" s="12"/>
      <c r="R395" s="12"/>
      <c r="S395" s="12"/>
      <c r="T395" s="12">
        <v>62795.360000000001</v>
      </c>
      <c r="U395" s="9" t="s">
        <v>50</v>
      </c>
      <c r="V395" s="12">
        <v>31397.68</v>
      </c>
      <c r="W395" s="9">
        <v>0</v>
      </c>
      <c r="X395" s="9" t="s">
        <v>50</v>
      </c>
      <c r="Y395" s="9">
        <v>0</v>
      </c>
      <c r="AC395" s="13" t="s">
        <v>28</v>
      </c>
      <c r="AD395" s="9" t="s">
        <v>135</v>
      </c>
      <c r="AE395" s="9" t="s">
        <v>136</v>
      </c>
      <c r="AF395" s="9" t="s">
        <v>45</v>
      </c>
      <c r="AH395" s="9" t="s">
        <v>32</v>
      </c>
      <c r="AI395" s="9" t="s">
        <v>78</v>
      </c>
      <c r="AJ395" s="9" t="s">
        <v>40</v>
      </c>
      <c r="AK395" s="9" t="s">
        <v>41</v>
      </c>
      <c r="AL395" s="9" t="s">
        <v>42</v>
      </c>
      <c r="AM395" s="16" t="s">
        <v>2519</v>
      </c>
      <c r="AN395" s="9" t="s">
        <v>57</v>
      </c>
      <c r="AP395" s="9" t="s">
        <v>660</v>
      </c>
      <c r="AR395" s="15">
        <v>40231.479861111111</v>
      </c>
      <c r="AS395" s="9" t="s">
        <v>36</v>
      </c>
      <c r="AT395" s="12">
        <v>62795.360000000001</v>
      </c>
      <c r="AU395" s="392">
        <v>40231.479861111111</v>
      </c>
      <c r="AV395" s="390">
        <v>41182</v>
      </c>
      <c r="AW395" s="96">
        <f t="shared" si="12"/>
        <v>950.52013888888905</v>
      </c>
      <c r="AX395" s="97">
        <f t="shared" si="13"/>
        <v>31.684004629629634</v>
      </c>
    </row>
    <row r="396" spans="1:50" x14ac:dyDescent="0.25">
      <c r="A396" s="411"/>
      <c r="B396" s="9" t="s">
        <v>2618</v>
      </c>
      <c r="C396" s="9" t="s">
        <v>4740</v>
      </c>
      <c r="D396" s="33">
        <v>93</v>
      </c>
      <c r="E396" s="34" t="s">
        <v>2527</v>
      </c>
      <c r="F396" s="10" t="s">
        <v>2539</v>
      </c>
      <c r="G396" s="10">
        <v>1352727</v>
      </c>
      <c r="H396" s="10" t="s">
        <v>4026</v>
      </c>
      <c r="I396" s="10" t="s">
        <v>4576</v>
      </c>
      <c r="J396" s="10" t="s">
        <v>2622</v>
      </c>
      <c r="K396" s="10" t="s">
        <v>499</v>
      </c>
      <c r="L396" s="9" t="s">
        <v>823</v>
      </c>
      <c r="M396" s="11">
        <v>40413</v>
      </c>
      <c r="N396" s="11"/>
      <c r="O396" s="12">
        <v>105706</v>
      </c>
      <c r="P396" s="12">
        <v>186466</v>
      </c>
      <c r="Q396" s="12"/>
      <c r="R396" s="12"/>
      <c r="S396" s="12"/>
      <c r="T396" s="12">
        <v>105706</v>
      </c>
      <c r="U396" s="9" t="s">
        <v>26</v>
      </c>
      <c r="V396" s="12">
        <v>105706</v>
      </c>
      <c r="W396" s="9">
        <v>0</v>
      </c>
      <c r="X396" s="9" t="s">
        <v>26</v>
      </c>
      <c r="Y396" s="9">
        <v>0</v>
      </c>
      <c r="AC396" s="13" t="s">
        <v>28</v>
      </c>
      <c r="AD396" s="9" t="s">
        <v>135</v>
      </c>
      <c r="AE396" s="9" t="s">
        <v>276</v>
      </c>
      <c r="AF396" s="9" t="s">
        <v>31</v>
      </c>
      <c r="AH396" s="9" t="s">
        <v>32</v>
      </c>
      <c r="AI396" s="9" t="s">
        <v>39</v>
      </c>
      <c r="AJ396" s="9" t="s">
        <v>40</v>
      </c>
      <c r="AK396" s="9" t="s">
        <v>41</v>
      </c>
      <c r="AL396" s="9" t="s">
        <v>42</v>
      </c>
      <c r="AM396" s="16" t="s">
        <v>2519</v>
      </c>
      <c r="AN396" s="9" t="s">
        <v>57</v>
      </c>
      <c r="AP396" s="9" t="s">
        <v>824</v>
      </c>
      <c r="AR396" s="15">
        <v>40765.089583333334</v>
      </c>
      <c r="AS396" s="9" t="s">
        <v>36</v>
      </c>
      <c r="AT396" s="12">
        <v>105706</v>
      </c>
      <c r="AU396" s="392">
        <v>40765.089583333334</v>
      </c>
      <c r="AV396" s="390">
        <v>41182</v>
      </c>
      <c r="AW396" s="96">
        <f t="shared" si="12"/>
        <v>416.9104166666657</v>
      </c>
      <c r="AX396" s="97">
        <f t="shared" si="13"/>
        <v>13.897013888888857</v>
      </c>
    </row>
    <row r="397" spans="1:50" x14ac:dyDescent="0.25">
      <c r="A397" s="411"/>
      <c r="B397" s="9" t="s">
        <v>2618</v>
      </c>
      <c r="C397" s="9" t="s">
        <v>4750</v>
      </c>
      <c r="D397" s="33">
        <v>81</v>
      </c>
      <c r="E397" s="34" t="s">
        <v>2527</v>
      </c>
      <c r="F397" s="19" t="s">
        <v>2593</v>
      </c>
      <c r="G397" s="19">
        <v>1110000</v>
      </c>
      <c r="H397" s="19" t="s">
        <v>4027</v>
      </c>
      <c r="I397" s="19" t="s">
        <v>4577</v>
      </c>
      <c r="J397" s="19" t="s">
        <v>2622</v>
      </c>
      <c r="K397" s="10" t="s">
        <v>1723</v>
      </c>
      <c r="L397" s="9" t="s">
        <v>1724</v>
      </c>
      <c r="M397" s="11">
        <v>38504</v>
      </c>
      <c r="N397" s="11"/>
      <c r="O397" s="12">
        <v>100000</v>
      </c>
      <c r="P397" s="12">
        <v>100000</v>
      </c>
      <c r="Q397" s="12"/>
      <c r="R397" s="12"/>
      <c r="S397" s="12"/>
      <c r="T397" s="12">
        <v>100000</v>
      </c>
      <c r="U397" s="9" t="s">
        <v>50</v>
      </c>
      <c r="V397" s="12">
        <v>50000</v>
      </c>
      <c r="W397" s="9">
        <v>0</v>
      </c>
      <c r="X397" s="9" t="s">
        <v>50</v>
      </c>
      <c r="Y397" s="9">
        <v>0</v>
      </c>
      <c r="AC397" s="13" t="s">
        <v>28</v>
      </c>
      <c r="AD397" s="9" t="s">
        <v>196</v>
      </c>
      <c r="AE397" s="9" t="s">
        <v>136</v>
      </c>
      <c r="AF397" s="9" t="s">
        <v>31</v>
      </c>
      <c r="AH397" s="9" t="s">
        <v>32</v>
      </c>
      <c r="AI397" s="9" t="s">
        <v>77</v>
      </c>
      <c r="AJ397" s="9" t="s">
        <v>34</v>
      </c>
      <c r="AK397" s="9" t="s">
        <v>71</v>
      </c>
      <c r="AL397" s="9" t="s">
        <v>42</v>
      </c>
      <c r="AM397" s="16" t="s">
        <v>2519</v>
      </c>
      <c r="AN397" s="9" t="s">
        <v>2510</v>
      </c>
      <c r="AP397" s="9" t="s">
        <v>1725</v>
      </c>
      <c r="AR397" s="15">
        <v>40099.496527777781</v>
      </c>
      <c r="AS397" s="9" t="s">
        <v>36</v>
      </c>
      <c r="AT397" s="12">
        <v>100000</v>
      </c>
      <c r="AU397" s="392">
        <v>40099.496527777781</v>
      </c>
      <c r="AV397" s="390">
        <v>41182</v>
      </c>
      <c r="AW397" s="96">
        <f t="shared" si="12"/>
        <v>1082.503472222219</v>
      </c>
      <c r="AX397" s="97">
        <f t="shared" si="13"/>
        <v>36.083449074073968</v>
      </c>
    </row>
    <row r="398" spans="1:50" x14ac:dyDescent="0.25">
      <c r="A398" s="411"/>
      <c r="B398" s="9" t="s">
        <v>2619</v>
      </c>
      <c r="C398" s="9" t="s">
        <v>4750</v>
      </c>
      <c r="D398" s="33">
        <v>81</v>
      </c>
      <c r="E398" s="34" t="s">
        <v>2527</v>
      </c>
      <c r="F398" s="19" t="s">
        <v>2593</v>
      </c>
      <c r="G398" s="19">
        <v>1148968</v>
      </c>
      <c r="H398" s="19" t="s">
        <v>4028</v>
      </c>
      <c r="I398" s="19" t="s">
        <v>4578</v>
      </c>
      <c r="J398" s="19" t="s">
        <v>2622</v>
      </c>
      <c r="K398" s="10" t="s">
        <v>588</v>
      </c>
      <c r="L398" s="9" t="s">
        <v>589</v>
      </c>
      <c r="M398" s="11">
        <v>38106</v>
      </c>
      <c r="N398" s="11"/>
      <c r="O398" s="12">
        <v>74233.58</v>
      </c>
      <c r="P398" s="12">
        <v>74233.58</v>
      </c>
      <c r="Q398" s="12"/>
      <c r="R398" s="12"/>
      <c r="S398" s="12"/>
      <c r="T398" s="12">
        <v>74233.58</v>
      </c>
      <c r="U398" s="9" t="s">
        <v>50</v>
      </c>
      <c r="V398" s="12">
        <v>37116.79</v>
      </c>
      <c r="W398" s="12">
        <v>118495.74</v>
      </c>
      <c r="X398" s="9" t="s">
        <v>50</v>
      </c>
      <c r="Y398" s="12">
        <v>59247.87</v>
      </c>
      <c r="Z398" s="12"/>
      <c r="AA398" s="12"/>
      <c r="AB398" s="12"/>
      <c r="AC398" s="13" t="s">
        <v>28</v>
      </c>
      <c r="AD398" s="9" t="s">
        <v>135</v>
      </c>
      <c r="AE398" s="9" t="s">
        <v>136</v>
      </c>
      <c r="AF398" s="9" t="s">
        <v>31</v>
      </c>
      <c r="AH398" s="9" t="s">
        <v>32</v>
      </c>
      <c r="AI398" s="9" t="s">
        <v>129</v>
      </c>
      <c r="AJ398" s="9" t="s">
        <v>130</v>
      </c>
      <c r="AK398" s="9" t="s">
        <v>71</v>
      </c>
      <c r="AL398" s="9" t="s">
        <v>42</v>
      </c>
      <c r="AM398" s="16" t="s">
        <v>2520</v>
      </c>
      <c r="AN398" s="9" t="s">
        <v>2510</v>
      </c>
      <c r="AP398" s="9" t="s">
        <v>590</v>
      </c>
      <c r="AR398" s="15">
        <v>40164.35833333333</v>
      </c>
      <c r="AS398" s="9" t="s">
        <v>36</v>
      </c>
      <c r="AT398" s="12">
        <v>74233.58</v>
      </c>
      <c r="AU398" s="392">
        <v>40164.35833333333</v>
      </c>
      <c r="AV398" s="391">
        <v>41213</v>
      </c>
      <c r="AW398" s="96">
        <f t="shared" si="12"/>
        <v>1048.6416666666701</v>
      </c>
      <c r="AX398" s="97">
        <f t="shared" si="13"/>
        <v>34.954722222222337</v>
      </c>
    </row>
    <row r="399" spans="1:50" x14ac:dyDescent="0.25">
      <c r="A399" s="411"/>
      <c r="B399" s="9" t="s">
        <v>2619</v>
      </c>
      <c r="C399" s="9" t="s">
        <v>4740</v>
      </c>
      <c r="D399" s="33">
        <v>93</v>
      </c>
      <c r="E399" s="34" t="s">
        <v>2527</v>
      </c>
      <c r="F399" s="10" t="s">
        <v>2534</v>
      </c>
      <c r="G399" s="10">
        <v>1208580</v>
      </c>
      <c r="H399" s="10" t="s">
        <v>4029</v>
      </c>
      <c r="I399" s="10" t="s">
        <v>4579</v>
      </c>
      <c r="J399" s="10" t="s">
        <v>2622</v>
      </c>
      <c r="K399" s="10" t="s">
        <v>678</v>
      </c>
      <c r="L399" s="9" t="s">
        <v>679</v>
      </c>
      <c r="M399" s="11">
        <v>39974</v>
      </c>
      <c r="N399" s="11"/>
      <c r="O399" s="12">
        <v>45375.199999999997</v>
      </c>
      <c r="P399" s="12">
        <v>45375.199999999997</v>
      </c>
      <c r="Q399" s="12"/>
      <c r="R399" s="12"/>
      <c r="S399" s="12"/>
      <c r="T399" s="12">
        <v>45375.199999999997</v>
      </c>
      <c r="U399" s="9" t="s">
        <v>26</v>
      </c>
      <c r="V399" s="12">
        <v>45375.199999999997</v>
      </c>
      <c r="W399" s="12">
        <v>69579.5</v>
      </c>
      <c r="X399" s="9" t="s">
        <v>26</v>
      </c>
      <c r="Y399" s="12">
        <v>69579.5</v>
      </c>
      <c r="Z399" s="12"/>
      <c r="AA399" s="12"/>
      <c r="AB399" s="12"/>
      <c r="AC399" s="13" t="s">
        <v>28</v>
      </c>
      <c r="AD399" s="9" t="s">
        <v>135</v>
      </c>
      <c r="AE399" s="9" t="s">
        <v>136</v>
      </c>
      <c r="AF399" s="9" t="s">
        <v>31</v>
      </c>
      <c r="AH399" s="9" t="s">
        <v>32</v>
      </c>
      <c r="AI399" s="9" t="s">
        <v>238</v>
      </c>
      <c r="AJ399" s="9" t="s">
        <v>40</v>
      </c>
      <c r="AK399" s="9" t="s">
        <v>41</v>
      </c>
      <c r="AL399" s="9" t="s">
        <v>42</v>
      </c>
      <c r="AM399" s="16" t="s">
        <v>2520</v>
      </c>
      <c r="AN399" s="9" t="s">
        <v>2509</v>
      </c>
      <c r="AP399" s="9" t="s">
        <v>680</v>
      </c>
      <c r="AR399" s="15">
        <v>40317.419444444444</v>
      </c>
      <c r="AS399" s="9" t="s">
        <v>36</v>
      </c>
      <c r="AT399" s="12">
        <v>45375.199999999997</v>
      </c>
      <c r="AU399" s="392">
        <v>40317.419444444444</v>
      </c>
      <c r="AV399" s="391">
        <v>41213</v>
      </c>
      <c r="AW399" s="96">
        <f t="shared" si="12"/>
        <v>895.5805555555562</v>
      </c>
      <c r="AX399" s="97">
        <f t="shared" si="13"/>
        <v>29.852685185185205</v>
      </c>
    </row>
    <row r="400" spans="1:50" x14ac:dyDescent="0.25">
      <c r="A400" s="411"/>
      <c r="B400" s="9" t="s">
        <v>2619</v>
      </c>
      <c r="C400" s="9" t="s">
        <v>4740</v>
      </c>
      <c r="D400" s="33">
        <v>93</v>
      </c>
      <c r="E400" s="34" t="s">
        <v>2527</v>
      </c>
      <c r="F400" s="10" t="s">
        <v>2533</v>
      </c>
      <c r="G400" s="10">
        <v>493944</v>
      </c>
      <c r="H400" s="10" t="s">
        <v>4030</v>
      </c>
      <c r="I400" s="10" t="s">
        <v>4580</v>
      </c>
      <c r="J400" s="10" t="s">
        <v>2622</v>
      </c>
      <c r="K400" s="10" t="s">
        <v>2083</v>
      </c>
      <c r="L400" s="9" t="s">
        <v>2084</v>
      </c>
      <c r="M400" s="11">
        <v>38465</v>
      </c>
      <c r="N400" s="11"/>
      <c r="O400" s="12">
        <v>70000</v>
      </c>
      <c r="P400" s="12">
        <v>70000</v>
      </c>
      <c r="Q400" s="12"/>
      <c r="R400" s="12"/>
      <c r="S400" s="12"/>
      <c r="T400" s="12">
        <v>70000</v>
      </c>
      <c r="U400" s="9" t="s">
        <v>26</v>
      </c>
      <c r="V400" s="12">
        <v>70000</v>
      </c>
      <c r="W400" s="12">
        <v>106125.67</v>
      </c>
      <c r="X400" s="9" t="s">
        <v>26</v>
      </c>
      <c r="Y400" s="12">
        <v>106125.67</v>
      </c>
      <c r="Z400" s="12"/>
      <c r="AA400" s="12"/>
      <c r="AB400" s="12"/>
      <c r="AC400" s="13" t="s">
        <v>28</v>
      </c>
      <c r="AD400" s="9" t="s">
        <v>44</v>
      </c>
      <c r="AE400" s="9" t="s">
        <v>80</v>
      </c>
      <c r="AF400" s="9" t="s">
        <v>31</v>
      </c>
      <c r="AH400" s="9" t="s">
        <v>32</v>
      </c>
      <c r="AI400" s="9" t="s">
        <v>337</v>
      </c>
      <c r="AJ400" s="9" t="s">
        <v>55</v>
      </c>
      <c r="AK400" s="9" t="s">
        <v>71</v>
      </c>
      <c r="AL400" s="9" t="s">
        <v>42</v>
      </c>
      <c r="AM400" s="16" t="s">
        <v>2520</v>
      </c>
      <c r="AN400" s="9" t="s">
        <v>57</v>
      </c>
      <c r="AP400" s="9" t="s">
        <v>2085</v>
      </c>
      <c r="AR400" s="15">
        <v>38805.418749999997</v>
      </c>
      <c r="AS400" s="9" t="s">
        <v>36</v>
      </c>
      <c r="AT400" s="12">
        <v>70000</v>
      </c>
      <c r="AU400" s="392">
        <v>38805.418749999997</v>
      </c>
      <c r="AV400" s="391">
        <v>41213</v>
      </c>
      <c r="AW400" s="96">
        <f t="shared" si="12"/>
        <v>2407.5812500000029</v>
      </c>
      <c r="AX400" s="97">
        <f t="shared" si="13"/>
        <v>80.25270833333343</v>
      </c>
    </row>
    <row r="401" spans="1:50" x14ac:dyDescent="0.25">
      <c r="A401" s="411"/>
      <c r="B401" s="9" t="s">
        <v>2619</v>
      </c>
      <c r="C401" s="9" t="s">
        <v>3625</v>
      </c>
      <c r="D401" s="33">
        <v>14</v>
      </c>
      <c r="E401" s="34" t="s">
        <v>2528</v>
      </c>
      <c r="F401" s="10" t="s">
        <v>2531</v>
      </c>
      <c r="G401" s="10">
        <v>632937</v>
      </c>
      <c r="H401" s="10" t="s">
        <v>4031</v>
      </c>
      <c r="I401" s="10" t="s">
        <v>4581</v>
      </c>
      <c r="J401" s="10" t="s">
        <v>2646</v>
      </c>
      <c r="K401" s="10">
        <v>554846</v>
      </c>
      <c r="L401" s="9" t="s">
        <v>395</v>
      </c>
      <c r="M401" s="11">
        <v>39051</v>
      </c>
      <c r="N401" s="11"/>
      <c r="O401" s="12">
        <v>10000</v>
      </c>
      <c r="P401" s="12">
        <v>10000</v>
      </c>
      <c r="Q401" s="12"/>
      <c r="R401" s="12"/>
      <c r="S401" s="12"/>
      <c r="T401" s="12">
        <v>10000</v>
      </c>
      <c r="U401" s="9" t="s">
        <v>50</v>
      </c>
      <c r="V401" s="12">
        <v>5000</v>
      </c>
      <c r="W401" s="9">
        <v>172.1</v>
      </c>
      <c r="X401" s="9" t="s">
        <v>50</v>
      </c>
      <c r="Y401" s="9">
        <v>0</v>
      </c>
      <c r="AC401" s="13" t="s">
        <v>28</v>
      </c>
      <c r="AD401" s="9" t="s">
        <v>37</v>
      </c>
      <c r="AE401" s="9" t="s">
        <v>38</v>
      </c>
      <c r="AF401" s="9" t="s">
        <v>31</v>
      </c>
      <c r="AH401" s="9" t="s">
        <v>79</v>
      </c>
      <c r="AI401" s="9" t="s">
        <v>396</v>
      </c>
      <c r="AJ401" s="9" t="s">
        <v>34</v>
      </c>
      <c r="AK401" s="9" t="s">
        <v>71</v>
      </c>
      <c r="AL401" s="9" t="s">
        <v>42</v>
      </c>
      <c r="AM401" s="16" t="s">
        <v>2520</v>
      </c>
      <c r="AN401" s="9" t="s">
        <v>2510</v>
      </c>
      <c r="AP401" s="9" t="s">
        <v>397</v>
      </c>
      <c r="AR401" s="15">
        <v>39275.434027777781</v>
      </c>
      <c r="AS401" s="9" t="s">
        <v>151</v>
      </c>
      <c r="AT401" s="12">
        <v>10000</v>
      </c>
      <c r="AU401" s="392">
        <v>39275.434027777781</v>
      </c>
      <c r="AV401" s="391">
        <v>41213</v>
      </c>
      <c r="AW401" s="96">
        <f t="shared" si="12"/>
        <v>1937.565972222219</v>
      </c>
      <c r="AX401" s="97">
        <f t="shared" si="13"/>
        <v>64.5855324074073</v>
      </c>
    </row>
    <row r="402" spans="1:50" x14ac:dyDescent="0.25">
      <c r="A402" s="411"/>
      <c r="B402" s="9" t="s">
        <v>2619</v>
      </c>
      <c r="C402" s="9" t="s">
        <v>4739</v>
      </c>
      <c r="D402" s="33">
        <v>82</v>
      </c>
      <c r="E402" s="34" t="s">
        <v>2527</v>
      </c>
      <c r="F402" s="10" t="s">
        <v>2529</v>
      </c>
      <c r="G402" s="10">
        <v>1413124</v>
      </c>
      <c r="H402" s="10" t="s">
        <v>4032</v>
      </c>
      <c r="I402" s="10" t="s">
        <v>4582</v>
      </c>
      <c r="J402" s="10" t="s">
        <v>2622</v>
      </c>
      <c r="K402" s="10" t="s">
        <v>461</v>
      </c>
      <c r="L402" s="9" t="s">
        <v>462</v>
      </c>
      <c r="M402" s="11">
        <v>40420</v>
      </c>
      <c r="N402" s="11"/>
      <c r="O402" s="12">
        <v>2224.96</v>
      </c>
      <c r="P402" s="12">
        <v>2224.96</v>
      </c>
      <c r="Q402" s="12"/>
      <c r="R402" s="12"/>
      <c r="S402" s="12"/>
      <c r="T402" s="12">
        <v>2224.96</v>
      </c>
      <c r="U402" s="9" t="s">
        <v>26</v>
      </c>
      <c r="V402" s="12">
        <v>2224.96</v>
      </c>
      <c r="W402" s="9">
        <v>0</v>
      </c>
      <c r="X402" s="9" t="s">
        <v>50</v>
      </c>
      <c r="Y402" s="9">
        <v>0</v>
      </c>
      <c r="AC402" s="13" t="s">
        <v>28</v>
      </c>
      <c r="AD402" s="9" t="s">
        <v>135</v>
      </c>
      <c r="AE402" s="9" t="s">
        <v>284</v>
      </c>
      <c r="AF402" s="9" t="s">
        <v>31</v>
      </c>
      <c r="AH402" s="9" t="s">
        <v>131</v>
      </c>
      <c r="AI402" s="9" t="s">
        <v>463</v>
      </c>
      <c r="AJ402" s="9" t="s">
        <v>55</v>
      </c>
      <c r="AK402" s="9" t="s">
        <v>71</v>
      </c>
      <c r="AL402" s="9" t="s">
        <v>42</v>
      </c>
      <c r="AM402" s="16" t="s">
        <v>2520</v>
      </c>
      <c r="AN402" s="9" t="s">
        <v>43</v>
      </c>
      <c r="AP402" s="9" t="s">
        <v>464</v>
      </c>
      <c r="AR402" s="15">
        <v>40926.961111111108</v>
      </c>
      <c r="AS402" s="9" t="s">
        <v>151</v>
      </c>
      <c r="AT402" s="12">
        <v>2224.96</v>
      </c>
      <c r="AU402" s="392">
        <v>40926.961111111108</v>
      </c>
      <c r="AV402" s="391">
        <v>41213</v>
      </c>
      <c r="AW402" s="96">
        <f t="shared" si="12"/>
        <v>286.03888888889196</v>
      </c>
      <c r="AX402" s="97">
        <f t="shared" si="13"/>
        <v>9.5346296296297322</v>
      </c>
    </row>
    <row r="403" spans="1:50" x14ac:dyDescent="0.25">
      <c r="A403" s="411"/>
      <c r="B403" s="9" t="s">
        <v>2619</v>
      </c>
      <c r="C403" s="9" t="s">
        <v>4744</v>
      </c>
      <c r="D403" s="35">
        <v>1</v>
      </c>
      <c r="E403" s="34" t="s">
        <v>2527</v>
      </c>
      <c r="F403" s="10" t="s">
        <v>2588</v>
      </c>
      <c r="G403" s="10">
        <v>1196757</v>
      </c>
      <c r="H403" s="10" t="s">
        <v>4033</v>
      </c>
      <c r="I403" s="10" t="s">
        <v>4583</v>
      </c>
      <c r="J403" s="10" t="s">
        <v>2622</v>
      </c>
      <c r="K403" s="10">
        <v>1014247</v>
      </c>
      <c r="L403" s="9" t="s">
        <v>668</v>
      </c>
      <c r="M403" s="11">
        <v>39941</v>
      </c>
      <c r="N403" s="11"/>
      <c r="O403" s="9">
        <v>0</v>
      </c>
      <c r="P403" s="9">
        <v>0</v>
      </c>
      <c r="T403" s="9">
        <v>0</v>
      </c>
      <c r="U403" s="9" t="s">
        <v>26</v>
      </c>
      <c r="V403" s="9">
        <v>0</v>
      </c>
      <c r="W403" s="9">
        <v>0</v>
      </c>
      <c r="X403" s="9" t="s">
        <v>50</v>
      </c>
      <c r="Y403" s="9">
        <v>0</v>
      </c>
      <c r="AC403" s="13" t="s">
        <v>28</v>
      </c>
      <c r="AD403" s="9" t="s">
        <v>135</v>
      </c>
      <c r="AE403" s="9" t="s">
        <v>136</v>
      </c>
      <c r="AF403" s="9" t="s">
        <v>31</v>
      </c>
      <c r="AH403" s="9" t="s">
        <v>32</v>
      </c>
      <c r="AI403" s="9" t="s">
        <v>152</v>
      </c>
      <c r="AJ403" s="9" t="s">
        <v>55</v>
      </c>
      <c r="AK403" s="9" t="s">
        <v>71</v>
      </c>
      <c r="AL403" s="9" t="s">
        <v>42</v>
      </c>
      <c r="AM403" s="16" t="s">
        <v>2520</v>
      </c>
      <c r="AN403" s="9" t="s">
        <v>43</v>
      </c>
      <c r="AP403" s="9" t="s">
        <v>669</v>
      </c>
      <c r="AR403" s="15">
        <v>40283.723611111112</v>
      </c>
      <c r="AS403" s="9" t="s">
        <v>600</v>
      </c>
      <c r="AT403" s="9">
        <v>0</v>
      </c>
      <c r="AU403" s="392">
        <v>40283.723611111112</v>
      </c>
      <c r="AV403" s="391">
        <v>41213</v>
      </c>
      <c r="AW403" s="96">
        <f t="shared" si="12"/>
        <v>929.2763888888876</v>
      </c>
      <c r="AX403" s="97">
        <f t="shared" si="13"/>
        <v>30.975879629629585</v>
      </c>
    </row>
    <row r="404" spans="1:50" x14ac:dyDescent="0.25">
      <c r="A404" s="411"/>
      <c r="B404" s="9" t="s">
        <v>2619</v>
      </c>
      <c r="C404" s="9" t="s">
        <v>4740</v>
      </c>
      <c r="D404" s="33">
        <v>93</v>
      </c>
      <c r="E404" s="34" t="s">
        <v>2527</v>
      </c>
      <c r="F404" s="10" t="s">
        <v>2536</v>
      </c>
      <c r="G404" s="10">
        <v>1341188</v>
      </c>
      <c r="H404" s="10" t="s">
        <v>4034</v>
      </c>
      <c r="I404" s="10" t="s">
        <v>4584</v>
      </c>
      <c r="J404" s="10" t="s">
        <v>2622</v>
      </c>
      <c r="K404" s="10" t="s">
        <v>1421</v>
      </c>
      <c r="L404" s="21" t="s">
        <v>1422</v>
      </c>
      <c r="M404" s="11">
        <v>40304</v>
      </c>
      <c r="N404" s="11"/>
      <c r="O404" s="12">
        <v>70130.5</v>
      </c>
      <c r="P404" s="12">
        <v>70130.5</v>
      </c>
      <c r="Q404" s="12"/>
      <c r="R404" s="12"/>
      <c r="S404" s="12"/>
      <c r="T404" s="12">
        <v>70130.5</v>
      </c>
      <c r="U404" s="9" t="s">
        <v>26</v>
      </c>
      <c r="V404" s="12">
        <v>70130.5</v>
      </c>
      <c r="W404" s="9">
        <v>0</v>
      </c>
      <c r="X404" s="9" t="s">
        <v>26</v>
      </c>
      <c r="Y404" s="9">
        <v>0</v>
      </c>
      <c r="AC404" s="13" t="s">
        <v>28</v>
      </c>
      <c r="AD404" s="9" t="s">
        <v>135</v>
      </c>
      <c r="AE404" s="9" t="s">
        <v>136</v>
      </c>
      <c r="AF404" s="9" t="s">
        <v>31</v>
      </c>
      <c r="AH404" s="9" t="s">
        <v>32</v>
      </c>
      <c r="AI404" s="9" t="s">
        <v>124</v>
      </c>
      <c r="AJ404" s="9" t="s">
        <v>34</v>
      </c>
      <c r="AK404" s="9" t="s">
        <v>71</v>
      </c>
      <c r="AL404" s="9" t="s">
        <v>42</v>
      </c>
      <c r="AM404" s="16" t="s">
        <v>2520</v>
      </c>
      <c r="AN404" s="9" t="s">
        <v>2509</v>
      </c>
      <c r="AP404" s="9" t="s">
        <v>1423</v>
      </c>
      <c r="AR404" s="15">
        <v>40733.118750000001</v>
      </c>
      <c r="AS404" s="9" t="s">
        <v>151</v>
      </c>
      <c r="AT404" s="12">
        <v>70130.5</v>
      </c>
      <c r="AU404" s="392">
        <v>40733.118750000001</v>
      </c>
      <c r="AV404" s="391">
        <v>41213</v>
      </c>
      <c r="AW404" s="96">
        <f t="shared" si="12"/>
        <v>479.88124999999854</v>
      </c>
      <c r="AX404" s="97">
        <f t="shared" si="13"/>
        <v>15.996041666666619</v>
      </c>
    </row>
    <row r="405" spans="1:50" x14ac:dyDescent="0.25">
      <c r="A405" s="411"/>
      <c r="B405" s="9" t="s">
        <v>2619</v>
      </c>
      <c r="C405" s="9" t="s">
        <v>4740</v>
      </c>
      <c r="D405" s="33">
        <v>93</v>
      </c>
      <c r="E405" s="34" t="s">
        <v>2527</v>
      </c>
      <c r="F405" s="10" t="s">
        <v>2529</v>
      </c>
      <c r="G405" s="10">
        <v>1148913</v>
      </c>
      <c r="H405" s="10" t="s">
        <v>4035</v>
      </c>
      <c r="I405" s="10" t="s">
        <v>4585</v>
      </c>
      <c r="J405" s="10" t="s">
        <v>2622</v>
      </c>
      <c r="K405" s="10" t="s">
        <v>1540</v>
      </c>
      <c r="L405" s="9" t="s">
        <v>1541</v>
      </c>
      <c r="M405" s="11">
        <v>38649</v>
      </c>
      <c r="N405" s="11"/>
      <c r="O405" s="12">
        <v>124994.72</v>
      </c>
      <c r="P405" s="12">
        <v>124994.72</v>
      </c>
      <c r="Q405" s="12"/>
      <c r="R405" s="12"/>
      <c r="S405" s="12"/>
      <c r="T405" s="12">
        <v>124994.72</v>
      </c>
      <c r="U405" s="9" t="s">
        <v>26</v>
      </c>
      <c r="V405" s="12">
        <v>124994.72</v>
      </c>
      <c r="W405" s="9">
        <v>0</v>
      </c>
      <c r="X405" s="9" t="s">
        <v>26</v>
      </c>
      <c r="Y405" s="9">
        <v>0</v>
      </c>
      <c r="AC405" s="13" t="s">
        <v>28</v>
      </c>
      <c r="AD405" s="9" t="s">
        <v>135</v>
      </c>
      <c r="AE405" s="9" t="s">
        <v>136</v>
      </c>
      <c r="AF405" s="9" t="s">
        <v>31</v>
      </c>
      <c r="AH405" s="9" t="s">
        <v>32</v>
      </c>
      <c r="AI405" s="9" t="s">
        <v>301</v>
      </c>
      <c r="AJ405" s="9" t="s">
        <v>55</v>
      </c>
      <c r="AK405" s="9" t="s">
        <v>71</v>
      </c>
      <c r="AL405" s="9" t="s">
        <v>42</v>
      </c>
      <c r="AM405" s="16" t="s">
        <v>2520</v>
      </c>
      <c r="AN405" s="9" t="s">
        <v>2509</v>
      </c>
      <c r="AP405" s="9" t="s">
        <v>1542</v>
      </c>
      <c r="AR405" s="15">
        <v>40164.357638888891</v>
      </c>
      <c r="AS405" s="9" t="s">
        <v>36</v>
      </c>
      <c r="AT405" s="12">
        <v>124994.72</v>
      </c>
      <c r="AU405" s="392">
        <v>40164.357638888891</v>
      </c>
      <c r="AV405" s="391">
        <v>41213</v>
      </c>
      <c r="AW405" s="96">
        <f t="shared" si="12"/>
        <v>1048.6423611111095</v>
      </c>
      <c r="AX405" s="97">
        <f t="shared" si="13"/>
        <v>34.954745370370318</v>
      </c>
    </row>
    <row r="406" spans="1:50" x14ac:dyDescent="0.25">
      <c r="A406" s="411"/>
      <c r="B406" s="9" t="s">
        <v>2619</v>
      </c>
      <c r="C406" s="9" t="s">
        <v>4739</v>
      </c>
      <c r="D406" s="33">
        <v>82</v>
      </c>
      <c r="E406" s="34" t="s">
        <v>2527</v>
      </c>
      <c r="F406" s="10" t="s">
        <v>2537</v>
      </c>
      <c r="G406" s="10">
        <v>1308929</v>
      </c>
      <c r="H406" s="10" t="s">
        <v>4036</v>
      </c>
      <c r="I406" s="10" t="s">
        <v>4586</v>
      </c>
      <c r="J406" s="10" t="s">
        <v>2622</v>
      </c>
      <c r="K406" s="10" t="s">
        <v>2435</v>
      </c>
      <c r="L406" s="9" t="s">
        <v>2436</v>
      </c>
      <c r="M406" s="11">
        <v>40261</v>
      </c>
      <c r="N406" s="11"/>
      <c r="O406" s="12">
        <v>37749</v>
      </c>
      <c r="P406" s="12">
        <v>37749</v>
      </c>
      <c r="Q406" s="12"/>
      <c r="R406" s="12"/>
      <c r="S406" s="12"/>
      <c r="T406" s="12">
        <v>37749</v>
      </c>
      <c r="U406" s="9" t="s">
        <v>26</v>
      </c>
      <c r="V406" s="12">
        <v>37749</v>
      </c>
      <c r="W406" s="9">
        <v>0</v>
      </c>
      <c r="X406" s="9" t="s">
        <v>50</v>
      </c>
      <c r="Y406" s="9">
        <v>0</v>
      </c>
      <c r="AC406" s="13" t="s">
        <v>28</v>
      </c>
      <c r="AD406" s="9" t="s">
        <v>135</v>
      </c>
      <c r="AE406" s="9" t="s">
        <v>136</v>
      </c>
      <c r="AF406" s="9" t="s">
        <v>73</v>
      </c>
      <c r="AH406" s="9" t="s">
        <v>32</v>
      </c>
      <c r="AI406" s="9" t="s">
        <v>510</v>
      </c>
      <c r="AJ406" s="9" t="s">
        <v>34</v>
      </c>
      <c r="AK406" s="9" t="s">
        <v>71</v>
      </c>
      <c r="AL406" s="9" t="s">
        <v>42</v>
      </c>
      <c r="AM406" s="16" t="s">
        <v>2520</v>
      </c>
      <c r="AN406" s="9" t="s">
        <v>2510</v>
      </c>
      <c r="AP406" s="9" t="s">
        <v>2437</v>
      </c>
      <c r="AR406" s="15">
        <v>40645.547222222223</v>
      </c>
      <c r="AS406" s="9" t="s">
        <v>36</v>
      </c>
      <c r="AT406" s="12">
        <v>37749</v>
      </c>
      <c r="AU406" s="392">
        <v>40645.547222222223</v>
      </c>
      <c r="AV406" s="391">
        <v>41213</v>
      </c>
      <c r="AW406" s="96">
        <f t="shared" si="12"/>
        <v>567.45277777777665</v>
      </c>
      <c r="AX406" s="97">
        <f t="shared" si="13"/>
        <v>18.915092592592554</v>
      </c>
    </row>
    <row r="407" spans="1:50" x14ac:dyDescent="0.25">
      <c r="A407" s="411"/>
      <c r="B407" s="9" t="s">
        <v>2619</v>
      </c>
      <c r="C407" s="9" t="s">
        <v>4744</v>
      </c>
      <c r="D407" s="35">
        <v>1</v>
      </c>
      <c r="E407" s="34" t="s">
        <v>2527</v>
      </c>
      <c r="F407" s="10" t="s">
        <v>2529</v>
      </c>
      <c r="G407" s="10">
        <v>1149037</v>
      </c>
      <c r="H407" s="10" t="s">
        <v>4037</v>
      </c>
      <c r="I407" s="10" t="s">
        <v>4587</v>
      </c>
      <c r="J407" s="10" t="s">
        <v>2622</v>
      </c>
      <c r="O407" s="9">
        <v>0</v>
      </c>
      <c r="P407" s="9">
        <v>0</v>
      </c>
      <c r="T407" s="9">
        <v>0</v>
      </c>
      <c r="U407" s="9" t="s">
        <v>50</v>
      </c>
      <c r="V407" s="9">
        <v>0</v>
      </c>
      <c r="W407" s="12">
        <v>53000</v>
      </c>
      <c r="X407" s="9" t="s">
        <v>50</v>
      </c>
      <c r="Y407" s="12">
        <v>26500</v>
      </c>
      <c r="Z407" s="12"/>
      <c r="AA407" s="12"/>
      <c r="AB407" s="12"/>
      <c r="AC407" s="13" t="s">
        <v>28</v>
      </c>
      <c r="AD407" s="9" t="s">
        <v>135</v>
      </c>
      <c r="AE407" s="9" t="s">
        <v>136</v>
      </c>
      <c r="AF407" s="9" t="s">
        <v>31</v>
      </c>
      <c r="AH407" s="9" t="s">
        <v>32</v>
      </c>
      <c r="AI407" s="9" t="s">
        <v>1259</v>
      </c>
      <c r="AJ407" s="9" t="s">
        <v>89</v>
      </c>
      <c r="AK407" s="9" t="s">
        <v>171</v>
      </c>
      <c r="AL407" s="9" t="s">
        <v>42</v>
      </c>
      <c r="AM407" s="16" t="s">
        <v>2520</v>
      </c>
      <c r="AN407" s="9" t="s">
        <v>2510</v>
      </c>
      <c r="AP407" s="9" t="s">
        <v>1260</v>
      </c>
      <c r="AR407" s="15">
        <v>40164.359722222223</v>
      </c>
      <c r="AS407" s="9" t="s">
        <v>600</v>
      </c>
      <c r="AT407" s="9">
        <v>0</v>
      </c>
      <c r="AU407" s="392">
        <v>40164.359722222223</v>
      </c>
      <c r="AV407" s="391">
        <v>41213</v>
      </c>
      <c r="AW407" s="96">
        <f t="shared" si="12"/>
        <v>1048.6402777777766</v>
      </c>
      <c r="AX407" s="97">
        <f t="shared" si="13"/>
        <v>34.954675925925891</v>
      </c>
    </row>
    <row r="408" spans="1:50" x14ac:dyDescent="0.25">
      <c r="A408" s="411"/>
      <c r="B408" s="9" t="s">
        <v>2619</v>
      </c>
      <c r="C408" s="9" t="s">
        <v>4740</v>
      </c>
      <c r="D408" s="33">
        <v>93</v>
      </c>
      <c r="E408" s="34" t="s">
        <v>2527</v>
      </c>
      <c r="F408" s="10" t="s">
        <v>2529</v>
      </c>
      <c r="G408" s="10">
        <v>1115556</v>
      </c>
      <c r="H408" s="10" t="s">
        <v>4038</v>
      </c>
      <c r="I408" s="10" t="s">
        <v>4588</v>
      </c>
      <c r="J408" s="10" t="s">
        <v>2622</v>
      </c>
      <c r="K408" s="10" t="s">
        <v>1726</v>
      </c>
      <c r="L408" s="9" t="s">
        <v>1727</v>
      </c>
      <c r="M408" s="11">
        <v>38034</v>
      </c>
      <c r="N408" s="11"/>
      <c r="O408" s="12">
        <v>51491.58</v>
      </c>
      <c r="P408" s="12">
        <v>51491.58</v>
      </c>
      <c r="Q408" s="12"/>
      <c r="R408" s="12"/>
      <c r="S408" s="12"/>
      <c r="T408" s="12">
        <v>51491.58</v>
      </c>
      <c r="U408" s="9" t="s">
        <v>26</v>
      </c>
      <c r="V408" s="12">
        <v>51491.58</v>
      </c>
      <c r="W408" s="12">
        <v>100000</v>
      </c>
      <c r="X408" s="9" t="s">
        <v>27</v>
      </c>
      <c r="Y408" s="9">
        <v>0</v>
      </c>
      <c r="AC408" s="13" t="s">
        <v>28</v>
      </c>
      <c r="AD408" s="9" t="s">
        <v>135</v>
      </c>
      <c r="AE408" s="9" t="s">
        <v>136</v>
      </c>
      <c r="AF408" s="9" t="s">
        <v>31</v>
      </c>
      <c r="AH408" s="9" t="s">
        <v>32</v>
      </c>
      <c r="AI408" s="9" t="s">
        <v>202</v>
      </c>
      <c r="AJ408" s="9" t="s">
        <v>123</v>
      </c>
      <c r="AK408" s="9" t="s">
        <v>185</v>
      </c>
      <c r="AL408" s="9" t="s">
        <v>42</v>
      </c>
      <c r="AM408" s="16" t="s">
        <v>2520</v>
      </c>
      <c r="AN408" s="9" t="s">
        <v>2509</v>
      </c>
      <c r="AP408" s="9" t="s">
        <v>1728</v>
      </c>
      <c r="AR408" s="15">
        <v>40108.754861111112</v>
      </c>
      <c r="AS408" s="9" t="s">
        <v>36</v>
      </c>
      <c r="AT408" s="12">
        <v>51491.58</v>
      </c>
      <c r="AU408" s="392">
        <v>40108.754861111112</v>
      </c>
      <c r="AV408" s="391">
        <v>41213</v>
      </c>
      <c r="AW408" s="96">
        <f t="shared" si="12"/>
        <v>1104.2451388888876</v>
      </c>
      <c r="AX408" s="97">
        <f t="shared" si="13"/>
        <v>36.808171296296251</v>
      </c>
    </row>
    <row r="409" spans="1:50" x14ac:dyDescent="0.25">
      <c r="A409" s="411"/>
      <c r="B409" s="9" t="s">
        <v>2619</v>
      </c>
      <c r="C409" s="9" t="s">
        <v>4739</v>
      </c>
      <c r="D409" s="33">
        <v>82</v>
      </c>
      <c r="E409" s="34" t="s">
        <v>2527</v>
      </c>
      <c r="F409" s="10" t="s">
        <v>2537</v>
      </c>
      <c r="G409" s="10">
        <v>1135321</v>
      </c>
      <c r="H409" s="10" t="s">
        <v>4039</v>
      </c>
      <c r="I409" s="10" t="s">
        <v>4589</v>
      </c>
      <c r="J409" s="10" t="s">
        <v>2622</v>
      </c>
      <c r="K409" s="10" t="s">
        <v>2250</v>
      </c>
      <c r="L409" s="9" t="s">
        <v>2251</v>
      </c>
      <c r="M409" s="11">
        <v>39819</v>
      </c>
      <c r="N409" s="11"/>
      <c r="O409" s="12">
        <v>95076</v>
      </c>
      <c r="P409" s="12">
        <v>95076</v>
      </c>
      <c r="Q409" s="12"/>
      <c r="R409" s="12"/>
      <c r="S409" s="12"/>
      <c r="T409" s="12">
        <v>95076</v>
      </c>
      <c r="U409" s="9" t="s">
        <v>50</v>
      </c>
      <c r="V409" s="12">
        <v>47538</v>
      </c>
      <c r="W409" s="9">
        <v>0</v>
      </c>
      <c r="X409" s="9" t="s">
        <v>27</v>
      </c>
      <c r="Y409" s="9">
        <v>0</v>
      </c>
      <c r="AC409" s="13" t="s">
        <v>28</v>
      </c>
      <c r="AD409" s="9" t="s">
        <v>135</v>
      </c>
      <c r="AE409" s="9" t="s">
        <v>276</v>
      </c>
      <c r="AF409" s="9" t="s">
        <v>45</v>
      </c>
      <c r="AH409" s="9" t="s">
        <v>32</v>
      </c>
      <c r="AI409" s="9" t="s">
        <v>234</v>
      </c>
      <c r="AJ409" s="9" t="s">
        <v>40</v>
      </c>
      <c r="AK409" s="9" t="s">
        <v>41</v>
      </c>
      <c r="AL409" s="9" t="s">
        <v>42</v>
      </c>
      <c r="AM409" s="16" t="s">
        <v>2520</v>
      </c>
      <c r="AN409" s="9" t="s">
        <v>2510</v>
      </c>
      <c r="AP409" s="9" t="s">
        <v>2252</v>
      </c>
      <c r="AR409" s="15">
        <v>40154.435416666667</v>
      </c>
      <c r="AS409" s="9" t="s">
        <v>36</v>
      </c>
      <c r="AT409" s="12">
        <v>95076</v>
      </c>
      <c r="AU409" s="392">
        <v>40154.435416666667</v>
      </c>
      <c r="AV409" s="391">
        <v>41213</v>
      </c>
      <c r="AW409" s="96">
        <f t="shared" si="12"/>
        <v>1058.5645833333328</v>
      </c>
      <c r="AX409" s="97">
        <f t="shared" si="13"/>
        <v>35.285486111111098</v>
      </c>
    </row>
    <row r="410" spans="1:50" x14ac:dyDescent="0.25">
      <c r="A410" s="411"/>
      <c r="B410" s="9" t="s">
        <v>2619</v>
      </c>
      <c r="C410" s="9" t="s">
        <v>4739</v>
      </c>
      <c r="D410" s="33">
        <v>82</v>
      </c>
      <c r="E410" s="34" t="s">
        <v>2527</v>
      </c>
      <c r="F410" s="10" t="s">
        <v>2537</v>
      </c>
      <c r="G410" s="10">
        <v>1387241</v>
      </c>
      <c r="H410" s="10" t="s">
        <v>4040</v>
      </c>
      <c r="I410" s="10" t="s">
        <v>4590</v>
      </c>
      <c r="J410" s="10" t="s">
        <v>2622</v>
      </c>
      <c r="K410" s="10" t="s">
        <v>1588</v>
      </c>
      <c r="L410" s="9" t="s">
        <v>1589</v>
      </c>
      <c r="M410" s="11">
        <v>39904</v>
      </c>
      <c r="N410" s="11"/>
      <c r="O410" s="12">
        <v>89220</v>
      </c>
      <c r="P410" s="12">
        <v>89220</v>
      </c>
      <c r="Q410" s="12"/>
      <c r="R410" s="12"/>
      <c r="S410" s="12"/>
      <c r="T410" s="12">
        <v>89220</v>
      </c>
      <c r="U410" s="9" t="s">
        <v>26</v>
      </c>
      <c r="V410" s="12">
        <v>89220</v>
      </c>
      <c r="W410" s="12">
        <v>11325.73</v>
      </c>
      <c r="X410" s="9" t="s">
        <v>27</v>
      </c>
      <c r="Y410" s="9">
        <v>0</v>
      </c>
      <c r="AC410" s="13" t="s">
        <v>28</v>
      </c>
      <c r="AD410" s="9" t="s">
        <v>135</v>
      </c>
      <c r="AE410" s="9" t="s">
        <v>136</v>
      </c>
      <c r="AF410" s="9" t="s">
        <v>31</v>
      </c>
      <c r="AH410" s="9" t="s">
        <v>32</v>
      </c>
      <c r="AI410" s="9" t="s">
        <v>996</v>
      </c>
      <c r="AJ410" s="9" t="s">
        <v>53</v>
      </c>
      <c r="AK410" s="9" t="s">
        <v>71</v>
      </c>
      <c r="AL410" s="9" t="s">
        <v>42</v>
      </c>
      <c r="AM410" s="16" t="s">
        <v>2520</v>
      </c>
      <c r="AN410" s="9" t="s">
        <v>43</v>
      </c>
      <c r="AP410" s="9" t="s">
        <v>1590</v>
      </c>
      <c r="AR410" s="15">
        <v>40856.111111111109</v>
      </c>
      <c r="AS410" s="9" t="s">
        <v>151</v>
      </c>
      <c r="AT410" s="12">
        <v>89220</v>
      </c>
      <c r="AU410" s="392">
        <v>40856.111111111109</v>
      </c>
      <c r="AV410" s="391">
        <v>41213</v>
      </c>
      <c r="AW410" s="96">
        <f t="shared" si="12"/>
        <v>356.88888888889051</v>
      </c>
      <c r="AX410" s="97">
        <f t="shared" si="13"/>
        <v>11.896296296296351</v>
      </c>
    </row>
    <row r="411" spans="1:50" x14ac:dyDescent="0.25">
      <c r="A411" s="411"/>
      <c r="B411" s="9" t="s">
        <v>2619</v>
      </c>
      <c r="C411" s="9" t="s">
        <v>4739</v>
      </c>
      <c r="D411" s="33">
        <v>82</v>
      </c>
      <c r="E411" s="34" t="s">
        <v>2527</v>
      </c>
      <c r="F411" s="10" t="s">
        <v>2563</v>
      </c>
      <c r="G411" s="10">
        <v>827286</v>
      </c>
      <c r="H411" s="10" t="s">
        <v>4041</v>
      </c>
      <c r="I411" s="10" t="s">
        <v>4591</v>
      </c>
      <c r="J411" s="10" t="s">
        <v>2622</v>
      </c>
      <c r="K411" s="10" t="s">
        <v>530</v>
      </c>
      <c r="L411" s="9" t="s">
        <v>531</v>
      </c>
      <c r="M411" s="11">
        <v>39207</v>
      </c>
      <c r="N411" s="11"/>
      <c r="O411" s="12">
        <v>5454.65</v>
      </c>
      <c r="P411" s="12">
        <v>5454.65</v>
      </c>
      <c r="Q411" s="12"/>
      <c r="R411" s="12"/>
      <c r="S411" s="12"/>
      <c r="T411" s="12">
        <v>5454.65</v>
      </c>
      <c r="U411" s="9" t="s">
        <v>26</v>
      </c>
      <c r="V411" s="12">
        <v>5454.65</v>
      </c>
      <c r="W411" s="9">
        <v>0</v>
      </c>
      <c r="X411" s="9" t="s">
        <v>27</v>
      </c>
      <c r="Y411" s="9">
        <v>0</v>
      </c>
      <c r="AC411" s="13" t="s">
        <v>28</v>
      </c>
      <c r="AD411" s="9" t="s">
        <v>44</v>
      </c>
      <c r="AE411" s="9" t="s">
        <v>298</v>
      </c>
      <c r="AF411" s="9" t="s">
        <v>45</v>
      </c>
      <c r="AH411" s="9" t="s">
        <v>32</v>
      </c>
      <c r="AI411" s="9" t="s">
        <v>54</v>
      </c>
      <c r="AJ411" s="9" t="s">
        <v>55</v>
      </c>
      <c r="AK411" s="9" t="s">
        <v>71</v>
      </c>
      <c r="AL411" s="9" t="s">
        <v>42</v>
      </c>
      <c r="AM411" s="16" t="s">
        <v>2520</v>
      </c>
      <c r="AN411" s="9" t="s">
        <v>2509</v>
      </c>
      <c r="AP411" s="9" t="s">
        <v>532</v>
      </c>
      <c r="AR411" s="15">
        <v>39855.609027777777</v>
      </c>
      <c r="AS411" s="9" t="s">
        <v>36</v>
      </c>
      <c r="AT411" s="12">
        <v>5454.65</v>
      </c>
      <c r="AU411" s="392">
        <v>39855.609027777777</v>
      </c>
      <c r="AV411" s="391">
        <v>41213</v>
      </c>
      <c r="AW411" s="96">
        <f t="shared" si="12"/>
        <v>1357.3909722222234</v>
      </c>
      <c r="AX411" s="97">
        <f t="shared" si="13"/>
        <v>45.246365740740778</v>
      </c>
    </row>
    <row r="412" spans="1:50" x14ac:dyDescent="0.25">
      <c r="A412" s="411"/>
      <c r="B412" s="9" t="s">
        <v>2619</v>
      </c>
      <c r="C412" s="9" t="s">
        <v>4740</v>
      </c>
      <c r="D412" s="33">
        <v>93</v>
      </c>
      <c r="E412" s="34" t="s">
        <v>2527</v>
      </c>
      <c r="F412" s="10" t="s">
        <v>2529</v>
      </c>
      <c r="G412" s="10">
        <v>1341109</v>
      </c>
      <c r="H412" s="10" t="s">
        <v>4042</v>
      </c>
      <c r="I412" s="10" t="s">
        <v>4592</v>
      </c>
      <c r="J412" s="10" t="s">
        <v>2622</v>
      </c>
      <c r="K412" s="10" t="s">
        <v>809</v>
      </c>
      <c r="L412" s="9" t="s">
        <v>810</v>
      </c>
      <c r="M412" s="11">
        <v>40209</v>
      </c>
      <c r="N412" s="11"/>
      <c r="O412" s="12">
        <v>150000</v>
      </c>
      <c r="P412" s="12">
        <v>150000</v>
      </c>
      <c r="Q412" s="12"/>
      <c r="R412" s="12"/>
      <c r="S412" s="12"/>
      <c r="T412" s="12">
        <v>35000</v>
      </c>
      <c r="U412" s="9" t="s">
        <v>26</v>
      </c>
      <c r="V412" s="12">
        <v>35000</v>
      </c>
      <c r="W412" s="9">
        <v>0</v>
      </c>
      <c r="X412" s="9" t="s">
        <v>27</v>
      </c>
      <c r="Y412" s="9">
        <v>0</v>
      </c>
      <c r="AC412" s="13" t="s">
        <v>28</v>
      </c>
      <c r="AD412" s="9" t="s">
        <v>135</v>
      </c>
      <c r="AE412" s="9" t="s">
        <v>284</v>
      </c>
      <c r="AF412" s="9" t="s">
        <v>31</v>
      </c>
      <c r="AH412" s="9" t="s">
        <v>32</v>
      </c>
      <c r="AI412" s="9" t="s">
        <v>54</v>
      </c>
      <c r="AJ412" s="9" t="s">
        <v>55</v>
      </c>
      <c r="AK412" s="9" t="s">
        <v>71</v>
      </c>
      <c r="AL412" s="9" t="s">
        <v>42</v>
      </c>
      <c r="AM412" s="16" t="s">
        <v>2520</v>
      </c>
      <c r="AN412" s="9" t="s">
        <v>2509</v>
      </c>
      <c r="AP412" s="9" t="s">
        <v>811</v>
      </c>
      <c r="AR412" s="15">
        <v>40732.991666666669</v>
      </c>
      <c r="AS412" s="9" t="s">
        <v>36</v>
      </c>
      <c r="AT412" s="12">
        <v>150000</v>
      </c>
      <c r="AU412" s="392">
        <v>40732.991666666669</v>
      </c>
      <c r="AV412" s="391">
        <v>41213</v>
      </c>
      <c r="AW412" s="96">
        <f t="shared" si="12"/>
        <v>480.00833333333139</v>
      </c>
      <c r="AX412" s="97">
        <f t="shared" si="13"/>
        <v>16.000277777777715</v>
      </c>
    </row>
    <row r="413" spans="1:50" x14ac:dyDescent="0.25">
      <c r="A413" s="411"/>
      <c r="B413" s="9" t="s">
        <v>2619</v>
      </c>
      <c r="C413" s="9" t="s">
        <v>3625</v>
      </c>
      <c r="D413" s="33">
        <v>14</v>
      </c>
      <c r="E413" s="34" t="s">
        <v>2528</v>
      </c>
      <c r="F413" s="10" t="s">
        <v>2590</v>
      </c>
      <c r="G413" s="10">
        <v>1463051</v>
      </c>
      <c r="H413" s="10" t="s">
        <v>4043</v>
      </c>
      <c r="I413" s="10" t="s">
        <v>4593</v>
      </c>
      <c r="J413" s="10" t="s">
        <v>2622</v>
      </c>
      <c r="K413" s="10" t="s">
        <v>854</v>
      </c>
      <c r="L413" s="9" t="s">
        <v>855</v>
      </c>
      <c r="M413" s="11">
        <v>40554</v>
      </c>
      <c r="N413" s="11"/>
      <c r="O413" s="12">
        <v>4000</v>
      </c>
      <c r="P413" s="12">
        <v>4000</v>
      </c>
      <c r="Q413" s="12"/>
      <c r="R413" s="12"/>
      <c r="S413" s="12"/>
      <c r="T413" s="12">
        <v>4000</v>
      </c>
      <c r="U413" s="9" t="s">
        <v>26</v>
      </c>
      <c r="V413" s="12">
        <v>4000</v>
      </c>
      <c r="W413" s="12">
        <v>20000</v>
      </c>
      <c r="X413" s="9" t="s">
        <v>27</v>
      </c>
      <c r="Y413" s="9">
        <v>0</v>
      </c>
      <c r="AC413" s="13" t="s">
        <v>28</v>
      </c>
      <c r="AD413" s="9" t="s">
        <v>262</v>
      </c>
      <c r="AE413" s="9" t="s">
        <v>151</v>
      </c>
      <c r="AF413" s="9" t="s">
        <v>31</v>
      </c>
      <c r="AH413" s="9" t="s">
        <v>131</v>
      </c>
      <c r="AI413" s="9" t="s">
        <v>263</v>
      </c>
      <c r="AJ413" s="9" t="s">
        <v>55</v>
      </c>
      <c r="AK413" s="9" t="s">
        <v>71</v>
      </c>
      <c r="AL413" s="9" t="s">
        <v>42</v>
      </c>
      <c r="AM413" s="16" t="s">
        <v>2520</v>
      </c>
      <c r="AN413" s="9" t="s">
        <v>2509</v>
      </c>
      <c r="AP413" s="9" t="s">
        <v>856</v>
      </c>
      <c r="AR413" s="15">
        <v>41052.613194444442</v>
      </c>
      <c r="AS413" s="9" t="s">
        <v>36</v>
      </c>
      <c r="AT413" s="12">
        <v>4000</v>
      </c>
      <c r="AU413" s="392">
        <v>41052.613194444442</v>
      </c>
      <c r="AV413" s="391">
        <v>41213</v>
      </c>
      <c r="AW413" s="96">
        <f t="shared" si="12"/>
        <v>160.38680555555766</v>
      </c>
      <c r="AX413" s="97">
        <f t="shared" si="13"/>
        <v>5.346226851851922</v>
      </c>
    </row>
    <row r="414" spans="1:50" x14ac:dyDescent="0.25">
      <c r="A414" s="411"/>
      <c r="B414" s="9" t="s">
        <v>2619</v>
      </c>
      <c r="C414" s="9" t="s">
        <v>3625</v>
      </c>
      <c r="D414" s="33">
        <v>14</v>
      </c>
      <c r="E414" s="34" t="s">
        <v>2528</v>
      </c>
      <c r="F414" s="10" t="s">
        <v>2531</v>
      </c>
      <c r="G414" s="10">
        <v>1432549</v>
      </c>
      <c r="H414" s="10" t="s">
        <v>4044</v>
      </c>
      <c r="I414" s="10" t="s">
        <v>4594</v>
      </c>
      <c r="J414" s="10" t="s">
        <v>2646</v>
      </c>
      <c r="K414" s="10">
        <v>1490320</v>
      </c>
      <c r="L414" s="9" t="s">
        <v>1438</v>
      </c>
      <c r="M414" s="11">
        <v>40100</v>
      </c>
      <c r="N414" s="11"/>
      <c r="O414" s="12">
        <v>18000</v>
      </c>
      <c r="P414" s="12">
        <v>18000</v>
      </c>
      <c r="Q414" s="12"/>
      <c r="R414" s="12"/>
      <c r="S414" s="12"/>
      <c r="T414" s="12">
        <v>18000</v>
      </c>
      <c r="U414" s="9" t="s">
        <v>50</v>
      </c>
      <c r="V414" s="12">
        <v>9000</v>
      </c>
      <c r="W414" s="9">
        <v>0</v>
      </c>
      <c r="X414" s="9" t="s">
        <v>27</v>
      </c>
      <c r="Y414" s="9">
        <v>0</v>
      </c>
      <c r="AC414" s="13" t="s">
        <v>28</v>
      </c>
      <c r="AD414" s="9" t="s">
        <v>262</v>
      </c>
      <c r="AE414" s="9" t="s">
        <v>151</v>
      </c>
      <c r="AF414" s="9" t="s">
        <v>45</v>
      </c>
      <c r="AH414" s="9" t="s">
        <v>131</v>
      </c>
      <c r="AI414" s="9" t="s">
        <v>113</v>
      </c>
      <c r="AJ414" s="9" t="s">
        <v>84</v>
      </c>
      <c r="AK414" s="9" t="s">
        <v>85</v>
      </c>
      <c r="AL414" s="9" t="s">
        <v>42</v>
      </c>
      <c r="AM414" s="16" t="s">
        <v>2520</v>
      </c>
      <c r="AN414" s="9" t="s">
        <v>2510</v>
      </c>
      <c r="AP414" s="9" t="s">
        <v>1439</v>
      </c>
      <c r="AR414" s="15">
        <v>40982.906944444447</v>
      </c>
      <c r="AS414" s="9" t="s">
        <v>36</v>
      </c>
      <c r="AT414" s="12">
        <v>18000</v>
      </c>
      <c r="AU414" s="392">
        <v>40982.906944444447</v>
      </c>
      <c r="AV414" s="391">
        <v>41213</v>
      </c>
      <c r="AW414" s="96">
        <f t="shared" si="12"/>
        <v>230.09305555555329</v>
      </c>
      <c r="AX414" s="97">
        <f t="shared" si="13"/>
        <v>7.6697685185184428</v>
      </c>
    </row>
    <row r="415" spans="1:50" x14ac:dyDescent="0.25">
      <c r="A415" s="411"/>
      <c r="B415" s="9" t="s">
        <v>2619</v>
      </c>
      <c r="C415" s="9" t="s">
        <v>4740</v>
      </c>
      <c r="D415" s="33">
        <v>93</v>
      </c>
      <c r="E415" s="34" t="s">
        <v>2527</v>
      </c>
      <c r="F415" s="10" t="s">
        <v>2533</v>
      </c>
      <c r="G415" s="10">
        <v>1162182</v>
      </c>
      <c r="H415" s="10" t="s">
        <v>4045</v>
      </c>
      <c r="I415" s="10" t="s">
        <v>4554</v>
      </c>
      <c r="J415" s="10" t="s">
        <v>2622</v>
      </c>
      <c r="K415" s="10" t="s">
        <v>1775</v>
      </c>
      <c r="L415" s="9" t="s">
        <v>1776</v>
      </c>
      <c r="M415" s="11">
        <v>38718</v>
      </c>
      <c r="N415" s="11"/>
      <c r="O415" s="12">
        <v>40000</v>
      </c>
      <c r="P415" s="12">
        <v>40000</v>
      </c>
      <c r="Q415" s="12"/>
      <c r="R415" s="12"/>
      <c r="S415" s="12"/>
      <c r="T415" s="12">
        <v>40000</v>
      </c>
      <c r="U415" s="9" t="s">
        <v>26</v>
      </c>
      <c r="V415" s="12">
        <v>40000</v>
      </c>
      <c r="W415" s="9">
        <v>0</v>
      </c>
      <c r="X415" s="9" t="s">
        <v>27</v>
      </c>
      <c r="Y415" s="9">
        <v>0</v>
      </c>
      <c r="AC415" s="13" t="s">
        <v>28</v>
      </c>
      <c r="AD415" s="9" t="s">
        <v>135</v>
      </c>
      <c r="AE415" s="9" t="s">
        <v>136</v>
      </c>
      <c r="AF415" s="9" t="s">
        <v>92</v>
      </c>
      <c r="AH415" s="9" t="s">
        <v>32</v>
      </c>
      <c r="AI415" s="9" t="s">
        <v>179</v>
      </c>
      <c r="AJ415" s="9" t="s">
        <v>123</v>
      </c>
      <c r="AK415" s="9" t="s">
        <v>185</v>
      </c>
      <c r="AL415" s="9" t="s">
        <v>42</v>
      </c>
      <c r="AM415" s="16" t="s">
        <v>2520</v>
      </c>
      <c r="AN415" s="9" t="s">
        <v>2510</v>
      </c>
      <c r="AP415" s="9" t="s">
        <v>1777</v>
      </c>
      <c r="AR415" s="15">
        <v>40198.51458333333</v>
      </c>
      <c r="AS415" s="9" t="s">
        <v>36</v>
      </c>
      <c r="AT415" s="12">
        <v>40000</v>
      </c>
      <c r="AU415" s="392">
        <v>40198.51458333333</v>
      </c>
      <c r="AV415" s="391">
        <v>41213</v>
      </c>
      <c r="AW415" s="96">
        <f t="shared" si="12"/>
        <v>1014.4854166666701</v>
      </c>
      <c r="AX415" s="97">
        <f t="shared" si="13"/>
        <v>33.816180555555668</v>
      </c>
    </row>
    <row r="416" spans="1:50" x14ac:dyDescent="0.25">
      <c r="A416" s="411"/>
      <c r="B416" s="9" t="s">
        <v>2619</v>
      </c>
      <c r="C416" s="9" t="s">
        <v>4750</v>
      </c>
      <c r="D416" s="33">
        <v>81</v>
      </c>
      <c r="E416" s="34" t="s">
        <v>2527</v>
      </c>
      <c r="F416" s="19" t="s">
        <v>2593</v>
      </c>
      <c r="G416" s="19">
        <v>728736</v>
      </c>
      <c r="H416" s="19" t="s">
        <v>4046</v>
      </c>
      <c r="I416" s="19" t="s">
        <v>4595</v>
      </c>
      <c r="J416" s="19" t="s">
        <v>2622</v>
      </c>
      <c r="K416" s="10" t="s">
        <v>1613</v>
      </c>
      <c r="L416" s="9" t="s">
        <v>147</v>
      </c>
      <c r="M416" s="11">
        <v>38930</v>
      </c>
      <c r="N416" s="11"/>
      <c r="O416" s="12">
        <v>100000</v>
      </c>
      <c r="P416" s="12">
        <v>100000</v>
      </c>
      <c r="Q416" s="12"/>
      <c r="R416" s="12"/>
      <c r="S416" s="12"/>
      <c r="T416" s="12">
        <v>100000</v>
      </c>
      <c r="U416" s="9" t="s">
        <v>27</v>
      </c>
      <c r="V416" s="9">
        <v>0</v>
      </c>
      <c r="W416" s="12">
        <v>10000</v>
      </c>
      <c r="X416" s="9" t="s">
        <v>27</v>
      </c>
      <c r="Y416" s="9">
        <v>0</v>
      </c>
      <c r="AC416" s="13" t="s">
        <v>28</v>
      </c>
      <c r="AD416" s="9" t="s">
        <v>44</v>
      </c>
      <c r="AE416" s="9" t="s">
        <v>155</v>
      </c>
      <c r="AF416" s="9" t="s">
        <v>45</v>
      </c>
      <c r="AH416" s="9" t="s">
        <v>32</v>
      </c>
      <c r="AI416" s="9" t="s">
        <v>124</v>
      </c>
      <c r="AJ416" s="9" t="s">
        <v>34</v>
      </c>
      <c r="AK416" s="9" t="s">
        <v>46</v>
      </c>
      <c r="AL416" s="9" t="s">
        <v>42</v>
      </c>
      <c r="AM416" s="16" t="s">
        <v>2520</v>
      </c>
      <c r="AN416" s="9" t="s">
        <v>2510</v>
      </c>
      <c r="AP416" s="9" t="s">
        <v>1614</v>
      </c>
      <c r="AR416" s="15">
        <v>39503.435416666667</v>
      </c>
      <c r="AS416" s="9" t="s">
        <v>36</v>
      </c>
      <c r="AT416" s="12">
        <v>100000</v>
      </c>
      <c r="AU416" s="392">
        <v>39503.435416666667</v>
      </c>
      <c r="AV416" s="391">
        <v>41213</v>
      </c>
      <c r="AW416" s="96">
        <f t="shared" si="12"/>
        <v>1709.5645833333328</v>
      </c>
      <c r="AX416" s="97">
        <f t="shared" si="13"/>
        <v>56.985486111111094</v>
      </c>
    </row>
    <row r="417" spans="1:50" x14ac:dyDescent="0.25">
      <c r="A417" s="411"/>
      <c r="B417" s="9" t="s">
        <v>2619</v>
      </c>
      <c r="C417" s="9" t="s">
        <v>4740</v>
      </c>
      <c r="D417" s="33">
        <v>93</v>
      </c>
      <c r="E417" s="34" t="s">
        <v>2527</v>
      </c>
      <c r="F417" s="10" t="s">
        <v>2529</v>
      </c>
      <c r="G417" s="10">
        <v>1149066</v>
      </c>
      <c r="H417" s="10" t="s">
        <v>4047</v>
      </c>
      <c r="I417" s="10" t="s">
        <v>4596</v>
      </c>
      <c r="J417" s="10" t="s">
        <v>2622</v>
      </c>
      <c r="K417" s="10" t="s">
        <v>1226</v>
      </c>
      <c r="L417" s="9" t="s">
        <v>1227</v>
      </c>
      <c r="M417" s="11">
        <v>36537</v>
      </c>
      <c r="N417" s="11"/>
      <c r="O417" s="12">
        <v>10000</v>
      </c>
      <c r="P417" s="12">
        <v>10000</v>
      </c>
      <c r="Q417" s="12"/>
      <c r="R417" s="12"/>
      <c r="S417" s="12"/>
      <c r="T417" s="12">
        <v>10000</v>
      </c>
      <c r="U417" s="9" t="s">
        <v>26</v>
      </c>
      <c r="V417" s="12">
        <v>10000</v>
      </c>
      <c r="W417" s="9">
        <v>0</v>
      </c>
      <c r="X417" s="9" t="s">
        <v>27</v>
      </c>
      <c r="Y417" s="9">
        <v>0</v>
      </c>
      <c r="AC417" s="13" t="s">
        <v>28</v>
      </c>
      <c r="AD417" s="9" t="s">
        <v>135</v>
      </c>
      <c r="AE417" s="9" t="s">
        <v>136</v>
      </c>
      <c r="AF417" s="9" t="s">
        <v>31</v>
      </c>
      <c r="AH417" s="9" t="s">
        <v>32</v>
      </c>
      <c r="AI417" s="9" t="s">
        <v>54</v>
      </c>
      <c r="AJ417" s="9" t="s">
        <v>55</v>
      </c>
      <c r="AK417" s="9" t="s">
        <v>71</v>
      </c>
      <c r="AL417" s="9" t="s">
        <v>42</v>
      </c>
      <c r="AM417" s="16" t="s">
        <v>2520</v>
      </c>
      <c r="AN417" s="9" t="s">
        <v>57</v>
      </c>
      <c r="AP417" s="9" t="s">
        <v>1228</v>
      </c>
      <c r="AR417" s="15">
        <v>40164.36041666667</v>
      </c>
      <c r="AS417" s="9" t="s">
        <v>36</v>
      </c>
      <c r="AT417" s="12">
        <v>10000</v>
      </c>
      <c r="AU417" s="392">
        <v>40164.36041666667</v>
      </c>
      <c r="AV417" s="391">
        <v>41213</v>
      </c>
      <c r="AW417" s="96">
        <f t="shared" si="12"/>
        <v>1048.6395833333299</v>
      </c>
      <c r="AX417" s="97">
        <f t="shared" si="13"/>
        <v>34.954652777777667</v>
      </c>
    </row>
    <row r="418" spans="1:50" x14ac:dyDescent="0.25">
      <c r="A418" s="411"/>
      <c r="B418" s="9" t="s">
        <v>2619</v>
      </c>
      <c r="C418" s="9" t="s">
        <v>4740</v>
      </c>
      <c r="D418" s="33">
        <v>93</v>
      </c>
      <c r="E418" s="34" t="s">
        <v>2527</v>
      </c>
      <c r="F418" s="10" t="s">
        <v>2539</v>
      </c>
      <c r="G418" s="10">
        <v>675596</v>
      </c>
      <c r="H418" s="10" t="s">
        <v>4048</v>
      </c>
      <c r="I418" s="10" t="s">
        <v>4597</v>
      </c>
      <c r="J418" s="10" t="s">
        <v>2622</v>
      </c>
      <c r="K418" s="10" t="s">
        <v>2123</v>
      </c>
      <c r="L418" s="9" t="s">
        <v>2124</v>
      </c>
      <c r="M418" s="11">
        <v>38497</v>
      </c>
      <c r="N418" s="11"/>
      <c r="O418" s="12">
        <v>20000</v>
      </c>
      <c r="P418" s="12">
        <v>20000</v>
      </c>
      <c r="Q418" s="12"/>
      <c r="R418" s="12"/>
      <c r="S418" s="12"/>
      <c r="T418" s="12">
        <v>20000</v>
      </c>
      <c r="U418" s="9" t="s">
        <v>50</v>
      </c>
      <c r="V418" s="12">
        <v>10000</v>
      </c>
      <c r="W418" s="12">
        <v>15688.12</v>
      </c>
      <c r="X418" s="9" t="s">
        <v>26</v>
      </c>
      <c r="Y418" s="12">
        <v>15688.12</v>
      </c>
      <c r="Z418" s="12"/>
      <c r="AA418" s="12"/>
      <c r="AB418" s="12"/>
      <c r="AC418" s="13" t="s">
        <v>28</v>
      </c>
      <c r="AD418" s="9" t="s">
        <v>44</v>
      </c>
      <c r="AE418" s="9" t="s">
        <v>38</v>
      </c>
      <c r="AF418" s="9" t="s">
        <v>45</v>
      </c>
      <c r="AH418" s="9" t="s">
        <v>32</v>
      </c>
      <c r="AI418" s="9" t="s">
        <v>722</v>
      </c>
      <c r="AJ418" s="9" t="s">
        <v>123</v>
      </c>
      <c r="AK418" s="9" t="s">
        <v>185</v>
      </c>
      <c r="AL418" s="9" t="s">
        <v>42</v>
      </c>
      <c r="AM418" s="16" t="s">
        <v>2520</v>
      </c>
      <c r="AN418" s="9" t="s">
        <v>2509</v>
      </c>
      <c r="AP418" s="9" t="s">
        <v>2125</v>
      </c>
      <c r="AR418" s="15">
        <v>39342.696527777778</v>
      </c>
      <c r="AS418" s="9" t="s">
        <v>151</v>
      </c>
      <c r="AT418" s="12">
        <v>20000</v>
      </c>
      <c r="AU418" s="392">
        <v>39342.696527777778</v>
      </c>
      <c r="AV418" s="391">
        <v>41213</v>
      </c>
      <c r="AW418" s="96">
        <f t="shared" si="12"/>
        <v>1870.3034722222219</v>
      </c>
      <c r="AX418" s="97">
        <f t="shared" si="13"/>
        <v>62.343449074074066</v>
      </c>
    </row>
    <row r="419" spans="1:50" x14ac:dyDescent="0.25">
      <c r="A419" s="411"/>
      <c r="B419" s="9" t="s">
        <v>2620</v>
      </c>
      <c r="C419" s="9" t="s">
        <v>4740</v>
      </c>
      <c r="D419" s="33">
        <v>93</v>
      </c>
      <c r="E419" s="34" t="s">
        <v>2527</v>
      </c>
      <c r="F419" s="10" t="s">
        <v>2545</v>
      </c>
      <c r="G419" s="10">
        <v>1387814</v>
      </c>
      <c r="H419" s="10" t="s">
        <v>4049</v>
      </c>
      <c r="I419" s="10" t="s">
        <v>4598</v>
      </c>
      <c r="J419" s="10" t="s">
        <v>2622</v>
      </c>
      <c r="K419" s="10" t="s">
        <v>200</v>
      </c>
      <c r="L419" s="9" t="s">
        <v>201</v>
      </c>
      <c r="M419" s="11">
        <v>40501</v>
      </c>
      <c r="N419" s="11"/>
      <c r="O419" s="12">
        <v>5574.04</v>
      </c>
      <c r="P419" s="12">
        <v>11148.08</v>
      </c>
      <c r="Q419" s="12"/>
      <c r="R419" s="12"/>
      <c r="S419" s="12"/>
      <c r="T419" s="12">
        <v>5574.04</v>
      </c>
      <c r="U419" s="9" t="s">
        <v>26</v>
      </c>
      <c r="V419" s="12">
        <v>5574.04</v>
      </c>
      <c r="W419" s="9">
        <v>0</v>
      </c>
      <c r="X419" s="9" t="s">
        <v>27</v>
      </c>
      <c r="Y419" s="9">
        <v>0</v>
      </c>
      <c r="AC419" s="13" t="s">
        <v>28</v>
      </c>
      <c r="AD419" s="9" t="s">
        <v>135</v>
      </c>
      <c r="AE419" s="9" t="s">
        <v>136</v>
      </c>
      <c r="AF419" s="9" t="s">
        <v>31</v>
      </c>
      <c r="AH419" s="9" t="s">
        <v>131</v>
      </c>
      <c r="AI419" s="9" t="s">
        <v>202</v>
      </c>
      <c r="AJ419" s="9" t="s">
        <v>123</v>
      </c>
      <c r="AK419" s="9" t="s">
        <v>185</v>
      </c>
      <c r="AL419" s="9" t="s">
        <v>42</v>
      </c>
      <c r="AM419" s="16" t="s">
        <v>2521</v>
      </c>
      <c r="AN419" s="9" t="s">
        <v>2509</v>
      </c>
      <c r="AP419" s="9" t="s">
        <v>203</v>
      </c>
      <c r="AR419" s="15">
        <v>40857.573611111111</v>
      </c>
      <c r="AS419" s="9" t="s">
        <v>36</v>
      </c>
      <c r="AT419" s="12">
        <v>5574.04</v>
      </c>
      <c r="AU419" s="392">
        <v>40857.573611111111</v>
      </c>
      <c r="AV419" s="121">
        <v>41243</v>
      </c>
      <c r="AW419" s="96">
        <f t="shared" si="12"/>
        <v>385.42638888888905</v>
      </c>
      <c r="AX419" s="97">
        <f t="shared" si="13"/>
        <v>12.847546296296303</v>
      </c>
    </row>
    <row r="420" spans="1:50" x14ac:dyDescent="0.25">
      <c r="A420" s="411"/>
      <c r="B420" s="9" t="s">
        <v>2620</v>
      </c>
      <c r="C420" s="9" t="s">
        <v>4739</v>
      </c>
      <c r="D420" s="33">
        <v>82</v>
      </c>
      <c r="E420" s="34" t="s">
        <v>2527</v>
      </c>
      <c r="F420" s="10" t="s">
        <v>2550</v>
      </c>
      <c r="G420" s="10">
        <v>1444883</v>
      </c>
      <c r="H420" s="10" t="s">
        <v>4050</v>
      </c>
      <c r="I420" s="10" t="s">
        <v>4599</v>
      </c>
      <c r="J420" s="10" t="s">
        <v>2622</v>
      </c>
      <c r="K420" s="10" t="s">
        <v>1441</v>
      </c>
      <c r="L420" s="9" t="s">
        <v>1442</v>
      </c>
      <c r="M420" s="11">
        <v>40387</v>
      </c>
      <c r="N420" s="11"/>
      <c r="O420" s="12">
        <v>85000</v>
      </c>
      <c r="P420" s="12">
        <v>85000</v>
      </c>
      <c r="Q420" s="12"/>
      <c r="R420" s="12"/>
      <c r="S420" s="12"/>
      <c r="T420" s="12">
        <v>9705.0300000000007</v>
      </c>
      <c r="U420" s="9" t="s">
        <v>26</v>
      </c>
      <c r="V420" s="12">
        <v>9705.0300000000007</v>
      </c>
      <c r="W420" s="9">
        <v>0</v>
      </c>
      <c r="X420" s="9" t="s">
        <v>27</v>
      </c>
      <c r="Y420" s="9">
        <v>0</v>
      </c>
      <c r="AC420" s="13" t="s">
        <v>28</v>
      </c>
      <c r="AD420" s="9" t="s">
        <v>135</v>
      </c>
      <c r="AE420" s="9" t="s">
        <v>136</v>
      </c>
      <c r="AF420" s="9" t="s">
        <v>45</v>
      </c>
      <c r="AH420" s="9" t="s">
        <v>131</v>
      </c>
      <c r="AI420" s="9" t="s">
        <v>121</v>
      </c>
      <c r="AJ420" s="9" t="s">
        <v>84</v>
      </c>
      <c r="AK420" s="9" t="s">
        <v>85</v>
      </c>
      <c r="AL420" s="9" t="s">
        <v>42</v>
      </c>
      <c r="AM420" s="16" t="s">
        <v>2521</v>
      </c>
      <c r="AN420" s="9" t="s">
        <v>57</v>
      </c>
      <c r="AP420" s="9" t="s">
        <v>1443</v>
      </c>
      <c r="AR420" s="15">
        <v>41010.762499999997</v>
      </c>
      <c r="AS420" s="9" t="s">
        <v>36</v>
      </c>
      <c r="AT420" s="12">
        <v>85000</v>
      </c>
      <c r="AU420" s="392">
        <v>41010.762499999997</v>
      </c>
      <c r="AV420" s="121">
        <v>41243</v>
      </c>
      <c r="AW420" s="96">
        <f t="shared" si="12"/>
        <v>232.23750000000291</v>
      </c>
      <c r="AX420" s="97">
        <f t="shared" si="13"/>
        <v>7.7412500000000968</v>
      </c>
    </row>
    <row r="421" spans="1:50" x14ac:dyDescent="0.25">
      <c r="A421" s="411"/>
      <c r="B421" s="9" t="s">
        <v>2620</v>
      </c>
      <c r="C421" s="9" t="s">
        <v>4739</v>
      </c>
      <c r="D421" s="33">
        <v>82</v>
      </c>
      <c r="E421" s="34" t="s">
        <v>2527</v>
      </c>
      <c r="F421" s="10" t="s">
        <v>2553</v>
      </c>
      <c r="G421" s="10">
        <v>843527</v>
      </c>
      <c r="H421" s="10" t="s">
        <v>4051</v>
      </c>
      <c r="I421" s="10" t="s">
        <v>4600</v>
      </c>
      <c r="J421" s="10" t="s">
        <v>2622</v>
      </c>
      <c r="K421" s="10" t="s">
        <v>2216</v>
      </c>
      <c r="L421" s="9" t="s">
        <v>2217</v>
      </c>
      <c r="M421" s="11">
        <v>39828</v>
      </c>
      <c r="N421" s="11"/>
      <c r="O421" s="12">
        <v>1126</v>
      </c>
      <c r="P421" s="12">
        <v>1874</v>
      </c>
      <c r="Q421" s="12"/>
      <c r="R421" s="12"/>
      <c r="S421" s="12"/>
      <c r="T421" s="12">
        <v>1126</v>
      </c>
      <c r="U421" s="9" t="s">
        <v>26</v>
      </c>
      <c r="V421" s="12">
        <v>1126</v>
      </c>
      <c r="W421" s="12">
        <v>6000</v>
      </c>
      <c r="X421" s="9" t="s">
        <v>27</v>
      </c>
      <c r="Y421" s="9">
        <v>0</v>
      </c>
      <c r="AC421" s="13" t="s">
        <v>28</v>
      </c>
      <c r="AD421" s="9" t="s">
        <v>44</v>
      </c>
      <c r="AE421" s="9" t="s">
        <v>30</v>
      </c>
      <c r="AF421" s="9" t="s">
        <v>31</v>
      </c>
      <c r="AH421" s="9" t="s">
        <v>131</v>
      </c>
      <c r="AI421" s="9" t="s">
        <v>873</v>
      </c>
      <c r="AJ421" s="9" t="s">
        <v>55</v>
      </c>
      <c r="AK421" s="9" t="s">
        <v>194</v>
      </c>
      <c r="AL421" s="9" t="s">
        <v>42</v>
      </c>
      <c r="AM421" s="16" t="s">
        <v>2521</v>
      </c>
      <c r="AN421" s="9" t="s">
        <v>57</v>
      </c>
      <c r="AP421" s="9" t="s">
        <v>2218</v>
      </c>
      <c r="AR421" s="15">
        <v>39903.731249999997</v>
      </c>
      <c r="AS421" s="9" t="s">
        <v>36</v>
      </c>
      <c r="AT421" s="12">
        <v>1126</v>
      </c>
      <c r="AU421" s="392">
        <v>39903.731249999997</v>
      </c>
      <c r="AV421" s="121">
        <v>41243</v>
      </c>
      <c r="AW421" s="96">
        <f t="shared" si="12"/>
        <v>1339.2687500000029</v>
      </c>
      <c r="AX421" s="97">
        <f t="shared" si="13"/>
        <v>44.642291666666765</v>
      </c>
    </row>
    <row r="422" spans="1:50" x14ac:dyDescent="0.25">
      <c r="A422" s="411"/>
      <c r="B422" s="9" t="s">
        <v>2620</v>
      </c>
      <c r="C422" s="9" t="s">
        <v>4744</v>
      </c>
      <c r="D422" s="35">
        <v>1</v>
      </c>
      <c r="E422" s="34" t="s">
        <v>2527</v>
      </c>
      <c r="F422" s="10" t="s">
        <v>2589</v>
      </c>
      <c r="G422" s="10">
        <v>1149211</v>
      </c>
      <c r="H422" s="10" t="s">
        <v>4052</v>
      </c>
      <c r="I422" s="10" t="s">
        <v>4601</v>
      </c>
      <c r="J422" s="10" t="s">
        <v>2622</v>
      </c>
      <c r="L422" s="9" t="s">
        <v>75</v>
      </c>
      <c r="O422" s="9">
        <v>0</v>
      </c>
      <c r="P422" s="9">
        <v>0</v>
      </c>
      <c r="T422" s="9">
        <v>0</v>
      </c>
      <c r="V422" s="9">
        <v>0</v>
      </c>
      <c r="W422" s="12">
        <v>3500</v>
      </c>
      <c r="X422" s="9" t="s">
        <v>27</v>
      </c>
      <c r="Y422" s="9">
        <v>0</v>
      </c>
      <c r="AC422" s="13" t="s">
        <v>28</v>
      </c>
      <c r="AD422" s="9" t="s">
        <v>135</v>
      </c>
      <c r="AE422" s="9" t="s">
        <v>136</v>
      </c>
      <c r="AF422" s="9" t="s">
        <v>31</v>
      </c>
      <c r="AH422" s="9" t="s">
        <v>32</v>
      </c>
      <c r="AI422" s="9" t="s">
        <v>54</v>
      </c>
      <c r="AJ422" s="9" t="s">
        <v>55</v>
      </c>
      <c r="AK422" s="9" t="s">
        <v>71</v>
      </c>
      <c r="AL422" s="9" t="s">
        <v>42</v>
      </c>
      <c r="AM422" s="16" t="s">
        <v>2521</v>
      </c>
      <c r="AN422" s="9" t="s">
        <v>2509</v>
      </c>
      <c r="AP422" s="9" t="s">
        <v>2281</v>
      </c>
      <c r="AR422" s="15">
        <v>40164.379861111112</v>
      </c>
      <c r="AS422" s="9" t="s">
        <v>600</v>
      </c>
      <c r="AT422" s="9">
        <v>0</v>
      </c>
      <c r="AU422" s="392">
        <v>40164.379861111112</v>
      </c>
      <c r="AV422" s="121">
        <v>41243</v>
      </c>
      <c r="AW422" s="96">
        <f t="shared" si="12"/>
        <v>1078.6201388888876</v>
      </c>
      <c r="AX422" s="97">
        <f t="shared" si="13"/>
        <v>35.954004629629587</v>
      </c>
    </row>
    <row r="423" spans="1:50" x14ac:dyDescent="0.25">
      <c r="A423" s="411"/>
      <c r="B423" s="9" t="s">
        <v>2620</v>
      </c>
      <c r="C423" s="9" t="s">
        <v>4740</v>
      </c>
      <c r="D423" s="33">
        <v>93</v>
      </c>
      <c r="E423" s="34" t="s">
        <v>2527</v>
      </c>
      <c r="F423" s="10" t="s">
        <v>2530</v>
      </c>
      <c r="G423" s="10">
        <v>807596</v>
      </c>
      <c r="H423" s="10" t="s">
        <v>4053</v>
      </c>
      <c r="I423" s="10" t="s">
        <v>4602</v>
      </c>
      <c r="J423" s="10" t="s">
        <v>2622</v>
      </c>
      <c r="K423" s="10" t="s">
        <v>1135</v>
      </c>
      <c r="L423" s="9" t="s">
        <v>1136</v>
      </c>
      <c r="M423" s="11">
        <v>39544</v>
      </c>
      <c r="N423" s="11"/>
      <c r="O423" s="9">
        <v>0</v>
      </c>
      <c r="P423" s="12">
        <v>9781.7900000000009</v>
      </c>
      <c r="Q423" s="12"/>
      <c r="R423" s="12"/>
      <c r="S423" s="12"/>
      <c r="T423" s="9">
        <v>0</v>
      </c>
      <c r="U423" s="9" t="s">
        <v>27</v>
      </c>
      <c r="V423" s="9">
        <v>0</v>
      </c>
      <c r="W423" s="9">
        <v>290.05</v>
      </c>
      <c r="X423" s="9" t="s">
        <v>27</v>
      </c>
      <c r="Y423" s="9">
        <v>0</v>
      </c>
      <c r="AC423" s="13" t="s">
        <v>28</v>
      </c>
      <c r="AD423" s="9" t="s">
        <v>44</v>
      </c>
      <c r="AE423" s="9" t="s">
        <v>61</v>
      </c>
      <c r="AF423" s="9" t="s">
        <v>45</v>
      </c>
      <c r="AH423" s="9" t="s">
        <v>139</v>
      </c>
      <c r="AI423" s="9" t="s">
        <v>882</v>
      </c>
      <c r="AJ423" s="9" t="s">
        <v>34</v>
      </c>
      <c r="AK423" s="9" t="s">
        <v>71</v>
      </c>
      <c r="AL423" s="9" t="s">
        <v>42</v>
      </c>
      <c r="AM423" s="16" t="s">
        <v>2521</v>
      </c>
      <c r="AN423" s="9" t="s">
        <v>43</v>
      </c>
      <c r="AP423" s="9" t="s">
        <v>1137</v>
      </c>
      <c r="AR423" s="15">
        <v>39804.636111111111</v>
      </c>
      <c r="AS423" s="9" t="s">
        <v>36</v>
      </c>
      <c r="AT423" s="9">
        <v>0</v>
      </c>
      <c r="AU423" s="392">
        <v>39804.636111111111</v>
      </c>
      <c r="AV423" s="121">
        <v>41243</v>
      </c>
      <c r="AW423" s="96">
        <f t="shared" si="12"/>
        <v>1438.3638888888891</v>
      </c>
      <c r="AX423" s="97">
        <f t="shared" si="13"/>
        <v>47.945462962962971</v>
      </c>
    </row>
    <row r="424" spans="1:50" x14ac:dyDescent="0.25">
      <c r="A424" s="411"/>
      <c r="B424" s="9" t="s">
        <v>2620</v>
      </c>
      <c r="C424" s="9" t="s">
        <v>4740</v>
      </c>
      <c r="D424" s="33">
        <v>93</v>
      </c>
      <c r="E424" s="34" t="s">
        <v>2527</v>
      </c>
      <c r="F424" s="10" t="s">
        <v>2535</v>
      </c>
      <c r="G424" s="10">
        <v>755756</v>
      </c>
      <c r="H424" s="10" t="s">
        <v>4054</v>
      </c>
      <c r="I424" s="10" t="s">
        <v>4603</v>
      </c>
      <c r="J424" s="10" t="s">
        <v>2622</v>
      </c>
      <c r="K424" s="10" t="s">
        <v>1091</v>
      </c>
      <c r="L424" s="9" t="s">
        <v>1092</v>
      </c>
      <c r="M424" s="11">
        <v>38271</v>
      </c>
      <c r="N424" s="11"/>
      <c r="O424" s="12">
        <v>5578.05</v>
      </c>
      <c r="P424" s="12">
        <v>16734.150000000001</v>
      </c>
      <c r="Q424" s="12"/>
      <c r="R424" s="12"/>
      <c r="S424" s="12"/>
      <c r="T424" s="12">
        <v>5578.05</v>
      </c>
      <c r="U424" s="9" t="s">
        <v>26</v>
      </c>
      <c r="V424" s="12">
        <v>5578.05</v>
      </c>
      <c r="W424" s="12">
        <v>34511.339999999997</v>
      </c>
      <c r="X424" s="9" t="s">
        <v>27</v>
      </c>
      <c r="Y424" s="9">
        <v>0</v>
      </c>
      <c r="AC424" s="13" t="s">
        <v>28</v>
      </c>
      <c r="AD424" s="9" t="s">
        <v>44</v>
      </c>
      <c r="AE424" s="9" t="s">
        <v>61</v>
      </c>
      <c r="AF424" s="9" t="s">
        <v>45</v>
      </c>
      <c r="AH424" s="9" t="s">
        <v>32</v>
      </c>
      <c r="AI424" s="9" t="s">
        <v>77</v>
      </c>
      <c r="AJ424" s="9" t="s">
        <v>34</v>
      </c>
      <c r="AK424" s="9" t="s">
        <v>251</v>
      </c>
      <c r="AL424" s="9" t="s">
        <v>42</v>
      </c>
      <c r="AM424" s="16" t="s">
        <v>2521</v>
      </c>
      <c r="AN424" s="9" t="s">
        <v>2509</v>
      </c>
      <c r="AP424" s="9" t="s">
        <v>1093</v>
      </c>
      <c r="AR424" s="15">
        <v>39597.634722222225</v>
      </c>
      <c r="AS424" s="9" t="s">
        <v>36</v>
      </c>
      <c r="AT424" s="12">
        <v>5578.05</v>
      </c>
      <c r="AU424" s="392">
        <v>39597.634722222225</v>
      </c>
      <c r="AV424" s="121">
        <v>41243</v>
      </c>
      <c r="AW424" s="96">
        <f t="shared" si="12"/>
        <v>1645.3652777777752</v>
      </c>
      <c r="AX424" s="97">
        <f t="shared" si="13"/>
        <v>54.845509259259174</v>
      </c>
    </row>
    <row r="425" spans="1:50" x14ac:dyDescent="0.25">
      <c r="A425" s="411"/>
      <c r="B425" s="9" t="s">
        <v>2620</v>
      </c>
      <c r="C425" s="9" t="s">
        <v>4739</v>
      </c>
      <c r="D425" s="33">
        <v>82</v>
      </c>
      <c r="E425" s="34" t="s">
        <v>2527</v>
      </c>
      <c r="F425" s="10" t="s">
        <v>2537</v>
      </c>
      <c r="G425" s="10">
        <v>1492545</v>
      </c>
      <c r="H425" s="10" t="s">
        <v>4055</v>
      </c>
      <c r="I425" s="10" t="s">
        <v>4604</v>
      </c>
      <c r="J425" s="10" t="s">
        <v>2622</v>
      </c>
      <c r="K425" s="10" t="s">
        <v>860</v>
      </c>
      <c r="L425" s="9" t="s">
        <v>861</v>
      </c>
      <c r="M425" s="11">
        <v>40870</v>
      </c>
      <c r="N425" s="11"/>
      <c r="O425" s="12">
        <v>48000</v>
      </c>
      <c r="P425" s="12">
        <v>48000</v>
      </c>
      <c r="Q425" s="12"/>
      <c r="R425" s="12"/>
      <c r="S425" s="12"/>
      <c r="T425" s="12">
        <v>48000</v>
      </c>
      <c r="U425" s="9" t="s">
        <v>50</v>
      </c>
      <c r="V425" s="12">
        <v>24000</v>
      </c>
      <c r="W425" s="9">
        <v>0</v>
      </c>
      <c r="X425" s="9" t="s">
        <v>27</v>
      </c>
      <c r="Y425" s="9">
        <v>0</v>
      </c>
      <c r="AC425" s="13" t="s">
        <v>28</v>
      </c>
      <c r="AD425" s="9" t="s">
        <v>135</v>
      </c>
      <c r="AE425" s="9" t="s">
        <v>136</v>
      </c>
      <c r="AF425" s="9" t="s">
        <v>45</v>
      </c>
      <c r="AH425" s="9" t="s">
        <v>131</v>
      </c>
      <c r="AI425" s="9" t="s">
        <v>365</v>
      </c>
      <c r="AJ425" s="9" t="s">
        <v>84</v>
      </c>
      <c r="AK425" s="9" t="s">
        <v>85</v>
      </c>
      <c r="AL425" s="9" t="s">
        <v>42</v>
      </c>
      <c r="AM425" s="16" t="s">
        <v>2521</v>
      </c>
      <c r="AN425" s="9" t="s">
        <v>2510</v>
      </c>
      <c r="AP425" s="9" t="s">
        <v>862</v>
      </c>
      <c r="AR425" s="15">
        <v>41115.09652777778</v>
      </c>
      <c r="AS425" s="9" t="s">
        <v>36</v>
      </c>
      <c r="AT425" s="12">
        <v>48000</v>
      </c>
      <c r="AU425" s="392">
        <v>41115.09652777778</v>
      </c>
      <c r="AV425" s="121">
        <v>41243</v>
      </c>
      <c r="AW425" s="96">
        <f t="shared" si="12"/>
        <v>127.90347222222044</v>
      </c>
      <c r="AX425" s="97">
        <f t="shared" si="13"/>
        <v>4.263449074074015</v>
      </c>
    </row>
    <row r="426" spans="1:50" x14ac:dyDescent="0.25">
      <c r="A426" s="411"/>
      <c r="B426" s="9" t="s">
        <v>2620</v>
      </c>
      <c r="C426" s="9" t="s">
        <v>4740</v>
      </c>
      <c r="D426" s="33">
        <v>93</v>
      </c>
      <c r="E426" s="34" t="s">
        <v>2527</v>
      </c>
      <c r="F426" s="10" t="s">
        <v>2533</v>
      </c>
      <c r="G426" s="10">
        <v>1235034</v>
      </c>
      <c r="H426" s="10" t="s">
        <v>4056</v>
      </c>
      <c r="I426" s="10" t="s">
        <v>4605</v>
      </c>
      <c r="J426" s="10" t="s">
        <v>2622</v>
      </c>
      <c r="K426" s="10" t="s">
        <v>1311</v>
      </c>
      <c r="L426" s="9" t="s">
        <v>1312</v>
      </c>
      <c r="M426" s="11">
        <v>39859</v>
      </c>
      <c r="N426" s="11"/>
      <c r="O426" s="12">
        <v>10866</v>
      </c>
      <c r="P426" s="12">
        <v>10866</v>
      </c>
      <c r="Q426" s="12"/>
      <c r="R426" s="12"/>
      <c r="S426" s="12"/>
      <c r="T426" s="12">
        <v>10866</v>
      </c>
      <c r="U426" s="9" t="s">
        <v>26</v>
      </c>
      <c r="V426" s="12">
        <v>10866</v>
      </c>
      <c r="W426" s="12">
        <v>4941.6099999999997</v>
      </c>
      <c r="X426" s="9" t="s">
        <v>27</v>
      </c>
      <c r="Y426" s="9">
        <v>0</v>
      </c>
      <c r="AC426" s="13" t="s">
        <v>28</v>
      </c>
      <c r="AD426" s="9" t="s">
        <v>135</v>
      </c>
      <c r="AE426" s="9" t="s">
        <v>136</v>
      </c>
      <c r="AF426" s="9" t="s">
        <v>31</v>
      </c>
      <c r="AH426" s="9" t="s">
        <v>131</v>
      </c>
      <c r="AI426" s="9" t="s">
        <v>124</v>
      </c>
      <c r="AJ426" s="9" t="s">
        <v>34</v>
      </c>
      <c r="AK426" s="9" t="s">
        <v>71</v>
      </c>
      <c r="AL426" s="9" t="s">
        <v>42</v>
      </c>
      <c r="AM426" s="16" t="s">
        <v>2521</v>
      </c>
      <c r="AN426" s="9" t="s">
        <v>57</v>
      </c>
      <c r="AP426" s="9" t="s">
        <v>1313</v>
      </c>
      <c r="AR426" s="15">
        <v>40388.706250000003</v>
      </c>
      <c r="AS426" s="9" t="s">
        <v>36</v>
      </c>
      <c r="AT426" s="12">
        <v>10866</v>
      </c>
      <c r="AU426" s="392">
        <v>40388.706250000003</v>
      </c>
      <c r="AV426" s="121">
        <v>41243</v>
      </c>
      <c r="AW426" s="96">
        <f t="shared" si="12"/>
        <v>854.29374999999709</v>
      </c>
      <c r="AX426" s="97">
        <f t="shared" si="13"/>
        <v>28.476458333333238</v>
      </c>
    </row>
    <row r="427" spans="1:50" x14ac:dyDescent="0.25">
      <c r="A427" s="411"/>
      <c r="B427" s="9" t="s">
        <v>2620</v>
      </c>
      <c r="C427" s="9" t="s">
        <v>4740</v>
      </c>
      <c r="D427" s="33">
        <v>93</v>
      </c>
      <c r="E427" s="34" t="s">
        <v>2527</v>
      </c>
      <c r="F427" s="10" t="s">
        <v>2530</v>
      </c>
      <c r="G427" s="10">
        <v>1273148</v>
      </c>
      <c r="H427" s="10" t="s">
        <v>4057</v>
      </c>
      <c r="I427" s="10" t="s">
        <v>4606</v>
      </c>
      <c r="J427" s="10" t="s">
        <v>2622</v>
      </c>
      <c r="K427" s="10" t="s">
        <v>1866</v>
      </c>
      <c r="L427" s="9" t="s">
        <v>1867</v>
      </c>
      <c r="M427" s="11">
        <v>40220</v>
      </c>
      <c r="N427" s="11"/>
      <c r="O427" s="12">
        <v>33337</v>
      </c>
      <c r="P427" s="12">
        <v>33337</v>
      </c>
      <c r="Q427" s="12"/>
      <c r="R427" s="12"/>
      <c r="S427" s="12"/>
      <c r="T427" s="12">
        <v>33337</v>
      </c>
      <c r="U427" s="9" t="s">
        <v>50</v>
      </c>
      <c r="V427" s="12">
        <v>16668.5</v>
      </c>
      <c r="W427" s="9">
        <v>0</v>
      </c>
      <c r="X427" s="9" t="s">
        <v>27</v>
      </c>
      <c r="Y427" s="9">
        <v>0</v>
      </c>
      <c r="AC427" s="13" t="s">
        <v>28</v>
      </c>
      <c r="AD427" s="9" t="s">
        <v>135</v>
      </c>
      <c r="AE427" s="9" t="s">
        <v>284</v>
      </c>
      <c r="AF427" s="9" t="s">
        <v>31</v>
      </c>
      <c r="AH427" s="9" t="s">
        <v>32</v>
      </c>
      <c r="AI427" s="9" t="s">
        <v>292</v>
      </c>
      <c r="AJ427" s="9" t="s">
        <v>34</v>
      </c>
      <c r="AK427" s="9" t="s">
        <v>71</v>
      </c>
      <c r="AL427" s="9" t="s">
        <v>42</v>
      </c>
      <c r="AM427" s="16" t="s">
        <v>2521</v>
      </c>
      <c r="AN427" s="9" t="s">
        <v>2510</v>
      </c>
      <c r="AP427" s="9" t="s">
        <v>1868</v>
      </c>
      <c r="AR427" s="15">
        <v>40508.539583333331</v>
      </c>
      <c r="AS427" s="9" t="s">
        <v>36</v>
      </c>
      <c r="AT427" s="12">
        <v>33337</v>
      </c>
      <c r="AU427" s="392">
        <v>40508.539583333331</v>
      </c>
      <c r="AV427" s="121">
        <v>41243</v>
      </c>
      <c r="AW427" s="96">
        <f t="shared" si="12"/>
        <v>734.46041666666861</v>
      </c>
      <c r="AX427" s="97">
        <f t="shared" si="13"/>
        <v>24.482013888888954</v>
      </c>
    </row>
    <row r="428" spans="1:50" x14ac:dyDescent="0.25">
      <c r="A428" s="411"/>
      <c r="B428" s="9" t="s">
        <v>2620</v>
      </c>
      <c r="C428" s="9" t="s">
        <v>4744</v>
      </c>
      <c r="D428" s="35">
        <v>1</v>
      </c>
      <c r="E428" s="34" t="s">
        <v>2527</v>
      </c>
      <c r="F428" s="10" t="s">
        <v>2591</v>
      </c>
      <c r="G428" s="10">
        <v>1371621</v>
      </c>
      <c r="H428" s="10" t="s">
        <v>4058</v>
      </c>
      <c r="I428" s="10" t="s">
        <v>4607</v>
      </c>
      <c r="J428" s="10" t="s">
        <v>2622</v>
      </c>
      <c r="O428" s="9">
        <v>0</v>
      </c>
      <c r="P428" s="9">
        <v>0</v>
      </c>
      <c r="T428" s="9">
        <v>0</v>
      </c>
      <c r="V428" s="9">
        <v>0</v>
      </c>
      <c r="W428" s="9">
        <v>0</v>
      </c>
      <c r="X428" s="9" t="s">
        <v>27</v>
      </c>
      <c r="Y428" s="9">
        <v>0</v>
      </c>
      <c r="AC428" s="13" t="s">
        <v>28</v>
      </c>
      <c r="AD428" s="9" t="s">
        <v>135</v>
      </c>
      <c r="AE428" s="9" t="s">
        <v>284</v>
      </c>
      <c r="AF428" s="9" t="s">
        <v>45</v>
      </c>
      <c r="AH428" s="9" t="s">
        <v>131</v>
      </c>
      <c r="AI428" s="9" t="s">
        <v>177</v>
      </c>
      <c r="AJ428" s="9" t="s">
        <v>53</v>
      </c>
      <c r="AK428" s="9" t="s">
        <v>71</v>
      </c>
      <c r="AL428" s="9" t="s">
        <v>42</v>
      </c>
      <c r="AM428" s="16" t="s">
        <v>2521</v>
      </c>
      <c r="AN428" s="9" t="s">
        <v>43</v>
      </c>
      <c r="AP428" s="9" t="s">
        <v>2170</v>
      </c>
      <c r="AR428" s="15">
        <v>40808.046527777777</v>
      </c>
      <c r="AS428" s="9" t="s">
        <v>600</v>
      </c>
      <c r="AT428" s="9">
        <v>0</v>
      </c>
      <c r="AU428" s="392">
        <v>40808.046527777777</v>
      </c>
      <c r="AV428" s="121">
        <v>41243</v>
      </c>
      <c r="AW428" s="96">
        <f t="shared" si="12"/>
        <v>434.95347222222335</v>
      </c>
      <c r="AX428" s="97">
        <f t="shared" si="13"/>
        <v>14.498449074074111</v>
      </c>
    </row>
    <row r="429" spans="1:50" x14ac:dyDescent="0.25">
      <c r="A429" s="411"/>
      <c r="B429" s="9" t="s">
        <v>2620</v>
      </c>
      <c r="C429" s="9" t="s">
        <v>3625</v>
      </c>
      <c r="D429" s="33">
        <v>14</v>
      </c>
      <c r="E429" s="34" t="s">
        <v>2528</v>
      </c>
      <c r="F429" s="10" t="s">
        <v>2531</v>
      </c>
      <c r="G429" s="10">
        <v>1325980</v>
      </c>
      <c r="H429" s="10" t="s">
        <v>4059</v>
      </c>
      <c r="I429" s="10" t="s">
        <v>4608</v>
      </c>
      <c r="J429" s="10" t="s">
        <v>2646</v>
      </c>
      <c r="K429" s="10" t="s">
        <v>1931</v>
      </c>
      <c r="L429" s="9" t="s">
        <v>1932</v>
      </c>
      <c r="M429" s="11">
        <v>40538</v>
      </c>
      <c r="N429" s="11"/>
      <c r="O429" s="12">
        <v>10593.39</v>
      </c>
      <c r="P429" s="12">
        <v>10593.39</v>
      </c>
      <c r="Q429" s="12"/>
      <c r="R429" s="12"/>
      <c r="S429" s="12"/>
      <c r="T429" s="12">
        <v>10518</v>
      </c>
      <c r="U429" s="9" t="s">
        <v>26</v>
      </c>
      <c r="V429" s="12">
        <v>10518</v>
      </c>
      <c r="W429" s="9">
        <v>0</v>
      </c>
      <c r="X429" s="9" t="s">
        <v>27</v>
      </c>
      <c r="Y429" s="9">
        <v>0</v>
      </c>
      <c r="AC429" s="13" t="s">
        <v>28</v>
      </c>
      <c r="AD429" s="9" t="s">
        <v>262</v>
      </c>
      <c r="AE429" s="9" t="s">
        <v>151</v>
      </c>
      <c r="AF429" s="9" t="s">
        <v>45</v>
      </c>
      <c r="AH429" s="9" t="s">
        <v>131</v>
      </c>
      <c r="AI429" s="9" t="s">
        <v>100</v>
      </c>
      <c r="AJ429" s="9" t="s">
        <v>101</v>
      </c>
      <c r="AK429" s="9" t="s">
        <v>71</v>
      </c>
      <c r="AL429" s="9" t="s">
        <v>42</v>
      </c>
      <c r="AM429" s="16" t="s">
        <v>2521</v>
      </c>
      <c r="AN429" s="9" t="s">
        <v>57</v>
      </c>
      <c r="AP429" s="9" t="s">
        <v>1933</v>
      </c>
      <c r="AR429" s="15">
        <v>40687.727083333331</v>
      </c>
      <c r="AS429" s="9" t="s">
        <v>36</v>
      </c>
      <c r="AT429" s="12">
        <v>10593.39</v>
      </c>
      <c r="AU429" s="392">
        <v>40687.727083333331</v>
      </c>
      <c r="AV429" s="121">
        <v>41243</v>
      </c>
      <c r="AW429" s="96">
        <f t="shared" si="12"/>
        <v>555.27291666666861</v>
      </c>
      <c r="AX429" s="97">
        <f t="shared" si="13"/>
        <v>18.509097222222287</v>
      </c>
    </row>
    <row r="430" spans="1:50" x14ac:dyDescent="0.25">
      <c r="A430" s="411"/>
      <c r="B430" s="9" t="s">
        <v>2620</v>
      </c>
      <c r="C430" s="9" t="s">
        <v>3625</v>
      </c>
      <c r="D430" s="33">
        <v>14</v>
      </c>
      <c r="E430" s="34" t="s">
        <v>2528</v>
      </c>
      <c r="F430" s="10" t="s">
        <v>2531</v>
      </c>
      <c r="G430" s="10">
        <v>1440382</v>
      </c>
      <c r="H430" s="10" t="s">
        <v>4060</v>
      </c>
      <c r="I430" s="10" t="s">
        <v>4609</v>
      </c>
      <c r="J430" s="10" t="s">
        <v>2646</v>
      </c>
      <c r="K430" s="10" t="s">
        <v>1972</v>
      </c>
      <c r="L430" s="9" t="s">
        <v>1973</v>
      </c>
      <c r="M430" s="11">
        <v>40473</v>
      </c>
      <c r="N430" s="11"/>
      <c r="O430" s="12">
        <v>11602</v>
      </c>
      <c r="P430" s="12">
        <v>11602</v>
      </c>
      <c r="Q430" s="12"/>
      <c r="R430" s="12"/>
      <c r="S430" s="12"/>
      <c r="T430" s="12">
        <v>1335.86</v>
      </c>
      <c r="U430" s="9" t="s">
        <v>26</v>
      </c>
      <c r="V430" s="12">
        <v>1335.86</v>
      </c>
      <c r="W430" s="9">
        <v>0</v>
      </c>
      <c r="X430" s="9" t="s">
        <v>27</v>
      </c>
      <c r="Y430" s="9">
        <v>0</v>
      </c>
      <c r="AC430" s="13" t="s">
        <v>28</v>
      </c>
      <c r="AD430" s="9" t="s">
        <v>262</v>
      </c>
      <c r="AE430" s="9" t="s">
        <v>151</v>
      </c>
      <c r="AF430" s="9" t="s">
        <v>45</v>
      </c>
      <c r="AH430" s="9" t="s">
        <v>139</v>
      </c>
      <c r="AI430" s="9" t="s">
        <v>875</v>
      </c>
      <c r="AJ430" s="9" t="s">
        <v>34</v>
      </c>
      <c r="AK430" s="9" t="s">
        <v>71</v>
      </c>
      <c r="AL430" s="9" t="s">
        <v>42</v>
      </c>
      <c r="AM430" s="16" t="s">
        <v>2521</v>
      </c>
      <c r="AN430" s="9" t="s">
        <v>57</v>
      </c>
      <c r="AP430" s="9" t="s">
        <v>1974</v>
      </c>
      <c r="AR430" s="15">
        <v>40999.586805555555</v>
      </c>
      <c r="AS430" s="9" t="s">
        <v>36</v>
      </c>
      <c r="AT430" s="12">
        <v>11602</v>
      </c>
      <c r="AU430" s="392">
        <v>40999.586805555555</v>
      </c>
      <c r="AV430" s="121">
        <v>41243</v>
      </c>
      <c r="AW430" s="96">
        <f t="shared" si="12"/>
        <v>243.41319444444525</v>
      </c>
      <c r="AX430" s="97">
        <f t="shared" si="13"/>
        <v>8.1137731481481747</v>
      </c>
    </row>
    <row r="431" spans="1:50" x14ac:dyDescent="0.25">
      <c r="A431" s="411"/>
      <c r="B431" s="9" t="s">
        <v>2620</v>
      </c>
      <c r="C431" s="9" t="s">
        <v>4740</v>
      </c>
      <c r="D431" s="33">
        <v>93</v>
      </c>
      <c r="E431" s="34" t="s">
        <v>2527</v>
      </c>
      <c r="F431" s="10" t="s">
        <v>2552</v>
      </c>
      <c r="G431" s="10">
        <v>1491620</v>
      </c>
      <c r="H431" s="10" t="s">
        <v>4061</v>
      </c>
      <c r="I431" s="10" t="s">
        <v>4610</v>
      </c>
      <c r="J431" s="10" t="s">
        <v>2622</v>
      </c>
      <c r="K431" s="10" t="s">
        <v>2497</v>
      </c>
      <c r="L431" s="9" t="s">
        <v>2498</v>
      </c>
      <c r="M431" s="11">
        <v>40638</v>
      </c>
      <c r="N431" s="11"/>
      <c r="O431" s="12">
        <v>13069</v>
      </c>
      <c r="P431" s="12">
        <v>13069</v>
      </c>
      <c r="Q431" s="12"/>
      <c r="R431" s="12"/>
      <c r="S431" s="12"/>
      <c r="T431" s="12">
        <v>3000</v>
      </c>
      <c r="U431" s="9" t="s">
        <v>50</v>
      </c>
      <c r="V431" s="12">
        <v>1500</v>
      </c>
      <c r="W431" s="9">
        <v>0</v>
      </c>
      <c r="X431" s="9" t="s">
        <v>50</v>
      </c>
      <c r="Y431" s="9">
        <v>0</v>
      </c>
      <c r="AC431" s="13" t="s">
        <v>28</v>
      </c>
      <c r="AD431" s="9" t="s">
        <v>135</v>
      </c>
      <c r="AE431" s="9" t="s">
        <v>136</v>
      </c>
      <c r="AF431" s="9" t="s">
        <v>31</v>
      </c>
      <c r="AH431" s="9" t="s">
        <v>32</v>
      </c>
      <c r="AI431" s="9" t="s">
        <v>70</v>
      </c>
      <c r="AJ431" s="9" t="s">
        <v>34</v>
      </c>
      <c r="AK431" s="9" t="s">
        <v>71</v>
      </c>
      <c r="AL431" s="9" t="s">
        <v>42</v>
      </c>
      <c r="AM431" s="16" t="s">
        <v>2521</v>
      </c>
      <c r="AN431" s="9" t="s">
        <v>2509</v>
      </c>
      <c r="AP431" s="9" t="s">
        <v>2499</v>
      </c>
      <c r="AR431" s="15">
        <v>41114.033333333333</v>
      </c>
      <c r="AS431" s="9" t="s">
        <v>36</v>
      </c>
      <c r="AT431" s="12">
        <v>13069</v>
      </c>
      <c r="AU431" s="392">
        <v>41114.033333333333</v>
      </c>
      <c r="AV431" s="121">
        <v>41243</v>
      </c>
      <c r="AW431" s="96">
        <f t="shared" si="12"/>
        <v>128.96666666666715</v>
      </c>
      <c r="AX431" s="97">
        <f t="shared" si="13"/>
        <v>4.2988888888889054</v>
      </c>
    </row>
    <row r="432" spans="1:50" x14ac:dyDescent="0.25">
      <c r="A432" s="411"/>
      <c r="B432" s="9" t="s">
        <v>2620</v>
      </c>
      <c r="C432" s="9" t="s">
        <v>4740</v>
      </c>
      <c r="D432" s="33">
        <v>93</v>
      </c>
      <c r="E432" s="34" t="s">
        <v>2527</v>
      </c>
      <c r="F432" s="10" t="s">
        <v>2530</v>
      </c>
      <c r="G432" s="10">
        <v>1404778</v>
      </c>
      <c r="H432" s="10" t="s">
        <v>4062</v>
      </c>
      <c r="I432" s="10" t="s">
        <v>4611</v>
      </c>
      <c r="J432" s="10" t="s">
        <v>2622</v>
      </c>
      <c r="K432" s="10" t="s">
        <v>1132</v>
      </c>
      <c r="L432" s="9" t="s">
        <v>1133</v>
      </c>
      <c r="M432" s="11">
        <v>39781</v>
      </c>
      <c r="N432" s="11"/>
      <c r="O432" s="12">
        <v>76572.639999999999</v>
      </c>
      <c r="P432" s="12">
        <v>76572.639999999999</v>
      </c>
      <c r="Q432" s="12"/>
      <c r="R432" s="12"/>
      <c r="S432" s="12"/>
      <c r="T432" s="12">
        <v>45000</v>
      </c>
      <c r="U432" s="9" t="s">
        <v>26</v>
      </c>
      <c r="V432" s="12">
        <v>45000</v>
      </c>
      <c r="W432" s="9">
        <v>0</v>
      </c>
      <c r="X432" s="9" t="s">
        <v>26</v>
      </c>
      <c r="Y432" s="9">
        <v>0</v>
      </c>
      <c r="AC432" s="13" t="s">
        <v>28</v>
      </c>
      <c r="AD432" s="9" t="s">
        <v>135</v>
      </c>
      <c r="AE432" s="9" t="s">
        <v>136</v>
      </c>
      <c r="AF432" s="9" t="s">
        <v>31</v>
      </c>
      <c r="AH432" s="9" t="s">
        <v>131</v>
      </c>
      <c r="AI432" s="9" t="s">
        <v>560</v>
      </c>
      <c r="AJ432" s="9" t="s">
        <v>34</v>
      </c>
      <c r="AK432" s="9" t="s">
        <v>71</v>
      </c>
      <c r="AL432" s="9" t="s">
        <v>42</v>
      </c>
      <c r="AM432" s="16" t="s">
        <v>2521</v>
      </c>
      <c r="AN432" s="9" t="s">
        <v>2509</v>
      </c>
      <c r="AP432" s="9" t="s">
        <v>1134</v>
      </c>
      <c r="AR432" s="15">
        <v>40897.04791666667</v>
      </c>
      <c r="AS432" s="9" t="s">
        <v>36</v>
      </c>
      <c r="AT432" s="12">
        <v>76572.639999999999</v>
      </c>
      <c r="AU432" s="392">
        <v>40897.04791666667</v>
      </c>
      <c r="AV432" s="121">
        <v>41243</v>
      </c>
      <c r="AW432" s="96">
        <f t="shared" si="12"/>
        <v>345.95208333332994</v>
      </c>
      <c r="AX432" s="97">
        <f t="shared" si="13"/>
        <v>11.531736111110998</v>
      </c>
    </row>
    <row r="433" spans="1:50" x14ac:dyDescent="0.25">
      <c r="A433" s="411"/>
      <c r="B433" s="9" t="s">
        <v>2620</v>
      </c>
      <c r="C433" s="9" t="s">
        <v>3625</v>
      </c>
      <c r="D433" s="33">
        <v>14</v>
      </c>
      <c r="E433" s="34" t="s">
        <v>2528</v>
      </c>
      <c r="F433" s="10" t="s">
        <v>2531</v>
      </c>
      <c r="G433" s="10">
        <v>1323590</v>
      </c>
      <c r="H433" s="10" t="s">
        <v>4063</v>
      </c>
      <c r="I433" s="10" t="s">
        <v>4612</v>
      </c>
      <c r="J433" s="10" t="s">
        <v>2646</v>
      </c>
      <c r="K433" s="10" t="s">
        <v>1398</v>
      </c>
      <c r="L433" s="9" t="s">
        <v>1399</v>
      </c>
      <c r="M433" s="11">
        <v>40575</v>
      </c>
      <c r="N433" s="11"/>
      <c r="O433" s="12">
        <v>6206.68</v>
      </c>
      <c r="P433" s="12">
        <v>10000</v>
      </c>
      <c r="Q433" s="12"/>
      <c r="R433" s="12"/>
      <c r="S433" s="12"/>
      <c r="T433" s="12">
        <v>1265.83</v>
      </c>
      <c r="U433" s="9" t="s">
        <v>26</v>
      </c>
      <c r="V433" s="12">
        <v>1265.83</v>
      </c>
      <c r="W433" s="9">
        <v>0</v>
      </c>
      <c r="X433" s="9" t="s">
        <v>50</v>
      </c>
      <c r="Y433" s="9">
        <v>0</v>
      </c>
      <c r="AC433" s="13" t="s">
        <v>28</v>
      </c>
      <c r="AD433" s="9" t="s">
        <v>262</v>
      </c>
      <c r="AE433" s="9" t="s">
        <v>151</v>
      </c>
      <c r="AF433" s="9" t="s">
        <v>45</v>
      </c>
      <c r="AH433" s="9" t="s">
        <v>139</v>
      </c>
      <c r="AI433" s="9" t="s">
        <v>316</v>
      </c>
      <c r="AJ433" s="9" t="s">
        <v>34</v>
      </c>
      <c r="AK433" s="9" t="s">
        <v>71</v>
      </c>
      <c r="AL433" s="9" t="s">
        <v>42</v>
      </c>
      <c r="AM433" s="16" t="s">
        <v>2521</v>
      </c>
      <c r="AN433" s="9" t="s">
        <v>57</v>
      </c>
      <c r="AP433" s="9" t="s">
        <v>1400</v>
      </c>
      <c r="AR433" s="15">
        <v>40681.849305555559</v>
      </c>
      <c r="AS433" s="9" t="s">
        <v>36</v>
      </c>
      <c r="AT433" s="12">
        <v>6206.68</v>
      </c>
      <c r="AU433" s="392">
        <v>40681.849305555559</v>
      </c>
      <c r="AV433" s="121">
        <v>41243</v>
      </c>
      <c r="AW433" s="96">
        <f t="shared" si="12"/>
        <v>561.15069444444089</v>
      </c>
      <c r="AX433" s="97">
        <f t="shared" si="13"/>
        <v>18.70502314814803</v>
      </c>
    </row>
    <row r="434" spans="1:50" x14ac:dyDescent="0.25">
      <c r="A434" s="411"/>
      <c r="B434" s="9" t="s">
        <v>2620</v>
      </c>
      <c r="C434" s="9" t="s">
        <v>4740</v>
      </c>
      <c r="D434" s="33">
        <v>93</v>
      </c>
      <c r="E434" s="34" t="s">
        <v>2527</v>
      </c>
      <c r="F434" s="10" t="s">
        <v>2530</v>
      </c>
      <c r="G434" s="10">
        <v>1435303</v>
      </c>
      <c r="H434" s="10" t="s">
        <v>4064</v>
      </c>
      <c r="I434" s="10" t="s">
        <v>4613</v>
      </c>
      <c r="J434" s="10" t="s">
        <v>2622</v>
      </c>
      <c r="K434" s="10" t="s">
        <v>1966</v>
      </c>
      <c r="L434" s="9" t="s">
        <v>1967</v>
      </c>
      <c r="M434" s="11">
        <v>40754</v>
      </c>
      <c r="N434" s="11"/>
      <c r="O434" s="12">
        <v>11843.52</v>
      </c>
      <c r="P434" s="12">
        <v>12337</v>
      </c>
      <c r="Q434" s="12"/>
      <c r="R434" s="12"/>
      <c r="S434" s="12"/>
      <c r="T434" s="12">
        <v>11843.52</v>
      </c>
      <c r="U434" s="9" t="s">
        <v>50</v>
      </c>
      <c r="V434" s="12">
        <v>5921.76</v>
      </c>
      <c r="W434" s="9">
        <v>0</v>
      </c>
      <c r="X434" s="9" t="s">
        <v>50</v>
      </c>
      <c r="Y434" s="9">
        <v>0</v>
      </c>
      <c r="AC434" s="13" t="s">
        <v>28</v>
      </c>
      <c r="AD434" s="9" t="s">
        <v>135</v>
      </c>
      <c r="AE434" s="9" t="s">
        <v>136</v>
      </c>
      <c r="AF434" s="9" t="s">
        <v>31</v>
      </c>
      <c r="AH434" s="9" t="s">
        <v>139</v>
      </c>
      <c r="AI434" s="9" t="s">
        <v>319</v>
      </c>
      <c r="AJ434" s="9" t="s">
        <v>34</v>
      </c>
      <c r="AK434" s="9" t="s">
        <v>71</v>
      </c>
      <c r="AL434" s="9" t="s">
        <v>42</v>
      </c>
      <c r="AM434" s="16" t="s">
        <v>2521</v>
      </c>
      <c r="AN434" s="9" t="s">
        <v>2510</v>
      </c>
      <c r="AP434" s="9" t="s">
        <v>1968</v>
      </c>
      <c r="AR434" s="15">
        <v>40989.180555555555</v>
      </c>
      <c r="AS434" s="9" t="s">
        <v>36</v>
      </c>
      <c r="AT434" s="12">
        <v>11843.52</v>
      </c>
      <c r="AU434" s="392">
        <v>40989.180555555555</v>
      </c>
      <c r="AV434" s="121">
        <v>41243</v>
      </c>
      <c r="AW434" s="96">
        <f t="shared" si="12"/>
        <v>253.81944444444525</v>
      </c>
      <c r="AX434" s="97">
        <f t="shared" si="13"/>
        <v>8.4606481481481755</v>
      </c>
    </row>
    <row r="435" spans="1:50" x14ac:dyDescent="0.25">
      <c r="A435" s="411"/>
      <c r="B435" s="9" t="s">
        <v>2620</v>
      </c>
      <c r="C435" s="9" t="s">
        <v>4740</v>
      </c>
      <c r="D435" s="33">
        <v>93</v>
      </c>
      <c r="E435" s="34" t="s">
        <v>2527</v>
      </c>
      <c r="F435" s="10" t="s">
        <v>2534</v>
      </c>
      <c r="G435" s="10">
        <v>1282443</v>
      </c>
      <c r="H435" s="10" t="s">
        <v>4065</v>
      </c>
      <c r="I435" s="10" t="s">
        <v>4614</v>
      </c>
      <c r="J435" s="10" t="s">
        <v>2622</v>
      </c>
      <c r="K435" s="10" t="s">
        <v>2406</v>
      </c>
      <c r="L435" s="9" t="s">
        <v>2407</v>
      </c>
      <c r="M435" s="11">
        <v>39504</v>
      </c>
      <c r="N435" s="11"/>
      <c r="O435" s="12">
        <v>53000</v>
      </c>
      <c r="P435" s="12">
        <v>53000</v>
      </c>
      <c r="Q435" s="12"/>
      <c r="R435" s="12"/>
      <c r="S435" s="12"/>
      <c r="T435" s="12">
        <v>53000</v>
      </c>
      <c r="U435" s="9" t="s">
        <v>50</v>
      </c>
      <c r="V435" s="12">
        <v>26500</v>
      </c>
      <c r="W435" s="9">
        <v>0</v>
      </c>
      <c r="X435" s="9" t="s">
        <v>50</v>
      </c>
      <c r="Y435" s="9">
        <v>0</v>
      </c>
      <c r="AC435" s="13" t="s">
        <v>28</v>
      </c>
      <c r="AD435" s="9" t="s">
        <v>135</v>
      </c>
      <c r="AE435" s="9" t="s">
        <v>284</v>
      </c>
      <c r="AF435" s="9" t="s">
        <v>31</v>
      </c>
      <c r="AH435" s="9" t="s">
        <v>32</v>
      </c>
      <c r="AI435" s="9" t="s">
        <v>1076</v>
      </c>
      <c r="AJ435" s="9" t="s">
        <v>34</v>
      </c>
      <c r="AK435" s="9" t="s">
        <v>71</v>
      </c>
      <c r="AL435" s="9" t="s">
        <v>42</v>
      </c>
      <c r="AM435" s="16" t="s">
        <v>2521</v>
      </c>
      <c r="AN435" s="9" t="s">
        <v>2510</v>
      </c>
      <c r="AP435" s="9" t="s">
        <v>2408</v>
      </c>
      <c r="AR435" s="15">
        <v>40547.792361111111</v>
      </c>
      <c r="AS435" s="9" t="s">
        <v>36</v>
      </c>
      <c r="AT435" s="12">
        <v>53000</v>
      </c>
      <c r="AU435" s="392">
        <v>40547.792361111111</v>
      </c>
      <c r="AV435" s="121">
        <v>41243</v>
      </c>
      <c r="AW435" s="96">
        <f t="shared" si="12"/>
        <v>695.20763888888905</v>
      </c>
      <c r="AX435" s="97">
        <f t="shared" si="13"/>
        <v>23.173587962962969</v>
      </c>
    </row>
    <row r="436" spans="1:50" x14ac:dyDescent="0.25">
      <c r="A436" s="411"/>
      <c r="B436" s="9" t="s">
        <v>2620</v>
      </c>
      <c r="C436" s="9" t="s">
        <v>4739</v>
      </c>
      <c r="D436" s="33">
        <v>82</v>
      </c>
      <c r="E436" s="34" t="s">
        <v>2527</v>
      </c>
      <c r="F436" s="10" t="s">
        <v>2537</v>
      </c>
      <c r="G436" s="10">
        <v>469627</v>
      </c>
      <c r="H436" s="10" t="s">
        <v>4066</v>
      </c>
      <c r="I436" s="10" t="s">
        <v>4615</v>
      </c>
      <c r="J436" s="10" t="s">
        <v>2622</v>
      </c>
      <c r="K436" s="10" t="s">
        <v>946</v>
      </c>
      <c r="L436" s="9" t="s">
        <v>947</v>
      </c>
      <c r="M436" s="11">
        <v>38374</v>
      </c>
      <c r="N436" s="11"/>
      <c r="O436" s="12">
        <v>53250.25</v>
      </c>
      <c r="P436" s="12">
        <v>53250.25</v>
      </c>
      <c r="Q436" s="12"/>
      <c r="R436" s="12"/>
      <c r="S436" s="12"/>
      <c r="T436" s="12">
        <v>53250.25</v>
      </c>
      <c r="U436" s="9" t="s">
        <v>50</v>
      </c>
      <c r="V436" s="12">
        <v>26625.13</v>
      </c>
      <c r="W436" s="12">
        <v>5325</v>
      </c>
      <c r="X436" s="9" t="s">
        <v>27</v>
      </c>
      <c r="Y436" s="9">
        <v>0</v>
      </c>
      <c r="AC436" s="13" t="s">
        <v>28</v>
      </c>
      <c r="AD436" s="9" t="s">
        <v>44</v>
      </c>
      <c r="AE436" s="9" t="s">
        <v>80</v>
      </c>
      <c r="AF436" s="9" t="s">
        <v>31</v>
      </c>
      <c r="AH436" s="9" t="s">
        <v>32</v>
      </c>
      <c r="AI436" s="9" t="s">
        <v>77</v>
      </c>
      <c r="AJ436" s="9" t="s">
        <v>34</v>
      </c>
      <c r="AK436" s="9" t="s">
        <v>307</v>
      </c>
      <c r="AL436" s="9" t="s">
        <v>42</v>
      </c>
      <c r="AM436" s="16" t="s">
        <v>2521</v>
      </c>
      <c r="AN436" s="9" t="s">
        <v>2510</v>
      </c>
      <c r="AP436" s="9" t="s">
        <v>948</v>
      </c>
      <c r="AR436" s="15">
        <v>38604.69027777778</v>
      </c>
      <c r="AS436" s="9" t="s">
        <v>36</v>
      </c>
      <c r="AT436" s="12">
        <v>53250.25</v>
      </c>
      <c r="AU436" s="392">
        <v>38604.69027777778</v>
      </c>
      <c r="AV436" s="121">
        <v>41243</v>
      </c>
      <c r="AW436" s="96">
        <f t="shared" si="12"/>
        <v>2638.3097222222204</v>
      </c>
      <c r="AX436" s="97">
        <f t="shared" si="13"/>
        <v>87.943657407407343</v>
      </c>
    </row>
    <row r="437" spans="1:50" x14ac:dyDescent="0.25">
      <c r="A437" s="411"/>
      <c r="B437" s="9" t="s">
        <v>2620</v>
      </c>
      <c r="C437" s="9" t="s">
        <v>4739</v>
      </c>
      <c r="D437" s="33">
        <v>82</v>
      </c>
      <c r="E437" s="34" t="s">
        <v>2527</v>
      </c>
      <c r="F437" s="10" t="s">
        <v>2558</v>
      </c>
      <c r="G437" s="10">
        <v>527056</v>
      </c>
      <c r="H437" s="10" t="s">
        <v>4067</v>
      </c>
      <c r="I437" s="10" t="s">
        <v>4616</v>
      </c>
      <c r="J437" s="10" t="s">
        <v>2622</v>
      </c>
      <c r="K437" s="10" t="s">
        <v>351</v>
      </c>
      <c r="L437" s="9" t="s">
        <v>352</v>
      </c>
      <c r="M437" s="11">
        <v>37909</v>
      </c>
      <c r="N437" s="11"/>
      <c r="O437" s="12">
        <v>35390.82</v>
      </c>
      <c r="P437" s="12">
        <v>35390.82</v>
      </c>
      <c r="Q437" s="12"/>
      <c r="R437" s="12"/>
      <c r="S437" s="12"/>
      <c r="T437" s="12">
        <v>35390.82</v>
      </c>
      <c r="U437" s="9" t="s">
        <v>26</v>
      </c>
      <c r="V437" s="12">
        <v>35390.82</v>
      </c>
      <c r="W437" s="9">
        <v>0</v>
      </c>
      <c r="X437" s="9" t="s">
        <v>27</v>
      </c>
      <c r="Y437" s="9">
        <v>0</v>
      </c>
      <c r="AC437" s="13" t="s">
        <v>28</v>
      </c>
      <c r="AD437" s="9" t="s">
        <v>44</v>
      </c>
      <c r="AE437" s="9" t="s">
        <v>38</v>
      </c>
      <c r="AF437" s="9" t="s">
        <v>45</v>
      </c>
      <c r="AH437" s="9" t="s">
        <v>32</v>
      </c>
      <c r="AI437" s="9" t="s">
        <v>39</v>
      </c>
      <c r="AJ437" s="9" t="s">
        <v>40</v>
      </c>
      <c r="AK437" s="9" t="s">
        <v>41</v>
      </c>
      <c r="AL437" s="9" t="s">
        <v>42</v>
      </c>
      <c r="AM437" s="16" t="s">
        <v>2521</v>
      </c>
      <c r="AN437" s="9" t="s">
        <v>57</v>
      </c>
      <c r="AP437" s="9" t="s">
        <v>353</v>
      </c>
      <c r="AR437" s="15">
        <v>38933.415972222225</v>
      </c>
      <c r="AS437" s="9" t="s">
        <v>36</v>
      </c>
      <c r="AT437" s="12">
        <v>35390.82</v>
      </c>
      <c r="AU437" s="392">
        <v>38933.415972222225</v>
      </c>
      <c r="AV437" s="121">
        <v>41243</v>
      </c>
      <c r="AW437" s="96">
        <f t="shared" si="12"/>
        <v>2309.5840277777752</v>
      </c>
      <c r="AX437" s="97">
        <f t="shared" si="13"/>
        <v>76.986134259259174</v>
      </c>
    </row>
    <row r="438" spans="1:50" x14ac:dyDescent="0.25">
      <c r="A438" s="411"/>
      <c r="B438" s="9" t="s">
        <v>2620</v>
      </c>
      <c r="C438" s="9" t="s">
        <v>4744</v>
      </c>
      <c r="D438" s="35">
        <v>1</v>
      </c>
      <c r="E438" s="34" t="s">
        <v>2527</v>
      </c>
      <c r="F438" s="10" t="s">
        <v>2584</v>
      </c>
      <c r="G438" s="10">
        <v>1149100</v>
      </c>
      <c r="H438" s="10" t="s">
        <v>4068</v>
      </c>
      <c r="I438" s="10" t="s">
        <v>4617</v>
      </c>
      <c r="J438" s="10" t="s">
        <v>2622</v>
      </c>
      <c r="K438" s="10">
        <v>577059</v>
      </c>
      <c r="O438" s="12">
        <v>78686.73</v>
      </c>
      <c r="P438" s="12">
        <v>78686.73</v>
      </c>
      <c r="Q438" s="12"/>
      <c r="R438" s="12"/>
      <c r="S438" s="12"/>
      <c r="T438" s="12">
        <v>78686.73</v>
      </c>
      <c r="U438" s="9" t="s">
        <v>50</v>
      </c>
      <c r="V438" s="12">
        <v>39343.370000000003</v>
      </c>
      <c r="W438" s="9">
        <v>0</v>
      </c>
      <c r="X438" s="9" t="s">
        <v>50</v>
      </c>
      <c r="Y438" s="9">
        <v>0</v>
      </c>
      <c r="AC438" s="13" t="s">
        <v>28</v>
      </c>
      <c r="AD438" s="9" t="s">
        <v>135</v>
      </c>
      <c r="AE438" s="9" t="s">
        <v>136</v>
      </c>
      <c r="AF438" s="9" t="s">
        <v>31</v>
      </c>
      <c r="AH438" s="9" t="s">
        <v>32</v>
      </c>
      <c r="AI438" s="9" t="s">
        <v>1757</v>
      </c>
      <c r="AJ438" s="9" t="s">
        <v>55</v>
      </c>
      <c r="AK438" s="9" t="s">
        <v>71</v>
      </c>
      <c r="AL438" s="9" t="s">
        <v>42</v>
      </c>
      <c r="AM438" s="16" t="s">
        <v>2521</v>
      </c>
      <c r="AN438" s="9" t="s">
        <v>2510</v>
      </c>
      <c r="AP438" s="9" t="s">
        <v>1758</v>
      </c>
      <c r="AR438" s="15">
        <v>40164.36041666667</v>
      </c>
      <c r="AS438" s="9" t="s">
        <v>600</v>
      </c>
      <c r="AT438" s="12">
        <v>78686.73</v>
      </c>
      <c r="AU438" s="392">
        <v>40164.36041666667</v>
      </c>
      <c r="AV438" s="121">
        <v>41243</v>
      </c>
      <c r="AW438" s="96">
        <f t="shared" si="12"/>
        <v>1078.6395833333299</v>
      </c>
      <c r="AX438" s="97">
        <f t="shared" si="13"/>
        <v>35.954652777777667</v>
      </c>
    </row>
    <row r="439" spans="1:50" x14ac:dyDescent="0.25">
      <c r="A439" s="411"/>
      <c r="B439" s="9" t="s">
        <v>2620</v>
      </c>
      <c r="C439" s="9" t="s">
        <v>4740</v>
      </c>
      <c r="D439" s="33">
        <v>93</v>
      </c>
      <c r="E439" s="34" t="s">
        <v>2527</v>
      </c>
      <c r="F439" s="10" t="s">
        <v>2533</v>
      </c>
      <c r="G439" s="10">
        <v>681646</v>
      </c>
      <c r="H439" s="10" t="s">
        <v>4069</v>
      </c>
      <c r="I439" s="10" t="s">
        <v>4618</v>
      </c>
      <c r="J439" s="10" t="s">
        <v>2622</v>
      </c>
      <c r="K439" s="10" t="s">
        <v>2126</v>
      </c>
      <c r="L439" s="9" t="s">
        <v>2127</v>
      </c>
      <c r="M439" s="11">
        <v>39099</v>
      </c>
      <c r="N439" s="11"/>
      <c r="O439" s="12">
        <v>10000</v>
      </c>
      <c r="P439" s="12">
        <v>10000</v>
      </c>
      <c r="Q439" s="12"/>
      <c r="R439" s="12"/>
      <c r="S439" s="12"/>
      <c r="T439" s="12">
        <v>10000</v>
      </c>
      <c r="U439" s="9" t="s">
        <v>26</v>
      </c>
      <c r="V439" s="12">
        <v>10000</v>
      </c>
      <c r="W439" s="9">
        <v>0</v>
      </c>
      <c r="X439" s="9" t="s">
        <v>26</v>
      </c>
      <c r="Y439" s="9">
        <v>0</v>
      </c>
      <c r="AC439" s="13" t="s">
        <v>28</v>
      </c>
      <c r="AD439" s="9" t="s">
        <v>44</v>
      </c>
      <c r="AE439" s="9" t="s">
        <v>38</v>
      </c>
      <c r="AF439" s="9" t="s">
        <v>45</v>
      </c>
      <c r="AH439" s="9" t="s">
        <v>32</v>
      </c>
      <c r="AI439" s="9" t="s">
        <v>291</v>
      </c>
      <c r="AJ439" s="9" t="s">
        <v>40</v>
      </c>
      <c r="AK439" s="9" t="s">
        <v>41</v>
      </c>
      <c r="AL439" s="9" t="s">
        <v>42</v>
      </c>
      <c r="AM439" s="16" t="s">
        <v>2521</v>
      </c>
      <c r="AN439" s="9" t="s">
        <v>57</v>
      </c>
      <c r="AP439" s="9" t="s">
        <v>2128</v>
      </c>
      <c r="AR439" s="15">
        <v>39357.632638888892</v>
      </c>
      <c r="AS439" s="9" t="s">
        <v>36</v>
      </c>
      <c r="AT439" s="12">
        <v>10000</v>
      </c>
      <c r="AU439" s="392">
        <v>39357.632638888892</v>
      </c>
      <c r="AV439" s="121">
        <v>41243</v>
      </c>
      <c r="AW439" s="96">
        <f t="shared" si="12"/>
        <v>1885.367361111108</v>
      </c>
      <c r="AX439" s="97">
        <f t="shared" si="13"/>
        <v>62.845578703703602</v>
      </c>
    </row>
    <row r="440" spans="1:50" x14ac:dyDescent="0.25">
      <c r="A440" s="411"/>
      <c r="B440" s="9" t="s">
        <v>2620</v>
      </c>
      <c r="C440" s="9" t="s">
        <v>3625</v>
      </c>
      <c r="D440" s="33">
        <v>14</v>
      </c>
      <c r="E440" s="34" t="s">
        <v>2528</v>
      </c>
      <c r="F440" s="10" t="s">
        <v>2531</v>
      </c>
      <c r="G440" s="10">
        <v>1450923</v>
      </c>
      <c r="H440" s="10" t="s">
        <v>4070</v>
      </c>
      <c r="I440" s="10" t="s">
        <v>4619</v>
      </c>
      <c r="J440" s="10" t="s">
        <v>2646</v>
      </c>
      <c r="K440" s="10" t="s">
        <v>2481</v>
      </c>
      <c r="L440" s="9" t="s">
        <v>2482</v>
      </c>
      <c r="M440" s="11">
        <v>40613</v>
      </c>
      <c r="N440" s="11"/>
      <c r="O440" s="12">
        <v>7214.07</v>
      </c>
      <c r="P440" s="12">
        <v>17000</v>
      </c>
      <c r="Q440" s="12"/>
      <c r="R440" s="12"/>
      <c r="S440" s="12"/>
      <c r="T440" s="12">
        <v>7214.04</v>
      </c>
      <c r="U440" s="9" t="s">
        <v>50</v>
      </c>
      <c r="V440" s="12">
        <v>3607.02</v>
      </c>
      <c r="W440" s="9">
        <v>0</v>
      </c>
      <c r="X440" s="9" t="s">
        <v>50</v>
      </c>
      <c r="Y440" s="9">
        <v>0</v>
      </c>
      <c r="AC440" s="13" t="s">
        <v>28</v>
      </c>
      <c r="AD440" s="9" t="s">
        <v>262</v>
      </c>
      <c r="AE440" s="9" t="s">
        <v>276</v>
      </c>
      <c r="AF440" s="9" t="s">
        <v>45</v>
      </c>
      <c r="AH440" s="9" t="s">
        <v>32</v>
      </c>
      <c r="AI440" s="9" t="s">
        <v>98</v>
      </c>
      <c r="AJ440" s="9" t="s">
        <v>40</v>
      </c>
      <c r="AK440" s="9" t="s">
        <v>41</v>
      </c>
      <c r="AL440" s="9" t="s">
        <v>42</v>
      </c>
      <c r="AM440" s="16" t="s">
        <v>2521</v>
      </c>
      <c r="AN440" s="9" t="s">
        <v>2510</v>
      </c>
      <c r="AP440" s="9" t="s">
        <v>2483</v>
      </c>
      <c r="AR440" s="15">
        <v>41023.715277777781</v>
      </c>
      <c r="AS440" s="9" t="s">
        <v>36</v>
      </c>
      <c r="AT440" s="12">
        <v>7214.07</v>
      </c>
      <c r="AU440" s="392">
        <v>41023.715277777781</v>
      </c>
      <c r="AV440" s="121">
        <v>41243</v>
      </c>
      <c r="AW440" s="96">
        <f t="shared" si="12"/>
        <v>219.28472222221899</v>
      </c>
      <c r="AX440" s="97">
        <f t="shared" si="13"/>
        <v>7.3094907407406327</v>
      </c>
    </row>
    <row r="441" spans="1:50" x14ac:dyDescent="0.25">
      <c r="A441" s="411"/>
      <c r="B441" s="9" t="s">
        <v>2620</v>
      </c>
      <c r="C441" s="9" t="s">
        <v>4740</v>
      </c>
      <c r="D441" s="33">
        <v>93</v>
      </c>
      <c r="E441" s="34" t="s">
        <v>2527</v>
      </c>
      <c r="F441" s="10" t="s">
        <v>2535</v>
      </c>
      <c r="G441" s="10">
        <v>517604</v>
      </c>
      <c r="H441" s="10" t="s">
        <v>4071</v>
      </c>
      <c r="I441" s="10" t="s">
        <v>4620</v>
      </c>
      <c r="J441" s="10" t="s">
        <v>2622</v>
      </c>
      <c r="K441" s="10" t="s">
        <v>1552</v>
      </c>
      <c r="L441" s="9" t="s">
        <v>1553</v>
      </c>
      <c r="M441" s="11">
        <v>37600</v>
      </c>
      <c r="N441" s="11"/>
      <c r="O441" s="12">
        <v>32844.6</v>
      </c>
      <c r="P441" s="12">
        <v>32844.6</v>
      </c>
      <c r="Q441" s="12"/>
      <c r="R441" s="12"/>
      <c r="S441" s="12"/>
      <c r="T441" s="12">
        <v>32844.6</v>
      </c>
      <c r="U441" s="9" t="s">
        <v>26</v>
      </c>
      <c r="V441" s="12">
        <v>32844.6</v>
      </c>
      <c r="W441" s="9">
        <v>0</v>
      </c>
      <c r="X441" s="9" t="s">
        <v>27</v>
      </c>
      <c r="Y441" s="9">
        <v>0</v>
      </c>
      <c r="AC441" s="13" t="s">
        <v>28</v>
      </c>
      <c r="AD441" s="9" t="s">
        <v>44</v>
      </c>
      <c r="AE441" s="9" t="s">
        <v>38</v>
      </c>
      <c r="AF441" s="9" t="s">
        <v>31</v>
      </c>
      <c r="AH441" s="9" t="s">
        <v>32</v>
      </c>
      <c r="AI441" s="9" t="s">
        <v>77</v>
      </c>
      <c r="AJ441" s="9" t="s">
        <v>34</v>
      </c>
      <c r="AK441" s="9" t="s">
        <v>71</v>
      </c>
      <c r="AL441" s="9" t="s">
        <v>42</v>
      </c>
      <c r="AM441" s="16" t="s">
        <v>2521</v>
      </c>
      <c r="AN441" s="9" t="s">
        <v>57</v>
      </c>
      <c r="AP441" s="9" t="s">
        <v>1554</v>
      </c>
      <c r="AR441" s="15">
        <v>38898.624305555553</v>
      </c>
      <c r="AS441" s="9" t="s">
        <v>36</v>
      </c>
      <c r="AT441" s="12">
        <v>32844.6</v>
      </c>
      <c r="AU441" s="392">
        <v>38898.624305555553</v>
      </c>
      <c r="AV441" s="121">
        <v>41243</v>
      </c>
      <c r="AW441" s="96">
        <f t="shared" si="12"/>
        <v>2344.3756944444467</v>
      </c>
      <c r="AX441" s="97">
        <f t="shared" si="13"/>
        <v>78.145856481481559</v>
      </c>
    </row>
    <row r="442" spans="1:50" x14ac:dyDescent="0.25">
      <c r="A442" s="411"/>
      <c r="B442" s="9" t="s">
        <v>2620</v>
      </c>
      <c r="C442" s="9" t="s">
        <v>4740</v>
      </c>
      <c r="D442" s="33">
        <v>93</v>
      </c>
      <c r="E442" s="34" t="s">
        <v>2527</v>
      </c>
      <c r="F442" s="10" t="s">
        <v>2529</v>
      </c>
      <c r="G442" s="10">
        <v>474247</v>
      </c>
      <c r="H442" s="10" t="s">
        <v>4072</v>
      </c>
      <c r="I442" s="10" t="s">
        <v>4621</v>
      </c>
      <c r="J442" s="10" t="s">
        <v>2622</v>
      </c>
      <c r="K442" s="10">
        <v>7110276</v>
      </c>
      <c r="L442" s="9" t="s">
        <v>1583</v>
      </c>
      <c r="M442" s="11">
        <v>37486</v>
      </c>
      <c r="N442" s="11"/>
      <c r="O442" s="12">
        <v>56232</v>
      </c>
      <c r="P442" s="12">
        <v>56232</v>
      </c>
      <c r="Q442" s="12"/>
      <c r="R442" s="12"/>
      <c r="S442" s="12"/>
      <c r="T442" s="12">
        <v>56232</v>
      </c>
      <c r="U442" s="9" t="s">
        <v>27</v>
      </c>
      <c r="V442" s="9">
        <v>0</v>
      </c>
      <c r="W442" s="9">
        <v>100</v>
      </c>
      <c r="X442" s="9" t="s">
        <v>27</v>
      </c>
      <c r="Y442" s="9">
        <v>0</v>
      </c>
      <c r="AC442" s="13" t="s">
        <v>28</v>
      </c>
      <c r="AD442" s="9" t="s">
        <v>44</v>
      </c>
      <c r="AE442" s="9" t="s">
        <v>30</v>
      </c>
      <c r="AF442" s="9" t="s">
        <v>45</v>
      </c>
      <c r="AH442" s="9" t="s">
        <v>32</v>
      </c>
      <c r="AI442" s="9" t="s">
        <v>213</v>
      </c>
      <c r="AJ442" s="9" t="s">
        <v>55</v>
      </c>
      <c r="AK442" s="9" t="s">
        <v>194</v>
      </c>
      <c r="AL442" s="9" t="s">
        <v>42</v>
      </c>
      <c r="AM442" s="16" t="s">
        <v>2521</v>
      </c>
      <c r="AN442" s="9" t="s">
        <v>2510</v>
      </c>
      <c r="AP442" s="9" t="s">
        <v>1584</v>
      </c>
      <c r="AR442" s="15">
        <v>38642.501388888886</v>
      </c>
      <c r="AS442" s="9" t="s">
        <v>36</v>
      </c>
      <c r="AT442" s="12">
        <v>56232</v>
      </c>
      <c r="AU442" s="392">
        <v>38642.501388888886</v>
      </c>
      <c r="AV442" s="121">
        <v>41243</v>
      </c>
      <c r="AW442" s="96">
        <f t="shared" si="12"/>
        <v>2600.4986111111139</v>
      </c>
      <c r="AX442" s="97">
        <f t="shared" si="13"/>
        <v>86.683287037037132</v>
      </c>
    </row>
    <row r="443" spans="1:50" x14ac:dyDescent="0.25">
      <c r="A443" s="411"/>
      <c r="B443" s="9" t="s">
        <v>2620</v>
      </c>
      <c r="C443" s="9" t="s">
        <v>4739</v>
      </c>
      <c r="D443" s="33">
        <v>82</v>
      </c>
      <c r="E443" s="34" t="s">
        <v>2527</v>
      </c>
      <c r="F443" s="10" t="s">
        <v>2532</v>
      </c>
      <c r="G443" s="10">
        <v>1307417</v>
      </c>
      <c r="H443" s="10" t="s">
        <v>4073</v>
      </c>
      <c r="I443" s="10" t="s">
        <v>4622</v>
      </c>
      <c r="J443" s="10" t="s">
        <v>2622</v>
      </c>
      <c r="K443" s="10" t="s">
        <v>1909</v>
      </c>
      <c r="L443" s="9" t="s">
        <v>1910</v>
      </c>
      <c r="M443" s="11">
        <v>40014</v>
      </c>
      <c r="N443" s="11"/>
      <c r="O443" s="12">
        <v>6199</v>
      </c>
      <c r="P443" s="12">
        <v>6199</v>
      </c>
      <c r="Q443" s="12"/>
      <c r="R443" s="12"/>
      <c r="S443" s="12"/>
      <c r="T443" s="12">
        <v>6199</v>
      </c>
      <c r="U443" s="9" t="s">
        <v>26</v>
      </c>
      <c r="V443" s="12">
        <v>6199</v>
      </c>
      <c r="W443" s="12">
        <v>13740.9</v>
      </c>
      <c r="X443" s="9" t="s">
        <v>27</v>
      </c>
      <c r="Y443" s="9">
        <v>0</v>
      </c>
      <c r="AC443" s="13" t="s">
        <v>28</v>
      </c>
      <c r="AD443" s="9" t="s">
        <v>135</v>
      </c>
      <c r="AE443" s="9" t="s">
        <v>136</v>
      </c>
      <c r="AF443" s="9" t="s">
        <v>45</v>
      </c>
      <c r="AH443" s="9" t="s">
        <v>131</v>
      </c>
      <c r="AI443" s="9" t="s">
        <v>77</v>
      </c>
      <c r="AJ443" s="9" t="s">
        <v>34</v>
      </c>
      <c r="AK443" s="9" t="s">
        <v>71</v>
      </c>
      <c r="AL443" s="9" t="s">
        <v>42</v>
      </c>
      <c r="AM443" s="16" t="s">
        <v>2521</v>
      </c>
      <c r="AN443" s="9" t="s">
        <v>43</v>
      </c>
      <c r="AP443" s="9" t="s">
        <v>1911</v>
      </c>
      <c r="AR443" s="15">
        <v>40639.664583333331</v>
      </c>
      <c r="AS443" s="9" t="s">
        <v>36</v>
      </c>
      <c r="AT443" s="12">
        <v>6199</v>
      </c>
      <c r="AU443" s="392">
        <v>40639.664583333331</v>
      </c>
      <c r="AV443" s="121">
        <v>41243</v>
      </c>
      <c r="AW443" s="96">
        <f t="shared" si="12"/>
        <v>603.33541666666861</v>
      </c>
      <c r="AX443" s="97">
        <f t="shared" si="13"/>
        <v>20.11118055555562</v>
      </c>
    </row>
    <row r="444" spans="1:50" x14ac:dyDescent="0.25">
      <c r="A444" s="411"/>
      <c r="B444" s="9" t="s">
        <v>2620</v>
      </c>
      <c r="C444" s="9" t="s">
        <v>4739</v>
      </c>
      <c r="D444" s="33">
        <v>82</v>
      </c>
      <c r="E444" s="34" t="s">
        <v>2527</v>
      </c>
      <c r="F444" s="10" t="s">
        <v>2556</v>
      </c>
      <c r="G444" s="10">
        <v>1283860</v>
      </c>
      <c r="H444" s="10" t="s">
        <v>4074</v>
      </c>
      <c r="I444" s="10" t="s">
        <v>4623</v>
      </c>
      <c r="J444" s="10" t="s">
        <v>2622</v>
      </c>
      <c r="K444" s="10" t="s">
        <v>2415</v>
      </c>
      <c r="L444" s="9" t="s">
        <v>2416</v>
      </c>
      <c r="M444" s="11">
        <v>40439</v>
      </c>
      <c r="N444" s="11"/>
      <c r="O444" s="12">
        <v>2497</v>
      </c>
      <c r="P444" s="12">
        <v>3000</v>
      </c>
      <c r="Q444" s="12"/>
      <c r="R444" s="12"/>
      <c r="S444" s="12"/>
      <c r="T444" s="12">
        <v>1514.55</v>
      </c>
      <c r="U444" s="9" t="s">
        <v>26</v>
      </c>
      <c r="V444" s="12">
        <v>1514.55</v>
      </c>
      <c r="W444" s="9">
        <v>0</v>
      </c>
      <c r="X444" s="9" t="s">
        <v>27</v>
      </c>
      <c r="Y444" s="9">
        <v>0</v>
      </c>
      <c r="AC444" s="13" t="s">
        <v>28</v>
      </c>
      <c r="AD444" s="9" t="s">
        <v>135</v>
      </c>
      <c r="AE444" s="9" t="s">
        <v>284</v>
      </c>
      <c r="AF444" s="9" t="s">
        <v>31</v>
      </c>
      <c r="AH444" s="9" t="s">
        <v>139</v>
      </c>
      <c r="AI444" s="9" t="s">
        <v>336</v>
      </c>
      <c r="AJ444" s="9" t="s">
        <v>34</v>
      </c>
      <c r="AK444" s="9" t="s">
        <v>71</v>
      </c>
      <c r="AL444" s="9" t="s">
        <v>42</v>
      </c>
      <c r="AM444" s="16" t="s">
        <v>2521</v>
      </c>
      <c r="AN444" s="9" t="s">
        <v>57</v>
      </c>
      <c r="AP444" s="9" t="s">
        <v>2417</v>
      </c>
      <c r="AR444" s="15">
        <v>40556.922222222223</v>
      </c>
      <c r="AS444" s="9" t="s">
        <v>36</v>
      </c>
      <c r="AT444" s="12">
        <v>2497</v>
      </c>
      <c r="AU444" s="392">
        <v>40556.922222222223</v>
      </c>
      <c r="AV444" s="121">
        <v>41243</v>
      </c>
      <c r="AW444" s="96">
        <f t="shared" si="12"/>
        <v>686.07777777777665</v>
      </c>
      <c r="AX444" s="97">
        <f t="shared" si="13"/>
        <v>22.86925925925922</v>
      </c>
    </row>
    <row r="445" spans="1:50" x14ac:dyDescent="0.25">
      <c r="A445" s="411"/>
      <c r="B445" s="9" t="s">
        <v>2620</v>
      </c>
      <c r="C445" s="9" t="s">
        <v>4739</v>
      </c>
      <c r="D445" s="33">
        <v>82</v>
      </c>
      <c r="E445" s="34" t="s">
        <v>2527</v>
      </c>
      <c r="F445" s="10" t="s">
        <v>2532</v>
      </c>
      <c r="G445" s="10">
        <v>1343258</v>
      </c>
      <c r="H445" s="10" t="s">
        <v>4075</v>
      </c>
      <c r="I445" s="10" t="s">
        <v>4624</v>
      </c>
      <c r="J445" s="10" t="s">
        <v>2622</v>
      </c>
      <c r="K445" s="10" t="s">
        <v>2457</v>
      </c>
      <c r="L445" s="9" t="s">
        <v>2458</v>
      </c>
      <c r="M445" s="11">
        <v>40290</v>
      </c>
      <c r="N445" s="11"/>
      <c r="O445" s="12">
        <v>10000</v>
      </c>
      <c r="P445" s="12">
        <v>10000</v>
      </c>
      <c r="Q445" s="12"/>
      <c r="R445" s="12"/>
      <c r="S445" s="12"/>
      <c r="T445" s="12">
        <v>10000</v>
      </c>
      <c r="U445" s="9" t="s">
        <v>50</v>
      </c>
      <c r="V445" s="12">
        <v>5000</v>
      </c>
      <c r="W445" s="9">
        <v>0</v>
      </c>
      <c r="X445" s="9" t="s">
        <v>27</v>
      </c>
      <c r="Y445" s="9">
        <v>0</v>
      </c>
      <c r="AC445" s="13" t="s">
        <v>28</v>
      </c>
      <c r="AD445" s="9" t="s">
        <v>135</v>
      </c>
      <c r="AE445" s="9" t="s">
        <v>284</v>
      </c>
      <c r="AF445" s="9" t="s">
        <v>45</v>
      </c>
      <c r="AH445" s="9" t="s">
        <v>32</v>
      </c>
      <c r="AI445" s="9" t="s">
        <v>409</v>
      </c>
      <c r="AJ445" s="9" t="s">
        <v>34</v>
      </c>
      <c r="AK445" s="9" t="s">
        <v>71</v>
      </c>
      <c r="AL445" s="9" t="s">
        <v>42</v>
      </c>
      <c r="AM445" s="16" t="s">
        <v>2521</v>
      </c>
      <c r="AN445" s="9" t="s">
        <v>2510</v>
      </c>
      <c r="AP445" s="9" t="s">
        <v>2459</v>
      </c>
      <c r="AR445" s="15">
        <v>40739.67083333333</v>
      </c>
      <c r="AS445" s="9" t="s">
        <v>36</v>
      </c>
      <c r="AT445" s="12">
        <v>10000</v>
      </c>
      <c r="AU445" s="392">
        <v>40739.67083333333</v>
      </c>
      <c r="AV445" s="121">
        <v>41243</v>
      </c>
      <c r="AW445" s="96">
        <f t="shared" si="12"/>
        <v>503.32916666667006</v>
      </c>
      <c r="AX445" s="97">
        <f t="shared" si="13"/>
        <v>16.777638888889001</v>
      </c>
    </row>
    <row r="446" spans="1:50" x14ac:dyDescent="0.25">
      <c r="A446" s="411"/>
      <c r="B446" s="9" t="s">
        <v>2620</v>
      </c>
      <c r="C446" s="9" t="s">
        <v>4740</v>
      </c>
      <c r="D446" s="33">
        <v>93</v>
      </c>
      <c r="E446" s="34" t="s">
        <v>2527</v>
      </c>
      <c r="F446" s="10" t="s">
        <v>2530</v>
      </c>
      <c r="G446" s="10">
        <v>1390686</v>
      </c>
      <c r="H446" s="10" t="s">
        <v>4076</v>
      </c>
      <c r="I446" s="10" t="s">
        <v>4625</v>
      </c>
      <c r="J446" s="10" t="s">
        <v>2622</v>
      </c>
      <c r="K446" s="10" t="s">
        <v>133</v>
      </c>
      <c r="L446" s="9" t="s">
        <v>134</v>
      </c>
      <c r="M446" s="11">
        <v>40334</v>
      </c>
      <c r="N446" s="11"/>
      <c r="O446" s="12">
        <v>54992</v>
      </c>
      <c r="P446" s="12">
        <v>54992</v>
      </c>
      <c r="Q446" s="12"/>
      <c r="R446" s="12"/>
      <c r="S446" s="12"/>
      <c r="T446" s="12">
        <v>54992</v>
      </c>
      <c r="U446" s="9" t="s">
        <v>50</v>
      </c>
      <c r="V446" s="12">
        <v>27496</v>
      </c>
      <c r="W446" s="9">
        <v>0</v>
      </c>
      <c r="X446" s="9" t="s">
        <v>27</v>
      </c>
      <c r="Y446" s="9">
        <v>0</v>
      </c>
      <c r="AC446" s="13" t="s">
        <v>28</v>
      </c>
      <c r="AD446" s="9" t="s">
        <v>135</v>
      </c>
      <c r="AE446" s="9" t="s">
        <v>136</v>
      </c>
      <c r="AF446" s="9" t="s">
        <v>31</v>
      </c>
      <c r="AH446" s="9" t="s">
        <v>32</v>
      </c>
      <c r="AI446" s="9" t="s">
        <v>67</v>
      </c>
      <c r="AJ446" s="9" t="s">
        <v>34</v>
      </c>
      <c r="AK446" s="9" t="s">
        <v>71</v>
      </c>
      <c r="AL446" s="9" t="s">
        <v>42</v>
      </c>
      <c r="AM446" s="16" t="s">
        <v>2521</v>
      </c>
      <c r="AN446" s="9" t="s">
        <v>2510</v>
      </c>
      <c r="AP446" s="9" t="s">
        <v>137</v>
      </c>
      <c r="AR446" s="15">
        <v>40869.002083333333</v>
      </c>
      <c r="AS446" s="9" t="s">
        <v>36</v>
      </c>
      <c r="AT446" s="12">
        <v>54992</v>
      </c>
      <c r="AU446" s="392">
        <v>40869.002083333333</v>
      </c>
      <c r="AV446" s="121">
        <v>41243</v>
      </c>
      <c r="AW446" s="96">
        <f t="shared" si="12"/>
        <v>373.99791666666715</v>
      </c>
      <c r="AX446" s="97">
        <f t="shared" si="13"/>
        <v>12.466597222222239</v>
      </c>
    </row>
    <row r="447" spans="1:50" x14ac:dyDescent="0.25">
      <c r="A447" s="411"/>
      <c r="B447" s="9" t="s">
        <v>2620</v>
      </c>
      <c r="C447" s="9" t="s">
        <v>3625</v>
      </c>
      <c r="D447" s="33">
        <v>14</v>
      </c>
      <c r="E447" s="34" t="s">
        <v>2528</v>
      </c>
      <c r="F447" s="10" t="s">
        <v>2560</v>
      </c>
      <c r="G447" s="10">
        <v>1228029</v>
      </c>
      <c r="H447" s="10" t="s">
        <v>4077</v>
      </c>
      <c r="I447" s="10" t="s">
        <v>4626</v>
      </c>
      <c r="J447" s="10" t="s">
        <v>2622</v>
      </c>
      <c r="K447" s="10" t="s">
        <v>1814</v>
      </c>
      <c r="L447" s="9" t="s">
        <v>1815</v>
      </c>
      <c r="M447" s="11">
        <v>40149</v>
      </c>
      <c r="N447" s="11"/>
      <c r="O447" s="12">
        <v>50000</v>
      </c>
      <c r="P447" s="12">
        <v>50000</v>
      </c>
      <c r="Q447" s="12"/>
      <c r="R447" s="12"/>
      <c r="S447" s="12"/>
      <c r="T447" s="12">
        <v>1522.94</v>
      </c>
      <c r="U447" s="9" t="s">
        <v>26</v>
      </c>
      <c r="V447" s="12">
        <v>1522.94</v>
      </c>
      <c r="W447" s="9">
        <v>0</v>
      </c>
      <c r="X447" s="9" t="s">
        <v>27</v>
      </c>
      <c r="Y447" s="9">
        <v>0</v>
      </c>
      <c r="AC447" s="13" t="s">
        <v>28</v>
      </c>
      <c r="AD447" s="9" t="s">
        <v>262</v>
      </c>
      <c r="AE447" s="9" t="s">
        <v>151</v>
      </c>
      <c r="AF447" s="9" t="s">
        <v>31</v>
      </c>
      <c r="AH447" s="9" t="s">
        <v>32</v>
      </c>
      <c r="AI447" s="9" t="s">
        <v>958</v>
      </c>
      <c r="AJ447" s="9" t="s">
        <v>34</v>
      </c>
      <c r="AK447" s="9" t="s">
        <v>71</v>
      </c>
      <c r="AL447" s="9" t="s">
        <v>42</v>
      </c>
      <c r="AM447" s="16" t="s">
        <v>2521</v>
      </c>
      <c r="AN447" s="9" t="s">
        <v>43</v>
      </c>
      <c r="AP447" s="9" t="s">
        <v>1816</v>
      </c>
      <c r="AR447" s="15">
        <v>40366.645138888889</v>
      </c>
      <c r="AS447" s="9" t="s">
        <v>36</v>
      </c>
      <c r="AT447" s="12">
        <v>50000</v>
      </c>
      <c r="AU447" s="392">
        <v>40366.645138888889</v>
      </c>
      <c r="AV447" s="121">
        <v>41243</v>
      </c>
      <c r="AW447" s="96">
        <f t="shared" si="12"/>
        <v>876.35486111111095</v>
      </c>
      <c r="AX447" s="97">
        <f t="shared" si="13"/>
        <v>29.211828703703699</v>
      </c>
    </row>
    <row r="448" spans="1:50" x14ac:dyDescent="0.25">
      <c r="A448" s="411"/>
      <c r="B448" s="9" t="s">
        <v>2620</v>
      </c>
      <c r="C448" s="9" t="s">
        <v>4740</v>
      </c>
      <c r="D448" s="33">
        <v>93</v>
      </c>
      <c r="E448" s="34" t="s">
        <v>2527</v>
      </c>
      <c r="F448" s="10" t="s">
        <v>2530</v>
      </c>
      <c r="G448" s="10">
        <v>1251675</v>
      </c>
      <c r="H448" s="10" t="s">
        <v>4078</v>
      </c>
      <c r="I448" s="10" t="s">
        <v>4627</v>
      </c>
      <c r="J448" s="10" t="s">
        <v>2622</v>
      </c>
      <c r="K448" s="10" t="s">
        <v>2361</v>
      </c>
      <c r="L448" s="9" t="s">
        <v>2362</v>
      </c>
      <c r="M448" s="11">
        <v>40221</v>
      </c>
      <c r="N448" s="11"/>
      <c r="O448" s="12">
        <v>26794</v>
      </c>
      <c r="P448" s="12">
        <v>26794</v>
      </c>
      <c r="Q448" s="12"/>
      <c r="R448" s="12"/>
      <c r="S448" s="12"/>
      <c r="T448" s="12">
        <v>26794</v>
      </c>
      <c r="U448" s="9" t="s">
        <v>50</v>
      </c>
      <c r="V448" s="12">
        <v>13397</v>
      </c>
      <c r="W448" s="9">
        <v>0</v>
      </c>
      <c r="X448" s="9" t="s">
        <v>27</v>
      </c>
      <c r="Y448" s="9">
        <v>0</v>
      </c>
      <c r="AC448" s="13" t="s">
        <v>28</v>
      </c>
      <c r="AD448" s="9" t="s">
        <v>135</v>
      </c>
      <c r="AE448" s="9" t="s">
        <v>284</v>
      </c>
      <c r="AF448" s="9" t="s">
        <v>31</v>
      </c>
      <c r="AH448" s="9" t="s">
        <v>32</v>
      </c>
      <c r="AI448" s="9" t="s">
        <v>49</v>
      </c>
      <c r="AJ448" s="9" t="s">
        <v>34</v>
      </c>
      <c r="AK448" s="9" t="s">
        <v>71</v>
      </c>
      <c r="AL448" s="9" t="s">
        <v>42</v>
      </c>
      <c r="AM448" s="16" t="s">
        <v>2521</v>
      </c>
      <c r="AN448" s="9" t="s">
        <v>43</v>
      </c>
      <c r="AP448" s="9" t="s">
        <v>2363</v>
      </c>
      <c r="AR448" s="15">
        <v>40436.845138888886</v>
      </c>
      <c r="AS448" s="9" t="s">
        <v>36</v>
      </c>
      <c r="AT448" s="12">
        <v>26794</v>
      </c>
      <c r="AU448" s="392">
        <v>40436.845138888886</v>
      </c>
      <c r="AV448" s="121">
        <v>41243</v>
      </c>
      <c r="AW448" s="96">
        <f t="shared" si="12"/>
        <v>806.15486111111386</v>
      </c>
      <c r="AX448" s="97">
        <f t="shared" si="13"/>
        <v>26.871828703703795</v>
      </c>
    </row>
    <row r="449" spans="1:50" x14ac:dyDescent="0.25">
      <c r="A449" s="411"/>
      <c r="B449" s="9" t="s">
        <v>2620</v>
      </c>
      <c r="C449" s="9" t="s">
        <v>3625</v>
      </c>
      <c r="D449" s="33">
        <v>14</v>
      </c>
      <c r="E449" s="34" t="s">
        <v>2528</v>
      </c>
      <c r="F449" s="10" t="s">
        <v>2531</v>
      </c>
      <c r="G449" s="10">
        <v>1432385</v>
      </c>
      <c r="H449" s="10" t="s">
        <v>4079</v>
      </c>
      <c r="I449" s="10" t="s">
        <v>4628</v>
      </c>
      <c r="J449" s="10" t="s">
        <v>2622</v>
      </c>
      <c r="K449" s="10" t="s">
        <v>2472</v>
      </c>
      <c r="L449" s="9" t="s">
        <v>2473</v>
      </c>
      <c r="M449" s="11">
        <v>40859</v>
      </c>
      <c r="N449" s="11"/>
      <c r="O449" s="12">
        <v>10880</v>
      </c>
      <c r="P449" s="12">
        <v>10880</v>
      </c>
      <c r="Q449" s="12"/>
      <c r="R449" s="12"/>
      <c r="S449" s="12"/>
      <c r="T449" s="12">
        <v>10880</v>
      </c>
      <c r="U449" s="9" t="s">
        <v>27</v>
      </c>
      <c r="V449" s="9">
        <v>0</v>
      </c>
      <c r="W449" s="9">
        <v>0</v>
      </c>
      <c r="X449" s="9" t="s">
        <v>27</v>
      </c>
      <c r="Y449" s="9">
        <v>0</v>
      </c>
      <c r="AC449" s="13" t="s">
        <v>28</v>
      </c>
      <c r="AD449" s="9" t="s">
        <v>262</v>
      </c>
      <c r="AE449" s="9" t="s">
        <v>151</v>
      </c>
      <c r="AF449" s="9" t="s">
        <v>31</v>
      </c>
      <c r="AH449" s="9" t="s">
        <v>139</v>
      </c>
      <c r="AI449" s="9" t="s">
        <v>733</v>
      </c>
      <c r="AJ449" s="9" t="s">
        <v>34</v>
      </c>
      <c r="AK449" s="9" t="s">
        <v>71</v>
      </c>
      <c r="AL449" s="9" t="s">
        <v>42</v>
      </c>
      <c r="AM449" s="16" t="s">
        <v>2521</v>
      </c>
      <c r="AN449" s="9" t="s">
        <v>2510</v>
      </c>
      <c r="AP449" s="9" t="s">
        <v>2474</v>
      </c>
      <c r="AR449" s="15">
        <v>40982.293749999997</v>
      </c>
      <c r="AS449" s="9" t="s">
        <v>36</v>
      </c>
      <c r="AT449" s="12">
        <v>10880</v>
      </c>
      <c r="AU449" s="392">
        <v>40982.293749999997</v>
      </c>
      <c r="AV449" s="121">
        <v>41243</v>
      </c>
      <c r="AW449" s="96">
        <f t="shared" si="12"/>
        <v>260.70625000000291</v>
      </c>
      <c r="AX449" s="97">
        <f t="shared" si="13"/>
        <v>8.6902083333334303</v>
      </c>
    </row>
    <row r="450" spans="1:50" x14ac:dyDescent="0.25">
      <c r="A450" s="411"/>
      <c r="B450" s="9" t="s">
        <v>2620</v>
      </c>
      <c r="C450" s="9" t="s">
        <v>4740</v>
      </c>
      <c r="D450" s="33">
        <v>93</v>
      </c>
      <c r="E450" s="34" t="s">
        <v>2527</v>
      </c>
      <c r="F450" s="10" t="s">
        <v>2539</v>
      </c>
      <c r="G450" s="10">
        <v>587079</v>
      </c>
      <c r="H450" s="10" t="s">
        <v>4080</v>
      </c>
      <c r="I450" s="10" t="s">
        <v>4629</v>
      </c>
      <c r="J450" s="10" t="s">
        <v>2622</v>
      </c>
      <c r="K450" s="10" t="s">
        <v>375</v>
      </c>
      <c r="L450" s="9" t="s">
        <v>376</v>
      </c>
      <c r="M450" s="11">
        <v>38573</v>
      </c>
      <c r="N450" s="11"/>
      <c r="O450" s="12">
        <v>14500</v>
      </c>
      <c r="P450" s="12">
        <v>14500</v>
      </c>
      <c r="Q450" s="12"/>
      <c r="R450" s="12"/>
      <c r="S450" s="12"/>
      <c r="T450" s="12">
        <v>14500</v>
      </c>
      <c r="U450" s="9" t="s">
        <v>26</v>
      </c>
      <c r="V450" s="12">
        <v>14500</v>
      </c>
      <c r="W450" s="9">
        <v>0</v>
      </c>
      <c r="X450" s="9" t="s">
        <v>27</v>
      </c>
      <c r="Y450" s="9">
        <v>0</v>
      </c>
      <c r="AC450" s="13" t="s">
        <v>28</v>
      </c>
      <c r="AD450" s="9" t="s">
        <v>44</v>
      </c>
      <c r="AE450" s="9" t="s">
        <v>38</v>
      </c>
      <c r="AF450" s="9" t="s">
        <v>45</v>
      </c>
      <c r="AH450" s="9" t="s">
        <v>32</v>
      </c>
      <c r="AI450" s="9" t="s">
        <v>77</v>
      </c>
      <c r="AJ450" s="9" t="s">
        <v>34</v>
      </c>
      <c r="AK450" s="9" t="s">
        <v>71</v>
      </c>
      <c r="AL450" s="9" t="s">
        <v>42</v>
      </c>
      <c r="AM450" s="16" t="s">
        <v>2521</v>
      </c>
      <c r="AN450" s="9" t="s">
        <v>43</v>
      </c>
      <c r="AP450" s="9" t="s">
        <v>377</v>
      </c>
      <c r="AR450" s="15">
        <v>39188.440972222219</v>
      </c>
      <c r="AS450" s="9" t="s">
        <v>36</v>
      </c>
      <c r="AT450" s="12">
        <v>14500</v>
      </c>
      <c r="AU450" s="392">
        <v>39188.440972222219</v>
      </c>
      <c r="AV450" s="121">
        <v>41243</v>
      </c>
      <c r="AW450" s="96">
        <f t="shared" si="12"/>
        <v>2054.559027777781</v>
      </c>
      <c r="AX450" s="97">
        <f t="shared" si="13"/>
        <v>68.48530092592604</v>
      </c>
    </row>
    <row r="451" spans="1:50" x14ac:dyDescent="0.25">
      <c r="A451" s="411"/>
      <c r="B451" s="9" t="s">
        <v>2620</v>
      </c>
      <c r="C451" s="9" t="s">
        <v>4740</v>
      </c>
      <c r="D451" s="33">
        <v>93</v>
      </c>
      <c r="E451" s="34" t="s">
        <v>2527</v>
      </c>
      <c r="F451" s="10" t="s">
        <v>2534</v>
      </c>
      <c r="G451" s="10">
        <v>749939</v>
      </c>
      <c r="H451" s="10" t="s">
        <v>4081</v>
      </c>
      <c r="I451" s="10" t="s">
        <v>4630</v>
      </c>
      <c r="J451" s="10" t="s">
        <v>2622</v>
      </c>
      <c r="K451" s="10" t="s">
        <v>1086</v>
      </c>
      <c r="L451" s="9" t="s">
        <v>1087</v>
      </c>
      <c r="M451" s="11">
        <v>38815</v>
      </c>
      <c r="N451" s="11"/>
      <c r="O451" s="12">
        <v>70000</v>
      </c>
      <c r="P451" s="12">
        <v>70000</v>
      </c>
      <c r="Q451" s="12"/>
      <c r="R451" s="12"/>
      <c r="S451" s="12"/>
      <c r="T451" s="12">
        <v>7234.66</v>
      </c>
      <c r="U451" s="9" t="s">
        <v>50</v>
      </c>
      <c r="V451" s="12">
        <v>3617.33</v>
      </c>
      <c r="W451" s="12">
        <v>10765.94</v>
      </c>
      <c r="X451" s="9" t="s">
        <v>27</v>
      </c>
      <c r="Y451" s="9">
        <v>0</v>
      </c>
      <c r="AC451" s="13" t="s">
        <v>28</v>
      </c>
      <c r="AD451" s="9" t="s">
        <v>44</v>
      </c>
      <c r="AE451" s="9" t="s">
        <v>91</v>
      </c>
      <c r="AF451" s="9" t="s">
        <v>45</v>
      </c>
      <c r="AH451" s="9" t="s">
        <v>32</v>
      </c>
      <c r="AI451" s="9" t="s">
        <v>1045</v>
      </c>
      <c r="AJ451" s="9" t="s">
        <v>34</v>
      </c>
      <c r="AK451" s="9" t="s">
        <v>71</v>
      </c>
      <c r="AL451" s="9" t="s">
        <v>42</v>
      </c>
      <c r="AM451" s="16" t="s">
        <v>2521</v>
      </c>
      <c r="AN451" s="9" t="s">
        <v>57</v>
      </c>
      <c r="AP451" s="9" t="s">
        <v>1088</v>
      </c>
      <c r="AR451" s="15">
        <v>39580.522222222222</v>
      </c>
      <c r="AS451" s="9" t="s">
        <v>36</v>
      </c>
      <c r="AT451" s="12">
        <v>70000</v>
      </c>
      <c r="AU451" s="392">
        <v>39580.522222222222</v>
      </c>
      <c r="AV451" s="121">
        <v>41243</v>
      </c>
      <c r="AW451" s="96">
        <f t="shared" ref="AW451:AW514" si="14">AV451-AU451</f>
        <v>1662.4777777777781</v>
      </c>
      <c r="AX451" s="97">
        <f t="shared" ref="AX451:AX514" si="15">AW451/30</f>
        <v>55.41592592592594</v>
      </c>
    </row>
    <row r="452" spans="1:50" x14ac:dyDescent="0.25">
      <c r="A452" s="411"/>
      <c r="B452" s="9" t="s">
        <v>2620</v>
      </c>
      <c r="C452" s="9" t="s">
        <v>4747</v>
      </c>
      <c r="D452" s="33">
        <v>90</v>
      </c>
      <c r="E452" s="34" t="s">
        <v>2527</v>
      </c>
      <c r="F452" s="10" t="s">
        <v>2547</v>
      </c>
      <c r="G452" s="10">
        <v>1263169</v>
      </c>
      <c r="H452" s="10" t="s">
        <v>4082</v>
      </c>
      <c r="I452" s="10" t="s">
        <v>4631</v>
      </c>
      <c r="J452" s="10" t="s">
        <v>2622</v>
      </c>
      <c r="K452" s="10" t="s">
        <v>1860</v>
      </c>
      <c r="L452" s="9" t="s">
        <v>1861</v>
      </c>
      <c r="M452" s="11">
        <v>40173</v>
      </c>
      <c r="N452" s="11"/>
      <c r="O452" s="12">
        <v>151314</v>
      </c>
      <c r="P452" s="12">
        <v>151314</v>
      </c>
      <c r="Q452" s="12"/>
      <c r="R452" s="12"/>
      <c r="S452" s="12"/>
      <c r="T452" s="12">
        <v>9397.27</v>
      </c>
      <c r="U452" s="9" t="s">
        <v>26</v>
      </c>
      <c r="V452" s="12">
        <v>9397.27</v>
      </c>
      <c r="W452" s="9">
        <v>0</v>
      </c>
      <c r="X452" s="9" t="s">
        <v>27</v>
      </c>
      <c r="Y452" s="9">
        <v>0</v>
      </c>
      <c r="AC452" s="13" t="s">
        <v>28</v>
      </c>
      <c r="AD452" s="9" t="s">
        <v>512</v>
      </c>
      <c r="AE452" s="9" t="s">
        <v>553</v>
      </c>
      <c r="AF452" s="9" t="s">
        <v>45</v>
      </c>
      <c r="AH452" s="9" t="s">
        <v>32</v>
      </c>
      <c r="AI452" s="9" t="s">
        <v>158</v>
      </c>
      <c r="AJ452" s="9" t="s">
        <v>34</v>
      </c>
      <c r="AK452" s="9" t="s">
        <v>71</v>
      </c>
      <c r="AL452" s="9" t="s">
        <v>42</v>
      </c>
      <c r="AM452" s="16" t="s">
        <v>2521</v>
      </c>
      <c r="AN452" s="9" t="s">
        <v>43</v>
      </c>
      <c r="AP452" s="9" t="s">
        <v>1862</v>
      </c>
      <c r="AR452" s="15">
        <v>40472.606944444444</v>
      </c>
      <c r="AS452" s="9" t="s">
        <v>36</v>
      </c>
      <c r="AT452" s="12">
        <v>151314</v>
      </c>
      <c r="AU452" s="392">
        <v>40472.606944444444</v>
      </c>
      <c r="AV452" s="121">
        <v>41243</v>
      </c>
      <c r="AW452" s="96">
        <f t="shared" si="14"/>
        <v>770.3930555555562</v>
      </c>
      <c r="AX452" s="97">
        <f t="shared" si="15"/>
        <v>25.679768518518539</v>
      </c>
    </row>
    <row r="453" spans="1:50" x14ac:dyDescent="0.25">
      <c r="A453" s="411"/>
      <c r="B453" s="9" t="s">
        <v>2620</v>
      </c>
      <c r="C453" s="9" t="s">
        <v>4740</v>
      </c>
      <c r="D453" s="33">
        <v>93</v>
      </c>
      <c r="E453" s="34" t="s">
        <v>2527</v>
      </c>
      <c r="F453" s="10" t="s">
        <v>2529</v>
      </c>
      <c r="G453" s="10">
        <v>1148843</v>
      </c>
      <c r="H453" s="10" t="s">
        <v>4083</v>
      </c>
      <c r="I453" s="10" t="s">
        <v>4632</v>
      </c>
      <c r="J453" s="10" t="s">
        <v>2622</v>
      </c>
      <c r="K453" s="10" t="s">
        <v>2258</v>
      </c>
      <c r="L453" s="9" t="s">
        <v>2259</v>
      </c>
      <c r="M453" s="11">
        <v>38059</v>
      </c>
      <c r="N453" s="11"/>
      <c r="O453" s="12">
        <v>11996.87</v>
      </c>
      <c r="P453" s="12">
        <v>11996.87</v>
      </c>
      <c r="Q453" s="12"/>
      <c r="R453" s="12"/>
      <c r="S453" s="12"/>
      <c r="T453" s="12">
        <v>11996.87</v>
      </c>
      <c r="U453" s="9" t="s">
        <v>26</v>
      </c>
      <c r="V453" s="12">
        <v>11996.87</v>
      </c>
      <c r="W453" s="9">
        <v>0</v>
      </c>
      <c r="X453" s="9" t="s">
        <v>27</v>
      </c>
      <c r="Y453" s="9">
        <v>0</v>
      </c>
      <c r="AC453" s="13" t="s">
        <v>28</v>
      </c>
      <c r="AD453" s="9" t="s">
        <v>135</v>
      </c>
      <c r="AE453" s="9" t="s">
        <v>136</v>
      </c>
      <c r="AF453" s="9" t="s">
        <v>31</v>
      </c>
      <c r="AH453" s="9" t="s">
        <v>32</v>
      </c>
      <c r="AI453" s="9" t="s">
        <v>2256</v>
      </c>
      <c r="AJ453" s="9" t="s">
        <v>53</v>
      </c>
      <c r="AK453" s="9" t="s">
        <v>71</v>
      </c>
      <c r="AL453" s="9" t="s">
        <v>42</v>
      </c>
      <c r="AM453" s="16" t="s">
        <v>2521</v>
      </c>
      <c r="AN453" s="9" t="s">
        <v>43</v>
      </c>
      <c r="AP453" s="9" t="s">
        <v>2260</v>
      </c>
      <c r="AR453" s="15">
        <v>40164.352083333331</v>
      </c>
      <c r="AS453" s="9" t="s">
        <v>36</v>
      </c>
      <c r="AT453" s="12">
        <v>11996.87</v>
      </c>
      <c r="AU453" s="392">
        <v>40164.352083333331</v>
      </c>
      <c r="AV453" s="121">
        <v>41243</v>
      </c>
      <c r="AW453" s="96">
        <f t="shared" si="14"/>
        <v>1078.6479166666686</v>
      </c>
      <c r="AX453" s="97">
        <f t="shared" si="15"/>
        <v>35.95493055555562</v>
      </c>
    </row>
    <row r="454" spans="1:50" x14ac:dyDescent="0.25">
      <c r="A454" s="411"/>
      <c r="B454" s="9" t="s">
        <v>2620</v>
      </c>
      <c r="C454" s="9" t="s">
        <v>4740</v>
      </c>
      <c r="D454" s="33">
        <v>93</v>
      </c>
      <c r="E454" s="34" t="s">
        <v>2527</v>
      </c>
      <c r="F454" s="10" t="s">
        <v>2529</v>
      </c>
      <c r="G454" s="10">
        <v>1149215</v>
      </c>
      <c r="H454" s="10" t="s">
        <v>4084</v>
      </c>
      <c r="I454" s="10" t="s">
        <v>4633</v>
      </c>
      <c r="J454" s="10" t="s">
        <v>2622</v>
      </c>
      <c r="K454" s="10" t="s">
        <v>2285</v>
      </c>
      <c r="L454" s="9" t="s">
        <v>2286</v>
      </c>
      <c r="M454" s="11">
        <v>38569</v>
      </c>
      <c r="N454" s="11"/>
      <c r="O454" s="12">
        <v>29295.599999999999</v>
      </c>
      <c r="P454" s="12">
        <v>29295.8</v>
      </c>
      <c r="Q454" s="12"/>
      <c r="R454" s="12"/>
      <c r="S454" s="12"/>
      <c r="T454" s="12">
        <v>20000</v>
      </c>
      <c r="U454" s="9" t="s">
        <v>26</v>
      </c>
      <c r="V454" s="12">
        <v>20000</v>
      </c>
      <c r="W454" s="9">
        <v>0</v>
      </c>
      <c r="X454" s="9" t="s">
        <v>27</v>
      </c>
      <c r="Y454" s="9">
        <v>0</v>
      </c>
      <c r="AC454" s="13" t="s">
        <v>28</v>
      </c>
      <c r="AD454" s="9" t="s">
        <v>135</v>
      </c>
      <c r="AE454" s="9" t="s">
        <v>136</v>
      </c>
      <c r="AF454" s="9" t="s">
        <v>31</v>
      </c>
      <c r="AH454" s="9" t="s">
        <v>32</v>
      </c>
      <c r="AI454" s="9" t="s">
        <v>49</v>
      </c>
      <c r="AJ454" s="9" t="s">
        <v>34</v>
      </c>
      <c r="AK454" s="9" t="s">
        <v>71</v>
      </c>
      <c r="AL454" s="9" t="s">
        <v>42</v>
      </c>
      <c r="AM454" s="16" t="s">
        <v>2521</v>
      </c>
      <c r="AN454" s="9" t="s">
        <v>2509</v>
      </c>
      <c r="AP454" s="9" t="s">
        <v>2287</v>
      </c>
      <c r="AR454" s="15">
        <v>40164.380555555559</v>
      </c>
      <c r="AS454" s="9" t="s">
        <v>36</v>
      </c>
      <c r="AT454" s="12">
        <v>29295.599999999999</v>
      </c>
      <c r="AU454" s="392">
        <v>40164.380555555559</v>
      </c>
      <c r="AV454" s="121">
        <v>41243</v>
      </c>
      <c r="AW454" s="96">
        <f t="shared" si="14"/>
        <v>1078.6194444444409</v>
      </c>
      <c r="AX454" s="97">
        <f t="shared" si="15"/>
        <v>35.953981481481364</v>
      </c>
    </row>
    <row r="455" spans="1:50" x14ac:dyDescent="0.25">
      <c r="A455" s="411"/>
      <c r="B455" s="9" t="s">
        <v>2620</v>
      </c>
      <c r="C455" s="9" t="s">
        <v>4739</v>
      </c>
      <c r="D455" s="33">
        <v>82</v>
      </c>
      <c r="E455" s="34" t="s">
        <v>2527</v>
      </c>
      <c r="F455" s="10" t="s">
        <v>2558</v>
      </c>
      <c r="G455" s="10">
        <v>433068</v>
      </c>
      <c r="H455" s="10" t="s">
        <v>4085</v>
      </c>
      <c r="I455" s="10" t="s">
        <v>4634</v>
      </c>
      <c r="J455" s="10" t="s">
        <v>2622</v>
      </c>
      <c r="K455" s="10">
        <v>1102080</v>
      </c>
      <c r="L455" s="9" t="s">
        <v>1025</v>
      </c>
      <c r="M455" s="11">
        <v>38199</v>
      </c>
      <c r="N455" s="11"/>
      <c r="O455" s="12">
        <v>13594.9</v>
      </c>
      <c r="P455" s="12">
        <v>13594.9</v>
      </c>
      <c r="Q455" s="12"/>
      <c r="R455" s="12"/>
      <c r="S455" s="12"/>
      <c r="T455" s="12">
        <v>13594.9</v>
      </c>
      <c r="U455" s="9" t="s">
        <v>26</v>
      </c>
      <c r="V455" s="12">
        <v>13594.9</v>
      </c>
      <c r="W455" s="12">
        <v>19844.54</v>
      </c>
      <c r="X455" s="9" t="s">
        <v>27</v>
      </c>
      <c r="Y455" s="9">
        <v>0</v>
      </c>
      <c r="AC455" s="13" t="s">
        <v>28</v>
      </c>
      <c r="AD455" s="9" t="s">
        <v>44</v>
      </c>
      <c r="AE455" s="9" t="s">
        <v>38</v>
      </c>
      <c r="AF455" s="9" t="s">
        <v>45</v>
      </c>
      <c r="AH455" s="9" t="s">
        <v>32</v>
      </c>
      <c r="AI455" s="9" t="s">
        <v>323</v>
      </c>
      <c r="AJ455" s="9" t="s">
        <v>123</v>
      </c>
      <c r="AK455" s="9" t="s">
        <v>185</v>
      </c>
      <c r="AL455" s="9" t="s">
        <v>42</v>
      </c>
      <c r="AM455" s="16" t="s">
        <v>2521</v>
      </c>
      <c r="AN455" s="9" t="s">
        <v>2509</v>
      </c>
      <c r="AP455" s="9" t="s">
        <v>1026</v>
      </c>
      <c r="AR455" s="15">
        <v>38357.675694444442</v>
      </c>
      <c r="AS455" s="9" t="s">
        <v>36</v>
      </c>
      <c r="AT455" s="12">
        <v>13594.9</v>
      </c>
      <c r="AU455" s="392">
        <v>38357.675694444442</v>
      </c>
      <c r="AV455" s="121">
        <v>41243</v>
      </c>
      <c r="AW455" s="96">
        <f t="shared" si="14"/>
        <v>2885.3243055555577</v>
      </c>
      <c r="AX455" s="97">
        <f t="shared" si="15"/>
        <v>96.177476851851921</v>
      </c>
    </row>
    <row r="456" spans="1:50" x14ac:dyDescent="0.25">
      <c r="A456" s="411"/>
      <c r="B456" s="9" t="s">
        <v>2620</v>
      </c>
      <c r="C456" s="9" t="s">
        <v>3625</v>
      </c>
      <c r="D456" s="33">
        <v>14</v>
      </c>
      <c r="E456" s="34" t="s">
        <v>2528</v>
      </c>
      <c r="F456" s="10" t="s">
        <v>2590</v>
      </c>
      <c r="G456" s="10">
        <v>483156</v>
      </c>
      <c r="H456" s="10" t="s">
        <v>4086</v>
      </c>
      <c r="I456" s="10" t="s">
        <v>4635</v>
      </c>
      <c r="J456" s="10" t="s">
        <v>2646</v>
      </c>
      <c r="K456" s="10" t="s">
        <v>1591</v>
      </c>
      <c r="L456" s="9" t="s">
        <v>1592</v>
      </c>
      <c r="M456" s="11">
        <v>37747</v>
      </c>
      <c r="N456" s="11"/>
      <c r="O456" s="12">
        <v>80000</v>
      </c>
      <c r="P456" s="12">
        <v>80000</v>
      </c>
      <c r="Q456" s="12"/>
      <c r="R456" s="12"/>
      <c r="S456" s="12"/>
      <c r="T456" s="12">
        <v>80000</v>
      </c>
      <c r="U456" s="9" t="s">
        <v>26</v>
      </c>
      <c r="V456" s="12">
        <v>80000</v>
      </c>
      <c r="W456" s="9">
        <v>0</v>
      </c>
      <c r="X456" s="9" t="s">
        <v>27</v>
      </c>
      <c r="Y456" s="9">
        <v>0</v>
      </c>
      <c r="AC456" s="13" t="s">
        <v>28</v>
      </c>
      <c r="AD456" s="9" t="s">
        <v>37</v>
      </c>
      <c r="AE456" s="9" t="s">
        <v>38</v>
      </c>
      <c r="AF456" s="9" t="s">
        <v>31</v>
      </c>
      <c r="AH456" s="9" t="s">
        <v>32</v>
      </c>
      <c r="AI456" s="9" t="s">
        <v>187</v>
      </c>
      <c r="AJ456" s="9" t="s">
        <v>123</v>
      </c>
      <c r="AK456" s="9" t="s">
        <v>185</v>
      </c>
      <c r="AL456" s="9" t="s">
        <v>42</v>
      </c>
      <c r="AM456" s="16" t="s">
        <v>2521</v>
      </c>
      <c r="AN456" s="9" t="s">
        <v>2509</v>
      </c>
      <c r="AP456" s="9" t="s">
        <v>1593</v>
      </c>
      <c r="AR456" s="15">
        <v>38707.47152777778</v>
      </c>
      <c r="AS456" s="9" t="s">
        <v>36</v>
      </c>
      <c r="AT456" s="12">
        <v>80000</v>
      </c>
      <c r="AU456" s="392">
        <v>38707.47152777778</v>
      </c>
      <c r="AV456" s="121">
        <v>41243</v>
      </c>
      <c r="AW456" s="96">
        <f t="shared" si="14"/>
        <v>2535.5284722222204</v>
      </c>
      <c r="AX456" s="97">
        <f t="shared" si="15"/>
        <v>84.517615740740681</v>
      </c>
    </row>
    <row r="457" spans="1:50" x14ac:dyDescent="0.25">
      <c r="A457" s="411"/>
      <c r="B457" s="9" t="s">
        <v>2620</v>
      </c>
      <c r="C457" s="9" t="s">
        <v>4740</v>
      </c>
      <c r="D457" s="33">
        <v>93</v>
      </c>
      <c r="E457" s="34" t="s">
        <v>2527</v>
      </c>
      <c r="F457" s="10" t="s">
        <v>2529</v>
      </c>
      <c r="G457" s="10">
        <v>1149324</v>
      </c>
      <c r="H457" s="10" t="s">
        <v>4087</v>
      </c>
      <c r="I457" s="10" t="s">
        <v>4636</v>
      </c>
      <c r="J457" s="10" t="s">
        <v>2622</v>
      </c>
      <c r="K457" s="10">
        <v>9301802</v>
      </c>
      <c r="L457" s="9" t="s">
        <v>625</v>
      </c>
      <c r="M457" s="11">
        <v>39109</v>
      </c>
      <c r="N457" s="11"/>
      <c r="O457" s="12">
        <v>86736.07</v>
      </c>
      <c r="P457" s="12">
        <v>86736.07</v>
      </c>
      <c r="Q457" s="12"/>
      <c r="R457" s="12"/>
      <c r="S457" s="12"/>
      <c r="T457" s="12">
        <v>86736.07</v>
      </c>
      <c r="U457" s="9" t="s">
        <v>26</v>
      </c>
      <c r="V457" s="12">
        <v>86736.07</v>
      </c>
      <c r="W457" s="9">
        <v>0</v>
      </c>
      <c r="X457" s="9" t="s">
        <v>27</v>
      </c>
      <c r="Y457" s="9">
        <v>0</v>
      </c>
      <c r="AC457" s="13" t="s">
        <v>28</v>
      </c>
      <c r="AD457" s="9" t="s">
        <v>135</v>
      </c>
      <c r="AE457" s="9" t="s">
        <v>136</v>
      </c>
      <c r="AF457" s="9" t="s">
        <v>31</v>
      </c>
      <c r="AH457" s="9" t="s">
        <v>32</v>
      </c>
      <c r="AI457" s="9" t="s">
        <v>364</v>
      </c>
      <c r="AJ457" s="9" t="s">
        <v>34</v>
      </c>
      <c r="AK457" s="9" t="s">
        <v>71</v>
      </c>
      <c r="AL457" s="9" t="s">
        <v>42</v>
      </c>
      <c r="AM457" s="16" t="s">
        <v>2521</v>
      </c>
      <c r="AN457" s="9" t="s">
        <v>2509</v>
      </c>
      <c r="AP457" s="9" t="s">
        <v>626</v>
      </c>
      <c r="AR457" s="15">
        <v>40164.381944444445</v>
      </c>
      <c r="AS457" s="9" t="s">
        <v>36</v>
      </c>
      <c r="AT457" s="12">
        <v>86736.07</v>
      </c>
      <c r="AU457" s="392">
        <v>40164.381944444445</v>
      </c>
      <c r="AV457" s="121">
        <v>41243</v>
      </c>
      <c r="AW457" s="96">
        <f t="shared" si="14"/>
        <v>1078.6180555555547</v>
      </c>
      <c r="AX457" s="97">
        <f t="shared" si="15"/>
        <v>35.953935185185159</v>
      </c>
    </row>
    <row r="458" spans="1:50" x14ac:dyDescent="0.25">
      <c r="A458" s="411"/>
      <c r="B458" s="9" t="s">
        <v>2620</v>
      </c>
      <c r="C458" s="9" t="s">
        <v>4740</v>
      </c>
      <c r="D458" s="33">
        <v>93</v>
      </c>
      <c r="E458" s="34" t="s">
        <v>2527</v>
      </c>
      <c r="F458" s="10" t="s">
        <v>2530</v>
      </c>
      <c r="G458" s="10">
        <v>1437984</v>
      </c>
      <c r="H458" s="10" t="s">
        <v>4088</v>
      </c>
      <c r="I458" s="10" t="s">
        <v>4637</v>
      </c>
      <c r="J458" s="10" t="s">
        <v>2622</v>
      </c>
      <c r="K458" s="10" t="s">
        <v>834</v>
      </c>
      <c r="L458" s="9" t="s">
        <v>835</v>
      </c>
      <c r="M458" s="11">
        <v>40289</v>
      </c>
      <c r="N458" s="11"/>
      <c r="O458" s="12">
        <v>16090</v>
      </c>
      <c r="P458" s="12">
        <v>16090</v>
      </c>
      <c r="Q458" s="12"/>
      <c r="R458" s="12"/>
      <c r="S458" s="12"/>
      <c r="T458" s="12">
        <v>16090</v>
      </c>
      <c r="U458" s="9" t="s">
        <v>50</v>
      </c>
      <c r="V458" s="12">
        <v>8045</v>
      </c>
      <c r="W458" s="9">
        <v>0</v>
      </c>
      <c r="X458" s="9" t="s">
        <v>27</v>
      </c>
      <c r="Y458" s="9">
        <v>0</v>
      </c>
      <c r="AC458" s="13" t="s">
        <v>28</v>
      </c>
      <c r="AD458" s="9" t="s">
        <v>135</v>
      </c>
      <c r="AE458" s="9" t="s">
        <v>284</v>
      </c>
      <c r="AF458" s="9" t="s">
        <v>45</v>
      </c>
      <c r="AH458" s="9" t="s">
        <v>32</v>
      </c>
      <c r="AI458" s="9" t="s">
        <v>337</v>
      </c>
      <c r="AJ458" s="9" t="s">
        <v>55</v>
      </c>
      <c r="AK458" s="9" t="s">
        <v>71</v>
      </c>
      <c r="AL458" s="9" t="s">
        <v>42</v>
      </c>
      <c r="AM458" s="16" t="s">
        <v>2521</v>
      </c>
      <c r="AN458" s="9" t="s">
        <v>2510</v>
      </c>
      <c r="AP458" s="9" t="s">
        <v>836</v>
      </c>
      <c r="AR458" s="15">
        <v>40995.202777777777</v>
      </c>
      <c r="AS458" s="9" t="s">
        <v>36</v>
      </c>
      <c r="AT458" s="12">
        <v>16090</v>
      </c>
      <c r="AU458" s="392">
        <v>40995.202777777777</v>
      </c>
      <c r="AV458" s="121">
        <v>41243</v>
      </c>
      <c r="AW458" s="96">
        <f t="shared" si="14"/>
        <v>247.79722222222335</v>
      </c>
      <c r="AX458" s="97">
        <f t="shared" si="15"/>
        <v>8.2599074074074448</v>
      </c>
    </row>
    <row r="459" spans="1:50" x14ac:dyDescent="0.25">
      <c r="A459" s="411"/>
      <c r="B459" s="9" t="s">
        <v>2620</v>
      </c>
      <c r="C459" s="9" t="s">
        <v>4740</v>
      </c>
      <c r="D459" s="33">
        <v>93</v>
      </c>
      <c r="E459" s="34" t="s">
        <v>2527</v>
      </c>
      <c r="F459" s="10" t="s">
        <v>2530</v>
      </c>
      <c r="G459" s="10">
        <v>1278827</v>
      </c>
      <c r="H459" s="10" t="s">
        <v>4089</v>
      </c>
      <c r="I459" s="10" t="s">
        <v>4638</v>
      </c>
      <c r="J459" s="10" t="s">
        <v>2622</v>
      </c>
      <c r="K459" s="10" t="s">
        <v>1358</v>
      </c>
      <c r="L459" s="9" t="s">
        <v>1359</v>
      </c>
      <c r="M459" s="11">
        <v>40227</v>
      </c>
      <c r="N459" s="11"/>
      <c r="O459" s="12">
        <v>14387</v>
      </c>
      <c r="P459" s="12">
        <v>14387</v>
      </c>
      <c r="Q459" s="12"/>
      <c r="R459" s="12"/>
      <c r="S459" s="12"/>
      <c r="T459" s="12">
        <v>14387</v>
      </c>
      <c r="U459" s="9" t="s">
        <v>50</v>
      </c>
      <c r="V459" s="12">
        <v>7193.5</v>
      </c>
      <c r="W459" s="9">
        <v>0</v>
      </c>
      <c r="X459" s="9" t="s">
        <v>27</v>
      </c>
      <c r="Y459" s="9">
        <v>0</v>
      </c>
      <c r="AC459" s="13" t="s">
        <v>28</v>
      </c>
      <c r="AD459" s="9" t="s">
        <v>135</v>
      </c>
      <c r="AE459" s="9" t="s">
        <v>136</v>
      </c>
      <c r="AF459" s="9" t="s">
        <v>45</v>
      </c>
      <c r="AH459" s="9" t="s">
        <v>32</v>
      </c>
      <c r="AI459" s="9" t="s">
        <v>525</v>
      </c>
      <c r="AJ459" s="9" t="s">
        <v>34</v>
      </c>
      <c r="AK459" s="9" t="s">
        <v>71</v>
      </c>
      <c r="AL459" s="9" t="s">
        <v>42</v>
      </c>
      <c r="AM459" s="16" t="s">
        <v>2521</v>
      </c>
      <c r="AN459" s="9" t="s">
        <v>2510</v>
      </c>
      <c r="AP459" s="9" t="s">
        <v>1360</v>
      </c>
      <c r="AR459" s="15">
        <v>40529.530555555553</v>
      </c>
      <c r="AS459" s="9" t="s">
        <v>36</v>
      </c>
      <c r="AT459" s="12">
        <v>14387</v>
      </c>
      <c r="AU459" s="392">
        <v>40529.530555555553</v>
      </c>
      <c r="AV459" s="121">
        <v>41243</v>
      </c>
      <c r="AW459" s="96">
        <f t="shared" si="14"/>
        <v>713.46944444444671</v>
      </c>
      <c r="AX459" s="97">
        <f t="shared" si="15"/>
        <v>23.782314814814889</v>
      </c>
    </row>
    <row r="460" spans="1:50" x14ac:dyDescent="0.25">
      <c r="A460" s="411"/>
      <c r="B460" s="9" t="s">
        <v>2620</v>
      </c>
      <c r="C460" s="9" t="s">
        <v>4739</v>
      </c>
      <c r="D460" s="33">
        <v>82</v>
      </c>
      <c r="E460" s="34" t="s">
        <v>2527</v>
      </c>
      <c r="F460" s="10" t="s">
        <v>2558</v>
      </c>
      <c r="G460" s="10">
        <v>1344498</v>
      </c>
      <c r="H460" s="10" t="s">
        <v>4090</v>
      </c>
      <c r="I460" s="10" t="s">
        <v>4639</v>
      </c>
      <c r="J460" s="10" t="s">
        <v>2622</v>
      </c>
      <c r="K460" s="10" t="s">
        <v>1424</v>
      </c>
      <c r="L460" s="9" t="s">
        <v>1425</v>
      </c>
      <c r="M460" s="11">
        <v>40044</v>
      </c>
      <c r="N460" s="11"/>
      <c r="O460" s="12">
        <v>3000</v>
      </c>
      <c r="P460" s="12">
        <v>3000</v>
      </c>
      <c r="Q460" s="12"/>
      <c r="R460" s="12"/>
      <c r="S460" s="12"/>
      <c r="T460" s="12">
        <v>3000</v>
      </c>
      <c r="U460" s="9" t="s">
        <v>26</v>
      </c>
      <c r="V460" s="12">
        <v>3000</v>
      </c>
      <c r="W460" s="9">
        <v>0</v>
      </c>
      <c r="X460" s="9" t="s">
        <v>27</v>
      </c>
      <c r="Y460" s="9">
        <v>0</v>
      </c>
      <c r="AC460" s="13" t="s">
        <v>28</v>
      </c>
      <c r="AD460" s="9" t="s">
        <v>135</v>
      </c>
      <c r="AE460" s="9" t="s">
        <v>136</v>
      </c>
      <c r="AF460" s="9" t="s">
        <v>31</v>
      </c>
      <c r="AH460" s="9" t="s">
        <v>32</v>
      </c>
      <c r="AI460" s="9" t="s">
        <v>716</v>
      </c>
      <c r="AJ460" s="9" t="s">
        <v>34</v>
      </c>
      <c r="AK460" s="9" t="s">
        <v>71</v>
      </c>
      <c r="AL460" s="9" t="s">
        <v>42</v>
      </c>
      <c r="AM460" s="16" t="s">
        <v>2521</v>
      </c>
      <c r="AN460" s="9" t="s">
        <v>2509</v>
      </c>
      <c r="AP460" s="9" t="s">
        <v>1426</v>
      </c>
      <c r="AR460" s="15">
        <v>40744.856944444444</v>
      </c>
      <c r="AS460" s="9" t="s">
        <v>36</v>
      </c>
      <c r="AT460" s="12">
        <v>3000</v>
      </c>
      <c r="AU460" s="392">
        <v>40744.856944444444</v>
      </c>
      <c r="AV460" s="121">
        <v>41243</v>
      </c>
      <c r="AW460" s="96">
        <f t="shared" si="14"/>
        <v>498.1430555555562</v>
      </c>
      <c r="AX460" s="97">
        <f t="shared" si="15"/>
        <v>16.60476851851854</v>
      </c>
    </row>
    <row r="461" spans="1:50" x14ac:dyDescent="0.25">
      <c r="A461" s="411"/>
      <c r="B461" s="9" t="s">
        <v>2620</v>
      </c>
      <c r="C461" s="9" t="s">
        <v>4742</v>
      </c>
      <c r="D461" s="33">
        <v>31</v>
      </c>
      <c r="E461" s="34" t="s">
        <v>2528</v>
      </c>
      <c r="F461" s="10" t="s">
        <v>2529</v>
      </c>
      <c r="G461" s="10">
        <v>256474</v>
      </c>
      <c r="H461" s="10" t="s">
        <v>4091</v>
      </c>
      <c r="I461" s="10" t="s">
        <v>4640</v>
      </c>
      <c r="J461" s="10" t="s">
        <v>2646</v>
      </c>
      <c r="K461" s="10">
        <v>7110099</v>
      </c>
      <c r="L461" s="9" t="s">
        <v>1481</v>
      </c>
      <c r="M461" s="11">
        <v>36256</v>
      </c>
      <c r="N461" s="11"/>
      <c r="O461" s="12">
        <v>30000</v>
      </c>
      <c r="P461" s="12">
        <v>30000</v>
      </c>
      <c r="Q461" s="12"/>
      <c r="R461" s="12"/>
      <c r="S461" s="12"/>
      <c r="T461" s="12">
        <v>30000</v>
      </c>
      <c r="U461" s="9" t="s">
        <v>26</v>
      </c>
      <c r="V461" s="12">
        <v>30000</v>
      </c>
      <c r="W461" s="9">
        <v>0</v>
      </c>
      <c r="X461" s="9" t="s">
        <v>27</v>
      </c>
      <c r="Y461" s="9">
        <v>0</v>
      </c>
      <c r="AC461" s="13" t="s">
        <v>28</v>
      </c>
      <c r="AD461" s="9" t="s">
        <v>29</v>
      </c>
      <c r="AE461" s="9" t="s">
        <v>38</v>
      </c>
      <c r="AF461" s="9" t="s">
        <v>45</v>
      </c>
      <c r="AH461" s="9" t="s">
        <v>32</v>
      </c>
      <c r="AI461" s="9" t="s">
        <v>77</v>
      </c>
      <c r="AJ461" s="9" t="s">
        <v>34</v>
      </c>
      <c r="AK461" s="9" t="s">
        <v>71</v>
      </c>
      <c r="AL461" s="9" t="s">
        <v>42</v>
      </c>
      <c r="AM461" s="16" t="s">
        <v>2521</v>
      </c>
      <c r="AN461" s="9" t="s">
        <v>2509</v>
      </c>
      <c r="AP461" s="9" t="s">
        <v>1482</v>
      </c>
      <c r="AR461" s="15">
        <v>37618</v>
      </c>
      <c r="AS461" s="9" t="s">
        <v>36</v>
      </c>
      <c r="AT461" s="12">
        <v>30000</v>
      </c>
      <c r="AU461" s="392">
        <v>37618</v>
      </c>
      <c r="AV461" s="121">
        <v>41243</v>
      </c>
      <c r="AW461" s="96">
        <f t="shared" si="14"/>
        <v>3625</v>
      </c>
      <c r="AX461" s="97">
        <f t="shared" si="15"/>
        <v>120.83333333333333</v>
      </c>
    </row>
    <row r="462" spans="1:50" x14ac:dyDescent="0.25">
      <c r="A462" s="411"/>
      <c r="B462" s="9" t="s">
        <v>2620</v>
      </c>
      <c r="C462" s="9" t="s">
        <v>4739</v>
      </c>
      <c r="D462" s="33">
        <v>82</v>
      </c>
      <c r="E462" s="34" t="s">
        <v>2527</v>
      </c>
      <c r="F462" s="10" t="s">
        <v>2537</v>
      </c>
      <c r="G462" s="10">
        <v>1262589</v>
      </c>
      <c r="H462" s="10" t="s">
        <v>4092</v>
      </c>
      <c r="I462" s="10" t="s">
        <v>4641</v>
      </c>
      <c r="J462" s="10" t="s">
        <v>2622</v>
      </c>
      <c r="K462" s="10" t="s">
        <v>1857</v>
      </c>
      <c r="L462" s="9" t="s">
        <v>1858</v>
      </c>
      <c r="M462" s="11">
        <v>40177</v>
      </c>
      <c r="N462" s="11"/>
      <c r="O462" s="12">
        <v>70000</v>
      </c>
      <c r="P462" s="12">
        <v>70000</v>
      </c>
      <c r="Q462" s="12"/>
      <c r="R462" s="12"/>
      <c r="S462" s="12"/>
      <c r="T462" s="12">
        <v>70000</v>
      </c>
      <c r="U462" s="9" t="s">
        <v>26</v>
      </c>
      <c r="V462" s="12">
        <v>70000</v>
      </c>
      <c r="W462" s="12">
        <v>10793.66</v>
      </c>
      <c r="X462" s="9" t="s">
        <v>27</v>
      </c>
      <c r="Y462" s="9">
        <v>0</v>
      </c>
      <c r="AC462" s="13" t="s">
        <v>28</v>
      </c>
      <c r="AD462" s="9" t="s">
        <v>135</v>
      </c>
      <c r="AE462" s="9" t="s">
        <v>284</v>
      </c>
      <c r="AF462" s="9" t="s">
        <v>45</v>
      </c>
      <c r="AH462" s="9" t="s">
        <v>32</v>
      </c>
      <c r="AI462" s="9" t="s">
        <v>263</v>
      </c>
      <c r="AJ462" s="9" t="s">
        <v>55</v>
      </c>
      <c r="AK462" s="9" t="s">
        <v>71</v>
      </c>
      <c r="AL462" s="9" t="s">
        <v>42</v>
      </c>
      <c r="AM462" s="16" t="s">
        <v>2521</v>
      </c>
      <c r="AN462" s="9" t="s">
        <v>2509</v>
      </c>
      <c r="AP462" s="9" t="s">
        <v>1859</v>
      </c>
      <c r="AR462" s="15">
        <v>40471.42083333333</v>
      </c>
      <c r="AS462" s="9" t="s">
        <v>36</v>
      </c>
      <c r="AT462" s="12">
        <v>70000</v>
      </c>
      <c r="AU462" s="392">
        <v>40471.42083333333</v>
      </c>
      <c r="AV462" s="121">
        <v>41243</v>
      </c>
      <c r="AW462" s="96">
        <f t="shared" si="14"/>
        <v>771.57916666667006</v>
      </c>
      <c r="AX462" s="97">
        <f t="shared" si="15"/>
        <v>25.719305555555668</v>
      </c>
    </row>
    <row r="463" spans="1:50" x14ac:dyDescent="0.25">
      <c r="A463" s="411"/>
      <c r="B463" s="9" t="s">
        <v>2620</v>
      </c>
      <c r="C463" s="9" t="s">
        <v>4739</v>
      </c>
      <c r="D463" s="33">
        <v>82</v>
      </c>
      <c r="E463" s="34" t="s">
        <v>2527</v>
      </c>
      <c r="F463" s="10" t="s">
        <v>2537</v>
      </c>
      <c r="G463" s="10">
        <v>1294202</v>
      </c>
      <c r="H463" s="10" t="s">
        <v>4093</v>
      </c>
      <c r="I463" s="10" t="s">
        <v>4642</v>
      </c>
      <c r="J463" s="10" t="s">
        <v>2622</v>
      </c>
      <c r="K463" s="10" t="s">
        <v>1888</v>
      </c>
      <c r="L463" s="9" t="s">
        <v>1889</v>
      </c>
      <c r="M463" s="11">
        <v>40225</v>
      </c>
      <c r="N463" s="11"/>
      <c r="O463" s="12">
        <v>3000</v>
      </c>
      <c r="P463" s="12">
        <v>3000</v>
      </c>
      <c r="Q463" s="12"/>
      <c r="R463" s="12"/>
      <c r="S463" s="12"/>
      <c r="T463" s="12">
        <v>3000</v>
      </c>
      <c r="U463" s="9" t="s">
        <v>26</v>
      </c>
      <c r="V463" s="12">
        <v>3000</v>
      </c>
      <c r="W463" s="9">
        <v>0</v>
      </c>
      <c r="X463" s="9" t="s">
        <v>27</v>
      </c>
      <c r="Y463" s="9">
        <v>0</v>
      </c>
      <c r="AC463" s="13" t="s">
        <v>28</v>
      </c>
      <c r="AD463" s="9" t="s">
        <v>135</v>
      </c>
      <c r="AE463" s="9" t="s">
        <v>136</v>
      </c>
      <c r="AF463" s="9" t="s">
        <v>31</v>
      </c>
      <c r="AH463" s="9" t="s">
        <v>32</v>
      </c>
      <c r="AI463" s="9" t="s">
        <v>54</v>
      </c>
      <c r="AJ463" s="9" t="s">
        <v>55</v>
      </c>
      <c r="AK463" s="9" t="s">
        <v>71</v>
      </c>
      <c r="AL463" s="9" t="s">
        <v>42</v>
      </c>
      <c r="AM463" s="16" t="s">
        <v>2521</v>
      </c>
      <c r="AN463" s="9" t="s">
        <v>43</v>
      </c>
      <c r="AP463" s="9" t="s">
        <v>1890</v>
      </c>
      <c r="AR463" s="15">
        <v>40596.87222222222</v>
      </c>
      <c r="AS463" s="9" t="s">
        <v>36</v>
      </c>
      <c r="AT463" s="12">
        <v>3000</v>
      </c>
      <c r="AU463" s="392">
        <v>40596.87222222222</v>
      </c>
      <c r="AV463" s="121">
        <v>41243</v>
      </c>
      <c r="AW463" s="96">
        <f t="shared" si="14"/>
        <v>646.12777777777956</v>
      </c>
      <c r="AX463" s="97">
        <f t="shared" si="15"/>
        <v>21.537592592592652</v>
      </c>
    </row>
    <row r="464" spans="1:50" x14ac:dyDescent="0.25">
      <c r="A464" s="411"/>
      <c r="B464" s="9" t="s">
        <v>2620</v>
      </c>
      <c r="C464" s="9" t="s">
        <v>4740</v>
      </c>
      <c r="D464" s="33">
        <v>93</v>
      </c>
      <c r="E464" s="34" t="s">
        <v>2527</v>
      </c>
      <c r="F464" s="10" t="s">
        <v>2557</v>
      </c>
      <c r="G464" s="10">
        <v>1395752</v>
      </c>
      <c r="H464" s="10" t="s">
        <v>4094</v>
      </c>
      <c r="I464" s="10" t="s">
        <v>4643</v>
      </c>
      <c r="J464" s="10" t="s">
        <v>2622</v>
      </c>
      <c r="K464" s="10" t="s">
        <v>2096</v>
      </c>
      <c r="L464" s="9" t="s">
        <v>2097</v>
      </c>
      <c r="M464" s="11">
        <v>39967</v>
      </c>
      <c r="N464" s="11"/>
      <c r="O464" s="12">
        <v>116600</v>
      </c>
      <c r="P464" s="12">
        <v>116600</v>
      </c>
      <c r="Q464" s="12"/>
      <c r="R464" s="12"/>
      <c r="S464" s="12"/>
      <c r="T464" s="12">
        <v>116600</v>
      </c>
      <c r="U464" s="9" t="s">
        <v>50</v>
      </c>
      <c r="V464" s="12">
        <v>58300</v>
      </c>
      <c r="W464" s="9">
        <v>0</v>
      </c>
      <c r="X464" s="9" t="s">
        <v>27</v>
      </c>
      <c r="Y464" s="9">
        <v>0</v>
      </c>
      <c r="AC464" s="13" t="s">
        <v>28</v>
      </c>
      <c r="AD464" s="9" t="s">
        <v>135</v>
      </c>
      <c r="AE464" s="9" t="s">
        <v>136</v>
      </c>
      <c r="AF464" s="9" t="s">
        <v>31</v>
      </c>
      <c r="AH464" s="9" t="s">
        <v>32</v>
      </c>
      <c r="AI464" s="9" t="s">
        <v>337</v>
      </c>
      <c r="AJ464" s="9" t="s">
        <v>55</v>
      </c>
      <c r="AK464" s="9" t="s">
        <v>71</v>
      </c>
      <c r="AL464" s="9" t="s">
        <v>42</v>
      </c>
      <c r="AM464" s="16" t="s">
        <v>2521</v>
      </c>
      <c r="AN464" s="9" t="s">
        <v>2510</v>
      </c>
      <c r="AP464" s="9" t="s">
        <v>2098</v>
      </c>
      <c r="AR464" s="15">
        <v>40880.209027777775</v>
      </c>
      <c r="AS464" s="9" t="s">
        <v>36</v>
      </c>
      <c r="AT464" s="12">
        <v>116600</v>
      </c>
      <c r="AU464" s="392">
        <v>40880.209027777775</v>
      </c>
      <c r="AV464" s="121">
        <v>41243</v>
      </c>
      <c r="AW464" s="96">
        <f t="shared" si="14"/>
        <v>362.79097222222481</v>
      </c>
      <c r="AX464" s="97">
        <f t="shared" si="15"/>
        <v>12.093032407407494</v>
      </c>
    </row>
    <row r="465" spans="1:50" x14ac:dyDescent="0.25">
      <c r="A465" s="411"/>
      <c r="B465" s="9" t="s">
        <v>2620</v>
      </c>
      <c r="C465" s="9" t="s">
        <v>4740</v>
      </c>
      <c r="D465" s="33">
        <v>93</v>
      </c>
      <c r="E465" s="34" t="s">
        <v>2527</v>
      </c>
      <c r="F465" s="10" t="s">
        <v>2530</v>
      </c>
      <c r="G465" s="10">
        <v>1294242</v>
      </c>
      <c r="H465" s="10" t="s">
        <v>4095</v>
      </c>
      <c r="I465" s="10" t="s">
        <v>4644</v>
      </c>
      <c r="J465" s="10" t="s">
        <v>2622</v>
      </c>
      <c r="K465" s="10" t="s">
        <v>2425</v>
      </c>
      <c r="L465" s="9" t="s">
        <v>2426</v>
      </c>
      <c r="M465" s="11">
        <v>40770</v>
      </c>
      <c r="N465" s="11"/>
      <c r="O465" s="12">
        <v>31205</v>
      </c>
      <c r="P465" s="12">
        <v>31205</v>
      </c>
      <c r="Q465" s="12"/>
      <c r="R465" s="12"/>
      <c r="S465" s="12"/>
      <c r="T465" s="12">
        <v>31205</v>
      </c>
      <c r="U465" s="9" t="s">
        <v>26</v>
      </c>
      <c r="V465" s="12">
        <v>31205</v>
      </c>
      <c r="W465" s="12">
        <v>10068.870000000001</v>
      </c>
      <c r="X465" s="9" t="s">
        <v>27</v>
      </c>
      <c r="Y465" s="9">
        <v>0</v>
      </c>
      <c r="AC465" s="13" t="s">
        <v>28</v>
      </c>
      <c r="AD465" s="9" t="s">
        <v>135</v>
      </c>
      <c r="AE465" s="9" t="s">
        <v>136</v>
      </c>
      <c r="AF465" s="9" t="s">
        <v>31</v>
      </c>
      <c r="AH465" s="9" t="s">
        <v>32</v>
      </c>
      <c r="AI465" s="9" t="s">
        <v>529</v>
      </c>
      <c r="AJ465" s="9" t="s">
        <v>34</v>
      </c>
      <c r="AK465" s="9" t="s">
        <v>71</v>
      </c>
      <c r="AL465" s="9" t="s">
        <v>42</v>
      </c>
      <c r="AM465" s="16" t="s">
        <v>2521</v>
      </c>
      <c r="AN465" s="9" t="s">
        <v>57</v>
      </c>
      <c r="AP465" s="9" t="s">
        <v>2427</v>
      </c>
      <c r="AR465" s="15">
        <v>40596.916666666664</v>
      </c>
      <c r="AS465" s="9" t="s">
        <v>36</v>
      </c>
      <c r="AT465" s="12">
        <v>31205</v>
      </c>
      <c r="AU465" s="392">
        <v>40596.916666666664</v>
      </c>
      <c r="AV465" s="121">
        <v>41243</v>
      </c>
      <c r="AW465" s="96">
        <f t="shared" si="14"/>
        <v>646.08333333333576</v>
      </c>
      <c r="AX465" s="97">
        <f t="shared" si="15"/>
        <v>21.536111111111193</v>
      </c>
    </row>
    <row r="466" spans="1:50" x14ac:dyDescent="0.25">
      <c r="A466" s="411"/>
      <c r="B466" s="9" t="s">
        <v>2621</v>
      </c>
      <c r="C466" s="9" t="s">
        <v>4740</v>
      </c>
      <c r="D466" s="33">
        <v>93</v>
      </c>
      <c r="E466" s="34" t="s">
        <v>2527</v>
      </c>
      <c r="F466" s="10" t="s">
        <v>2534</v>
      </c>
      <c r="G466" s="10">
        <v>591326</v>
      </c>
      <c r="H466" s="10" t="s">
        <v>4096</v>
      </c>
      <c r="I466" s="10" t="s">
        <v>4645</v>
      </c>
      <c r="J466" s="10" t="s">
        <v>2622</v>
      </c>
      <c r="K466" s="10" t="s">
        <v>685</v>
      </c>
      <c r="L466" s="9" t="s">
        <v>686</v>
      </c>
      <c r="M466" s="11">
        <v>39088</v>
      </c>
      <c r="N466" s="11"/>
      <c r="O466" s="12">
        <v>69293.789999999994</v>
      </c>
      <c r="P466" s="12">
        <v>69293.789999999994</v>
      </c>
      <c r="Q466" s="12"/>
      <c r="R466" s="12"/>
      <c r="S466" s="12"/>
      <c r="T466" s="12">
        <v>69293.789999999994</v>
      </c>
      <c r="U466" s="9" t="s">
        <v>26</v>
      </c>
      <c r="V466" s="12">
        <v>69293.789999999994</v>
      </c>
      <c r="W466" s="12">
        <v>40000</v>
      </c>
      <c r="X466" s="9" t="s">
        <v>27</v>
      </c>
      <c r="Y466" s="9">
        <v>0</v>
      </c>
      <c r="AC466" s="13" t="s">
        <v>28</v>
      </c>
      <c r="AD466" s="9" t="s">
        <v>44</v>
      </c>
      <c r="AE466" s="9" t="s">
        <v>38</v>
      </c>
      <c r="AF466" s="9" t="s">
        <v>45</v>
      </c>
      <c r="AH466" s="9" t="s">
        <v>32</v>
      </c>
      <c r="AI466" s="9" t="s">
        <v>687</v>
      </c>
      <c r="AJ466" s="9" t="s">
        <v>123</v>
      </c>
      <c r="AK466" s="9" t="s">
        <v>185</v>
      </c>
      <c r="AL466" s="9" t="s">
        <v>42</v>
      </c>
      <c r="AM466" s="16" t="s">
        <v>2522</v>
      </c>
      <c r="AN466" s="9" t="s">
        <v>43</v>
      </c>
      <c r="AP466" s="9" t="s">
        <v>688</v>
      </c>
      <c r="AR466" s="15">
        <v>39197.688194444447</v>
      </c>
      <c r="AS466" s="9" t="s">
        <v>36</v>
      </c>
      <c r="AT466" s="12">
        <v>69293.789999999994</v>
      </c>
      <c r="AU466" s="392">
        <v>39197.688194444447</v>
      </c>
      <c r="AV466" s="104">
        <v>41274</v>
      </c>
      <c r="AW466" s="96">
        <f t="shared" si="14"/>
        <v>2076.3118055555533</v>
      </c>
      <c r="AX466" s="97">
        <f t="shared" si="15"/>
        <v>69.210393518518444</v>
      </c>
    </row>
    <row r="467" spans="1:50" x14ac:dyDescent="0.25">
      <c r="A467" s="411"/>
      <c r="B467" s="9" t="s">
        <v>2621</v>
      </c>
      <c r="C467" s="9" t="s">
        <v>4739</v>
      </c>
      <c r="D467" s="33">
        <v>82</v>
      </c>
      <c r="E467" s="34" t="s">
        <v>2527</v>
      </c>
      <c r="F467" s="10" t="s">
        <v>2558</v>
      </c>
      <c r="G467" s="10">
        <v>563175</v>
      </c>
      <c r="H467" s="10" t="s">
        <v>4097</v>
      </c>
      <c r="I467" s="10" t="s">
        <v>4646</v>
      </c>
      <c r="J467" s="10" t="s">
        <v>2622</v>
      </c>
      <c r="K467" s="10" t="s">
        <v>979</v>
      </c>
      <c r="L467" s="9" t="s">
        <v>980</v>
      </c>
      <c r="M467" s="11">
        <v>37957</v>
      </c>
      <c r="N467" s="11"/>
      <c r="O467" s="12">
        <v>33050</v>
      </c>
      <c r="P467" s="12">
        <v>50000</v>
      </c>
      <c r="Q467" s="12"/>
      <c r="R467" s="12"/>
      <c r="S467" s="12"/>
      <c r="T467" s="12">
        <v>33050</v>
      </c>
      <c r="U467" s="9" t="s">
        <v>26</v>
      </c>
      <c r="V467" s="12">
        <v>33050</v>
      </c>
      <c r="W467" s="12">
        <v>10000</v>
      </c>
      <c r="X467" s="9" t="s">
        <v>27</v>
      </c>
      <c r="Y467" s="9">
        <v>0</v>
      </c>
      <c r="AC467" s="13" t="s">
        <v>28</v>
      </c>
      <c r="AD467" s="9" t="s">
        <v>44</v>
      </c>
      <c r="AE467" s="9" t="s">
        <v>61</v>
      </c>
      <c r="AF467" s="9" t="s">
        <v>45</v>
      </c>
      <c r="AH467" s="9" t="s">
        <v>32</v>
      </c>
      <c r="AI467" s="9" t="s">
        <v>120</v>
      </c>
      <c r="AJ467" s="9" t="s">
        <v>84</v>
      </c>
      <c r="AK467" s="9" t="s">
        <v>85</v>
      </c>
      <c r="AL467" s="9" t="s">
        <v>42</v>
      </c>
      <c r="AM467" s="16" t="s">
        <v>2522</v>
      </c>
      <c r="AN467" s="9" t="s">
        <v>57</v>
      </c>
      <c r="AP467" s="9" t="s">
        <v>981</v>
      </c>
      <c r="AR467" s="15">
        <v>39073.334027777775</v>
      </c>
      <c r="AS467" s="9" t="s">
        <v>36</v>
      </c>
      <c r="AT467" s="12">
        <v>33050</v>
      </c>
      <c r="AU467" s="392">
        <v>39073.334027777775</v>
      </c>
      <c r="AV467" s="104">
        <v>41274</v>
      </c>
      <c r="AW467" s="96">
        <f t="shared" si="14"/>
        <v>2200.6659722222248</v>
      </c>
      <c r="AX467" s="97">
        <f t="shared" si="15"/>
        <v>73.355532407407495</v>
      </c>
    </row>
    <row r="468" spans="1:50" x14ac:dyDescent="0.25">
      <c r="A468" s="411"/>
      <c r="B468" s="9" t="s">
        <v>2621</v>
      </c>
      <c r="C468" s="9" t="s">
        <v>4740</v>
      </c>
      <c r="D468" s="33">
        <v>93</v>
      </c>
      <c r="E468" s="34" t="s">
        <v>2527</v>
      </c>
      <c r="F468" s="10" t="s">
        <v>2549</v>
      </c>
      <c r="G468" s="10">
        <v>1128774</v>
      </c>
      <c r="H468" s="10" t="s">
        <v>4098</v>
      </c>
      <c r="I468" s="10" t="s">
        <v>4647</v>
      </c>
      <c r="J468" s="10" t="s">
        <v>2622</v>
      </c>
      <c r="K468" s="10" t="s">
        <v>1737</v>
      </c>
      <c r="L468" s="9" t="s">
        <v>1738</v>
      </c>
      <c r="M468" s="11">
        <v>39448</v>
      </c>
      <c r="N468" s="11"/>
      <c r="O468" s="12">
        <v>17168.53</v>
      </c>
      <c r="P468" s="12">
        <v>17168.53</v>
      </c>
      <c r="Q468" s="12"/>
      <c r="R468" s="12"/>
      <c r="S468" s="12"/>
      <c r="T468" s="12">
        <v>17168.53</v>
      </c>
      <c r="U468" s="9" t="s">
        <v>26</v>
      </c>
      <c r="V468" s="12">
        <v>17168.53</v>
      </c>
      <c r="W468" s="12">
        <v>159411.4</v>
      </c>
      <c r="X468" s="9" t="s">
        <v>27</v>
      </c>
      <c r="Y468" s="9">
        <v>0</v>
      </c>
      <c r="AC468" s="13" t="s">
        <v>28</v>
      </c>
      <c r="AD468" s="9" t="s">
        <v>135</v>
      </c>
      <c r="AE468" s="9" t="s">
        <v>136</v>
      </c>
      <c r="AF468" s="9" t="s">
        <v>45</v>
      </c>
      <c r="AH468" s="9" t="s">
        <v>32</v>
      </c>
      <c r="AI468" s="9" t="s">
        <v>250</v>
      </c>
      <c r="AJ468" s="9" t="s">
        <v>123</v>
      </c>
      <c r="AK468" s="9" t="s">
        <v>185</v>
      </c>
      <c r="AL468" s="9" t="s">
        <v>42</v>
      </c>
      <c r="AM468" s="16" t="s">
        <v>2522</v>
      </c>
      <c r="AN468" s="9" t="s">
        <v>2509</v>
      </c>
      <c r="AP468" s="9" t="s">
        <v>1739</v>
      </c>
      <c r="AR468" s="15">
        <v>40141.718055555553</v>
      </c>
      <c r="AS468" s="9" t="s">
        <v>36</v>
      </c>
      <c r="AT468" s="12">
        <v>17168.53</v>
      </c>
      <c r="AU468" s="392">
        <v>40141.718055555553</v>
      </c>
      <c r="AV468" s="104">
        <v>41274</v>
      </c>
      <c r="AW468" s="96">
        <f t="shared" si="14"/>
        <v>1132.2819444444467</v>
      </c>
      <c r="AX468" s="97">
        <f t="shared" si="15"/>
        <v>37.742731481481556</v>
      </c>
    </row>
    <row r="469" spans="1:50" x14ac:dyDescent="0.25">
      <c r="A469" s="411"/>
      <c r="B469" s="9" t="s">
        <v>2621</v>
      </c>
      <c r="C469" s="9" t="s">
        <v>4740</v>
      </c>
      <c r="D469" s="33">
        <v>93</v>
      </c>
      <c r="E469" s="34" t="s">
        <v>2527</v>
      </c>
      <c r="F469" s="10" t="s">
        <v>2533</v>
      </c>
      <c r="G469" s="10">
        <v>569957</v>
      </c>
      <c r="H469" s="10" t="s">
        <v>4099</v>
      </c>
      <c r="I469" s="10" t="s">
        <v>4648</v>
      </c>
      <c r="J469" s="10" t="s">
        <v>2622</v>
      </c>
      <c r="K469" s="10" t="s">
        <v>985</v>
      </c>
      <c r="L469" s="9" t="s">
        <v>986</v>
      </c>
      <c r="M469" s="11">
        <v>38686</v>
      </c>
      <c r="N469" s="11"/>
      <c r="O469" s="12">
        <v>33726</v>
      </c>
      <c r="P469" s="12">
        <v>33726</v>
      </c>
      <c r="Q469" s="12"/>
      <c r="R469" s="12"/>
      <c r="S469" s="12"/>
      <c r="T469" s="12">
        <v>33726</v>
      </c>
      <c r="U469" s="9" t="s">
        <v>50</v>
      </c>
      <c r="V469" s="12">
        <v>16863</v>
      </c>
      <c r="W469" s="12">
        <v>36277.31</v>
      </c>
      <c r="X469" s="9" t="s">
        <v>27</v>
      </c>
      <c r="Y469" s="9">
        <v>0</v>
      </c>
      <c r="AC469" s="13" t="s">
        <v>28</v>
      </c>
      <c r="AD469" s="9" t="s">
        <v>44</v>
      </c>
      <c r="AE469" s="9" t="s">
        <v>80</v>
      </c>
      <c r="AF469" s="9" t="s">
        <v>45</v>
      </c>
      <c r="AH469" s="9" t="s">
        <v>32</v>
      </c>
      <c r="AI469" s="9" t="s">
        <v>77</v>
      </c>
      <c r="AJ469" s="9" t="s">
        <v>34</v>
      </c>
      <c r="AK469" s="9" t="s">
        <v>307</v>
      </c>
      <c r="AL469" s="9" t="s">
        <v>42</v>
      </c>
      <c r="AM469" s="16" t="s">
        <v>2522</v>
      </c>
      <c r="AN469" s="9" t="s">
        <v>43</v>
      </c>
      <c r="AP469" s="9" t="s">
        <v>987</v>
      </c>
      <c r="AR469" s="15">
        <v>39100.475694444445</v>
      </c>
      <c r="AS469" s="9" t="s">
        <v>36</v>
      </c>
      <c r="AT469" s="12">
        <v>33726</v>
      </c>
      <c r="AU469" s="392">
        <v>39100.475694444445</v>
      </c>
      <c r="AV469" s="104">
        <v>41274</v>
      </c>
      <c r="AW469" s="96">
        <f t="shared" si="14"/>
        <v>2173.5243055555547</v>
      </c>
      <c r="AX469" s="97">
        <f t="shared" si="15"/>
        <v>72.450810185185162</v>
      </c>
    </row>
    <row r="470" spans="1:50" x14ac:dyDescent="0.25">
      <c r="A470" s="411"/>
      <c r="B470" s="9" t="s">
        <v>2621</v>
      </c>
      <c r="C470" s="9" t="s">
        <v>4740</v>
      </c>
      <c r="D470" s="33">
        <v>93</v>
      </c>
      <c r="E470" s="34" t="s">
        <v>2527</v>
      </c>
      <c r="F470" s="10" t="s">
        <v>2530</v>
      </c>
      <c r="G470" s="10">
        <v>1112928</v>
      </c>
      <c r="H470" s="10" t="s">
        <v>4100</v>
      </c>
      <c r="I470" s="10" t="s">
        <v>4649</v>
      </c>
      <c r="J470" s="10" t="s">
        <v>2622</v>
      </c>
      <c r="K470" s="10" t="s">
        <v>2242</v>
      </c>
      <c r="L470" s="9" t="s">
        <v>2243</v>
      </c>
      <c r="M470" s="11">
        <v>39822</v>
      </c>
      <c r="N470" s="11"/>
      <c r="O470" s="12">
        <v>17146</v>
      </c>
      <c r="P470" s="12">
        <v>17146</v>
      </c>
      <c r="Q470" s="12"/>
      <c r="R470" s="12"/>
      <c r="S470" s="12"/>
      <c r="T470" s="12">
        <v>17146</v>
      </c>
      <c r="U470" s="9" t="s">
        <v>50</v>
      </c>
      <c r="V470" s="12">
        <v>8573</v>
      </c>
      <c r="W470" s="9">
        <v>0</v>
      </c>
      <c r="X470" s="9" t="s">
        <v>27</v>
      </c>
      <c r="Y470" s="9">
        <v>0</v>
      </c>
      <c r="AC470" s="13" t="s">
        <v>28</v>
      </c>
      <c r="AD470" s="9" t="s">
        <v>135</v>
      </c>
      <c r="AE470" s="9" t="s">
        <v>276</v>
      </c>
      <c r="AF470" s="9" t="s">
        <v>31</v>
      </c>
      <c r="AH470" s="9" t="s">
        <v>32</v>
      </c>
      <c r="AI470" s="9" t="s">
        <v>1145</v>
      </c>
      <c r="AJ470" s="9" t="s">
        <v>34</v>
      </c>
      <c r="AK470" s="9" t="s">
        <v>252</v>
      </c>
      <c r="AL470" s="9" t="s">
        <v>42</v>
      </c>
      <c r="AM470" s="16" t="s">
        <v>2522</v>
      </c>
      <c r="AN470" s="9" t="s">
        <v>2510</v>
      </c>
      <c r="AP470" s="9" t="s">
        <v>2244</v>
      </c>
      <c r="AR470" s="15">
        <v>40104.456944444442</v>
      </c>
      <c r="AS470" s="9" t="s">
        <v>36</v>
      </c>
      <c r="AT470" s="12">
        <v>17146</v>
      </c>
      <c r="AU470" s="392">
        <v>40104.456944444442</v>
      </c>
      <c r="AV470" s="104">
        <v>41274</v>
      </c>
      <c r="AW470" s="96">
        <f t="shared" si="14"/>
        <v>1169.5430555555577</v>
      </c>
      <c r="AX470" s="97">
        <f t="shared" si="15"/>
        <v>38.984768518518585</v>
      </c>
    </row>
    <row r="471" spans="1:50" x14ac:dyDescent="0.25">
      <c r="A471" s="411"/>
      <c r="B471" s="9" t="s">
        <v>2621</v>
      </c>
      <c r="C471" s="9" t="s">
        <v>4740</v>
      </c>
      <c r="D471" s="33">
        <v>93</v>
      </c>
      <c r="E471" s="34" t="s">
        <v>2527</v>
      </c>
      <c r="F471" s="10" t="s">
        <v>2529</v>
      </c>
      <c r="G471" s="10">
        <v>1290317</v>
      </c>
      <c r="H471" s="10" t="s">
        <v>4101</v>
      </c>
      <c r="I471" s="10" t="s">
        <v>4650</v>
      </c>
      <c r="J471" s="10" t="s">
        <v>2622</v>
      </c>
      <c r="K471" s="10" t="s">
        <v>748</v>
      </c>
      <c r="L471" s="9" t="s">
        <v>749</v>
      </c>
      <c r="M471" s="11">
        <v>40180</v>
      </c>
      <c r="N471" s="11"/>
      <c r="O471" s="12">
        <v>50000</v>
      </c>
      <c r="P471" s="12">
        <v>50000</v>
      </c>
      <c r="Q471" s="12"/>
      <c r="R471" s="12"/>
      <c r="S471" s="12"/>
      <c r="T471" s="12">
        <v>38000</v>
      </c>
      <c r="U471" s="9" t="s">
        <v>26</v>
      </c>
      <c r="V471" s="12">
        <v>38000</v>
      </c>
      <c r="W471" s="12">
        <v>32000</v>
      </c>
      <c r="X471" s="9" t="s">
        <v>27</v>
      </c>
      <c r="Y471" s="9">
        <v>0</v>
      </c>
      <c r="AC471" s="13" t="s">
        <v>28</v>
      </c>
      <c r="AD471" s="9" t="s">
        <v>135</v>
      </c>
      <c r="AE471" s="9" t="s">
        <v>136</v>
      </c>
      <c r="AF471" s="9" t="s">
        <v>45</v>
      </c>
      <c r="AH471" s="9" t="s">
        <v>32</v>
      </c>
      <c r="AI471" s="9" t="s">
        <v>288</v>
      </c>
      <c r="AJ471" s="9" t="s">
        <v>84</v>
      </c>
      <c r="AK471" s="9" t="s">
        <v>71</v>
      </c>
      <c r="AL471" s="9" t="s">
        <v>42</v>
      </c>
      <c r="AM471" s="16" t="s">
        <v>2522</v>
      </c>
      <c r="AN471" s="9" t="s">
        <v>2509</v>
      </c>
      <c r="AP471" s="9" t="s">
        <v>750</v>
      </c>
      <c r="AR471" s="15">
        <v>40583.635416666664</v>
      </c>
      <c r="AS471" s="9" t="s">
        <v>36</v>
      </c>
      <c r="AT471" s="12">
        <v>50000</v>
      </c>
      <c r="AU471" s="392">
        <v>40583.635416666664</v>
      </c>
      <c r="AV471" s="104">
        <v>41274</v>
      </c>
      <c r="AW471" s="96">
        <f t="shared" si="14"/>
        <v>690.36458333333576</v>
      </c>
      <c r="AX471" s="97">
        <f t="shared" si="15"/>
        <v>23.01215277777786</v>
      </c>
    </row>
    <row r="472" spans="1:50" x14ac:dyDescent="0.25">
      <c r="A472" s="411"/>
      <c r="B472" s="9" t="s">
        <v>2621</v>
      </c>
      <c r="C472" s="9" t="s">
        <v>3625</v>
      </c>
      <c r="D472" s="33">
        <v>14</v>
      </c>
      <c r="E472" s="34" t="s">
        <v>2528</v>
      </c>
      <c r="F472" s="10" t="s">
        <v>2531</v>
      </c>
      <c r="G472" s="10">
        <v>1330080</v>
      </c>
      <c r="H472" s="10" t="s">
        <v>4102</v>
      </c>
      <c r="I472" s="10" t="s">
        <v>4651</v>
      </c>
      <c r="J472" s="10" t="s">
        <v>2646</v>
      </c>
      <c r="K472" s="10" t="s">
        <v>789</v>
      </c>
      <c r="L472" s="9" t="s">
        <v>790</v>
      </c>
      <c r="M472" s="11">
        <v>40627</v>
      </c>
      <c r="N472" s="11"/>
      <c r="O472" s="12">
        <v>2000</v>
      </c>
      <c r="P472" s="12">
        <v>2000</v>
      </c>
      <c r="Q472" s="12"/>
      <c r="R472" s="12"/>
      <c r="S472" s="12"/>
      <c r="T472" s="12">
        <v>2000</v>
      </c>
      <c r="U472" s="9" t="s">
        <v>26</v>
      </c>
      <c r="V472" s="12">
        <v>2000</v>
      </c>
      <c r="W472" s="9">
        <v>0</v>
      </c>
      <c r="X472" s="9" t="s">
        <v>27</v>
      </c>
      <c r="Y472" s="9">
        <v>0</v>
      </c>
      <c r="AC472" s="13" t="s">
        <v>28</v>
      </c>
      <c r="AD472" s="9" t="s">
        <v>262</v>
      </c>
      <c r="AE472" s="9" t="s">
        <v>151</v>
      </c>
      <c r="AF472" s="9" t="s">
        <v>31</v>
      </c>
      <c r="AH472" s="9" t="s">
        <v>131</v>
      </c>
      <c r="AI472" s="9" t="s">
        <v>54</v>
      </c>
      <c r="AJ472" s="9" t="s">
        <v>55</v>
      </c>
      <c r="AK472" s="9" t="s">
        <v>71</v>
      </c>
      <c r="AL472" s="9" t="s">
        <v>42</v>
      </c>
      <c r="AM472" s="16" t="s">
        <v>2522</v>
      </c>
      <c r="AN472" s="9" t="s">
        <v>57</v>
      </c>
      <c r="AP472" s="9" t="s">
        <v>791</v>
      </c>
      <c r="AR472" s="15">
        <v>40697.739583333336</v>
      </c>
      <c r="AS472" s="9" t="s">
        <v>36</v>
      </c>
      <c r="AT472" s="12">
        <v>2000</v>
      </c>
      <c r="AU472" s="392">
        <v>40697.739583333336</v>
      </c>
      <c r="AV472" s="104">
        <v>41274</v>
      </c>
      <c r="AW472" s="96">
        <f t="shared" si="14"/>
        <v>576.26041666666424</v>
      </c>
      <c r="AX472" s="97">
        <f t="shared" si="15"/>
        <v>19.208680555555475</v>
      </c>
    </row>
    <row r="473" spans="1:50" x14ac:dyDescent="0.25">
      <c r="A473" s="411"/>
      <c r="B473" s="9" t="s">
        <v>2621</v>
      </c>
      <c r="C473" s="9" t="s">
        <v>4744</v>
      </c>
      <c r="D473" s="35">
        <v>1</v>
      </c>
      <c r="E473" s="34" t="s">
        <v>2527</v>
      </c>
      <c r="F473" s="10" t="s">
        <v>2591</v>
      </c>
      <c r="G473" s="10">
        <v>1462813</v>
      </c>
      <c r="H473" s="10" t="s">
        <v>4103</v>
      </c>
      <c r="I473" s="10" t="s">
        <v>4652</v>
      </c>
      <c r="J473" s="10" t="s">
        <v>2622</v>
      </c>
      <c r="O473" s="9">
        <v>0</v>
      </c>
      <c r="P473" s="9">
        <v>0</v>
      </c>
      <c r="T473" s="9">
        <v>0</v>
      </c>
      <c r="V473" s="9">
        <v>0</v>
      </c>
      <c r="W473" s="9">
        <v>0</v>
      </c>
      <c r="X473" s="9" t="s">
        <v>27</v>
      </c>
      <c r="Y473" s="9">
        <v>0</v>
      </c>
      <c r="AC473" s="13" t="s">
        <v>28</v>
      </c>
      <c r="AD473" s="9" t="s">
        <v>596</v>
      </c>
      <c r="AE473" s="9" t="s">
        <v>314</v>
      </c>
      <c r="AF473" s="9" t="s">
        <v>73</v>
      </c>
      <c r="AH473" s="9" t="s">
        <v>131</v>
      </c>
      <c r="AI473" s="9" t="s">
        <v>129</v>
      </c>
      <c r="AJ473" s="9" t="s">
        <v>130</v>
      </c>
      <c r="AK473" s="9" t="s">
        <v>71</v>
      </c>
      <c r="AL473" s="9" t="s">
        <v>42</v>
      </c>
      <c r="AM473" s="16" t="s">
        <v>2522</v>
      </c>
      <c r="AN473" s="9" t="s">
        <v>2509</v>
      </c>
      <c r="AP473" s="9" t="s">
        <v>1449</v>
      </c>
      <c r="AR473" s="15">
        <v>41052.406944444447</v>
      </c>
      <c r="AS473" s="9" t="s">
        <v>600</v>
      </c>
      <c r="AT473" s="9">
        <v>0</v>
      </c>
      <c r="AU473" s="392">
        <v>41052.406944444447</v>
      </c>
      <c r="AV473" s="104">
        <v>41274</v>
      </c>
      <c r="AW473" s="96">
        <f t="shared" si="14"/>
        <v>221.59305555555329</v>
      </c>
      <c r="AX473" s="97">
        <f t="shared" si="15"/>
        <v>7.3864351851851096</v>
      </c>
    </row>
    <row r="474" spans="1:50" x14ac:dyDescent="0.25">
      <c r="A474" s="411"/>
      <c r="B474" s="9" t="s">
        <v>2621</v>
      </c>
      <c r="C474" s="9" t="s">
        <v>4740</v>
      </c>
      <c r="D474" s="33">
        <v>93</v>
      </c>
      <c r="E474" s="34" t="s">
        <v>2527</v>
      </c>
      <c r="F474" s="10" t="s">
        <v>2529</v>
      </c>
      <c r="G474" s="10">
        <v>1149116</v>
      </c>
      <c r="H474" s="10" t="s">
        <v>4104</v>
      </c>
      <c r="I474" s="10" t="s">
        <v>4653</v>
      </c>
      <c r="J474" s="10" t="s">
        <v>2622</v>
      </c>
      <c r="K474" s="10" t="s">
        <v>1763</v>
      </c>
      <c r="L474" s="9" t="s">
        <v>1764</v>
      </c>
      <c r="M474" s="11">
        <v>37037</v>
      </c>
      <c r="N474" s="11"/>
      <c r="O474" s="12">
        <v>8738.2000000000007</v>
      </c>
      <c r="P474" s="12">
        <v>8738.2000000000007</v>
      </c>
      <c r="Q474" s="12"/>
      <c r="R474" s="12"/>
      <c r="S474" s="12"/>
      <c r="T474" s="12">
        <v>8738.2000000000007</v>
      </c>
      <c r="U474" s="9" t="s">
        <v>26</v>
      </c>
      <c r="V474" s="12">
        <v>8738.2000000000007</v>
      </c>
      <c r="W474" s="12">
        <v>192959.73</v>
      </c>
      <c r="X474" s="9" t="s">
        <v>27</v>
      </c>
      <c r="Y474" s="9">
        <v>0</v>
      </c>
      <c r="AC474" s="13" t="s">
        <v>28</v>
      </c>
      <c r="AD474" s="9" t="s">
        <v>135</v>
      </c>
      <c r="AE474" s="9" t="s">
        <v>136</v>
      </c>
      <c r="AF474" s="9" t="s">
        <v>31</v>
      </c>
      <c r="AH474" s="9" t="s">
        <v>32</v>
      </c>
      <c r="AI474" s="9" t="s">
        <v>331</v>
      </c>
      <c r="AJ474" s="9" t="s">
        <v>53</v>
      </c>
      <c r="AK474" s="9" t="s">
        <v>71</v>
      </c>
      <c r="AL474" s="9" t="s">
        <v>42</v>
      </c>
      <c r="AM474" s="16" t="s">
        <v>2522</v>
      </c>
      <c r="AN474" s="9" t="s">
        <v>2509</v>
      </c>
      <c r="AP474" s="9" t="s">
        <v>1765</v>
      </c>
      <c r="AR474" s="15">
        <v>40164.361111111109</v>
      </c>
      <c r="AS474" s="9" t="s">
        <v>36</v>
      </c>
      <c r="AT474" s="12">
        <v>8738.2000000000007</v>
      </c>
      <c r="AU474" s="392">
        <v>40164.361111111109</v>
      </c>
      <c r="AV474" s="104">
        <v>41274</v>
      </c>
      <c r="AW474" s="96">
        <f t="shared" si="14"/>
        <v>1109.6388888888905</v>
      </c>
      <c r="AX474" s="97">
        <f t="shared" si="15"/>
        <v>36.987962962963017</v>
      </c>
    </row>
    <row r="475" spans="1:50" x14ac:dyDescent="0.25">
      <c r="A475" s="411"/>
      <c r="B475" s="9" t="s">
        <v>2621</v>
      </c>
      <c r="C475" s="9" t="s">
        <v>4739</v>
      </c>
      <c r="D475" s="33">
        <v>82</v>
      </c>
      <c r="E475" s="34" t="s">
        <v>2527</v>
      </c>
      <c r="F475" s="10" t="s">
        <v>2537</v>
      </c>
      <c r="G475" s="10">
        <v>1226027</v>
      </c>
      <c r="H475" s="10" t="s">
        <v>4105</v>
      </c>
      <c r="I475" s="10" t="s">
        <v>4654</v>
      </c>
      <c r="J475" s="10" t="s">
        <v>2622</v>
      </c>
      <c r="K475" s="10" t="s">
        <v>1808</v>
      </c>
      <c r="L475" s="9" t="s">
        <v>1809</v>
      </c>
      <c r="M475" s="11">
        <v>39666</v>
      </c>
      <c r="N475" s="11"/>
      <c r="O475" s="12">
        <v>100000</v>
      </c>
      <c r="P475" s="12">
        <v>100000</v>
      </c>
      <c r="Q475" s="12"/>
      <c r="R475" s="12"/>
      <c r="S475" s="12"/>
      <c r="T475" s="12">
        <v>100000</v>
      </c>
      <c r="U475" s="9" t="s">
        <v>26</v>
      </c>
      <c r="V475" s="12">
        <v>100000</v>
      </c>
      <c r="W475" s="12">
        <v>137000</v>
      </c>
      <c r="X475" s="9" t="s">
        <v>27</v>
      </c>
      <c r="Y475" s="9">
        <v>0</v>
      </c>
      <c r="AC475" s="13" t="s">
        <v>28</v>
      </c>
      <c r="AD475" s="9" t="s">
        <v>135</v>
      </c>
      <c r="AE475" s="9" t="s">
        <v>136</v>
      </c>
      <c r="AF475" s="9" t="s">
        <v>31</v>
      </c>
      <c r="AH475" s="9" t="s">
        <v>32</v>
      </c>
      <c r="AI475" s="9" t="s">
        <v>78</v>
      </c>
      <c r="AJ475" s="9" t="s">
        <v>40</v>
      </c>
      <c r="AK475" s="9" t="s">
        <v>71</v>
      </c>
      <c r="AL475" s="9" t="s">
        <v>42</v>
      </c>
      <c r="AM475" s="16" t="s">
        <v>2522</v>
      </c>
      <c r="AN475" s="9" t="s">
        <v>2509</v>
      </c>
      <c r="AP475" s="9" t="s">
        <v>1810</v>
      </c>
      <c r="AR475" s="15">
        <v>40361.611111111109</v>
      </c>
      <c r="AS475" s="9" t="s">
        <v>36</v>
      </c>
      <c r="AT475" s="12">
        <v>100000</v>
      </c>
      <c r="AU475" s="392">
        <v>40361.611111111109</v>
      </c>
      <c r="AV475" s="104">
        <v>41274</v>
      </c>
      <c r="AW475" s="96">
        <f t="shared" si="14"/>
        <v>912.38888888889051</v>
      </c>
      <c r="AX475" s="97">
        <f t="shared" si="15"/>
        <v>30.412962962963018</v>
      </c>
    </row>
    <row r="476" spans="1:50" x14ac:dyDescent="0.25">
      <c r="A476" s="411"/>
      <c r="B476" s="9" t="s">
        <v>2621</v>
      </c>
      <c r="C476" s="9" t="s">
        <v>4740</v>
      </c>
      <c r="D476" s="33">
        <v>93</v>
      </c>
      <c r="E476" s="34" t="s">
        <v>2527</v>
      </c>
      <c r="F476" s="10" t="s">
        <v>2529</v>
      </c>
      <c r="G476" s="10">
        <v>729403</v>
      </c>
      <c r="H476" s="10" t="s">
        <v>4106</v>
      </c>
      <c r="I476" s="10" t="s">
        <v>4655</v>
      </c>
      <c r="J476" s="10" t="s">
        <v>2622</v>
      </c>
      <c r="K476" s="10" t="s">
        <v>2157</v>
      </c>
      <c r="L476" s="9" t="s">
        <v>2158</v>
      </c>
      <c r="M476" s="11">
        <v>38212</v>
      </c>
      <c r="N476" s="11"/>
      <c r="O476" s="12">
        <v>13000</v>
      </c>
      <c r="P476" s="12">
        <v>13000</v>
      </c>
      <c r="Q476" s="12"/>
      <c r="R476" s="12"/>
      <c r="S476" s="12"/>
      <c r="T476" s="12">
        <v>13000</v>
      </c>
      <c r="U476" s="9" t="s">
        <v>26</v>
      </c>
      <c r="V476" s="12">
        <v>13000</v>
      </c>
      <c r="W476" s="12">
        <v>32001.45</v>
      </c>
      <c r="X476" s="9" t="s">
        <v>27</v>
      </c>
      <c r="Y476" s="9">
        <v>0</v>
      </c>
      <c r="AC476" s="13" t="s">
        <v>28</v>
      </c>
      <c r="AD476" s="9" t="s">
        <v>44</v>
      </c>
      <c r="AE476" s="9" t="s">
        <v>38</v>
      </c>
      <c r="AF476" s="9" t="s">
        <v>45</v>
      </c>
      <c r="AH476" s="9" t="s">
        <v>32</v>
      </c>
      <c r="AI476" s="9" t="s">
        <v>904</v>
      </c>
      <c r="AJ476" s="9" t="s">
        <v>123</v>
      </c>
      <c r="AK476" s="9" t="s">
        <v>185</v>
      </c>
      <c r="AL476" s="9" t="s">
        <v>42</v>
      </c>
      <c r="AM476" s="16" t="s">
        <v>2522</v>
      </c>
      <c r="AN476" s="9" t="s">
        <v>57</v>
      </c>
      <c r="AP476" s="9" t="s">
        <v>2159</v>
      </c>
      <c r="AR476" s="15">
        <v>39505.429166666669</v>
      </c>
      <c r="AS476" s="9" t="s">
        <v>36</v>
      </c>
      <c r="AT476" s="12">
        <v>13000</v>
      </c>
      <c r="AU476" s="392">
        <v>39505.429166666669</v>
      </c>
      <c r="AV476" s="104">
        <v>41274</v>
      </c>
      <c r="AW476" s="96">
        <f t="shared" si="14"/>
        <v>1768.5708333333314</v>
      </c>
      <c r="AX476" s="97">
        <f t="shared" si="15"/>
        <v>58.952361111111045</v>
      </c>
    </row>
    <row r="477" spans="1:50" x14ac:dyDescent="0.25">
      <c r="A477" s="411"/>
      <c r="B477" s="9" t="s">
        <v>2621</v>
      </c>
      <c r="C477" s="9" t="s">
        <v>4739</v>
      </c>
      <c r="D477" s="33">
        <v>82</v>
      </c>
      <c r="E477" s="34" t="s">
        <v>2527</v>
      </c>
      <c r="F477" s="10" t="s">
        <v>2537</v>
      </c>
      <c r="G477" s="10">
        <v>601489</v>
      </c>
      <c r="H477" s="10" t="s">
        <v>4107</v>
      </c>
      <c r="I477" s="10" t="s">
        <v>4656</v>
      </c>
      <c r="J477" s="10" t="s">
        <v>2622</v>
      </c>
      <c r="K477" s="10" t="s">
        <v>380</v>
      </c>
      <c r="L477" s="9" t="s">
        <v>381</v>
      </c>
      <c r="M477" s="11">
        <v>38365</v>
      </c>
      <c r="N477" s="11"/>
      <c r="O477" s="12">
        <v>560000</v>
      </c>
      <c r="P477" s="12">
        <v>800000</v>
      </c>
      <c r="Q477" s="12"/>
      <c r="R477" s="12"/>
      <c r="S477" s="12"/>
      <c r="T477" s="12">
        <v>560000</v>
      </c>
      <c r="U477" s="9" t="s">
        <v>50</v>
      </c>
      <c r="V477" s="12">
        <v>280000</v>
      </c>
      <c r="W477" s="9">
        <v>0</v>
      </c>
      <c r="X477" s="9" t="s">
        <v>27</v>
      </c>
      <c r="Y477" s="9">
        <v>0</v>
      </c>
      <c r="AC477" s="13" t="s">
        <v>28</v>
      </c>
      <c r="AD477" s="9" t="s">
        <v>44</v>
      </c>
      <c r="AE477" s="9" t="s">
        <v>61</v>
      </c>
      <c r="AF477" s="9" t="s">
        <v>45</v>
      </c>
      <c r="AH477" s="9" t="s">
        <v>32</v>
      </c>
      <c r="AI477" s="9" t="s">
        <v>382</v>
      </c>
      <c r="AJ477" s="9" t="s">
        <v>123</v>
      </c>
      <c r="AK477" s="9" t="s">
        <v>185</v>
      </c>
      <c r="AL477" s="9" t="s">
        <v>42</v>
      </c>
      <c r="AM477" s="16" t="s">
        <v>2522</v>
      </c>
      <c r="AN477" s="9" t="s">
        <v>2510</v>
      </c>
      <c r="AP477" s="9" t="s">
        <v>383</v>
      </c>
      <c r="AR477" s="15">
        <v>39217.614583333336</v>
      </c>
      <c r="AS477" s="9" t="s">
        <v>36</v>
      </c>
      <c r="AT477" s="12">
        <v>560000</v>
      </c>
      <c r="AU477" s="392">
        <v>39217.614583333336</v>
      </c>
      <c r="AV477" s="104">
        <v>41274</v>
      </c>
      <c r="AW477" s="96">
        <f t="shared" si="14"/>
        <v>2056.3854166666642</v>
      </c>
      <c r="AX477" s="97">
        <f t="shared" si="15"/>
        <v>68.54618055555548</v>
      </c>
    </row>
    <row r="478" spans="1:50" x14ac:dyDescent="0.25">
      <c r="A478" s="411"/>
      <c r="B478" s="9" t="s">
        <v>2621</v>
      </c>
      <c r="C478" s="9" t="s">
        <v>4745</v>
      </c>
      <c r="D478" s="33">
        <v>53</v>
      </c>
      <c r="E478" s="34" t="s">
        <v>2528</v>
      </c>
      <c r="F478" s="10" t="s">
        <v>2529</v>
      </c>
      <c r="G478" s="10">
        <v>366586</v>
      </c>
      <c r="H478" s="10" t="s">
        <v>4108</v>
      </c>
      <c r="I478" s="10" t="s">
        <v>4657</v>
      </c>
      <c r="J478" s="10" t="s">
        <v>2646</v>
      </c>
      <c r="K478" s="10" t="s">
        <v>896</v>
      </c>
      <c r="L478" s="9" t="s">
        <v>897</v>
      </c>
      <c r="M478" s="11">
        <v>36042</v>
      </c>
      <c r="N478" s="11"/>
      <c r="O478" s="12">
        <v>30000</v>
      </c>
      <c r="P478" s="12">
        <v>30000</v>
      </c>
      <c r="Q478" s="12"/>
      <c r="R478" s="12"/>
      <c r="S478" s="12"/>
      <c r="T478" s="12">
        <v>30000</v>
      </c>
      <c r="U478" s="9" t="s">
        <v>26</v>
      </c>
      <c r="V478" s="12">
        <v>30000</v>
      </c>
      <c r="W478" s="12">
        <v>60975.08</v>
      </c>
      <c r="X478" s="9" t="s">
        <v>27</v>
      </c>
      <c r="Y478" s="9">
        <v>0</v>
      </c>
      <c r="AC478" s="13" t="s">
        <v>28</v>
      </c>
      <c r="AD478" s="9" t="s">
        <v>29</v>
      </c>
      <c r="AE478" s="9" t="s">
        <v>30</v>
      </c>
      <c r="AF478" s="9" t="s">
        <v>31</v>
      </c>
      <c r="AH478" s="9" t="s">
        <v>32</v>
      </c>
      <c r="AI478" s="9" t="s">
        <v>294</v>
      </c>
      <c r="AJ478" s="9" t="s">
        <v>53</v>
      </c>
      <c r="AK478" s="9" t="s">
        <v>71</v>
      </c>
      <c r="AL478" s="9" t="s">
        <v>42</v>
      </c>
      <c r="AM478" s="16" t="s">
        <v>2522</v>
      </c>
      <c r="AN478" s="9" t="s">
        <v>2509</v>
      </c>
      <c r="AP478" s="9" t="s">
        <v>898</v>
      </c>
      <c r="AR478" s="15">
        <v>37949.582638888889</v>
      </c>
      <c r="AS478" s="9" t="s">
        <v>36</v>
      </c>
      <c r="AT478" s="12">
        <v>30000</v>
      </c>
      <c r="AU478" s="392">
        <v>37949.582638888889</v>
      </c>
      <c r="AV478" s="104">
        <v>41274</v>
      </c>
      <c r="AW478" s="96">
        <f t="shared" si="14"/>
        <v>3324.4173611111109</v>
      </c>
      <c r="AX478" s="97">
        <f t="shared" si="15"/>
        <v>110.81391203703703</v>
      </c>
    </row>
    <row r="479" spans="1:50" x14ac:dyDescent="0.25">
      <c r="A479" s="411"/>
      <c r="B479" s="9" t="s">
        <v>2621</v>
      </c>
      <c r="C479" s="9" t="s">
        <v>4740</v>
      </c>
      <c r="D479" s="33">
        <v>93</v>
      </c>
      <c r="E479" s="34" t="s">
        <v>2527</v>
      </c>
      <c r="F479" s="10" t="s">
        <v>2559</v>
      </c>
      <c r="G479" s="10">
        <v>1148924</v>
      </c>
      <c r="H479" s="10" t="s">
        <v>4109</v>
      </c>
      <c r="I479" s="10" t="s">
        <v>4658</v>
      </c>
      <c r="J479" s="10" t="s">
        <v>2622</v>
      </c>
      <c r="K479" s="10" t="s">
        <v>617</v>
      </c>
      <c r="L479" s="9" t="s">
        <v>618</v>
      </c>
      <c r="M479" s="11">
        <v>39339</v>
      </c>
      <c r="N479" s="11"/>
      <c r="O479" s="12">
        <v>77692.77</v>
      </c>
      <c r="P479" s="12">
        <v>77692.77</v>
      </c>
      <c r="Q479" s="12"/>
      <c r="R479" s="12"/>
      <c r="S479" s="12"/>
      <c r="T479" s="12">
        <v>77692.77</v>
      </c>
      <c r="U479" s="9" t="s">
        <v>26</v>
      </c>
      <c r="V479" s="12">
        <v>77692.77</v>
      </c>
      <c r="W479" s="12">
        <v>3000</v>
      </c>
      <c r="X479" s="9" t="s">
        <v>26</v>
      </c>
      <c r="Y479" s="12">
        <v>3000</v>
      </c>
      <c r="Z479" s="12"/>
      <c r="AA479" s="12"/>
      <c r="AB479" s="12"/>
      <c r="AC479" s="13" t="s">
        <v>28</v>
      </c>
      <c r="AD479" s="9" t="s">
        <v>135</v>
      </c>
      <c r="AE479" s="9" t="s">
        <v>136</v>
      </c>
      <c r="AF479" s="9" t="s">
        <v>31</v>
      </c>
      <c r="AH479" s="9" t="s">
        <v>32</v>
      </c>
      <c r="AI479" s="9" t="s">
        <v>337</v>
      </c>
      <c r="AJ479" s="9" t="s">
        <v>55</v>
      </c>
      <c r="AK479" s="9" t="s">
        <v>71</v>
      </c>
      <c r="AL479" s="9" t="s">
        <v>42</v>
      </c>
      <c r="AM479" s="16" t="s">
        <v>2522</v>
      </c>
      <c r="AN479" s="9" t="s">
        <v>2510</v>
      </c>
      <c r="AP479" s="9" t="s">
        <v>619</v>
      </c>
      <c r="AR479" s="15">
        <v>40164.357638888891</v>
      </c>
      <c r="AS479" s="9" t="s">
        <v>36</v>
      </c>
      <c r="AT479" s="12">
        <v>77692.77</v>
      </c>
      <c r="AU479" s="392">
        <v>40164.357638888891</v>
      </c>
      <c r="AV479" s="104">
        <v>41274</v>
      </c>
      <c r="AW479" s="96">
        <f t="shared" si="14"/>
        <v>1109.6423611111095</v>
      </c>
      <c r="AX479" s="97">
        <f t="shared" si="15"/>
        <v>36.98807870370365</v>
      </c>
    </row>
    <row r="480" spans="1:50" x14ac:dyDescent="0.25">
      <c r="A480" s="411"/>
      <c r="B480" s="9" t="s">
        <v>2621</v>
      </c>
      <c r="C480" s="9" t="s">
        <v>4741</v>
      </c>
      <c r="D480" s="33">
        <v>77</v>
      </c>
      <c r="E480" s="34" t="s">
        <v>2527</v>
      </c>
      <c r="F480" s="10" t="s">
        <v>2529</v>
      </c>
      <c r="G480" s="10">
        <v>1149343</v>
      </c>
      <c r="H480" s="10" t="s">
        <v>4110</v>
      </c>
      <c r="I480" s="10" t="s">
        <v>4659</v>
      </c>
      <c r="J480" s="10" t="s">
        <v>2622</v>
      </c>
      <c r="K480" s="10" t="s">
        <v>634</v>
      </c>
      <c r="L480" s="9" t="s">
        <v>635</v>
      </c>
      <c r="M480" s="11">
        <v>38944</v>
      </c>
      <c r="N480" s="11"/>
      <c r="O480" s="12">
        <v>5090.12</v>
      </c>
      <c r="P480" s="12">
        <v>5090.12</v>
      </c>
      <c r="Q480" s="12"/>
      <c r="R480" s="12"/>
      <c r="S480" s="12"/>
      <c r="T480" s="12">
        <v>5090.12</v>
      </c>
      <c r="U480" s="9" t="s">
        <v>26</v>
      </c>
      <c r="V480" s="12">
        <v>5090.12</v>
      </c>
      <c r="W480" s="12">
        <v>14928.37</v>
      </c>
      <c r="X480" s="9" t="s">
        <v>27</v>
      </c>
      <c r="Y480" s="9">
        <v>0</v>
      </c>
      <c r="AC480" s="13" t="s">
        <v>28</v>
      </c>
      <c r="AD480" s="9" t="s">
        <v>135</v>
      </c>
      <c r="AE480" s="9" t="s">
        <v>136</v>
      </c>
      <c r="AF480" s="9" t="s">
        <v>31</v>
      </c>
      <c r="AH480" s="9" t="s">
        <v>32</v>
      </c>
      <c r="AI480" s="9" t="s">
        <v>281</v>
      </c>
      <c r="AJ480" s="9" t="s">
        <v>273</v>
      </c>
      <c r="AK480" s="9" t="s">
        <v>71</v>
      </c>
      <c r="AL480" s="9" t="s">
        <v>42</v>
      </c>
      <c r="AM480" s="16" t="s">
        <v>2522</v>
      </c>
      <c r="AN480" s="9" t="s">
        <v>43</v>
      </c>
      <c r="AP480" s="9" t="s">
        <v>636</v>
      </c>
      <c r="AR480" s="15">
        <v>40164.381944444445</v>
      </c>
      <c r="AS480" s="9" t="s">
        <v>36</v>
      </c>
      <c r="AT480" s="12">
        <v>5090.12</v>
      </c>
      <c r="AU480" s="392">
        <v>40164.381944444445</v>
      </c>
      <c r="AV480" s="104">
        <v>41274</v>
      </c>
      <c r="AW480" s="96">
        <f t="shared" si="14"/>
        <v>1109.6180555555547</v>
      </c>
      <c r="AX480" s="97">
        <f t="shared" si="15"/>
        <v>36.987268518518491</v>
      </c>
    </row>
    <row r="481" spans="1:50" x14ac:dyDescent="0.25">
      <c r="A481" s="411"/>
      <c r="B481" s="9" t="s">
        <v>2621</v>
      </c>
      <c r="C481" s="9" t="s">
        <v>4740</v>
      </c>
      <c r="D481" s="33">
        <v>93</v>
      </c>
      <c r="E481" s="34" t="s">
        <v>2527</v>
      </c>
      <c r="F481" s="10" t="s">
        <v>2534</v>
      </c>
      <c r="G481" s="10">
        <v>1249190</v>
      </c>
      <c r="H481" s="10" t="s">
        <v>4111</v>
      </c>
      <c r="I481" s="10" t="s">
        <v>4660</v>
      </c>
      <c r="J481" s="10" t="s">
        <v>2622</v>
      </c>
      <c r="K481" s="10" t="s">
        <v>1328</v>
      </c>
      <c r="L481" s="9" t="s">
        <v>1329</v>
      </c>
      <c r="M481" s="11">
        <v>40014</v>
      </c>
      <c r="N481" s="11"/>
      <c r="O481" s="12">
        <v>156333.32999999999</v>
      </c>
      <c r="P481" s="12">
        <v>163000</v>
      </c>
      <c r="Q481" s="12"/>
      <c r="R481" s="12"/>
      <c r="S481" s="12"/>
      <c r="T481" s="12">
        <v>156333.32999999999</v>
      </c>
      <c r="U481" s="9" t="s">
        <v>50</v>
      </c>
      <c r="V481" s="12">
        <v>78166.66</v>
      </c>
      <c r="W481" s="9">
        <v>0</v>
      </c>
      <c r="X481" s="9" t="s">
        <v>27</v>
      </c>
      <c r="Y481" s="9">
        <v>0</v>
      </c>
      <c r="AC481" s="13" t="s">
        <v>28</v>
      </c>
      <c r="AD481" s="9" t="s">
        <v>135</v>
      </c>
      <c r="AE481" s="9" t="s">
        <v>284</v>
      </c>
      <c r="AF481" s="9" t="s">
        <v>31</v>
      </c>
      <c r="AH481" s="9" t="s">
        <v>32</v>
      </c>
      <c r="AI481" s="9" t="s">
        <v>874</v>
      </c>
      <c r="AJ481" s="9" t="s">
        <v>123</v>
      </c>
      <c r="AK481" s="9" t="s">
        <v>71</v>
      </c>
      <c r="AL481" s="9" t="s">
        <v>42</v>
      </c>
      <c r="AM481" s="16" t="s">
        <v>2522</v>
      </c>
      <c r="AN481" s="9" t="s">
        <v>2510</v>
      </c>
      <c r="AP481" s="9" t="s">
        <v>1330</v>
      </c>
      <c r="AR481" s="15">
        <v>40430.603472222225</v>
      </c>
      <c r="AS481" s="9" t="s">
        <v>36</v>
      </c>
      <c r="AT481" s="12">
        <v>156333.32999999999</v>
      </c>
      <c r="AU481" s="392">
        <v>40430.603472222225</v>
      </c>
      <c r="AV481" s="104">
        <v>41274</v>
      </c>
      <c r="AW481" s="96">
        <f t="shared" si="14"/>
        <v>843.39652777777519</v>
      </c>
      <c r="AX481" s="97">
        <f t="shared" si="15"/>
        <v>28.113217592592505</v>
      </c>
    </row>
    <row r="482" spans="1:50" x14ac:dyDescent="0.25">
      <c r="A482" s="411"/>
      <c r="B482" s="9" t="s">
        <v>2621</v>
      </c>
      <c r="C482" s="9" t="s">
        <v>4739</v>
      </c>
      <c r="D482" s="33">
        <v>82</v>
      </c>
      <c r="E482" s="34" t="s">
        <v>2527</v>
      </c>
      <c r="F482" s="10" t="s">
        <v>2537</v>
      </c>
      <c r="G482" s="10">
        <v>1197665</v>
      </c>
      <c r="H482" s="10" t="s">
        <v>4112</v>
      </c>
      <c r="I482" s="10" t="s">
        <v>4661</v>
      </c>
      <c r="J482" s="10" t="s">
        <v>2622</v>
      </c>
      <c r="K482" s="10" t="s">
        <v>2321</v>
      </c>
      <c r="L482" s="9" t="s">
        <v>2322</v>
      </c>
      <c r="M482" s="11">
        <v>39779</v>
      </c>
      <c r="N482" s="11"/>
      <c r="O482" s="12">
        <v>100000</v>
      </c>
      <c r="P482" s="12">
        <v>100000</v>
      </c>
      <c r="Q482" s="12"/>
      <c r="R482" s="12"/>
      <c r="S482" s="12"/>
      <c r="T482" s="12">
        <v>100000</v>
      </c>
      <c r="U482" s="9" t="s">
        <v>27</v>
      </c>
      <c r="V482" s="9">
        <v>0</v>
      </c>
      <c r="W482" s="9">
        <v>0</v>
      </c>
      <c r="X482" s="9" t="s">
        <v>27</v>
      </c>
      <c r="Y482" s="9">
        <v>0</v>
      </c>
      <c r="AC482" s="13" t="s">
        <v>28</v>
      </c>
      <c r="AD482" s="9" t="s">
        <v>135</v>
      </c>
      <c r="AE482" s="9" t="s">
        <v>284</v>
      </c>
      <c r="AF482" s="9" t="s">
        <v>87</v>
      </c>
      <c r="AH482" s="9" t="s">
        <v>32</v>
      </c>
      <c r="AI482" s="9" t="s">
        <v>365</v>
      </c>
      <c r="AJ482" s="9" t="s">
        <v>84</v>
      </c>
      <c r="AK482" s="9" t="s">
        <v>85</v>
      </c>
      <c r="AL482" s="9" t="s">
        <v>42</v>
      </c>
      <c r="AM482" s="16" t="s">
        <v>2522</v>
      </c>
      <c r="AN482" s="9" t="s">
        <v>43</v>
      </c>
      <c r="AP482" s="9" t="s">
        <v>2323</v>
      </c>
      <c r="AR482" s="15">
        <v>40287.531944444447</v>
      </c>
      <c r="AS482" s="9" t="s">
        <v>36</v>
      </c>
      <c r="AT482" s="12">
        <v>100000</v>
      </c>
      <c r="AU482" s="392">
        <v>40287.531944444447</v>
      </c>
      <c r="AV482" s="104">
        <v>41274</v>
      </c>
      <c r="AW482" s="96">
        <f t="shared" si="14"/>
        <v>986.46805555555329</v>
      </c>
      <c r="AX482" s="97">
        <f t="shared" si="15"/>
        <v>32.882268518518444</v>
      </c>
    </row>
    <row r="483" spans="1:50" x14ac:dyDescent="0.25">
      <c r="A483" s="411"/>
      <c r="B483" s="9" t="s">
        <v>2621</v>
      </c>
      <c r="C483" s="9" t="s">
        <v>4739</v>
      </c>
      <c r="D483" s="33">
        <v>82</v>
      </c>
      <c r="E483" s="34" t="s">
        <v>2527</v>
      </c>
      <c r="F483" s="10" t="s">
        <v>2537</v>
      </c>
      <c r="G483" s="10">
        <v>1491053</v>
      </c>
      <c r="H483" s="10" t="s">
        <v>4113</v>
      </c>
      <c r="I483" s="10" t="s">
        <v>4662</v>
      </c>
      <c r="J483" s="10" t="s">
        <v>2622</v>
      </c>
      <c r="K483" s="10" t="s">
        <v>2494</v>
      </c>
      <c r="L483" s="9" t="s">
        <v>2495</v>
      </c>
      <c r="M483" s="11">
        <v>40715</v>
      </c>
      <c r="N483" s="11"/>
      <c r="O483" s="12">
        <v>130000</v>
      </c>
      <c r="P483" s="12">
        <v>130000</v>
      </c>
      <c r="Q483" s="12"/>
      <c r="R483" s="12"/>
      <c r="S483" s="12"/>
      <c r="T483" s="12">
        <v>130000</v>
      </c>
      <c r="U483" s="9" t="s">
        <v>50</v>
      </c>
      <c r="V483" s="12">
        <v>65000</v>
      </c>
      <c r="W483" s="9">
        <v>0</v>
      </c>
      <c r="X483" s="9" t="s">
        <v>27</v>
      </c>
      <c r="Y483" s="9">
        <v>0</v>
      </c>
      <c r="AC483" s="13" t="s">
        <v>28</v>
      </c>
      <c r="AD483" s="9" t="s">
        <v>196</v>
      </c>
      <c r="AE483" s="9" t="s">
        <v>136</v>
      </c>
      <c r="AF483" s="9" t="s">
        <v>31</v>
      </c>
      <c r="AH483" s="9" t="s">
        <v>32</v>
      </c>
      <c r="AI483" s="9" t="s">
        <v>281</v>
      </c>
      <c r="AJ483" s="9" t="s">
        <v>273</v>
      </c>
      <c r="AK483" s="9" t="s">
        <v>71</v>
      </c>
      <c r="AL483" s="9" t="s">
        <v>42</v>
      </c>
      <c r="AM483" s="16" t="s">
        <v>2522</v>
      </c>
      <c r="AN483" s="9" t="s">
        <v>2510</v>
      </c>
      <c r="AP483" s="9" t="s">
        <v>2496</v>
      </c>
      <c r="AR483" s="15">
        <v>41111.10833333333</v>
      </c>
      <c r="AS483" s="9" t="s">
        <v>36</v>
      </c>
      <c r="AT483" s="12">
        <v>130000</v>
      </c>
      <c r="AU483" s="392">
        <v>41111.10833333333</v>
      </c>
      <c r="AV483" s="104">
        <v>41274</v>
      </c>
      <c r="AW483" s="96">
        <f t="shared" si="14"/>
        <v>162.89166666667006</v>
      </c>
      <c r="AX483" s="97">
        <f t="shared" si="15"/>
        <v>5.4297222222223356</v>
      </c>
    </row>
    <row r="484" spans="1:50" x14ac:dyDescent="0.25">
      <c r="A484" s="411"/>
      <c r="B484" s="9" t="s">
        <v>2621</v>
      </c>
      <c r="C484" s="9" t="s">
        <v>4740</v>
      </c>
      <c r="D484" s="33">
        <v>93</v>
      </c>
      <c r="E484" s="34" t="s">
        <v>2527</v>
      </c>
      <c r="F484" s="10" t="s">
        <v>2549</v>
      </c>
      <c r="G484" s="10">
        <v>354891</v>
      </c>
      <c r="H484" s="10" t="s">
        <v>4114</v>
      </c>
      <c r="I484" s="10" t="s">
        <v>4663</v>
      </c>
      <c r="J484" s="10" t="s">
        <v>2622</v>
      </c>
      <c r="K484" s="10" t="s">
        <v>1483</v>
      </c>
      <c r="L484" s="9" t="s">
        <v>1484</v>
      </c>
      <c r="M484" s="11">
        <v>37401</v>
      </c>
      <c r="N484" s="11"/>
      <c r="O484" s="12">
        <v>16658</v>
      </c>
      <c r="P484" s="12">
        <v>16658</v>
      </c>
      <c r="Q484" s="12"/>
      <c r="R484" s="12"/>
      <c r="S484" s="12"/>
      <c r="T484" s="12">
        <v>16658</v>
      </c>
      <c r="U484" s="9" t="s">
        <v>26</v>
      </c>
      <c r="V484" s="12">
        <v>16658</v>
      </c>
      <c r="W484" s="12">
        <v>5000</v>
      </c>
      <c r="X484" s="9" t="s">
        <v>27</v>
      </c>
      <c r="Y484" s="9">
        <v>0</v>
      </c>
      <c r="AC484" s="13" t="s">
        <v>28</v>
      </c>
      <c r="AD484" s="9" t="s">
        <v>44</v>
      </c>
      <c r="AE484" s="9" t="s">
        <v>38</v>
      </c>
      <c r="AF484" s="9" t="s">
        <v>87</v>
      </c>
      <c r="AH484" s="9" t="s">
        <v>32</v>
      </c>
      <c r="AI484" s="9" t="s">
        <v>202</v>
      </c>
      <c r="AJ484" s="9" t="s">
        <v>123</v>
      </c>
      <c r="AK484" s="9" t="s">
        <v>185</v>
      </c>
      <c r="AL484" s="9" t="s">
        <v>42</v>
      </c>
      <c r="AM484" s="16" t="s">
        <v>2522</v>
      </c>
      <c r="AN484" s="9" t="s">
        <v>2509</v>
      </c>
      <c r="AP484" s="9" t="s">
        <v>1485</v>
      </c>
      <c r="AR484" s="15">
        <v>37837.383333333331</v>
      </c>
      <c r="AS484" s="9" t="s">
        <v>36</v>
      </c>
      <c r="AT484" s="12">
        <v>16658</v>
      </c>
      <c r="AU484" s="392">
        <v>37837.383333333331</v>
      </c>
      <c r="AV484" s="104">
        <v>41274</v>
      </c>
      <c r="AW484" s="96">
        <f t="shared" si="14"/>
        <v>3436.6166666666686</v>
      </c>
      <c r="AX484" s="97">
        <f t="shared" si="15"/>
        <v>114.55388888888895</v>
      </c>
    </row>
    <row r="485" spans="1:50" x14ac:dyDescent="0.25">
      <c r="A485" s="411"/>
      <c r="B485" s="9" t="s">
        <v>2621</v>
      </c>
      <c r="C485" s="9" t="s">
        <v>4744</v>
      </c>
      <c r="D485" s="35">
        <v>1</v>
      </c>
      <c r="E485" s="34" t="s">
        <v>2527</v>
      </c>
      <c r="F485" s="10" t="s">
        <v>2535</v>
      </c>
      <c r="G485" s="10">
        <v>1277422</v>
      </c>
      <c r="H485" s="10" t="s">
        <v>4115</v>
      </c>
      <c r="I485" s="10" t="s">
        <v>4664</v>
      </c>
      <c r="J485" s="10" t="s">
        <v>2622</v>
      </c>
      <c r="M485" s="11">
        <v>39968</v>
      </c>
      <c r="N485" s="11"/>
      <c r="O485" s="9">
        <v>0</v>
      </c>
      <c r="P485" s="12">
        <v>100000</v>
      </c>
      <c r="Q485" s="12"/>
      <c r="R485" s="12"/>
      <c r="S485" s="12"/>
      <c r="T485" s="9">
        <v>0</v>
      </c>
      <c r="V485" s="9">
        <v>0</v>
      </c>
      <c r="W485" s="12">
        <v>40000</v>
      </c>
      <c r="X485" s="9" t="s">
        <v>27</v>
      </c>
      <c r="Y485" s="9">
        <v>0</v>
      </c>
      <c r="AC485" s="13" t="s">
        <v>28</v>
      </c>
      <c r="AD485" s="9" t="s">
        <v>135</v>
      </c>
      <c r="AE485" s="9" t="s">
        <v>136</v>
      </c>
      <c r="AF485" s="9" t="s">
        <v>45</v>
      </c>
      <c r="AH485" s="9" t="s">
        <v>32</v>
      </c>
      <c r="AI485" s="9" t="s">
        <v>67</v>
      </c>
      <c r="AJ485" s="9" t="s">
        <v>34</v>
      </c>
      <c r="AK485" s="9" t="s">
        <v>71</v>
      </c>
      <c r="AL485" s="9" t="s">
        <v>42</v>
      </c>
      <c r="AM485" s="16" t="s">
        <v>2522</v>
      </c>
      <c r="AN485" s="9" t="s">
        <v>2509</v>
      </c>
      <c r="AP485" s="9" t="s">
        <v>1357</v>
      </c>
      <c r="AR485" s="15">
        <v>40525.699999999997</v>
      </c>
      <c r="AS485" s="9" t="s">
        <v>600</v>
      </c>
      <c r="AT485" s="9">
        <v>0</v>
      </c>
      <c r="AU485" s="392">
        <v>40525.699999999997</v>
      </c>
      <c r="AV485" s="104">
        <v>41274</v>
      </c>
      <c r="AW485" s="96">
        <f t="shared" si="14"/>
        <v>748.30000000000291</v>
      </c>
      <c r="AX485" s="97">
        <f t="shared" si="15"/>
        <v>24.943333333333431</v>
      </c>
    </row>
    <row r="486" spans="1:50" x14ac:dyDescent="0.25">
      <c r="A486" s="411"/>
      <c r="B486" s="9" t="s">
        <v>2621</v>
      </c>
      <c r="C486" s="9" t="s">
        <v>4739</v>
      </c>
      <c r="D486" s="33">
        <v>82</v>
      </c>
      <c r="E486" s="34" t="s">
        <v>2527</v>
      </c>
      <c r="F486" s="10" t="s">
        <v>2537</v>
      </c>
      <c r="G486" s="10">
        <v>666575</v>
      </c>
      <c r="H486" s="10" t="s">
        <v>4116</v>
      </c>
      <c r="I486" s="10" t="s">
        <v>4665</v>
      </c>
      <c r="J486" s="10" t="s">
        <v>2622</v>
      </c>
      <c r="K486" s="10" t="s">
        <v>1576</v>
      </c>
      <c r="L486" s="9" t="s">
        <v>1577</v>
      </c>
      <c r="M486" s="11">
        <v>38247</v>
      </c>
      <c r="N486" s="11"/>
      <c r="O486" s="12">
        <v>35000</v>
      </c>
      <c r="P486" s="12">
        <v>35000</v>
      </c>
      <c r="Q486" s="12"/>
      <c r="R486" s="12"/>
      <c r="S486" s="12"/>
      <c r="T486" s="12">
        <v>35000</v>
      </c>
      <c r="U486" s="9" t="s">
        <v>26</v>
      </c>
      <c r="V486" s="12">
        <v>35000</v>
      </c>
      <c r="W486" s="12">
        <v>149159.04999999999</v>
      </c>
      <c r="X486" s="9" t="s">
        <v>27</v>
      </c>
      <c r="Y486" s="9">
        <v>0</v>
      </c>
      <c r="AC486" s="13" t="s">
        <v>28</v>
      </c>
      <c r="AD486" s="9" t="s">
        <v>44</v>
      </c>
      <c r="AE486" s="9" t="s">
        <v>38</v>
      </c>
      <c r="AF486" s="9" t="s">
        <v>45</v>
      </c>
      <c r="AH486" s="9" t="s">
        <v>32</v>
      </c>
      <c r="AI486" s="9" t="s">
        <v>154</v>
      </c>
      <c r="AJ486" s="9" t="s">
        <v>40</v>
      </c>
      <c r="AK486" s="9" t="s">
        <v>41</v>
      </c>
      <c r="AL486" s="9" t="s">
        <v>42</v>
      </c>
      <c r="AM486" s="16" t="s">
        <v>2522</v>
      </c>
      <c r="AN486" s="9" t="s">
        <v>2509</v>
      </c>
      <c r="AP486" s="9" t="s">
        <v>1578</v>
      </c>
      <c r="AR486" s="15">
        <v>39322.397916666669</v>
      </c>
      <c r="AS486" s="9" t="s">
        <v>36</v>
      </c>
      <c r="AT486" s="12">
        <v>35000</v>
      </c>
      <c r="AU486" s="392">
        <v>39322.397916666669</v>
      </c>
      <c r="AV486" s="104">
        <v>41274</v>
      </c>
      <c r="AW486" s="96">
        <f t="shared" si="14"/>
        <v>1951.6020833333314</v>
      </c>
      <c r="AX486" s="97">
        <f t="shared" si="15"/>
        <v>65.05340277777772</v>
      </c>
    </row>
    <row r="487" spans="1:50" x14ac:dyDescent="0.25">
      <c r="A487" s="411"/>
      <c r="B487" s="9" t="s">
        <v>2621</v>
      </c>
      <c r="C487" s="9" t="s">
        <v>4739</v>
      </c>
      <c r="D487" s="33">
        <v>82</v>
      </c>
      <c r="E487" s="34" t="s">
        <v>2527</v>
      </c>
      <c r="F487" s="10" t="s">
        <v>2537</v>
      </c>
      <c r="G487" s="10">
        <v>560718</v>
      </c>
      <c r="H487" s="10" t="s">
        <v>4117</v>
      </c>
      <c r="I487" s="10" t="s">
        <v>4666</v>
      </c>
      <c r="J487" s="10" t="s">
        <v>2622</v>
      </c>
      <c r="K487" s="10" t="s">
        <v>456</v>
      </c>
      <c r="L487" s="9" t="s">
        <v>457</v>
      </c>
      <c r="M487" s="11">
        <v>38917</v>
      </c>
      <c r="N487" s="11"/>
      <c r="O487" s="12">
        <v>38557.050000000003</v>
      </c>
      <c r="P487" s="12">
        <v>38557.050000000003</v>
      </c>
      <c r="Q487" s="12"/>
      <c r="R487" s="12"/>
      <c r="S487" s="12"/>
      <c r="T487" s="12">
        <v>38557.050000000003</v>
      </c>
      <c r="U487" s="9" t="s">
        <v>50</v>
      </c>
      <c r="V487" s="12">
        <v>19278.53</v>
      </c>
      <c r="W487" s="12">
        <v>4013.54</v>
      </c>
      <c r="X487" s="9" t="s">
        <v>27</v>
      </c>
      <c r="Y487" s="9">
        <v>0</v>
      </c>
      <c r="AC487" s="13" t="s">
        <v>28</v>
      </c>
      <c r="AD487" s="9" t="s">
        <v>44</v>
      </c>
      <c r="AE487" s="9" t="s">
        <v>38</v>
      </c>
      <c r="AF487" s="9" t="s">
        <v>31</v>
      </c>
      <c r="AH487" s="9" t="s">
        <v>32</v>
      </c>
      <c r="AI487" s="9" t="s">
        <v>458</v>
      </c>
      <c r="AJ487" s="9" t="s">
        <v>34</v>
      </c>
      <c r="AK487" s="9" t="s">
        <v>66</v>
      </c>
      <c r="AL487" s="9" t="s">
        <v>42</v>
      </c>
      <c r="AM487" s="16" t="s">
        <v>2522</v>
      </c>
      <c r="AN487" s="9" t="s">
        <v>2510</v>
      </c>
      <c r="AP487" s="9" t="s">
        <v>459</v>
      </c>
      <c r="AR487" s="15">
        <v>39065.329861111109</v>
      </c>
      <c r="AS487" s="9" t="s">
        <v>36</v>
      </c>
      <c r="AT487" s="12">
        <v>38557.050000000003</v>
      </c>
      <c r="AU487" s="392">
        <v>39065.329861111109</v>
      </c>
      <c r="AV487" s="104">
        <v>41274</v>
      </c>
      <c r="AW487" s="96">
        <f t="shared" si="14"/>
        <v>2208.6701388888905</v>
      </c>
      <c r="AX487" s="97">
        <f t="shared" si="15"/>
        <v>73.622337962963016</v>
      </c>
    </row>
    <row r="488" spans="1:50" x14ac:dyDescent="0.25">
      <c r="A488" s="411"/>
      <c r="B488" s="9" t="s">
        <v>2621</v>
      </c>
      <c r="C488" s="9" t="s">
        <v>4740</v>
      </c>
      <c r="D488" s="33">
        <v>93</v>
      </c>
      <c r="E488" s="34" t="s">
        <v>2527</v>
      </c>
      <c r="F488" s="10" t="s">
        <v>2535</v>
      </c>
      <c r="G488" s="10">
        <v>723215</v>
      </c>
      <c r="H488" s="10" t="s">
        <v>4118</v>
      </c>
      <c r="I488" s="10" t="s">
        <v>4667</v>
      </c>
      <c r="J488" s="10" t="s">
        <v>2622</v>
      </c>
      <c r="K488" s="10" t="s">
        <v>1058</v>
      </c>
      <c r="L488" s="9" t="s">
        <v>1059</v>
      </c>
      <c r="M488" s="11">
        <v>38173</v>
      </c>
      <c r="N488" s="11"/>
      <c r="O488" s="12">
        <v>20978.06</v>
      </c>
      <c r="P488" s="12">
        <v>20978.06</v>
      </c>
      <c r="Q488" s="12"/>
      <c r="R488" s="12"/>
      <c r="S488" s="12"/>
      <c r="T488" s="12">
        <v>20978</v>
      </c>
      <c r="U488" s="9" t="s">
        <v>50</v>
      </c>
      <c r="V488" s="12">
        <v>10489</v>
      </c>
      <c r="W488" s="12">
        <v>2344.13</v>
      </c>
      <c r="X488" s="9" t="s">
        <v>27</v>
      </c>
      <c r="Y488" s="9">
        <v>0</v>
      </c>
      <c r="AC488" s="13" t="s">
        <v>28</v>
      </c>
      <c r="AD488" s="9" t="s">
        <v>44</v>
      </c>
      <c r="AE488" s="9" t="s">
        <v>30</v>
      </c>
      <c r="AF488" s="9" t="s">
        <v>45</v>
      </c>
      <c r="AH488" s="9" t="s">
        <v>32</v>
      </c>
      <c r="AI488" s="9" t="s">
        <v>65</v>
      </c>
      <c r="AJ488" s="9" t="s">
        <v>34</v>
      </c>
      <c r="AK488" s="9" t="s">
        <v>66</v>
      </c>
      <c r="AL488" s="9" t="s">
        <v>42</v>
      </c>
      <c r="AM488" s="16" t="s">
        <v>2522</v>
      </c>
      <c r="AN488" s="9" t="s">
        <v>2510</v>
      </c>
      <c r="AP488" s="9" t="s">
        <v>1060</v>
      </c>
      <c r="AR488" s="15">
        <v>39477.427083333336</v>
      </c>
      <c r="AS488" s="9" t="s">
        <v>36</v>
      </c>
      <c r="AT488" s="12">
        <v>20978.06</v>
      </c>
      <c r="AU488" s="392">
        <v>39477.427083333336</v>
      </c>
      <c r="AV488" s="104">
        <v>41274</v>
      </c>
      <c r="AW488" s="96">
        <f t="shared" si="14"/>
        <v>1796.5729166666642</v>
      </c>
      <c r="AX488" s="97">
        <f t="shared" si="15"/>
        <v>59.88576388888881</v>
      </c>
    </row>
    <row r="489" spans="1:50" x14ac:dyDescent="0.25">
      <c r="A489" s="411"/>
      <c r="B489" s="9" t="s">
        <v>2621</v>
      </c>
      <c r="C489" s="9" t="s">
        <v>4739</v>
      </c>
      <c r="D489" s="33">
        <v>82</v>
      </c>
      <c r="E489" s="34" t="s">
        <v>2527</v>
      </c>
      <c r="F489" s="10" t="s">
        <v>2537</v>
      </c>
      <c r="G489" s="10">
        <v>843385</v>
      </c>
      <c r="H489" s="10" t="s">
        <v>4119</v>
      </c>
      <c r="I489" s="10" t="s">
        <v>4668</v>
      </c>
      <c r="J489" s="10" t="s">
        <v>2622</v>
      </c>
      <c r="K489" s="10" t="s">
        <v>1157</v>
      </c>
      <c r="L489" s="9" t="s">
        <v>1158</v>
      </c>
      <c r="M489" s="11">
        <v>39124</v>
      </c>
      <c r="N489" s="11"/>
      <c r="O489" s="12">
        <v>112919.14</v>
      </c>
      <c r="P489" s="12">
        <v>112919.14</v>
      </c>
      <c r="Q489" s="12"/>
      <c r="R489" s="12"/>
      <c r="S489" s="12"/>
      <c r="T489" s="12">
        <v>112919.14</v>
      </c>
      <c r="U489" s="9" t="s">
        <v>27</v>
      </c>
      <c r="V489" s="9">
        <v>0</v>
      </c>
      <c r="W489" s="12">
        <v>11242</v>
      </c>
      <c r="X489" s="9" t="s">
        <v>27</v>
      </c>
      <c r="Y489" s="9">
        <v>0</v>
      </c>
      <c r="AC489" s="13" t="s">
        <v>28</v>
      </c>
      <c r="AD489" s="9" t="s">
        <v>44</v>
      </c>
      <c r="AE489" s="9" t="s">
        <v>298</v>
      </c>
      <c r="AF489" s="9" t="s">
        <v>45</v>
      </c>
      <c r="AH489" s="9" t="s">
        <v>32</v>
      </c>
      <c r="AI489" s="9" t="s">
        <v>725</v>
      </c>
      <c r="AJ489" s="9" t="s">
        <v>34</v>
      </c>
      <c r="AK489" s="9" t="s">
        <v>66</v>
      </c>
      <c r="AL489" s="9" t="s">
        <v>42</v>
      </c>
      <c r="AM489" s="16" t="s">
        <v>2522</v>
      </c>
      <c r="AN489" s="9" t="s">
        <v>2510</v>
      </c>
      <c r="AP489" s="9" t="s">
        <v>1159</v>
      </c>
      <c r="AR489" s="15">
        <v>39903.590277777781</v>
      </c>
      <c r="AS489" s="9" t="s">
        <v>36</v>
      </c>
      <c r="AT489" s="12">
        <v>112919.14</v>
      </c>
      <c r="AU489" s="392">
        <v>39903.590277777781</v>
      </c>
      <c r="AV489" s="104">
        <v>41274</v>
      </c>
      <c r="AW489" s="96">
        <f t="shared" si="14"/>
        <v>1370.409722222219</v>
      </c>
      <c r="AX489" s="97">
        <f t="shared" si="15"/>
        <v>45.680324074073965</v>
      </c>
    </row>
    <row r="490" spans="1:50" x14ac:dyDescent="0.25">
      <c r="A490" s="411"/>
      <c r="B490" s="9" t="s">
        <v>2621</v>
      </c>
      <c r="C490" s="9" t="s">
        <v>4740</v>
      </c>
      <c r="D490" s="33">
        <v>93</v>
      </c>
      <c r="E490" s="34" t="s">
        <v>2527</v>
      </c>
      <c r="F490" s="10" t="s">
        <v>2533</v>
      </c>
      <c r="G490" s="10">
        <v>1064288</v>
      </c>
      <c r="H490" s="10" t="s">
        <v>4120</v>
      </c>
      <c r="I490" s="10" t="s">
        <v>4669</v>
      </c>
      <c r="J490" s="10" t="s">
        <v>2622</v>
      </c>
      <c r="K490" s="10" t="s">
        <v>1184</v>
      </c>
      <c r="L490" s="9" t="s">
        <v>1185</v>
      </c>
      <c r="M490" s="11">
        <v>39192</v>
      </c>
      <c r="N490" s="11"/>
      <c r="O490" s="12">
        <v>25000</v>
      </c>
      <c r="P490" s="12">
        <v>25000</v>
      </c>
      <c r="Q490" s="12"/>
      <c r="R490" s="12"/>
      <c r="S490" s="12"/>
      <c r="T490" s="12">
        <v>25000</v>
      </c>
      <c r="U490" s="9" t="s">
        <v>26</v>
      </c>
      <c r="V490" s="12">
        <v>25000</v>
      </c>
      <c r="W490" s="9">
        <v>0</v>
      </c>
      <c r="X490" s="9" t="s">
        <v>27</v>
      </c>
      <c r="Y490" s="9">
        <v>0</v>
      </c>
      <c r="AC490" s="13" t="s">
        <v>28</v>
      </c>
      <c r="AD490" s="9" t="s">
        <v>135</v>
      </c>
      <c r="AE490" s="9" t="s">
        <v>136</v>
      </c>
      <c r="AF490" s="9" t="s">
        <v>31</v>
      </c>
      <c r="AH490" s="9" t="s">
        <v>32</v>
      </c>
      <c r="AI490" s="9" t="s">
        <v>1186</v>
      </c>
      <c r="AJ490" s="9" t="s">
        <v>34</v>
      </c>
      <c r="AK490" s="9" t="s">
        <v>66</v>
      </c>
      <c r="AL490" s="9" t="s">
        <v>42</v>
      </c>
      <c r="AM490" s="16" t="s">
        <v>2522</v>
      </c>
      <c r="AN490" s="9" t="s">
        <v>2509</v>
      </c>
      <c r="AP490" s="9" t="s">
        <v>1187</v>
      </c>
      <c r="AR490" s="15">
        <v>40024.534722222219</v>
      </c>
      <c r="AS490" s="9" t="s">
        <v>36</v>
      </c>
      <c r="AT490" s="12">
        <v>25000</v>
      </c>
      <c r="AU490" s="392">
        <v>40024.534722222219</v>
      </c>
      <c r="AV490" s="104">
        <v>41274</v>
      </c>
      <c r="AW490" s="96">
        <f t="shared" si="14"/>
        <v>1249.465277777781</v>
      </c>
      <c r="AX490" s="97">
        <f t="shared" si="15"/>
        <v>41.6488425925927</v>
      </c>
    </row>
    <row r="491" spans="1:50" x14ac:dyDescent="0.25">
      <c r="A491" s="411"/>
      <c r="B491" s="9" t="s">
        <v>2621</v>
      </c>
      <c r="C491" s="9" t="s">
        <v>4740</v>
      </c>
      <c r="D491" s="33">
        <v>93</v>
      </c>
      <c r="E491" s="34" t="s">
        <v>2527</v>
      </c>
      <c r="F491" s="10" t="s">
        <v>2530</v>
      </c>
      <c r="G491" s="10">
        <v>1157814</v>
      </c>
      <c r="H491" s="10" t="s">
        <v>4121</v>
      </c>
      <c r="I491" s="10" t="s">
        <v>4670</v>
      </c>
      <c r="J491" s="10" t="s">
        <v>2622</v>
      </c>
      <c r="K491" s="10" t="s">
        <v>1270</v>
      </c>
      <c r="L491" s="9" t="s">
        <v>1271</v>
      </c>
      <c r="M491" s="11">
        <v>39898</v>
      </c>
      <c r="N491" s="11"/>
      <c r="O491" s="12">
        <v>39085</v>
      </c>
      <c r="P491" s="12">
        <v>39085</v>
      </c>
      <c r="Q491" s="12"/>
      <c r="R491" s="12"/>
      <c r="S491" s="12"/>
      <c r="T491" s="12">
        <v>39085</v>
      </c>
      <c r="U491" s="9" t="s">
        <v>50</v>
      </c>
      <c r="V491" s="12">
        <v>19542.5</v>
      </c>
      <c r="W491" s="9">
        <v>0</v>
      </c>
      <c r="X491" s="9" t="s">
        <v>27</v>
      </c>
      <c r="Y491" s="9">
        <v>0</v>
      </c>
      <c r="AC491" s="13" t="s">
        <v>28</v>
      </c>
      <c r="AD491" s="9" t="s">
        <v>135</v>
      </c>
      <c r="AE491" s="9" t="s">
        <v>276</v>
      </c>
      <c r="AF491" s="9" t="s">
        <v>31</v>
      </c>
      <c r="AH491" s="9" t="s">
        <v>32</v>
      </c>
      <c r="AI491" s="9" t="s">
        <v>1272</v>
      </c>
      <c r="AJ491" s="9" t="s">
        <v>34</v>
      </c>
      <c r="AK491" s="9" t="s">
        <v>66</v>
      </c>
      <c r="AL491" s="9" t="s">
        <v>42</v>
      </c>
      <c r="AM491" s="16" t="s">
        <v>2522</v>
      </c>
      <c r="AN491" s="9" t="s">
        <v>2510</v>
      </c>
      <c r="AP491" s="9" t="s">
        <v>1273</v>
      </c>
      <c r="AR491" s="15">
        <v>40186.370138888888</v>
      </c>
      <c r="AS491" s="9" t="s">
        <v>36</v>
      </c>
      <c r="AT491" s="12">
        <v>39085</v>
      </c>
      <c r="AU491" s="392">
        <v>40186.370138888888</v>
      </c>
      <c r="AV491" s="104">
        <v>41274</v>
      </c>
      <c r="AW491" s="96">
        <f t="shared" si="14"/>
        <v>1087.6298611111124</v>
      </c>
      <c r="AX491" s="97">
        <f t="shared" si="15"/>
        <v>36.254328703703749</v>
      </c>
    </row>
    <row r="492" spans="1:50" x14ac:dyDescent="0.25">
      <c r="A492" s="411"/>
      <c r="B492" s="9" t="s">
        <v>2621</v>
      </c>
      <c r="C492" s="9" t="s">
        <v>4739</v>
      </c>
      <c r="D492" s="33">
        <v>82</v>
      </c>
      <c r="E492" s="34" t="s">
        <v>2527</v>
      </c>
      <c r="F492" s="10" t="s">
        <v>2537</v>
      </c>
      <c r="G492" s="10">
        <v>1157812</v>
      </c>
      <c r="H492" s="10" t="s">
        <v>4122</v>
      </c>
      <c r="I492" s="10" t="s">
        <v>4671</v>
      </c>
      <c r="J492" s="10" t="s">
        <v>2622</v>
      </c>
      <c r="K492" s="10">
        <v>1101080</v>
      </c>
      <c r="L492" s="9" t="s">
        <v>1274</v>
      </c>
      <c r="M492" s="11">
        <v>39864</v>
      </c>
      <c r="N492" s="11"/>
      <c r="O492" s="12">
        <v>100000</v>
      </c>
      <c r="P492" s="12">
        <v>100000</v>
      </c>
      <c r="Q492" s="12"/>
      <c r="R492" s="12"/>
      <c r="S492" s="12"/>
      <c r="T492" s="12">
        <v>100000</v>
      </c>
      <c r="U492" s="9" t="s">
        <v>50</v>
      </c>
      <c r="V492" s="12">
        <v>50000</v>
      </c>
      <c r="W492" s="9">
        <v>0</v>
      </c>
      <c r="X492" s="9" t="s">
        <v>27</v>
      </c>
      <c r="Y492" s="9">
        <v>0</v>
      </c>
      <c r="AC492" s="13" t="s">
        <v>28</v>
      </c>
      <c r="AD492" s="9" t="s">
        <v>135</v>
      </c>
      <c r="AE492" s="9" t="s">
        <v>136</v>
      </c>
      <c r="AF492" s="9" t="s">
        <v>31</v>
      </c>
      <c r="AH492" s="9" t="s">
        <v>32</v>
      </c>
      <c r="AI492" s="9" t="s">
        <v>1275</v>
      </c>
      <c r="AJ492" s="9" t="s">
        <v>34</v>
      </c>
      <c r="AK492" s="9" t="s">
        <v>66</v>
      </c>
      <c r="AL492" s="9" t="s">
        <v>42</v>
      </c>
      <c r="AM492" s="16" t="s">
        <v>2522</v>
      </c>
      <c r="AN492" s="9" t="s">
        <v>2510</v>
      </c>
      <c r="AP492" s="9" t="s">
        <v>1276</v>
      </c>
      <c r="AR492" s="15">
        <v>40186.350694444445</v>
      </c>
      <c r="AS492" s="9" t="s">
        <v>36</v>
      </c>
      <c r="AT492" s="12">
        <v>100000</v>
      </c>
      <c r="AU492" s="392">
        <v>40186.350694444445</v>
      </c>
      <c r="AV492" s="104">
        <v>41274</v>
      </c>
      <c r="AW492" s="96">
        <f t="shared" si="14"/>
        <v>1087.6493055555547</v>
      </c>
      <c r="AX492" s="97">
        <f t="shared" si="15"/>
        <v>36.254976851851822</v>
      </c>
    </row>
    <row r="493" spans="1:50" x14ac:dyDescent="0.25">
      <c r="A493" s="411"/>
      <c r="B493" s="9" t="s">
        <v>2621</v>
      </c>
      <c r="C493" s="9" t="s">
        <v>4740</v>
      </c>
      <c r="D493" s="33">
        <v>93</v>
      </c>
      <c r="E493" s="34" t="s">
        <v>2527</v>
      </c>
      <c r="F493" s="10" t="s">
        <v>2535</v>
      </c>
      <c r="G493" s="10">
        <v>453574</v>
      </c>
      <c r="H493" s="10" t="s">
        <v>4123</v>
      </c>
      <c r="I493" s="10" t="s">
        <v>4672</v>
      </c>
      <c r="J493" s="10" t="s">
        <v>2622</v>
      </c>
      <c r="K493" s="10" t="s">
        <v>1523</v>
      </c>
      <c r="L493" s="9" t="s">
        <v>1524</v>
      </c>
      <c r="M493" s="11">
        <v>37413</v>
      </c>
      <c r="N493" s="11"/>
      <c r="O493" s="12">
        <v>27272.37</v>
      </c>
      <c r="P493" s="12">
        <v>27272.37</v>
      </c>
      <c r="Q493" s="12"/>
      <c r="R493" s="12"/>
      <c r="S493" s="12"/>
      <c r="T493" s="12">
        <v>27272.37</v>
      </c>
      <c r="U493" s="9" t="s">
        <v>27</v>
      </c>
      <c r="V493" s="9">
        <v>0</v>
      </c>
      <c r="W493" s="12">
        <v>10000</v>
      </c>
      <c r="X493" s="9" t="s">
        <v>27</v>
      </c>
      <c r="Y493" s="9">
        <v>0</v>
      </c>
      <c r="AC493" s="13" t="s">
        <v>28</v>
      </c>
      <c r="AD493" s="9" t="s">
        <v>44</v>
      </c>
      <c r="AE493" s="9" t="s">
        <v>38</v>
      </c>
      <c r="AF493" s="9" t="s">
        <v>45</v>
      </c>
      <c r="AH493" s="9" t="s">
        <v>32</v>
      </c>
      <c r="AI493" s="9" t="s">
        <v>65</v>
      </c>
      <c r="AJ493" s="9" t="s">
        <v>34</v>
      </c>
      <c r="AK493" s="9" t="s">
        <v>66</v>
      </c>
      <c r="AL493" s="9" t="s">
        <v>42</v>
      </c>
      <c r="AM493" s="16" t="s">
        <v>2522</v>
      </c>
      <c r="AN493" s="9" t="s">
        <v>2510</v>
      </c>
      <c r="AP493" s="9" t="s">
        <v>1525</v>
      </c>
      <c r="AR493" s="15">
        <v>38481.44027777778</v>
      </c>
      <c r="AS493" s="9" t="s">
        <v>36</v>
      </c>
      <c r="AT493" s="12">
        <v>27272.37</v>
      </c>
      <c r="AU493" s="392">
        <v>38481.44027777778</v>
      </c>
      <c r="AV493" s="104">
        <v>41274</v>
      </c>
      <c r="AW493" s="96">
        <f t="shared" si="14"/>
        <v>2792.5597222222204</v>
      </c>
      <c r="AX493" s="97">
        <f t="shared" si="15"/>
        <v>93.085324074074009</v>
      </c>
    </row>
    <row r="494" spans="1:50" x14ac:dyDescent="0.25">
      <c r="A494" s="411"/>
      <c r="B494" s="9" t="s">
        <v>2621</v>
      </c>
      <c r="C494" s="9" t="s">
        <v>4740</v>
      </c>
      <c r="D494" s="33">
        <v>93</v>
      </c>
      <c r="E494" s="34" t="s">
        <v>2527</v>
      </c>
      <c r="F494" s="10" t="s">
        <v>2533</v>
      </c>
      <c r="G494" s="10">
        <v>737248</v>
      </c>
      <c r="H494" s="10" t="s">
        <v>4124</v>
      </c>
      <c r="I494" s="10" t="s">
        <v>4673</v>
      </c>
      <c r="J494" s="10" t="s">
        <v>2622</v>
      </c>
      <c r="K494" s="10" t="s">
        <v>1619</v>
      </c>
      <c r="L494" s="9" t="s">
        <v>1620</v>
      </c>
      <c r="M494" s="11">
        <v>39320</v>
      </c>
      <c r="N494" s="11"/>
      <c r="O494" s="12">
        <v>30000</v>
      </c>
      <c r="P494" s="12">
        <v>30000</v>
      </c>
      <c r="Q494" s="12"/>
      <c r="R494" s="12"/>
      <c r="S494" s="12"/>
      <c r="T494" s="12">
        <v>30000</v>
      </c>
      <c r="U494" s="9" t="s">
        <v>27</v>
      </c>
      <c r="V494" s="9">
        <v>0</v>
      </c>
      <c r="W494" s="12">
        <v>10000</v>
      </c>
      <c r="X494" s="9" t="s">
        <v>27</v>
      </c>
      <c r="Y494" s="9">
        <v>0</v>
      </c>
      <c r="AC494" s="13" t="s">
        <v>28</v>
      </c>
      <c r="AD494" s="9" t="s">
        <v>44</v>
      </c>
      <c r="AE494" s="9" t="s">
        <v>38</v>
      </c>
      <c r="AF494" s="9" t="s">
        <v>31</v>
      </c>
      <c r="AH494" s="9" t="s">
        <v>32</v>
      </c>
      <c r="AI494" s="9" t="s">
        <v>1379</v>
      </c>
      <c r="AJ494" s="9" t="s">
        <v>34</v>
      </c>
      <c r="AK494" s="9" t="s">
        <v>66</v>
      </c>
      <c r="AL494" s="9" t="s">
        <v>42</v>
      </c>
      <c r="AM494" s="16" t="s">
        <v>2522</v>
      </c>
      <c r="AN494" s="9" t="s">
        <v>2510</v>
      </c>
      <c r="AP494" s="9" t="s">
        <v>1621</v>
      </c>
      <c r="AR494" s="15">
        <v>39534.595833333333</v>
      </c>
      <c r="AS494" s="9" t="s">
        <v>36</v>
      </c>
      <c r="AT494" s="12">
        <v>30000</v>
      </c>
      <c r="AU494" s="392">
        <v>39534.595833333333</v>
      </c>
      <c r="AV494" s="104">
        <v>41274</v>
      </c>
      <c r="AW494" s="96">
        <f t="shared" si="14"/>
        <v>1739.4041666666672</v>
      </c>
      <c r="AX494" s="97">
        <f t="shared" si="15"/>
        <v>57.980138888888902</v>
      </c>
    </row>
    <row r="495" spans="1:50" x14ac:dyDescent="0.25">
      <c r="A495" s="411"/>
      <c r="B495" s="9" t="s">
        <v>2621</v>
      </c>
      <c r="C495" s="9" t="s">
        <v>4739</v>
      </c>
      <c r="D495" s="33">
        <v>82</v>
      </c>
      <c r="E495" s="34" t="s">
        <v>2527</v>
      </c>
      <c r="F495" s="10" t="s">
        <v>2543</v>
      </c>
      <c r="G495" s="10">
        <v>1365778</v>
      </c>
      <c r="H495" s="10" t="s">
        <v>4125</v>
      </c>
      <c r="I495" s="10" t="s">
        <v>4674</v>
      </c>
      <c r="J495" s="10" t="s">
        <v>2622</v>
      </c>
      <c r="K495" s="10">
        <v>2021</v>
      </c>
      <c r="L495" s="9" t="s">
        <v>2089</v>
      </c>
      <c r="M495" s="11">
        <v>40365</v>
      </c>
      <c r="N495" s="11"/>
      <c r="O495" s="12">
        <v>150000</v>
      </c>
      <c r="P495" s="12">
        <v>150000</v>
      </c>
      <c r="Q495" s="12"/>
      <c r="R495" s="12"/>
      <c r="S495" s="12"/>
      <c r="T495" s="12">
        <v>150000</v>
      </c>
      <c r="U495" s="9" t="s">
        <v>50</v>
      </c>
      <c r="V495" s="12">
        <v>75000</v>
      </c>
      <c r="W495" s="9">
        <v>0</v>
      </c>
      <c r="X495" s="9" t="s">
        <v>50</v>
      </c>
      <c r="Y495" s="9">
        <v>0</v>
      </c>
      <c r="AC495" s="13" t="s">
        <v>28</v>
      </c>
      <c r="AD495" s="9" t="s">
        <v>135</v>
      </c>
      <c r="AE495" s="9" t="s">
        <v>136</v>
      </c>
      <c r="AF495" s="9" t="s">
        <v>73</v>
      </c>
      <c r="AH495" s="9" t="s">
        <v>32</v>
      </c>
      <c r="AI495" s="9" t="s">
        <v>1259</v>
      </c>
      <c r="AJ495" s="9" t="s">
        <v>89</v>
      </c>
      <c r="AK495" s="9" t="s">
        <v>171</v>
      </c>
      <c r="AL495" s="9" t="s">
        <v>42</v>
      </c>
      <c r="AM495" s="16" t="s">
        <v>2522</v>
      </c>
      <c r="AN495" s="9" t="s">
        <v>2510</v>
      </c>
      <c r="AP495" s="9" t="s">
        <v>2090</v>
      </c>
      <c r="AR495" s="15">
        <v>40792.931250000001</v>
      </c>
      <c r="AS495" s="9" t="s">
        <v>36</v>
      </c>
      <c r="AT495" s="12">
        <v>150000</v>
      </c>
      <c r="AU495" s="392">
        <v>40792.931250000001</v>
      </c>
      <c r="AV495" s="104">
        <v>41274</v>
      </c>
      <c r="AW495" s="96">
        <f t="shared" si="14"/>
        <v>481.06874999999854</v>
      </c>
      <c r="AX495" s="97">
        <f t="shared" si="15"/>
        <v>16.03562499999995</v>
      </c>
    </row>
    <row r="496" spans="1:50" x14ac:dyDescent="0.25">
      <c r="A496" s="411"/>
      <c r="B496" s="9" t="s">
        <v>2621</v>
      </c>
      <c r="C496" s="9" t="s">
        <v>4740</v>
      </c>
      <c r="D496" s="33">
        <v>93</v>
      </c>
      <c r="E496" s="34" t="s">
        <v>2527</v>
      </c>
      <c r="F496" s="10" t="s">
        <v>2530</v>
      </c>
      <c r="G496" s="10">
        <v>749526</v>
      </c>
      <c r="H496" s="10" t="s">
        <v>4126</v>
      </c>
      <c r="I496" s="10" t="s">
        <v>4675</v>
      </c>
      <c r="J496" s="10" t="s">
        <v>2622</v>
      </c>
      <c r="K496" s="10" t="s">
        <v>2164</v>
      </c>
      <c r="L496" s="9" t="s">
        <v>2165</v>
      </c>
      <c r="M496" s="11">
        <v>39368</v>
      </c>
      <c r="N496" s="11"/>
      <c r="O496" s="12">
        <v>16058.4</v>
      </c>
      <c r="P496" s="12">
        <v>16058.4</v>
      </c>
      <c r="Q496" s="12"/>
      <c r="R496" s="12"/>
      <c r="S496" s="12"/>
      <c r="T496" s="12">
        <v>16058.4</v>
      </c>
      <c r="U496" s="9" t="s">
        <v>27</v>
      </c>
      <c r="V496" s="9">
        <v>0</v>
      </c>
      <c r="W496" s="12">
        <v>10000</v>
      </c>
      <c r="X496" s="9" t="s">
        <v>27</v>
      </c>
      <c r="Y496" s="9">
        <v>0</v>
      </c>
      <c r="AC496" s="13" t="s">
        <v>28</v>
      </c>
      <c r="AD496" s="9" t="s">
        <v>44</v>
      </c>
      <c r="AE496" s="9" t="s">
        <v>38</v>
      </c>
      <c r="AF496" s="9" t="s">
        <v>31</v>
      </c>
      <c r="AH496" s="9" t="s">
        <v>32</v>
      </c>
      <c r="AI496" s="9" t="s">
        <v>1047</v>
      </c>
      <c r="AJ496" s="9" t="s">
        <v>34</v>
      </c>
      <c r="AK496" s="9" t="s">
        <v>66</v>
      </c>
      <c r="AL496" s="9" t="s">
        <v>42</v>
      </c>
      <c r="AM496" s="16" t="s">
        <v>2522</v>
      </c>
      <c r="AN496" s="9" t="s">
        <v>2510</v>
      </c>
      <c r="AP496" s="9" t="s">
        <v>2166</v>
      </c>
      <c r="AR496" s="15">
        <v>39577.425000000003</v>
      </c>
      <c r="AS496" s="9" t="s">
        <v>36</v>
      </c>
      <c r="AT496" s="12">
        <v>16058.4</v>
      </c>
      <c r="AU496" s="392">
        <v>39577.425000000003</v>
      </c>
      <c r="AV496" s="104">
        <v>41274</v>
      </c>
      <c r="AW496" s="96">
        <f t="shared" si="14"/>
        <v>1696.5749999999971</v>
      </c>
      <c r="AX496" s="97">
        <f t="shared" si="15"/>
        <v>56.552499999999903</v>
      </c>
    </row>
    <row r="497" spans="1:50" x14ac:dyDescent="0.25">
      <c r="A497" s="411"/>
      <c r="B497" s="9" t="s">
        <v>2621</v>
      </c>
      <c r="C497" s="9" t="s">
        <v>4740</v>
      </c>
      <c r="D497" s="33">
        <v>93</v>
      </c>
      <c r="E497" s="34" t="s">
        <v>2527</v>
      </c>
      <c r="F497" s="10" t="s">
        <v>2539</v>
      </c>
      <c r="G497" s="10">
        <v>790776</v>
      </c>
      <c r="H497" s="10" t="s">
        <v>4127</v>
      </c>
      <c r="I497" s="10" t="s">
        <v>4676</v>
      </c>
      <c r="J497" s="10" t="s">
        <v>2622</v>
      </c>
      <c r="K497" s="10" t="s">
        <v>522</v>
      </c>
      <c r="L497" s="9" t="s">
        <v>2192</v>
      </c>
      <c r="M497" s="11">
        <v>39545</v>
      </c>
      <c r="N497" s="11"/>
      <c r="O497" s="12">
        <v>1000</v>
      </c>
      <c r="P497" s="12">
        <v>1000</v>
      </c>
      <c r="Q497" s="12"/>
      <c r="R497" s="12"/>
      <c r="S497" s="12"/>
      <c r="T497" s="12">
        <v>1000</v>
      </c>
      <c r="U497" s="9" t="s">
        <v>26</v>
      </c>
      <c r="V497" s="12">
        <v>1000</v>
      </c>
      <c r="W497" s="9">
        <v>100</v>
      </c>
      <c r="X497" s="9" t="s">
        <v>27</v>
      </c>
      <c r="Y497" s="9">
        <v>0</v>
      </c>
      <c r="AC497" s="13" t="s">
        <v>28</v>
      </c>
      <c r="AD497" s="9" t="s">
        <v>44</v>
      </c>
      <c r="AE497" s="9" t="s">
        <v>38</v>
      </c>
      <c r="AF497" s="9" t="s">
        <v>45</v>
      </c>
      <c r="AH497" s="9" t="s">
        <v>32</v>
      </c>
      <c r="AI497" s="9" t="s">
        <v>433</v>
      </c>
      <c r="AJ497" s="9" t="s">
        <v>34</v>
      </c>
      <c r="AK497" s="9" t="s">
        <v>66</v>
      </c>
      <c r="AL497" s="9" t="s">
        <v>42</v>
      </c>
      <c r="AM497" s="16" t="s">
        <v>2522</v>
      </c>
      <c r="AN497" s="9" t="s">
        <v>2510</v>
      </c>
      <c r="AP497" s="9" t="s">
        <v>2193</v>
      </c>
      <c r="AR497" s="15">
        <v>39751.356944444444</v>
      </c>
      <c r="AS497" s="9" t="s">
        <v>36</v>
      </c>
      <c r="AT497" s="12">
        <v>1000</v>
      </c>
      <c r="AU497" s="392">
        <v>39751.356944444444</v>
      </c>
      <c r="AV497" s="104">
        <v>41274</v>
      </c>
      <c r="AW497" s="96">
        <f t="shared" si="14"/>
        <v>1522.6430555555562</v>
      </c>
      <c r="AX497" s="97">
        <f t="shared" si="15"/>
        <v>50.754768518518539</v>
      </c>
    </row>
    <row r="498" spans="1:50" x14ac:dyDescent="0.25">
      <c r="A498" s="411"/>
      <c r="B498" s="9" t="s">
        <v>2621</v>
      </c>
      <c r="C498" s="9" t="s">
        <v>4740</v>
      </c>
      <c r="D498" s="33">
        <v>93</v>
      </c>
      <c r="E498" s="34" t="s">
        <v>2527</v>
      </c>
      <c r="F498" s="10" t="s">
        <v>2529</v>
      </c>
      <c r="G498" s="10">
        <v>186263</v>
      </c>
      <c r="H498" s="10" t="s">
        <v>4128</v>
      </c>
      <c r="I498" s="10" t="s">
        <v>4677</v>
      </c>
      <c r="J498" s="10" t="s">
        <v>2622</v>
      </c>
      <c r="K498" s="10" t="s">
        <v>161</v>
      </c>
      <c r="L498" s="9" t="s">
        <v>162</v>
      </c>
      <c r="M498" s="11">
        <v>36837</v>
      </c>
      <c r="N498" s="11"/>
      <c r="O498" s="12">
        <v>52397.97</v>
      </c>
      <c r="P498" s="12">
        <v>52397.97</v>
      </c>
      <c r="Q498" s="12"/>
      <c r="R498" s="12"/>
      <c r="S498" s="12"/>
      <c r="T498" s="12">
        <v>52397.97</v>
      </c>
      <c r="U498" s="9" t="s">
        <v>26</v>
      </c>
      <c r="V498" s="12">
        <v>52397.97</v>
      </c>
      <c r="W498" s="9">
        <v>0</v>
      </c>
      <c r="X498" s="9" t="s">
        <v>27</v>
      </c>
      <c r="Y498" s="9">
        <v>0</v>
      </c>
      <c r="AC498" s="13" t="s">
        <v>28</v>
      </c>
      <c r="AD498" s="9" t="s">
        <v>44</v>
      </c>
      <c r="AE498" s="9" t="s">
        <v>80</v>
      </c>
      <c r="AF498" s="9" t="s">
        <v>45</v>
      </c>
      <c r="AH498" s="9" t="s">
        <v>32</v>
      </c>
      <c r="AI498" s="9" t="s">
        <v>163</v>
      </c>
      <c r="AJ498" s="9" t="s">
        <v>40</v>
      </c>
      <c r="AK498" s="9" t="s">
        <v>41</v>
      </c>
      <c r="AL498" s="9" t="s">
        <v>42</v>
      </c>
      <c r="AM498" s="16" t="s">
        <v>2522</v>
      </c>
      <c r="AN498" s="9" t="s">
        <v>2509</v>
      </c>
      <c r="AP498" s="9" t="s">
        <v>164</v>
      </c>
      <c r="AR498" s="15">
        <v>37536</v>
      </c>
      <c r="AS498" s="9" t="s">
        <v>36</v>
      </c>
      <c r="AT498" s="12">
        <v>52397.97</v>
      </c>
      <c r="AU498" s="392">
        <v>37536</v>
      </c>
      <c r="AV498" s="104">
        <v>41274</v>
      </c>
      <c r="AW498" s="96">
        <f t="shared" si="14"/>
        <v>3738</v>
      </c>
      <c r="AX498" s="97">
        <f t="shared" si="15"/>
        <v>124.6</v>
      </c>
    </row>
    <row r="499" spans="1:50" x14ac:dyDescent="0.25">
      <c r="A499" s="411"/>
      <c r="B499" s="9" t="s">
        <v>2621</v>
      </c>
      <c r="C499" s="9" t="s">
        <v>4740</v>
      </c>
      <c r="D499" s="33">
        <v>93</v>
      </c>
      <c r="E499" s="34" t="s">
        <v>2527</v>
      </c>
      <c r="F499" s="10" t="s">
        <v>2529</v>
      </c>
      <c r="G499" s="10">
        <v>173107</v>
      </c>
      <c r="H499" s="10" t="s">
        <v>4129</v>
      </c>
      <c r="I499" s="10" t="s">
        <v>4678</v>
      </c>
      <c r="J499" s="10" t="s">
        <v>2622</v>
      </c>
      <c r="K499" s="10" t="s">
        <v>180</v>
      </c>
      <c r="L499" s="9" t="s">
        <v>181</v>
      </c>
      <c r="M499" s="11">
        <v>37009</v>
      </c>
      <c r="N499" s="11"/>
      <c r="O499" s="12">
        <v>2000</v>
      </c>
      <c r="P499" s="12">
        <v>2000</v>
      </c>
      <c r="Q499" s="12"/>
      <c r="R499" s="12"/>
      <c r="S499" s="12"/>
      <c r="T499" s="12">
        <v>2000</v>
      </c>
      <c r="U499" s="9" t="s">
        <v>26</v>
      </c>
      <c r="V499" s="12">
        <v>2000</v>
      </c>
      <c r="W499" s="12">
        <v>10181.89</v>
      </c>
      <c r="X499" s="9" t="s">
        <v>27</v>
      </c>
      <c r="Y499" s="9">
        <v>0</v>
      </c>
      <c r="AC499" s="13" t="s">
        <v>28</v>
      </c>
      <c r="AD499" s="9" t="s">
        <v>44</v>
      </c>
      <c r="AE499" s="9" t="s">
        <v>38</v>
      </c>
      <c r="AF499" s="9" t="s">
        <v>45</v>
      </c>
      <c r="AH499" s="9" t="s">
        <v>32</v>
      </c>
      <c r="AI499" s="9" t="s">
        <v>39</v>
      </c>
      <c r="AJ499" s="9" t="s">
        <v>40</v>
      </c>
      <c r="AK499" s="9" t="s">
        <v>41</v>
      </c>
      <c r="AL499" s="9" t="s">
        <v>42</v>
      </c>
      <c r="AM499" s="16" t="s">
        <v>2522</v>
      </c>
      <c r="AN499" s="9" t="s">
        <v>43</v>
      </c>
      <c r="AP499" s="9" t="s">
        <v>182</v>
      </c>
      <c r="AR499" s="15">
        <v>37461</v>
      </c>
      <c r="AS499" s="9" t="s">
        <v>36</v>
      </c>
      <c r="AT499" s="12">
        <v>2000</v>
      </c>
      <c r="AU499" s="392">
        <v>37461</v>
      </c>
      <c r="AV499" s="104">
        <v>41274</v>
      </c>
      <c r="AW499" s="96">
        <f t="shared" si="14"/>
        <v>3813</v>
      </c>
      <c r="AX499" s="97">
        <f t="shared" si="15"/>
        <v>127.1</v>
      </c>
    </row>
    <row r="500" spans="1:50" x14ac:dyDescent="0.25">
      <c r="A500" s="411"/>
      <c r="B500" s="9" t="s">
        <v>2621</v>
      </c>
      <c r="C500" s="9" t="s">
        <v>4740</v>
      </c>
      <c r="D500" s="33">
        <v>93</v>
      </c>
      <c r="E500" s="34" t="s">
        <v>2527</v>
      </c>
      <c r="F500" s="10" t="s">
        <v>2534</v>
      </c>
      <c r="G500" s="10">
        <v>1389324</v>
      </c>
      <c r="H500" s="10" t="s">
        <v>4130</v>
      </c>
      <c r="I500" s="10" t="s">
        <v>4679</v>
      </c>
      <c r="J500" s="10" t="s">
        <v>2622</v>
      </c>
      <c r="K500" s="10" t="s">
        <v>239</v>
      </c>
      <c r="L500" s="9" t="s">
        <v>240</v>
      </c>
      <c r="M500" s="11">
        <v>38278</v>
      </c>
      <c r="N500" s="11"/>
      <c r="O500" s="12">
        <v>7400</v>
      </c>
      <c r="P500" s="12">
        <v>7400</v>
      </c>
      <c r="Q500" s="12"/>
      <c r="R500" s="12"/>
      <c r="S500" s="12"/>
      <c r="T500" s="12">
        <v>7400</v>
      </c>
      <c r="U500" s="9" t="s">
        <v>26</v>
      </c>
      <c r="V500" s="12">
        <v>7400</v>
      </c>
      <c r="W500" s="12">
        <v>1500</v>
      </c>
      <c r="X500" s="9" t="s">
        <v>27</v>
      </c>
      <c r="Y500" s="9">
        <v>0</v>
      </c>
      <c r="AC500" s="13" t="s">
        <v>28</v>
      </c>
      <c r="AD500" s="9" t="s">
        <v>196</v>
      </c>
      <c r="AE500" s="9" t="s">
        <v>136</v>
      </c>
      <c r="AF500" s="9" t="s">
        <v>31</v>
      </c>
      <c r="AH500" s="9" t="s">
        <v>32</v>
      </c>
      <c r="AI500" s="9" t="s">
        <v>241</v>
      </c>
      <c r="AJ500" s="9" t="s">
        <v>40</v>
      </c>
      <c r="AK500" s="9" t="s">
        <v>41</v>
      </c>
      <c r="AL500" s="9" t="s">
        <v>42</v>
      </c>
      <c r="AM500" s="16" t="s">
        <v>2522</v>
      </c>
      <c r="AN500" s="9" t="s">
        <v>2509</v>
      </c>
      <c r="AP500" s="9" t="s">
        <v>242</v>
      </c>
      <c r="AR500" s="15">
        <v>40863.143055555556</v>
      </c>
      <c r="AS500" s="9" t="s">
        <v>36</v>
      </c>
      <c r="AT500" s="12">
        <v>7400</v>
      </c>
      <c r="AU500" s="392">
        <v>40863.143055555556</v>
      </c>
      <c r="AV500" s="104">
        <v>41274</v>
      </c>
      <c r="AW500" s="96">
        <f t="shared" si="14"/>
        <v>410.8569444444438</v>
      </c>
      <c r="AX500" s="97">
        <f t="shared" si="15"/>
        <v>13.695231481481461</v>
      </c>
    </row>
    <row r="501" spans="1:50" x14ac:dyDescent="0.25">
      <c r="A501" s="411"/>
      <c r="B501" s="9" t="s">
        <v>2621</v>
      </c>
      <c r="C501" s="9" t="s">
        <v>4739</v>
      </c>
      <c r="D501" s="33">
        <v>82</v>
      </c>
      <c r="E501" s="34" t="s">
        <v>2527</v>
      </c>
      <c r="F501" s="10" t="s">
        <v>2558</v>
      </c>
      <c r="G501" s="10">
        <v>849683</v>
      </c>
      <c r="H501" s="10" t="s">
        <v>4131</v>
      </c>
      <c r="I501" s="10" t="s">
        <v>2712</v>
      </c>
      <c r="J501" s="10" t="s">
        <v>2622</v>
      </c>
      <c r="K501" s="10" t="s">
        <v>548</v>
      </c>
      <c r="L501" s="9" t="s">
        <v>549</v>
      </c>
      <c r="M501" s="11">
        <v>38333</v>
      </c>
      <c r="N501" s="11"/>
      <c r="O501" s="12">
        <v>50000</v>
      </c>
      <c r="P501" s="12">
        <v>50000</v>
      </c>
      <c r="Q501" s="12"/>
      <c r="R501" s="12"/>
      <c r="S501" s="12"/>
      <c r="T501" s="12">
        <v>50000</v>
      </c>
      <c r="U501" s="9" t="s">
        <v>26</v>
      </c>
      <c r="V501" s="12">
        <v>50000</v>
      </c>
      <c r="W501" s="9">
        <v>0</v>
      </c>
      <c r="X501" s="9" t="s">
        <v>27</v>
      </c>
      <c r="Y501" s="9">
        <v>0</v>
      </c>
      <c r="AC501" s="13" t="s">
        <v>28</v>
      </c>
      <c r="AD501" s="9" t="s">
        <v>44</v>
      </c>
      <c r="AE501" s="9" t="s">
        <v>38</v>
      </c>
      <c r="AF501" s="9" t="s">
        <v>45</v>
      </c>
      <c r="AH501" s="9" t="s">
        <v>32</v>
      </c>
      <c r="AI501" s="9" t="s">
        <v>39</v>
      </c>
      <c r="AJ501" s="9" t="s">
        <v>40</v>
      </c>
      <c r="AK501" s="9" t="s">
        <v>41</v>
      </c>
      <c r="AL501" s="9" t="s">
        <v>42</v>
      </c>
      <c r="AM501" s="16" t="s">
        <v>2522</v>
      </c>
      <c r="AN501" s="9" t="s">
        <v>43</v>
      </c>
      <c r="AP501" s="9" t="s">
        <v>550</v>
      </c>
      <c r="AR501" s="15">
        <v>39927.432638888888</v>
      </c>
      <c r="AS501" s="9" t="s">
        <v>36</v>
      </c>
      <c r="AT501" s="12">
        <v>50000</v>
      </c>
      <c r="AU501" s="392">
        <v>39927.432638888888</v>
      </c>
      <c r="AV501" s="104">
        <v>41274</v>
      </c>
      <c r="AW501" s="96">
        <f t="shared" si="14"/>
        <v>1346.5673611111124</v>
      </c>
      <c r="AX501" s="97">
        <f t="shared" si="15"/>
        <v>44.88557870370375</v>
      </c>
    </row>
    <row r="502" spans="1:50" x14ac:dyDescent="0.25">
      <c r="A502" s="411"/>
      <c r="B502" s="9" t="s">
        <v>2621</v>
      </c>
      <c r="C502" s="9" t="s">
        <v>4740</v>
      </c>
      <c r="D502" s="33">
        <v>93</v>
      </c>
      <c r="E502" s="34" t="s">
        <v>2527</v>
      </c>
      <c r="F502" s="10" t="s">
        <v>2540</v>
      </c>
      <c r="G502" s="10">
        <v>1149334</v>
      </c>
      <c r="H502" s="10" t="s">
        <v>4132</v>
      </c>
      <c r="I502" s="10" t="s">
        <v>4680</v>
      </c>
      <c r="J502" s="10" t="s">
        <v>2622</v>
      </c>
      <c r="K502" s="10" t="s">
        <v>630</v>
      </c>
      <c r="L502" s="9" t="s">
        <v>631</v>
      </c>
      <c r="M502" s="11">
        <v>39678</v>
      </c>
      <c r="N502" s="11"/>
      <c r="O502" s="12">
        <v>36000</v>
      </c>
      <c r="P502" s="12">
        <v>36000</v>
      </c>
      <c r="Q502" s="12"/>
      <c r="R502" s="12"/>
      <c r="S502" s="12"/>
      <c r="T502" s="12">
        <v>36000</v>
      </c>
      <c r="U502" s="9" t="s">
        <v>50</v>
      </c>
      <c r="V502" s="12">
        <v>18000</v>
      </c>
      <c r="W502" s="12">
        <v>36000</v>
      </c>
      <c r="X502" s="9" t="s">
        <v>27</v>
      </c>
      <c r="Y502" s="9">
        <v>0</v>
      </c>
      <c r="AC502" s="13" t="s">
        <v>28</v>
      </c>
      <c r="AD502" s="9" t="s">
        <v>135</v>
      </c>
      <c r="AE502" s="9" t="s">
        <v>583</v>
      </c>
      <c r="AF502" s="9" t="s">
        <v>31</v>
      </c>
      <c r="AH502" s="9" t="s">
        <v>32</v>
      </c>
      <c r="AI502" s="9" t="s">
        <v>144</v>
      </c>
      <c r="AJ502" s="9" t="s">
        <v>138</v>
      </c>
      <c r="AK502" s="9" t="s">
        <v>142</v>
      </c>
      <c r="AL502" s="9" t="s">
        <v>42</v>
      </c>
      <c r="AM502" s="16" t="s">
        <v>2522</v>
      </c>
      <c r="AN502" s="9" t="s">
        <v>2510</v>
      </c>
      <c r="AP502" s="9" t="s">
        <v>632</v>
      </c>
      <c r="AR502" s="15">
        <v>40164.381944444445</v>
      </c>
      <c r="AS502" s="9" t="s">
        <v>36</v>
      </c>
      <c r="AT502" s="12">
        <v>36000</v>
      </c>
      <c r="AU502" s="392">
        <v>40164.381944444445</v>
      </c>
      <c r="AV502" s="104">
        <v>41274</v>
      </c>
      <c r="AW502" s="96">
        <f t="shared" si="14"/>
        <v>1109.6180555555547</v>
      </c>
      <c r="AX502" s="97">
        <f t="shared" si="15"/>
        <v>36.987268518518491</v>
      </c>
    </row>
    <row r="503" spans="1:50" x14ac:dyDescent="0.25">
      <c r="A503" s="411"/>
      <c r="B503" s="9" t="s">
        <v>2621</v>
      </c>
      <c r="C503" s="9" t="s">
        <v>4740</v>
      </c>
      <c r="D503" s="33">
        <v>93</v>
      </c>
      <c r="E503" s="34" t="s">
        <v>2527</v>
      </c>
      <c r="F503" s="10" t="s">
        <v>2540</v>
      </c>
      <c r="G503" s="10">
        <v>1340220</v>
      </c>
      <c r="H503" s="10" t="s">
        <v>4133</v>
      </c>
      <c r="I503" s="10" t="s">
        <v>4681</v>
      </c>
      <c r="J503" s="10" t="s">
        <v>2622</v>
      </c>
      <c r="K503" s="10" t="s">
        <v>806</v>
      </c>
      <c r="L503" s="9" t="s">
        <v>807</v>
      </c>
      <c r="M503" s="11">
        <v>39965</v>
      </c>
      <c r="N503" s="11"/>
      <c r="O503" s="12">
        <v>10000</v>
      </c>
      <c r="P503" s="12">
        <v>10000</v>
      </c>
      <c r="Q503" s="12"/>
      <c r="R503" s="12"/>
      <c r="S503" s="12"/>
      <c r="T503" s="12">
        <v>10000</v>
      </c>
      <c r="U503" s="9" t="s">
        <v>50</v>
      </c>
      <c r="V503" s="12">
        <v>5000</v>
      </c>
      <c r="W503" s="9">
        <v>0</v>
      </c>
      <c r="X503" s="9" t="s">
        <v>27</v>
      </c>
      <c r="Y503" s="9">
        <v>0</v>
      </c>
      <c r="AC503" s="13" t="s">
        <v>28</v>
      </c>
      <c r="AD503" s="9" t="s">
        <v>135</v>
      </c>
      <c r="AE503" s="9" t="s">
        <v>136</v>
      </c>
      <c r="AF503" s="9" t="s">
        <v>31</v>
      </c>
      <c r="AH503" s="9" t="s">
        <v>32</v>
      </c>
      <c r="AI503" s="9" t="s">
        <v>145</v>
      </c>
      <c r="AJ503" s="9" t="s">
        <v>34</v>
      </c>
      <c r="AK503" s="9" t="s">
        <v>71</v>
      </c>
      <c r="AL503" s="9" t="s">
        <v>42</v>
      </c>
      <c r="AM503" s="16" t="s">
        <v>2522</v>
      </c>
      <c r="AN503" s="9" t="s">
        <v>2510</v>
      </c>
      <c r="AP503" s="9" t="s">
        <v>808</v>
      </c>
      <c r="AR503" s="15">
        <v>40731.082638888889</v>
      </c>
      <c r="AS503" s="9" t="s">
        <v>36</v>
      </c>
      <c r="AT503" s="12">
        <v>10000</v>
      </c>
      <c r="AU503" s="392">
        <v>40731.082638888889</v>
      </c>
      <c r="AV503" s="104">
        <v>41274</v>
      </c>
      <c r="AW503" s="96">
        <f t="shared" si="14"/>
        <v>542.91736111111095</v>
      </c>
      <c r="AX503" s="97">
        <f t="shared" si="15"/>
        <v>18.097245370370366</v>
      </c>
    </row>
    <row r="504" spans="1:50" x14ac:dyDescent="0.25">
      <c r="A504" s="411"/>
      <c r="B504" s="9" t="s">
        <v>2621</v>
      </c>
      <c r="C504" s="9" t="s">
        <v>4745</v>
      </c>
      <c r="D504" s="33">
        <v>53</v>
      </c>
      <c r="E504" s="34" t="s">
        <v>2528</v>
      </c>
      <c r="F504" s="10" t="s">
        <v>2529</v>
      </c>
      <c r="G504" s="10">
        <v>1536409</v>
      </c>
      <c r="H504" s="10" t="s">
        <v>4134</v>
      </c>
      <c r="I504" s="10" t="s">
        <v>4682</v>
      </c>
      <c r="J504" s="10" t="s">
        <v>2622</v>
      </c>
      <c r="K504" s="10" t="s">
        <v>869</v>
      </c>
      <c r="L504" s="9" t="s">
        <v>870</v>
      </c>
      <c r="M504" s="11">
        <v>36103</v>
      </c>
      <c r="N504" s="11"/>
      <c r="O504" s="12">
        <v>150000</v>
      </c>
      <c r="P504" s="12">
        <v>200000</v>
      </c>
      <c r="Q504" s="12"/>
      <c r="R504" s="12"/>
      <c r="S504" s="12"/>
      <c r="T504" s="12">
        <v>150000</v>
      </c>
      <c r="U504" s="9" t="s">
        <v>26</v>
      </c>
      <c r="V504" s="12">
        <v>150000</v>
      </c>
      <c r="W504" s="12">
        <v>150000</v>
      </c>
      <c r="X504" s="9" t="s">
        <v>27</v>
      </c>
      <c r="Y504" s="9">
        <v>0</v>
      </c>
      <c r="AC504" s="13" t="s">
        <v>28</v>
      </c>
      <c r="AD504" s="9" t="s">
        <v>128</v>
      </c>
      <c r="AE504" s="9" t="s">
        <v>151</v>
      </c>
      <c r="AF504" s="9" t="s">
        <v>31</v>
      </c>
      <c r="AH504" s="9" t="s">
        <v>32</v>
      </c>
      <c r="AI504" s="9" t="s">
        <v>871</v>
      </c>
      <c r="AJ504" s="9" t="s">
        <v>259</v>
      </c>
      <c r="AK504" s="9" t="s">
        <v>142</v>
      </c>
      <c r="AL504" s="9" t="s">
        <v>42</v>
      </c>
      <c r="AM504" s="16" t="s">
        <v>2522</v>
      </c>
      <c r="AN504" s="9" t="s">
        <v>2509</v>
      </c>
      <c r="AP504" s="9" t="s">
        <v>872</v>
      </c>
      <c r="AR504" s="15">
        <v>41206.065972222219</v>
      </c>
      <c r="AS504" s="9" t="s">
        <v>36</v>
      </c>
      <c r="AT504" s="12">
        <v>150000</v>
      </c>
      <c r="AU504" s="392">
        <v>41206.065972222219</v>
      </c>
      <c r="AV504" s="104">
        <v>41274</v>
      </c>
      <c r="AW504" s="96">
        <f t="shared" si="14"/>
        <v>67.934027777781012</v>
      </c>
      <c r="AX504" s="97">
        <f t="shared" si="15"/>
        <v>2.2644675925927005</v>
      </c>
    </row>
    <row r="505" spans="1:50" x14ac:dyDescent="0.25">
      <c r="A505" s="411"/>
      <c r="B505" s="9" t="s">
        <v>2621</v>
      </c>
      <c r="C505" s="9" t="s">
        <v>4740</v>
      </c>
      <c r="D505" s="33">
        <v>93</v>
      </c>
      <c r="E505" s="34" t="s">
        <v>2527</v>
      </c>
      <c r="F505" s="10" t="s">
        <v>2529</v>
      </c>
      <c r="G505" s="10">
        <v>406624</v>
      </c>
      <c r="H505" s="10" t="s">
        <v>4135</v>
      </c>
      <c r="I505" s="10" t="s">
        <v>4683</v>
      </c>
      <c r="J505" s="10" t="s">
        <v>2622</v>
      </c>
      <c r="K505" s="10">
        <v>1019300000001</v>
      </c>
      <c r="L505" s="9" t="s">
        <v>916</v>
      </c>
      <c r="M505" s="11">
        <v>36229</v>
      </c>
      <c r="N505" s="11"/>
      <c r="O505" s="12">
        <v>60000</v>
      </c>
      <c r="P505" s="12">
        <v>60000</v>
      </c>
      <c r="Q505" s="12"/>
      <c r="R505" s="12"/>
      <c r="S505" s="12"/>
      <c r="T505" s="12">
        <v>60000</v>
      </c>
      <c r="U505" s="9" t="s">
        <v>26</v>
      </c>
      <c r="V505" s="12">
        <v>60000</v>
      </c>
      <c r="W505" s="12">
        <v>49138.48</v>
      </c>
      <c r="X505" s="9" t="s">
        <v>27</v>
      </c>
      <c r="Y505" s="9">
        <v>0</v>
      </c>
      <c r="AC505" s="13" t="s">
        <v>28</v>
      </c>
      <c r="AD505" s="9" t="s">
        <v>44</v>
      </c>
      <c r="AE505" s="9" t="s">
        <v>30</v>
      </c>
      <c r="AF505" s="9" t="s">
        <v>45</v>
      </c>
      <c r="AH505" s="9" t="s">
        <v>32</v>
      </c>
      <c r="AI505" s="9" t="s">
        <v>39</v>
      </c>
      <c r="AJ505" s="9" t="s">
        <v>40</v>
      </c>
      <c r="AK505" s="9" t="s">
        <v>41</v>
      </c>
      <c r="AL505" s="9" t="s">
        <v>42</v>
      </c>
      <c r="AM505" s="16" t="s">
        <v>2522</v>
      </c>
      <c r="AN505" s="9" t="s">
        <v>57</v>
      </c>
      <c r="AP505" s="9" t="s">
        <v>917</v>
      </c>
      <c r="AR505" s="15">
        <v>38182.672222222223</v>
      </c>
      <c r="AS505" s="9" t="s">
        <v>36</v>
      </c>
      <c r="AT505" s="12">
        <v>60000</v>
      </c>
      <c r="AU505" s="392">
        <v>38182.672222222223</v>
      </c>
      <c r="AV505" s="104">
        <v>41274</v>
      </c>
      <c r="AW505" s="96">
        <f t="shared" si="14"/>
        <v>3091.3277777777766</v>
      </c>
      <c r="AX505" s="97">
        <f t="shared" si="15"/>
        <v>103.04425925925922</v>
      </c>
    </row>
    <row r="506" spans="1:50" x14ac:dyDescent="0.25">
      <c r="A506" s="411"/>
      <c r="B506" s="9" t="s">
        <v>2621</v>
      </c>
      <c r="C506" s="9" t="s">
        <v>4740</v>
      </c>
      <c r="D506" s="33">
        <v>93</v>
      </c>
      <c r="E506" s="34" t="s">
        <v>2527</v>
      </c>
      <c r="F506" s="10" t="s">
        <v>2549</v>
      </c>
      <c r="G506" s="10">
        <v>383962</v>
      </c>
      <c r="H506" s="10" t="s">
        <v>4136</v>
      </c>
      <c r="I506" s="10" t="s">
        <v>4684</v>
      </c>
      <c r="J506" s="10" t="s">
        <v>2622</v>
      </c>
      <c r="K506" s="10" t="s">
        <v>1029</v>
      </c>
      <c r="L506" s="9" t="s">
        <v>1030</v>
      </c>
      <c r="M506" s="11">
        <v>37428</v>
      </c>
      <c r="N506" s="11"/>
      <c r="O506" s="12">
        <v>9274</v>
      </c>
      <c r="P506" s="12">
        <v>9274</v>
      </c>
      <c r="Q506" s="12"/>
      <c r="R506" s="12"/>
      <c r="S506" s="12"/>
      <c r="T506" s="12">
        <v>9274</v>
      </c>
      <c r="U506" s="9" t="s">
        <v>27</v>
      </c>
      <c r="V506" s="9">
        <v>0</v>
      </c>
      <c r="W506" s="12">
        <v>28000</v>
      </c>
      <c r="X506" s="9" t="s">
        <v>27</v>
      </c>
      <c r="Y506" s="9">
        <v>0</v>
      </c>
      <c r="AC506" s="13" t="s">
        <v>28</v>
      </c>
      <c r="AD506" s="9" t="s">
        <v>44</v>
      </c>
      <c r="AE506" s="9" t="s">
        <v>80</v>
      </c>
      <c r="AF506" s="9" t="s">
        <v>45</v>
      </c>
      <c r="AH506" s="9" t="s">
        <v>32</v>
      </c>
      <c r="AI506" s="9" t="s">
        <v>157</v>
      </c>
      <c r="AJ506" s="9" t="s">
        <v>40</v>
      </c>
      <c r="AK506" s="9" t="s">
        <v>41</v>
      </c>
      <c r="AL506" s="9" t="s">
        <v>42</v>
      </c>
      <c r="AM506" s="16" t="s">
        <v>2522</v>
      </c>
      <c r="AN506" s="9" t="s">
        <v>43</v>
      </c>
      <c r="AP506" s="9" t="s">
        <v>1031</v>
      </c>
      <c r="AR506" s="15">
        <v>38055.588194444441</v>
      </c>
      <c r="AS506" s="9" t="s">
        <v>36</v>
      </c>
      <c r="AT506" s="12">
        <v>9274</v>
      </c>
      <c r="AU506" s="392">
        <v>38055.588194444441</v>
      </c>
      <c r="AV506" s="104">
        <v>41274</v>
      </c>
      <c r="AW506" s="96">
        <f t="shared" si="14"/>
        <v>3218.4118055555591</v>
      </c>
      <c r="AX506" s="97">
        <f t="shared" si="15"/>
        <v>107.28039351851864</v>
      </c>
    </row>
    <row r="507" spans="1:50" x14ac:dyDescent="0.25">
      <c r="A507" s="411"/>
      <c r="B507" s="9" t="s">
        <v>2621</v>
      </c>
      <c r="C507" s="9" t="s">
        <v>4740</v>
      </c>
      <c r="D507" s="33">
        <v>93</v>
      </c>
      <c r="E507" s="34" t="s">
        <v>2527</v>
      </c>
      <c r="F507" s="10" t="s">
        <v>2530</v>
      </c>
      <c r="G507" s="10">
        <v>1426660</v>
      </c>
      <c r="H507" s="10" t="s">
        <v>4137</v>
      </c>
      <c r="I507" s="10" t="s">
        <v>4685</v>
      </c>
      <c r="J507" s="10" t="s">
        <v>2622</v>
      </c>
      <c r="K507" s="10" t="s">
        <v>1432</v>
      </c>
      <c r="L507" s="9" t="s">
        <v>1433</v>
      </c>
      <c r="M507" s="11">
        <v>40669</v>
      </c>
      <c r="N507" s="11"/>
      <c r="O507" s="12">
        <v>17000</v>
      </c>
      <c r="P507" s="12">
        <v>17000</v>
      </c>
      <c r="Q507" s="12"/>
      <c r="R507" s="12"/>
      <c r="S507" s="12"/>
      <c r="T507" s="12">
        <v>17000</v>
      </c>
      <c r="U507" s="9" t="s">
        <v>26</v>
      </c>
      <c r="V507" s="12">
        <v>17000</v>
      </c>
      <c r="W507" s="9">
        <v>0</v>
      </c>
      <c r="X507" s="9" t="s">
        <v>27</v>
      </c>
      <c r="Y507" s="9">
        <v>0</v>
      </c>
      <c r="AC507" s="13" t="s">
        <v>28</v>
      </c>
      <c r="AD507" s="9" t="s">
        <v>135</v>
      </c>
      <c r="AE507" s="9" t="s">
        <v>284</v>
      </c>
      <c r="AF507" s="9" t="s">
        <v>31</v>
      </c>
      <c r="AH507" s="9" t="s">
        <v>131</v>
      </c>
      <c r="AI507" s="9" t="s">
        <v>293</v>
      </c>
      <c r="AJ507" s="9" t="s">
        <v>40</v>
      </c>
      <c r="AK507" s="9" t="s">
        <v>41</v>
      </c>
      <c r="AL507" s="9" t="s">
        <v>42</v>
      </c>
      <c r="AM507" s="16" t="s">
        <v>2522</v>
      </c>
      <c r="AN507" s="9" t="s">
        <v>2509</v>
      </c>
      <c r="AP507" s="9" t="s">
        <v>1434</v>
      </c>
      <c r="AR507" s="15">
        <v>40968.125694444447</v>
      </c>
      <c r="AS507" s="9" t="s">
        <v>36</v>
      </c>
      <c r="AT507" s="12">
        <v>17000</v>
      </c>
      <c r="AU507" s="392">
        <v>40968.125694444447</v>
      </c>
      <c r="AV507" s="104">
        <v>41274</v>
      </c>
      <c r="AW507" s="96">
        <f t="shared" si="14"/>
        <v>305.87430555555329</v>
      </c>
      <c r="AX507" s="97">
        <f t="shared" si="15"/>
        <v>10.19581018518511</v>
      </c>
    </row>
    <row r="508" spans="1:50" x14ac:dyDescent="0.25">
      <c r="A508" s="411"/>
      <c r="B508" s="9" t="s">
        <v>2621</v>
      </c>
      <c r="C508" s="9" t="s">
        <v>4740</v>
      </c>
      <c r="D508" s="33">
        <v>93</v>
      </c>
      <c r="E508" s="34" t="s">
        <v>2527</v>
      </c>
      <c r="F508" s="10" t="s">
        <v>2564</v>
      </c>
      <c r="G508" s="10">
        <v>1431163</v>
      </c>
      <c r="H508" s="10" t="s">
        <v>4138</v>
      </c>
      <c r="I508" s="10" t="s">
        <v>4686</v>
      </c>
      <c r="J508" s="10" t="s">
        <v>2622</v>
      </c>
      <c r="K508" s="10" t="s">
        <v>1435</v>
      </c>
      <c r="L508" s="9" t="s">
        <v>1436</v>
      </c>
      <c r="M508" s="11">
        <v>40478</v>
      </c>
      <c r="N508" s="11"/>
      <c r="O508" s="12">
        <v>5000</v>
      </c>
      <c r="P508" s="12">
        <v>5000</v>
      </c>
      <c r="Q508" s="12"/>
      <c r="R508" s="12"/>
      <c r="S508" s="12"/>
      <c r="T508" s="12">
        <v>5000</v>
      </c>
      <c r="U508" s="9" t="s">
        <v>26</v>
      </c>
      <c r="V508" s="12">
        <v>5000</v>
      </c>
      <c r="W508" s="9">
        <v>0</v>
      </c>
      <c r="X508" s="9" t="s">
        <v>27</v>
      </c>
      <c r="Y508" s="9">
        <v>0</v>
      </c>
      <c r="AC508" s="13" t="s">
        <v>28</v>
      </c>
      <c r="AD508" s="9" t="s">
        <v>135</v>
      </c>
      <c r="AE508" s="9" t="s">
        <v>136</v>
      </c>
      <c r="AF508" s="9" t="s">
        <v>31</v>
      </c>
      <c r="AH508" s="9" t="s">
        <v>131</v>
      </c>
      <c r="AI508" s="9" t="s">
        <v>432</v>
      </c>
      <c r="AJ508" s="9" t="s">
        <v>259</v>
      </c>
      <c r="AK508" s="9" t="s">
        <v>142</v>
      </c>
      <c r="AL508" s="9" t="s">
        <v>42</v>
      </c>
      <c r="AM508" s="16" t="s">
        <v>2522</v>
      </c>
      <c r="AN508" s="9" t="s">
        <v>2509</v>
      </c>
      <c r="AP508" s="9" t="s">
        <v>1437</v>
      </c>
      <c r="AR508" s="15">
        <v>40980.499305555553</v>
      </c>
      <c r="AS508" s="9" t="s">
        <v>36</v>
      </c>
      <c r="AT508" s="12">
        <v>5000</v>
      </c>
      <c r="AU508" s="392">
        <v>40980.499305555553</v>
      </c>
      <c r="AV508" s="104">
        <v>41274</v>
      </c>
      <c r="AW508" s="96">
        <f t="shared" si="14"/>
        <v>293.50069444444671</v>
      </c>
      <c r="AX508" s="97">
        <f t="shared" si="15"/>
        <v>9.7833564814815563</v>
      </c>
    </row>
    <row r="509" spans="1:50" x14ac:dyDescent="0.25">
      <c r="A509" s="411"/>
      <c r="B509" s="9" t="s">
        <v>2621</v>
      </c>
      <c r="C509" s="9" t="s">
        <v>4740</v>
      </c>
      <c r="D509" s="33">
        <v>93</v>
      </c>
      <c r="E509" s="34" t="s">
        <v>2527</v>
      </c>
      <c r="F509" s="10" t="s">
        <v>2529</v>
      </c>
      <c r="G509" s="10">
        <v>1149201</v>
      </c>
      <c r="H509" s="10" t="s">
        <v>4139</v>
      </c>
      <c r="I509" s="10" t="s">
        <v>4687</v>
      </c>
      <c r="J509" s="10" t="s">
        <v>2622</v>
      </c>
      <c r="K509" s="10">
        <v>3081914</v>
      </c>
      <c r="L509" s="9" t="s">
        <v>1755</v>
      </c>
      <c r="M509" s="11">
        <v>36779</v>
      </c>
      <c r="N509" s="11"/>
      <c r="O509" s="12">
        <v>51402.77</v>
      </c>
      <c r="P509" s="12">
        <v>51402.77</v>
      </c>
      <c r="Q509" s="12"/>
      <c r="R509" s="12"/>
      <c r="S509" s="12"/>
      <c r="T509" s="12">
        <v>51402.77</v>
      </c>
      <c r="U509" s="9" t="s">
        <v>50</v>
      </c>
      <c r="V509" s="12">
        <v>25701.39</v>
      </c>
      <c r="W509" s="9">
        <v>0</v>
      </c>
      <c r="X509" s="9" t="s">
        <v>27</v>
      </c>
      <c r="Y509" s="9">
        <v>0</v>
      </c>
      <c r="AC509" s="13" t="s">
        <v>28</v>
      </c>
      <c r="AD509" s="9" t="s">
        <v>135</v>
      </c>
      <c r="AE509" s="9" t="s">
        <v>136</v>
      </c>
      <c r="AF509" s="9" t="s">
        <v>31</v>
      </c>
      <c r="AH509" s="9" t="s">
        <v>32</v>
      </c>
      <c r="AI509" s="9" t="s">
        <v>325</v>
      </c>
      <c r="AJ509" s="9" t="s">
        <v>259</v>
      </c>
      <c r="AK509" s="9" t="s">
        <v>142</v>
      </c>
      <c r="AL509" s="9" t="s">
        <v>42</v>
      </c>
      <c r="AM509" s="16" t="s">
        <v>2522</v>
      </c>
      <c r="AN509" s="9" t="s">
        <v>2509</v>
      </c>
      <c r="AP509" s="9" t="s">
        <v>1756</v>
      </c>
      <c r="AR509" s="15">
        <v>40164.379861111112</v>
      </c>
      <c r="AS509" s="9" t="s">
        <v>36</v>
      </c>
      <c r="AT509" s="12">
        <v>51402.77</v>
      </c>
      <c r="AU509" s="392">
        <v>40164.379861111112</v>
      </c>
      <c r="AV509" s="104">
        <v>41274</v>
      </c>
      <c r="AW509" s="96">
        <f t="shared" si="14"/>
        <v>1109.6201388888876</v>
      </c>
      <c r="AX509" s="97">
        <f t="shared" si="15"/>
        <v>36.987337962962918</v>
      </c>
    </row>
    <row r="510" spans="1:50" x14ac:dyDescent="0.25">
      <c r="A510" s="411"/>
      <c r="B510" s="9" t="s">
        <v>2621</v>
      </c>
      <c r="C510" s="9" t="s">
        <v>4740</v>
      </c>
      <c r="D510" s="33">
        <v>93</v>
      </c>
      <c r="E510" s="34" t="s">
        <v>2527</v>
      </c>
      <c r="F510" s="10" t="s">
        <v>2564</v>
      </c>
      <c r="G510" s="10">
        <v>1469014</v>
      </c>
      <c r="H510" s="10" t="s">
        <v>4140</v>
      </c>
      <c r="I510" s="10" t="s">
        <v>4688</v>
      </c>
      <c r="J510" s="10" t="s">
        <v>2622</v>
      </c>
      <c r="K510" s="10" t="s">
        <v>1988</v>
      </c>
      <c r="L510" s="9" t="s">
        <v>1989</v>
      </c>
      <c r="M510" s="11">
        <v>40744</v>
      </c>
      <c r="N510" s="11"/>
      <c r="O510" s="12">
        <v>80000</v>
      </c>
      <c r="P510" s="12">
        <v>80000</v>
      </c>
      <c r="Q510" s="12"/>
      <c r="R510" s="12"/>
      <c r="S510" s="12"/>
      <c r="T510" s="12">
        <v>80000</v>
      </c>
      <c r="U510" s="9" t="s">
        <v>26</v>
      </c>
      <c r="V510" s="12">
        <v>80000</v>
      </c>
      <c r="W510" s="9">
        <v>0</v>
      </c>
      <c r="X510" s="9" t="s">
        <v>27</v>
      </c>
      <c r="Y510" s="9">
        <v>0</v>
      </c>
      <c r="AC510" s="13" t="s">
        <v>28</v>
      </c>
      <c r="AD510" s="9" t="s">
        <v>135</v>
      </c>
      <c r="AE510" s="9" t="s">
        <v>136</v>
      </c>
      <c r="AF510" s="9" t="s">
        <v>31</v>
      </c>
      <c r="AH510" s="9" t="s">
        <v>32</v>
      </c>
      <c r="AI510" s="9" t="s">
        <v>1115</v>
      </c>
      <c r="AJ510" s="9" t="s">
        <v>663</v>
      </c>
      <c r="AK510" s="9" t="s">
        <v>142</v>
      </c>
      <c r="AL510" s="9" t="s">
        <v>42</v>
      </c>
      <c r="AM510" s="16" t="s">
        <v>2522</v>
      </c>
      <c r="AN510" s="9" t="s">
        <v>2509</v>
      </c>
      <c r="AP510" s="9" t="s">
        <v>1990</v>
      </c>
      <c r="AR510" s="15">
        <v>41065.511805555558</v>
      </c>
      <c r="AS510" s="9" t="s">
        <v>36</v>
      </c>
      <c r="AT510" s="12">
        <v>80000</v>
      </c>
      <c r="AU510" s="392">
        <v>41065.511805555558</v>
      </c>
      <c r="AV510" s="104">
        <v>41274</v>
      </c>
      <c r="AW510" s="96">
        <f t="shared" si="14"/>
        <v>208.48819444444234</v>
      </c>
      <c r="AX510" s="97">
        <f t="shared" si="15"/>
        <v>6.9496064814814114</v>
      </c>
    </row>
    <row r="511" spans="1:50" x14ac:dyDescent="0.25">
      <c r="A511" s="411"/>
      <c r="B511" s="9" t="s">
        <v>2621</v>
      </c>
      <c r="C511" s="9" t="s">
        <v>4740</v>
      </c>
      <c r="D511" s="33">
        <v>93</v>
      </c>
      <c r="E511" s="34" t="s">
        <v>2527</v>
      </c>
      <c r="F511" s="10" t="s">
        <v>2529</v>
      </c>
      <c r="G511" s="10">
        <v>253337</v>
      </c>
      <c r="H511" s="10" t="s">
        <v>4141</v>
      </c>
      <c r="I511" s="10" t="s">
        <v>4689</v>
      </c>
      <c r="J511" s="10" t="s">
        <v>2622</v>
      </c>
      <c r="K511" s="10" t="s">
        <v>2015</v>
      </c>
      <c r="L511" s="9" t="s">
        <v>2016</v>
      </c>
      <c r="M511" s="11">
        <v>36374</v>
      </c>
      <c r="N511" s="11"/>
      <c r="O511" s="12">
        <v>12144</v>
      </c>
      <c r="P511" s="12">
        <v>12144</v>
      </c>
      <c r="Q511" s="12"/>
      <c r="R511" s="12"/>
      <c r="S511" s="12"/>
      <c r="T511" s="12">
        <v>12144</v>
      </c>
      <c r="U511" s="9" t="s">
        <v>26</v>
      </c>
      <c r="V511" s="12">
        <v>12144</v>
      </c>
      <c r="W511" s="12">
        <v>1600</v>
      </c>
      <c r="X511" s="9" t="s">
        <v>27</v>
      </c>
      <c r="Y511" s="9">
        <v>0</v>
      </c>
      <c r="AC511" s="13" t="s">
        <v>28</v>
      </c>
      <c r="AD511" s="9" t="s">
        <v>44</v>
      </c>
      <c r="AE511" s="9" t="s">
        <v>38</v>
      </c>
      <c r="AF511" s="9" t="s">
        <v>31</v>
      </c>
      <c r="AH511" s="9" t="s">
        <v>32</v>
      </c>
      <c r="AI511" s="9" t="s">
        <v>39</v>
      </c>
      <c r="AJ511" s="9" t="s">
        <v>40</v>
      </c>
      <c r="AK511" s="9" t="s">
        <v>41</v>
      </c>
      <c r="AL511" s="9" t="s">
        <v>42</v>
      </c>
      <c r="AM511" s="16" t="s">
        <v>2522</v>
      </c>
      <c r="AN511" s="9" t="s">
        <v>57</v>
      </c>
      <c r="AP511" s="9" t="s">
        <v>2017</v>
      </c>
      <c r="AR511" s="15">
        <v>37618</v>
      </c>
      <c r="AS511" s="9" t="s">
        <v>36</v>
      </c>
      <c r="AT511" s="12">
        <v>12144</v>
      </c>
      <c r="AU511" s="392">
        <v>37618</v>
      </c>
      <c r="AV511" s="104">
        <v>41274</v>
      </c>
      <c r="AW511" s="96">
        <f t="shared" si="14"/>
        <v>3656</v>
      </c>
      <c r="AX511" s="97">
        <f t="shared" si="15"/>
        <v>121.86666666666666</v>
      </c>
    </row>
    <row r="512" spans="1:50" x14ac:dyDescent="0.25">
      <c r="A512" s="411"/>
      <c r="B512" s="9" t="s">
        <v>2621</v>
      </c>
      <c r="C512" s="9" t="s">
        <v>4740</v>
      </c>
      <c r="D512" s="33">
        <v>93</v>
      </c>
      <c r="E512" s="34" t="s">
        <v>2527</v>
      </c>
      <c r="F512" s="10" t="s">
        <v>2529</v>
      </c>
      <c r="G512" s="10">
        <v>193036</v>
      </c>
      <c r="H512" s="10" t="s">
        <v>4142</v>
      </c>
      <c r="I512" s="10" t="s">
        <v>4690</v>
      </c>
      <c r="J512" s="10" t="s">
        <v>2622</v>
      </c>
      <c r="K512" s="20">
        <v>3019390004785</v>
      </c>
      <c r="L512" s="9" t="s">
        <v>2031</v>
      </c>
      <c r="M512" s="11">
        <v>37071</v>
      </c>
      <c r="N512" s="11"/>
      <c r="O512" s="12">
        <v>19049</v>
      </c>
      <c r="P512" s="12">
        <v>19049</v>
      </c>
      <c r="Q512" s="12"/>
      <c r="R512" s="12"/>
      <c r="S512" s="12"/>
      <c r="T512" s="12">
        <v>19049</v>
      </c>
      <c r="U512" s="9" t="s">
        <v>26</v>
      </c>
      <c r="V512" s="12">
        <v>19049</v>
      </c>
      <c r="W512" s="12">
        <v>42082.33</v>
      </c>
      <c r="X512" s="9" t="s">
        <v>27</v>
      </c>
      <c r="Y512" s="9">
        <v>0</v>
      </c>
      <c r="AC512" s="13" t="s">
        <v>28</v>
      </c>
      <c r="AD512" s="9" t="s">
        <v>44</v>
      </c>
      <c r="AE512" s="9" t="s">
        <v>80</v>
      </c>
      <c r="AF512" s="9" t="s">
        <v>45</v>
      </c>
      <c r="AH512" s="9" t="s">
        <v>32</v>
      </c>
      <c r="AI512" s="9" t="s">
        <v>193</v>
      </c>
      <c r="AJ512" s="9" t="s">
        <v>40</v>
      </c>
      <c r="AK512" s="9" t="s">
        <v>41</v>
      </c>
      <c r="AL512" s="9" t="s">
        <v>42</v>
      </c>
      <c r="AM512" s="16" t="s">
        <v>2522</v>
      </c>
      <c r="AN512" s="9" t="s">
        <v>43</v>
      </c>
      <c r="AP512" s="9" t="s">
        <v>2032</v>
      </c>
      <c r="AR512" s="15">
        <v>37634</v>
      </c>
      <c r="AS512" s="9" t="s">
        <v>36</v>
      </c>
      <c r="AT512" s="12">
        <v>19049</v>
      </c>
      <c r="AU512" s="392">
        <v>37634</v>
      </c>
      <c r="AV512" s="104">
        <v>41274</v>
      </c>
      <c r="AW512" s="96">
        <f t="shared" si="14"/>
        <v>3640</v>
      </c>
      <c r="AX512" s="97">
        <f t="shared" si="15"/>
        <v>121.33333333333333</v>
      </c>
    </row>
    <row r="513" spans="1:50" x14ac:dyDescent="0.25">
      <c r="A513" s="411"/>
      <c r="B513" s="9" t="s">
        <v>2621</v>
      </c>
      <c r="C513" s="9" t="s">
        <v>4740</v>
      </c>
      <c r="D513" s="33">
        <v>93</v>
      </c>
      <c r="E513" s="34" t="s">
        <v>2527</v>
      </c>
      <c r="F513" s="10" t="s">
        <v>2529</v>
      </c>
      <c r="G513" s="10">
        <v>317263</v>
      </c>
      <c r="H513" s="10" t="s">
        <v>4143</v>
      </c>
      <c r="I513" s="10" t="s">
        <v>4691</v>
      </c>
      <c r="J513" s="10" t="s">
        <v>2622</v>
      </c>
      <c r="K513" s="10">
        <v>10020000</v>
      </c>
      <c r="L513" s="9" t="s">
        <v>2033</v>
      </c>
      <c r="M513" s="11">
        <v>36953</v>
      </c>
      <c r="N513" s="11"/>
      <c r="O513" s="12">
        <v>39648.6</v>
      </c>
      <c r="P513" s="12">
        <v>39648.6</v>
      </c>
      <c r="Q513" s="12"/>
      <c r="R513" s="12"/>
      <c r="S513" s="12"/>
      <c r="T513" s="12">
        <v>39648.6</v>
      </c>
      <c r="U513" s="9" t="s">
        <v>26</v>
      </c>
      <c r="V513" s="12">
        <v>39648.6</v>
      </c>
      <c r="W513" s="12">
        <v>32831.370000000003</v>
      </c>
      <c r="X513" s="9" t="s">
        <v>27</v>
      </c>
      <c r="Y513" s="9">
        <v>0</v>
      </c>
      <c r="AC513" s="13" t="s">
        <v>28</v>
      </c>
      <c r="AD513" s="9" t="s">
        <v>44</v>
      </c>
      <c r="AE513" s="9" t="s">
        <v>38</v>
      </c>
      <c r="AF513" s="9" t="s">
        <v>31</v>
      </c>
      <c r="AH513" s="9" t="s">
        <v>32</v>
      </c>
      <c r="AI513" s="9" t="s">
        <v>39</v>
      </c>
      <c r="AJ513" s="9" t="s">
        <v>40</v>
      </c>
      <c r="AK513" s="9" t="s">
        <v>41</v>
      </c>
      <c r="AL513" s="9" t="s">
        <v>42</v>
      </c>
      <c r="AM513" s="16" t="s">
        <v>2522</v>
      </c>
      <c r="AN513" s="9" t="s">
        <v>43</v>
      </c>
      <c r="AP513" s="9" t="s">
        <v>2034</v>
      </c>
      <c r="AR513" s="15">
        <v>37623</v>
      </c>
      <c r="AS513" s="9" t="s">
        <v>36</v>
      </c>
      <c r="AT513" s="12">
        <v>39648.6</v>
      </c>
      <c r="AU513" s="392">
        <v>37623</v>
      </c>
      <c r="AV513" s="104">
        <v>41274</v>
      </c>
      <c r="AW513" s="96">
        <f t="shared" si="14"/>
        <v>3651</v>
      </c>
      <c r="AX513" s="97">
        <f t="shared" si="15"/>
        <v>121.7</v>
      </c>
    </row>
    <row r="514" spans="1:50" x14ac:dyDescent="0.25">
      <c r="A514" s="411"/>
      <c r="B514" s="9" t="s">
        <v>2621</v>
      </c>
      <c r="C514" s="9" t="s">
        <v>4740</v>
      </c>
      <c r="D514" s="33">
        <v>93</v>
      </c>
      <c r="E514" s="34" t="s">
        <v>2527</v>
      </c>
      <c r="F514" s="10" t="s">
        <v>2535</v>
      </c>
      <c r="G514" s="10">
        <v>384161</v>
      </c>
      <c r="H514" s="10" t="s">
        <v>4144</v>
      </c>
      <c r="I514" s="10" t="s">
        <v>4692</v>
      </c>
      <c r="J514" s="10" t="s">
        <v>2622</v>
      </c>
      <c r="K514" s="10">
        <v>1001002</v>
      </c>
      <c r="L514" s="9" t="s">
        <v>2047</v>
      </c>
      <c r="M514" s="11">
        <v>37605</v>
      </c>
      <c r="N514" s="11"/>
      <c r="O514" s="12">
        <v>23000</v>
      </c>
      <c r="P514" s="12">
        <v>23000</v>
      </c>
      <c r="Q514" s="12"/>
      <c r="R514" s="12"/>
      <c r="S514" s="12"/>
      <c r="T514" s="12">
        <v>23000</v>
      </c>
      <c r="U514" s="9" t="s">
        <v>26</v>
      </c>
      <c r="V514" s="12">
        <v>23000</v>
      </c>
      <c r="W514" s="12">
        <v>1200</v>
      </c>
      <c r="X514" s="9" t="s">
        <v>27</v>
      </c>
      <c r="Y514" s="9">
        <v>0</v>
      </c>
      <c r="AC514" s="13" t="s">
        <v>28</v>
      </c>
      <c r="AD514" s="9" t="s">
        <v>44</v>
      </c>
      <c r="AE514" s="9" t="s">
        <v>80</v>
      </c>
      <c r="AF514" s="9" t="s">
        <v>47</v>
      </c>
      <c r="AH514" s="9" t="s">
        <v>32</v>
      </c>
      <c r="AI514" s="9" t="s">
        <v>1579</v>
      </c>
      <c r="AJ514" s="9" t="s">
        <v>40</v>
      </c>
      <c r="AK514" s="9" t="s">
        <v>41</v>
      </c>
      <c r="AL514" s="9" t="s">
        <v>42</v>
      </c>
      <c r="AM514" s="16" t="s">
        <v>2522</v>
      </c>
      <c r="AN514" s="9" t="s">
        <v>43</v>
      </c>
      <c r="AP514" s="9" t="s">
        <v>2048</v>
      </c>
      <c r="AR514" s="15">
        <v>38056.439583333333</v>
      </c>
      <c r="AS514" s="9" t="s">
        <v>36</v>
      </c>
      <c r="AT514" s="12">
        <v>23000</v>
      </c>
      <c r="AU514" s="392">
        <v>38056.439583333333</v>
      </c>
      <c r="AV514" s="104">
        <v>41274</v>
      </c>
      <c r="AW514" s="96">
        <f t="shared" si="14"/>
        <v>3217.5604166666672</v>
      </c>
      <c r="AX514" s="97">
        <f t="shared" si="15"/>
        <v>107.25201388888891</v>
      </c>
    </row>
    <row r="515" spans="1:50" x14ac:dyDescent="0.25">
      <c r="A515" s="411"/>
      <c r="B515" s="9" t="s">
        <v>2621</v>
      </c>
      <c r="C515" s="9" t="s">
        <v>4740</v>
      </c>
      <c r="D515" s="33">
        <v>93</v>
      </c>
      <c r="E515" s="34" t="s">
        <v>2527</v>
      </c>
      <c r="F515" s="10" t="s">
        <v>2539</v>
      </c>
      <c r="G515" s="10">
        <v>1365783</v>
      </c>
      <c r="H515" s="10" t="s">
        <v>4145</v>
      </c>
      <c r="I515" s="10" t="s">
        <v>4693</v>
      </c>
      <c r="J515" s="10" t="s">
        <v>2622</v>
      </c>
      <c r="K515" s="10" t="s">
        <v>1709</v>
      </c>
      <c r="L515" s="9" t="s">
        <v>2091</v>
      </c>
      <c r="M515" s="11">
        <v>40221</v>
      </c>
      <c r="N515" s="11"/>
      <c r="O515" s="12">
        <v>8601.7199999999993</v>
      </c>
      <c r="P515" s="12">
        <v>8601.7199999999993</v>
      </c>
      <c r="Q515" s="12"/>
      <c r="R515" s="12"/>
      <c r="S515" s="12"/>
      <c r="T515" s="12">
        <v>8601.7199999999993</v>
      </c>
      <c r="U515" s="9" t="s">
        <v>26</v>
      </c>
      <c r="V515" s="12">
        <v>8601.7199999999993</v>
      </c>
      <c r="W515" s="9">
        <v>0</v>
      </c>
      <c r="X515" s="9" t="s">
        <v>27</v>
      </c>
      <c r="Y515" s="9">
        <v>0</v>
      </c>
      <c r="AC515" s="13" t="s">
        <v>28</v>
      </c>
      <c r="AD515" s="9" t="s">
        <v>135</v>
      </c>
      <c r="AE515" s="9" t="s">
        <v>284</v>
      </c>
      <c r="AF515" s="9" t="s">
        <v>45</v>
      </c>
      <c r="AH515" s="9" t="s">
        <v>32</v>
      </c>
      <c r="AI515" s="9" t="s">
        <v>39</v>
      </c>
      <c r="AJ515" s="9" t="s">
        <v>40</v>
      </c>
      <c r="AK515" s="9" t="s">
        <v>41</v>
      </c>
      <c r="AL515" s="9" t="s">
        <v>42</v>
      </c>
      <c r="AM515" s="16" t="s">
        <v>2522</v>
      </c>
      <c r="AN515" s="9" t="s">
        <v>43</v>
      </c>
      <c r="AP515" s="9" t="s">
        <v>2092</v>
      </c>
      <c r="AR515" s="15">
        <v>40792.934027777781</v>
      </c>
      <c r="AS515" s="9" t="s">
        <v>36</v>
      </c>
      <c r="AT515" s="12">
        <v>8601.7199999999993</v>
      </c>
      <c r="AU515" s="392">
        <v>40792.934027777781</v>
      </c>
      <c r="AV515" s="104">
        <v>41274</v>
      </c>
      <c r="AW515" s="96">
        <f t="shared" ref="AW515:AW562" si="16">AV515-AU515</f>
        <v>481.06597222221899</v>
      </c>
      <c r="AX515" s="97">
        <f t="shared" ref="AX515:AX562" si="17">AW515/30</f>
        <v>16.035532407407299</v>
      </c>
    </row>
    <row r="516" spans="1:50" x14ac:dyDescent="0.25">
      <c r="A516" s="411"/>
      <c r="B516" s="9" t="s">
        <v>2621</v>
      </c>
      <c r="C516" s="9" t="s">
        <v>4741</v>
      </c>
      <c r="D516" s="33">
        <v>77</v>
      </c>
      <c r="E516" s="34" t="s">
        <v>2527</v>
      </c>
      <c r="F516" s="10" t="s">
        <v>2529</v>
      </c>
      <c r="G516" s="10">
        <v>1149287</v>
      </c>
      <c r="H516" s="10" t="s">
        <v>4146</v>
      </c>
      <c r="I516" s="10" t="s">
        <v>4694</v>
      </c>
      <c r="J516" s="10" t="s">
        <v>2622</v>
      </c>
      <c r="K516" s="10" t="s">
        <v>2271</v>
      </c>
      <c r="L516" s="9" t="s">
        <v>2272</v>
      </c>
      <c r="M516" s="11">
        <v>38741</v>
      </c>
      <c r="N516" s="11"/>
      <c r="O516" s="12">
        <v>41087.79</v>
      </c>
      <c r="P516" s="12">
        <v>41087.79</v>
      </c>
      <c r="Q516" s="12"/>
      <c r="R516" s="12"/>
      <c r="S516" s="12"/>
      <c r="T516" s="12">
        <v>41087.79</v>
      </c>
      <c r="U516" s="9" t="s">
        <v>50</v>
      </c>
      <c r="V516" s="12">
        <v>20543.900000000001</v>
      </c>
      <c r="W516" s="9">
        <v>0</v>
      </c>
      <c r="X516" s="9" t="s">
        <v>27</v>
      </c>
      <c r="Y516" s="9">
        <v>0</v>
      </c>
      <c r="AC516" s="13" t="s">
        <v>28</v>
      </c>
      <c r="AD516" s="9" t="s">
        <v>135</v>
      </c>
      <c r="AE516" s="9" t="s">
        <v>136</v>
      </c>
      <c r="AF516" s="9" t="s">
        <v>31</v>
      </c>
      <c r="AH516" s="9" t="s">
        <v>32</v>
      </c>
      <c r="AI516" s="9" t="s">
        <v>258</v>
      </c>
      <c r="AJ516" s="9" t="s">
        <v>259</v>
      </c>
      <c r="AK516" s="9" t="s">
        <v>142</v>
      </c>
      <c r="AL516" s="9" t="s">
        <v>42</v>
      </c>
      <c r="AM516" s="16" t="s">
        <v>2522</v>
      </c>
      <c r="AN516" s="9" t="s">
        <v>2510</v>
      </c>
      <c r="AP516" s="9" t="s">
        <v>2273</v>
      </c>
      <c r="AR516" s="15">
        <v>40164.381249999999</v>
      </c>
      <c r="AS516" s="9" t="s">
        <v>36</v>
      </c>
      <c r="AT516" s="12">
        <v>41087.79</v>
      </c>
      <c r="AU516" s="392">
        <v>40164.381249999999</v>
      </c>
      <c r="AV516" s="104">
        <v>41274</v>
      </c>
      <c r="AW516" s="96">
        <f t="shared" si="16"/>
        <v>1109.6187500000015</v>
      </c>
      <c r="AX516" s="97">
        <f t="shared" si="17"/>
        <v>36.987291666666714</v>
      </c>
    </row>
    <row r="517" spans="1:50" x14ac:dyDescent="0.25">
      <c r="A517" s="411"/>
      <c r="B517" s="9" t="s">
        <v>2621</v>
      </c>
      <c r="C517" s="9" t="s">
        <v>4744</v>
      </c>
      <c r="D517" s="35">
        <v>1</v>
      </c>
      <c r="E517" s="34" t="s">
        <v>2527</v>
      </c>
      <c r="F517" s="10" t="s">
        <v>2550</v>
      </c>
      <c r="G517" s="10">
        <v>1304897</v>
      </c>
      <c r="H517" s="10" t="s">
        <v>4147</v>
      </c>
      <c r="I517" s="10" t="s">
        <v>4695</v>
      </c>
      <c r="J517" s="10" t="s">
        <v>2622</v>
      </c>
      <c r="K517" s="10" t="s">
        <v>2431</v>
      </c>
      <c r="L517" s="22">
        <v>89000631</v>
      </c>
      <c r="M517" s="11">
        <v>40315</v>
      </c>
      <c r="N517" s="11"/>
      <c r="O517" s="12">
        <v>305782.01</v>
      </c>
      <c r="P517" s="12">
        <v>305782.01</v>
      </c>
      <c r="Q517" s="12"/>
      <c r="R517" s="12"/>
      <c r="S517" s="12"/>
      <c r="T517" s="12">
        <v>305782.01</v>
      </c>
      <c r="U517" s="9" t="s">
        <v>26</v>
      </c>
      <c r="V517" s="12">
        <v>305782.01</v>
      </c>
      <c r="W517" s="9">
        <v>0</v>
      </c>
      <c r="X517" s="9" t="s">
        <v>27</v>
      </c>
      <c r="Y517" s="9">
        <v>0</v>
      </c>
      <c r="AC517" s="13" t="s">
        <v>28</v>
      </c>
      <c r="AD517" s="9" t="s">
        <v>135</v>
      </c>
      <c r="AE517" s="9" t="s">
        <v>136</v>
      </c>
      <c r="AF517" s="9" t="s">
        <v>31</v>
      </c>
      <c r="AH517" s="9" t="s">
        <v>32</v>
      </c>
      <c r="AI517" s="9" t="s">
        <v>153</v>
      </c>
      <c r="AJ517" s="9" t="s">
        <v>89</v>
      </c>
      <c r="AK517" s="9" t="s">
        <v>71</v>
      </c>
      <c r="AL517" s="9" t="s">
        <v>42</v>
      </c>
      <c r="AM517" s="16" t="s">
        <v>2522</v>
      </c>
      <c r="AN517" s="9" t="s">
        <v>2509</v>
      </c>
      <c r="AP517" s="9" t="s">
        <v>2432</v>
      </c>
      <c r="AR517" s="15">
        <v>40631.581250000003</v>
      </c>
      <c r="AS517" s="9" t="s">
        <v>600</v>
      </c>
      <c r="AT517" s="12">
        <v>305782.01</v>
      </c>
      <c r="AU517" s="392">
        <v>40631.581250000003</v>
      </c>
      <c r="AV517" s="104">
        <v>41274</v>
      </c>
      <c r="AW517" s="96">
        <f t="shared" si="16"/>
        <v>642.41874999999709</v>
      </c>
      <c r="AX517" s="97">
        <f t="shared" si="17"/>
        <v>21.413958333333238</v>
      </c>
    </row>
    <row r="518" spans="1:50" x14ac:dyDescent="0.25">
      <c r="A518" s="411"/>
      <c r="B518" s="9" t="s">
        <v>2621</v>
      </c>
      <c r="C518" s="9" t="s">
        <v>3625</v>
      </c>
      <c r="D518" s="33">
        <v>14</v>
      </c>
      <c r="E518" s="34" t="s">
        <v>2528</v>
      </c>
      <c r="F518" s="10" t="s">
        <v>2531</v>
      </c>
      <c r="G518" s="10">
        <v>1339047</v>
      </c>
      <c r="H518" s="10" t="s">
        <v>4148</v>
      </c>
      <c r="I518" s="10" t="s">
        <v>4696</v>
      </c>
      <c r="J518" s="10" t="s">
        <v>2646</v>
      </c>
      <c r="K518" s="10" t="s">
        <v>2451</v>
      </c>
      <c r="L518" s="9" t="s">
        <v>2452</v>
      </c>
      <c r="M518" s="11">
        <v>40581</v>
      </c>
      <c r="N518" s="11"/>
      <c r="O518" s="12">
        <v>24000</v>
      </c>
      <c r="P518" s="12">
        <v>24000</v>
      </c>
      <c r="Q518" s="12"/>
      <c r="R518" s="12"/>
      <c r="S518" s="12"/>
      <c r="T518" s="12">
        <v>24000</v>
      </c>
      <c r="U518" s="9" t="s">
        <v>26</v>
      </c>
      <c r="V518" s="12">
        <v>24000</v>
      </c>
      <c r="W518" s="9">
        <v>0</v>
      </c>
      <c r="X518" s="9" t="s">
        <v>27</v>
      </c>
      <c r="Y518" s="9">
        <v>0</v>
      </c>
      <c r="AC518" s="13" t="s">
        <v>28</v>
      </c>
      <c r="AD518" s="9" t="s">
        <v>262</v>
      </c>
      <c r="AE518" s="9" t="s">
        <v>151</v>
      </c>
      <c r="AF518" s="9" t="s">
        <v>45</v>
      </c>
      <c r="AH518" s="9" t="s">
        <v>32</v>
      </c>
      <c r="AI518" s="9" t="s">
        <v>275</v>
      </c>
      <c r="AJ518" s="9" t="s">
        <v>218</v>
      </c>
      <c r="AK518" s="9" t="s">
        <v>142</v>
      </c>
      <c r="AL518" s="9" t="s">
        <v>42</v>
      </c>
      <c r="AM518" s="16" t="s">
        <v>2522</v>
      </c>
      <c r="AN518" s="9" t="s">
        <v>2509</v>
      </c>
      <c r="AP518" s="9" t="s">
        <v>2453</v>
      </c>
      <c r="AR518" s="15">
        <v>40728.399305555555</v>
      </c>
      <c r="AS518" s="9" t="s">
        <v>36</v>
      </c>
      <c r="AT518" s="12">
        <v>24000</v>
      </c>
      <c r="AU518" s="392">
        <v>40728.399305555555</v>
      </c>
      <c r="AV518" s="104">
        <v>41274</v>
      </c>
      <c r="AW518" s="96">
        <f t="shared" si="16"/>
        <v>545.60069444444525</v>
      </c>
      <c r="AX518" s="97">
        <f t="shared" si="17"/>
        <v>18.186689814814841</v>
      </c>
    </row>
    <row r="519" spans="1:50" x14ac:dyDescent="0.25">
      <c r="A519" s="411"/>
      <c r="B519" s="9" t="s">
        <v>2621</v>
      </c>
      <c r="C519" s="9" t="s">
        <v>3625</v>
      </c>
      <c r="D519" s="33">
        <v>14</v>
      </c>
      <c r="E519" s="34" t="s">
        <v>2528</v>
      </c>
      <c r="F519" s="10" t="s">
        <v>2590</v>
      </c>
      <c r="G519" s="10">
        <v>1341858</v>
      </c>
      <c r="H519" s="10" t="s">
        <v>4149</v>
      </c>
      <c r="I519" s="10" t="s">
        <v>4697</v>
      </c>
      <c r="J519" s="10" t="s">
        <v>2646</v>
      </c>
      <c r="K519" s="10" t="s">
        <v>2454</v>
      </c>
      <c r="L519" s="9" t="s">
        <v>2455</v>
      </c>
      <c r="M519" s="11">
        <v>40589</v>
      </c>
      <c r="N519" s="11"/>
      <c r="O519" s="12">
        <v>35000</v>
      </c>
      <c r="P519" s="12">
        <v>35000</v>
      </c>
      <c r="Q519" s="12"/>
      <c r="R519" s="12"/>
      <c r="S519" s="12"/>
      <c r="T519" s="12">
        <v>35000</v>
      </c>
      <c r="U519" s="9" t="s">
        <v>50</v>
      </c>
      <c r="V519" s="12">
        <v>17500</v>
      </c>
      <c r="W519" s="9">
        <v>0</v>
      </c>
      <c r="X519" s="9" t="s">
        <v>27</v>
      </c>
      <c r="Y519" s="9">
        <v>0</v>
      </c>
      <c r="AC519" s="13" t="s">
        <v>28</v>
      </c>
      <c r="AD519" s="9" t="s">
        <v>262</v>
      </c>
      <c r="AE519" s="9" t="s">
        <v>151</v>
      </c>
      <c r="AF519" s="9" t="s">
        <v>31</v>
      </c>
      <c r="AH519" s="9" t="s">
        <v>139</v>
      </c>
      <c r="AI519" s="9" t="s">
        <v>602</v>
      </c>
      <c r="AJ519" s="9" t="s">
        <v>218</v>
      </c>
      <c r="AK519" s="9" t="s">
        <v>142</v>
      </c>
      <c r="AL519" s="9" t="s">
        <v>42</v>
      </c>
      <c r="AM519" s="16" t="s">
        <v>2522</v>
      </c>
      <c r="AN519" s="9" t="s">
        <v>2510</v>
      </c>
      <c r="AP519" s="9" t="s">
        <v>2456</v>
      </c>
      <c r="AR519" s="15">
        <v>40736.240277777775</v>
      </c>
      <c r="AS519" s="9" t="s">
        <v>36</v>
      </c>
      <c r="AT519" s="12">
        <v>35000</v>
      </c>
      <c r="AU519" s="392">
        <v>40736.240277777775</v>
      </c>
      <c r="AV519" s="104">
        <v>41274</v>
      </c>
      <c r="AW519" s="96">
        <f t="shared" si="16"/>
        <v>537.75972222222481</v>
      </c>
      <c r="AX519" s="97">
        <f t="shared" si="17"/>
        <v>17.925324074074162</v>
      </c>
    </row>
    <row r="520" spans="1:50" x14ac:dyDescent="0.25">
      <c r="A520" s="411"/>
      <c r="B520" s="9" t="s">
        <v>2621</v>
      </c>
      <c r="C520" s="9" t="s">
        <v>4739</v>
      </c>
      <c r="D520" s="33">
        <v>82</v>
      </c>
      <c r="E520" s="34" t="s">
        <v>2527</v>
      </c>
      <c r="F520" s="10" t="s">
        <v>2537</v>
      </c>
      <c r="G520" s="10">
        <v>1348679</v>
      </c>
      <c r="H520" s="10" t="s">
        <v>4150</v>
      </c>
      <c r="I520" s="10" t="s">
        <v>4698</v>
      </c>
      <c r="J520" s="10" t="s">
        <v>2622</v>
      </c>
      <c r="K520" s="10" t="s">
        <v>2460</v>
      </c>
      <c r="L520" s="9" t="s">
        <v>2461</v>
      </c>
      <c r="M520" s="11">
        <v>40411</v>
      </c>
      <c r="N520" s="11"/>
      <c r="O520" s="12">
        <v>3000</v>
      </c>
      <c r="P520" s="12">
        <v>3000</v>
      </c>
      <c r="Q520" s="12"/>
      <c r="R520" s="12"/>
      <c r="S520" s="12"/>
      <c r="T520" s="12">
        <v>3000</v>
      </c>
      <c r="U520" s="9" t="s">
        <v>26</v>
      </c>
      <c r="V520" s="12">
        <v>3000</v>
      </c>
      <c r="W520" s="9">
        <v>340.07</v>
      </c>
      <c r="X520" s="9" t="s">
        <v>27</v>
      </c>
      <c r="Y520" s="9">
        <v>0</v>
      </c>
      <c r="AC520" s="13" t="s">
        <v>28</v>
      </c>
      <c r="AD520" s="9" t="s">
        <v>135</v>
      </c>
      <c r="AE520" s="9" t="s">
        <v>284</v>
      </c>
      <c r="AF520" s="9" t="s">
        <v>31</v>
      </c>
      <c r="AH520" s="9" t="s">
        <v>131</v>
      </c>
      <c r="AI520" s="9" t="s">
        <v>114</v>
      </c>
      <c r="AJ520" s="9" t="s">
        <v>40</v>
      </c>
      <c r="AK520" s="9" t="s">
        <v>41</v>
      </c>
      <c r="AL520" s="9" t="s">
        <v>42</v>
      </c>
      <c r="AM520" s="16" t="s">
        <v>2522</v>
      </c>
      <c r="AN520" s="9" t="s">
        <v>43</v>
      </c>
      <c r="AP520" s="9" t="s">
        <v>2462</v>
      </c>
      <c r="AR520" s="15">
        <v>40752.96875</v>
      </c>
      <c r="AS520" s="9" t="s">
        <v>36</v>
      </c>
      <c r="AT520" s="12">
        <v>3000</v>
      </c>
      <c r="AU520" s="392">
        <v>40752.96875</v>
      </c>
      <c r="AV520" s="104">
        <v>41274</v>
      </c>
      <c r="AW520" s="96">
        <f t="shared" si="16"/>
        <v>521.03125</v>
      </c>
      <c r="AX520" s="97">
        <f t="shared" si="17"/>
        <v>17.367708333333333</v>
      </c>
    </row>
    <row r="521" spans="1:50" x14ac:dyDescent="0.25">
      <c r="A521" s="411"/>
      <c r="B521" s="9" t="s">
        <v>2621</v>
      </c>
      <c r="C521" s="9" t="s">
        <v>3625</v>
      </c>
      <c r="D521" s="33">
        <v>14</v>
      </c>
      <c r="E521" s="34" t="s">
        <v>2528</v>
      </c>
      <c r="F521" s="10" t="s">
        <v>2531</v>
      </c>
      <c r="G521" s="10">
        <v>1348621</v>
      </c>
      <c r="H521" s="10" t="s">
        <v>4151</v>
      </c>
      <c r="I521" s="10" t="s">
        <v>4699</v>
      </c>
      <c r="J521" s="10" t="s">
        <v>2646</v>
      </c>
      <c r="K521" s="10" t="s">
        <v>2463</v>
      </c>
      <c r="L521" s="9" t="s">
        <v>2464</v>
      </c>
      <c r="M521" s="11">
        <v>40497</v>
      </c>
      <c r="N521" s="11"/>
      <c r="O521" s="12">
        <v>14395.21</v>
      </c>
      <c r="P521" s="12">
        <v>30000</v>
      </c>
      <c r="Q521" s="12"/>
      <c r="R521" s="12"/>
      <c r="S521" s="12"/>
      <c r="T521" s="12">
        <v>14395.21</v>
      </c>
      <c r="U521" s="9" t="s">
        <v>26</v>
      </c>
      <c r="V521" s="12">
        <v>14395.21</v>
      </c>
      <c r="W521" s="9">
        <v>0</v>
      </c>
      <c r="X521" s="9" t="s">
        <v>50</v>
      </c>
      <c r="Y521" s="9">
        <v>0</v>
      </c>
      <c r="AC521" s="13" t="s">
        <v>28</v>
      </c>
      <c r="AD521" s="9" t="s">
        <v>262</v>
      </c>
      <c r="AE521" s="9" t="s">
        <v>151</v>
      </c>
      <c r="AF521" s="9" t="s">
        <v>45</v>
      </c>
      <c r="AH521" s="9" t="s">
        <v>131</v>
      </c>
      <c r="AI521" s="9" t="s">
        <v>157</v>
      </c>
      <c r="AJ521" s="9" t="s">
        <v>40</v>
      </c>
      <c r="AK521" s="9" t="s">
        <v>41</v>
      </c>
      <c r="AL521" s="9" t="s">
        <v>42</v>
      </c>
      <c r="AM521" s="16" t="s">
        <v>2522</v>
      </c>
      <c r="AN521" s="9" t="s">
        <v>43</v>
      </c>
      <c r="AP521" s="9" t="s">
        <v>2465</v>
      </c>
      <c r="AR521" s="15">
        <v>40752.901388888888</v>
      </c>
      <c r="AS521" s="9" t="s">
        <v>36</v>
      </c>
      <c r="AT521" s="12">
        <v>14395.21</v>
      </c>
      <c r="AU521" s="392">
        <v>40752.901388888888</v>
      </c>
      <c r="AV521" s="104">
        <v>41274</v>
      </c>
      <c r="AW521" s="96">
        <f t="shared" si="16"/>
        <v>521.0986111111124</v>
      </c>
      <c r="AX521" s="97">
        <f t="shared" si="17"/>
        <v>17.369953703703747</v>
      </c>
    </row>
    <row r="522" spans="1:50" x14ac:dyDescent="0.25">
      <c r="A522" s="411"/>
      <c r="B522" s="9" t="s">
        <v>2621</v>
      </c>
      <c r="C522" s="9" t="s">
        <v>4739</v>
      </c>
      <c r="D522" s="33">
        <v>82</v>
      </c>
      <c r="E522" s="34" t="s">
        <v>2527</v>
      </c>
      <c r="F522" s="10" t="s">
        <v>2529</v>
      </c>
      <c r="G522" s="10">
        <v>1503052</v>
      </c>
      <c r="H522" s="10" t="s">
        <v>4152</v>
      </c>
      <c r="I522" s="10" t="s">
        <v>4700</v>
      </c>
      <c r="J522" s="10" t="s">
        <v>2622</v>
      </c>
      <c r="K522" s="10" t="s">
        <v>2500</v>
      </c>
      <c r="L522" s="9" t="s">
        <v>2501</v>
      </c>
      <c r="M522" s="11">
        <v>40956</v>
      </c>
      <c r="N522" s="11"/>
      <c r="O522" s="12">
        <v>3000</v>
      </c>
      <c r="P522" s="12">
        <v>3000</v>
      </c>
      <c r="Q522" s="12"/>
      <c r="R522" s="12"/>
      <c r="S522" s="12"/>
      <c r="T522" s="12">
        <v>5000</v>
      </c>
      <c r="U522" s="9" t="s">
        <v>50</v>
      </c>
      <c r="V522" s="12">
        <v>2500</v>
      </c>
      <c r="W522" s="9">
        <v>0</v>
      </c>
      <c r="X522" s="9" t="s">
        <v>27</v>
      </c>
      <c r="Y522" s="9">
        <v>0</v>
      </c>
      <c r="AC522" s="13" t="s">
        <v>28</v>
      </c>
      <c r="AD522" s="9" t="s">
        <v>135</v>
      </c>
      <c r="AE522" s="9" t="s">
        <v>284</v>
      </c>
      <c r="AF522" s="9" t="s">
        <v>31</v>
      </c>
      <c r="AH522" s="9" t="s">
        <v>139</v>
      </c>
      <c r="AI522" s="9" t="s">
        <v>275</v>
      </c>
      <c r="AJ522" s="9" t="s">
        <v>218</v>
      </c>
      <c r="AK522" s="9" t="s">
        <v>142</v>
      </c>
      <c r="AL522" s="9" t="s">
        <v>42</v>
      </c>
      <c r="AM522" s="16" t="s">
        <v>2522</v>
      </c>
      <c r="AN522" s="9" t="s">
        <v>2509</v>
      </c>
      <c r="AP522" s="9" t="s">
        <v>2502</v>
      </c>
      <c r="AR522" s="15">
        <v>41135.98541666667</v>
      </c>
      <c r="AS522" s="9" t="s">
        <v>36</v>
      </c>
      <c r="AT522" s="12">
        <v>3000</v>
      </c>
      <c r="AU522" s="392">
        <v>41135.98541666667</v>
      </c>
      <c r="AV522" s="104">
        <v>41274</v>
      </c>
      <c r="AW522" s="96">
        <f t="shared" si="16"/>
        <v>138.01458333332994</v>
      </c>
      <c r="AX522" s="97">
        <f t="shared" si="17"/>
        <v>4.6004861111109978</v>
      </c>
    </row>
    <row r="523" spans="1:50" x14ac:dyDescent="0.25">
      <c r="A523" s="411"/>
      <c r="B523" s="9" t="s">
        <v>2621</v>
      </c>
      <c r="C523" s="9" t="s">
        <v>4740</v>
      </c>
      <c r="D523" s="33">
        <v>93</v>
      </c>
      <c r="E523" s="34" t="s">
        <v>2527</v>
      </c>
      <c r="F523" s="10" t="s">
        <v>2529</v>
      </c>
      <c r="G523" s="10">
        <v>563960</v>
      </c>
      <c r="H523" s="10" t="s">
        <v>4153</v>
      </c>
      <c r="I523" s="10" t="s">
        <v>4701</v>
      </c>
      <c r="J523" s="10" t="s">
        <v>2622</v>
      </c>
      <c r="K523" s="10">
        <v>2298</v>
      </c>
      <c r="L523" s="9" t="s">
        <v>360</v>
      </c>
      <c r="M523" s="11">
        <v>37879</v>
      </c>
      <c r="N523" s="11"/>
      <c r="O523" s="12">
        <v>28762.11</v>
      </c>
      <c r="P523" s="12">
        <v>28762.11</v>
      </c>
      <c r="Q523" s="12"/>
      <c r="R523" s="12"/>
      <c r="S523" s="12"/>
      <c r="T523" s="12">
        <v>28762.11</v>
      </c>
      <c r="U523" s="9" t="s">
        <v>26</v>
      </c>
      <c r="V523" s="12">
        <v>28762.11</v>
      </c>
      <c r="W523" s="12">
        <v>31492.84</v>
      </c>
      <c r="X523" s="9" t="s">
        <v>27</v>
      </c>
      <c r="Y523" s="9">
        <v>0</v>
      </c>
      <c r="AC523" s="13" t="s">
        <v>28</v>
      </c>
      <c r="AD523" s="9" t="s">
        <v>44</v>
      </c>
      <c r="AE523" s="9" t="s">
        <v>38</v>
      </c>
      <c r="AF523" s="9" t="s">
        <v>31</v>
      </c>
      <c r="AH523" s="9" t="s">
        <v>32</v>
      </c>
      <c r="AI523" s="9" t="s">
        <v>361</v>
      </c>
      <c r="AJ523" s="9" t="s">
        <v>40</v>
      </c>
      <c r="AK523" s="9" t="s">
        <v>41</v>
      </c>
      <c r="AL523" s="9" t="s">
        <v>42</v>
      </c>
      <c r="AM523" s="16" t="s">
        <v>2522</v>
      </c>
      <c r="AN523" s="9" t="s">
        <v>57</v>
      </c>
      <c r="AP523" s="9" t="s">
        <v>362</v>
      </c>
      <c r="AR523" s="15">
        <v>39078.413194444445</v>
      </c>
      <c r="AS523" s="9" t="s">
        <v>36</v>
      </c>
      <c r="AT523" s="12">
        <v>28762.11</v>
      </c>
      <c r="AU523" s="392">
        <v>39078.413194444445</v>
      </c>
      <c r="AV523" s="104">
        <v>41274</v>
      </c>
      <c r="AW523" s="96">
        <f t="shared" si="16"/>
        <v>2195.5868055555547</v>
      </c>
      <c r="AX523" s="97">
        <f t="shared" si="17"/>
        <v>73.186226851851828</v>
      </c>
    </row>
    <row r="524" spans="1:50" x14ac:dyDescent="0.25">
      <c r="A524" s="411"/>
      <c r="B524" s="9" t="s">
        <v>2621</v>
      </c>
      <c r="C524" s="9" t="s">
        <v>4740</v>
      </c>
      <c r="D524" s="33">
        <v>93</v>
      </c>
      <c r="E524" s="34" t="s">
        <v>2527</v>
      </c>
      <c r="F524" s="10" t="s">
        <v>2533</v>
      </c>
      <c r="G524" s="10">
        <v>697578</v>
      </c>
      <c r="H524" s="10" t="s">
        <v>4154</v>
      </c>
      <c r="I524" s="10" t="s">
        <v>4702</v>
      </c>
      <c r="J524" s="10" t="s">
        <v>2622</v>
      </c>
      <c r="K524" s="10" t="s">
        <v>413</v>
      </c>
      <c r="L524" s="9" t="s">
        <v>414</v>
      </c>
      <c r="M524" s="11">
        <v>38749</v>
      </c>
      <c r="N524" s="11"/>
      <c r="O524" s="12">
        <v>25663.25</v>
      </c>
      <c r="P524" s="12">
        <v>25663.25</v>
      </c>
      <c r="Q524" s="12"/>
      <c r="R524" s="12"/>
      <c r="S524" s="12"/>
      <c r="T524" s="12">
        <v>25663.25</v>
      </c>
      <c r="U524" s="9" t="s">
        <v>26</v>
      </c>
      <c r="V524" s="12">
        <v>25663.25</v>
      </c>
      <c r="W524" s="12">
        <v>2600</v>
      </c>
      <c r="X524" s="9" t="s">
        <v>27</v>
      </c>
      <c r="Y524" s="9">
        <v>0</v>
      </c>
      <c r="AC524" s="13" t="s">
        <v>28</v>
      </c>
      <c r="AD524" s="9" t="s">
        <v>44</v>
      </c>
      <c r="AE524" s="9" t="s">
        <v>38</v>
      </c>
      <c r="AF524" s="9" t="s">
        <v>45</v>
      </c>
      <c r="AH524" s="9" t="s">
        <v>32</v>
      </c>
      <c r="AI524" s="9" t="s">
        <v>39</v>
      </c>
      <c r="AJ524" s="9" t="s">
        <v>40</v>
      </c>
      <c r="AK524" s="9" t="s">
        <v>41</v>
      </c>
      <c r="AL524" s="9" t="s">
        <v>42</v>
      </c>
      <c r="AM524" s="16" t="s">
        <v>2522</v>
      </c>
      <c r="AN524" s="9" t="s">
        <v>57</v>
      </c>
      <c r="AP524" s="9" t="s">
        <v>415</v>
      </c>
      <c r="AR524" s="15">
        <v>39392.677777777775</v>
      </c>
      <c r="AS524" s="9" t="s">
        <v>36</v>
      </c>
      <c r="AT524" s="12">
        <v>25663.25</v>
      </c>
      <c r="AU524" s="392">
        <v>39392.677777777775</v>
      </c>
      <c r="AV524" s="104">
        <v>41274</v>
      </c>
      <c r="AW524" s="96">
        <f t="shared" si="16"/>
        <v>1881.3222222222248</v>
      </c>
      <c r="AX524" s="97">
        <f t="shared" si="17"/>
        <v>62.710740740740825</v>
      </c>
    </row>
    <row r="525" spans="1:50" x14ac:dyDescent="0.25">
      <c r="A525" s="411"/>
      <c r="B525" s="9" t="s">
        <v>2621</v>
      </c>
      <c r="C525" s="9" t="s">
        <v>4740</v>
      </c>
      <c r="D525" s="33">
        <v>93</v>
      </c>
      <c r="E525" s="34" t="s">
        <v>2527</v>
      </c>
      <c r="F525" s="10" t="s">
        <v>2549</v>
      </c>
      <c r="G525" s="10">
        <v>738419</v>
      </c>
      <c r="H525" s="10" t="s">
        <v>4155</v>
      </c>
      <c r="I525" s="10" t="s">
        <v>4703</v>
      </c>
      <c r="J525" s="10" t="s">
        <v>2622</v>
      </c>
      <c r="K525" s="10" t="s">
        <v>465</v>
      </c>
      <c r="L525" s="9" t="s">
        <v>466</v>
      </c>
      <c r="M525" s="11">
        <v>36354</v>
      </c>
      <c r="N525" s="11"/>
      <c r="O525" s="12">
        <v>42516</v>
      </c>
      <c r="P525" s="12">
        <v>42516</v>
      </c>
      <c r="Q525" s="12"/>
      <c r="R525" s="12"/>
      <c r="S525" s="12"/>
      <c r="T525" s="12">
        <v>42516</v>
      </c>
      <c r="U525" s="9" t="s">
        <v>50</v>
      </c>
      <c r="V525" s="12">
        <v>21258</v>
      </c>
      <c r="W525" s="12">
        <v>6521.17</v>
      </c>
      <c r="X525" s="9" t="s">
        <v>27</v>
      </c>
      <c r="Y525" s="9">
        <v>0</v>
      </c>
      <c r="AC525" s="13" t="s">
        <v>28</v>
      </c>
      <c r="AD525" s="9" t="s">
        <v>44</v>
      </c>
      <c r="AE525" s="9" t="s">
        <v>38</v>
      </c>
      <c r="AF525" s="9" t="s">
        <v>45</v>
      </c>
      <c r="AH525" s="9" t="s">
        <v>32</v>
      </c>
      <c r="AI525" s="9" t="s">
        <v>39</v>
      </c>
      <c r="AJ525" s="9" t="s">
        <v>40</v>
      </c>
      <c r="AK525" s="9" t="s">
        <v>41</v>
      </c>
      <c r="AL525" s="9" t="s">
        <v>42</v>
      </c>
      <c r="AM525" s="16" t="s">
        <v>2522</v>
      </c>
      <c r="AN525" s="9" t="s">
        <v>2510</v>
      </c>
      <c r="AP525" s="9" t="s">
        <v>467</v>
      </c>
      <c r="AR525" s="15">
        <v>39539.477777777778</v>
      </c>
      <c r="AS525" s="9" t="s">
        <v>36</v>
      </c>
      <c r="AT525" s="12">
        <v>42516</v>
      </c>
      <c r="AU525" s="392">
        <v>39539.477777777778</v>
      </c>
      <c r="AV525" s="104">
        <v>41274</v>
      </c>
      <c r="AW525" s="96">
        <f t="shared" si="16"/>
        <v>1734.5222222222219</v>
      </c>
      <c r="AX525" s="97">
        <f t="shared" si="17"/>
        <v>57.817407407407394</v>
      </c>
    </row>
    <row r="526" spans="1:50" x14ac:dyDescent="0.25">
      <c r="A526" s="411"/>
      <c r="B526" s="9" t="s">
        <v>2621</v>
      </c>
      <c r="C526" s="9" t="s">
        <v>4740</v>
      </c>
      <c r="D526" s="33">
        <v>93</v>
      </c>
      <c r="E526" s="34" t="s">
        <v>2527</v>
      </c>
      <c r="F526" s="10" t="s">
        <v>2539</v>
      </c>
      <c r="G526" s="10">
        <v>815627</v>
      </c>
      <c r="H526" s="10" t="s">
        <v>4156</v>
      </c>
      <c r="I526" s="10" t="s">
        <v>4704</v>
      </c>
      <c r="J526" s="10" t="s">
        <v>2622</v>
      </c>
      <c r="K526" s="10" t="s">
        <v>522</v>
      </c>
      <c r="L526" s="9" t="s">
        <v>523</v>
      </c>
      <c r="M526" s="11">
        <v>39555</v>
      </c>
      <c r="N526" s="11"/>
      <c r="O526" s="12">
        <v>43826.46</v>
      </c>
      <c r="P526" s="12">
        <v>43829.46</v>
      </c>
      <c r="Q526" s="12"/>
      <c r="R526" s="12"/>
      <c r="S526" s="12"/>
      <c r="T526" s="12">
        <v>27611.83</v>
      </c>
      <c r="U526" s="9" t="s">
        <v>26</v>
      </c>
      <c r="V526" s="12">
        <v>27611.83</v>
      </c>
      <c r="W526" s="9">
        <v>100</v>
      </c>
      <c r="X526" s="9" t="s">
        <v>27</v>
      </c>
      <c r="Y526" s="9">
        <v>0</v>
      </c>
      <c r="AC526" s="13" t="s">
        <v>28</v>
      </c>
      <c r="AD526" s="9" t="s">
        <v>44</v>
      </c>
      <c r="AE526" s="9" t="s">
        <v>443</v>
      </c>
      <c r="AF526" s="9" t="s">
        <v>45</v>
      </c>
      <c r="AH526" s="9" t="s">
        <v>32</v>
      </c>
      <c r="AI526" s="9" t="s">
        <v>39</v>
      </c>
      <c r="AJ526" s="9" t="s">
        <v>40</v>
      </c>
      <c r="AK526" s="9" t="s">
        <v>41</v>
      </c>
      <c r="AL526" s="9" t="s">
        <v>42</v>
      </c>
      <c r="AM526" s="16" t="s">
        <v>2522</v>
      </c>
      <c r="AN526" s="9" t="s">
        <v>57</v>
      </c>
      <c r="AP526" s="9" t="s">
        <v>524</v>
      </c>
      <c r="AR526" s="15">
        <v>39833.493055555555</v>
      </c>
      <c r="AS526" s="9" t="s">
        <v>36</v>
      </c>
      <c r="AT526" s="12">
        <v>43826.46</v>
      </c>
      <c r="AU526" s="392">
        <v>39833.493055555555</v>
      </c>
      <c r="AV526" s="104">
        <v>41274</v>
      </c>
      <c r="AW526" s="96">
        <f t="shared" si="16"/>
        <v>1440.5069444444453</v>
      </c>
      <c r="AX526" s="97">
        <f t="shared" si="17"/>
        <v>48.016898148148172</v>
      </c>
    </row>
    <row r="527" spans="1:50" x14ac:dyDescent="0.25">
      <c r="A527" s="411"/>
      <c r="B527" s="9" t="s">
        <v>2621</v>
      </c>
      <c r="C527" s="9" t="s">
        <v>3625</v>
      </c>
      <c r="D527" s="33">
        <v>14</v>
      </c>
      <c r="E527" s="34" t="s">
        <v>2528</v>
      </c>
      <c r="F527" s="10" t="s">
        <v>2531</v>
      </c>
      <c r="G527" s="10">
        <v>1150424</v>
      </c>
      <c r="H527" s="10" t="s">
        <v>4157</v>
      </c>
      <c r="I527" s="10" t="s">
        <v>4705</v>
      </c>
      <c r="J527" s="10" t="s">
        <v>2646</v>
      </c>
      <c r="K527" s="10" t="s">
        <v>637</v>
      </c>
      <c r="L527" s="9" t="s">
        <v>638</v>
      </c>
      <c r="M527" s="11">
        <v>40083</v>
      </c>
      <c r="N527" s="11"/>
      <c r="O527" s="12">
        <v>6614.89</v>
      </c>
      <c r="P527" s="12">
        <v>16000</v>
      </c>
      <c r="Q527" s="12"/>
      <c r="R527" s="12"/>
      <c r="S527" s="12"/>
      <c r="T527" s="12">
        <v>6614.89</v>
      </c>
      <c r="U527" s="9" t="s">
        <v>26</v>
      </c>
      <c r="V527" s="12">
        <v>6614.89</v>
      </c>
      <c r="W527" s="9">
        <v>0</v>
      </c>
      <c r="X527" s="9" t="s">
        <v>27</v>
      </c>
      <c r="Y527" s="9">
        <v>0</v>
      </c>
      <c r="AC527" s="13" t="s">
        <v>28</v>
      </c>
      <c r="AD527" s="9" t="s">
        <v>262</v>
      </c>
      <c r="AE527" s="9" t="s">
        <v>151</v>
      </c>
      <c r="AF527" s="9" t="s">
        <v>31</v>
      </c>
      <c r="AH527" s="9" t="s">
        <v>139</v>
      </c>
      <c r="AI527" s="9" t="s">
        <v>639</v>
      </c>
      <c r="AJ527" s="9" t="s">
        <v>40</v>
      </c>
      <c r="AK527" s="9" t="s">
        <v>41</v>
      </c>
      <c r="AL527" s="9" t="s">
        <v>42</v>
      </c>
      <c r="AM527" s="16" t="s">
        <v>2522</v>
      </c>
      <c r="AN527" s="9" t="s">
        <v>57</v>
      </c>
      <c r="AP527" s="9" t="s">
        <v>640</v>
      </c>
      <c r="AR527" s="15">
        <v>40165.459722222222</v>
      </c>
      <c r="AS527" s="9" t="s">
        <v>36</v>
      </c>
      <c r="AT527" s="12">
        <v>6614.89</v>
      </c>
      <c r="AU527" s="392">
        <v>40165.459722222222</v>
      </c>
      <c r="AV527" s="104">
        <v>41274</v>
      </c>
      <c r="AW527" s="96">
        <f t="shared" si="16"/>
        <v>1108.5402777777781</v>
      </c>
      <c r="AX527" s="97">
        <f t="shared" si="17"/>
        <v>36.951342592592603</v>
      </c>
    </row>
    <row r="528" spans="1:50" x14ac:dyDescent="0.25">
      <c r="A528" s="411"/>
      <c r="B528" s="9" t="s">
        <v>2621</v>
      </c>
      <c r="C528" s="9" t="s">
        <v>4739</v>
      </c>
      <c r="D528" s="33">
        <v>82</v>
      </c>
      <c r="E528" s="34" t="s">
        <v>2527</v>
      </c>
      <c r="F528" s="10" t="s">
        <v>2532</v>
      </c>
      <c r="G528" s="10">
        <v>1349290</v>
      </c>
      <c r="H528" s="10" t="s">
        <v>4158</v>
      </c>
      <c r="I528" s="10" t="s">
        <v>4387</v>
      </c>
      <c r="J528" s="10" t="s">
        <v>2622</v>
      </c>
      <c r="K528" s="10" t="s">
        <v>820</v>
      </c>
      <c r="L528" s="9" t="s">
        <v>821</v>
      </c>
      <c r="M528" s="11">
        <v>40467</v>
      </c>
      <c r="N528" s="11"/>
      <c r="O528" s="12">
        <v>5000</v>
      </c>
      <c r="P528" s="12">
        <v>5000</v>
      </c>
      <c r="Q528" s="12"/>
      <c r="R528" s="12"/>
      <c r="S528" s="12"/>
      <c r="T528" s="12">
        <v>5000</v>
      </c>
      <c r="U528" s="9" t="s">
        <v>26</v>
      </c>
      <c r="V528" s="12">
        <v>5000</v>
      </c>
      <c r="W528" s="9">
        <v>0</v>
      </c>
      <c r="X528" s="9" t="s">
        <v>27</v>
      </c>
      <c r="Y528" s="9">
        <v>0</v>
      </c>
      <c r="AC528" s="13" t="s">
        <v>28</v>
      </c>
      <c r="AD528" s="9" t="s">
        <v>135</v>
      </c>
      <c r="AE528" s="9" t="s">
        <v>284</v>
      </c>
      <c r="AF528" s="9" t="s">
        <v>31</v>
      </c>
      <c r="AH528" s="9" t="s">
        <v>131</v>
      </c>
      <c r="AI528" s="9" t="s">
        <v>62</v>
      </c>
      <c r="AJ528" s="9" t="s">
        <v>34</v>
      </c>
      <c r="AK528" s="9" t="s">
        <v>71</v>
      </c>
      <c r="AL528" s="9" t="s">
        <v>42</v>
      </c>
      <c r="AM528" s="16" t="s">
        <v>2522</v>
      </c>
      <c r="AN528" s="9" t="s">
        <v>2509</v>
      </c>
      <c r="AP528" s="9" t="s">
        <v>822</v>
      </c>
      <c r="AR528" s="15">
        <v>40753.984722222223</v>
      </c>
      <c r="AS528" s="9" t="s">
        <v>36</v>
      </c>
      <c r="AT528" s="12">
        <v>5000</v>
      </c>
      <c r="AU528" s="392">
        <v>40753.984722222223</v>
      </c>
      <c r="AV528" s="104">
        <v>41274</v>
      </c>
      <c r="AW528" s="96">
        <f t="shared" si="16"/>
        <v>520.01527777777665</v>
      </c>
      <c r="AX528" s="97">
        <f t="shared" si="17"/>
        <v>17.333842592592553</v>
      </c>
    </row>
    <row r="529" spans="1:50" x14ac:dyDescent="0.25">
      <c r="A529" s="411"/>
      <c r="B529" s="9" t="s">
        <v>2621</v>
      </c>
      <c r="C529" s="9" t="s">
        <v>4739</v>
      </c>
      <c r="D529" s="33">
        <v>82</v>
      </c>
      <c r="E529" s="34" t="s">
        <v>2527</v>
      </c>
      <c r="F529" s="10" t="s">
        <v>2537</v>
      </c>
      <c r="G529" s="10">
        <v>1459101</v>
      </c>
      <c r="H529" s="10" t="s">
        <v>4159</v>
      </c>
      <c r="I529" s="10" t="s">
        <v>4706</v>
      </c>
      <c r="J529" s="10" t="s">
        <v>2622</v>
      </c>
      <c r="K529" s="10" t="s">
        <v>851</v>
      </c>
      <c r="L529" s="9" t="s">
        <v>852</v>
      </c>
      <c r="M529" s="11">
        <v>40402</v>
      </c>
      <c r="N529" s="11"/>
      <c r="O529" s="12">
        <v>3000</v>
      </c>
      <c r="P529" s="12">
        <v>3000</v>
      </c>
      <c r="Q529" s="12"/>
      <c r="R529" s="12"/>
      <c r="S529" s="12"/>
      <c r="T529" s="12">
        <v>2706.2</v>
      </c>
      <c r="U529" s="9" t="s">
        <v>26</v>
      </c>
      <c r="V529" s="12">
        <v>2706.2</v>
      </c>
      <c r="W529" s="9">
        <v>0</v>
      </c>
      <c r="X529" s="9" t="s">
        <v>27</v>
      </c>
      <c r="Y529" s="9">
        <v>0</v>
      </c>
      <c r="AC529" s="13" t="s">
        <v>28</v>
      </c>
      <c r="AD529" s="9" t="s">
        <v>196</v>
      </c>
      <c r="AE529" s="9" t="s">
        <v>136</v>
      </c>
      <c r="AF529" s="9" t="s">
        <v>31</v>
      </c>
      <c r="AH529" s="9" t="s">
        <v>32</v>
      </c>
      <c r="AI529" s="9" t="s">
        <v>366</v>
      </c>
      <c r="AJ529" s="9" t="s">
        <v>34</v>
      </c>
      <c r="AK529" s="9" t="s">
        <v>71</v>
      </c>
      <c r="AL529" s="9" t="s">
        <v>42</v>
      </c>
      <c r="AM529" s="16" t="s">
        <v>2522</v>
      </c>
      <c r="AN529" s="9" t="s">
        <v>2509</v>
      </c>
      <c r="AP529" s="9" t="s">
        <v>853</v>
      </c>
      <c r="AR529" s="15">
        <v>41044.518055555556</v>
      </c>
      <c r="AS529" s="9" t="s">
        <v>36</v>
      </c>
      <c r="AT529" s="12">
        <v>3000</v>
      </c>
      <c r="AU529" s="392">
        <v>41044.518055555556</v>
      </c>
      <c r="AV529" s="104">
        <v>41274</v>
      </c>
      <c r="AW529" s="96">
        <f t="shared" si="16"/>
        <v>229.4819444444438</v>
      </c>
      <c r="AX529" s="97">
        <f t="shared" si="17"/>
        <v>7.6493981481481264</v>
      </c>
    </row>
    <row r="530" spans="1:50" x14ac:dyDescent="0.25">
      <c r="A530" s="411"/>
      <c r="B530" s="9" t="s">
        <v>2621</v>
      </c>
      <c r="C530" s="9" t="s">
        <v>4739</v>
      </c>
      <c r="D530" s="33">
        <v>82</v>
      </c>
      <c r="E530" s="34" t="s">
        <v>2527</v>
      </c>
      <c r="F530" s="10" t="s">
        <v>2550</v>
      </c>
      <c r="G530" s="10">
        <v>1477318</v>
      </c>
      <c r="H530" s="10" t="s">
        <v>4160</v>
      </c>
      <c r="I530" s="10" t="s">
        <v>4707</v>
      </c>
      <c r="J530" s="10" t="s">
        <v>2622</v>
      </c>
      <c r="K530" s="10" t="s">
        <v>857</v>
      </c>
      <c r="L530" s="9" t="s">
        <v>858</v>
      </c>
      <c r="M530" s="11">
        <v>40122</v>
      </c>
      <c r="N530" s="11"/>
      <c r="O530" s="12">
        <v>50000</v>
      </c>
      <c r="P530" s="12">
        <v>50000</v>
      </c>
      <c r="Q530" s="12"/>
      <c r="R530" s="12"/>
      <c r="S530" s="12"/>
      <c r="T530" s="12">
        <v>50000</v>
      </c>
      <c r="U530" s="9" t="s">
        <v>50</v>
      </c>
      <c r="V530" s="12">
        <v>25000</v>
      </c>
      <c r="W530" s="9">
        <v>0</v>
      </c>
      <c r="X530" s="9" t="s">
        <v>27</v>
      </c>
      <c r="Y530" s="9">
        <v>0</v>
      </c>
      <c r="AC530" s="13" t="s">
        <v>28</v>
      </c>
      <c r="AD530" s="9" t="s">
        <v>135</v>
      </c>
      <c r="AE530" s="9" t="s">
        <v>136</v>
      </c>
      <c r="AF530" s="9" t="s">
        <v>45</v>
      </c>
      <c r="AH530" s="9" t="s">
        <v>131</v>
      </c>
      <c r="AI530" s="9" t="s">
        <v>646</v>
      </c>
      <c r="AJ530" s="9" t="s">
        <v>273</v>
      </c>
      <c r="AK530" s="9" t="s">
        <v>71</v>
      </c>
      <c r="AL530" s="9" t="s">
        <v>42</v>
      </c>
      <c r="AM530" s="16" t="s">
        <v>2522</v>
      </c>
      <c r="AN530" s="9" t="s">
        <v>2510</v>
      </c>
      <c r="AP530" s="9" t="s">
        <v>859</v>
      </c>
      <c r="AR530" s="15">
        <v>41083.039583333331</v>
      </c>
      <c r="AS530" s="9" t="s">
        <v>36</v>
      </c>
      <c r="AT530" s="12">
        <v>50000</v>
      </c>
      <c r="AU530" s="392">
        <v>41083.039583333331</v>
      </c>
      <c r="AV530" s="104">
        <v>41274</v>
      </c>
      <c r="AW530" s="96">
        <f t="shared" si="16"/>
        <v>190.96041666666861</v>
      </c>
      <c r="AX530" s="97">
        <f t="shared" si="17"/>
        <v>6.3653472222222867</v>
      </c>
    </row>
    <row r="531" spans="1:50" x14ac:dyDescent="0.25">
      <c r="A531" s="411"/>
      <c r="B531" s="9" t="s">
        <v>2621</v>
      </c>
      <c r="C531" s="9" t="s">
        <v>4740</v>
      </c>
      <c r="D531" s="33">
        <v>93</v>
      </c>
      <c r="E531" s="34" t="s">
        <v>2527</v>
      </c>
      <c r="F531" s="10" t="s">
        <v>2529</v>
      </c>
      <c r="G531" s="10">
        <v>405170</v>
      </c>
      <c r="H531" s="10" t="s">
        <v>4161</v>
      </c>
      <c r="I531" s="10" t="s">
        <v>4708</v>
      </c>
      <c r="J531" s="10" t="s">
        <v>2622</v>
      </c>
      <c r="K531" s="10" t="s">
        <v>913</v>
      </c>
      <c r="L531" s="9" t="s">
        <v>914</v>
      </c>
      <c r="M531" s="11">
        <v>36862</v>
      </c>
      <c r="N531" s="11"/>
      <c r="O531" s="12">
        <v>18496.240000000002</v>
      </c>
      <c r="P531" s="12">
        <v>94710</v>
      </c>
      <c r="Q531" s="12"/>
      <c r="R531" s="12"/>
      <c r="S531" s="12"/>
      <c r="T531" s="12">
        <v>18496.240000000002</v>
      </c>
      <c r="U531" s="9" t="s">
        <v>26</v>
      </c>
      <c r="V531" s="12">
        <v>18496.240000000002</v>
      </c>
      <c r="W531" s="9">
        <v>100</v>
      </c>
      <c r="X531" s="9" t="s">
        <v>27</v>
      </c>
      <c r="Y531" s="9">
        <v>0</v>
      </c>
      <c r="AC531" s="13" t="s">
        <v>28</v>
      </c>
      <c r="AD531" s="9" t="s">
        <v>44</v>
      </c>
      <c r="AE531" s="9" t="s">
        <v>61</v>
      </c>
      <c r="AF531" s="9" t="s">
        <v>31</v>
      </c>
      <c r="AH531" s="9" t="s">
        <v>32</v>
      </c>
      <c r="AI531" s="9" t="s">
        <v>338</v>
      </c>
      <c r="AJ531" s="9" t="s">
        <v>40</v>
      </c>
      <c r="AK531" s="9" t="s">
        <v>41</v>
      </c>
      <c r="AL531" s="9" t="s">
        <v>42</v>
      </c>
      <c r="AM531" s="16" t="s">
        <v>2522</v>
      </c>
      <c r="AN531" s="9" t="s">
        <v>57</v>
      </c>
      <c r="AP531" s="9" t="s">
        <v>915</v>
      </c>
      <c r="AR531" s="15">
        <v>38173.494444444441</v>
      </c>
      <c r="AS531" s="9" t="s">
        <v>36</v>
      </c>
      <c r="AT531" s="12">
        <v>18496.240000000002</v>
      </c>
      <c r="AU531" s="392">
        <v>38173.494444444441</v>
      </c>
      <c r="AV531" s="104">
        <v>41274</v>
      </c>
      <c r="AW531" s="96">
        <f t="shared" si="16"/>
        <v>3100.5055555555591</v>
      </c>
      <c r="AX531" s="97">
        <f t="shared" si="17"/>
        <v>103.35018518518531</v>
      </c>
    </row>
    <row r="532" spans="1:50" x14ac:dyDescent="0.25">
      <c r="A532" s="411"/>
      <c r="B532" s="9" t="s">
        <v>2621</v>
      </c>
      <c r="C532" s="9" t="s">
        <v>4740</v>
      </c>
      <c r="D532" s="33">
        <v>93</v>
      </c>
      <c r="E532" s="34" t="s">
        <v>2527</v>
      </c>
      <c r="F532" s="10" t="s">
        <v>2535</v>
      </c>
      <c r="G532" s="10">
        <v>592378</v>
      </c>
      <c r="H532" s="10" t="s">
        <v>4162</v>
      </c>
      <c r="I532" s="10" t="s">
        <v>4709</v>
      </c>
      <c r="J532" s="10" t="s">
        <v>2622</v>
      </c>
      <c r="K532" s="10">
        <v>1001002</v>
      </c>
      <c r="L532" s="9" t="s">
        <v>994</v>
      </c>
      <c r="M532" s="11">
        <v>38446</v>
      </c>
      <c r="N532" s="11"/>
      <c r="O532" s="12">
        <v>15539.74</v>
      </c>
      <c r="P532" s="12">
        <v>15539.74</v>
      </c>
      <c r="Q532" s="12"/>
      <c r="R532" s="12"/>
      <c r="S532" s="12"/>
      <c r="T532" s="12">
        <v>15539.74</v>
      </c>
      <c r="U532" s="9" t="s">
        <v>26</v>
      </c>
      <c r="V532" s="12">
        <v>15539.74</v>
      </c>
      <c r="W532" s="9">
        <v>0</v>
      </c>
      <c r="X532" s="9" t="s">
        <v>27</v>
      </c>
      <c r="Y532" s="9">
        <v>0</v>
      </c>
      <c r="AC532" s="13" t="s">
        <v>28</v>
      </c>
      <c r="AD532" s="9" t="s">
        <v>44</v>
      </c>
      <c r="AE532" s="9" t="s">
        <v>298</v>
      </c>
      <c r="AF532" s="9" t="s">
        <v>31</v>
      </c>
      <c r="AH532" s="9" t="s">
        <v>32</v>
      </c>
      <c r="AI532" s="9" t="s">
        <v>78</v>
      </c>
      <c r="AJ532" s="9" t="s">
        <v>40</v>
      </c>
      <c r="AK532" s="9" t="s">
        <v>41</v>
      </c>
      <c r="AL532" s="9" t="s">
        <v>42</v>
      </c>
      <c r="AM532" s="16" t="s">
        <v>2522</v>
      </c>
      <c r="AN532" s="9" t="s">
        <v>2509</v>
      </c>
      <c r="AP532" s="9" t="s">
        <v>995</v>
      </c>
      <c r="AR532" s="15">
        <v>39199.470138888886</v>
      </c>
      <c r="AS532" s="9" t="s">
        <v>36</v>
      </c>
      <c r="AT532" s="12">
        <v>15539.74</v>
      </c>
      <c r="AU532" s="392">
        <v>39199.470138888886</v>
      </c>
      <c r="AV532" s="104">
        <v>41274</v>
      </c>
      <c r="AW532" s="96">
        <f t="shared" si="16"/>
        <v>2074.5298611111139</v>
      </c>
      <c r="AX532" s="97">
        <f t="shared" si="17"/>
        <v>69.150995370370467</v>
      </c>
    </row>
    <row r="533" spans="1:50" x14ac:dyDescent="0.25">
      <c r="A533" s="411"/>
      <c r="B533" s="9" t="s">
        <v>2621</v>
      </c>
      <c r="C533" s="9" t="s">
        <v>4739</v>
      </c>
      <c r="D533" s="33">
        <v>82</v>
      </c>
      <c r="E533" s="34" t="s">
        <v>2527</v>
      </c>
      <c r="F533" s="10" t="s">
        <v>2537</v>
      </c>
      <c r="G533" s="10">
        <v>672690</v>
      </c>
      <c r="H533" s="10" t="s">
        <v>4163</v>
      </c>
      <c r="I533" s="10" t="s">
        <v>4665</v>
      </c>
      <c r="J533" s="10" t="s">
        <v>2622</v>
      </c>
      <c r="K533" s="10" t="s">
        <v>1011</v>
      </c>
      <c r="L533" s="9" t="s">
        <v>1012</v>
      </c>
      <c r="M533" s="11">
        <v>38257</v>
      </c>
      <c r="N533" s="11"/>
      <c r="O533" s="12">
        <v>35000</v>
      </c>
      <c r="P533" s="12">
        <v>35000</v>
      </c>
      <c r="Q533" s="12"/>
      <c r="R533" s="12"/>
      <c r="S533" s="12"/>
      <c r="T533" s="12">
        <v>35000</v>
      </c>
      <c r="U533" s="9" t="s">
        <v>26</v>
      </c>
      <c r="V533" s="12">
        <v>35000</v>
      </c>
      <c r="W533" s="9">
        <v>0</v>
      </c>
      <c r="X533" s="9" t="s">
        <v>27</v>
      </c>
      <c r="Y533" s="9">
        <v>0</v>
      </c>
      <c r="AC533" s="13" t="s">
        <v>28</v>
      </c>
      <c r="AD533" s="9" t="s">
        <v>44</v>
      </c>
      <c r="AE533" s="9" t="s">
        <v>38</v>
      </c>
      <c r="AF533" s="9" t="s">
        <v>45</v>
      </c>
      <c r="AH533" s="9" t="s">
        <v>32</v>
      </c>
      <c r="AI533" s="9" t="s">
        <v>154</v>
      </c>
      <c r="AJ533" s="9" t="s">
        <v>40</v>
      </c>
      <c r="AK533" s="9" t="s">
        <v>41</v>
      </c>
      <c r="AL533" s="9" t="s">
        <v>42</v>
      </c>
      <c r="AM533" s="16" t="s">
        <v>2522</v>
      </c>
      <c r="AN533" s="9" t="s">
        <v>2509</v>
      </c>
      <c r="AP533" s="9" t="s">
        <v>1013</v>
      </c>
      <c r="AR533" s="15">
        <v>39331.701388888891</v>
      </c>
      <c r="AS533" s="9" t="s">
        <v>36</v>
      </c>
      <c r="AT533" s="12">
        <v>35000</v>
      </c>
      <c r="AU533" s="392">
        <v>39331.701388888891</v>
      </c>
      <c r="AV533" s="104">
        <v>41274</v>
      </c>
      <c r="AW533" s="96">
        <f t="shared" si="16"/>
        <v>1942.2986111111095</v>
      </c>
      <c r="AX533" s="97">
        <f t="shared" si="17"/>
        <v>64.743287037036978</v>
      </c>
    </row>
    <row r="534" spans="1:50" x14ac:dyDescent="0.25">
      <c r="A534" s="411"/>
      <c r="B534" s="9" t="s">
        <v>2621</v>
      </c>
      <c r="C534" s="9" t="s">
        <v>4739</v>
      </c>
      <c r="D534" s="33">
        <v>82</v>
      </c>
      <c r="E534" s="34" t="s">
        <v>2527</v>
      </c>
      <c r="F534" s="10" t="s">
        <v>2537</v>
      </c>
      <c r="G534" s="10">
        <v>729556</v>
      </c>
      <c r="H534" s="10" t="s">
        <v>4164</v>
      </c>
      <c r="I534" s="10" t="s">
        <v>4710</v>
      </c>
      <c r="J534" s="10" t="s">
        <v>2622</v>
      </c>
      <c r="K534" s="10" t="s">
        <v>1068</v>
      </c>
      <c r="L534" s="9" t="s">
        <v>1069</v>
      </c>
      <c r="M534" s="11">
        <v>39125</v>
      </c>
      <c r="N534" s="11"/>
      <c r="O534" s="12">
        <v>133000</v>
      </c>
      <c r="P534" s="12">
        <v>133000</v>
      </c>
      <c r="Q534" s="12"/>
      <c r="R534" s="12"/>
      <c r="S534" s="12"/>
      <c r="T534" s="12">
        <v>133000</v>
      </c>
      <c r="U534" s="9" t="s">
        <v>26</v>
      </c>
      <c r="V534" s="12">
        <v>133000</v>
      </c>
      <c r="W534" s="9">
        <v>0</v>
      </c>
      <c r="X534" s="9" t="s">
        <v>27</v>
      </c>
      <c r="Y534" s="9">
        <v>0</v>
      </c>
      <c r="AC534" s="13" t="s">
        <v>28</v>
      </c>
      <c r="AD534" s="9" t="s">
        <v>44</v>
      </c>
      <c r="AE534" s="9" t="s">
        <v>38</v>
      </c>
      <c r="AF534" s="9" t="s">
        <v>45</v>
      </c>
      <c r="AH534" s="9" t="s">
        <v>32</v>
      </c>
      <c r="AI534" s="9" t="s">
        <v>154</v>
      </c>
      <c r="AJ534" s="9" t="s">
        <v>40</v>
      </c>
      <c r="AK534" s="9" t="s">
        <v>41</v>
      </c>
      <c r="AL534" s="9" t="s">
        <v>42</v>
      </c>
      <c r="AM534" s="16" t="s">
        <v>2522</v>
      </c>
      <c r="AN534" s="9" t="s">
        <v>57</v>
      </c>
      <c r="AP534" s="9" t="s">
        <v>1070</v>
      </c>
      <c r="AR534" s="15">
        <v>39505.575694444444</v>
      </c>
      <c r="AS534" s="9" t="s">
        <v>36</v>
      </c>
      <c r="AT534" s="12">
        <v>133000</v>
      </c>
      <c r="AU534" s="392">
        <v>39505.575694444444</v>
      </c>
      <c r="AV534" s="104">
        <v>41274</v>
      </c>
      <c r="AW534" s="96">
        <f t="shared" si="16"/>
        <v>1768.4243055555562</v>
      </c>
      <c r="AX534" s="97">
        <f t="shared" si="17"/>
        <v>58.947476851851874</v>
      </c>
    </row>
    <row r="535" spans="1:50" x14ac:dyDescent="0.25">
      <c r="A535" s="411"/>
      <c r="B535" s="9" t="s">
        <v>2621</v>
      </c>
      <c r="C535" s="9" t="s">
        <v>4739</v>
      </c>
      <c r="D535" s="33">
        <v>82</v>
      </c>
      <c r="E535" s="34" t="s">
        <v>2527</v>
      </c>
      <c r="F535" s="10" t="s">
        <v>2537</v>
      </c>
      <c r="G535" s="10">
        <v>729900</v>
      </c>
      <c r="H535" s="10" t="s">
        <v>4165</v>
      </c>
      <c r="I535" s="10" t="s">
        <v>4711</v>
      </c>
      <c r="J535" s="10" t="s">
        <v>2622</v>
      </c>
      <c r="K535" s="10" t="s">
        <v>1071</v>
      </c>
      <c r="L535" s="9" t="s">
        <v>1072</v>
      </c>
      <c r="M535" s="11">
        <v>39318</v>
      </c>
      <c r="N535" s="11"/>
      <c r="O535" s="12">
        <v>25000</v>
      </c>
      <c r="P535" s="12">
        <v>25000</v>
      </c>
      <c r="Q535" s="12"/>
      <c r="R535" s="12"/>
      <c r="S535" s="12"/>
      <c r="T535" s="12">
        <v>25000</v>
      </c>
      <c r="U535" s="9" t="s">
        <v>26</v>
      </c>
      <c r="V535" s="12">
        <v>25000</v>
      </c>
      <c r="W535" s="9">
        <v>0</v>
      </c>
      <c r="X535" s="9" t="s">
        <v>27</v>
      </c>
      <c r="Y535" s="9">
        <v>0</v>
      </c>
      <c r="AC535" s="13" t="s">
        <v>28</v>
      </c>
      <c r="AD535" s="9" t="s">
        <v>44</v>
      </c>
      <c r="AE535" s="9" t="s">
        <v>30</v>
      </c>
      <c r="AF535" s="9" t="s">
        <v>45</v>
      </c>
      <c r="AH535" s="9" t="s">
        <v>32</v>
      </c>
      <c r="AI535" s="9" t="s">
        <v>51</v>
      </c>
      <c r="AJ535" s="9" t="s">
        <v>40</v>
      </c>
      <c r="AK535" s="9" t="s">
        <v>41</v>
      </c>
      <c r="AL535" s="9" t="s">
        <v>42</v>
      </c>
      <c r="AM535" s="16" t="s">
        <v>2522</v>
      </c>
      <c r="AN535" s="9" t="s">
        <v>2509</v>
      </c>
      <c r="AP535" s="9" t="s">
        <v>1073</v>
      </c>
      <c r="AR535" s="15">
        <v>39506.501388888886</v>
      </c>
      <c r="AS535" s="9" t="s">
        <v>36</v>
      </c>
      <c r="AT535" s="12">
        <v>25000</v>
      </c>
      <c r="AU535" s="392">
        <v>39506.501388888886</v>
      </c>
      <c r="AV535" s="104">
        <v>41274</v>
      </c>
      <c r="AW535" s="96">
        <f t="shared" si="16"/>
        <v>1767.4986111111139</v>
      </c>
      <c r="AX535" s="97">
        <f t="shared" si="17"/>
        <v>58.91662037037046</v>
      </c>
    </row>
    <row r="536" spans="1:50" x14ac:dyDescent="0.25">
      <c r="A536" s="411"/>
      <c r="B536" s="9" t="s">
        <v>2621</v>
      </c>
      <c r="C536" s="9" t="s">
        <v>4740</v>
      </c>
      <c r="D536" s="33">
        <v>93</v>
      </c>
      <c r="E536" s="34" t="s">
        <v>2527</v>
      </c>
      <c r="F536" s="10" t="s">
        <v>2539</v>
      </c>
      <c r="G536" s="10">
        <v>752920</v>
      </c>
      <c r="H536" s="10" t="s">
        <v>4166</v>
      </c>
      <c r="I536" s="10" t="s">
        <v>4712</v>
      </c>
      <c r="J536" s="10" t="s">
        <v>2622</v>
      </c>
      <c r="K536" s="10" t="s">
        <v>522</v>
      </c>
      <c r="L536" s="9" t="s">
        <v>1089</v>
      </c>
      <c r="M536" s="11">
        <v>38692</v>
      </c>
      <c r="N536" s="11"/>
      <c r="O536" s="9">
        <v>898.5</v>
      </c>
      <c r="P536" s="9">
        <v>898.5</v>
      </c>
      <c r="T536" s="9">
        <v>898.5</v>
      </c>
      <c r="U536" s="9" t="s">
        <v>26</v>
      </c>
      <c r="V536" s="9">
        <v>898.5</v>
      </c>
      <c r="W536" s="12">
        <v>69068.41</v>
      </c>
      <c r="X536" s="9" t="s">
        <v>27</v>
      </c>
      <c r="Y536" s="9">
        <v>0</v>
      </c>
      <c r="AC536" s="13" t="s">
        <v>28</v>
      </c>
      <c r="AD536" s="9" t="s">
        <v>44</v>
      </c>
      <c r="AE536" s="9" t="s">
        <v>38</v>
      </c>
      <c r="AF536" s="9" t="s">
        <v>45</v>
      </c>
      <c r="AH536" s="9" t="s">
        <v>32</v>
      </c>
      <c r="AI536" s="9" t="s">
        <v>39</v>
      </c>
      <c r="AJ536" s="9" t="s">
        <v>40</v>
      </c>
      <c r="AK536" s="9" t="s">
        <v>41</v>
      </c>
      <c r="AL536" s="9" t="s">
        <v>42</v>
      </c>
      <c r="AM536" s="16" t="s">
        <v>2522</v>
      </c>
      <c r="AN536" s="9" t="s">
        <v>43</v>
      </c>
      <c r="AP536" s="9" t="s">
        <v>1090</v>
      </c>
      <c r="AR536" s="15">
        <v>39588.412499999999</v>
      </c>
      <c r="AS536" s="9" t="s">
        <v>36</v>
      </c>
      <c r="AT536" s="9">
        <v>898.5</v>
      </c>
      <c r="AU536" s="392">
        <v>39588.412499999999</v>
      </c>
      <c r="AV536" s="104">
        <v>41274</v>
      </c>
      <c r="AW536" s="96">
        <f t="shared" si="16"/>
        <v>1685.5875000000015</v>
      </c>
      <c r="AX536" s="97">
        <f t="shared" si="17"/>
        <v>56.186250000000051</v>
      </c>
    </row>
    <row r="537" spans="1:50" x14ac:dyDescent="0.25">
      <c r="A537" s="411"/>
      <c r="B537" s="9" t="s">
        <v>2621</v>
      </c>
      <c r="C537" s="9" t="s">
        <v>4740</v>
      </c>
      <c r="D537" s="33">
        <v>93</v>
      </c>
      <c r="E537" s="34" t="s">
        <v>2527</v>
      </c>
      <c r="F537" s="10" t="s">
        <v>2549</v>
      </c>
      <c r="G537" s="10">
        <v>774621</v>
      </c>
      <c r="H537" s="10" t="s">
        <v>4167</v>
      </c>
      <c r="I537" s="10" t="s">
        <v>4713</v>
      </c>
      <c r="J537" s="10" t="s">
        <v>2622</v>
      </c>
      <c r="K537" s="10" t="s">
        <v>1109</v>
      </c>
      <c r="L537" s="9" t="s">
        <v>1110</v>
      </c>
      <c r="M537" s="11">
        <v>39002</v>
      </c>
      <c r="N537" s="11"/>
      <c r="O537" s="12">
        <v>62235.64</v>
      </c>
      <c r="P537" s="12">
        <v>62235.64</v>
      </c>
      <c r="Q537" s="12"/>
      <c r="R537" s="12"/>
      <c r="S537" s="12"/>
      <c r="T537" s="12">
        <v>62235.64</v>
      </c>
      <c r="U537" s="9" t="s">
        <v>26</v>
      </c>
      <c r="V537" s="12">
        <v>62235.64</v>
      </c>
      <c r="W537" s="9">
        <v>0</v>
      </c>
      <c r="X537" s="9" t="s">
        <v>27</v>
      </c>
      <c r="Y537" s="9">
        <v>0</v>
      </c>
      <c r="AC537" s="13" t="s">
        <v>28</v>
      </c>
      <c r="AD537" s="9" t="s">
        <v>44</v>
      </c>
      <c r="AE537" s="9" t="s">
        <v>30</v>
      </c>
      <c r="AF537" s="9" t="s">
        <v>45</v>
      </c>
      <c r="AH537" s="9" t="s">
        <v>32</v>
      </c>
      <c r="AI537" s="9" t="s">
        <v>310</v>
      </c>
      <c r="AJ537" s="9" t="s">
        <v>40</v>
      </c>
      <c r="AK537" s="9" t="s">
        <v>41</v>
      </c>
      <c r="AL537" s="9" t="s">
        <v>42</v>
      </c>
      <c r="AM537" s="16" t="s">
        <v>2522</v>
      </c>
      <c r="AN537" s="9" t="s">
        <v>2509</v>
      </c>
      <c r="AP537" s="9" t="s">
        <v>1111</v>
      </c>
      <c r="AR537" s="15">
        <v>39678.397222222222</v>
      </c>
      <c r="AS537" s="9" t="s">
        <v>36</v>
      </c>
      <c r="AT537" s="12">
        <v>62235.64</v>
      </c>
      <c r="AU537" s="392">
        <v>39678.397222222222</v>
      </c>
      <c r="AV537" s="104">
        <v>41274</v>
      </c>
      <c r="AW537" s="96">
        <f t="shared" si="16"/>
        <v>1595.6027777777781</v>
      </c>
      <c r="AX537" s="97">
        <f t="shared" si="17"/>
        <v>53.186759259259269</v>
      </c>
    </row>
    <row r="538" spans="1:50" x14ac:dyDescent="0.25">
      <c r="A538" s="411"/>
      <c r="B538" s="9" t="s">
        <v>2621</v>
      </c>
      <c r="C538" s="9" t="s">
        <v>4740</v>
      </c>
      <c r="D538" s="33">
        <v>93</v>
      </c>
      <c r="E538" s="34" t="s">
        <v>2527</v>
      </c>
      <c r="F538" s="10" t="s">
        <v>2530</v>
      </c>
      <c r="G538" s="10">
        <v>846666</v>
      </c>
      <c r="H538" s="10" t="s">
        <v>4168</v>
      </c>
      <c r="I538" s="10" t="s">
        <v>4714</v>
      </c>
      <c r="J538" s="10" t="s">
        <v>2622</v>
      </c>
      <c r="K538" s="10" t="s">
        <v>1166</v>
      </c>
      <c r="L538" s="9" t="s">
        <v>1167</v>
      </c>
      <c r="M538" s="11">
        <v>39314</v>
      </c>
      <c r="N538" s="11"/>
      <c r="O538" s="12">
        <v>32133.93</v>
      </c>
      <c r="P538" s="12">
        <v>32133.93</v>
      </c>
      <c r="Q538" s="12"/>
      <c r="R538" s="12"/>
      <c r="S538" s="12"/>
      <c r="T538" s="12">
        <v>32133.93</v>
      </c>
      <c r="U538" s="9" t="s">
        <v>26</v>
      </c>
      <c r="V538" s="12">
        <v>32133.93</v>
      </c>
      <c r="W538" s="9">
        <v>0</v>
      </c>
      <c r="X538" s="9" t="s">
        <v>27</v>
      </c>
      <c r="Y538" s="9">
        <v>0</v>
      </c>
      <c r="AC538" s="13" t="s">
        <v>28</v>
      </c>
      <c r="AD538" s="9" t="s">
        <v>44</v>
      </c>
      <c r="AE538" s="9" t="s">
        <v>443</v>
      </c>
      <c r="AF538" s="9" t="s">
        <v>45</v>
      </c>
      <c r="AH538" s="9" t="s">
        <v>32</v>
      </c>
      <c r="AI538" s="9" t="s">
        <v>460</v>
      </c>
      <c r="AJ538" s="9" t="s">
        <v>34</v>
      </c>
      <c r="AK538" s="9" t="s">
        <v>71</v>
      </c>
      <c r="AL538" s="9" t="s">
        <v>42</v>
      </c>
      <c r="AM538" s="16" t="s">
        <v>2522</v>
      </c>
      <c r="AN538" s="9" t="s">
        <v>2509</v>
      </c>
      <c r="AP538" s="9" t="s">
        <v>1168</v>
      </c>
      <c r="AR538" s="15">
        <v>39916.48541666667</v>
      </c>
      <c r="AS538" s="9" t="s">
        <v>36</v>
      </c>
      <c r="AT538" s="12">
        <v>32133.93</v>
      </c>
      <c r="AU538" s="392">
        <v>39916.48541666667</v>
      </c>
      <c r="AV538" s="104">
        <v>41274</v>
      </c>
      <c r="AW538" s="96">
        <f t="shared" si="16"/>
        <v>1357.5145833333299</v>
      </c>
      <c r="AX538" s="97">
        <f t="shared" si="17"/>
        <v>45.250486111110995</v>
      </c>
    </row>
    <row r="539" spans="1:50" x14ac:dyDescent="0.25">
      <c r="A539" s="411"/>
      <c r="B539" s="9" t="s">
        <v>2621</v>
      </c>
      <c r="C539" s="9" t="s">
        <v>4740</v>
      </c>
      <c r="D539" s="33">
        <v>93</v>
      </c>
      <c r="E539" s="34" t="s">
        <v>2527</v>
      </c>
      <c r="F539" s="10" t="s">
        <v>2549</v>
      </c>
      <c r="G539" s="10">
        <v>1073980</v>
      </c>
      <c r="H539" s="10" t="s">
        <v>4169</v>
      </c>
      <c r="I539" s="10" t="s">
        <v>4715</v>
      </c>
      <c r="J539" s="10" t="s">
        <v>2622</v>
      </c>
      <c r="K539" s="10" t="s">
        <v>1190</v>
      </c>
      <c r="L539" s="9" t="s">
        <v>1191</v>
      </c>
      <c r="M539" s="11">
        <v>39825</v>
      </c>
      <c r="N539" s="11"/>
      <c r="O539" s="12">
        <v>54074.54</v>
      </c>
      <c r="P539" s="12">
        <v>54074.54</v>
      </c>
      <c r="Q539" s="12"/>
      <c r="R539" s="12"/>
      <c r="S539" s="12"/>
      <c r="T539" s="12">
        <v>40530.82</v>
      </c>
      <c r="U539" s="9" t="s">
        <v>26</v>
      </c>
      <c r="V539" s="12">
        <v>40530.82</v>
      </c>
      <c r="W539" s="12">
        <v>3170.22</v>
      </c>
      <c r="X539" s="9" t="s">
        <v>27</v>
      </c>
      <c r="Y539" s="9">
        <v>0</v>
      </c>
      <c r="AC539" s="13" t="s">
        <v>28</v>
      </c>
      <c r="AD539" s="9" t="s">
        <v>135</v>
      </c>
      <c r="AE539" s="9" t="s">
        <v>284</v>
      </c>
      <c r="AF539" s="9" t="s">
        <v>31</v>
      </c>
      <c r="AH539" s="9" t="s">
        <v>32</v>
      </c>
      <c r="AI539" s="9" t="s">
        <v>195</v>
      </c>
      <c r="AJ539" s="9" t="s">
        <v>40</v>
      </c>
      <c r="AK539" s="9" t="s">
        <v>41</v>
      </c>
      <c r="AL539" s="9" t="s">
        <v>42</v>
      </c>
      <c r="AM539" s="16" t="s">
        <v>2522</v>
      </c>
      <c r="AN539" s="9" t="s">
        <v>57</v>
      </c>
      <c r="AP539" s="9" t="s">
        <v>1192</v>
      </c>
      <c r="AR539" s="15">
        <v>40037.56527777778</v>
      </c>
      <c r="AS539" s="9" t="s">
        <v>36</v>
      </c>
      <c r="AT539" s="12">
        <v>54074.54</v>
      </c>
      <c r="AU539" s="392">
        <v>40037.56527777778</v>
      </c>
      <c r="AV539" s="104">
        <v>41274</v>
      </c>
      <c r="AW539" s="96">
        <f t="shared" si="16"/>
        <v>1236.4347222222204</v>
      </c>
      <c r="AX539" s="97">
        <f t="shared" si="17"/>
        <v>41.214490740740679</v>
      </c>
    </row>
    <row r="540" spans="1:50" x14ac:dyDescent="0.25">
      <c r="A540" s="411"/>
      <c r="B540" s="9" t="s">
        <v>2621</v>
      </c>
      <c r="C540" s="9" t="s">
        <v>4750</v>
      </c>
      <c r="D540" s="33">
        <v>81</v>
      </c>
      <c r="E540" s="34" t="s">
        <v>2527</v>
      </c>
      <c r="F540" s="19" t="s">
        <v>2593</v>
      </c>
      <c r="G540" s="19">
        <v>1107022</v>
      </c>
      <c r="H540" s="19" t="s">
        <v>4170</v>
      </c>
      <c r="I540" s="19" t="s">
        <v>4716</v>
      </c>
      <c r="J540" s="19" t="s">
        <v>2622</v>
      </c>
      <c r="K540" s="10" t="s">
        <v>1211</v>
      </c>
      <c r="L540" s="9" t="s">
        <v>1212</v>
      </c>
      <c r="M540" s="11">
        <v>37500</v>
      </c>
      <c r="N540" s="11"/>
      <c r="O540" s="12">
        <v>86425.56</v>
      </c>
      <c r="P540" s="12">
        <v>86425.56</v>
      </c>
      <c r="Q540" s="12"/>
      <c r="R540" s="12"/>
      <c r="S540" s="12"/>
      <c r="T540" s="12">
        <v>86425.56</v>
      </c>
      <c r="U540" s="9" t="s">
        <v>26</v>
      </c>
      <c r="V540" s="12">
        <v>86425.56</v>
      </c>
      <c r="W540" s="9">
        <v>0</v>
      </c>
      <c r="X540" s="9" t="s">
        <v>27</v>
      </c>
      <c r="Y540" s="9">
        <v>0</v>
      </c>
      <c r="AC540" s="13" t="s">
        <v>28</v>
      </c>
      <c r="AD540" s="9" t="s">
        <v>135</v>
      </c>
      <c r="AE540" s="9" t="s">
        <v>136</v>
      </c>
      <c r="AF540" s="9" t="s">
        <v>31</v>
      </c>
      <c r="AH540" s="9" t="s">
        <v>32</v>
      </c>
      <c r="AI540" s="9" t="s">
        <v>39</v>
      </c>
      <c r="AJ540" s="9" t="s">
        <v>40</v>
      </c>
      <c r="AK540" s="9" t="s">
        <v>41</v>
      </c>
      <c r="AL540" s="9" t="s">
        <v>42</v>
      </c>
      <c r="AM540" s="16" t="s">
        <v>2522</v>
      </c>
      <c r="AN540" s="9" t="s">
        <v>57</v>
      </c>
      <c r="AP540" s="9" t="s">
        <v>1213</v>
      </c>
      <c r="AR540" s="15">
        <v>40092.390972222223</v>
      </c>
      <c r="AS540" s="9" t="s">
        <v>36</v>
      </c>
      <c r="AT540" s="12">
        <v>86425.56</v>
      </c>
      <c r="AU540" s="392">
        <v>40092.390972222223</v>
      </c>
      <c r="AV540" s="104">
        <v>41274</v>
      </c>
      <c r="AW540" s="96">
        <f t="shared" si="16"/>
        <v>1181.6090277777766</v>
      </c>
      <c r="AX540" s="97">
        <f t="shared" si="17"/>
        <v>39.386967592592555</v>
      </c>
    </row>
    <row r="541" spans="1:50" x14ac:dyDescent="0.25">
      <c r="A541" s="411"/>
      <c r="B541" s="9" t="s">
        <v>2621</v>
      </c>
      <c r="C541" s="9" t="s">
        <v>3625</v>
      </c>
      <c r="D541" s="33">
        <v>14</v>
      </c>
      <c r="E541" s="34" t="s">
        <v>2528</v>
      </c>
      <c r="F541" s="10" t="s">
        <v>2531</v>
      </c>
      <c r="G541" s="10">
        <v>1152297</v>
      </c>
      <c r="H541" s="10" t="s">
        <v>4171</v>
      </c>
      <c r="I541" s="10" t="s">
        <v>4717</v>
      </c>
      <c r="J541" s="10" t="s">
        <v>2622</v>
      </c>
      <c r="K541" s="10" t="s">
        <v>1264</v>
      </c>
      <c r="L541" s="9" t="s">
        <v>1265</v>
      </c>
      <c r="M541" s="11">
        <v>40063</v>
      </c>
      <c r="N541" s="11"/>
      <c r="O541" s="12">
        <v>10000</v>
      </c>
      <c r="P541" s="12">
        <v>10000</v>
      </c>
      <c r="Q541" s="12"/>
      <c r="R541" s="12"/>
      <c r="S541" s="12"/>
      <c r="T541" s="9">
        <v>518.97</v>
      </c>
      <c r="U541" s="9" t="s">
        <v>26</v>
      </c>
      <c r="V541" s="9">
        <v>518.97</v>
      </c>
      <c r="W541" s="9">
        <v>0</v>
      </c>
      <c r="X541" s="9" t="s">
        <v>50</v>
      </c>
      <c r="Y541" s="9">
        <v>0</v>
      </c>
      <c r="AC541" s="13" t="s">
        <v>28</v>
      </c>
      <c r="AD541" s="9" t="s">
        <v>262</v>
      </c>
      <c r="AE541" s="9" t="s">
        <v>151</v>
      </c>
      <c r="AF541" s="9" t="s">
        <v>31</v>
      </c>
      <c r="AH541" s="9" t="s">
        <v>131</v>
      </c>
      <c r="AI541" s="9" t="s">
        <v>287</v>
      </c>
      <c r="AJ541" s="9" t="s">
        <v>40</v>
      </c>
      <c r="AK541" s="9" t="s">
        <v>41</v>
      </c>
      <c r="AL541" s="9" t="s">
        <v>42</v>
      </c>
      <c r="AM541" s="16" t="s">
        <v>2522</v>
      </c>
      <c r="AN541" s="9" t="s">
        <v>57</v>
      </c>
      <c r="AP541" s="9" t="s">
        <v>1266</v>
      </c>
      <c r="AR541" s="15">
        <v>40169.645833333336</v>
      </c>
      <c r="AS541" s="9" t="s">
        <v>36</v>
      </c>
      <c r="AT541" s="12">
        <v>10000</v>
      </c>
      <c r="AU541" s="392">
        <v>40169.645833333336</v>
      </c>
      <c r="AV541" s="104">
        <v>41274</v>
      </c>
      <c r="AW541" s="96">
        <f t="shared" si="16"/>
        <v>1104.3541666666642</v>
      </c>
      <c r="AX541" s="97">
        <f t="shared" si="17"/>
        <v>36.811805555555473</v>
      </c>
    </row>
    <row r="542" spans="1:50" x14ac:dyDescent="0.25">
      <c r="A542" s="411"/>
      <c r="B542" s="9" t="s">
        <v>2621</v>
      </c>
      <c r="C542" s="9" t="s">
        <v>4740</v>
      </c>
      <c r="D542" s="33">
        <v>93</v>
      </c>
      <c r="E542" s="34" t="s">
        <v>2527</v>
      </c>
      <c r="F542" s="10" t="s">
        <v>2530</v>
      </c>
      <c r="G542" s="10">
        <v>1469820</v>
      </c>
      <c r="H542" s="10" t="s">
        <v>4172</v>
      </c>
      <c r="I542" s="10" t="s">
        <v>4718</v>
      </c>
      <c r="J542" s="10" t="s">
        <v>2622</v>
      </c>
      <c r="K542" s="10" t="s">
        <v>1450</v>
      </c>
      <c r="L542" s="9" t="s">
        <v>1451</v>
      </c>
      <c r="M542" s="11">
        <v>40069</v>
      </c>
      <c r="N542" s="11"/>
      <c r="O542" s="12">
        <v>21418</v>
      </c>
      <c r="P542" s="12">
        <v>21418</v>
      </c>
      <c r="Q542" s="12"/>
      <c r="R542" s="12"/>
      <c r="S542" s="12"/>
      <c r="T542" s="12">
        <v>21418</v>
      </c>
      <c r="U542" s="9" t="s">
        <v>50</v>
      </c>
      <c r="V542" s="12">
        <v>10709</v>
      </c>
      <c r="W542" s="9">
        <v>0</v>
      </c>
      <c r="X542" s="9" t="s">
        <v>27</v>
      </c>
      <c r="Y542" s="9">
        <v>0</v>
      </c>
      <c r="AC542" s="13" t="s">
        <v>28</v>
      </c>
      <c r="AD542" s="9" t="s">
        <v>135</v>
      </c>
      <c r="AE542" s="9" t="s">
        <v>136</v>
      </c>
      <c r="AF542" s="9" t="s">
        <v>31</v>
      </c>
      <c r="AH542" s="9" t="s">
        <v>131</v>
      </c>
      <c r="AI542" s="9" t="s">
        <v>1275</v>
      </c>
      <c r="AJ542" s="9" t="s">
        <v>34</v>
      </c>
      <c r="AK542" s="9" t="s">
        <v>71</v>
      </c>
      <c r="AL542" s="9" t="s">
        <v>42</v>
      </c>
      <c r="AM542" s="16" t="s">
        <v>2522</v>
      </c>
      <c r="AN542" s="9" t="s">
        <v>2510</v>
      </c>
      <c r="AP542" s="9" t="s">
        <v>1452</v>
      </c>
      <c r="AR542" s="15">
        <v>41066.69027777778</v>
      </c>
      <c r="AS542" s="9" t="s">
        <v>36</v>
      </c>
      <c r="AT542" s="12">
        <v>21418</v>
      </c>
      <c r="AU542" s="392">
        <v>41066.69027777778</v>
      </c>
      <c r="AV542" s="104">
        <v>41274</v>
      </c>
      <c r="AW542" s="96">
        <f t="shared" si="16"/>
        <v>207.30972222222044</v>
      </c>
      <c r="AX542" s="97">
        <f t="shared" si="17"/>
        <v>6.9103240740740146</v>
      </c>
    </row>
    <row r="543" spans="1:50" x14ac:dyDescent="0.25">
      <c r="A543" s="411"/>
      <c r="B543" s="9" t="s">
        <v>2621</v>
      </c>
      <c r="C543" s="9" t="s">
        <v>4739</v>
      </c>
      <c r="D543" s="33">
        <v>82</v>
      </c>
      <c r="E543" s="34" t="s">
        <v>2527</v>
      </c>
      <c r="F543" s="10" t="s">
        <v>2537</v>
      </c>
      <c r="G543" s="10">
        <v>386199</v>
      </c>
      <c r="H543" s="10" t="s">
        <v>4173</v>
      </c>
      <c r="I543" s="10" t="s">
        <v>4719</v>
      </c>
      <c r="J543" s="10" t="s">
        <v>2622</v>
      </c>
      <c r="K543" s="10" t="s">
        <v>1492</v>
      </c>
      <c r="L543" s="9" t="s">
        <v>1493</v>
      </c>
      <c r="M543" s="11">
        <v>37755</v>
      </c>
      <c r="N543" s="11"/>
      <c r="O543" s="12">
        <v>157725</v>
      </c>
      <c r="P543" s="12">
        <v>157725</v>
      </c>
      <c r="Q543" s="12"/>
      <c r="R543" s="12"/>
      <c r="S543" s="12"/>
      <c r="T543" s="12">
        <v>60808.58</v>
      </c>
      <c r="U543" s="9" t="s">
        <v>26</v>
      </c>
      <c r="V543" s="12">
        <v>60808.58</v>
      </c>
      <c r="W543" s="12">
        <v>2071.1</v>
      </c>
      <c r="X543" s="9" t="s">
        <v>27</v>
      </c>
      <c r="Y543" s="9">
        <v>0</v>
      </c>
      <c r="AC543" s="13" t="s">
        <v>28</v>
      </c>
      <c r="AD543" s="9" t="s">
        <v>44</v>
      </c>
      <c r="AE543" s="9" t="s">
        <v>30</v>
      </c>
      <c r="AF543" s="9" t="s">
        <v>45</v>
      </c>
      <c r="AH543" s="9" t="s">
        <v>32</v>
      </c>
      <c r="AI543" s="9" t="s">
        <v>70</v>
      </c>
      <c r="AJ543" s="9" t="s">
        <v>34</v>
      </c>
      <c r="AK543" s="9" t="s">
        <v>71</v>
      </c>
      <c r="AL543" s="9" t="s">
        <v>42</v>
      </c>
      <c r="AM543" s="16" t="s">
        <v>2522</v>
      </c>
      <c r="AN543" s="9" t="s">
        <v>2509</v>
      </c>
      <c r="AP543" s="9" t="s">
        <v>1494</v>
      </c>
      <c r="AR543" s="15">
        <v>38064.609722222223</v>
      </c>
      <c r="AS543" s="9" t="s">
        <v>36</v>
      </c>
      <c r="AT543" s="12">
        <v>157725</v>
      </c>
      <c r="AU543" s="392">
        <v>38064.609722222223</v>
      </c>
      <c r="AV543" s="104">
        <v>41274</v>
      </c>
      <c r="AW543" s="96">
        <f t="shared" si="16"/>
        <v>3209.3902777777766</v>
      </c>
      <c r="AX543" s="97">
        <f t="shared" si="17"/>
        <v>106.97967592592589</v>
      </c>
    </row>
    <row r="544" spans="1:50" x14ac:dyDescent="0.25">
      <c r="A544" s="411"/>
      <c r="B544" s="9" t="s">
        <v>2621</v>
      </c>
      <c r="C544" s="9" t="s">
        <v>4739</v>
      </c>
      <c r="D544" s="33">
        <v>82</v>
      </c>
      <c r="E544" s="34" t="s">
        <v>2527</v>
      </c>
      <c r="F544" s="10" t="s">
        <v>2558</v>
      </c>
      <c r="G544" s="10">
        <v>415708</v>
      </c>
      <c r="H544" s="10" t="s">
        <v>4174</v>
      </c>
      <c r="I544" s="10" t="s">
        <v>4720</v>
      </c>
      <c r="J544" s="10" t="s">
        <v>2622</v>
      </c>
      <c r="K544" s="10">
        <v>1102080</v>
      </c>
      <c r="L544" s="9" t="s">
        <v>1501</v>
      </c>
      <c r="M544" s="11">
        <v>37591</v>
      </c>
      <c r="N544" s="11"/>
      <c r="O544" s="12">
        <v>54471</v>
      </c>
      <c r="P544" s="12">
        <v>54741</v>
      </c>
      <c r="Q544" s="12"/>
      <c r="R544" s="12"/>
      <c r="S544" s="12"/>
      <c r="T544" s="12">
        <v>54471</v>
      </c>
      <c r="U544" s="9" t="s">
        <v>26</v>
      </c>
      <c r="V544" s="12">
        <v>54471</v>
      </c>
      <c r="W544" s="9">
        <v>0</v>
      </c>
      <c r="X544" s="9" t="s">
        <v>27</v>
      </c>
      <c r="Y544" s="9">
        <v>0</v>
      </c>
      <c r="AC544" s="13" t="s">
        <v>28</v>
      </c>
      <c r="AD544" s="9" t="s">
        <v>44</v>
      </c>
      <c r="AE544" s="9" t="s">
        <v>61</v>
      </c>
      <c r="AF544" s="9" t="s">
        <v>31</v>
      </c>
      <c r="AH544" s="9" t="s">
        <v>32</v>
      </c>
      <c r="AI544" s="9" t="s">
        <v>39</v>
      </c>
      <c r="AJ544" s="9" t="s">
        <v>40</v>
      </c>
      <c r="AK544" s="9" t="s">
        <v>41</v>
      </c>
      <c r="AL544" s="9" t="s">
        <v>42</v>
      </c>
      <c r="AM544" s="16" t="s">
        <v>2522</v>
      </c>
      <c r="AN544" s="9" t="s">
        <v>2509</v>
      </c>
      <c r="AP544" s="9" t="s">
        <v>1502</v>
      </c>
      <c r="AR544" s="15">
        <v>38240.504166666666</v>
      </c>
      <c r="AS544" s="9" t="s">
        <v>36</v>
      </c>
      <c r="AT544" s="12">
        <v>54471</v>
      </c>
      <c r="AU544" s="392">
        <v>38240.504166666666</v>
      </c>
      <c r="AV544" s="104">
        <v>41274</v>
      </c>
      <c r="AW544" s="96">
        <f t="shared" si="16"/>
        <v>3033.4958333333343</v>
      </c>
      <c r="AX544" s="97">
        <f t="shared" si="17"/>
        <v>101.1165277777778</v>
      </c>
    </row>
    <row r="545" spans="1:50" x14ac:dyDescent="0.25">
      <c r="A545" s="411"/>
      <c r="B545" s="9" t="s">
        <v>2621</v>
      </c>
      <c r="C545" s="9" t="s">
        <v>4740</v>
      </c>
      <c r="D545" s="33">
        <v>93</v>
      </c>
      <c r="E545" s="34" t="s">
        <v>2527</v>
      </c>
      <c r="F545" s="10" t="s">
        <v>2549</v>
      </c>
      <c r="G545" s="10">
        <v>457077</v>
      </c>
      <c r="H545" s="10" t="s">
        <v>4175</v>
      </c>
      <c r="I545" s="10" t="s">
        <v>4721</v>
      </c>
      <c r="J545" s="10" t="s">
        <v>2622</v>
      </c>
      <c r="K545" s="10" t="s">
        <v>1526</v>
      </c>
      <c r="L545" s="9" t="s">
        <v>1527</v>
      </c>
      <c r="M545" s="11">
        <v>37883</v>
      </c>
      <c r="N545" s="11"/>
      <c r="O545" s="12">
        <v>14483</v>
      </c>
      <c r="P545" s="12">
        <v>14483</v>
      </c>
      <c r="Q545" s="12"/>
      <c r="R545" s="12"/>
      <c r="S545" s="12"/>
      <c r="T545" s="12">
        <v>14483</v>
      </c>
      <c r="U545" s="9" t="s">
        <v>26</v>
      </c>
      <c r="V545" s="12">
        <v>14483</v>
      </c>
      <c r="W545" s="12">
        <v>39998</v>
      </c>
      <c r="X545" s="9" t="s">
        <v>27</v>
      </c>
      <c r="Y545" s="9">
        <v>0</v>
      </c>
      <c r="AC545" s="13" t="s">
        <v>28</v>
      </c>
      <c r="AD545" s="9" t="s">
        <v>44</v>
      </c>
      <c r="AE545" s="9" t="s">
        <v>80</v>
      </c>
      <c r="AF545" s="9" t="s">
        <v>45</v>
      </c>
      <c r="AH545" s="9" t="s">
        <v>32</v>
      </c>
      <c r="AI545" s="9" t="s">
        <v>154</v>
      </c>
      <c r="AJ545" s="9" t="s">
        <v>40</v>
      </c>
      <c r="AK545" s="9" t="s">
        <v>41</v>
      </c>
      <c r="AL545" s="9" t="s">
        <v>42</v>
      </c>
      <c r="AM545" s="16" t="s">
        <v>2522</v>
      </c>
      <c r="AN545" s="9" t="s">
        <v>43</v>
      </c>
      <c r="AP545" s="9" t="s">
        <v>1528</v>
      </c>
      <c r="AR545" s="15">
        <v>38509.667361111111</v>
      </c>
      <c r="AS545" s="9" t="s">
        <v>36</v>
      </c>
      <c r="AT545" s="12">
        <v>14483</v>
      </c>
      <c r="AU545" s="392">
        <v>38509.667361111111</v>
      </c>
      <c r="AV545" s="104">
        <v>41274</v>
      </c>
      <c r="AW545" s="96">
        <f t="shared" si="16"/>
        <v>2764.3326388888891</v>
      </c>
      <c r="AX545" s="97">
        <f t="shared" si="17"/>
        <v>92.144421296296301</v>
      </c>
    </row>
    <row r="546" spans="1:50" x14ac:dyDescent="0.25">
      <c r="A546" s="411"/>
      <c r="B546" s="9" t="s">
        <v>2621</v>
      </c>
      <c r="C546" s="9" t="s">
        <v>4740</v>
      </c>
      <c r="D546" s="33">
        <v>93</v>
      </c>
      <c r="E546" s="34" t="s">
        <v>2527</v>
      </c>
      <c r="F546" s="10" t="s">
        <v>2529</v>
      </c>
      <c r="G546" s="10">
        <v>481339</v>
      </c>
      <c r="H546" s="10" t="s">
        <v>4176</v>
      </c>
      <c r="I546" s="10" t="s">
        <v>4722</v>
      </c>
      <c r="J546" s="10" t="s">
        <v>2622</v>
      </c>
      <c r="K546" s="10">
        <v>9302136</v>
      </c>
      <c r="L546" s="9" t="s">
        <v>1538</v>
      </c>
      <c r="M546" s="11">
        <v>38452</v>
      </c>
      <c r="N546" s="11"/>
      <c r="O546" s="12">
        <v>20000</v>
      </c>
      <c r="P546" s="12">
        <v>20000</v>
      </c>
      <c r="Q546" s="12"/>
      <c r="R546" s="12"/>
      <c r="S546" s="12"/>
      <c r="T546" s="12">
        <v>20000</v>
      </c>
      <c r="U546" s="9" t="s">
        <v>26</v>
      </c>
      <c r="V546" s="12">
        <v>20000</v>
      </c>
      <c r="W546" s="12">
        <v>21435.31</v>
      </c>
      <c r="X546" s="9" t="s">
        <v>26</v>
      </c>
      <c r="Y546" s="12">
        <v>21435.31</v>
      </c>
      <c r="Z546" s="12"/>
      <c r="AA546" s="12"/>
      <c r="AB546" s="12"/>
      <c r="AC546" s="13" t="s">
        <v>28</v>
      </c>
      <c r="AD546" s="9" t="s">
        <v>44</v>
      </c>
      <c r="AE546" s="9" t="s">
        <v>30</v>
      </c>
      <c r="AF546" s="9" t="s">
        <v>45</v>
      </c>
      <c r="AH546" s="9" t="s">
        <v>32</v>
      </c>
      <c r="AI546" s="9" t="s">
        <v>39</v>
      </c>
      <c r="AJ546" s="9" t="s">
        <v>40</v>
      </c>
      <c r="AK546" s="9" t="s">
        <v>41</v>
      </c>
      <c r="AL546" s="9" t="s">
        <v>42</v>
      </c>
      <c r="AM546" s="16" t="s">
        <v>2522</v>
      </c>
      <c r="AN546" s="9" t="s">
        <v>57</v>
      </c>
      <c r="AP546" s="9" t="s">
        <v>1539</v>
      </c>
      <c r="AR546" s="15">
        <v>38693.679166666669</v>
      </c>
      <c r="AS546" s="9" t="s">
        <v>36</v>
      </c>
      <c r="AT546" s="12">
        <v>20000</v>
      </c>
      <c r="AU546" s="392">
        <v>38693.679166666669</v>
      </c>
      <c r="AV546" s="104">
        <v>41274</v>
      </c>
      <c r="AW546" s="96">
        <f t="shared" si="16"/>
        <v>2580.3208333333314</v>
      </c>
      <c r="AX546" s="97">
        <f t="shared" si="17"/>
        <v>86.010694444444383</v>
      </c>
    </row>
    <row r="547" spans="1:50" x14ac:dyDescent="0.25">
      <c r="A547" s="411"/>
      <c r="B547" s="9" t="s">
        <v>2621</v>
      </c>
      <c r="C547" s="9" t="s">
        <v>4739</v>
      </c>
      <c r="D547" s="33">
        <v>82</v>
      </c>
      <c r="E547" s="34" t="s">
        <v>2527</v>
      </c>
      <c r="F547" s="10" t="s">
        <v>2537</v>
      </c>
      <c r="G547" s="10">
        <v>493344</v>
      </c>
      <c r="H547" s="10" t="s">
        <v>4177</v>
      </c>
      <c r="I547" s="10" t="s">
        <v>4723</v>
      </c>
      <c r="J547" s="10" t="s">
        <v>2622</v>
      </c>
      <c r="K547" s="10" t="s">
        <v>1543</v>
      </c>
      <c r="L547" s="9" t="s">
        <v>1544</v>
      </c>
      <c r="M547" s="11">
        <v>38612</v>
      </c>
      <c r="N547" s="11"/>
      <c r="O547" s="12">
        <v>82100.7</v>
      </c>
      <c r="P547" s="12">
        <v>82100.7</v>
      </c>
      <c r="Q547" s="12"/>
      <c r="R547" s="12"/>
      <c r="S547" s="12"/>
      <c r="T547" s="12">
        <v>82100.7</v>
      </c>
      <c r="U547" s="9" t="s">
        <v>26</v>
      </c>
      <c r="V547" s="12">
        <v>82100.7</v>
      </c>
      <c r="W547" s="12">
        <v>95238.79</v>
      </c>
      <c r="X547" s="9" t="s">
        <v>27</v>
      </c>
      <c r="Y547" s="9">
        <v>0</v>
      </c>
      <c r="AC547" s="13" t="s">
        <v>28</v>
      </c>
      <c r="AD547" s="9" t="s">
        <v>44</v>
      </c>
      <c r="AE547" s="9" t="s">
        <v>30</v>
      </c>
      <c r="AF547" s="9" t="s">
        <v>87</v>
      </c>
      <c r="AH547" s="9" t="s">
        <v>32</v>
      </c>
      <c r="AI547" s="9" t="s">
        <v>234</v>
      </c>
      <c r="AJ547" s="9" t="s">
        <v>40</v>
      </c>
      <c r="AK547" s="9" t="s">
        <v>41</v>
      </c>
      <c r="AL547" s="9" t="s">
        <v>42</v>
      </c>
      <c r="AM547" s="16" t="s">
        <v>2522</v>
      </c>
      <c r="AN547" s="9" t="s">
        <v>2509</v>
      </c>
      <c r="AP547" s="9" t="s">
        <v>1545</v>
      </c>
      <c r="AR547" s="15">
        <v>38799.696527777778</v>
      </c>
      <c r="AS547" s="9" t="s">
        <v>36</v>
      </c>
      <c r="AT547" s="12">
        <v>82100.7</v>
      </c>
      <c r="AU547" s="392">
        <v>38799.696527777778</v>
      </c>
      <c r="AV547" s="104">
        <v>41274</v>
      </c>
      <c r="AW547" s="96">
        <f t="shared" si="16"/>
        <v>2474.3034722222219</v>
      </c>
      <c r="AX547" s="97">
        <f t="shared" si="17"/>
        <v>82.476782407407399</v>
      </c>
    </row>
    <row r="548" spans="1:50" x14ac:dyDescent="0.25">
      <c r="A548" s="411"/>
      <c r="B548" s="9" t="s">
        <v>2621</v>
      </c>
      <c r="C548" s="9" t="s">
        <v>4740</v>
      </c>
      <c r="D548" s="33">
        <v>93</v>
      </c>
      <c r="E548" s="34" t="s">
        <v>2527</v>
      </c>
      <c r="F548" s="10" t="s">
        <v>2535</v>
      </c>
      <c r="G548" s="10">
        <v>602879</v>
      </c>
      <c r="H548" s="10" t="s">
        <v>4178</v>
      </c>
      <c r="I548" s="10" t="s">
        <v>4724</v>
      </c>
      <c r="J548" s="10" t="s">
        <v>2622</v>
      </c>
      <c r="K548" s="10" t="s">
        <v>1585</v>
      </c>
      <c r="L548" s="9" t="s">
        <v>1586</v>
      </c>
      <c r="M548" s="11">
        <v>37469</v>
      </c>
      <c r="N548" s="11"/>
      <c r="O548" s="12">
        <v>100000</v>
      </c>
      <c r="P548" s="12">
        <v>100000</v>
      </c>
      <c r="Q548" s="12"/>
      <c r="R548" s="12"/>
      <c r="S548" s="12"/>
      <c r="T548" s="12">
        <v>100000</v>
      </c>
      <c r="U548" s="9" t="s">
        <v>26</v>
      </c>
      <c r="V548" s="12">
        <v>100000</v>
      </c>
      <c r="W548" s="9">
        <v>0</v>
      </c>
      <c r="X548" s="9" t="s">
        <v>27</v>
      </c>
      <c r="Y548" s="9">
        <v>0</v>
      </c>
      <c r="AC548" s="13" t="s">
        <v>28</v>
      </c>
      <c r="AD548" s="9" t="s">
        <v>44</v>
      </c>
      <c r="AE548" s="9" t="s">
        <v>503</v>
      </c>
      <c r="AF548" s="9" t="s">
        <v>31</v>
      </c>
      <c r="AH548" s="9" t="s">
        <v>32</v>
      </c>
      <c r="AI548" s="9" t="s">
        <v>39</v>
      </c>
      <c r="AJ548" s="9" t="s">
        <v>40</v>
      </c>
      <c r="AK548" s="9" t="s">
        <v>41</v>
      </c>
      <c r="AL548" s="9" t="s">
        <v>42</v>
      </c>
      <c r="AM548" s="16" t="s">
        <v>2522</v>
      </c>
      <c r="AN548" s="9" t="s">
        <v>2509</v>
      </c>
      <c r="AP548" s="9" t="s">
        <v>1587</v>
      </c>
      <c r="AR548" s="15">
        <v>39219.479861111111</v>
      </c>
      <c r="AS548" s="9" t="s">
        <v>36</v>
      </c>
      <c r="AT548" s="12">
        <v>100000</v>
      </c>
      <c r="AU548" s="392">
        <v>39219.479861111111</v>
      </c>
      <c r="AV548" s="104">
        <v>41274</v>
      </c>
      <c r="AW548" s="96">
        <f t="shared" si="16"/>
        <v>2054.5201388888891</v>
      </c>
      <c r="AX548" s="97">
        <f t="shared" si="17"/>
        <v>68.484004629629638</v>
      </c>
    </row>
    <row r="549" spans="1:50" x14ac:dyDescent="0.25">
      <c r="A549" s="411"/>
      <c r="B549" s="9" t="s">
        <v>2621</v>
      </c>
      <c r="C549" s="9" t="s">
        <v>4740</v>
      </c>
      <c r="D549" s="33">
        <v>93</v>
      </c>
      <c r="E549" s="34" t="s">
        <v>2527</v>
      </c>
      <c r="F549" s="10" t="s">
        <v>2533</v>
      </c>
      <c r="G549" s="10">
        <v>783128</v>
      </c>
      <c r="H549" s="10" t="s">
        <v>4179</v>
      </c>
      <c r="I549" s="10" t="s">
        <v>4725</v>
      </c>
      <c r="J549" s="10" t="s">
        <v>2622</v>
      </c>
      <c r="K549" s="10" t="s">
        <v>1643</v>
      </c>
      <c r="L549" s="9" t="s">
        <v>1644</v>
      </c>
      <c r="M549" s="11">
        <v>39116</v>
      </c>
      <c r="N549" s="11"/>
      <c r="O549" s="12">
        <v>20000</v>
      </c>
      <c r="P549" s="12">
        <v>20000</v>
      </c>
      <c r="Q549" s="12"/>
      <c r="R549" s="12"/>
      <c r="S549" s="12"/>
      <c r="T549" s="12">
        <v>20000</v>
      </c>
      <c r="U549" s="9" t="s">
        <v>26</v>
      </c>
      <c r="V549" s="12">
        <v>20000</v>
      </c>
      <c r="W549" s="9">
        <v>0</v>
      </c>
      <c r="X549" s="9" t="s">
        <v>27</v>
      </c>
      <c r="Y549" s="9">
        <v>0</v>
      </c>
      <c r="AC549" s="13" t="s">
        <v>28</v>
      </c>
      <c r="AD549" s="9" t="s">
        <v>44</v>
      </c>
      <c r="AE549" s="9" t="s">
        <v>38</v>
      </c>
      <c r="AF549" s="9" t="s">
        <v>45</v>
      </c>
      <c r="AH549" s="9" t="s">
        <v>32</v>
      </c>
      <c r="AI549" s="9" t="s">
        <v>1122</v>
      </c>
      <c r="AJ549" s="9" t="s">
        <v>40</v>
      </c>
      <c r="AK549" s="9" t="s">
        <v>41</v>
      </c>
      <c r="AL549" s="9" t="s">
        <v>42</v>
      </c>
      <c r="AM549" s="16" t="s">
        <v>2522</v>
      </c>
      <c r="AN549" s="9" t="s">
        <v>2509</v>
      </c>
      <c r="AP549" s="9" t="s">
        <v>1645</v>
      </c>
      <c r="AR549" s="15">
        <v>39722.418749999997</v>
      </c>
      <c r="AS549" s="9" t="s">
        <v>36</v>
      </c>
      <c r="AT549" s="12">
        <v>20000</v>
      </c>
      <c r="AU549" s="392">
        <v>39722.418749999997</v>
      </c>
      <c r="AV549" s="104">
        <v>41274</v>
      </c>
      <c r="AW549" s="96">
        <f t="shared" si="16"/>
        <v>1551.5812500000029</v>
      </c>
      <c r="AX549" s="97">
        <f t="shared" si="17"/>
        <v>51.719375000000099</v>
      </c>
    </row>
    <row r="550" spans="1:50" x14ac:dyDescent="0.25">
      <c r="A550" s="411"/>
      <c r="B550" s="9" t="s">
        <v>2621</v>
      </c>
      <c r="C550" s="9" t="s">
        <v>4740</v>
      </c>
      <c r="D550" s="33">
        <v>93</v>
      </c>
      <c r="E550" s="34" t="s">
        <v>2527</v>
      </c>
      <c r="F550" s="10" t="s">
        <v>2533</v>
      </c>
      <c r="G550" s="10">
        <v>786301</v>
      </c>
      <c r="H550" s="10" t="s">
        <v>4180</v>
      </c>
      <c r="I550" s="10" t="s">
        <v>4726</v>
      </c>
      <c r="J550" s="10" t="s">
        <v>2622</v>
      </c>
      <c r="K550" s="10" t="s">
        <v>1646</v>
      </c>
      <c r="L550" s="9" t="s">
        <v>1647</v>
      </c>
      <c r="M550" s="11">
        <v>39430</v>
      </c>
      <c r="N550" s="11"/>
      <c r="O550" s="12">
        <v>50153.54</v>
      </c>
      <c r="P550" s="12">
        <v>50153.54</v>
      </c>
      <c r="Q550" s="12"/>
      <c r="R550" s="12"/>
      <c r="S550" s="12"/>
      <c r="T550" s="12">
        <v>50153.54</v>
      </c>
      <c r="U550" s="9" t="s">
        <v>27</v>
      </c>
      <c r="V550" s="9">
        <v>0</v>
      </c>
      <c r="W550" s="12">
        <v>5000</v>
      </c>
      <c r="X550" s="9" t="s">
        <v>27</v>
      </c>
      <c r="Y550" s="9">
        <v>0</v>
      </c>
      <c r="AC550" s="13" t="s">
        <v>28</v>
      </c>
      <c r="AD550" s="9" t="s">
        <v>44</v>
      </c>
      <c r="AE550" s="9" t="s">
        <v>38</v>
      </c>
      <c r="AF550" s="9" t="s">
        <v>45</v>
      </c>
      <c r="AH550" s="9" t="s">
        <v>32</v>
      </c>
      <c r="AI550" s="9" t="s">
        <v>56</v>
      </c>
      <c r="AJ550" s="9" t="s">
        <v>53</v>
      </c>
      <c r="AK550" s="9" t="s">
        <v>71</v>
      </c>
      <c r="AL550" s="9" t="s">
        <v>42</v>
      </c>
      <c r="AM550" s="16" t="s">
        <v>2522</v>
      </c>
      <c r="AN550" s="9" t="s">
        <v>2510</v>
      </c>
      <c r="AP550" s="9" t="s">
        <v>1648</v>
      </c>
      <c r="AR550" s="15">
        <v>39735.63958333333</v>
      </c>
      <c r="AS550" s="9" t="s">
        <v>36</v>
      </c>
      <c r="AT550" s="12">
        <v>50153.54</v>
      </c>
      <c r="AU550" s="392">
        <v>39735.63958333333</v>
      </c>
      <c r="AV550" s="104">
        <v>41274</v>
      </c>
      <c r="AW550" s="96">
        <f t="shared" si="16"/>
        <v>1538.3604166666701</v>
      </c>
      <c r="AX550" s="97">
        <f t="shared" si="17"/>
        <v>51.278680555555667</v>
      </c>
    </row>
    <row r="551" spans="1:50" x14ac:dyDescent="0.25">
      <c r="A551" s="411"/>
      <c r="B551" s="9" t="s">
        <v>2621</v>
      </c>
      <c r="C551" s="9" t="s">
        <v>4740</v>
      </c>
      <c r="D551" s="33">
        <v>93</v>
      </c>
      <c r="E551" s="34" t="s">
        <v>2527</v>
      </c>
      <c r="F551" s="10" t="s">
        <v>2539</v>
      </c>
      <c r="G551" s="10">
        <v>1036966</v>
      </c>
      <c r="H551" s="10" t="s">
        <v>4181</v>
      </c>
      <c r="I551" s="10" t="s">
        <v>4727</v>
      </c>
      <c r="J551" s="10" t="s">
        <v>2622</v>
      </c>
      <c r="K551" s="10" t="s">
        <v>522</v>
      </c>
      <c r="L551" s="9" t="s">
        <v>1690</v>
      </c>
      <c r="M551" s="11">
        <v>39685</v>
      </c>
      <c r="N551" s="11"/>
      <c r="O551" s="12">
        <v>54005.22</v>
      </c>
      <c r="P551" s="12">
        <v>54005.22</v>
      </c>
      <c r="Q551" s="12"/>
      <c r="R551" s="12"/>
      <c r="S551" s="12"/>
      <c r="T551" s="12">
        <v>54005.22</v>
      </c>
      <c r="U551" s="9" t="s">
        <v>50</v>
      </c>
      <c r="V551" s="12">
        <v>27002.61</v>
      </c>
      <c r="W551" s="9">
        <v>0</v>
      </c>
      <c r="X551" s="9" t="s">
        <v>27</v>
      </c>
      <c r="Y551" s="9">
        <v>0</v>
      </c>
      <c r="AC551" s="13" t="s">
        <v>28</v>
      </c>
      <c r="AD551" s="9" t="s">
        <v>135</v>
      </c>
      <c r="AE551" s="9" t="s">
        <v>136</v>
      </c>
      <c r="AF551" s="9" t="s">
        <v>45</v>
      </c>
      <c r="AH551" s="9" t="s">
        <v>32</v>
      </c>
      <c r="AI551" s="9" t="s">
        <v>39</v>
      </c>
      <c r="AJ551" s="9" t="s">
        <v>40</v>
      </c>
      <c r="AK551" s="9" t="s">
        <v>41</v>
      </c>
      <c r="AL551" s="9" t="s">
        <v>42</v>
      </c>
      <c r="AM551" s="16" t="s">
        <v>2522</v>
      </c>
      <c r="AN551" s="9" t="s">
        <v>2510</v>
      </c>
      <c r="AP551" s="9" t="s">
        <v>1691</v>
      </c>
      <c r="AR551" s="15">
        <v>39980.454861111109</v>
      </c>
      <c r="AS551" s="9" t="s">
        <v>36</v>
      </c>
      <c r="AT551" s="12">
        <v>54005.22</v>
      </c>
      <c r="AU551" s="392">
        <v>39980.454861111109</v>
      </c>
      <c r="AV551" s="104">
        <v>41274</v>
      </c>
      <c r="AW551" s="96">
        <f t="shared" si="16"/>
        <v>1293.5451388888905</v>
      </c>
      <c r="AX551" s="97">
        <f t="shared" si="17"/>
        <v>43.118171296296353</v>
      </c>
    </row>
    <row r="552" spans="1:50" x14ac:dyDescent="0.25">
      <c r="A552" s="411"/>
      <c r="B552" s="9" t="s">
        <v>2621</v>
      </c>
      <c r="C552" s="9" t="s">
        <v>4740</v>
      </c>
      <c r="D552" s="33">
        <v>93</v>
      </c>
      <c r="E552" s="34" t="s">
        <v>2527</v>
      </c>
      <c r="F552" s="10" t="s">
        <v>2539</v>
      </c>
      <c r="G552" s="10">
        <v>1065631</v>
      </c>
      <c r="H552" s="10" t="s">
        <v>4182</v>
      </c>
      <c r="I552" s="10" t="s">
        <v>4728</v>
      </c>
      <c r="J552" s="10" t="s">
        <v>2622</v>
      </c>
      <c r="K552" s="10" t="s">
        <v>1709</v>
      </c>
      <c r="L552" s="9" t="s">
        <v>1710</v>
      </c>
      <c r="M552" s="11">
        <v>39542</v>
      </c>
      <c r="N552" s="11"/>
      <c r="O552" s="12">
        <v>7500</v>
      </c>
      <c r="P552" s="12">
        <v>7500</v>
      </c>
      <c r="Q552" s="12"/>
      <c r="R552" s="12"/>
      <c r="S552" s="12"/>
      <c r="T552" s="12">
        <v>7500</v>
      </c>
      <c r="U552" s="9" t="s">
        <v>26</v>
      </c>
      <c r="V552" s="12">
        <v>7500</v>
      </c>
      <c r="W552" s="12">
        <v>3107.27</v>
      </c>
      <c r="X552" s="9" t="s">
        <v>27</v>
      </c>
      <c r="Y552" s="9">
        <v>0</v>
      </c>
      <c r="AC552" s="13" t="s">
        <v>28</v>
      </c>
      <c r="AD552" s="9" t="s">
        <v>135</v>
      </c>
      <c r="AE552" s="9" t="s">
        <v>136</v>
      </c>
      <c r="AF552" s="9" t="s">
        <v>31</v>
      </c>
      <c r="AH552" s="9" t="s">
        <v>32</v>
      </c>
      <c r="AI552" s="9" t="s">
        <v>39</v>
      </c>
      <c r="AJ552" s="9" t="s">
        <v>40</v>
      </c>
      <c r="AK552" s="9" t="s">
        <v>41</v>
      </c>
      <c r="AL552" s="9" t="s">
        <v>42</v>
      </c>
      <c r="AM552" s="16" t="s">
        <v>2522</v>
      </c>
      <c r="AN552" s="9" t="s">
        <v>57</v>
      </c>
      <c r="AP552" s="9" t="s">
        <v>1711</v>
      </c>
      <c r="AR552" s="15">
        <v>40025.504166666666</v>
      </c>
      <c r="AS552" s="9" t="s">
        <v>36</v>
      </c>
      <c r="AT552" s="12">
        <v>7500</v>
      </c>
      <c r="AU552" s="392">
        <v>40025.504166666666</v>
      </c>
      <c r="AV552" s="104">
        <v>41274</v>
      </c>
      <c r="AW552" s="96">
        <f t="shared" si="16"/>
        <v>1248.4958333333343</v>
      </c>
      <c r="AX552" s="97">
        <f t="shared" si="17"/>
        <v>41.616527777777812</v>
      </c>
    </row>
    <row r="553" spans="1:50" x14ac:dyDescent="0.25">
      <c r="A553" s="411"/>
      <c r="B553" s="9" t="s">
        <v>2621</v>
      </c>
      <c r="C553" s="9" t="s">
        <v>4739</v>
      </c>
      <c r="D553" s="33">
        <v>82</v>
      </c>
      <c r="E553" s="34" t="s">
        <v>2527</v>
      </c>
      <c r="F553" s="10" t="s">
        <v>2537</v>
      </c>
      <c r="G553" s="10">
        <v>1101355</v>
      </c>
      <c r="H553" s="10" t="s">
        <v>4183</v>
      </c>
      <c r="I553" s="10" t="s">
        <v>4729</v>
      </c>
      <c r="J553" s="10" t="s">
        <v>2622</v>
      </c>
      <c r="K553" s="10" t="s">
        <v>1719</v>
      </c>
      <c r="L553" s="9" t="s">
        <v>1720</v>
      </c>
      <c r="M553" s="11">
        <v>39855</v>
      </c>
      <c r="N553" s="11"/>
      <c r="O553" s="12">
        <v>91000</v>
      </c>
      <c r="P553" s="12">
        <v>100000</v>
      </c>
      <c r="Q553" s="12"/>
      <c r="R553" s="12"/>
      <c r="S553" s="12"/>
      <c r="T553" s="12">
        <v>91000</v>
      </c>
      <c r="U553" s="9" t="s">
        <v>50</v>
      </c>
      <c r="V553" s="12">
        <v>45500</v>
      </c>
      <c r="W553" s="12">
        <v>9100</v>
      </c>
      <c r="X553" s="9" t="s">
        <v>27</v>
      </c>
      <c r="Y553" s="9">
        <v>0</v>
      </c>
      <c r="AC553" s="13" t="s">
        <v>28</v>
      </c>
      <c r="AD553" s="9" t="s">
        <v>135</v>
      </c>
      <c r="AE553" s="9" t="s">
        <v>276</v>
      </c>
      <c r="AF553" s="9" t="s">
        <v>45</v>
      </c>
      <c r="AH553" s="9" t="s">
        <v>32</v>
      </c>
      <c r="AI553" s="9" t="s">
        <v>39</v>
      </c>
      <c r="AJ553" s="9" t="s">
        <v>40</v>
      </c>
      <c r="AK553" s="9" t="s">
        <v>41</v>
      </c>
      <c r="AL553" s="9" t="s">
        <v>42</v>
      </c>
      <c r="AM553" s="16" t="s">
        <v>2522</v>
      </c>
      <c r="AN553" s="9" t="s">
        <v>2510</v>
      </c>
      <c r="AP553" s="9" t="s">
        <v>1721</v>
      </c>
      <c r="AR553" s="15">
        <v>40084.377083333333</v>
      </c>
      <c r="AS553" s="9" t="s">
        <v>36</v>
      </c>
      <c r="AT553" s="12">
        <v>91000</v>
      </c>
      <c r="AU553" s="392">
        <v>40084.377083333333</v>
      </c>
      <c r="AV553" s="104">
        <v>41274</v>
      </c>
      <c r="AW553" s="96">
        <f t="shared" si="16"/>
        <v>1189.6229166666672</v>
      </c>
      <c r="AX553" s="97">
        <f t="shared" si="17"/>
        <v>39.654097222222241</v>
      </c>
    </row>
    <row r="554" spans="1:50" x14ac:dyDescent="0.25">
      <c r="A554" s="411"/>
      <c r="B554" s="9" t="s">
        <v>2621</v>
      </c>
      <c r="C554" s="9" t="s">
        <v>3625</v>
      </c>
      <c r="D554" s="33">
        <v>14</v>
      </c>
      <c r="E554" s="34" t="s">
        <v>2528</v>
      </c>
      <c r="F554" s="10" t="s">
        <v>2551</v>
      </c>
      <c r="G554" s="10">
        <v>1153737</v>
      </c>
      <c r="H554" s="10" t="s">
        <v>4184</v>
      </c>
      <c r="I554" s="10" t="s">
        <v>4730</v>
      </c>
      <c r="J554" s="10" t="s">
        <v>2622</v>
      </c>
      <c r="K554" s="10" t="s">
        <v>1772</v>
      </c>
      <c r="L554" s="9" t="s">
        <v>1773</v>
      </c>
      <c r="M554" s="11">
        <v>39913</v>
      </c>
      <c r="N554" s="11"/>
      <c r="O554" s="12">
        <v>3712.81</v>
      </c>
      <c r="P554" s="12">
        <v>3712.81</v>
      </c>
      <c r="Q554" s="12"/>
      <c r="R554" s="12"/>
      <c r="S554" s="12"/>
      <c r="T554" s="12">
        <v>3712.81</v>
      </c>
      <c r="U554" s="9" t="s">
        <v>26</v>
      </c>
      <c r="V554" s="12">
        <v>3712.81</v>
      </c>
      <c r="W554" s="9">
        <v>0</v>
      </c>
      <c r="X554" s="9" t="s">
        <v>27</v>
      </c>
      <c r="Y554" s="9">
        <v>0</v>
      </c>
      <c r="AC554" s="13" t="s">
        <v>28</v>
      </c>
      <c r="AD554" s="9" t="s">
        <v>262</v>
      </c>
      <c r="AE554" s="9" t="s">
        <v>151</v>
      </c>
      <c r="AF554" s="9" t="s">
        <v>45</v>
      </c>
      <c r="AH554" s="9" t="s">
        <v>32</v>
      </c>
      <c r="AI554" s="9" t="s">
        <v>338</v>
      </c>
      <c r="AJ554" s="9" t="s">
        <v>40</v>
      </c>
      <c r="AK554" s="9" t="s">
        <v>41</v>
      </c>
      <c r="AL554" s="9" t="s">
        <v>42</v>
      </c>
      <c r="AM554" s="16" t="s">
        <v>2522</v>
      </c>
      <c r="AN554" s="9" t="s">
        <v>43</v>
      </c>
      <c r="AP554" s="9" t="s">
        <v>1774</v>
      </c>
      <c r="AR554" s="15">
        <v>40175.705555555556</v>
      </c>
      <c r="AS554" s="9" t="s">
        <v>36</v>
      </c>
      <c r="AT554" s="12">
        <v>3712.81</v>
      </c>
      <c r="AU554" s="392">
        <v>40175.705555555556</v>
      </c>
      <c r="AV554" s="104">
        <v>41274</v>
      </c>
      <c r="AW554" s="96">
        <f t="shared" si="16"/>
        <v>1098.2944444444438</v>
      </c>
      <c r="AX554" s="97">
        <f t="shared" si="17"/>
        <v>36.60981481481479</v>
      </c>
    </row>
    <row r="555" spans="1:50" x14ac:dyDescent="0.25">
      <c r="A555" s="411"/>
      <c r="B555" s="9" t="s">
        <v>2621</v>
      </c>
      <c r="C555" s="9" t="s">
        <v>4739</v>
      </c>
      <c r="D555" s="33">
        <v>82</v>
      </c>
      <c r="E555" s="34" t="s">
        <v>2527</v>
      </c>
      <c r="F555" s="10" t="s">
        <v>2537</v>
      </c>
      <c r="G555" s="10">
        <v>1232783</v>
      </c>
      <c r="H555" s="10" t="s">
        <v>4185</v>
      </c>
      <c r="I555" s="10" t="s">
        <v>4731</v>
      </c>
      <c r="J555" s="10" t="s">
        <v>2622</v>
      </c>
      <c r="K555" s="10" t="s">
        <v>1817</v>
      </c>
      <c r="L555" s="9" t="s">
        <v>1818</v>
      </c>
      <c r="M555" s="11">
        <v>38632</v>
      </c>
      <c r="N555" s="11"/>
      <c r="O555" s="12">
        <v>70000</v>
      </c>
      <c r="P555" s="12">
        <v>70000</v>
      </c>
      <c r="Q555" s="12"/>
      <c r="R555" s="12"/>
      <c r="S555" s="12"/>
      <c r="T555" s="12">
        <v>70000</v>
      </c>
      <c r="U555" s="9" t="s">
        <v>26</v>
      </c>
      <c r="V555" s="12">
        <v>70000</v>
      </c>
      <c r="W555" s="12">
        <v>4941.6099999999997</v>
      </c>
      <c r="X555" s="9" t="s">
        <v>27</v>
      </c>
      <c r="Y555" s="9">
        <v>0</v>
      </c>
      <c r="AC555" s="13" t="s">
        <v>28</v>
      </c>
      <c r="AD555" s="9" t="s">
        <v>135</v>
      </c>
      <c r="AE555" s="9" t="s">
        <v>284</v>
      </c>
      <c r="AF555" s="9" t="s">
        <v>31</v>
      </c>
      <c r="AH555" s="9" t="s">
        <v>32</v>
      </c>
      <c r="AI555" s="9" t="s">
        <v>202</v>
      </c>
      <c r="AJ555" s="9" t="s">
        <v>123</v>
      </c>
      <c r="AK555" s="9" t="s">
        <v>71</v>
      </c>
      <c r="AL555" s="9" t="s">
        <v>42</v>
      </c>
      <c r="AM555" s="16" t="s">
        <v>2522</v>
      </c>
      <c r="AN555" s="9" t="s">
        <v>2509</v>
      </c>
      <c r="AP555" s="9" t="s">
        <v>1819</v>
      </c>
      <c r="AR555" s="15">
        <v>40382.472222222219</v>
      </c>
      <c r="AS555" s="9" t="s">
        <v>36</v>
      </c>
      <c r="AT555" s="12">
        <v>70000</v>
      </c>
      <c r="AU555" s="392">
        <v>40382.472222222219</v>
      </c>
      <c r="AV555" s="104">
        <v>41274</v>
      </c>
      <c r="AW555" s="96">
        <f t="shared" si="16"/>
        <v>891.52777777778101</v>
      </c>
      <c r="AX555" s="97">
        <f t="shared" si="17"/>
        <v>29.717592592592702</v>
      </c>
    </row>
    <row r="556" spans="1:50" x14ac:dyDescent="0.25">
      <c r="A556" s="411"/>
      <c r="B556" s="9" t="s">
        <v>2621</v>
      </c>
      <c r="C556" s="9" t="s">
        <v>4739</v>
      </c>
      <c r="D556" s="33">
        <v>82</v>
      </c>
      <c r="E556" s="34" t="s">
        <v>2527</v>
      </c>
      <c r="F556" s="10" t="s">
        <v>2558</v>
      </c>
      <c r="G556" s="10">
        <v>505431</v>
      </c>
      <c r="H556" s="10" t="s">
        <v>4186</v>
      </c>
      <c r="I556" s="10" t="s">
        <v>4732</v>
      </c>
      <c r="J556" s="10" t="s">
        <v>2622</v>
      </c>
      <c r="K556" s="10" t="s">
        <v>2086</v>
      </c>
      <c r="L556" s="9" t="s">
        <v>2087</v>
      </c>
      <c r="M556" s="11">
        <v>38631</v>
      </c>
      <c r="N556" s="11"/>
      <c r="O556" s="12">
        <v>80000</v>
      </c>
      <c r="P556" s="12">
        <v>80000</v>
      </c>
      <c r="Q556" s="12"/>
      <c r="R556" s="12"/>
      <c r="S556" s="12"/>
      <c r="T556" s="12">
        <v>80000</v>
      </c>
      <c r="U556" s="9" t="s">
        <v>26</v>
      </c>
      <c r="V556" s="12">
        <v>80000</v>
      </c>
      <c r="W556" s="12">
        <v>11186.33</v>
      </c>
      <c r="X556" s="9" t="s">
        <v>27</v>
      </c>
      <c r="Y556" s="9">
        <v>0</v>
      </c>
      <c r="AC556" s="13" t="s">
        <v>28</v>
      </c>
      <c r="AD556" s="9" t="s">
        <v>44</v>
      </c>
      <c r="AE556" s="9" t="s">
        <v>30</v>
      </c>
      <c r="AF556" s="9" t="s">
        <v>45</v>
      </c>
      <c r="AH556" s="9" t="s">
        <v>32</v>
      </c>
      <c r="AI556" s="9" t="s">
        <v>350</v>
      </c>
      <c r="AJ556" s="9" t="s">
        <v>40</v>
      </c>
      <c r="AK556" s="9" t="s">
        <v>41</v>
      </c>
      <c r="AL556" s="9" t="s">
        <v>42</v>
      </c>
      <c r="AM556" s="16" t="s">
        <v>2522</v>
      </c>
      <c r="AN556" s="9" t="s">
        <v>57</v>
      </c>
      <c r="AP556" s="9" t="s">
        <v>2088</v>
      </c>
      <c r="AR556" s="15">
        <v>38852.619444444441</v>
      </c>
      <c r="AS556" s="9" t="s">
        <v>36</v>
      </c>
      <c r="AT556" s="12">
        <v>80000</v>
      </c>
      <c r="AU556" s="392">
        <v>38852.619444444441</v>
      </c>
      <c r="AV556" s="104">
        <v>41274</v>
      </c>
      <c r="AW556" s="96">
        <f t="shared" si="16"/>
        <v>2421.3805555555591</v>
      </c>
      <c r="AX556" s="97">
        <f t="shared" si="17"/>
        <v>80.712685185185308</v>
      </c>
    </row>
    <row r="557" spans="1:50" x14ac:dyDescent="0.25">
      <c r="A557" s="411"/>
      <c r="B557" s="9" t="s">
        <v>2621</v>
      </c>
      <c r="C557" s="9" t="s">
        <v>4739</v>
      </c>
      <c r="D557" s="33">
        <v>82</v>
      </c>
      <c r="E557" s="34" t="s">
        <v>2527</v>
      </c>
      <c r="F557" s="10" t="s">
        <v>2565</v>
      </c>
      <c r="G557" s="10">
        <v>708895</v>
      </c>
      <c r="H557" s="10" t="s">
        <v>4187</v>
      </c>
      <c r="I557" s="10" t="s">
        <v>4733</v>
      </c>
      <c r="J557" s="10" t="s">
        <v>2622</v>
      </c>
      <c r="K557" s="10" t="s">
        <v>2136</v>
      </c>
      <c r="L557" s="9" t="s">
        <v>2137</v>
      </c>
      <c r="M557" s="11">
        <v>39149</v>
      </c>
      <c r="N557" s="11"/>
      <c r="O557" s="12">
        <v>20000</v>
      </c>
      <c r="P557" s="12">
        <v>20000</v>
      </c>
      <c r="Q557" s="12"/>
      <c r="R557" s="12"/>
      <c r="S557" s="12"/>
      <c r="T557" s="12">
        <v>20000</v>
      </c>
      <c r="U557" s="9" t="s">
        <v>26</v>
      </c>
      <c r="V557" s="12">
        <v>20000</v>
      </c>
      <c r="W557" s="12">
        <v>2000</v>
      </c>
      <c r="X557" s="9" t="s">
        <v>27</v>
      </c>
      <c r="Y557" s="9">
        <v>0</v>
      </c>
      <c r="AC557" s="13" t="s">
        <v>28</v>
      </c>
      <c r="AD557" s="9" t="s">
        <v>44</v>
      </c>
      <c r="AE557" s="9" t="s">
        <v>38</v>
      </c>
      <c r="AF557" s="9" t="s">
        <v>45</v>
      </c>
      <c r="AH557" s="9" t="s">
        <v>32</v>
      </c>
      <c r="AI557" s="9" t="s">
        <v>78</v>
      </c>
      <c r="AJ557" s="9" t="s">
        <v>40</v>
      </c>
      <c r="AK557" s="9" t="s">
        <v>41</v>
      </c>
      <c r="AL557" s="9" t="s">
        <v>42</v>
      </c>
      <c r="AM557" s="16" t="s">
        <v>2522</v>
      </c>
      <c r="AN557" s="9" t="s">
        <v>43</v>
      </c>
      <c r="AP557" s="9" t="s">
        <v>2138</v>
      </c>
      <c r="AR557" s="15">
        <v>39426.474305555559</v>
      </c>
      <c r="AS557" s="9" t="s">
        <v>36</v>
      </c>
      <c r="AT557" s="12">
        <v>20000</v>
      </c>
      <c r="AU557" s="392">
        <v>39426.474305555559</v>
      </c>
      <c r="AV557" s="104">
        <v>41274</v>
      </c>
      <c r="AW557" s="96">
        <f t="shared" si="16"/>
        <v>1847.5256944444409</v>
      </c>
      <c r="AX557" s="97">
        <f t="shared" si="17"/>
        <v>61.5841898148147</v>
      </c>
    </row>
    <row r="558" spans="1:50" x14ac:dyDescent="0.25">
      <c r="A558" s="411"/>
      <c r="B558" s="9" t="s">
        <v>2621</v>
      </c>
      <c r="C558" s="9" t="s">
        <v>4740</v>
      </c>
      <c r="D558" s="33">
        <v>93</v>
      </c>
      <c r="E558" s="34" t="s">
        <v>2527</v>
      </c>
      <c r="F558" s="10" t="s">
        <v>2529</v>
      </c>
      <c r="G558" s="10">
        <v>712633</v>
      </c>
      <c r="H558" s="10" t="s">
        <v>4188</v>
      </c>
      <c r="I558" s="10" t="s">
        <v>4734</v>
      </c>
      <c r="J558" s="10" t="s">
        <v>2622</v>
      </c>
      <c r="K558" s="10" t="s">
        <v>2147</v>
      </c>
      <c r="L558" s="9" t="s">
        <v>2148</v>
      </c>
      <c r="M558" s="11">
        <v>38811</v>
      </c>
      <c r="N558" s="11"/>
      <c r="O558" s="12">
        <v>40000</v>
      </c>
      <c r="P558" s="12">
        <v>40000</v>
      </c>
      <c r="Q558" s="12"/>
      <c r="R558" s="12"/>
      <c r="S558" s="12"/>
      <c r="T558" s="12">
        <v>40000</v>
      </c>
      <c r="U558" s="9" t="s">
        <v>26</v>
      </c>
      <c r="V558" s="12">
        <v>40000</v>
      </c>
      <c r="W558" s="9">
        <v>0</v>
      </c>
      <c r="X558" s="9" t="s">
        <v>27</v>
      </c>
      <c r="Y558" s="9">
        <v>0</v>
      </c>
      <c r="AC558" s="13" t="s">
        <v>28</v>
      </c>
      <c r="AD558" s="9" t="s">
        <v>44</v>
      </c>
      <c r="AE558" s="9" t="s">
        <v>38</v>
      </c>
      <c r="AF558" s="9" t="s">
        <v>45</v>
      </c>
      <c r="AH558" s="9" t="s">
        <v>32</v>
      </c>
      <c r="AI558" s="9" t="s">
        <v>143</v>
      </c>
      <c r="AJ558" s="9" t="s">
        <v>40</v>
      </c>
      <c r="AK558" s="9" t="s">
        <v>41</v>
      </c>
      <c r="AL558" s="9" t="s">
        <v>42</v>
      </c>
      <c r="AM558" s="16" t="s">
        <v>2522</v>
      </c>
      <c r="AN558" s="9" t="s">
        <v>2509</v>
      </c>
      <c r="AP558" s="9" t="s">
        <v>2149</v>
      </c>
      <c r="AR558" s="15">
        <v>39436.70208333333</v>
      </c>
      <c r="AS558" s="9" t="s">
        <v>36</v>
      </c>
      <c r="AT558" s="12">
        <v>40000</v>
      </c>
      <c r="AU558" s="392">
        <v>39436.70208333333</v>
      </c>
      <c r="AV558" s="104">
        <v>41274</v>
      </c>
      <c r="AW558" s="96">
        <f t="shared" si="16"/>
        <v>1837.2979166666701</v>
      </c>
      <c r="AX558" s="97">
        <f t="shared" si="17"/>
        <v>61.243263888889004</v>
      </c>
    </row>
    <row r="559" spans="1:50" x14ac:dyDescent="0.25">
      <c r="A559" s="411"/>
      <c r="B559" s="9" t="s">
        <v>2621</v>
      </c>
      <c r="C559" s="9" t="s">
        <v>4740</v>
      </c>
      <c r="D559" s="33">
        <v>93</v>
      </c>
      <c r="E559" s="34" t="s">
        <v>2527</v>
      </c>
      <c r="F559" s="10" t="s">
        <v>2529</v>
      </c>
      <c r="G559" s="10">
        <v>753822</v>
      </c>
      <c r="H559" s="10" t="s">
        <v>4189</v>
      </c>
      <c r="I559" s="10" t="s">
        <v>4735</v>
      </c>
      <c r="J559" s="10" t="s">
        <v>2622</v>
      </c>
      <c r="K559" s="10" t="s">
        <v>2167</v>
      </c>
      <c r="L559" s="9" t="s">
        <v>2168</v>
      </c>
      <c r="M559" s="11">
        <v>38427</v>
      </c>
      <c r="N559" s="11"/>
      <c r="O559" s="12">
        <v>9110.64</v>
      </c>
      <c r="P559" s="12">
        <v>9677.65</v>
      </c>
      <c r="Q559" s="12"/>
      <c r="R559" s="12"/>
      <c r="S559" s="12"/>
      <c r="T559" s="12">
        <v>9110.64</v>
      </c>
      <c r="U559" s="9" t="s">
        <v>50</v>
      </c>
      <c r="V559" s="12">
        <v>4555.32</v>
      </c>
      <c r="W559" s="12">
        <v>4158</v>
      </c>
      <c r="X559" s="9" t="s">
        <v>27</v>
      </c>
      <c r="Y559" s="9">
        <v>0</v>
      </c>
      <c r="AC559" s="13" t="s">
        <v>28</v>
      </c>
      <c r="AD559" s="9" t="s">
        <v>44</v>
      </c>
      <c r="AE559" s="9" t="s">
        <v>443</v>
      </c>
      <c r="AF559" s="9" t="s">
        <v>45</v>
      </c>
      <c r="AH559" s="9" t="s">
        <v>32</v>
      </c>
      <c r="AI559" s="9" t="s">
        <v>77</v>
      </c>
      <c r="AJ559" s="9" t="s">
        <v>34</v>
      </c>
      <c r="AK559" s="9" t="s">
        <v>71</v>
      </c>
      <c r="AL559" s="9" t="s">
        <v>42</v>
      </c>
      <c r="AM559" s="16" t="s">
        <v>2522</v>
      </c>
      <c r="AN559" s="9" t="s">
        <v>2510</v>
      </c>
      <c r="AP559" s="9" t="s">
        <v>2169</v>
      </c>
      <c r="AR559" s="15">
        <v>39591.48541666667</v>
      </c>
      <c r="AS559" s="9" t="s">
        <v>36</v>
      </c>
      <c r="AT559" s="12">
        <v>9110.64</v>
      </c>
      <c r="AU559" s="392">
        <v>39591.48541666667</v>
      </c>
      <c r="AV559" s="104">
        <v>41274</v>
      </c>
      <c r="AW559" s="96">
        <f t="shared" si="16"/>
        <v>1682.5145833333299</v>
      </c>
      <c r="AX559" s="97">
        <f t="shared" si="17"/>
        <v>56.08381944444433</v>
      </c>
    </row>
    <row r="560" spans="1:50" x14ac:dyDescent="0.25">
      <c r="A560" s="411"/>
      <c r="B560" s="9" t="s">
        <v>2621</v>
      </c>
      <c r="C560" s="9" t="s">
        <v>3625</v>
      </c>
      <c r="D560" s="33">
        <v>14</v>
      </c>
      <c r="E560" s="34" t="s">
        <v>2528</v>
      </c>
      <c r="F560" s="10" t="s">
        <v>2531</v>
      </c>
      <c r="G560" s="10">
        <v>875350</v>
      </c>
      <c r="H560" s="10" t="s">
        <v>4190</v>
      </c>
      <c r="I560" s="10" t="s">
        <v>4736</v>
      </c>
      <c r="J560" s="10" t="s">
        <v>2646</v>
      </c>
      <c r="K560" s="10">
        <v>572711</v>
      </c>
      <c r="L560" s="9" t="s">
        <v>2221</v>
      </c>
      <c r="M560" s="11">
        <v>39236</v>
      </c>
      <c r="N560" s="11"/>
      <c r="O560" s="12">
        <v>3620.05</v>
      </c>
      <c r="P560" s="12">
        <v>10000</v>
      </c>
      <c r="Q560" s="12"/>
      <c r="R560" s="12"/>
      <c r="S560" s="12"/>
      <c r="T560" s="12">
        <v>3620.05</v>
      </c>
      <c r="U560" s="9" t="s">
        <v>26</v>
      </c>
      <c r="V560" s="12">
        <v>3620.05</v>
      </c>
      <c r="W560" s="12">
        <v>10000</v>
      </c>
      <c r="X560" s="9" t="s">
        <v>27</v>
      </c>
      <c r="Y560" s="9">
        <v>0</v>
      </c>
      <c r="AC560" s="13" t="s">
        <v>28</v>
      </c>
      <c r="AD560" s="9" t="s">
        <v>262</v>
      </c>
      <c r="AE560" s="9" t="s">
        <v>151</v>
      </c>
      <c r="AF560" s="9" t="s">
        <v>45</v>
      </c>
      <c r="AH560" s="9" t="s">
        <v>32</v>
      </c>
      <c r="AI560" s="9" t="s">
        <v>322</v>
      </c>
      <c r="AJ560" s="9" t="s">
        <v>40</v>
      </c>
      <c r="AK560" s="9" t="s">
        <v>41</v>
      </c>
      <c r="AL560" s="9" t="s">
        <v>42</v>
      </c>
      <c r="AM560" s="16" t="s">
        <v>2522</v>
      </c>
      <c r="AN560" s="9" t="s">
        <v>57</v>
      </c>
      <c r="AP560" s="9" t="s">
        <v>2222</v>
      </c>
      <c r="AR560" s="15">
        <v>39947.345138888886</v>
      </c>
      <c r="AS560" s="9" t="s">
        <v>36</v>
      </c>
      <c r="AT560" s="12">
        <v>3620.05</v>
      </c>
      <c r="AU560" s="392">
        <v>39947.345138888886</v>
      </c>
      <c r="AV560" s="104">
        <v>41274</v>
      </c>
      <c r="AW560" s="96">
        <f t="shared" si="16"/>
        <v>1326.6548611111139</v>
      </c>
      <c r="AX560" s="97">
        <f t="shared" si="17"/>
        <v>44.221828703703792</v>
      </c>
    </row>
    <row r="561" spans="1:50" x14ac:dyDescent="0.25">
      <c r="A561" s="411"/>
      <c r="B561" s="9" t="s">
        <v>2621</v>
      </c>
      <c r="C561" s="9" t="s">
        <v>4739</v>
      </c>
      <c r="D561" s="33">
        <v>82</v>
      </c>
      <c r="E561" s="34" t="s">
        <v>2527</v>
      </c>
      <c r="F561" s="10" t="s">
        <v>2562</v>
      </c>
      <c r="G561" s="10">
        <v>1375138</v>
      </c>
      <c r="H561" s="10" t="s">
        <v>4191</v>
      </c>
      <c r="I561" s="10" t="s">
        <v>4737</v>
      </c>
      <c r="J561" s="10" t="s">
        <v>2622</v>
      </c>
      <c r="K561" s="10" t="s">
        <v>2239</v>
      </c>
      <c r="L561" s="9" t="s">
        <v>2240</v>
      </c>
      <c r="M561" s="11">
        <v>39276</v>
      </c>
      <c r="N561" s="11"/>
      <c r="O561" s="12">
        <v>107500</v>
      </c>
      <c r="P561" s="12">
        <v>125000</v>
      </c>
      <c r="Q561" s="12"/>
      <c r="R561" s="12"/>
      <c r="S561" s="12"/>
      <c r="T561" s="12">
        <v>107500</v>
      </c>
      <c r="U561" s="9" t="s">
        <v>50</v>
      </c>
      <c r="V561" s="12">
        <v>53750</v>
      </c>
      <c r="W561" s="9">
        <v>0</v>
      </c>
      <c r="X561" s="9" t="s">
        <v>27</v>
      </c>
      <c r="Y561" s="9">
        <v>0</v>
      </c>
      <c r="AC561" s="13" t="s">
        <v>28</v>
      </c>
      <c r="AD561" s="9" t="s">
        <v>196</v>
      </c>
      <c r="AE561" s="9" t="s">
        <v>276</v>
      </c>
      <c r="AF561" s="9" t="s">
        <v>31</v>
      </c>
      <c r="AH561" s="9" t="s">
        <v>139</v>
      </c>
      <c r="AI561" s="9" t="s">
        <v>77</v>
      </c>
      <c r="AJ561" s="9" t="s">
        <v>34</v>
      </c>
      <c r="AK561" s="9" t="s">
        <v>71</v>
      </c>
      <c r="AL561" s="9" t="s">
        <v>42</v>
      </c>
      <c r="AM561" s="16" t="s">
        <v>2522</v>
      </c>
      <c r="AN561" s="9" t="s">
        <v>2510</v>
      </c>
      <c r="AP561" s="9" t="s">
        <v>2241</v>
      </c>
      <c r="AR561" s="15">
        <v>40816.179861111108</v>
      </c>
      <c r="AS561" s="9" t="s">
        <v>36</v>
      </c>
      <c r="AT561" s="12">
        <v>107500</v>
      </c>
      <c r="AU561" s="392">
        <v>40816.179861111108</v>
      </c>
      <c r="AV561" s="104">
        <v>41274</v>
      </c>
      <c r="AW561" s="96">
        <f t="shared" si="16"/>
        <v>457.82013888889196</v>
      </c>
      <c r="AX561" s="97">
        <f t="shared" si="17"/>
        <v>15.260671296296399</v>
      </c>
    </row>
    <row r="562" spans="1:50" x14ac:dyDescent="0.25">
      <c r="A562" s="411"/>
      <c r="B562" s="9" t="s">
        <v>2621</v>
      </c>
      <c r="C562" s="9" t="s">
        <v>4740</v>
      </c>
      <c r="D562" s="33">
        <v>93</v>
      </c>
      <c r="E562" s="34" t="s">
        <v>2527</v>
      </c>
      <c r="F562" s="10" t="s">
        <v>2530</v>
      </c>
      <c r="G562" s="10">
        <v>1352619</v>
      </c>
      <c r="H562" s="10" t="s">
        <v>4192</v>
      </c>
      <c r="I562" s="10" t="s">
        <v>4738</v>
      </c>
      <c r="J562" s="10" t="s">
        <v>2622</v>
      </c>
      <c r="K562" s="10" t="s">
        <v>2466</v>
      </c>
      <c r="L562" s="9" t="s">
        <v>2467</v>
      </c>
      <c r="M562" s="11">
        <v>40127</v>
      </c>
      <c r="N562" s="11"/>
      <c r="O562" s="12">
        <v>41434</v>
      </c>
      <c r="P562" s="12">
        <v>41434</v>
      </c>
      <c r="Q562" s="12"/>
      <c r="R562" s="12"/>
      <c r="S562" s="12"/>
      <c r="T562" s="12">
        <v>41434</v>
      </c>
      <c r="U562" s="9" t="s">
        <v>50</v>
      </c>
      <c r="V562" s="12">
        <v>20717</v>
      </c>
      <c r="W562" s="9">
        <v>0</v>
      </c>
      <c r="X562" s="9" t="s">
        <v>27</v>
      </c>
      <c r="Y562" s="9">
        <v>0</v>
      </c>
      <c r="AC562" s="13" t="s">
        <v>28</v>
      </c>
      <c r="AD562" s="9" t="s">
        <v>135</v>
      </c>
      <c r="AE562" s="9" t="s">
        <v>136</v>
      </c>
      <c r="AF562" s="9" t="s">
        <v>45</v>
      </c>
      <c r="AH562" s="9" t="s">
        <v>32</v>
      </c>
      <c r="AI562" s="9" t="s">
        <v>458</v>
      </c>
      <c r="AJ562" s="9" t="s">
        <v>34</v>
      </c>
      <c r="AK562" s="9" t="s">
        <v>71</v>
      </c>
      <c r="AL562" s="9" t="s">
        <v>42</v>
      </c>
      <c r="AM562" s="16" t="s">
        <v>2522</v>
      </c>
      <c r="AN562" s="9" t="s">
        <v>2510</v>
      </c>
      <c r="AP562" s="9" t="s">
        <v>2468</v>
      </c>
      <c r="AR562" s="15">
        <v>40764.970138888886</v>
      </c>
      <c r="AS562" s="9" t="s">
        <v>36</v>
      </c>
      <c r="AT562" s="12">
        <v>41434</v>
      </c>
      <c r="AU562" s="392">
        <v>40764.970138888886</v>
      </c>
      <c r="AV562" s="104">
        <v>41274</v>
      </c>
      <c r="AW562" s="96">
        <f t="shared" si="16"/>
        <v>509.02986111111386</v>
      </c>
      <c r="AX562" s="97">
        <f t="shared" si="17"/>
        <v>16.96766203703713</v>
      </c>
    </row>
    <row r="563" spans="1:50" x14ac:dyDescent="0.25">
      <c r="AU563" s="88"/>
      <c r="AV563" s="88"/>
      <c r="AW563" s="96"/>
      <c r="AX563" s="97"/>
    </row>
    <row r="564" spans="1:50" x14ac:dyDescent="0.25">
      <c r="AU564" s="88"/>
      <c r="AV564" s="88"/>
      <c r="AW564" s="96"/>
      <c r="AX564" s="97"/>
    </row>
    <row r="565" spans="1:50" x14ac:dyDescent="0.25">
      <c r="AU565" s="88"/>
      <c r="AV565" s="88"/>
      <c r="AW565" s="96"/>
      <c r="AX565" s="97"/>
    </row>
    <row r="566" spans="1:50" x14ac:dyDescent="0.25">
      <c r="AU566" s="88"/>
      <c r="AV566" s="88"/>
      <c r="AW566" s="96"/>
      <c r="AX566" s="97"/>
    </row>
    <row r="567" spans="1:50" x14ac:dyDescent="0.25">
      <c r="AU567" s="88"/>
      <c r="AV567" s="88"/>
      <c r="AW567" s="96"/>
      <c r="AX567" s="97"/>
    </row>
    <row r="568" spans="1:50" x14ac:dyDescent="0.25">
      <c r="AU568" s="88"/>
      <c r="AV568" s="88"/>
      <c r="AW568" s="96"/>
      <c r="AX568" s="97"/>
    </row>
    <row r="569" spans="1:50" x14ac:dyDescent="0.25">
      <c r="AU569" s="88"/>
      <c r="AV569" s="88"/>
      <c r="AW569" s="96"/>
      <c r="AX569" s="97"/>
    </row>
    <row r="570" spans="1:50" x14ac:dyDescent="0.25">
      <c r="AU570" s="88"/>
      <c r="AV570" s="88"/>
      <c r="AW570" s="96"/>
      <c r="AX570" s="97"/>
    </row>
    <row r="571" spans="1:50" x14ac:dyDescent="0.25">
      <c r="AU571" s="88"/>
      <c r="AV571" s="88"/>
      <c r="AW571" s="96"/>
      <c r="AX571" s="97"/>
    </row>
    <row r="572" spans="1:50" x14ac:dyDescent="0.25">
      <c r="AU572" s="88"/>
      <c r="AV572" s="88"/>
      <c r="AW572" s="96"/>
      <c r="AX572" s="97"/>
    </row>
    <row r="573" spans="1:50" x14ac:dyDescent="0.25">
      <c r="AU573" s="88"/>
      <c r="AV573" s="88"/>
      <c r="AW573" s="96"/>
      <c r="AX573" s="97"/>
    </row>
    <row r="574" spans="1:50" x14ac:dyDescent="0.25">
      <c r="AU574" s="88"/>
      <c r="AV574" s="88"/>
      <c r="AW574" s="96"/>
      <c r="AX574" s="97"/>
    </row>
    <row r="575" spans="1:50" x14ac:dyDescent="0.25">
      <c r="AU575" s="88"/>
      <c r="AV575" s="88"/>
      <c r="AW575" s="96"/>
      <c r="AX575" s="97"/>
    </row>
    <row r="576" spans="1:50" x14ac:dyDescent="0.25">
      <c r="AU576" s="88"/>
      <c r="AV576" s="88"/>
      <c r="AW576" s="96"/>
      <c r="AX576" s="97"/>
    </row>
    <row r="577" spans="47:50" x14ac:dyDescent="0.25">
      <c r="AU577" s="88"/>
      <c r="AV577" s="88"/>
      <c r="AW577" s="96"/>
      <c r="AX577" s="97"/>
    </row>
    <row r="578" spans="47:50" x14ac:dyDescent="0.25">
      <c r="AU578" s="88"/>
      <c r="AV578" s="88"/>
      <c r="AW578" s="96"/>
      <c r="AX578" s="97"/>
    </row>
    <row r="579" spans="47:50" x14ac:dyDescent="0.25">
      <c r="AU579" s="88"/>
      <c r="AV579" s="88"/>
      <c r="AW579" s="96"/>
      <c r="AX579" s="97"/>
    </row>
    <row r="580" spans="47:50" x14ac:dyDescent="0.25">
      <c r="AU580" s="88"/>
      <c r="AV580" s="88"/>
      <c r="AW580" s="96"/>
      <c r="AX580" s="97"/>
    </row>
    <row r="581" spans="47:50" x14ac:dyDescent="0.25">
      <c r="AU581" s="88"/>
      <c r="AV581" s="88"/>
      <c r="AW581" s="96"/>
      <c r="AX581" s="97"/>
    </row>
    <row r="582" spans="47:50" x14ac:dyDescent="0.25">
      <c r="AU582" s="88"/>
      <c r="AV582" s="88"/>
      <c r="AW582" s="96"/>
      <c r="AX582" s="97"/>
    </row>
    <row r="583" spans="47:50" x14ac:dyDescent="0.25">
      <c r="AU583" s="88"/>
      <c r="AV583" s="88"/>
      <c r="AW583" s="96"/>
      <c r="AX583" s="97"/>
    </row>
    <row r="584" spans="47:50" x14ac:dyDescent="0.25">
      <c r="AU584" s="88"/>
      <c r="AV584" s="88"/>
      <c r="AW584" s="96"/>
      <c r="AX584" s="97"/>
    </row>
    <row r="585" spans="47:50" x14ac:dyDescent="0.25">
      <c r="AU585" s="88"/>
      <c r="AV585" s="88"/>
      <c r="AW585" s="96"/>
      <c r="AX585" s="97"/>
    </row>
    <row r="586" spans="47:50" x14ac:dyDescent="0.25">
      <c r="AU586" s="88"/>
      <c r="AV586" s="88"/>
      <c r="AW586" s="96"/>
      <c r="AX586" s="97"/>
    </row>
    <row r="587" spans="47:50" x14ac:dyDescent="0.25">
      <c r="AU587" s="88"/>
      <c r="AV587" s="88"/>
      <c r="AW587" s="96"/>
      <c r="AX587" s="97"/>
    </row>
    <row r="588" spans="47:50" x14ac:dyDescent="0.25">
      <c r="AU588" s="227"/>
      <c r="AV588" s="233"/>
      <c r="AW588" s="96"/>
      <c r="AX588" s="97"/>
    </row>
    <row r="589" spans="47:50" x14ac:dyDescent="0.25">
      <c r="AU589" s="227"/>
      <c r="AV589" s="233"/>
      <c r="AW589" s="96"/>
      <c r="AX589" s="97"/>
    </row>
    <row r="590" spans="47:50" x14ac:dyDescent="0.25">
      <c r="AU590" s="227"/>
      <c r="AV590" s="233"/>
      <c r="AW590" s="96"/>
      <c r="AX590" s="97"/>
    </row>
    <row r="591" spans="47:50" x14ac:dyDescent="0.25">
      <c r="AU591" s="227"/>
      <c r="AV591" s="233"/>
      <c r="AW591" s="96"/>
      <c r="AX591" s="97"/>
    </row>
    <row r="592" spans="47:50" x14ac:dyDescent="0.25">
      <c r="AU592" s="227"/>
      <c r="AV592" s="233"/>
      <c r="AW592" s="96"/>
      <c r="AX592" s="97"/>
    </row>
    <row r="593" spans="47:50" x14ac:dyDescent="0.25">
      <c r="AU593" s="227"/>
      <c r="AV593" s="233"/>
      <c r="AW593" s="96"/>
      <c r="AX593" s="97"/>
    </row>
    <row r="594" spans="47:50" x14ac:dyDescent="0.25">
      <c r="AU594" s="227"/>
      <c r="AV594" s="233"/>
      <c r="AW594" s="96"/>
      <c r="AX594" s="97"/>
    </row>
    <row r="595" spans="47:50" x14ac:dyDescent="0.25">
      <c r="AU595" s="227"/>
      <c r="AV595" s="233"/>
      <c r="AW595" s="96"/>
      <c r="AX595" s="97"/>
    </row>
    <row r="596" spans="47:50" x14ac:dyDescent="0.25">
      <c r="AU596" s="227"/>
      <c r="AV596" s="233"/>
      <c r="AW596" s="96"/>
      <c r="AX596" s="97"/>
    </row>
    <row r="597" spans="47:50" x14ac:dyDescent="0.25">
      <c r="AU597" s="227"/>
      <c r="AV597" s="233"/>
      <c r="AW597" s="96"/>
      <c r="AX597" s="97"/>
    </row>
    <row r="598" spans="47:50" x14ac:dyDescent="0.25">
      <c r="AU598" s="227"/>
      <c r="AV598" s="233"/>
      <c r="AW598" s="96"/>
      <c r="AX598" s="97"/>
    </row>
    <row r="599" spans="47:50" x14ac:dyDescent="0.25">
      <c r="AU599" s="227"/>
      <c r="AV599" s="233"/>
      <c r="AW599" s="96"/>
      <c r="AX599" s="97"/>
    </row>
    <row r="600" spans="47:50" x14ac:dyDescent="0.25">
      <c r="AU600" s="227"/>
      <c r="AV600" s="233"/>
      <c r="AW600" s="96"/>
      <c r="AX600" s="97"/>
    </row>
    <row r="601" spans="47:50" x14ac:dyDescent="0.25">
      <c r="AU601" s="227"/>
      <c r="AV601" s="233"/>
      <c r="AW601" s="96"/>
      <c r="AX601" s="97"/>
    </row>
    <row r="602" spans="47:50" x14ac:dyDescent="0.25">
      <c r="AU602" s="227"/>
      <c r="AV602" s="233"/>
      <c r="AW602" s="96"/>
      <c r="AX602" s="97"/>
    </row>
    <row r="603" spans="47:50" x14ac:dyDescent="0.25">
      <c r="AU603" s="227"/>
      <c r="AV603" s="233"/>
      <c r="AW603" s="96"/>
      <c r="AX603" s="97"/>
    </row>
    <row r="604" spans="47:50" x14ac:dyDescent="0.25">
      <c r="AU604" s="227"/>
      <c r="AV604" s="233"/>
      <c r="AW604" s="96"/>
      <c r="AX604" s="97"/>
    </row>
    <row r="605" spans="47:50" x14ac:dyDescent="0.25">
      <c r="AU605" s="227"/>
      <c r="AV605" s="233"/>
      <c r="AW605" s="96"/>
      <c r="AX605" s="97"/>
    </row>
    <row r="606" spans="47:50" x14ac:dyDescent="0.25">
      <c r="AU606" s="227"/>
      <c r="AV606" s="233"/>
      <c r="AW606" s="96"/>
      <c r="AX606" s="97"/>
    </row>
    <row r="607" spans="47:50" x14ac:dyDescent="0.25">
      <c r="AU607" s="227"/>
      <c r="AV607" s="233"/>
      <c r="AW607" s="96"/>
      <c r="AX607" s="97"/>
    </row>
    <row r="608" spans="47:50" x14ac:dyDescent="0.25">
      <c r="AU608" s="227"/>
      <c r="AV608" s="233"/>
      <c r="AW608" s="96"/>
      <c r="AX608" s="97"/>
    </row>
    <row r="609" spans="47:50" x14ac:dyDescent="0.25">
      <c r="AU609" s="227"/>
      <c r="AV609" s="233"/>
      <c r="AW609" s="96"/>
      <c r="AX609" s="97"/>
    </row>
    <row r="610" spans="47:50" x14ac:dyDescent="0.25">
      <c r="AU610" s="227"/>
      <c r="AV610" s="233"/>
      <c r="AW610" s="96"/>
      <c r="AX610" s="97"/>
    </row>
    <row r="611" spans="47:50" x14ac:dyDescent="0.25">
      <c r="AU611" s="227"/>
      <c r="AV611" s="233"/>
      <c r="AW611" s="96"/>
      <c r="AX611" s="97"/>
    </row>
    <row r="612" spans="47:50" x14ac:dyDescent="0.25">
      <c r="AU612" s="250"/>
      <c r="AV612" s="249"/>
      <c r="AW612" s="96"/>
      <c r="AX612" s="97"/>
    </row>
    <row r="613" spans="47:50" x14ac:dyDescent="0.25">
      <c r="AU613" s="250"/>
      <c r="AV613" s="249"/>
      <c r="AW613" s="96"/>
      <c r="AX613" s="97"/>
    </row>
    <row r="614" spans="47:50" x14ac:dyDescent="0.25">
      <c r="AU614" s="250"/>
      <c r="AV614" s="249"/>
      <c r="AW614" s="96"/>
      <c r="AX614" s="97"/>
    </row>
    <row r="615" spans="47:50" x14ac:dyDescent="0.25">
      <c r="AU615" s="250"/>
      <c r="AV615" s="249"/>
      <c r="AW615" s="96"/>
      <c r="AX615" s="97"/>
    </row>
    <row r="616" spans="47:50" x14ac:dyDescent="0.25">
      <c r="AU616" s="206"/>
      <c r="AV616" s="206"/>
      <c r="AW616" s="96"/>
      <c r="AX616" s="97"/>
    </row>
    <row r="617" spans="47:50" x14ac:dyDescent="0.25">
      <c r="AU617" s="206"/>
      <c r="AV617" s="206"/>
      <c r="AW617" s="96"/>
      <c r="AX617" s="97"/>
    </row>
    <row r="618" spans="47:50" x14ac:dyDescent="0.25">
      <c r="AU618" s="206"/>
      <c r="AV618" s="206"/>
      <c r="AW618" s="96"/>
      <c r="AX618" s="97"/>
    </row>
    <row r="619" spans="47:50" x14ac:dyDescent="0.25">
      <c r="AU619" s="206"/>
      <c r="AV619" s="206"/>
      <c r="AW619" s="96"/>
      <c r="AX619" s="97"/>
    </row>
    <row r="620" spans="47:50" x14ac:dyDescent="0.25">
      <c r="AU620" s="206"/>
      <c r="AV620" s="206"/>
      <c r="AW620" s="96"/>
      <c r="AX620" s="97"/>
    </row>
    <row r="621" spans="47:50" x14ac:dyDescent="0.25">
      <c r="AU621" s="206"/>
      <c r="AV621" s="206"/>
      <c r="AW621" s="96"/>
      <c r="AX621" s="97"/>
    </row>
    <row r="622" spans="47:50" x14ac:dyDescent="0.25">
      <c r="AU622" s="206"/>
      <c r="AV622" s="206"/>
      <c r="AW622" s="96"/>
      <c r="AX622" s="97"/>
    </row>
    <row r="623" spans="47:50" x14ac:dyDescent="0.25">
      <c r="AU623" s="206"/>
      <c r="AV623" s="206"/>
      <c r="AW623" s="96"/>
      <c r="AX623" s="97"/>
    </row>
    <row r="624" spans="47:50" x14ac:dyDescent="0.25">
      <c r="AU624" s="206"/>
      <c r="AV624" s="206"/>
      <c r="AW624" s="96"/>
      <c r="AX624" s="97"/>
    </row>
    <row r="625" spans="47:50" x14ac:dyDescent="0.25">
      <c r="AU625" s="206"/>
      <c r="AV625" s="206"/>
      <c r="AW625" s="96"/>
      <c r="AX625" s="97"/>
    </row>
    <row r="626" spans="47:50" x14ac:dyDescent="0.25">
      <c r="AU626" s="206"/>
      <c r="AV626" s="206"/>
      <c r="AW626" s="96"/>
      <c r="AX626" s="97"/>
    </row>
    <row r="627" spans="47:50" x14ac:dyDescent="0.25">
      <c r="AU627" s="206"/>
      <c r="AV627" s="206"/>
      <c r="AW627" s="96"/>
      <c r="AX627" s="97"/>
    </row>
    <row r="628" spans="47:50" x14ac:dyDescent="0.25">
      <c r="AU628" s="206"/>
      <c r="AV628" s="206"/>
      <c r="AW628" s="96"/>
      <c r="AX628" s="97"/>
    </row>
    <row r="629" spans="47:50" x14ac:dyDescent="0.25">
      <c r="AU629" s="206"/>
      <c r="AV629" s="206"/>
      <c r="AW629" s="96"/>
      <c r="AX629" s="97"/>
    </row>
    <row r="630" spans="47:50" x14ac:dyDescent="0.25">
      <c r="AU630" s="206"/>
      <c r="AV630" s="206"/>
      <c r="AW630" s="96"/>
      <c r="AX630" s="97"/>
    </row>
    <row r="631" spans="47:50" x14ac:dyDescent="0.25">
      <c r="AU631" s="206"/>
      <c r="AV631" s="206"/>
      <c r="AW631" s="96"/>
      <c r="AX631" s="97"/>
    </row>
    <row r="632" spans="47:50" x14ac:dyDescent="0.25">
      <c r="AU632" s="206"/>
      <c r="AV632" s="206"/>
      <c r="AW632" s="96"/>
      <c r="AX632" s="97"/>
    </row>
    <row r="633" spans="47:50" x14ac:dyDescent="0.25">
      <c r="AU633" s="206"/>
      <c r="AV633" s="206"/>
      <c r="AW633" s="96"/>
      <c r="AX633" s="97"/>
    </row>
    <row r="634" spans="47:50" x14ac:dyDescent="0.25">
      <c r="AU634" s="206"/>
      <c r="AV634" s="206"/>
      <c r="AW634" s="96"/>
      <c r="AX634" s="97"/>
    </row>
    <row r="635" spans="47:50" x14ac:dyDescent="0.25">
      <c r="AU635" s="206"/>
      <c r="AV635" s="206"/>
      <c r="AW635" s="96"/>
      <c r="AX635" s="97"/>
    </row>
    <row r="636" spans="47:50" x14ac:dyDescent="0.25">
      <c r="AU636" s="206"/>
      <c r="AV636" s="206"/>
      <c r="AW636" s="96"/>
      <c r="AX636" s="97"/>
    </row>
    <row r="637" spans="47:50" x14ac:dyDescent="0.25">
      <c r="AU637" s="206"/>
      <c r="AV637" s="206"/>
      <c r="AW637" s="96"/>
      <c r="AX637" s="97"/>
    </row>
    <row r="638" spans="47:50" x14ac:dyDescent="0.25">
      <c r="AU638" s="206"/>
      <c r="AV638" s="206"/>
      <c r="AW638" s="96"/>
      <c r="AX638" s="97"/>
    </row>
    <row r="639" spans="47:50" x14ac:dyDescent="0.25">
      <c r="AU639" s="206"/>
      <c r="AV639" s="206"/>
      <c r="AW639" s="96"/>
      <c r="AX639" s="97"/>
    </row>
    <row r="640" spans="47:50" x14ac:dyDescent="0.25">
      <c r="AU640" s="206"/>
      <c r="AV640" s="206"/>
      <c r="AW640" s="96"/>
      <c r="AX640" s="97"/>
    </row>
    <row r="641" spans="47:50" x14ac:dyDescent="0.25">
      <c r="AU641" s="206"/>
      <c r="AV641" s="206"/>
      <c r="AW641" s="96"/>
      <c r="AX641" s="97"/>
    </row>
    <row r="642" spans="47:50" x14ac:dyDescent="0.25">
      <c r="AU642" s="206"/>
      <c r="AV642" s="206"/>
      <c r="AW642" s="96"/>
      <c r="AX642" s="97"/>
    </row>
    <row r="643" spans="47:50" x14ac:dyDescent="0.25">
      <c r="AU643" s="206"/>
      <c r="AV643" s="206"/>
      <c r="AW643" s="96"/>
      <c r="AX643" s="97"/>
    </row>
    <row r="644" spans="47:50" x14ac:dyDescent="0.25">
      <c r="AU644" s="206"/>
      <c r="AV644" s="206"/>
      <c r="AW644" s="96"/>
      <c r="AX644" s="97"/>
    </row>
    <row r="645" spans="47:50" x14ac:dyDescent="0.25">
      <c r="AU645" s="206"/>
      <c r="AV645" s="206"/>
      <c r="AW645" s="96"/>
      <c r="AX645" s="97"/>
    </row>
    <row r="646" spans="47:50" x14ac:dyDescent="0.25">
      <c r="AU646" s="206"/>
      <c r="AV646" s="206"/>
      <c r="AW646" s="96"/>
      <c r="AX646" s="97"/>
    </row>
    <row r="647" spans="47:50" x14ac:dyDescent="0.25">
      <c r="AU647" s="206"/>
      <c r="AV647" s="206"/>
      <c r="AW647" s="96"/>
      <c r="AX647" s="97"/>
    </row>
    <row r="648" spans="47:50" x14ac:dyDescent="0.25">
      <c r="AU648" s="206"/>
      <c r="AV648" s="206"/>
      <c r="AW648" s="96"/>
      <c r="AX648" s="97"/>
    </row>
    <row r="649" spans="47:50" x14ac:dyDescent="0.25">
      <c r="AU649" s="206"/>
      <c r="AV649" s="206"/>
      <c r="AW649" s="96"/>
      <c r="AX649" s="97"/>
    </row>
    <row r="650" spans="47:50" x14ac:dyDescent="0.25">
      <c r="AU650" s="206"/>
      <c r="AV650" s="206"/>
      <c r="AW650" s="96"/>
      <c r="AX650" s="97"/>
    </row>
    <row r="651" spans="47:50" x14ac:dyDescent="0.25">
      <c r="AU651" s="206"/>
      <c r="AV651" s="206"/>
      <c r="AW651" s="96"/>
      <c r="AX651" s="97"/>
    </row>
    <row r="652" spans="47:50" x14ac:dyDescent="0.25">
      <c r="AU652" s="206"/>
      <c r="AV652" s="206"/>
      <c r="AW652" s="96"/>
      <c r="AX652" s="97"/>
    </row>
    <row r="653" spans="47:50" x14ac:dyDescent="0.25">
      <c r="AU653" s="206"/>
      <c r="AV653" s="206"/>
      <c r="AW653" s="96"/>
      <c r="AX653" s="97"/>
    </row>
    <row r="654" spans="47:50" x14ac:dyDescent="0.25">
      <c r="AU654" s="206"/>
      <c r="AV654" s="206"/>
      <c r="AW654" s="96"/>
      <c r="AX654" s="97"/>
    </row>
    <row r="655" spans="47:50" x14ac:dyDescent="0.25">
      <c r="AU655" s="206"/>
      <c r="AV655" s="206"/>
      <c r="AW655" s="96"/>
      <c r="AX655" s="97"/>
    </row>
    <row r="656" spans="47:50" x14ac:dyDescent="0.25">
      <c r="AU656" s="207"/>
      <c r="AV656" s="206"/>
      <c r="AW656" s="96"/>
      <c r="AX656" s="97"/>
    </row>
    <row r="657" spans="47:50" x14ac:dyDescent="0.25">
      <c r="AU657" s="207"/>
      <c r="AV657" s="206"/>
      <c r="AW657" s="96"/>
      <c r="AX657" s="97"/>
    </row>
    <row r="658" spans="47:50" x14ac:dyDescent="0.25">
      <c r="AU658" s="207"/>
      <c r="AV658" s="206"/>
      <c r="AW658" s="96"/>
      <c r="AX658" s="97"/>
    </row>
    <row r="659" spans="47:50" x14ac:dyDescent="0.25">
      <c r="AU659" s="207"/>
      <c r="AV659" s="206"/>
      <c r="AW659" s="96"/>
      <c r="AX659" s="97"/>
    </row>
    <row r="660" spans="47:50" x14ac:dyDescent="0.25">
      <c r="AU660" s="207"/>
      <c r="AV660" s="206"/>
      <c r="AW660" s="96"/>
      <c r="AX660" s="97"/>
    </row>
    <row r="661" spans="47:50" x14ac:dyDescent="0.25">
      <c r="AU661" s="207"/>
      <c r="AV661" s="206"/>
      <c r="AW661" s="96"/>
      <c r="AX661" s="97"/>
    </row>
    <row r="662" spans="47:50" x14ac:dyDescent="0.25">
      <c r="AU662" s="95"/>
      <c r="AV662" s="88"/>
      <c r="AW662" s="96"/>
      <c r="AX662" s="97"/>
    </row>
    <row r="663" spans="47:50" x14ac:dyDescent="0.25">
      <c r="AU663" s="95"/>
      <c r="AV663" s="88"/>
      <c r="AW663" s="96"/>
      <c r="AX663" s="97"/>
    </row>
    <row r="664" spans="47:50" x14ac:dyDescent="0.25">
      <c r="AU664" s="95"/>
      <c r="AV664" s="88"/>
      <c r="AW664" s="96"/>
      <c r="AX664" s="97"/>
    </row>
    <row r="665" spans="47:50" x14ac:dyDescent="0.25">
      <c r="AU665" s="95"/>
      <c r="AV665" s="88"/>
      <c r="AW665" s="96"/>
      <c r="AX665" s="97"/>
    </row>
    <row r="666" spans="47:50" x14ac:dyDescent="0.25">
      <c r="AU666" s="95"/>
      <c r="AV666" s="88"/>
      <c r="AW666" s="96"/>
      <c r="AX666" s="97"/>
    </row>
    <row r="667" spans="47:50" x14ac:dyDescent="0.25">
      <c r="AU667" s="95"/>
      <c r="AV667" s="88"/>
      <c r="AW667" s="96"/>
      <c r="AX667" s="97"/>
    </row>
    <row r="668" spans="47:50" x14ac:dyDescent="0.25">
      <c r="AU668" s="95"/>
      <c r="AV668" s="88"/>
      <c r="AW668" s="96"/>
      <c r="AX668" s="97"/>
    </row>
    <row r="669" spans="47:50" x14ac:dyDescent="0.25">
      <c r="AU669" s="95"/>
      <c r="AV669" s="88"/>
      <c r="AW669" s="96"/>
      <c r="AX669" s="97"/>
    </row>
    <row r="670" spans="47:50" x14ac:dyDescent="0.25">
      <c r="AU670" s="95"/>
      <c r="AV670" s="88"/>
      <c r="AW670" s="96"/>
      <c r="AX670" s="97"/>
    </row>
    <row r="671" spans="47:50" x14ac:dyDescent="0.25">
      <c r="AU671" s="95"/>
      <c r="AV671" s="88"/>
      <c r="AW671" s="96"/>
      <c r="AX671" s="97"/>
    </row>
    <row r="672" spans="47:50" x14ac:dyDescent="0.25">
      <c r="AU672" s="95"/>
      <c r="AV672" s="88"/>
      <c r="AW672" s="96"/>
      <c r="AX672" s="97"/>
    </row>
    <row r="673" spans="47:50" x14ac:dyDescent="0.25">
      <c r="AU673" s="95"/>
      <c r="AV673" s="88"/>
      <c r="AW673" s="96"/>
      <c r="AX673" s="97"/>
    </row>
    <row r="674" spans="47:50" x14ac:dyDescent="0.25">
      <c r="AU674" s="95"/>
      <c r="AV674" s="88"/>
      <c r="AW674" s="96"/>
      <c r="AX674" s="97"/>
    </row>
    <row r="675" spans="47:50" x14ac:dyDescent="0.25">
      <c r="AU675" s="95"/>
      <c r="AV675" s="88"/>
      <c r="AW675" s="96"/>
      <c r="AX675" s="97"/>
    </row>
    <row r="676" spans="47:50" x14ac:dyDescent="0.25">
      <c r="AU676" s="95"/>
      <c r="AV676" s="88"/>
      <c r="AW676" s="96"/>
      <c r="AX676" s="97"/>
    </row>
    <row r="677" spans="47:50" x14ac:dyDescent="0.25">
      <c r="AU677" s="95"/>
      <c r="AV677" s="88"/>
      <c r="AW677" s="96"/>
      <c r="AX677" s="97"/>
    </row>
    <row r="678" spans="47:50" x14ac:dyDescent="0.25">
      <c r="AU678" s="95"/>
      <c r="AV678" s="88"/>
      <c r="AW678" s="96"/>
      <c r="AX678" s="97"/>
    </row>
    <row r="679" spans="47:50" x14ac:dyDescent="0.25">
      <c r="AU679" s="95"/>
      <c r="AV679" s="88"/>
      <c r="AW679" s="96"/>
      <c r="AX679" s="97"/>
    </row>
    <row r="680" spans="47:50" x14ac:dyDescent="0.25">
      <c r="AU680" s="95"/>
      <c r="AV680" s="88"/>
      <c r="AW680" s="96"/>
      <c r="AX680" s="97"/>
    </row>
    <row r="681" spans="47:50" x14ac:dyDescent="0.25">
      <c r="AU681" s="95"/>
      <c r="AV681" s="88"/>
      <c r="AW681" s="96"/>
      <c r="AX681" s="97"/>
    </row>
    <row r="682" spans="47:50" x14ac:dyDescent="0.25">
      <c r="AU682" s="95"/>
      <c r="AV682" s="88"/>
      <c r="AW682" s="96"/>
      <c r="AX682" s="97"/>
    </row>
    <row r="683" spans="47:50" x14ac:dyDescent="0.25">
      <c r="AU683" s="95"/>
      <c r="AV683" s="88"/>
      <c r="AW683" s="96"/>
      <c r="AX683" s="97"/>
    </row>
    <row r="684" spans="47:50" x14ac:dyDescent="0.25">
      <c r="AU684" s="95"/>
      <c r="AV684" s="88"/>
      <c r="AW684" s="96"/>
      <c r="AX684" s="97"/>
    </row>
    <row r="685" spans="47:50" x14ac:dyDescent="0.25">
      <c r="AU685" s="95"/>
      <c r="AV685" s="88"/>
      <c r="AW685" s="96"/>
      <c r="AX685" s="97"/>
    </row>
    <row r="686" spans="47:50" x14ac:dyDescent="0.25">
      <c r="AU686" s="95"/>
      <c r="AV686" s="88"/>
      <c r="AW686" s="96"/>
      <c r="AX686" s="97"/>
    </row>
    <row r="687" spans="47:50" x14ac:dyDescent="0.25">
      <c r="AU687" s="95"/>
      <c r="AV687" s="88"/>
      <c r="AW687" s="96"/>
      <c r="AX687" s="97"/>
    </row>
    <row r="688" spans="47:50" x14ac:dyDescent="0.25">
      <c r="AU688" s="95"/>
      <c r="AV688" s="88"/>
      <c r="AW688" s="96"/>
      <c r="AX688" s="97"/>
    </row>
    <row r="689" spans="47:50" x14ac:dyDescent="0.25">
      <c r="AU689" s="95"/>
      <c r="AV689" s="88"/>
      <c r="AW689" s="96"/>
      <c r="AX689" s="97"/>
    </row>
    <row r="690" spans="47:50" x14ac:dyDescent="0.25">
      <c r="AU690" s="95"/>
      <c r="AV690" s="88"/>
      <c r="AW690" s="96"/>
      <c r="AX690" s="97"/>
    </row>
    <row r="691" spans="47:50" x14ac:dyDescent="0.25">
      <c r="AU691" s="95"/>
      <c r="AV691" s="88"/>
      <c r="AW691" s="96"/>
      <c r="AX691" s="97"/>
    </row>
    <row r="692" spans="47:50" x14ac:dyDescent="0.25">
      <c r="AU692" s="95"/>
      <c r="AV692" s="88"/>
      <c r="AW692" s="96"/>
      <c r="AX692" s="97"/>
    </row>
    <row r="693" spans="47:50" x14ac:dyDescent="0.25">
      <c r="AU693" s="95"/>
      <c r="AV693" s="88"/>
      <c r="AW693" s="96"/>
      <c r="AX693" s="97"/>
    </row>
    <row r="694" spans="47:50" x14ac:dyDescent="0.25">
      <c r="AU694" s="95"/>
      <c r="AV694" s="88"/>
      <c r="AW694" s="96"/>
      <c r="AX694" s="97"/>
    </row>
    <row r="695" spans="47:50" x14ac:dyDescent="0.25">
      <c r="AU695" s="95"/>
      <c r="AV695" s="88"/>
      <c r="AW695" s="96"/>
      <c r="AX695" s="97"/>
    </row>
    <row r="696" spans="47:50" x14ac:dyDescent="0.25">
      <c r="AU696" s="95"/>
      <c r="AV696" s="88"/>
      <c r="AW696" s="96"/>
      <c r="AX696" s="97"/>
    </row>
    <row r="697" spans="47:50" x14ac:dyDescent="0.25">
      <c r="AU697" s="95"/>
      <c r="AV697" s="88"/>
      <c r="AW697" s="96"/>
      <c r="AX697" s="97"/>
    </row>
    <row r="698" spans="47:50" x14ac:dyDescent="0.25">
      <c r="AU698" s="95"/>
      <c r="AV698" s="88"/>
      <c r="AW698" s="96"/>
      <c r="AX698" s="97"/>
    </row>
    <row r="699" spans="47:50" x14ac:dyDescent="0.25">
      <c r="AU699" s="95"/>
      <c r="AV699" s="88"/>
      <c r="AW699" s="96"/>
      <c r="AX699" s="97"/>
    </row>
    <row r="700" spans="47:50" x14ac:dyDescent="0.25">
      <c r="AU700" s="95"/>
      <c r="AV700" s="88"/>
      <c r="AW700" s="96"/>
      <c r="AX700" s="97"/>
    </row>
    <row r="701" spans="47:50" x14ac:dyDescent="0.25">
      <c r="AU701" s="95"/>
      <c r="AV701" s="88"/>
      <c r="AW701" s="96"/>
      <c r="AX701" s="97"/>
    </row>
    <row r="702" spans="47:50" x14ac:dyDescent="0.25">
      <c r="AU702" s="95"/>
      <c r="AV702" s="88"/>
      <c r="AW702" s="96"/>
      <c r="AX702" s="97"/>
    </row>
    <row r="703" spans="47:50" x14ac:dyDescent="0.25">
      <c r="AU703" s="95"/>
      <c r="AV703" s="88"/>
      <c r="AW703" s="96"/>
      <c r="AX703" s="97"/>
    </row>
    <row r="704" spans="47:50" x14ac:dyDescent="0.25">
      <c r="AU704" s="95"/>
      <c r="AV704" s="88"/>
      <c r="AW704" s="96"/>
      <c r="AX704" s="97"/>
    </row>
    <row r="705" spans="47:50" x14ac:dyDescent="0.25">
      <c r="AU705" s="95"/>
      <c r="AV705" s="88"/>
      <c r="AW705" s="96"/>
      <c r="AX705" s="97"/>
    </row>
    <row r="706" spans="47:50" x14ac:dyDescent="0.25">
      <c r="AU706" s="95"/>
      <c r="AV706" s="88"/>
      <c r="AW706" s="96"/>
      <c r="AX706" s="97"/>
    </row>
    <row r="707" spans="47:50" x14ac:dyDescent="0.25">
      <c r="AU707" s="95"/>
      <c r="AV707" s="88"/>
      <c r="AW707" s="96"/>
      <c r="AX707" s="97"/>
    </row>
    <row r="708" spans="47:50" x14ac:dyDescent="0.25">
      <c r="AU708" s="95"/>
      <c r="AV708" s="88"/>
      <c r="AW708" s="96"/>
      <c r="AX708" s="97"/>
    </row>
    <row r="709" spans="47:50" x14ac:dyDescent="0.25">
      <c r="AU709" s="95"/>
      <c r="AV709" s="88"/>
      <c r="AW709" s="96"/>
      <c r="AX709" s="97"/>
    </row>
    <row r="710" spans="47:50" x14ac:dyDescent="0.25">
      <c r="AU710" s="95"/>
      <c r="AV710" s="88"/>
      <c r="AW710" s="96"/>
      <c r="AX710" s="97"/>
    </row>
    <row r="711" spans="47:50" x14ac:dyDescent="0.25">
      <c r="AU711" s="95"/>
      <c r="AV711" s="88"/>
      <c r="AW711" s="96"/>
      <c r="AX711" s="97"/>
    </row>
    <row r="712" spans="47:50" x14ac:dyDescent="0.25">
      <c r="AU712" s="95"/>
      <c r="AV712" s="88"/>
      <c r="AW712" s="96"/>
      <c r="AX712" s="97"/>
    </row>
    <row r="713" spans="47:50" x14ac:dyDescent="0.25">
      <c r="AU713" s="95"/>
      <c r="AV713" s="88"/>
      <c r="AW713" s="96"/>
      <c r="AX713" s="97"/>
    </row>
    <row r="714" spans="47:50" x14ac:dyDescent="0.25">
      <c r="AU714" s="95"/>
      <c r="AV714" s="88"/>
      <c r="AW714" s="96"/>
      <c r="AX714" s="97"/>
    </row>
    <row r="715" spans="47:50" x14ac:dyDescent="0.25">
      <c r="AU715" s="95"/>
      <c r="AV715" s="88"/>
      <c r="AW715" s="96"/>
      <c r="AX715" s="97"/>
    </row>
    <row r="716" spans="47:50" x14ac:dyDescent="0.25">
      <c r="AU716" s="95"/>
      <c r="AV716" s="88"/>
      <c r="AW716" s="96"/>
      <c r="AX716" s="97"/>
    </row>
    <row r="717" spans="47:50" x14ac:dyDescent="0.25">
      <c r="AU717" s="95"/>
      <c r="AV717" s="88"/>
      <c r="AW717" s="96"/>
      <c r="AX717" s="97"/>
    </row>
    <row r="718" spans="47:50" x14ac:dyDescent="0.25">
      <c r="AU718" s="95"/>
      <c r="AV718" s="88"/>
      <c r="AW718" s="96"/>
      <c r="AX718" s="97"/>
    </row>
    <row r="719" spans="47:50" x14ac:dyDescent="0.25">
      <c r="AU719" s="95"/>
      <c r="AV719" s="88"/>
      <c r="AW719" s="96"/>
      <c r="AX719" s="97"/>
    </row>
    <row r="720" spans="47:50" x14ac:dyDescent="0.25">
      <c r="AU720" s="95"/>
      <c r="AV720" s="88"/>
      <c r="AW720" s="96"/>
      <c r="AX720" s="97"/>
    </row>
    <row r="721" spans="47:50" x14ac:dyDescent="0.25">
      <c r="AU721" s="95"/>
      <c r="AV721" s="88"/>
      <c r="AW721" s="96"/>
      <c r="AX721" s="97"/>
    </row>
    <row r="722" spans="47:50" x14ac:dyDescent="0.25">
      <c r="AU722" s="95"/>
      <c r="AV722" s="88"/>
      <c r="AW722" s="96"/>
      <c r="AX722" s="97"/>
    </row>
    <row r="723" spans="47:50" x14ac:dyDescent="0.25">
      <c r="AU723" s="95"/>
      <c r="AV723" s="88"/>
      <c r="AW723" s="96"/>
      <c r="AX723" s="97"/>
    </row>
    <row r="724" spans="47:50" x14ac:dyDescent="0.25">
      <c r="AU724" s="95"/>
      <c r="AV724" s="88"/>
      <c r="AW724" s="96"/>
      <c r="AX724" s="97"/>
    </row>
    <row r="725" spans="47:50" x14ac:dyDescent="0.25">
      <c r="AU725" s="95"/>
      <c r="AV725" s="88"/>
      <c r="AW725" s="96"/>
      <c r="AX725" s="97"/>
    </row>
    <row r="726" spans="47:50" x14ac:dyDescent="0.25">
      <c r="AU726" s="95"/>
      <c r="AV726" s="88"/>
      <c r="AW726" s="96"/>
      <c r="AX726" s="97"/>
    </row>
    <row r="727" spans="47:50" x14ac:dyDescent="0.25">
      <c r="AU727" s="95"/>
      <c r="AV727" s="88"/>
      <c r="AW727" s="96"/>
      <c r="AX727" s="97"/>
    </row>
    <row r="728" spans="47:50" x14ac:dyDescent="0.25">
      <c r="AU728" s="95"/>
      <c r="AV728" s="88"/>
      <c r="AW728" s="96"/>
      <c r="AX728" s="97"/>
    </row>
    <row r="729" spans="47:50" x14ac:dyDescent="0.25">
      <c r="AU729" s="95"/>
      <c r="AV729" s="88"/>
      <c r="AW729" s="96"/>
      <c r="AX729" s="97"/>
    </row>
    <row r="730" spans="47:50" x14ac:dyDescent="0.25">
      <c r="AU730" s="95"/>
      <c r="AV730" s="88"/>
      <c r="AW730" s="96"/>
      <c r="AX730" s="97"/>
    </row>
    <row r="731" spans="47:50" x14ac:dyDescent="0.25">
      <c r="AU731" s="95"/>
      <c r="AV731" s="88"/>
      <c r="AW731" s="96"/>
      <c r="AX731" s="97"/>
    </row>
    <row r="732" spans="47:50" x14ac:dyDescent="0.25">
      <c r="AU732" s="95"/>
      <c r="AV732" s="88"/>
      <c r="AW732" s="96"/>
      <c r="AX732" s="97"/>
    </row>
    <row r="733" spans="47:50" x14ac:dyDescent="0.25">
      <c r="AU733" s="95"/>
      <c r="AV733" s="88"/>
      <c r="AW733" s="96"/>
      <c r="AX733" s="97"/>
    </row>
    <row r="734" spans="47:50" x14ac:dyDescent="0.25">
      <c r="AU734" s="95"/>
      <c r="AV734" s="88"/>
      <c r="AW734" s="96"/>
      <c r="AX734" s="97"/>
    </row>
    <row r="735" spans="47:50" x14ac:dyDescent="0.25">
      <c r="AU735" s="95"/>
      <c r="AV735" s="88"/>
      <c r="AW735" s="96"/>
      <c r="AX735" s="97"/>
    </row>
    <row r="736" spans="47:50" x14ac:dyDescent="0.25">
      <c r="AU736" s="95"/>
      <c r="AV736" s="88"/>
      <c r="AW736" s="96"/>
      <c r="AX736" s="97"/>
    </row>
    <row r="737" spans="47:50" x14ac:dyDescent="0.25">
      <c r="AU737" s="95"/>
      <c r="AV737" s="88"/>
      <c r="AW737" s="96"/>
      <c r="AX737" s="97"/>
    </row>
    <row r="738" spans="47:50" x14ac:dyDescent="0.25">
      <c r="AU738" s="95"/>
      <c r="AV738" s="88"/>
      <c r="AW738" s="96"/>
      <c r="AX738" s="97"/>
    </row>
    <row r="739" spans="47:50" x14ac:dyDescent="0.25">
      <c r="AU739" s="95"/>
      <c r="AV739" s="88"/>
      <c r="AW739" s="96"/>
      <c r="AX739" s="97"/>
    </row>
    <row r="740" spans="47:50" x14ac:dyDescent="0.25">
      <c r="AU740" s="95"/>
      <c r="AV740" s="88"/>
      <c r="AW740" s="96"/>
      <c r="AX740" s="97"/>
    </row>
    <row r="741" spans="47:50" x14ac:dyDescent="0.25">
      <c r="AU741" s="95"/>
      <c r="AV741" s="88"/>
      <c r="AW741" s="96"/>
      <c r="AX741" s="97"/>
    </row>
    <row r="742" spans="47:50" x14ac:dyDescent="0.25">
      <c r="AU742" s="95"/>
      <c r="AV742" s="88"/>
      <c r="AW742" s="96"/>
      <c r="AX742" s="97"/>
    </row>
    <row r="743" spans="47:50" x14ac:dyDescent="0.25">
      <c r="AU743" s="95"/>
      <c r="AV743" s="88"/>
      <c r="AW743" s="96"/>
      <c r="AX743" s="97"/>
    </row>
    <row r="744" spans="47:50" x14ac:dyDescent="0.25">
      <c r="AU744" s="95"/>
      <c r="AV744" s="88"/>
      <c r="AW744" s="96"/>
      <c r="AX744" s="97"/>
    </row>
    <row r="745" spans="47:50" x14ac:dyDescent="0.25">
      <c r="AU745" s="95"/>
      <c r="AV745" s="88"/>
      <c r="AW745" s="96"/>
      <c r="AX745" s="97"/>
    </row>
    <row r="746" spans="47:50" x14ac:dyDescent="0.25">
      <c r="AU746" s="95"/>
      <c r="AV746" s="88"/>
      <c r="AW746" s="96"/>
      <c r="AX746" s="97"/>
    </row>
    <row r="747" spans="47:50" x14ac:dyDescent="0.25">
      <c r="AU747" s="95"/>
      <c r="AV747" s="88"/>
      <c r="AW747" s="96"/>
      <c r="AX747" s="97"/>
    </row>
    <row r="748" spans="47:50" x14ac:dyDescent="0.25">
      <c r="AU748" s="95"/>
      <c r="AV748" s="88"/>
      <c r="AW748" s="96"/>
      <c r="AX748" s="97"/>
    </row>
    <row r="749" spans="47:50" x14ac:dyDescent="0.25">
      <c r="AU749" s="95"/>
      <c r="AV749" s="88"/>
      <c r="AW749" s="96"/>
      <c r="AX749" s="97"/>
    </row>
    <row r="750" spans="47:50" x14ac:dyDescent="0.25">
      <c r="AU750" s="95"/>
      <c r="AV750" s="88"/>
      <c r="AW750" s="96"/>
      <c r="AX750" s="97"/>
    </row>
    <row r="751" spans="47:50" x14ac:dyDescent="0.25">
      <c r="AU751" s="95"/>
      <c r="AV751" s="88"/>
      <c r="AW751" s="96"/>
      <c r="AX751" s="97"/>
    </row>
    <row r="752" spans="47:50" x14ac:dyDescent="0.25">
      <c r="AU752" s="95"/>
      <c r="AV752" s="88"/>
      <c r="AW752" s="96"/>
      <c r="AX752" s="97"/>
    </row>
    <row r="753" spans="47:50" x14ac:dyDescent="0.25">
      <c r="AU753" s="95"/>
      <c r="AV753" s="88"/>
      <c r="AW753" s="96"/>
      <c r="AX753" s="97"/>
    </row>
    <row r="754" spans="47:50" x14ac:dyDescent="0.25">
      <c r="AU754" s="95"/>
      <c r="AV754" s="88"/>
      <c r="AW754" s="96"/>
      <c r="AX754" s="97"/>
    </row>
    <row r="755" spans="47:50" x14ac:dyDescent="0.25">
      <c r="AU755" s="95"/>
      <c r="AV755" s="88"/>
      <c r="AW755" s="96"/>
      <c r="AX755" s="97"/>
    </row>
    <row r="756" spans="47:50" x14ac:dyDescent="0.25">
      <c r="AU756" s="95"/>
      <c r="AV756" s="88"/>
      <c r="AW756" s="96"/>
      <c r="AX756" s="97"/>
    </row>
    <row r="757" spans="47:50" x14ac:dyDescent="0.25">
      <c r="AU757" s="95"/>
      <c r="AV757" s="88"/>
      <c r="AW757" s="96"/>
      <c r="AX757" s="97"/>
    </row>
    <row r="758" spans="47:50" x14ac:dyDescent="0.25">
      <c r="AU758" s="95"/>
      <c r="AV758" s="88"/>
      <c r="AW758" s="96"/>
      <c r="AX758" s="97"/>
    </row>
    <row r="759" spans="47:50" x14ac:dyDescent="0.25">
      <c r="AU759" s="95"/>
      <c r="AV759" s="88"/>
      <c r="AW759" s="96"/>
      <c r="AX759" s="97"/>
    </row>
    <row r="760" spans="47:50" x14ac:dyDescent="0.25">
      <c r="AU760" s="95"/>
      <c r="AV760" s="88"/>
      <c r="AW760" s="96"/>
      <c r="AX760" s="97"/>
    </row>
    <row r="761" spans="47:50" x14ac:dyDescent="0.25">
      <c r="AU761" s="95"/>
      <c r="AV761" s="88"/>
      <c r="AW761" s="96"/>
      <c r="AX761" s="97"/>
    </row>
    <row r="762" spans="47:50" x14ac:dyDescent="0.25">
      <c r="AU762" s="95"/>
      <c r="AV762" s="88"/>
      <c r="AW762" s="96"/>
      <c r="AX762" s="97"/>
    </row>
    <row r="763" spans="47:50" x14ac:dyDescent="0.25">
      <c r="AU763" s="95"/>
      <c r="AV763" s="88"/>
      <c r="AW763" s="96"/>
      <c r="AX763" s="97"/>
    </row>
    <row r="764" spans="47:50" x14ac:dyDescent="0.25">
      <c r="AU764" s="95"/>
      <c r="AV764" s="88"/>
      <c r="AW764" s="96"/>
      <c r="AX764" s="97"/>
    </row>
    <row r="765" spans="47:50" x14ac:dyDescent="0.25">
      <c r="AU765" s="95"/>
      <c r="AV765" s="88"/>
      <c r="AW765" s="96"/>
      <c r="AX765" s="97"/>
    </row>
    <row r="766" spans="47:50" x14ac:dyDescent="0.25">
      <c r="AU766" s="95"/>
      <c r="AV766" s="88"/>
      <c r="AW766" s="96"/>
      <c r="AX766" s="97"/>
    </row>
    <row r="767" spans="47:50" x14ac:dyDescent="0.25">
      <c r="AU767" s="95"/>
      <c r="AV767" s="88"/>
      <c r="AW767" s="96"/>
      <c r="AX767" s="97"/>
    </row>
    <row r="768" spans="47:50" x14ac:dyDescent="0.25">
      <c r="AU768" s="95"/>
      <c r="AV768" s="88"/>
      <c r="AW768" s="96"/>
      <c r="AX768" s="97"/>
    </row>
    <row r="769" spans="47:50" x14ac:dyDescent="0.25">
      <c r="AU769" s="95"/>
      <c r="AV769" s="88"/>
      <c r="AW769" s="96"/>
      <c r="AX769" s="97"/>
    </row>
    <row r="770" spans="47:50" x14ac:dyDescent="0.25">
      <c r="AU770" s="95"/>
      <c r="AV770" s="88"/>
      <c r="AW770" s="96"/>
      <c r="AX770" s="97"/>
    </row>
    <row r="771" spans="47:50" x14ac:dyDescent="0.25">
      <c r="AU771" s="95"/>
      <c r="AV771" s="88"/>
      <c r="AW771" s="96"/>
      <c r="AX771" s="97"/>
    </row>
    <row r="772" spans="47:50" x14ac:dyDescent="0.25">
      <c r="AU772" s="95"/>
      <c r="AV772" s="88"/>
      <c r="AW772" s="96"/>
      <c r="AX772" s="97"/>
    </row>
    <row r="773" spans="47:50" x14ac:dyDescent="0.25">
      <c r="AU773" s="95"/>
      <c r="AV773" s="88"/>
      <c r="AW773" s="96"/>
      <c r="AX773" s="97"/>
    </row>
    <row r="774" spans="47:50" x14ac:dyDescent="0.25">
      <c r="AU774" s="95"/>
      <c r="AV774" s="88"/>
      <c r="AW774" s="96"/>
      <c r="AX774" s="97"/>
    </row>
    <row r="775" spans="47:50" x14ac:dyDescent="0.25">
      <c r="AU775" s="95"/>
      <c r="AV775" s="88"/>
      <c r="AW775" s="96"/>
      <c r="AX775" s="97"/>
    </row>
    <row r="776" spans="47:50" x14ac:dyDescent="0.25">
      <c r="AU776" s="95"/>
      <c r="AV776" s="88"/>
      <c r="AW776" s="96"/>
      <c r="AX776" s="97"/>
    </row>
    <row r="777" spans="47:50" x14ac:dyDescent="0.25">
      <c r="AU777" s="95"/>
      <c r="AV777" s="88"/>
      <c r="AW777" s="96"/>
      <c r="AX777" s="97"/>
    </row>
    <row r="778" spans="47:50" x14ac:dyDescent="0.25">
      <c r="AU778" s="95"/>
      <c r="AV778" s="88"/>
      <c r="AW778" s="96"/>
      <c r="AX778" s="97"/>
    </row>
    <row r="779" spans="47:50" x14ac:dyDescent="0.25">
      <c r="AU779" s="95"/>
      <c r="AV779" s="88"/>
      <c r="AW779" s="96"/>
      <c r="AX779" s="97"/>
    </row>
    <row r="780" spans="47:50" x14ac:dyDescent="0.25">
      <c r="AU780" s="95"/>
      <c r="AV780" s="88"/>
      <c r="AW780" s="96"/>
      <c r="AX780" s="97"/>
    </row>
    <row r="781" spans="47:50" x14ac:dyDescent="0.25">
      <c r="AU781" s="95"/>
      <c r="AV781" s="88"/>
      <c r="AW781" s="96"/>
      <c r="AX781" s="97"/>
    </row>
    <row r="782" spans="47:50" x14ac:dyDescent="0.25">
      <c r="AU782" s="95"/>
      <c r="AV782" s="88"/>
      <c r="AW782" s="96"/>
      <c r="AX782" s="97"/>
    </row>
    <row r="783" spans="47:50" x14ac:dyDescent="0.25">
      <c r="AU783" s="95"/>
      <c r="AV783" s="88"/>
      <c r="AW783" s="96"/>
      <c r="AX783" s="97"/>
    </row>
    <row r="784" spans="47:50" x14ac:dyDescent="0.25">
      <c r="AU784" s="95"/>
      <c r="AV784" s="88"/>
      <c r="AW784" s="96"/>
      <c r="AX784" s="97"/>
    </row>
    <row r="785" spans="47:50" x14ac:dyDescent="0.25">
      <c r="AU785" s="95"/>
      <c r="AV785" s="88"/>
      <c r="AW785" s="96"/>
      <c r="AX785" s="97"/>
    </row>
    <row r="786" spans="47:50" x14ac:dyDescent="0.25">
      <c r="AU786" s="95"/>
      <c r="AV786" s="88"/>
      <c r="AW786" s="96"/>
      <c r="AX786" s="97"/>
    </row>
    <row r="787" spans="47:50" x14ac:dyDescent="0.25">
      <c r="AU787" s="95"/>
      <c r="AV787" s="88"/>
      <c r="AW787" s="96"/>
      <c r="AX787" s="97"/>
    </row>
    <row r="788" spans="47:50" x14ac:dyDescent="0.25">
      <c r="AU788" s="95"/>
      <c r="AV788" s="88"/>
      <c r="AW788" s="96"/>
      <c r="AX788" s="97"/>
    </row>
    <row r="789" spans="47:50" x14ac:dyDescent="0.25">
      <c r="AU789" s="95"/>
      <c r="AV789" s="88"/>
      <c r="AW789" s="96"/>
      <c r="AX789" s="97"/>
    </row>
    <row r="790" spans="47:50" x14ac:dyDescent="0.25">
      <c r="AU790" s="95"/>
      <c r="AV790" s="88"/>
      <c r="AW790" s="96"/>
      <c r="AX790" s="97"/>
    </row>
    <row r="791" spans="47:50" x14ac:dyDescent="0.25">
      <c r="AU791" s="95"/>
      <c r="AV791" s="88"/>
      <c r="AW791" s="96"/>
      <c r="AX791" s="97"/>
    </row>
    <row r="792" spans="47:50" x14ac:dyDescent="0.25">
      <c r="AU792" s="95"/>
      <c r="AV792" s="88"/>
      <c r="AW792" s="96"/>
      <c r="AX792" s="97"/>
    </row>
    <row r="793" spans="47:50" x14ac:dyDescent="0.25">
      <c r="AU793" s="95"/>
      <c r="AV793" s="88"/>
      <c r="AW793" s="96"/>
      <c r="AX793" s="97"/>
    </row>
    <row r="794" spans="47:50" x14ac:dyDescent="0.25">
      <c r="AU794" s="95"/>
      <c r="AV794" s="88"/>
      <c r="AW794" s="96"/>
      <c r="AX794" s="97"/>
    </row>
    <row r="795" spans="47:50" x14ac:dyDescent="0.25">
      <c r="AU795" s="95"/>
      <c r="AV795" s="88"/>
      <c r="AW795" s="96"/>
      <c r="AX795" s="97"/>
    </row>
    <row r="796" spans="47:50" x14ac:dyDescent="0.25">
      <c r="AU796" s="95"/>
      <c r="AV796" s="88"/>
      <c r="AW796" s="96"/>
      <c r="AX796" s="97"/>
    </row>
    <row r="797" spans="47:50" x14ac:dyDescent="0.25">
      <c r="AU797" s="95"/>
      <c r="AV797" s="88"/>
      <c r="AW797" s="96"/>
      <c r="AX797" s="97"/>
    </row>
    <row r="798" spans="47:50" x14ac:dyDescent="0.25">
      <c r="AU798" s="95"/>
      <c r="AV798" s="88"/>
      <c r="AW798" s="96"/>
      <c r="AX798" s="97"/>
    </row>
    <row r="799" spans="47:50" x14ac:dyDescent="0.25">
      <c r="AU799" s="95"/>
      <c r="AV799" s="88"/>
      <c r="AW799" s="96"/>
      <c r="AX799" s="97"/>
    </row>
    <row r="800" spans="47:50" x14ac:dyDescent="0.25">
      <c r="AU800" s="95"/>
      <c r="AV800" s="88"/>
      <c r="AW800" s="96"/>
      <c r="AX800" s="97"/>
    </row>
    <row r="801" spans="47:50" x14ac:dyDescent="0.25">
      <c r="AU801" s="95"/>
      <c r="AV801" s="88"/>
      <c r="AW801" s="96"/>
      <c r="AX801" s="97"/>
    </row>
    <row r="802" spans="47:50" x14ac:dyDescent="0.25">
      <c r="AU802" s="95"/>
      <c r="AV802" s="88"/>
      <c r="AW802" s="96"/>
      <c r="AX802" s="97"/>
    </row>
    <row r="803" spans="47:50" x14ac:dyDescent="0.25">
      <c r="AU803" s="95"/>
      <c r="AV803" s="88"/>
      <c r="AW803" s="96"/>
      <c r="AX803" s="97"/>
    </row>
    <row r="804" spans="47:50" x14ac:dyDescent="0.25">
      <c r="AU804" s="95"/>
      <c r="AV804" s="88"/>
      <c r="AW804" s="96"/>
      <c r="AX804" s="97"/>
    </row>
    <row r="805" spans="47:50" x14ac:dyDescent="0.25">
      <c r="AU805" s="95"/>
      <c r="AV805" s="88"/>
      <c r="AW805" s="96"/>
      <c r="AX805" s="97"/>
    </row>
    <row r="806" spans="47:50" x14ac:dyDescent="0.25">
      <c r="AU806" s="95"/>
      <c r="AV806" s="88"/>
      <c r="AW806" s="96"/>
      <c r="AX806" s="97"/>
    </row>
    <row r="807" spans="47:50" x14ac:dyDescent="0.25">
      <c r="AU807" s="95"/>
      <c r="AV807" s="88"/>
      <c r="AW807" s="96"/>
      <c r="AX807" s="97"/>
    </row>
    <row r="808" spans="47:50" x14ac:dyDescent="0.25">
      <c r="AU808" s="95"/>
      <c r="AV808" s="88"/>
      <c r="AW808" s="96"/>
      <c r="AX808" s="97"/>
    </row>
    <row r="809" spans="47:50" x14ac:dyDescent="0.25">
      <c r="AU809" s="95"/>
      <c r="AV809" s="88"/>
      <c r="AW809" s="96"/>
      <c r="AX809" s="97"/>
    </row>
    <row r="810" spans="47:50" x14ac:dyDescent="0.25">
      <c r="AU810" s="95"/>
      <c r="AV810" s="88"/>
      <c r="AW810" s="96"/>
      <c r="AX810" s="97"/>
    </row>
    <row r="811" spans="47:50" x14ac:dyDescent="0.25">
      <c r="AU811" s="95"/>
      <c r="AV811" s="88"/>
      <c r="AW811" s="96"/>
      <c r="AX811" s="97"/>
    </row>
    <row r="812" spans="47:50" x14ac:dyDescent="0.25">
      <c r="AU812" s="95"/>
      <c r="AV812" s="88"/>
      <c r="AW812" s="96"/>
      <c r="AX812" s="97"/>
    </row>
    <row r="813" spans="47:50" x14ac:dyDescent="0.25">
      <c r="AU813" s="95"/>
      <c r="AV813" s="88"/>
      <c r="AW813" s="96"/>
      <c r="AX813" s="97"/>
    </row>
    <row r="814" spans="47:50" x14ac:dyDescent="0.25">
      <c r="AU814" s="95"/>
      <c r="AV814" s="88"/>
      <c r="AW814" s="96"/>
      <c r="AX814" s="97"/>
    </row>
    <row r="815" spans="47:50" x14ac:dyDescent="0.25">
      <c r="AU815" s="95"/>
      <c r="AV815" s="88"/>
      <c r="AW815" s="96"/>
      <c r="AX815" s="97"/>
    </row>
    <row r="816" spans="47:50" x14ac:dyDescent="0.25">
      <c r="AU816" s="95"/>
      <c r="AV816" s="88"/>
      <c r="AW816" s="96"/>
      <c r="AX816" s="97"/>
    </row>
    <row r="817" spans="47:50" x14ac:dyDescent="0.25">
      <c r="AU817" s="95"/>
      <c r="AV817" s="88"/>
      <c r="AW817" s="96"/>
      <c r="AX817" s="97"/>
    </row>
    <row r="818" spans="47:50" x14ac:dyDescent="0.25">
      <c r="AU818" s="95"/>
      <c r="AV818" s="88"/>
      <c r="AW818" s="96"/>
      <c r="AX818" s="97"/>
    </row>
    <row r="819" spans="47:50" x14ac:dyDescent="0.25">
      <c r="AU819" s="95"/>
      <c r="AV819" s="88"/>
      <c r="AW819" s="96"/>
      <c r="AX819" s="97"/>
    </row>
    <row r="820" spans="47:50" x14ac:dyDescent="0.25">
      <c r="AU820" s="95"/>
      <c r="AV820" s="88"/>
      <c r="AW820" s="96"/>
      <c r="AX820" s="97"/>
    </row>
    <row r="821" spans="47:50" x14ac:dyDescent="0.25">
      <c r="AU821" s="95"/>
      <c r="AV821" s="88"/>
      <c r="AW821" s="96"/>
      <c r="AX821" s="97"/>
    </row>
  </sheetData>
  <sortState ref="K2:BH762">
    <sortCondition ref="AM1"/>
  </sortState>
  <customSheetViews>
    <customSheetView guid="{B532D158-FD61-4F09-ADC9-1912D538DF16}" colorId="50">
      <pane ySplit="1" topLeftCell="A2" activePane="bottomLeft" state="frozen"/>
      <selection pane="bottomLeft" activeCell="A2" sqref="A2:A562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DD804631-93FB-4E7A-9FFB-C5A6D89DA015}" colorId="50" showAutoFilter="1" topLeftCell="AN1">
      <pane ySplit="1" topLeftCell="A2" activePane="bottomLeft" state="frozen"/>
      <selection pane="bottomLeft" activeCell="BD14" sqref="BD14"/>
      <pageMargins left="0.511811024" right="0.511811024" top="0.78740157499999996" bottom="0.78740157499999996" header="0.31496062000000002" footer="0.31496062000000002"/>
      <pageSetup paperSize="9" orientation="portrait" r:id="rId2"/>
      <autoFilter ref="A1:AT562"/>
    </customSheetView>
    <customSheetView guid="{7E6CDFE8-D662-46F4-9617-468D9187B71A}" colorId="50">
      <pane ySplit="1" topLeftCell="A2" activePane="bottomLeft" state="frozen"/>
      <selection pane="bottomLeft" activeCell="A2" sqref="A2:A562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1">
    <mergeCell ref="A2:A562"/>
  </mergeCells>
  <pageMargins left="0.511811024" right="0.511811024" top="0.78740157499999996" bottom="0.78740157499999996" header="0.31496062000000002" footer="0.31496062000000002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I821"/>
  <sheetViews>
    <sheetView defaultGridColor="0" topLeftCell="A2" colorId="50" zoomScaleNormal="100" workbookViewId="0">
      <selection activeCell="A2" sqref="A2:A679"/>
    </sheetView>
  </sheetViews>
  <sheetFormatPr defaultColWidth="9.140625" defaultRowHeight="12.75" x14ac:dyDescent="0.2"/>
  <cols>
    <col min="1" max="1" width="4.140625" style="40" bestFit="1" customWidth="1"/>
    <col min="2" max="2" width="16.140625" style="42" bestFit="1" customWidth="1"/>
    <col min="3" max="3" width="12.5703125" style="40" bestFit="1" customWidth="1"/>
    <col min="4" max="4" width="9" style="40" bestFit="1" customWidth="1"/>
    <col min="5" max="5" width="35.42578125" style="41" bestFit="1" customWidth="1"/>
    <col min="6" max="6" width="21.140625" style="41" bestFit="1" customWidth="1"/>
    <col min="7" max="7" width="17.5703125" style="41" bestFit="1" customWidth="1"/>
    <col min="8" max="8" width="45.28515625" style="41" customWidth="1"/>
    <col min="9" max="9" width="18.85546875" style="40" bestFit="1" customWidth="1"/>
    <col min="10" max="10" width="53.42578125" style="40" customWidth="1"/>
    <col min="11" max="11" width="36.140625" style="67" customWidth="1"/>
    <col min="12" max="12" width="16.7109375" style="51" bestFit="1" customWidth="1"/>
    <col min="13" max="13" width="10.85546875" style="40" bestFit="1" customWidth="1"/>
    <col min="14" max="14" width="34.85546875" style="40" bestFit="1" customWidth="1"/>
    <col min="15" max="15" width="59" style="40" bestFit="1" customWidth="1"/>
    <col min="16" max="16" width="57" style="40" bestFit="1" customWidth="1"/>
    <col min="17" max="17" width="19.5703125" style="40" bestFit="1" customWidth="1"/>
    <col min="18" max="18" width="15.42578125" style="40" bestFit="1" customWidth="1"/>
    <col min="19" max="19" width="13.42578125" style="40" bestFit="1" customWidth="1"/>
    <col min="20" max="20" width="8.28515625" style="40" bestFit="1" customWidth="1"/>
    <col min="21" max="21" width="14.140625" style="44" bestFit="1" customWidth="1"/>
    <col min="22" max="22" width="18.140625" style="44" bestFit="1" customWidth="1"/>
    <col min="23" max="23" width="24.140625" style="44" bestFit="1" customWidth="1"/>
    <col min="24" max="24" width="25.85546875" style="44" bestFit="1" customWidth="1"/>
    <col min="25" max="25" width="22.7109375" style="44" bestFit="1" customWidth="1"/>
    <col min="26" max="26" width="28.7109375" style="44" bestFit="1" customWidth="1"/>
    <col min="27" max="27" width="13.85546875" style="40" bestFit="1" customWidth="1"/>
    <col min="28" max="28" width="16.42578125" style="44" bestFit="1" customWidth="1"/>
    <col min="29" max="29" width="22" style="44" bestFit="1" customWidth="1"/>
    <col min="30" max="30" width="15.7109375" style="40" bestFit="1" customWidth="1"/>
    <col min="31" max="31" width="27.140625" style="44" bestFit="1" customWidth="1"/>
    <col min="32" max="32" width="23.42578125" style="40" bestFit="1" customWidth="1"/>
    <col min="33" max="33" width="20.28515625" style="40" bestFit="1" customWidth="1"/>
    <col min="34" max="34" width="30.42578125" style="40" bestFit="1" customWidth="1"/>
    <col min="35" max="35" width="12" style="40" bestFit="1" customWidth="1"/>
    <col min="36" max="36" width="36.85546875" style="40" bestFit="1" customWidth="1"/>
    <col min="37" max="37" width="52.42578125" style="40" bestFit="1" customWidth="1"/>
    <col min="38" max="38" width="26.5703125" style="40" bestFit="1" customWidth="1"/>
    <col min="39" max="39" width="25" style="40" bestFit="1" customWidth="1"/>
    <col min="40" max="40" width="13.7109375" style="40" bestFit="1" customWidth="1"/>
    <col min="41" max="41" width="26.5703125" style="40" bestFit="1" customWidth="1"/>
    <col min="42" max="42" width="17" style="40" bestFit="1" customWidth="1"/>
    <col min="43" max="43" width="59.42578125" style="40" bestFit="1" customWidth="1"/>
    <col min="44" max="44" width="49" style="40" bestFit="1" customWidth="1"/>
    <col min="45" max="45" width="19" style="40" bestFit="1" customWidth="1"/>
    <col min="46" max="46" width="44.28515625" style="40" bestFit="1" customWidth="1"/>
    <col min="47" max="47" width="19.42578125" style="40" bestFit="1" customWidth="1"/>
    <col min="48" max="48" width="23" style="40" bestFit="1" customWidth="1"/>
    <col min="49" max="49" width="14.28515625" style="40" bestFit="1" customWidth="1"/>
    <col min="50" max="50" width="15.85546875" style="40" bestFit="1" customWidth="1"/>
    <col min="51" max="51" width="19.28515625" style="40" bestFit="1" customWidth="1"/>
    <col min="52" max="52" width="25.85546875" style="67" bestFit="1" customWidth="1"/>
    <col min="53" max="53" width="14.28515625" style="40" bestFit="1" customWidth="1"/>
    <col min="54" max="54" width="19" style="40" bestFit="1" customWidth="1"/>
    <col min="55" max="55" width="12.28515625" style="40" bestFit="1" customWidth="1"/>
    <col min="56" max="56" width="5.42578125" style="85" bestFit="1" customWidth="1"/>
    <col min="57" max="57" width="2.140625" style="40"/>
    <col min="58" max="58" width="20.85546875" style="192" bestFit="1" customWidth="1"/>
    <col min="59" max="59" width="26" style="98" bestFit="1" customWidth="1"/>
    <col min="60" max="60" width="23" style="193" bestFit="1" customWidth="1"/>
    <col min="61" max="61" width="25" style="194" bestFit="1" customWidth="1"/>
    <col min="62" max="16384" width="9.140625" style="40"/>
  </cols>
  <sheetData>
    <row r="1" spans="1:61" x14ac:dyDescent="0.2">
      <c r="A1" s="52" t="s">
        <v>3624</v>
      </c>
      <c r="B1" s="39" t="s">
        <v>2610</v>
      </c>
      <c r="C1" s="53" t="s">
        <v>2511</v>
      </c>
      <c r="D1" s="54" t="s">
        <v>2579</v>
      </c>
      <c r="E1" s="52" t="s">
        <v>2526</v>
      </c>
      <c r="F1" s="52" t="s">
        <v>8752</v>
      </c>
      <c r="G1" s="52" t="s">
        <v>8703</v>
      </c>
      <c r="H1" s="52" t="s">
        <v>8704</v>
      </c>
      <c r="I1" s="55" t="s">
        <v>8706</v>
      </c>
      <c r="J1" s="55" t="s">
        <v>8705</v>
      </c>
      <c r="K1" s="69" t="s">
        <v>8707</v>
      </c>
      <c r="L1" s="55" t="s">
        <v>7840</v>
      </c>
      <c r="M1" s="56" t="s">
        <v>2595</v>
      </c>
      <c r="N1" s="56" t="s">
        <v>2596</v>
      </c>
      <c r="O1" s="56" t="s">
        <v>2597</v>
      </c>
      <c r="P1" s="56" t="s">
        <v>2598</v>
      </c>
      <c r="Q1" s="56" t="s">
        <v>0</v>
      </c>
      <c r="R1" s="56" t="s">
        <v>1</v>
      </c>
      <c r="S1" s="56" t="s">
        <v>2</v>
      </c>
      <c r="T1" s="56" t="s">
        <v>2599</v>
      </c>
      <c r="U1" s="57" t="s">
        <v>3</v>
      </c>
      <c r="V1" s="57" t="s">
        <v>4</v>
      </c>
      <c r="W1" s="57" t="s">
        <v>2600</v>
      </c>
      <c r="X1" s="57" t="s">
        <v>5</v>
      </c>
      <c r="Y1" s="57" t="s">
        <v>2601</v>
      </c>
      <c r="Z1" s="57" t="s">
        <v>6</v>
      </c>
      <c r="AA1" s="56" t="s">
        <v>7</v>
      </c>
      <c r="AB1" s="57" t="s">
        <v>8</v>
      </c>
      <c r="AC1" s="57" t="s">
        <v>9</v>
      </c>
      <c r="AD1" s="56" t="s">
        <v>10</v>
      </c>
      <c r="AE1" s="57" t="s">
        <v>11</v>
      </c>
      <c r="AF1" s="56" t="s">
        <v>2602</v>
      </c>
      <c r="AG1" s="56" t="s">
        <v>2603</v>
      </c>
      <c r="AH1" s="56" t="s">
        <v>2604</v>
      </c>
      <c r="AI1" s="56" t="s">
        <v>12</v>
      </c>
      <c r="AJ1" s="56" t="s">
        <v>13</v>
      </c>
      <c r="AK1" s="56" t="s">
        <v>14</v>
      </c>
      <c r="AL1" s="56" t="s">
        <v>15</v>
      </c>
      <c r="AM1" s="56" t="s">
        <v>2605</v>
      </c>
      <c r="AN1" s="56" t="s">
        <v>16</v>
      </c>
      <c r="AO1" s="56" t="s">
        <v>17</v>
      </c>
      <c r="AP1" s="56" t="s">
        <v>18</v>
      </c>
      <c r="AQ1" s="56" t="s">
        <v>19</v>
      </c>
      <c r="AR1" s="56" t="s">
        <v>20</v>
      </c>
      <c r="AS1" s="56" t="s">
        <v>3623</v>
      </c>
      <c r="AT1" s="56" t="s">
        <v>22</v>
      </c>
      <c r="AU1" s="56" t="s">
        <v>2606</v>
      </c>
      <c r="AV1" s="56" t="s">
        <v>23</v>
      </c>
      <c r="AW1" s="56" t="s">
        <v>2607</v>
      </c>
      <c r="AX1" s="56" t="s">
        <v>24</v>
      </c>
      <c r="AY1" s="56" t="s">
        <v>25</v>
      </c>
      <c r="AZ1" s="78" t="s">
        <v>5</v>
      </c>
      <c r="BA1" s="74" t="s">
        <v>2607</v>
      </c>
      <c r="BB1" s="74" t="s">
        <v>3623</v>
      </c>
      <c r="BC1" s="75" t="s">
        <v>9454</v>
      </c>
      <c r="BF1" s="263" t="s">
        <v>2607</v>
      </c>
      <c r="BG1" s="264" t="s">
        <v>3623</v>
      </c>
      <c r="BH1" s="265" t="s">
        <v>9693</v>
      </c>
      <c r="BI1" s="266" t="s">
        <v>9694</v>
      </c>
    </row>
    <row r="2" spans="1:61" ht="12.75" customHeight="1" x14ac:dyDescent="0.2">
      <c r="A2" s="412">
        <v>2013</v>
      </c>
      <c r="B2" s="42" t="s">
        <v>2608</v>
      </c>
      <c r="C2" s="40">
        <v>82</v>
      </c>
      <c r="D2" s="40" t="s">
        <v>2527</v>
      </c>
      <c r="E2" s="41" t="s">
        <v>2558</v>
      </c>
      <c r="F2" s="41" t="s">
        <v>8712</v>
      </c>
      <c r="G2" s="41" t="s">
        <v>8718</v>
      </c>
      <c r="H2" s="41" t="s">
        <v>8718</v>
      </c>
      <c r="I2" s="45" t="s">
        <v>7456</v>
      </c>
      <c r="J2" s="60" t="s">
        <v>8756</v>
      </c>
      <c r="K2" s="67">
        <v>0</v>
      </c>
      <c r="L2" s="50" t="s">
        <v>7841</v>
      </c>
      <c r="M2" s="40">
        <v>772994</v>
      </c>
      <c r="N2" s="40" t="s">
        <v>3194</v>
      </c>
      <c r="O2" s="40" t="s">
        <v>3195</v>
      </c>
      <c r="P2" s="40" t="s">
        <v>2622</v>
      </c>
      <c r="Q2" s="40" t="s">
        <v>483</v>
      </c>
      <c r="R2" s="40" t="s">
        <v>484</v>
      </c>
      <c r="S2" s="43">
        <v>39370</v>
      </c>
      <c r="T2" s="40" t="s">
        <v>2623</v>
      </c>
      <c r="U2" s="44">
        <v>17120.88</v>
      </c>
      <c r="V2" s="44">
        <v>17120.88</v>
      </c>
      <c r="W2" s="44" t="s">
        <v>2623</v>
      </c>
      <c r="X2" s="44" t="s">
        <v>2623</v>
      </c>
      <c r="Y2" s="44" t="s">
        <v>2623</v>
      </c>
      <c r="Z2" s="44">
        <v>17120.88</v>
      </c>
      <c r="AA2" s="40" t="s">
        <v>26</v>
      </c>
      <c r="AB2" s="44">
        <v>17120.88</v>
      </c>
      <c r="AC2" s="44">
        <v>1855.54</v>
      </c>
      <c r="AD2" s="40" t="s">
        <v>26</v>
      </c>
      <c r="AE2" s="44">
        <v>18.559999999999999</v>
      </c>
      <c r="AF2" s="40" t="s">
        <v>2624</v>
      </c>
      <c r="AG2" s="40" t="s">
        <v>2625</v>
      </c>
      <c r="AH2" s="40" t="s">
        <v>2626</v>
      </c>
      <c r="AI2" s="40" t="s">
        <v>28</v>
      </c>
      <c r="AJ2" s="40" t="s">
        <v>44</v>
      </c>
      <c r="AK2" s="40" t="s">
        <v>38</v>
      </c>
      <c r="AL2" s="40" t="s">
        <v>87</v>
      </c>
      <c r="AM2" s="40" t="s">
        <v>2627</v>
      </c>
      <c r="AN2" s="40" t="s">
        <v>32</v>
      </c>
      <c r="AO2" s="40" t="s">
        <v>77</v>
      </c>
      <c r="AP2" s="40" t="s">
        <v>34</v>
      </c>
      <c r="AQ2" s="40" t="s">
        <v>251</v>
      </c>
      <c r="AR2" s="40" t="s">
        <v>42</v>
      </c>
      <c r="AS2" s="45">
        <v>41275</v>
      </c>
      <c r="AT2" s="45" t="s">
        <v>7456</v>
      </c>
      <c r="AU2" s="40">
        <v>0</v>
      </c>
      <c r="AV2" s="40" t="s">
        <v>485</v>
      </c>
      <c r="AW2" s="43">
        <v>39532</v>
      </c>
      <c r="AX2" s="46">
        <v>39667.479166666664</v>
      </c>
      <c r="AY2" s="40" t="s">
        <v>36</v>
      </c>
      <c r="AZ2" s="67">
        <v>17120.88</v>
      </c>
      <c r="BA2" s="43">
        <v>39532</v>
      </c>
      <c r="BB2" s="81">
        <v>41275</v>
      </c>
      <c r="BC2" s="40">
        <f>BB2-BA2</f>
        <v>1743</v>
      </c>
      <c r="BD2" s="85">
        <f>BC2/30</f>
        <v>58.1</v>
      </c>
      <c r="BF2" s="393">
        <v>39532</v>
      </c>
      <c r="BG2" s="398">
        <v>41305</v>
      </c>
      <c r="BH2" s="96">
        <f>BG2-BF2</f>
        <v>1773</v>
      </c>
      <c r="BI2" s="97">
        <f>BH2/30</f>
        <v>59.1</v>
      </c>
    </row>
    <row r="3" spans="1:61" s="60" customFormat="1" ht="12.75" customHeight="1" x14ac:dyDescent="0.2">
      <c r="A3" s="413"/>
      <c r="B3" s="59" t="s">
        <v>2608</v>
      </c>
      <c r="C3" s="60">
        <v>93</v>
      </c>
      <c r="D3" s="60" t="s">
        <v>2527</v>
      </c>
      <c r="E3" s="61" t="s">
        <v>2557</v>
      </c>
      <c r="F3" s="61" t="s">
        <v>8712</v>
      </c>
      <c r="G3" s="61" t="s">
        <v>8708</v>
      </c>
      <c r="H3" s="41" t="s">
        <v>9572</v>
      </c>
      <c r="I3" s="66" t="s">
        <v>7838</v>
      </c>
      <c r="J3" s="45" t="s">
        <v>9444</v>
      </c>
      <c r="K3" s="68"/>
      <c r="L3" s="71" t="s">
        <v>7842</v>
      </c>
      <c r="M3" s="60">
        <v>1386804</v>
      </c>
      <c r="N3" s="60" t="s">
        <v>3200</v>
      </c>
      <c r="O3" s="60" t="s">
        <v>3201</v>
      </c>
      <c r="P3" s="60" t="s">
        <v>2622</v>
      </c>
      <c r="Q3" s="60" t="s">
        <v>949</v>
      </c>
      <c r="R3" s="60" t="s">
        <v>950</v>
      </c>
      <c r="S3" s="63">
        <v>40434</v>
      </c>
      <c r="T3" s="60" t="s">
        <v>2623</v>
      </c>
      <c r="U3" s="70">
        <v>11988.62</v>
      </c>
      <c r="V3" s="70">
        <v>11988.62</v>
      </c>
      <c r="W3" s="70" t="s">
        <v>2623</v>
      </c>
      <c r="X3" s="70" t="s">
        <v>2623</v>
      </c>
      <c r="Y3" s="70" t="s">
        <v>2623</v>
      </c>
      <c r="Z3" s="70">
        <v>11988.62</v>
      </c>
      <c r="AA3" s="60" t="s">
        <v>26</v>
      </c>
      <c r="AB3" s="70">
        <v>11988.62</v>
      </c>
      <c r="AC3" s="70">
        <v>5000</v>
      </c>
      <c r="AD3" s="60" t="s">
        <v>27</v>
      </c>
      <c r="AE3" s="70">
        <v>0</v>
      </c>
      <c r="AF3" s="60" t="s">
        <v>2629</v>
      </c>
      <c r="AG3" s="60" t="s">
        <v>2630</v>
      </c>
      <c r="AI3" s="60" t="s">
        <v>28</v>
      </c>
      <c r="AJ3" s="60" t="s">
        <v>135</v>
      </c>
      <c r="AK3" s="60" t="s">
        <v>136</v>
      </c>
      <c r="AL3" s="60" t="s">
        <v>31</v>
      </c>
      <c r="AM3" s="60" t="s">
        <v>2632</v>
      </c>
      <c r="AN3" s="60" t="s">
        <v>131</v>
      </c>
      <c r="AO3" s="60" t="s">
        <v>98</v>
      </c>
      <c r="AP3" s="60" t="s">
        <v>40</v>
      </c>
      <c r="AQ3" s="60" t="s">
        <v>41</v>
      </c>
      <c r="AR3" s="60" t="s">
        <v>42</v>
      </c>
      <c r="AS3" s="66">
        <v>41275</v>
      </c>
      <c r="AT3" s="66" t="s">
        <v>7838</v>
      </c>
      <c r="AU3" s="60">
        <v>0</v>
      </c>
      <c r="AV3" s="60" t="s">
        <v>951</v>
      </c>
      <c r="AW3" s="63">
        <v>40830</v>
      </c>
      <c r="AX3" s="65">
        <v>40855.103472222225</v>
      </c>
      <c r="AY3" s="60" t="s">
        <v>36</v>
      </c>
      <c r="AZ3" s="68">
        <v>11988.62</v>
      </c>
      <c r="BA3" s="63">
        <v>40830</v>
      </c>
      <c r="BB3" s="82">
        <v>41275</v>
      </c>
      <c r="BC3" s="40">
        <f t="shared" ref="BC3:BC66" si="0">BB3-BA3</f>
        <v>445</v>
      </c>
      <c r="BD3" s="85">
        <f t="shared" ref="BD3:BD66" si="1">BC3/30</f>
        <v>14.833333333333334</v>
      </c>
      <c r="BF3" s="394">
        <v>40830</v>
      </c>
      <c r="BG3" s="398">
        <v>41305</v>
      </c>
      <c r="BH3" s="96">
        <f t="shared" ref="BH3:BH66" si="2">BG3-BF3</f>
        <v>475</v>
      </c>
      <c r="BI3" s="97">
        <f t="shared" ref="BI3:BI66" si="3">BH3/30</f>
        <v>15.833333333333334</v>
      </c>
    </row>
    <row r="4" spans="1:61" ht="12.75" customHeight="1" x14ac:dyDescent="0.2">
      <c r="A4" s="413"/>
      <c r="B4" s="42" t="s">
        <v>2608</v>
      </c>
      <c r="C4" s="40">
        <v>93</v>
      </c>
      <c r="D4" s="40" t="s">
        <v>2527</v>
      </c>
      <c r="E4" s="41" t="s">
        <v>2530</v>
      </c>
      <c r="F4" s="41" t="s">
        <v>8712</v>
      </c>
      <c r="G4" s="41" t="s">
        <v>8708</v>
      </c>
      <c r="H4" s="41" t="s">
        <v>9572</v>
      </c>
      <c r="I4" s="45" t="s">
        <v>7839</v>
      </c>
      <c r="J4" s="40" t="s">
        <v>8755</v>
      </c>
      <c r="K4" s="67">
        <v>17378.990000000002</v>
      </c>
      <c r="L4" s="50" t="s">
        <v>7841</v>
      </c>
      <c r="M4" s="40">
        <v>704885</v>
      </c>
      <c r="N4" s="40" t="s">
        <v>3202</v>
      </c>
      <c r="O4" s="40" t="s">
        <v>3203</v>
      </c>
      <c r="P4" s="40" t="s">
        <v>2622</v>
      </c>
      <c r="Q4" s="40" t="s">
        <v>1032</v>
      </c>
      <c r="R4" s="40" t="s">
        <v>1033</v>
      </c>
      <c r="S4" s="43">
        <v>39258</v>
      </c>
      <c r="T4" s="40" t="s">
        <v>2623</v>
      </c>
      <c r="U4" s="44">
        <v>17378.990000000002</v>
      </c>
      <c r="V4" s="44">
        <v>17378.990000000002</v>
      </c>
      <c r="W4" s="44" t="s">
        <v>2623</v>
      </c>
      <c r="X4" s="44" t="s">
        <v>2623</v>
      </c>
      <c r="Y4" s="44" t="s">
        <v>2623</v>
      </c>
      <c r="Z4" s="44">
        <v>17378.990000000002</v>
      </c>
      <c r="AA4" s="40" t="s">
        <v>26</v>
      </c>
      <c r="AB4" s="44">
        <v>17378.990000000002</v>
      </c>
      <c r="AC4" s="44">
        <v>0</v>
      </c>
      <c r="AD4" s="40" t="s">
        <v>27</v>
      </c>
      <c r="AE4" s="44">
        <v>0</v>
      </c>
      <c r="AF4" s="40" t="s">
        <v>2624</v>
      </c>
      <c r="AG4" s="40" t="s">
        <v>2625</v>
      </c>
      <c r="AH4" s="40" t="s">
        <v>2626</v>
      </c>
      <c r="AI4" s="40" t="s">
        <v>28</v>
      </c>
      <c r="AJ4" s="40" t="s">
        <v>44</v>
      </c>
      <c r="AK4" s="40" t="s">
        <v>38</v>
      </c>
      <c r="AL4" s="40" t="s">
        <v>45</v>
      </c>
      <c r="AM4" s="40" t="s">
        <v>2636</v>
      </c>
      <c r="AN4" s="40" t="s">
        <v>32</v>
      </c>
      <c r="AO4" s="40" t="s">
        <v>77</v>
      </c>
      <c r="AP4" s="40" t="s">
        <v>34</v>
      </c>
      <c r="AQ4" s="40" t="s">
        <v>251</v>
      </c>
      <c r="AR4" s="40" t="s">
        <v>42</v>
      </c>
      <c r="AS4" s="45">
        <v>41275</v>
      </c>
      <c r="AT4" s="45" t="s">
        <v>7839</v>
      </c>
      <c r="AU4" s="40">
        <v>0</v>
      </c>
      <c r="AV4" s="40" t="s">
        <v>1034</v>
      </c>
      <c r="AW4" s="43">
        <v>39366</v>
      </c>
      <c r="AX4" s="46">
        <v>39413.597222222219</v>
      </c>
      <c r="AY4" s="40" t="s">
        <v>36</v>
      </c>
      <c r="AZ4" s="67">
        <v>17378.990000000002</v>
      </c>
      <c r="BA4" s="43">
        <v>39366</v>
      </c>
      <c r="BB4" s="81">
        <v>41275</v>
      </c>
      <c r="BC4" s="40">
        <f t="shared" si="0"/>
        <v>1909</v>
      </c>
      <c r="BD4" s="85">
        <f t="shared" si="1"/>
        <v>63.633333333333333</v>
      </c>
      <c r="BF4" s="393">
        <v>39366</v>
      </c>
      <c r="BG4" s="398">
        <v>41305</v>
      </c>
      <c r="BH4" s="96">
        <f t="shared" si="2"/>
        <v>1939</v>
      </c>
      <c r="BI4" s="97">
        <f t="shared" si="3"/>
        <v>64.63333333333334</v>
      </c>
    </row>
    <row r="5" spans="1:61" ht="12.75" customHeight="1" x14ac:dyDescent="0.2">
      <c r="A5" s="413"/>
      <c r="B5" s="42" t="s">
        <v>2608</v>
      </c>
      <c r="C5" s="40">
        <v>93</v>
      </c>
      <c r="D5" s="40" t="s">
        <v>2527</v>
      </c>
      <c r="E5" s="41" t="s">
        <v>2533</v>
      </c>
      <c r="F5" s="41" t="s">
        <v>8710</v>
      </c>
      <c r="G5" s="41" t="s">
        <v>8708</v>
      </c>
      <c r="H5" s="41" t="s">
        <v>8709</v>
      </c>
      <c r="I5" s="45" t="s">
        <v>7839</v>
      </c>
      <c r="J5" s="45" t="s">
        <v>8761</v>
      </c>
      <c r="K5" s="67">
        <v>13049.9</v>
      </c>
      <c r="L5" s="50" t="s">
        <v>7841</v>
      </c>
      <c r="M5" s="40">
        <v>608936</v>
      </c>
      <c r="N5" s="40" t="s">
        <v>3209</v>
      </c>
      <c r="O5" s="40" t="s">
        <v>3210</v>
      </c>
      <c r="P5" s="40" t="s">
        <v>2622</v>
      </c>
      <c r="Q5" s="40" t="s">
        <v>387</v>
      </c>
      <c r="R5" s="40" t="s">
        <v>388</v>
      </c>
      <c r="S5" s="43">
        <v>39069</v>
      </c>
      <c r="T5" s="40" t="s">
        <v>2623</v>
      </c>
      <c r="U5" s="44">
        <v>10000</v>
      </c>
      <c r="V5" s="44">
        <v>10000</v>
      </c>
      <c r="W5" s="44" t="s">
        <v>2623</v>
      </c>
      <c r="X5" s="44" t="s">
        <v>2623</v>
      </c>
      <c r="Y5" s="44" t="s">
        <v>2623</v>
      </c>
      <c r="Z5" s="44">
        <v>10000</v>
      </c>
      <c r="AA5" s="40" t="s">
        <v>26</v>
      </c>
      <c r="AB5" s="44">
        <v>10000</v>
      </c>
      <c r="AC5" s="44">
        <v>1021.61</v>
      </c>
      <c r="AD5" s="40" t="s">
        <v>27</v>
      </c>
      <c r="AE5" s="44">
        <v>0</v>
      </c>
      <c r="AF5" s="40" t="s">
        <v>2624</v>
      </c>
      <c r="AG5" s="40" t="s">
        <v>2638</v>
      </c>
      <c r="AH5" s="40" t="s">
        <v>2639</v>
      </c>
      <c r="AI5" s="40" t="s">
        <v>28</v>
      </c>
      <c r="AJ5" s="40" t="s">
        <v>44</v>
      </c>
      <c r="AK5" s="40" t="s">
        <v>80</v>
      </c>
      <c r="AL5" s="40" t="s">
        <v>31</v>
      </c>
      <c r="AM5" s="40" t="s">
        <v>2632</v>
      </c>
      <c r="AN5" s="40" t="s">
        <v>79</v>
      </c>
      <c r="AO5" s="40" t="s">
        <v>264</v>
      </c>
      <c r="AP5" s="40" t="s">
        <v>123</v>
      </c>
      <c r="AQ5" s="40" t="s">
        <v>185</v>
      </c>
      <c r="AR5" s="40" t="s">
        <v>42</v>
      </c>
      <c r="AS5" s="45">
        <v>41275</v>
      </c>
      <c r="AT5" s="45" t="s">
        <v>7839</v>
      </c>
      <c r="AU5" s="40">
        <v>0</v>
      </c>
      <c r="AV5" s="40" t="s">
        <v>389</v>
      </c>
      <c r="AW5" s="43">
        <v>39210</v>
      </c>
      <c r="AX5" s="46">
        <v>39231.451388888891</v>
      </c>
      <c r="AY5" s="40" t="s">
        <v>36</v>
      </c>
      <c r="AZ5" s="67">
        <v>10000</v>
      </c>
      <c r="BA5" s="43">
        <v>39210</v>
      </c>
      <c r="BB5" s="81">
        <v>41275</v>
      </c>
      <c r="BC5" s="40">
        <f t="shared" si="0"/>
        <v>2065</v>
      </c>
      <c r="BD5" s="85">
        <f t="shared" si="1"/>
        <v>68.833333333333329</v>
      </c>
      <c r="BF5" s="393">
        <v>39210</v>
      </c>
      <c r="BG5" s="398">
        <v>41305</v>
      </c>
      <c r="BH5" s="96">
        <f t="shared" si="2"/>
        <v>2095</v>
      </c>
      <c r="BI5" s="97">
        <f t="shared" si="3"/>
        <v>69.833333333333329</v>
      </c>
    </row>
    <row r="6" spans="1:61" ht="12.75" customHeight="1" x14ac:dyDescent="0.2">
      <c r="A6" s="413"/>
      <c r="B6" s="42" t="s">
        <v>2608</v>
      </c>
      <c r="C6" s="40">
        <v>93</v>
      </c>
      <c r="D6" s="40" t="s">
        <v>2527</v>
      </c>
      <c r="E6" s="40" t="s">
        <v>2529</v>
      </c>
      <c r="F6" s="40" t="s">
        <v>8712</v>
      </c>
      <c r="G6" s="40" t="s">
        <v>8708</v>
      </c>
      <c r="H6" s="41" t="s">
        <v>9572</v>
      </c>
      <c r="I6" s="45" t="s">
        <v>7839</v>
      </c>
      <c r="J6" s="45" t="s">
        <v>8755</v>
      </c>
      <c r="K6" s="67">
        <v>86624.51</v>
      </c>
      <c r="L6" s="50" t="s">
        <v>7841</v>
      </c>
      <c r="M6" s="40">
        <v>247334</v>
      </c>
      <c r="N6" s="40" t="s">
        <v>3211</v>
      </c>
      <c r="O6" s="40" t="s">
        <v>3212</v>
      </c>
      <c r="P6" s="40" t="s">
        <v>2622</v>
      </c>
      <c r="Q6" s="40" t="s">
        <v>876</v>
      </c>
      <c r="R6" s="40" t="s">
        <v>877</v>
      </c>
      <c r="S6" s="43">
        <v>35923</v>
      </c>
      <c r="T6" s="40" t="s">
        <v>2623</v>
      </c>
      <c r="U6" s="44">
        <v>12144</v>
      </c>
      <c r="V6" s="44">
        <v>12144</v>
      </c>
      <c r="W6" s="44" t="s">
        <v>2623</v>
      </c>
      <c r="X6" s="44" t="s">
        <v>2623</v>
      </c>
      <c r="Y6" s="44" t="s">
        <v>2623</v>
      </c>
      <c r="Z6" s="44">
        <v>12144</v>
      </c>
      <c r="AA6" s="40" t="s">
        <v>26</v>
      </c>
      <c r="AB6" s="44">
        <v>12144</v>
      </c>
      <c r="AC6" s="44">
        <v>72980.509999999995</v>
      </c>
      <c r="AD6" s="40" t="s">
        <v>27</v>
      </c>
      <c r="AE6" s="44">
        <v>0</v>
      </c>
      <c r="AF6" s="40" t="s">
        <v>2629</v>
      </c>
      <c r="AI6" s="40" t="s">
        <v>28</v>
      </c>
      <c r="AJ6" s="40" t="s">
        <v>44</v>
      </c>
      <c r="AK6" s="40" t="s">
        <v>38</v>
      </c>
      <c r="AL6" s="40" t="s">
        <v>45</v>
      </c>
      <c r="AM6" s="40" t="s">
        <v>2640</v>
      </c>
      <c r="AN6" s="40" t="s">
        <v>32</v>
      </c>
      <c r="AO6" s="40" t="s">
        <v>39</v>
      </c>
      <c r="AP6" s="40" t="s">
        <v>40</v>
      </c>
      <c r="AQ6" s="40" t="s">
        <v>41</v>
      </c>
      <c r="AR6" s="40" t="s">
        <v>42</v>
      </c>
      <c r="AS6" s="45">
        <v>41275</v>
      </c>
      <c r="AT6" s="45" t="s">
        <v>7839</v>
      </c>
      <c r="AU6" s="40">
        <v>0</v>
      </c>
      <c r="AV6" s="40" t="s">
        <v>878</v>
      </c>
      <c r="AW6" s="43">
        <v>36882</v>
      </c>
      <c r="AX6" s="46">
        <v>37617</v>
      </c>
      <c r="AY6" s="40" t="s">
        <v>36</v>
      </c>
      <c r="AZ6" s="67">
        <v>12144</v>
      </c>
      <c r="BA6" s="43">
        <v>36882</v>
      </c>
      <c r="BB6" s="81">
        <v>41275</v>
      </c>
      <c r="BC6" s="40">
        <f t="shared" si="0"/>
        <v>4393</v>
      </c>
      <c r="BD6" s="85">
        <f t="shared" si="1"/>
        <v>146.43333333333334</v>
      </c>
      <c r="BF6" s="393">
        <v>36882</v>
      </c>
      <c r="BG6" s="398">
        <v>41305</v>
      </c>
      <c r="BH6" s="96">
        <f t="shared" si="2"/>
        <v>4423</v>
      </c>
      <c r="BI6" s="97">
        <f t="shared" si="3"/>
        <v>147.43333333333334</v>
      </c>
    </row>
    <row r="7" spans="1:61" ht="12.75" customHeight="1" x14ac:dyDescent="0.2">
      <c r="A7" s="413"/>
      <c r="B7" s="42" t="s">
        <v>2608</v>
      </c>
      <c r="C7" s="40">
        <v>93</v>
      </c>
      <c r="D7" s="40" t="s">
        <v>2527</v>
      </c>
      <c r="E7" s="41" t="s">
        <v>2539</v>
      </c>
      <c r="F7" s="41" t="s">
        <v>8712</v>
      </c>
      <c r="G7" s="41" t="s">
        <v>8708</v>
      </c>
      <c r="H7" s="41" t="s">
        <v>9572</v>
      </c>
      <c r="I7" s="45" t="s">
        <v>7839</v>
      </c>
      <c r="J7" s="45" t="s">
        <v>8755</v>
      </c>
      <c r="K7" s="67">
        <v>42665.27</v>
      </c>
      <c r="L7" s="50" t="s">
        <v>7841</v>
      </c>
      <c r="M7" s="40">
        <v>572690</v>
      </c>
      <c r="N7" s="40" t="s">
        <v>3213</v>
      </c>
      <c r="O7" s="40" t="s">
        <v>3214</v>
      </c>
      <c r="P7" s="40" t="s">
        <v>2622</v>
      </c>
      <c r="Q7" s="40" t="s">
        <v>988</v>
      </c>
      <c r="R7" s="40" t="s">
        <v>989</v>
      </c>
      <c r="S7" s="43">
        <v>38877</v>
      </c>
      <c r="T7" s="40" t="s">
        <v>2623</v>
      </c>
      <c r="U7" s="44">
        <v>15680</v>
      </c>
      <c r="V7" s="44">
        <v>16440</v>
      </c>
      <c r="W7" s="44" t="s">
        <v>2623</v>
      </c>
      <c r="X7" s="44" t="s">
        <v>2623</v>
      </c>
      <c r="Y7" s="44" t="s">
        <v>2623</v>
      </c>
      <c r="Z7" s="44">
        <v>15680</v>
      </c>
      <c r="AA7" s="40" t="s">
        <v>26</v>
      </c>
      <c r="AB7" s="44">
        <v>15680</v>
      </c>
      <c r="AC7" s="44">
        <v>0</v>
      </c>
      <c r="AD7" s="40" t="s">
        <v>27</v>
      </c>
      <c r="AE7" s="44">
        <v>0</v>
      </c>
      <c r="AF7" s="40" t="s">
        <v>2624</v>
      </c>
      <c r="AG7" s="40" t="s">
        <v>2625</v>
      </c>
      <c r="AH7" s="40" t="s">
        <v>2626</v>
      </c>
      <c r="AI7" s="40" t="s">
        <v>28</v>
      </c>
      <c r="AJ7" s="40" t="s">
        <v>44</v>
      </c>
      <c r="AK7" s="40" t="s">
        <v>38</v>
      </c>
      <c r="AL7" s="40" t="s">
        <v>45</v>
      </c>
      <c r="AM7" s="40" t="s">
        <v>2641</v>
      </c>
      <c r="AN7" s="40" t="s">
        <v>32</v>
      </c>
      <c r="AO7" s="40" t="s">
        <v>179</v>
      </c>
      <c r="AP7" s="40" t="s">
        <v>123</v>
      </c>
      <c r="AQ7" s="40" t="s">
        <v>185</v>
      </c>
      <c r="AR7" s="40" t="s">
        <v>42</v>
      </c>
      <c r="AS7" s="45">
        <v>41275</v>
      </c>
      <c r="AT7" s="45" t="s">
        <v>7839</v>
      </c>
      <c r="AU7" s="40">
        <v>0</v>
      </c>
      <c r="AV7" s="40" t="s">
        <v>990</v>
      </c>
      <c r="AW7" s="43">
        <v>39108</v>
      </c>
      <c r="AX7" s="46">
        <v>39114.695138888892</v>
      </c>
      <c r="AY7" s="40" t="s">
        <v>36</v>
      </c>
      <c r="AZ7" s="67">
        <v>15680</v>
      </c>
      <c r="BA7" s="43">
        <v>39108</v>
      </c>
      <c r="BB7" s="81">
        <v>41275</v>
      </c>
      <c r="BC7" s="40">
        <f t="shared" si="0"/>
        <v>2167</v>
      </c>
      <c r="BD7" s="85">
        <f t="shared" si="1"/>
        <v>72.233333333333334</v>
      </c>
      <c r="BF7" s="393">
        <v>39108</v>
      </c>
      <c r="BG7" s="398">
        <v>41305</v>
      </c>
      <c r="BH7" s="96">
        <f t="shared" si="2"/>
        <v>2197</v>
      </c>
      <c r="BI7" s="97">
        <f t="shared" si="3"/>
        <v>73.233333333333334</v>
      </c>
    </row>
    <row r="8" spans="1:61" ht="12.75" customHeight="1" x14ac:dyDescent="0.2">
      <c r="A8" s="413"/>
      <c r="B8" s="42" t="s">
        <v>2608</v>
      </c>
      <c r="C8" s="40">
        <v>82</v>
      </c>
      <c r="D8" s="40" t="s">
        <v>2527</v>
      </c>
      <c r="E8" s="41" t="s">
        <v>2539</v>
      </c>
      <c r="F8" s="41" t="s">
        <v>8712</v>
      </c>
      <c r="G8" s="41" t="s">
        <v>8708</v>
      </c>
      <c r="H8" s="41" t="s">
        <v>8709</v>
      </c>
      <c r="I8" s="45" t="s">
        <v>7838</v>
      </c>
      <c r="J8" s="45" t="s">
        <v>9425</v>
      </c>
      <c r="L8" s="50" t="s">
        <v>7841</v>
      </c>
      <c r="M8" s="40">
        <v>576874</v>
      </c>
      <c r="N8" s="40" t="s">
        <v>3215</v>
      </c>
      <c r="O8" s="40" t="s">
        <v>3216</v>
      </c>
      <c r="P8" s="40" t="s">
        <v>2622</v>
      </c>
      <c r="Q8" s="40" t="s">
        <v>991</v>
      </c>
      <c r="R8" s="40" t="s">
        <v>992</v>
      </c>
      <c r="S8" s="43">
        <v>38914</v>
      </c>
      <c r="T8" s="40" t="s">
        <v>2623</v>
      </c>
      <c r="U8" s="44">
        <v>15000</v>
      </c>
      <c r="V8" s="44">
        <v>15000</v>
      </c>
      <c r="W8" s="44" t="s">
        <v>2623</v>
      </c>
      <c r="X8" s="44" t="s">
        <v>2623</v>
      </c>
      <c r="Y8" s="44" t="s">
        <v>2623</v>
      </c>
      <c r="Z8" s="44">
        <v>15000</v>
      </c>
      <c r="AA8" s="40" t="s">
        <v>27</v>
      </c>
      <c r="AB8" s="44">
        <v>0</v>
      </c>
      <c r="AC8" s="44">
        <v>10000</v>
      </c>
      <c r="AD8" s="40" t="s">
        <v>27</v>
      </c>
      <c r="AE8" s="44">
        <v>0</v>
      </c>
      <c r="AF8" s="40" t="s">
        <v>2624</v>
      </c>
      <c r="AG8" s="40" t="s">
        <v>2638</v>
      </c>
      <c r="AH8" s="40" t="s">
        <v>2642</v>
      </c>
      <c r="AI8" s="40" t="s">
        <v>28</v>
      </c>
      <c r="AJ8" s="40" t="s">
        <v>44</v>
      </c>
      <c r="AK8" s="40" t="s">
        <v>38</v>
      </c>
      <c r="AL8" s="40" t="s">
        <v>31</v>
      </c>
      <c r="AM8" s="40" t="s">
        <v>2634</v>
      </c>
      <c r="AN8" s="40" t="s">
        <v>32</v>
      </c>
      <c r="AO8" s="40" t="s">
        <v>264</v>
      </c>
      <c r="AP8" s="40" t="s">
        <v>123</v>
      </c>
      <c r="AQ8" s="40" t="s">
        <v>185</v>
      </c>
      <c r="AR8" s="40" t="s">
        <v>42</v>
      </c>
      <c r="AS8" s="45">
        <v>41275</v>
      </c>
      <c r="AT8" s="45" t="s">
        <v>7838</v>
      </c>
      <c r="AU8" s="40">
        <v>0</v>
      </c>
      <c r="AV8" s="40" t="s">
        <v>993</v>
      </c>
      <c r="AW8" s="43">
        <v>39125</v>
      </c>
      <c r="AX8" s="46">
        <v>39142.584027777775</v>
      </c>
      <c r="AY8" s="40" t="s">
        <v>36</v>
      </c>
      <c r="AZ8" s="67">
        <v>15000</v>
      </c>
      <c r="BA8" s="43">
        <v>39125</v>
      </c>
      <c r="BB8" s="81">
        <v>41275</v>
      </c>
      <c r="BC8" s="40">
        <f t="shared" si="0"/>
        <v>2150</v>
      </c>
      <c r="BD8" s="85">
        <f t="shared" si="1"/>
        <v>71.666666666666671</v>
      </c>
      <c r="BF8" s="393">
        <v>39125</v>
      </c>
      <c r="BG8" s="398">
        <v>41305</v>
      </c>
      <c r="BH8" s="96">
        <f t="shared" si="2"/>
        <v>2180</v>
      </c>
      <c r="BI8" s="97">
        <f t="shared" si="3"/>
        <v>72.666666666666671</v>
      </c>
    </row>
    <row r="9" spans="1:61" ht="12.75" customHeight="1" x14ac:dyDescent="0.2">
      <c r="A9" s="413"/>
      <c r="B9" s="42" t="s">
        <v>2608</v>
      </c>
      <c r="C9" s="40">
        <v>93</v>
      </c>
      <c r="D9" s="40" t="s">
        <v>2527</v>
      </c>
      <c r="E9" s="41" t="s">
        <v>2534</v>
      </c>
      <c r="F9" s="41" t="s">
        <v>8710</v>
      </c>
      <c r="G9" s="41" t="s">
        <v>8708</v>
      </c>
      <c r="H9" s="41" t="s">
        <v>8720</v>
      </c>
      <c r="I9" s="45" t="s">
        <v>7453</v>
      </c>
      <c r="J9" s="40" t="s">
        <v>8739</v>
      </c>
      <c r="L9" s="50" t="s">
        <v>7841</v>
      </c>
      <c r="M9" s="40">
        <v>646326</v>
      </c>
      <c r="N9" s="40" t="s">
        <v>3218</v>
      </c>
      <c r="O9" s="40" t="s">
        <v>3219</v>
      </c>
      <c r="P9" s="40" t="s">
        <v>2622</v>
      </c>
      <c r="Q9" s="40" t="s">
        <v>2114</v>
      </c>
      <c r="R9" s="40" t="s">
        <v>2115</v>
      </c>
      <c r="S9" s="43">
        <v>39052</v>
      </c>
      <c r="T9" s="40" t="s">
        <v>2623</v>
      </c>
      <c r="U9" s="44">
        <v>60000</v>
      </c>
      <c r="V9" s="44">
        <v>60000</v>
      </c>
      <c r="W9" s="44" t="s">
        <v>2623</v>
      </c>
      <c r="X9" s="44" t="s">
        <v>2623</v>
      </c>
      <c r="Y9" s="44" t="s">
        <v>2623</v>
      </c>
      <c r="Z9" s="44">
        <v>60000</v>
      </c>
      <c r="AA9" s="40" t="s">
        <v>26</v>
      </c>
      <c r="AB9" s="44">
        <v>60000</v>
      </c>
      <c r="AC9" s="44">
        <v>6258.66</v>
      </c>
      <c r="AD9" s="40" t="s">
        <v>27</v>
      </c>
      <c r="AE9" s="44">
        <v>0</v>
      </c>
      <c r="AF9" s="40" t="s">
        <v>2624</v>
      </c>
      <c r="AG9" s="40" t="s">
        <v>2630</v>
      </c>
      <c r="AI9" s="40" t="s">
        <v>28</v>
      </c>
      <c r="AJ9" s="40" t="s">
        <v>44</v>
      </c>
      <c r="AK9" s="40" t="s">
        <v>38</v>
      </c>
      <c r="AL9" s="40" t="s">
        <v>87</v>
      </c>
      <c r="AM9" s="40" t="s">
        <v>2644</v>
      </c>
      <c r="AN9" s="40" t="s">
        <v>32</v>
      </c>
      <c r="AO9" s="40" t="s">
        <v>122</v>
      </c>
      <c r="AP9" s="40" t="s">
        <v>123</v>
      </c>
      <c r="AQ9" s="40" t="s">
        <v>185</v>
      </c>
      <c r="AR9" s="40" t="s">
        <v>42</v>
      </c>
      <c r="AS9" s="45">
        <v>41275</v>
      </c>
      <c r="AT9" s="45" t="s">
        <v>7453</v>
      </c>
      <c r="AU9" s="40">
        <v>0</v>
      </c>
      <c r="AV9" s="40" t="s">
        <v>2116</v>
      </c>
      <c r="AW9" s="43">
        <v>39238</v>
      </c>
      <c r="AX9" s="46">
        <v>39293.477083333331</v>
      </c>
      <c r="AY9" s="40" t="s">
        <v>36</v>
      </c>
      <c r="AZ9" s="67">
        <v>60000</v>
      </c>
      <c r="BA9" s="43">
        <v>39238</v>
      </c>
      <c r="BB9" s="81">
        <v>41275</v>
      </c>
      <c r="BC9" s="40">
        <f t="shared" si="0"/>
        <v>2037</v>
      </c>
      <c r="BD9" s="85">
        <f t="shared" si="1"/>
        <v>67.900000000000006</v>
      </c>
      <c r="BF9" s="393">
        <v>39238</v>
      </c>
      <c r="BG9" s="398">
        <v>41305</v>
      </c>
      <c r="BH9" s="96">
        <f t="shared" si="2"/>
        <v>2067</v>
      </c>
      <c r="BI9" s="97">
        <f t="shared" si="3"/>
        <v>68.900000000000006</v>
      </c>
    </row>
    <row r="10" spans="1:61" ht="12.75" customHeight="1" x14ac:dyDescent="0.2">
      <c r="A10" s="413"/>
      <c r="B10" s="42" t="s">
        <v>2608</v>
      </c>
      <c r="C10" s="40">
        <v>93</v>
      </c>
      <c r="D10" s="40" t="s">
        <v>2527</v>
      </c>
      <c r="E10" s="41" t="s">
        <v>2539</v>
      </c>
      <c r="F10" s="41" t="s">
        <v>8712</v>
      </c>
      <c r="G10" s="41" t="s">
        <v>8708</v>
      </c>
      <c r="H10" s="41" t="s">
        <v>8975</v>
      </c>
      <c r="I10" s="45" t="s">
        <v>7453</v>
      </c>
      <c r="J10" s="40" t="s">
        <v>8736</v>
      </c>
      <c r="L10" s="50" t="s">
        <v>7841</v>
      </c>
      <c r="M10" s="40">
        <v>1322932</v>
      </c>
      <c r="N10" s="40" t="s">
        <v>3220</v>
      </c>
      <c r="O10" s="40" t="s">
        <v>3221</v>
      </c>
      <c r="P10" s="40" t="s">
        <v>2622</v>
      </c>
      <c r="Q10" s="40" t="s">
        <v>2440</v>
      </c>
      <c r="R10" s="40" t="s">
        <v>2441</v>
      </c>
      <c r="S10" s="43">
        <v>40350</v>
      </c>
      <c r="T10" s="40" t="s">
        <v>2623</v>
      </c>
      <c r="U10" s="44">
        <v>20000</v>
      </c>
      <c r="V10" s="44">
        <v>20000</v>
      </c>
      <c r="W10" s="44" t="s">
        <v>2623</v>
      </c>
      <c r="X10" s="44" t="s">
        <v>2623</v>
      </c>
      <c r="Z10" s="44">
        <v>20000</v>
      </c>
      <c r="AA10" s="40" t="s">
        <v>26</v>
      </c>
      <c r="AB10" s="44">
        <v>20000</v>
      </c>
      <c r="AC10" s="44">
        <v>0</v>
      </c>
      <c r="AD10" s="40" t="s">
        <v>27</v>
      </c>
      <c r="AE10" s="44">
        <v>0</v>
      </c>
      <c r="AF10" s="40" t="s">
        <v>2629</v>
      </c>
      <c r="AG10" s="40" t="s">
        <v>2630</v>
      </c>
      <c r="AI10" s="40" t="s">
        <v>28</v>
      </c>
      <c r="AJ10" s="40" t="s">
        <v>135</v>
      </c>
      <c r="AK10" s="40" t="s">
        <v>284</v>
      </c>
      <c r="AL10" s="40" t="s">
        <v>87</v>
      </c>
      <c r="AM10" s="40" t="s">
        <v>2645</v>
      </c>
      <c r="AN10" s="40" t="s">
        <v>32</v>
      </c>
      <c r="AO10" s="40" t="s">
        <v>167</v>
      </c>
      <c r="AP10" s="40" t="s">
        <v>123</v>
      </c>
      <c r="AQ10" s="40" t="s">
        <v>185</v>
      </c>
      <c r="AR10" s="40" t="s">
        <v>42</v>
      </c>
      <c r="AS10" s="45">
        <v>41275</v>
      </c>
      <c r="AT10" s="45" t="s">
        <v>7453</v>
      </c>
      <c r="AU10" s="40">
        <v>0</v>
      </c>
      <c r="AV10" s="40" t="s">
        <v>2442</v>
      </c>
      <c r="AW10" s="43">
        <v>40646</v>
      </c>
      <c r="AX10" s="46">
        <v>40680.740277777775</v>
      </c>
      <c r="AY10" s="40" t="s">
        <v>36</v>
      </c>
      <c r="AZ10" s="67">
        <v>20000</v>
      </c>
      <c r="BA10" s="43">
        <v>40646</v>
      </c>
      <c r="BB10" s="81">
        <v>41275</v>
      </c>
      <c r="BC10" s="40">
        <f t="shared" si="0"/>
        <v>629</v>
      </c>
      <c r="BD10" s="85">
        <f t="shared" si="1"/>
        <v>20.966666666666665</v>
      </c>
      <c r="BF10" s="393">
        <v>40646</v>
      </c>
      <c r="BG10" s="398">
        <v>41305</v>
      </c>
      <c r="BH10" s="96">
        <f t="shared" si="2"/>
        <v>659</v>
      </c>
      <c r="BI10" s="97">
        <f t="shared" si="3"/>
        <v>21.966666666666665</v>
      </c>
    </row>
    <row r="11" spans="1:61" ht="12.75" customHeight="1" x14ac:dyDescent="0.2">
      <c r="A11" s="413"/>
      <c r="B11" s="42" t="s">
        <v>2608</v>
      </c>
      <c r="C11" s="40">
        <v>93</v>
      </c>
      <c r="D11" s="40" t="s">
        <v>2527</v>
      </c>
      <c r="E11" s="41" t="s">
        <v>2530</v>
      </c>
      <c r="F11" s="41" t="s">
        <v>8712</v>
      </c>
      <c r="G11" s="41" t="s">
        <v>8708</v>
      </c>
      <c r="H11" s="41" t="s">
        <v>9572</v>
      </c>
      <c r="I11" s="45" t="s">
        <v>7456</v>
      </c>
      <c r="J11" s="60" t="s">
        <v>8756</v>
      </c>
      <c r="K11" s="67">
        <v>0</v>
      </c>
      <c r="L11" s="50" t="s">
        <v>7842</v>
      </c>
      <c r="M11" s="40">
        <v>1461290</v>
      </c>
      <c r="N11" s="40" t="s">
        <v>3222</v>
      </c>
      <c r="O11" s="40" t="s">
        <v>3223</v>
      </c>
      <c r="P11" s="40" t="s">
        <v>2622</v>
      </c>
      <c r="Q11" s="40" t="s">
        <v>2487</v>
      </c>
      <c r="R11" s="40" t="s">
        <v>2488</v>
      </c>
      <c r="S11" s="43">
        <v>40365</v>
      </c>
      <c r="T11" s="40" t="s">
        <v>2623</v>
      </c>
      <c r="U11" s="44">
        <v>19164</v>
      </c>
      <c r="V11" s="44">
        <v>19164</v>
      </c>
      <c r="W11" s="44" t="s">
        <v>2623</v>
      </c>
      <c r="X11" s="44" t="s">
        <v>2623</v>
      </c>
      <c r="Y11" s="44" t="s">
        <v>2623</v>
      </c>
      <c r="Z11" s="44">
        <v>19164</v>
      </c>
      <c r="AA11" s="40" t="s">
        <v>27</v>
      </c>
      <c r="AB11" s="44">
        <v>0</v>
      </c>
      <c r="AC11" s="44">
        <v>0</v>
      </c>
      <c r="AD11" s="40" t="s">
        <v>27</v>
      </c>
      <c r="AE11" s="44">
        <v>0</v>
      </c>
      <c r="AF11" s="40" t="s">
        <v>2629</v>
      </c>
      <c r="AG11" s="40" t="s">
        <v>2630</v>
      </c>
      <c r="AI11" s="40" t="s">
        <v>28</v>
      </c>
      <c r="AJ11" s="40" t="s">
        <v>135</v>
      </c>
      <c r="AK11" s="40" t="s">
        <v>136</v>
      </c>
      <c r="AL11" s="40" t="s">
        <v>31</v>
      </c>
      <c r="AM11" s="40" t="s">
        <v>2632</v>
      </c>
      <c r="AN11" s="40" t="s">
        <v>131</v>
      </c>
      <c r="AO11" s="40" t="s">
        <v>122</v>
      </c>
      <c r="AP11" s="40" t="s">
        <v>123</v>
      </c>
      <c r="AQ11" s="40" t="s">
        <v>185</v>
      </c>
      <c r="AR11" s="40" t="s">
        <v>42</v>
      </c>
      <c r="AS11" s="45">
        <v>41275</v>
      </c>
      <c r="AT11" s="45" t="s">
        <v>7456</v>
      </c>
      <c r="AU11" s="40">
        <v>0</v>
      </c>
      <c r="AV11" s="40" t="s">
        <v>2489</v>
      </c>
      <c r="AW11" s="43">
        <v>41026</v>
      </c>
      <c r="AX11" s="46">
        <v>41047.771527777775</v>
      </c>
      <c r="AY11" s="40" t="s">
        <v>36</v>
      </c>
      <c r="AZ11" s="67">
        <v>19164</v>
      </c>
      <c r="BA11" s="43">
        <v>41026</v>
      </c>
      <c r="BB11" s="81">
        <v>41275</v>
      </c>
      <c r="BC11" s="40">
        <f t="shared" si="0"/>
        <v>249</v>
      </c>
      <c r="BD11" s="85">
        <f t="shared" si="1"/>
        <v>8.3000000000000007</v>
      </c>
      <c r="BF11" s="393">
        <v>41026</v>
      </c>
      <c r="BG11" s="398">
        <v>41305</v>
      </c>
      <c r="BH11" s="96">
        <f t="shared" si="2"/>
        <v>279</v>
      </c>
      <c r="BI11" s="97">
        <f t="shared" si="3"/>
        <v>9.3000000000000007</v>
      </c>
    </row>
    <row r="12" spans="1:61" ht="12.75" customHeight="1" x14ac:dyDescent="0.2">
      <c r="A12" s="413"/>
      <c r="B12" s="42" t="s">
        <v>2608</v>
      </c>
      <c r="C12" s="40">
        <v>93</v>
      </c>
      <c r="D12" s="40" t="s">
        <v>2527</v>
      </c>
      <c r="E12" s="41" t="s">
        <v>2566</v>
      </c>
      <c r="F12" s="41" t="s">
        <v>8710</v>
      </c>
      <c r="G12" s="41" t="s">
        <v>8708</v>
      </c>
      <c r="H12" s="41" t="s">
        <v>8975</v>
      </c>
      <c r="I12" s="45" t="s">
        <v>7453</v>
      </c>
      <c r="J12" s="40" t="s">
        <v>9446</v>
      </c>
      <c r="L12" s="50" t="s">
        <v>7841</v>
      </c>
      <c r="M12" s="40">
        <v>1096351</v>
      </c>
      <c r="N12" s="40" t="s">
        <v>3227</v>
      </c>
      <c r="O12" s="40" t="s">
        <v>3228</v>
      </c>
      <c r="P12" s="40" t="s">
        <v>2646</v>
      </c>
      <c r="Q12" s="40" t="s">
        <v>1716</v>
      </c>
      <c r="R12" s="40" t="s">
        <v>568</v>
      </c>
      <c r="S12" s="43">
        <v>39739</v>
      </c>
      <c r="T12" s="40" t="s">
        <v>2623</v>
      </c>
      <c r="U12" s="44">
        <v>20000</v>
      </c>
      <c r="V12" s="44">
        <v>20000</v>
      </c>
      <c r="W12" s="44" t="s">
        <v>2623</v>
      </c>
      <c r="X12" s="44" t="s">
        <v>2623</v>
      </c>
      <c r="Y12" s="44" t="s">
        <v>2623</v>
      </c>
      <c r="Z12" s="44">
        <v>20000</v>
      </c>
      <c r="AA12" s="40" t="s">
        <v>50</v>
      </c>
      <c r="AB12" s="44">
        <v>10000</v>
      </c>
      <c r="AC12" s="44">
        <v>0</v>
      </c>
      <c r="AD12" s="40" t="s">
        <v>27</v>
      </c>
      <c r="AE12" s="44">
        <v>0</v>
      </c>
      <c r="AF12" s="40" t="s">
        <v>2629</v>
      </c>
      <c r="AG12" s="40" t="s">
        <v>2630</v>
      </c>
      <c r="AI12" s="40" t="s">
        <v>28</v>
      </c>
      <c r="AJ12" s="40" t="s">
        <v>135</v>
      </c>
      <c r="AK12" s="40" t="s">
        <v>136</v>
      </c>
      <c r="AL12" s="40" t="s">
        <v>31</v>
      </c>
      <c r="AM12" s="40" t="s">
        <v>2634</v>
      </c>
      <c r="AN12" s="40" t="s">
        <v>32</v>
      </c>
      <c r="AO12" s="40" t="s">
        <v>152</v>
      </c>
      <c r="AP12" s="40" t="s">
        <v>55</v>
      </c>
      <c r="AQ12" s="40" t="s">
        <v>71</v>
      </c>
      <c r="AR12" s="40" t="s">
        <v>42</v>
      </c>
      <c r="AS12" s="45">
        <v>41275</v>
      </c>
      <c r="AT12" s="45" t="s">
        <v>7453</v>
      </c>
      <c r="AU12" s="40">
        <v>0</v>
      </c>
      <c r="AV12" s="40" t="s">
        <v>1717</v>
      </c>
      <c r="AW12" s="43">
        <v>39967</v>
      </c>
      <c r="AX12" s="46">
        <v>40074.504166666666</v>
      </c>
      <c r="AY12" s="40" t="s">
        <v>36</v>
      </c>
      <c r="AZ12" s="67">
        <v>20000</v>
      </c>
      <c r="BA12" s="43">
        <v>39967</v>
      </c>
      <c r="BB12" s="81">
        <v>41275</v>
      </c>
      <c r="BC12" s="40">
        <f t="shared" si="0"/>
        <v>1308</v>
      </c>
      <c r="BD12" s="85">
        <f t="shared" si="1"/>
        <v>43.6</v>
      </c>
      <c r="BF12" s="393">
        <v>39967</v>
      </c>
      <c r="BG12" s="398">
        <v>41305</v>
      </c>
      <c r="BH12" s="96">
        <f t="shared" si="2"/>
        <v>1338</v>
      </c>
      <c r="BI12" s="97">
        <f t="shared" si="3"/>
        <v>44.6</v>
      </c>
    </row>
    <row r="13" spans="1:61" ht="12.75" customHeight="1" x14ac:dyDescent="0.2">
      <c r="A13" s="413"/>
      <c r="B13" s="42" t="s">
        <v>2608</v>
      </c>
      <c r="C13" s="40">
        <v>82</v>
      </c>
      <c r="D13" s="40" t="s">
        <v>2527</v>
      </c>
      <c r="E13" s="41" t="s">
        <v>2529</v>
      </c>
      <c r="F13" s="41" t="s">
        <v>8713</v>
      </c>
      <c r="G13" s="41" t="s">
        <v>8708</v>
      </c>
      <c r="H13" s="41" t="s">
        <v>9214</v>
      </c>
      <c r="I13" s="45" t="s">
        <v>7453</v>
      </c>
      <c r="J13" s="40" t="s">
        <v>8761</v>
      </c>
      <c r="L13" s="50" t="s">
        <v>7841</v>
      </c>
      <c r="M13" s="40">
        <v>1303116</v>
      </c>
      <c r="N13" s="40" t="s">
        <v>3230</v>
      </c>
      <c r="O13" s="40" t="s">
        <v>3231</v>
      </c>
      <c r="P13" s="40" t="s">
        <v>2622</v>
      </c>
      <c r="Q13" s="40" t="s">
        <v>1900</v>
      </c>
      <c r="R13" s="40" t="s">
        <v>1901</v>
      </c>
      <c r="S13" s="43">
        <v>40484</v>
      </c>
      <c r="T13" s="40" t="s">
        <v>2623</v>
      </c>
      <c r="U13" s="44">
        <v>35000</v>
      </c>
      <c r="V13" s="44">
        <v>35000</v>
      </c>
      <c r="W13" s="44" t="s">
        <v>2623</v>
      </c>
      <c r="X13" s="44" t="s">
        <v>2623</v>
      </c>
      <c r="Y13" s="44" t="s">
        <v>2623</v>
      </c>
      <c r="Z13" s="44">
        <v>35000</v>
      </c>
      <c r="AA13" s="40" t="s">
        <v>26</v>
      </c>
      <c r="AB13" s="44">
        <v>35000</v>
      </c>
      <c r="AC13" s="44">
        <v>63545.03</v>
      </c>
      <c r="AD13" s="40" t="s">
        <v>27</v>
      </c>
      <c r="AE13" s="44">
        <v>0</v>
      </c>
      <c r="AF13" s="40" t="s">
        <v>2629</v>
      </c>
      <c r="AG13" s="40" t="s">
        <v>2630</v>
      </c>
      <c r="AI13" s="40" t="s">
        <v>28</v>
      </c>
      <c r="AJ13" s="40" t="s">
        <v>135</v>
      </c>
      <c r="AK13" s="40" t="s">
        <v>136</v>
      </c>
      <c r="AL13" s="40" t="s">
        <v>31</v>
      </c>
      <c r="AM13" s="40" t="s">
        <v>2634</v>
      </c>
      <c r="AN13" s="40" t="s">
        <v>32</v>
      </c>
      <c r="AO13" s="40" t="s">
        <v>160</v>
      </c>
      <c r="AP13" s="40" t="s">
        <v>55</v>
      </c>
      <c r="AQ13" s="40" t="s">
        <v>71</v>
      </c>
      <c r="AR13" s="40" t="s">
        <v>42</v>
      </c>
      <c r="AS13" s="45">
        <v>41275</v>
      </c>
      <c r="AT13" s="45" t="s">
        <v>7453</v>
      </c>
      <c r="AU13" s="40">
        <v>0</v>
      </c>
      <c r="AV13" s="40" t="s">
        <v>1902</v>
      </c>
      <c r="AW13" s="43">
        <v>40595</v>
      </c>
      <c r="AX13" s="46">
        <v>40624.736111111109</v>
      </c>
      <c r="AY13" s="40" t="s">
        <v>36</v>
      </c>
      <c r="AZ13" s="67">
        <v>35000</v>
      </c>
      <c r="BA13" s="43">
        <v>40595</v>
      </c>
      <c r="BB13" s="81">
        <v>41275</v>
      </c>
      <c r="BC13" s="40">
        <f t="shared" si="0"/>
        <v>680</v>
      </c>
      <c r="BD13" s="85">
        <f t="shared" si="1"/>
        <v>22.666666666666668</v>
      </c>
      <c r="BF13" s="393">
        <v>40595</v>
      </c>
      <c r="BG13" s="398">
        <v>41305</v>
      </c>
      <c r="BH13" s="96">
        <f t="shared" si="2"/>
        <v>710</v>
      </c>
      <c r="BI13" s="97">
        <f t="shared" si="3"/>
        <v>23.666666666666668</v>
      </c>
    </row>
    <row r="14" spans="1:61" ht="12.75" customHeight="1" x14ac:dyDescent="0.2">
      <c r="A14" s="413"/>
      <c r="B14" s="42" t="s">
        <v>2608</v>
      </c>
      <c r="C14" s="40">
        <v>31</v>
      </c>
      <c r="D14" s="40" t="s">
        <v>2528</v>
      </c>
      <c r="E14" s="40" t="s">
        <v>2529</v>
      </c>
      <c r="F14" s="40" t="s">
        <v>9453</v>
      </c>
      <c r="G14" s="40" t="s">
        <v>9453</v>
      </c>
      <c r="H14" s="40" t="s">
        <v>9453</v>
      </c>
      <c r="I14" s="45" t="s">
        <v>7838</v>
      </c>
      <c r="J14" s="45" t="s">
        <v>9453</v>
      </c>
      <c r="L14" s="50" t="s">
        <v>7841</v>
      </c>
      <c r="M14" s="40">
        <v>246396</v>
      </c>
      <c r="N14" s="40" t="s">
        <v>3234</v>
      </c>
      <c r="O14" s="40" t="s">
        <v>3235</v>
      </c>
      <c r="P14" s="40" t="s">
        <v>2622</v>
      </c>
      <c r="Q14" s="40" t="s">
        <v>2006</v>
      </c>
      <c r="R14" s="40" t="s">
        <v>2007</v>
      </c>
      <c r="S14" s="43">
        <v>35854</v>
      </c>
      <c r="T14" s="40" t="s">
        <v>2623</v>
      </c>
      <c r="U14" s="44">
        <v>40000</v>
      </c>
      <c r="V14" s="44">
        <v>40000</v>
      </c>
      <c r="W14" s="44" t="s">
        <v>2623</v>
      </c>
      <c r="X14" s="44" t="s">
        <v>2623</v>
      </c>
      <c r="Y14" s="44" t="s">
        <v>2623</v>
      </c>
      <c r="Z14" s="44">
        <v>33029.08</v>
      </c>
      <c r="AA14" s="40" t="s">
        <v>26</v>
      </c>
      <c r="AB14" s="44">
        <v>33029.08</v>
      </c>
      <c r="AC14" s="44">
        <v>400</v>
      </c>
      <c r="AD14" s="40" t="s">
        <v>27</v>
      </c>
      <c r="AE14" s="44">
        <v>0</v>
      </c>
      <c r="AF14" s="40" t="s">
        <v>2624</v>
      </c>
      <c r="AG14" s="40" t="s">
        <v>2638</v>
      </c>
      <c r="AH14" s="40" t="s">
        <v>2639</v>
      </c>
      <c r="AI14" s="40" t="s">
        <v>28</v>
      </c>
      <c r="AJ14" s="40" t="s">
        <v>44</v>
      </c>
      <c r="AK14" s="40" t="s">
        <v>61</v>
      </c>
      <c r="AL14" s="40" t="s">
        <v>31</v>
      </c>
      <c r="AM14" s="40" t="s">
        <v>2650</v>
      </c>
      <c r="AN14" s="40" t="s">
        <v>32</v>
      </c>
      <c r="AO14" s="40" t="s">
        <v>70</v>
      </c>
      <c r="AP14" s="40" t="s">
        <v>34</v>
      </c>
      <c r="AQ14" s="40" t="s">
        <v>71</v>
      </c>
      <c r="AR14" s="40" t="s">
        <v>42</v>
      </c>
      <c r="AS14" s="45">
        <v>41275</v>
      </c>
      <c r="AT14" s="45" t="s">
        <v>7838</v>
      </c>
      <c r="AU14" s="40">
        <v>0</v>
      </c>
      <c r="AV14" s="40" t="s">
        <v>2008</v>
      </c>
      <c r="AW14" s="43">
        <v>36585</v>
      </c>
      <c r="AX14" s="46">
        <v>37617</v>
      </c>
      <c r="AY14" s="40" t="s">
        <v>36</v>
      </c>
      <c r="AZ14" s="67">
        <v>40000</v>
      </c>
      <c r="BA14" s="43">
        <v>36585</v>
      </c>
      <c r="BB14" s="45">
        <v>41275</v>
      </c>
      <c r="BC14" s="40">
        <f t="shared" si="0"/>
        <v>4690</v>
      </c>
      <c r="BD14" s="85">
        <f t="shared" si="1"/>
        <v>156.33333333333334</v>
      </c>
      <c r="BF14" s="393">
        <v>36585</v>
      </c>
      <c r="BG14" s="398">
        <v>41305</v>
      </c>
      <c r="BH14" s="96">
        <f t="shared" si="2"/>
        <v>4720</v>
      </c>
      <c r="BI14" s="97">
        <f t="shared" si="3"/>
        <v>157.33333333333334</v>
      </c>
    </row>
    <row r="15" spans="1:61" ht="12.75" customHeight="1" x14ac:dyDescent="0.2">
      <c r="A15" s="413"/>
      <c r="B15" s="42" t="s">
        <v>2608</v>
      </c>
      <c r="C15" s="40">
        <v>1</v>
      </c>
      <c r="D15" s="40" t="s">
        <v>2527</v>
      </c>
      <c r="E15" s="40" t="s">
        <v>7588</v>
      </c>
      <c r="F15" s="40" t="s">
        <v>7588</v>
      </c>
      <c r="G15" s="40" t="s">
        <v>7588</v>
      </c>
      <c r="H15" s="41" t="s">
        <v>7588</v>
      </c>
      <c r="I15" s="45" t="s">
        <v>7838</v>
      </c>
      <c r="J15" s="45" t="s">
        <v>7588</v>
      </c>
      <c r="L15" s="50" t="s">
        <v>7841</v>
      </c>
      <c r="M15" s="40">
        <v>1149284</v>
      </c>
      <c r="N15" s="40" t="s">
        <v>3236</v>
      </c>
      <c r="O15" s="40" t="s">
        <v>3237</v>
      </c>
      <c r="P15" s="40" t="s">
        <v>2622</v>
      </c>
      <c r="T15" s="40" t="s">
        <v>2623</v>
      </c>
      <c r="U15" s="44">
        <v>0</v>
      </c>
      <c r="V15" s="44">
        <v>0</v>
      </c>
      <c r="W15" s="44" t="s">
        <v>2623</v>
      </c>
      <c r="X15" s="44" t="s">
        <v>2623</v>
      </c>
      <c r="Y15" s="44" t="s">
        <v>2623</v>
      </c>
      <c r="Z15" s="44">
        <v>0</v>
      </c>
      <c r="AB15" s="44">
        <v>0</v>
      </c>
      <c r="AC15" s="44">
        <v>6900</v>
      </c>
      <c r="AD15" s="40" t="s">
        <v>27</v>
      </c>
      <c r="AE15" s="44">
        <v>0</v>
      </c>
      <c r="AI15" s="40" t="s">
        <v>28</v>
      </c>
      <c r="AJ15" s="40" t="s">
        <v>135</v>
      </c>
      <c r="AK15" s="40" t="s">
        <v>136</v>
      </c>
      <c r="AL15" s="40" t="s">
        <v>31</v>
      </c>
      <c r="AM15" s="40" t="s">
        <v>3238</v>
      </c>
      <c r="AN15" s="40" t="s">
        <v>32</v>
      </c>
      <c r="AO15" s="40" t="s">
        <v>77</v>
      </c>
      <c r="AP15" s="40" t="s">
        <v>34</v>
      </c>
      <c r="AQ15" s="40" t="s">
        <v>71</v>
      </c>
      <c r="AR15" s="40" t="s">
        <v>42</v>
      </c>
      <c r="AS15" s="45">
        <v>41275</v>
      </c>
      <c r="AT15" s="45" t="s">
        <v>7838</v>
      </c>
      <c r="AU15" s="40">
        <v>0</v>
      </c>
      <c r="AV15" s="40" t="s">
        <v>2267</v>
      </c>
      <c r="AW15" s="43">
        <v>39063</v>
      </c>
      <c r="AX15" s="46">
        <v>40164.381249999999</v>
      </c>
      <c r="AY15" s="40" t="s">
        <v>600</v>
      </c>
      <c r="AZ15" s="67">
        <v>0</v>
      </c>
      <c r="BA15" s="43">
        <v>39063</v>
      </c>
      <c r="BB15" s="81">
        <v>41275</v>
      </c>
      <c r="BC15" s="40">
        <f t="shared" si="0"/>
        <v>2212</v>
      </c>
      <c r="BD15" s="85">
        <f t="shared" si="1"/>
        <v>73.733333333333334</v>
      </c>
      <c r="BF15" s="393">
        <v>39063</v>
      </c>
      <c r="BG15" s="398">
        <v>41305</v>
      </c>
      <c r="BH15" s="96">
        <f t="shared" si="2"/>
        <v>2242</v>
      </c>
      <c r="BI15" s="97">
        <f t="shared" si="3"/>
        <v>74.733333333333334</v>
      </c>
    </row>
    <row r="16" spans="1:61" ht="12.75" customHeight="1" x14ac:dyDescent="0.2">
      <c r="A16" s="413"/>
      <c r="B16" s="42" t="s">
        <v>2608</v>
      </c>
      <c r="C16" s="40">
        <v>93</v>
      </c>
      <c r="D16" s="40" t="s">
        <v>2527</v>
      </c>
      <c r="E16" s="41" t="s">
        <v>2533</v>
      </c>
      <c r="F16" s="41" t="s">
        <v>8717</v>
      </c>
      <c r="G16" s="41" t="s">
        <v>8708</v>
      </c>
      <c r="H16" s="41" t="s">
        <v>8975</v>
      </c>
      <c r="I16" s="45" t="s">
        <v>7453</v>
      </c>
      <c r="J16" s="40" t="s">
        <v>8736</v>
      </c>
      <c r="L16" s="50" t="s">
        <v>7841</v>
      </c>
      <c r="M16" s="40">
        <v>537791</v>
      </c>
      <c r="N16" s="40" t="s">
        <v>3240</v>
      </c>
      <c r="O16" s="40" t="s">
        <v>3241</v>
      </c>
      <c r="P16" s="40" t="s">
        <v>2622</v>
      </c>
      <c r="Q16" s="40" t="s">
        <v>356</v>
      </c>
      <c r="R16" s="40" t="s">
        <v>357</v>
      </c>
      <c r="S16" s="43">
        <v>38493</v>
      </c>
      <c r="T16" s="40" t="s">
        <v>2623</v>
      </c>
      <c r="U16" s="44">
        <v>20000</v>
      </c>
      <c r="V16" s="44">
        <v>20000</v>
      </c>
      <c r="W16" s="44" t="s">
        <v>2623</v>
      </c>
      <c r="X16" s="44" t="s">
        <v>2623</v>
      </c>
      <c r="Y16" s="44" t="s">
        <v>2623</v>
      </c>
      <c r="Z16" s="44">
        <v>20000</v>
      </c>
      <c r="AA16" s="40" t="s">
        <v>26</v>
      </c>
      <c r="AB16" s="44">
        <v>20000</v>
      </c>
      <c r="AC16" s="44">
        <v>0</v>
      </c>
      <c r="AD16" s="40" t="s">
        <v>27</v>
      </c>
      <c r="AE16" s="44">
        <v>0</v>
      </c>
      <c r="AF16" s="40" t="s">
        <v>2624</v>
      </c>
      <c r="AG16" s="40" t="s">
        <v>2638</v>
      </c>
      <c r="AH16" s="40" t="s">
        <v>2651</v>
      </c>
      <c r="AI16" s="40" t="s">
        <v>28</v>
      </c>
      <c r="AJ16" s="40" t="s">
        <v>44</v>
      </c>
      <c r="AK16" s="40" t="s">
        <v>38</v>
      </c>
      <c r="AL16" s="40" t="s">
        <v>31</v>
      </c>
      <c r="AM16" s="40" t="s">
        <v>2652</v>
      </c>
      <c r="AN16" s="40" t="s">
        <v>32</v>
      </c>
      <c r="AO16" s="40" t="s">
        <v>77</v>
      </c>
      <c r="AP16" s="40" t="s">
        <v>34</v>
      </c>
      <c r="AQ16" s="40" t="s">
        <v>307</v>
      </c>
      <c r="AR16" s="40" t="s">
        <v>42</v>
      </c>
      <c r="AS16" s="45">
        <v>41275</v>
      </c>
      <c r="AT16" s="45" t="s">
        <v>7453</v>
      </c>
      <c r="AU16" s="40">
        <v>0</v>
      </c>
      <c r="AV16" s="40" t="s">
        <v>358</v>
      </c>
      <c r="AW16" s="43">
        <v>38957</v>
      </c>
      <c r="AX16" s="46">
        <v>38975.718055555553</v>
      </c>
      <c r="AY16" s="40" t="s">
        <v>36</v>
      </c>
      <c r="AZ16" s="67">
        <v>20000</v>
      </c>
      <c r="BA16" s="43">
        <v>38957</v>
      </c>
      <c r="BB16" s="81">
        <v>41275</v>
      </c>
      <c r="BC16" s="40">
        <f t="shared" si="0"/>
        <v>2318</v>
      </c>
      <c r="BD16" s="85">
        <f t="shared" si="1"/>
        <v>77.266666666666666</v>
      </c>
      <c r="BF16" s="393">
        <v>38957</v>
      </c>
      <c r="BG16" s="398">
        <v>41305</v>
      </c>
      <c r="BH16" s="96">
        <f t="shared" si="2"/>
        <v>2348</v>
      </c>
      <c r="BI16" s="97">
        <f t="shared" si="3"/>
        <v>78.266666666666666</v>
      </c>
    </row>
    <row r="17" spans="1:61" ht="12.75" customHeight="1" x14ac:dyDescent="0.2">
      <c r="A17" s="413"/>
      <c r="B17" s="42" t="s">
        <v>2608</v>
      </c>
      <c r="C17" s="40">
        <v>14</v>
      </c>
      <c r="D17" s="40" t="s">
        <v>2528</v>
      </c>
      <c r="E17" s="41" t="s">
        <v>3625</v>
      </c>
      <c r="F17" s="41" t="s">
        <v>9206</v>
      </c>
      <c r="G17" s="41" t="s">
        <v>8708</v>
      </c>
      <c r="H17" s="41" t="s">
        <v>8975</v>
      </c>
      <c r="I17" s="45" t="s">
        <v>7838</v>
      </c>
      <c r="J17" s="45" t="s">
        <v>9443</v>
      </c>
      <c r="L17" s="50" t="s">
        <v>7841</v>
      </c>
      <c r="M17" s="40">
        <v>1346726</v>
      </c>
      <c r="N17" s="40" t="s">
        <v>3247</v>
      </c>
      <c r="O17" s="40" t="s">
        <v>3248</v>
      </c>
      <c r="P17" s="40" t="s">
        <v>2646</v>
      </c>
      <c r="Q17" s="40" t="s">
        <v>813</v>
      </c>
      <c r="R17" s="40" t="s">
        <v>814</v>
      </c>
      <c r="S17" s="43">
        <v>40594</v>
      </c>
      <c r="T17" s="40" t="s">
        <v>2623</v>
      </c>
      <c r="U17" s="44">
        <v>2250</v>
      </c>
      <c r="V17" s="44">
        <v>2250</v>
      </c>
      <c r="W17" s="44" t="s">
        <v>2623</v>
      </c>
      <c r="X17" s="44" t="s">
        <v>2623</v>
      </c>
      <c r="Y17" s="44" t="s">
        <v>2623</v>
      </c>
      <c r="Z17" s="44">
        <v>2250</v>
      </c>
      <c r="AA17" s="40" t="s">
        <v>26</v>
      </c>
      <c r="AB17" s="44">
        <v>2250</v>
      </c>
      <c r="AC17" s="44">
        <v>0</v>
      </c>
      <c r="AD17" s="40" t="s">
        <v>27</v>
      </c>
      <c r="AE17" s="44">
        <v>0</v>
      </c>
      <c r="AF17" s="40" t="s">
        <v>2629</v>
      </c>
      <c r="AG17" s="40" t="s">
        <v>2630</v>
      </c>
      <c r="AI17" s="40" t="s">
        <v>28</v>
      </c>
      <c r="AJ17" s="40" t="s">
        <v>262</v>
      </c>
      <c r="AK17" s="40" t="s">
        <v>284</v>
      </c>
      <c r="AL17" s="40" t="s">
        <v>31</v>
      </c>
      <c r="AM17" s="40" t="s">
        <v>2634</v>
      </c>
      <c r="AN17" s="40" t="s">
        <v>32</v>
      </c>
      <c r="AO17" s="40" t="s">
        <v>815</v>
      </c>
      <c r="AP17" s="40" t="s">
        <v>34</v>
      </c>
      <c r="AQ17" s="40" t="s">
        <v>71</v>
      </c>
      <c r="AR17" s="40" t="s">
        <v>42</v>
      </c>
      <c r="AS17" s="45">
        <v>41275</v>
      </c>
      <c r="AT17" s="45" t="s">
        <v>7838</v>
      </c>
      <c r="AU17" s="40">
        <v>0</v>
      </c>
      <c r="AV17" s="40" t="s">
        <v>816</v>
      </c>
      <c r="AW17" s="43">
        <v>40732</v>
      </c>
      <c r="AX17" s="46">
        <v>40749.852083333331</v>
      </c>
      <c r="AY17" s="40" t="s">
        <v>36</v>
      </c>
      <c r="AZ17" s="67">
        <v>2250</v>
      </c>
      <c r="BA17" s="43">
        <v>40732</v>
      </c>
      <c r="BB17" s="45">
        <v>41275</v>
      </c>
      <c r="BC17" s="40">
        <f t="shared" si="0"/>
        <v>543</v>
      </c>
      <c r="BD17" s="85">
        <f t="shared" si="1"/>
        <v>18.100000000000001</v>
      </c>
      <c r="BF17" s="393">
        <v>40732</v>
      </c>
      <c r="BG17" s="398">
        <v>41305</v>
      </c>
      <c r="BH17" s="96">
        <f t="shared" si="2"/>
        <v>573</v>
      </c>
      <c r="BI17" s="97">
        <f t="shared" si="3"/>
        <v>19.100000000000001</v>
      </c>
    </row>
    <row r="18" spans="1:61" ht="12.75" customHeight="1" x14ac:dyDescent="0.2">
      <c r="A18" s="413"/>
      <c r="B18" s="42" t="s">
        <v>2608</v>
      </c>
      <c r="C18" s="40">
        <v>93</v>
      </c>
      <c r="D18" s="40" t="s">
        <v>2527</v>
      </c>
      <c r="E18" s="41" t="s">
        <v>2530</v>
      </c>
      <c r="F18" s="41" t="s">
        <v>8712</v>
      </c>
      <c r="G18" s="41" t="s">
        <v>8708</v>
      </c>
      <c r="H18" s="41" t="s">
        <v>9572</v>
      </c>
      <c r="I18" s="45" t="s">
        <v>7456</v>
      </c>
      <c r="J18" s="45" t="s">
        <v>3251</v>
      </c>
      <c r="K18" s="67">
        <v>0</v>
      </c>
      <c r="L18" s="50" t="s">
        <v>7842</v>
      </c>
      <c r="M18" s="40">
        <v>1529273</v>
      </c>
      <c r="N18" s="40" t="s">
        <v>3249</v>
      </c>
      <c r="O18" s="40" t="s">
        <v>3250</v>
      </c>
      <c r="P18" s="40" t="s">
        <v>2622</v>
      </c>
      <c r="Q18" s="40" t="s">
        <v>866</v>
      </c>
      <c r="R18" s="40" t="s">
        <v>867</v>
      </c>
      <c r="S18" s="43">
        <v>41089</v>
      </c>
      <c r="T18" s="40" t="s">
        <v>2623</v>
      </c>
      <c r="U18" s="44">
        <v>25855</v>
      </c>
      <c r="V18" s="44">
        <v>25855</v>
      </c>
      <c r="W18" s="44" t="s">
        <v>2623</v>
      </c>
      <c r="X18" s="44" t="s">
        <v>2623</v>
      </c>
      <c r="Y18" s="44" t="s">
        <v>2623</v>
      </c>
      <c r="Z18" s="44">
        <v>25855</v>
      </c>
      <c r="AA18" s="40" t="s">
        <v>50</v>
      </c>
      <c r="AB18" s="44">
        <v>12927.5</v>
      </c>
      <c r="AC18" s="44">
        <v>0</v>
      </c>
      <c r="AD18" s="40" t="s">
        <v>27</v>
      </c>
      <c r="AE18" s="44">
        <v>0</v>
      </c>
      <c r="AF18" s="40" t="s">
        <v>2629</v>
      </c>
      <c r="AG18" s="40" t="s">
        <v>2630</v>
      </c>
      <c r="AI18" s="40" t="s">
        <v>28</v>
      </c>
      <c r="AJ18" s="40" t="s">
        <v>135</v>
      </c>
      <c r="AK18" s="40" t="s">
        <v>284</v>
      </c>
      <c r="AL18" s="40" t="s">
        <v>31</v>
      </c>
      <c r="AM18" s="40" t="s">
        <v>2632</v>
      </c>
      <c r="AN18" s="40" t="s">
        <v>131</v>
      </c>
      <c r="AO18" s="40" t="s">
        <v>378</v>
      </c>
      <c r="AP18" s="40" t="s">
        <v>34</v>
      </c>
      <c r="AQ18" s="40" t="s">
        <v>71</v>
      </c>
      <c r="AR18" s="40" t="s">
        <v>42</v>
      </c>
      <c r="AS18" s="45">
        <v>41275</v>
      </c>
      <c r="AT18" s="45" t="s">
        <v>7456</v>
      </c>
      <c r="AU18" s="40">
        <v>0</v>
      </c>
      <c r="AV18" s="40" t="s">
        <v>868</v>
      </c>
      <c r="AW18" s="43">
        <v>41184</v>
      </c>
      <c r="AX18" s="46">
        <v>41190.395833333336</v>
      </c>
      <c r="AY18" s="40" t="s">
        <v>36</v>
      </c>
      <c r="AZ18" s="67">
        <v>25855</v>
      </c>
      <c r="BA18" s="43">
        <v>41184</v>
      </c>
      <c r="BB18" s="81">
        <v>41275</v>
      </c>
      <c r="BC18" s="40">
        <f t="shared" si="0"/>
        <v>91</v>
      </c>
      <c r="BD18" s="85">
        <f t="shared" si="1"/>
        <v>3.0333333333333332</v>
      </c>
      <c r="BF18" s="393">
        <v>41184</v>
      </c>
      <c r="BG18" s="398">
        <v>41305</v>
      </c>
      <c r="BH18" s="96">
        <f t="shared" si="2"/>
        <v>121</v>
      </c>
      <c r="BI18" s="97">
        <f t="shared" si="3"/>
        <v>4.0333333333333332</v>
      </c>
    </row>
    <row r="19" spans="1:61" ht="12.75" customHeight="1" x14ac:dyDescent="0.2">
      <c r="A19" s="413"/>
      <c r="B19" s="42" t="s">
        <v>2608</v>
      </c>
      <c r="C19" s="40">
        <v>93</v>
      </c>
      <c r="D19" s="40" t="s">
        <v>2527</v>
      </c>
      <c r="E19" s="41" t="s">
        <v>2534</v>
      </c>
      <c r="F19" s="41" t="s">
        <v>8710</v>
      </c>
      <c r="G19" s="41" t="s">
        <v>8708</v>
      </c>
      <c r="H19" s="41" t="s">
        <v>8709</v>
      </c>
      <c r="I19" s="45" t="s">
        <v>7839</v>
      </c>
      <c r="J19" s="45" t="s">
        <v>8761</v>
      </c>
      <c r="K19" s="67">
        <v>21044.93</v>
      </c>
      <c r="L19" s="50" t="s">
        <v>7841</v>
      </c>
      <c r="M19" s="40">
        <v>836381</v>
      </c>
      <c r="N19" s="40" t="s">
        <v>3252</v>
      </c>
      <c r="O19" s="40" t="s">
        <v>3253</v>
      </c>
      <c r="P19" s="40" t="s">
        <v>2622</v>
      </c>
      <c r="Q19" s="40" t="s">
        <v>1673</v>
      </c>
      <c r="R19" s="40" t="s">
        <v>1674</v>
      </c>
      <c r="S19" s="43">
        <v>39442</v>
      </c>
      <c r="T19" s="40" t="s">
        <v>2623</v>
      </c>
      <c r="U19" s="44">
        <v>60000</v>
      </c>
      <c r="V19" s="44">
        <v>60000</v>
      </c>
      <c r="W19" s="44" t="s">
        <v>2623</v>
      </c>
      <c r="X19" s="44" t="s">
        <v>2623</v>
      </c>
      <c r="Y19" s="44" t="s">
        <v>2623</v>
      </c>
      <c r="Z19" s="44">
        <v>21044.93</v>
      </c>
      <c r="AA19" s="40" t="s">
        <v>26</v>
      </c>
      <c r="AB19" s="44">
        <v>21044.93</v>
      </c>
      <c r="AC19" s="44">
        <v>1211.8599999999999</v>
      </c>
      <c r="AD19" s="40" t="s">
        <v>27</v>
      </c>
      <c r="AE19" s="44">
        <v>0</v>
      </c>
      <c r="AF19" s="40" t="s">
        <v>2624</v>
      </c>
      <c r="AG19" s="40" t="s">
        <v>2630</v>
      </c>
      <c r="AI19" s="40" t="s">
        <v>28</v>
      </c>
      <c r="AJ19" s="40" t="s">
        <v>44</v>
      </c>
      <c r="AK19" s="40" t="s">
        <v>30</v>
      </c>
      <c r="AL19" s="40" t="s">
        <v>45</v>
      </c>
      <c r="AM19" s="40" t="s">
        <v>2653</v>
      </c>
      <c r="AN19" s="40" t="s">
        <v>32</v>
      </c>
      <c r="AO19" s="40" t="s">
        <v>65</v>
      </c>
      <c r="AP19" s="40" t="s">
        <v>34</v>
      </c>
      <c r="AQ19" s="40" t="s">
        <v>46</v>
      </c>
      <c r="AR19" s="40" t="s">
        <v>42</v>
      </c>
      <c r="AS19" s="45">
        <v>41275</v>
      </c>
      <c r="AT19" s="45" t="s">
        <v>7839</v>
      </c>
      <c r="AU19" s="40">
        <v>0</v>
      </c>
      <c r="AV19" s="40" t="s">
        <v>1675</v>
      </c>
      <c r="AW19" s="43">
        <v>39861</v>
      </c>
      <c r="AX19" s="46">
        <v>39885.619444444441</v>
      </c>
      <c r="AY19" s="40" t="s">
        <v>36</v>
      </c>
      <c r="AZ19" s="67">
        <v>60000</v>
      </c>
      <c r="BA19" s="43">
        <v>39861</v>
      </c>
      <c r="BB19" s="81">
        <v>41275</v>
      </c>
      <c r="BC19" s="40">
        <f t="shared" si="0"/>
        <v>1414</v>
      </c>
      <c r="BD19" s="85">
        <f t="shared" si="1"/>
        <v>47.133333333333333</v>
      </c>
      <c r="BF19" s="393">
        <v>39861</v>
      </c>
      <c r="BG19" s="398">
        <v>41305</v>
      </c>
      <c r="BH19" s="96">
        <f t="shared" si="2"/>
        <v>1444</v>
      </c>
      <c r="BI19" s="97">
        <f t="shared" si="3"/>
        <v>48.133333333333333</v>
      </c>
    </row>
    <row r="20" spans="1:61" ht="12.75" customHeight="1" x14ac:dyDescent="0.2">
      <c r="A20" s="413"/>
      <c r="B20" s="42" t="s">
        <v>2608</v>
      </c>
      <c r="C20" s="40">
        <v>82</v>
      </c>
      <c r="D20" s="40" t="s">
        <v>2527</v>
      </c>
      <c r="E20" s="41" t="s">
        <v>3626</v>
      </c>
      <c r="F20" s="41" t="s">
        <v>8724</v>
      </c>
      <c r="G20" s="41" t="s">
        <v>8708</v>
      </c>
      <c r="H20" s="41" t="s">
        <v>8745</v>
      </c>
      <c r="I20" s="45" t="s">
        <v>7456</v>
      </c>
      <c r="J20" s="45" t="s">
        <v>8762</v>
      </c>
      <c r="K20" s="67">
        <v>0</v>
      </c>
      <c r="L20" s="50" t="s">
        <v>7842</v>
      </c>
      <c r="M20" s="40">
        <v>1436387</v>
      </c>
      <c r="N20" s="40" t="s">
        <v>3254</v>
      </c>
      <c r="O20" s="40" t="s">
        <v>3255</v>
      </c>
      <c r="P20" s="40" t="s">
        <v>2622</v>
      </c>
      <c r="Q20" s="40" t="s">
        <v>1969</v>
      </c>
      <c r="R20" s="40" t="s">
        <v>1970</v>
      </c>
      <c r="S20" s="43">
        <v>40545</v>
      </c>
      <c r="T20" s="40" t="s">
        <v>2623</v>
      </c>
      <c r="U20" s="44">
        <v>59789</v>
      </c>
      <c r="V20" s="44">
        <v>59789</v>
      </c>
      <c r="W20" s="44" t="s">
        <v>2623</v>
      </c>
      <c r="X20" s="44" t="s">
        <v>2623</v>
      </c>
      <c r="Y20" s="44" t="s">
        <v>2623</v>
      </c>
      <c r="Z20" s="44">
        <v>59789</v>
      </c>
      <c r="AA20" s="40" t="s">
        <v>50</v>
      </c>
      <c r="AB20" s="44">
        <v>29894.5</v>
      </c>
      <c r="AC20" s="44">
        <v>0</v>
      </c>
      <c r="AD20" s="40" t="s">
        <v>27</v>
      </c>
      <c r="AE20" s="44">
        <v>0</v>
      </c>
      <c r="AF20" s="40" t="s">
        <v>2629</v>
      </c>
      <c r="AG20" s="40" t="s">
        <v>2630</v>
      </c>
      <c r="AI20" s="40" t="s">
        <v>28</v>
      </c>
      <c r="AJ20" s="40" t="s">
        <v>135</v>
      </c>
      <c r="AK20" s="40" t="s">
        <v>136</v>
      </c>
      <c r="AL20" s="40" t="s">
        <v>31</v>
      </c>
      <c r="AM20" s="40" t="s">
        <v>2634</v>
      </c>
      <c r="AN20" s="40" t="s">
        <v>32</v>
      </c>
      <c r="AO20" s="40" t="s">
        <v>292</v>
      </c>
      <c r="AP20" s="40" t="s">
        <v>34</v>
      </c>
      <c r="AQ20" s="40" t="s">
        <v>71</v>
      </c>
      <c r="AR20" s="40" t="s">
        <v>42</v>
      </c>
      <c r="AS20" s="45">
        <v>41275</v>
      </c>
      <c r="AT20" s="45" t="s">
        <v>7456</v>
      </c>
      <c r="AU20" s="40">
        <v>0</v>
      </c>
      <c r="AV20" s="40" t="s">
        <v>1971</v>
      </c>
      <c r="AW20" s="43">
        <v>40896</v>
      </c>
      <c r="AX20" s="46">
        <v>40991.025694444441</v>
      </c>
      <c r="AY20" s="40" t="s">
        <v>36</v>
      </c>
      <c r="AZ20" s="67">
        <v>59789</v>
      </c>
      <c r="BA20" s="43">
        <v>40896</v>
      </c>
      <c r="BB20" s="81">
        <v>41275</v>
      </c>
      <c r="BC20" s="40">
        <f t="shared" si="0"/>
        <v>379</v>
      </c>
      <c r="BD20" s="85">
        <f t="shared" si="1"/>
        <v>12.633333333333333</v>
      </c>
      <c r="BF20" s="393">
        <v>40896</v>
      </c>
      <c r="BG20" s="398">
        <v>41305</v>
      </c>
      <c r="BH20" s="96">
        <f t="shared" si="2"/>
        <v>409</v>
      </c>
      <c r="BI20" s="97">
        <f t="shared" si="3"/>
        <v>13.633333333333333</v>
      </c>
    </row>
    <row r="21" spans="1:61" ht="12.75" customHeight="1" x14ac:dyDescent="0.2">
      <c r="A21" s="413"/>
      <c r="B21" s="42" t="s">
        <v>2608</v>
      </c>
      <c r="C21" s="40">
        <v>93</v>
      </c>
      <c r="D21" s="40" t="s">
        <v>2527</v>
      </c>
      <c r="E21" s="41" t="s">
        <v>2534</v>
      </c>
      <c r="F21" s="41" t="s">
        <v>8710</v>
      </c>
      <c r="G21" s="41" t="s">
        <v>8708</v>
      </c>
      <c r="H21" s="41" t="s">
        <v>8975</v>
      </c>
      <c r="I21" s="45" t="s">
        <v>7839</v>
      </c>
      <c r="J21" s="45" t="s">
        <v>8761</v>
      </c>
      <c r="L21" s="50" t="s">
        <v>7841</v>
      </c>
      <c r="M21" s="40">
        <v>560204</v>
      </c>
      <c r="N21" s="40" t="s">
        <v>3257</v>
      </c>
      <c r="O21" s="40" t="s">
        <v>3258</v>
      </c>
      <c r="P21" s="40" t="s">
        <v>2622</v>
      </c>
      <c r="Q21" s="40" t="s">
        <v>3259</v>
      </c>
      <c r="R21" s="40" t="s">
        <v>3260</v>
      </c>
      <c r="S21" s="43">
        <v>38677</v>
      </c>
      <c r="T21" s="40" t="s">
        <v>2623</v>
      </c>
      <c r="U21" s="44">
        <v>100000</v>
      </c>
      <c r="V21" s="44">
        <v>100000</v>
      </c>
      <c r="W21" s="44" t="s">
        <v>2623</v>
      </c>
      <c r="X21" s="44" t="s">
        <v>2623</v>
      </c>
      <c r="Y21" s="44" t="s">
        <v>2623</v>
      </c>
      <c r="Z21" s="44">
        <v>100000</v>
      </c>
      <c r="AA21" s="40" t="s">
        <v>26</v>
      </c>
      <c r="AB21" s="44">
        <v>100000</v>
      </c>
      <c r="AC21" s="44">
        <v>13917.55</v>
      </c>
      <c r="AD21" s="40" t="s">
        <v>26</v>
      </c>
      <c r="AE21" s="44">
        <v>13917.55</v>
      </c>
      <c r="AF21" s="40" t="s">
        <v>2624</v>
      </c>
      <c r="AG21" s="40" t="s">
        <v>2625</v>
      </c>
      <c r="AH21" s="40" t="s">
        <v>2626</v>
      </c>
      <c r="AI21" s="40" t="s">
        <v>28</v>
      </c>
      <c r="AJ21" s="40" t="s">
        <v>44</v>
      </c>
      <c r="AK21" s="40" t="s">
        <v>38</v>
      </c>
      <c r="AL21" s="40" t="s">
        <v>45</v>
      </c>
      <c r="AM21" s="40" t="s">
        <v>2632</v>
      </c>
      <c r="AN21" s="40" t="s">
        <v>79</v>
      </c>
      <c r="AO21" s="40" t="s">
        <v>241</v>
      </c>
      <c r="AP21" s="40" t="s">
        <v>40</v>
      </c>
      <c r="AQ21" s="40" t="s">
        <v>41</v>
      </c>
      <c r="AR21" s="40" t="s">
        <v>42</v>
      </c>
      <c r="AS21" s="45">
        <v>41275</v>
      </c>
      <c r="AT21" s="45" t="s">
        <v>7839</v>
      </c>
      <c r="AU21" s="40">
        <v>0</v>
      </c>
      <c r="AV21" s="40" t="s">
        <v>3261</v>
      </c>
      <c r="AW21" s="43">
        <v>39045</v>
      </c>
      <c r="AX21" s="46">
        <v>39063.692361111112</v>
      </c>
      <c r="AY21" s="40" t="s">
        <v>36</v>
      </c>
      <c r="AZ21" s="67">
        <v>100000</v>
      </c>
      <c r="BA21" s="43">
        <v>39045</v>
      </c>
      <c r="BB21" s="81">
        <v>41275</v>
      </c>
      <c r="BC21" s="40">
        <f t="shared" si="0"/>
        <v>2230</v>
      </c>
      <c r="BD21" s="85">
        <f t="shared" si="1"/>
        <v>74.333333333333329</v>
      </c>
      <c r="BF21" s="393">
        <v>39045</v>
      </c>
      <c r="BG21" s="398">
        <v>41305</v>
      </c>
      <c r="BH21" s="96">
        <f t="shared" si="2"/>
        <v>2260</v>
      </c>
      <c r="BI21" s="97">
        <f t="shared" si="3"/>
        <v>75.333333333333329</v>
      </c>
    </row>
    <row r="22" spans="1:61" ht="12.75" customHeight="1" x14ac:dyDescent="0.2">
      <c r="A22" s="413"/>
      <c r="B22" s="42" t="s">
        <v>2608</v>
      </c>
      <c r="C22" s="40">
        <v>14</v>
      </c>
      <c r="D22" s="40" t="s">
        <v>2528</v>
      </c>
      <c r="E22" s="41" t="s">
        <v>3627</v>
      </c>
      <c r="F22" s="41" t="s">
        <v>8714</v>
      </c>
      <c r="G22" s="41" t="s">
        <v>8715</v>
      </c>
      <c r="H22" s="41" t="s">
        <v>8716</v>
      </c>
      <c r="I22" s="45" t="s">
        <v>7838</v>
      </c>
      <c r="J22" s="45" t="s">
        <v>9441</v>
      </c>
      <c r="L22" s="50" t="s">
        <v>7841</v>
      </c>
      <c r="M22" s="40">
        <v>848627</v>
      </c>
      <c r="N22" s="40" t="s">
        <v>3262</v>
      </c>
      <c r="O22" s="40" t="s">
        <v>3263</v>
      </c>
      <c r="P22" s="40" t="s">
        <v>2622</v>
      </c>
      <c r="Q22" s="40">
        <v>652534</v>
      </c>
      <c r="R22" s="40" t="s">
        <v>1680</v>
      </c>
      <c r="S22" s="43">
        <v>39537</v>
      </c>
      <c r="T22" s="40" t="s">
        <v>2623</v>
      </c>
      <c r="U22" s="44">
        <v>6272.93</v>
      </c>
      <c r="V22" s="44">
        <v>20000</v>
      </c>
      <c r="W22" s="44" t="s">
        <v>2623</v>
      </c>
      <c r="X22" s="44" t="s">
        <v>2623</v>
      </c>
      <c r="Y22" s="44" t="s">
        <v>2623</v>
      </c>
      <c r="Z22" s="44">
        <v>5720.24</v>
      </c>
      <c r="AA22" s="40" t="s">
        <v>26</v>
      </c>
      <c r="AB22" s="44">
        <v>5720.24</v>
      </c>
      <c r="AC22" s="44">
        <v>1024.55</v>
      </c>
      <c r="AD22" s="40" t="s">
        <v>27</v>
      </c>
      <c r="AE22" s="44">
        <v>0</v>
      </c>
      <c r="AF22" s="40" t="s">
        <v>2629</v>
      </c>
      <c r="AG22" s="40" t="s">
        <v>2630</v>
      </c>
      <c r="AI22" s="40" t="s">
        <v>28</v>
      </c>
      <c r="AJ22" s="40" t="s">
        <v>37</v>
      </c>
      <c r="AK22" s="40" t="s">
        <v>30</v>
      </c>
      <c r="AL22" s="40" t="s">
        <v>31</v>
      </c>
      <c r="AM22" s="40" t="s">
        <v>2634</v>
      </c>
      <c r="AN22" s="40" t="s">
        <v>32</v>
      </c>
      <c r="AO22" s="40" t="s">
        <v>510</v>
      </c>
      <c r="AP22" s="40" t="s">
        <v>34</v>
      </c>
      <c r="AQ22" s="40" t="s">
        <v>46</v>
      </c>
      <c r="AR22" s="40" t="s">
        <v>42</v>
      </c>
      <c r="AS22" s="45">
        <v>41275</v>
      </c>
      <c r="AT22" s="45" t="s">
        <v>7838</v>
      </c>
      <c r="AU22" s="40">
        <v>0</v>
      </c>
      <c r="AV22" s="40" t="s">
        <v>1681</v>
      </c>
      <c r="AW22" s="43">
        <v>39902</v>
      </c>
      <c r="AX22" s="46">
        <v>39923.494444444441</v>
      </c>
      <c r="AY22" s="40" t="s">
        <v>36</v>
      </c>
      <c r="AZ22" s="67">
        <v>6272.93</v>
      </c>
      <c r="BA22" s="43">
        <v>39902</v>
      </c>
      <c r="BB22" s="45">
        <v>41275</v>
      </c>
      <c r="BC22" s="40">
        <f t="shared" si="0"/>
        <v>1373</v>
      </c>
      <c r="BD22" s="85">
        <f t="shared" si="1"/>
        <v>45.766666666666666</v>
      </c>
      <c r="BF22" s="393">
        <v>39902</v>
      </c>
      <c r="BG22" s="398">
        <v>41305</v>
      </c>
      <c r="BH22" s="96">
        <f t="shared" si="2"/>
        <v>1403</v>
      </c>
      <c r="BI22" s="97">
        <f t="shared" si="3"/>
        <v>46.766666666666666</v>
      </c>
    </row>
    <row r="23" spans="1:61" ht="12.75" customHeight="1" x14ac:dyDescent="0.2">
      <c r="A23" s="413"/>
      <c r="B23" s="42" t="s">
        <v>2608</v>
      </c>
      <c r="C23" s="40">
        <v>93</v>
      </c>
      <c r="D23" s="40" t="s">
        <v>2527</v>
      </c>
      <c r="E23" s="41" t="s">
        <v>2539</v>
      </c>
      <c r="F23" s="41" t="s">
        <v>8712</v>
      </c>
      <c r="G23" s="41" t="s">
        <v>8733</v>
      </c>
      <c r="H23" s="41" t="s">
        <v>8734</v>
      </c>
      <c r="I23" s="45" t="s">
        <v>7456</v>
      </c>
      <c r="J23" s="60" t="s">
        <v>8756</v>
      </c>
      <c r="K23" s="67">
        <v>0</v>
      </c>
      <c r="L23" s="50" t="s">
        <v>7841</v>
      </c>
      <c r="M23" s="40">
        <v>1343772</v>
      </c>
      <c r="N23" s="40" t="s">
        <v>3264</v>
      </c>
      <c r="O23" s="40" t="s">
        <v>3265</v>
      </c>
      <c r="P23" s="40" t="s">
        <v>2622</v>
      </c>
      <c r="Q23" s="40" t="s">
        <v>1937</v>
      </c>
      <c r="R23" s="40" t="s">
        <v>1938</v>
      </c>
      <c r="S23" s="43">
        <v>39926</v>
      </c>
      <c r="T23" s="40" t="s">
        <v>2623</v>
      </c>
      <c r="U23" s="44">
        <v>41699.1</v>
      </c>
      <c r="V23" s="44">
        <v>82179.100000000006</v>
      </c>
      <c r="W23" s="44" t="s">
        <v>2623</v>
      </c>
      <c r="X23" s="44" t="s">
        <v>2623</v>
      </c>
      <c r="Y23" s="44" t="s">
        <v>2623</v>
      </c>
      <c r="Z23" s="44">
        <v>41699.1</v>
      </c>
      <c r="AA23" s="40" t="s">
        <v>50</v>
      </c>
      <c r="AB23" s="44">
        <v>20849.55</v>
      </c>
      <c r="AC23" s="44">
        <v>0</v>
      </c>
      <c r="AD23" s="40" t="s">
        <v>27</v>
      </c>
      <c r="AE23" s="44">
        <v>0</v>
      </c>
      <c r="AF23" s="40" t="s">
        <v>2629</v>
      </c>
      <c r="AG23" s="40" t="s">
        <v>2630</v>
      </c>
      <c r="AI23" s="40" t="s">
        <v>28</v>
      </c>
      <c r="AJ23" s="40" t="s">
        <v>135</v>
      </c>
      <c r="AK23" s="40" t="s">
        <v>136</v>
      </c>
      <c r="AL23" s="40" t="s">
        <v>45</v>
      </c>
      <c r="AM23" s="40" t="s">
        <v>2655</v>
      </c>
      <c r="AN23" s="40" t="s">
        <v>32</v>
      </c>
      <c r="AO23" s="40" t="s">
        <v>39</v>
      </c>
      <c r="AP23" s="40" t="s">
        <v>40</v>
      </c>
      <c r="AQ23" s="40" t="s">
        <v>41</v>
      </c>
      <c r="AR23" s="40" t="s">
        <v>42</v>
      </c>
      <c r="AS23" s="45">
        <v>41275</v>
      </c>
      <c r="AT23" s="45" t="s">
        <v>7456</v>
      </c>
      <c r="AU23" s="40">
        <v>0</v>
      </c>
      <c r="AV23" s="40" t="s">
        <v>1939</v>
      </c>
      <c r="AW23" s="43">
        <v>40711</v>
      </c>
      <c r="AX23" s="46">
        <v>40743.234722222223</v>
      </c>
      <c r="AY23" s="40" t="s">
        <v>36</v>
      </c>
      <c r="AZ23" s="67">
        <v>41699.1</v>
      </c>
      <c r="BA23" s="43">
        <v>40711</v>
      </c>
      <c r="BB23" s="81">
        <v>41275</v>
      </c>
      <c r="BC23" s="40">
        <f t="shared" si="0"/>
        <v>564</v>
      </c>
      <c r="BD23" s="85">
        <f t="shared" si="1"/>
        <v>18.8</v>
      </c>
      <c r="BF23" s="393">
        <v>40711</v>
      </c>
      <c r="BG23" s="398">
        <v>41305</v>
      </c>
      <c r="BH23" s="96">
        <f t="shared" si="2"/>
        <v>594</v>
      </c>
      <c r="BI23" s="97">
        <f t="shared" si="3"/>
        <v>19.8</v>
      </c>
    </row>
    <row r="24" spans="1:61" ht="12.75" customHeight="1" x14ac:dyDescent="0.2">
      <c r="A24" s="413"/>
      <c r="B24" s="42" t="s">
        <v>2608</v>
      </c>
      <c r="C24" s="40">
        <v>14</v>
      </c>
      <c r="D24" s="40" t="s">
        <v>2528</v>
      </c>
      <c r="E24" s="41" t="s">
        <v>2531</v>
      </c>
      <c r="F24" s="41" t="s">
        <v>9206</v>
      </c>
      <c r="G24" s="41" t="s">
        <v>8715</v>
      </c>
      <c r="H24" s="41" t="s">
        <v>8716</v>
      </c>
      <c r="I24" s="45" t="s">
        <v>7838</v>
      </c>
      <c r="J24" s="45" t="s">
        <v>9442</v>
      </c>
      <c r="L24" s="50" t="s">
        <v>7842</v>
      </c>
      <c r="M24" s="40">
        <v>1457346</v>
      </c>
      <c r="N24" s="40" t="s">
        <v>3266</v>
      </c>
      <c r="O24" s="40" t="s">
        <v>3267</v>
      </c>
      <c r="P24" s="40" t="s">
        <v>2646</v>
      </c>
      <c r="Q24" s="40" t="s">
        <v>2484</v>
      </c>
      <c r="R24" s="40" t="s">
        <v>2485</v>
      </c>
      <c r="S24" s="43">
        <v>40878</v>
      </c>
      <c r="T24" s="40" t="s">
        <v>2623</v>
      </c>
      <c r="U24" s="44">
        <v>8932</v>
      </c>
      <c r="V24" s="44">
        <v>8932</v>
      </c>
      <c r="W24" s="44" t="s">
        <v>2623</v>
      </c>
      <c r="X24" s="44" t="s">
        <v>2623</v>
      </c>
      <c r="Y24" s="44" t="s">
        <v>2623</v>
      </c>
      <c r="Z24" s="44">
        <v>6600.4</v>
      </c>
      <c r="AA24" s="40" t="s">
        <v>26</v>
      </c>
      <c r="AB24" s="44">
        <v>6600.4</v>
      </c>
      <c r="AC24" s="44">
        <v>0</v>
      </c>
      <c r="AD24" s="40" t="s">
        <v>27</v>
      </c>
      <c r="AE24" s="44">
        <v>0</v>
      </c>
      <c r="AF24" s="40" t="s">
        <v>2629</v>
      </c>
      <c r="AG24" s="40" t="s">
        <v>2630</v>
      </c>
      <c r="AI24" s="40" t="s">
        <v>28</v>
      </c>
      <c r="AJ24" s="40" t="s">
        <v>262</v>
      </c>
      <c r="AK24" s="40" t="s">
        <v>284</v>
      </c>
      <c r="AL24" s="40" t="s">
        <v>31</v>
      </c>
      <c r="AM24" s="40" t="s">
        <v>2632</v>
      </c>
      <c r="AN24" s="40" t="s">
        <v>131</v>
      </c>
      <c r="AO24" s="40" t="s">
        <v>2183</v>
      </c>
      <c r="AP24" s="40" t="s">
        <v>34</v>
      </c>
      <c r="AQ24" s="40" t="s">
        <v>71</v>
      </c>
      <c r="AR24" s="40" t="s">
        <v>42</v>
      </c>
      <c r="AS24" s="45">
        <v>41275</v>
      </c>
      <c r="AT24" s="45" t="s">
        <v>7838</v>
      </c>
      <c r="AU24" s="40">
        <v>0</v>
      </c>
      <c r="AV24" s="40" t="s">
        <v>2486</v>
      </c>
      <c r="AW24" s="43">
        <v>41024</v>
      </c>
      <c r="AX24" s="46">
        <v>41039.700694444444</v>
      </c>
      <c r="AY24" s="40" t="s">
        <v>36</v>
      </c>
      <c r="AZ24" s="67">
        <v>8932</v>
      </c>
      <c r="BA24" s="43">
        <v>41024</v>
      </c>
      <c r="BB24" s="45">
        <v>41275</v>
      </c>
      <c r="BC24" s="40">
        <f t="shared" si="0"/>
        <v>251</v>
      </c>
      <c r="BD24" s="85">
        <f t="shared" si="1"/>
        <v>8.3666666666666671</v>
      </c>
      <c r="BF24" s="393">
        <v>41024</v>
      </c>
      <c r="BG24" s="398">
        <v>41305</v>
      </c>
      <c r="BH24" s="96">
        <f t="shared" si="2"/>
        <v>281</v>
      </c>
      <c r="BI24" s="97">
        <f t="shared" si="3"/>
        <v>9.3666666666666671</v>
      </c>
    </row>
    <row r="25" spans="1:61" ht="12.75" customHeight="1" x14ac:dyDescent="0.2">
      <c r="A25" s="413"/>
      <c r="B25" s="42" t="s">
        <v>2608</v>
      </c>
      <c r="C25" s="40">
        <v>93</v>
      </c>
      <c r="D25" s="40" t="s">
        <v>2527</v>
      </c>
      <c r="E25" s="41" t="s">
        <v>2539</v>
      </c>
      <c r="F25" s="41" t="s">
        <v>8710</v>
      </c>
      <c r="G25" s="41" t="s">
        <v>8733</v>
      </c>
      <c r="H25" s="41" t="s">
        <v>8746</v>
      </c>
      <c r="I25" s="45" t="s">
        <v>7839</v>
      </c>
      <c r="J25" s="45" t="s">
        <v>8760</v>
      </c>
      <c r="K25" s="67">
        <v>177109.1</v>
      </c>
      <c r="L25" s="50" t="s">
        <v>7842</v>
      </c>
      <c r="M25" s="40">
        <v>1452983</v>
      </c>
      <c r="N25" s="40" t="s">
        <v>3278</v>
      </c>
      <c r="O25" s="40" t="s">
        <v>3279</v>
      </c>
      <c r="P25" s="40" t="s">
        <v>2622</v>
      </c>
      <c r="Q25" s="40" t="s">
        <v>845</v>
      </c>
      <c r="R25" s="40" t="s">
        <v>846</v>
      </c>
      <c r="S25" s="43">
        <v>40855</v>
      </c>
      <c r="T25" s="40" t="s">
        <v>2623</v>
      </c>
      <c r="U25" s="44">
        <v>122705.55</v>
      </c>
      <c r="V25" s="44">
        <v>210105.55</v>
      </c>
      <c r="W25" s="44" t="s">
        <v>2623</v>
      </c>
      <c r="X25" s="44" t="s">
        <v>2623</v>
      </c>
      <c r="Y25" s="44" t="s">
        <v>2623</v>
      </c>
      <c r="Z25" s="44">
        <v>122705.55</v>
      </c>
      <c r="AA25" s="40" t="s">
        <v>26</v>
      </c>
      <c r="AB25" s="44">
        <v>122705.55</v>
      </c>
      <c r="AC25" s="44">
        <v>0</v>
      </c>
      <c r="AD25" s="40" t="s">
        <v>27</v>
      </c>
      <c r="AE25" s="44">
        <v>0</v>
      </c>
      <c r="AF25" s="40" t="s">
        <v>2624</v>
      </c>
      <c r="AG25" s="40" t="s">
        <v>2625</v>
      </c>
      <c r="AH25" s="40" t="s">
        <v>2626</v>
      </c>
      <c r="AI25" s="40" t="s">
        <v>28</v>
      </c>
      <c r="AJ25" s="40" t="s">
        <v>135</v>
      </c>
      <c r="AK25" s="40" t="s">
        <v>284</v>
      </c>
      <c r="AL25" s="40" t="s">
        <v>45</v>
      </c>
      <c r="AM25" s="40" t="s">
        <v>2663</v>
      </c>
      <c r="AN25" s="40" t="s">
        <v>32</v>
      </c>
      <c r="AO25" s="40" t="s">
        <v>39</v>
      </c>
      <c r="AP25" s="40" t="s">
        <v>40</v>
      </c>
      <c r="AQ25" s="40" t="s">
        <v>41</v>
      </c>
      <c r="AR25" s="40" t="s">
        <v>42</v>
      </c>
      <c r="AS25" s="45">
        <v>41275</v>
      </c>
      <c r="AT25" s="45" t="s">
        <v>7839</v>
      </c>
      <c r="AU25" s="40">
        <v>0</v>
      </c>
      <c r="AV25" s="40" t="s">
        <v>847</v>
      </c>
      <c r="AW25" s="43">
        <v>41002</v>
      </c>
      <c r="AX25" s="46">
        <v>41026.915277777778</v>
      </c>
      <c r="AY25" s="40" t="s">
        <v>36</v>
      </c>
      <c r="AZ25" s="67">
        <v>122705.55</v>
      </c>
      <c r="BA25" s="43">
        <v>41002</v>
      </c>
      <c r="BB25" s="81">
        <v>41275</v>
      </c>
      <c r="BC25" s="40">
        <f t="shared" si="0"/>
        <v>273</v>
      </c>
      <c r="BD25" s="85">
        <f t="shared" si="1"/>
        <v>9.1</v>
      </c>
      <c r="BF25" s="393">
        <v>41002</v>
      </c>
      <c r="BG25" s="398">
        <v>41305</v>
      </c>
      <c r="BH25" s="96">
        <f t="shared" si="2"/>
        <v>303</v>
      </c>
      <c r="BI25" s="97">
        <f t="shared" si="3"/>
        <v>10.1</v>
      </c>
    </row>
    <row r="26" spans="1:61" ht="12.75" customHeight="1" x14ac:dyDescent="0.2">
      <c r="A26" s="413"/>
      <c r="B26" s="42" t="s">
        <v>2608</v>
      </c>
      <c r="C26" s="40">
        <v>93</v>
      </c>
      <c r="D26" s="40" t="s">
        <v>2527</v>
      </c>
      <c r="E26" s="41" t="s">
        <v>2530</v>
      </c>
      <c r="F26" s="41" t="s">
        <v>8717</v>
      </c>
      <c r="G26" s="41" t="s">
        <v>8715</v>
      </c>
      <c r="H26" s="41" t="s">
        <v>8716</v>
      </c>
      <c r="I26" s="45" t="s">
        <v>7838</v>
      </c>
      <c r="J26" s="45" t="s">
        <v>9425</v>
      </c>
      <c r="L26" s="50" t="s">
        <v>7841</v>
      </c>
      <c r="M26" s="40">
        <v>1206774</v>
      </c>
      <c r="N26" s="40" t="s">
        <v>3280</v>
      </c>
      <c r="O26" s="40" t="s">
        <v>3281</v>
      </c>
      <c r="P26" s="40" t="s">
        <v>2622</v>
      </c>
      <c r="Q26" s="40" t="s">
        <v>1291</v>
      </c>
      <c r="R26" s="40" t="s">
        <v>1292</v>
      </c>
      <c r="S26" s="43">
        <v>39960</v>
      </c>
      <c r="T26" s="40" t="s">
        <v>2623</v>
      </c>
      <c r="U26" s="44">
        <v>14517</v>
      </c>
      <c r="V26" s="44">
        <v>14517</v>
      </c>
      <c r="W26" s="44" t="s">
        <v>2623</v>
      </c>
      <c r="X26" s="44" t="s">
        <v>2623</v>
      </c>
      <c r="Y26" s="44" t="s">
        <v>2623</v>
      </c>
      <c r="Z26" s="44">
        <v>14517</v>
      </c>
      <c r="AA26" s="40" t="s">
        <v>26</v>
      </c>
      <c r="AB26" s="44">
        <v>14517</v>
      </c>
      <c r="AC26" s="44">
        <v>0</v>
      </c>
      <c r="AD26" s="40" t="s">
        <v>27</v>
      </c>
      <c r="AE26" s="44">
        <v>0</v>
      </c>
      <c r="AF26" s="40" t="s">
        <v>2624</v>
      </c>
      <c r="AG26" s="40" t="s">
        <v>2625</v>
      </c>
      <c r="AH26" s="40" t="s">
        <v>2626</v>
      </c>
      <c r="AI26" s="40" t="s">
        <v>28</v>
      </c>
      <c r="AJ26" s="40" t="s">
        <v>135</v>
      </c>
      <c r="AK26" s="40" t="s">
        <v>136</v>
      </c>
      <c r="AL26" s="40" t="s">
        <v>45</v>
      </c>
      <c r="AM26" s="40" t="s">
        <v>2664</v>
      </c>
      <c r="AN26" s="40" t="s">
        <v>32</v>
      </c>
      <c r="AO26" s="40" t="s">
        <v>525</v>
      </c>
      <c r="AP26" s="40" t="s">
        <v>34</v>
      </c>
      <c r="AQ26" s="40" t="s">
        <v>46</v>
      </c>
      <c r="AR26" s="40" t="s">
        <v>42</v>
      </c>
      <c r="AS26" s="45">
        <v>41275</v>
      </c>
      <c r="AT26" s="45" t="s">
        <v>7838</v>
      </c>
      <c r="AU26" s="40">
        <v>0</v>
      </c>
      <c r="AV26" s="40" t="s">
        <v>1293</v>
      </c>
      <c r="AW26" s="43">
        <v>40213</v>
      </c>
      <c r="AX26" s="46">
        <v>40313.588888888888</v>
      </c>
      <c r="AY26" s="40" t="s">
        <v>36</v>
      </c>
      <c r="AZ26" s="67">
        <v>14517</v>
      </c>
      <c r="BA26" s="43">
        <v>40213</v>
      </c>
      <c r="BB26" s="81">
        <v>41275</v>
      </c>
      <c r="BC26" s="40">
        <f t="shared" si="0"/>
        <v>1062</v>
      </c>
      <c r="BD26" s="85">
        <f t="shared" si="1"/>
        <v>35.4</v>
      </c>
      <c r="BF26" s="393">
        <v>40213</v>
      </c>
      <c r="BG26" s="398">
        <v>41305</v>
      </c>
      <c r="BH26" s="96">
        <f t="shared" si="2"/>
        <v>1092</v>
      </c>
      <c r="BI26" s="97">
        <f t="shared" si="3"/>
        <v>36.4</v>
      </c>
    </row>
    <row r="27" spans="1:61" ht="12.75" customHeight="1" x14ac:dyDescent="0.2">
      <c r="A27" s="413"/>
      <c r="B27" s="42" t="s">
        <v>2608</v>
      </c>
      <c r="C27" s="40">
        <v>93</v>
      </c>
      <c r="D27" s="40" t="s">
        <v>2527</v>
      </c>
      <c r="E27" s="41" t="s">
        <v>2549</v>
      </c>
      <c r="F27" s="41" t="s">
        <v>8712</v>
      </c>
      <c r="G27" s="41" t="s">
        <v>8708</v>
      </c>
      <c r="H27" s="41" t="s">
        <v>9572</v>
      </c>
      <c r="I27" s="45" t="s">
        <v>7453</v>
      </c>
      <c r="J27" s="40" t="s">
        <v>8736</v>
      </c>
      <c r="L27" s="50" t="s">
        <v>7841</v>
      </c>
      <c r="M27" s="40">
        <v>1364908</v>
      </c>
      <c r="N27" s="40" t="s">
        <v>3283</v>
      </c>
      <c r="O27" s="40" t="s">
        <v>3284</v>
      </c>
      <c r="P27" s="40" t="s">
        <v>2622</v>
      </c>
      <c r="Q27" s="40" t="s">
        <v>1535</v>
      </c>
      <c r="R27" s="40" t="s">
        <v>1536</v>
      </c>
      <c r="S27" s="43">
        <v>40289</v>
      </c>
      <c r="T27" s="40" t="s">
        <v>2623</v>
      </c>
      <c r="U27" s="44">
        <v>16209</v>
      </c>
      <c r="V27" s="44">
        <v>16209</v>
      </c>
      <c r="W27" s="44" t="s">
        <v>2623</v>
      </c>
      <c r="X27" s="44" t="s">
        <v>2623</v>
      </c>
      <c r="Y27" s="44" t="s">
        <v>2623</v>
      </c>
      <c r="Z27" s="44">
        <v>16209</v>
      </c>
      <c r="AA27" s="40" t="s">
        <v>26</v>
      </c>
      <c r="AB27" s="44">
        <v>16209</v>
      </c>
      <c r="AC27" s="44">
        <v>0</v>
      </c>
      <c r="AD27" s="40" t="s">
        <v>27</v>
      </c>
      <c r="AE27" s="44">
        <v>0</v>
      </c>
      <c r="AF27" s="40" t="s">
        <v>2624</v>
      </c>
      <c r="AG27" s="40" t="s">
        <v>2625</v>
      </c>
      <c r="AH27" s="40" t="s">
        <v>2626</v>
      </c>
      <c r="AI27" s="40" t="s">
        <v>28</v>
      </c>
      <c r="AJ27" s="40" t="s">
        <v>135</v>
      </c>
      <c r="AK27" s="40" t="s">
        <v>136</v>
      </c>
      <c r="AL27" s="40" t="s">
        <v>31</v>
      </c>
      <c r="AM27" s="40" t="s">
        <v>2645</v>
      </c>
      <c r="AN27" s="40" t="s">
        <v>32</v>
      </c>
      <c r="AO27" s="40" t="s">
        <v>78</v>
      </c>
      <c r="AP27" s="40" t="s">
        <v>40</v>
      </c>
      <c r="AQ27" s="40" t="s">
        <v>41</v>
      </c>
      <c r="AR27" s="40" t="s">
        <v>42</v>
      </c>
      <c r="AS27" s="45">
        <v>41275</v>
      </c>
      <c r="AT27" s="45" t="s">
        <v>7453</v>
      </c>
      <c r="AU27" s="40">
        <v>0</v>
      </c>
      <c r="AV27" s="40" t="s">
        <v>1537</v>
      </c>
      <c r="AW27" s="43">
        <v>40773</v>
      </c>
      <c r="AX27" s="46">
        <v>40789.34097222222</v>
      </c>
      <c r="AY27" s="40" t="s">
        <v>36</v>
      </c>
      <c r="AZ27" s="67">
        <v>16209</v>
      </c>
      <c r="BA27" s="43">
        <v>40773</v>
      </c>
      <c r="BB27" s="81">
        <v>41275</v>
      </c>
      <c r="BC27" s="40">
        <f t="shared" si="0"/>
        <v>502</v>
      </c>
      <c r="BD27" s="85">
        <f t="shared" si="1"/>
        <v>16.733333333333334</v>
      </c>
      <c r="BF27" s="393">
        <v>40773</v>
      </c>
      <c r="BG27" s="398">
        <v>41305</v>
      </c>
      <c r="BH27" s="96">
        <f t="shared" si="2"/>
        <v>532</v>
      </c>
      <c r="BI27" s="97">
        <f t="shared" si="3"/>
        <v>17.733333333333334</v>
      </c>
    </row>
    <row r="28" spans="1:61" ht="12.75" customHeight="1" x14ac:dyDescent="0.2">
      <c r="A28" s="413"/>
      <c r="B28" s="42" t="s">
        <v>2608</v>
      </c>
      <c r="C28" s="40">
        <v>93</v>
      </c>
      <c r="D28" s="40" t="s">
        <v>2527</v>
      </c>
      <c r="E28" s="41" t="s">
        <v>2541</v>
      </c>
      <c r="F28" s="41" t="s">
        <v>8726</v>
      </c>
      <c r="G28" s="41" t="s">
        <v>8708</v>
      </c>
      <c r="H28" s="41" t="s">
        <v>8975</v>
      </c>
      <c r="I28" s="45" t="s">
        <v>7838</v>
      </c>
      <c r="J28" s="45" t="s">
        <v>9443</v>
      </c>
      <c r="L28" s="50" t="s">
        <v>7842</v>
      </c>
      <c r="M28" s="40">
        <v>1468187</v>
      </c>
      <c r="N28" s="40" t="s">
        <v>3285</v>
      </c>
      <c r="O28" s="40" t="s">
        <v>3286</v>
      </c>
      <c r="P28" s="40" t="s">
        <v>2622</v>
      </c>
      <c r="Q28" s="40">
        <v>3424</v>
      </c>
      <c r="R28" s="40" t="s">
        <v>1986</v>
      </c>
      <c r="S28" s="43">
        <v>40860</v>
      </c>
      <c r="T28" s="40" t="s">
        <v>2623</v>
      </c>
      <c r="U28" s="44">
        <v>111499</v>
      </c>
      <c r="V28" s="44">
        <v>111499</v>
      </c>
      <c r="W28" s="44" t="s">
        <v>2623</v>
      </c>
      <c r="X28" s="44" t="s">
        <v>2623</v>
      </c>
      <c r="Y28" s="44" t="s">
        <v>2623</v>
      </c>
      <c r="Z28" s="44">
        <v>0</v>
      </c>
      <c r="AA28" s="40" t="s">
        <v>50</v>
      </c>
      <c r="AB28" s="44">
        <v>0</v>
      </c>
      <c r="AC28" s="44">
        <v>0</v>
      </c>
      <c r="AD28" s="40" t="s">
        <v>27</v>
      </c>
      <c r="AE28" s="44">
        <v>0</v>
      </c>
      <c r="AF28" s="40" t="s">
        <v>2629</v>
      </c>
      <c r="AG28" s="40" t="s">
        <v>2630</v>
      </c>
      <c r="AI28" s="40" t="s">
        <v>28</v>
      </c>
      <c r="AJ28" s="40" t="s">
        <v>135</v>
      </c>
      <c r="AK28" s="40" t="s">
        <v>136</v>
      </c>
      <c r="AL28" s="40" t="s">
        <v>31</v>
      </c>
      <c r="AM28" s="40" t="s">
        <v>2632</v>
      </c>
      <c r="AN28" s="40" t="s">
        <v>131</v>
      </c>
      <c r="AO28" s="40" t="s">
        <v>39</v>
      </c>
      <c r="AP28" s="40" t="s">
        <v>40</v>
      </c>
      <c r="AQ28" s="40" t="s">
        <v>41</v>
      </c>
      <c r="AR28" s="40" t="s">
        <v>42</v>
      </c>
      <c r="AS28" s="45">
        <v>41275</v>
      </c>
      <c r="AT28" s="45" t="s">
        <v>7838</v>
      </c>
      <c r="AU28" s="40">
        <v>0</v>
      </c>
      <c r="AV28" s="40" t="s">
        <v>1987</v>
      </c>
      <c r="AW28" s="43">
        <v>41027</v>
      </c>
      <c r="AX28" s="46">
        <v>41064.399305555555</v>
      </c>
      <c r="AY28" s="40" t="s">
        <v>36</v>
      </c>
      <c r="AZ28" s="67">
        <v>111499</v>
      </c>
      <c r="BA28" s="43">
        <v>41027</v>
      </c>
      <c r="BB28" s="81">
        <v>41275</v>
      </c>
      <c r="BC28" s="40">
        <f t="shared" si="0"/>
        <v>248</v>
      </c>
      <c r="BD28" s="85">
        <f t="shared" si="1"/>
        <v>8.2666666666666675</v>
      </c>
      <c r="BF28" s="393">
        <v>41027</v>
      </c>
      <c r="BG28" s="398">
        <v>41305</v>
      </c>
      <c r="BH28" s="96">
        <f t="shared" si="2"/>
        <v>278</v>
      </c>
      <c r="BI28" s="97">
        <f t="shared" si="3"/>
        <v>9.2666666666666675</v>
      </c>
    </row>
    <row r="29" spans="1:61" ht="12.75" customHeight="1" x14ac:dyDescent="0.2">
      <c r="A29" s="413"/>
      <c r="B29" s="42" t="s">
        <v>2608</v>
      </c>
      <c r="C29" s="40">
        <v>14</v>
      </c>
      <c r="D29" s="40" t="s">
        <v>2528</v>
      </c>
      <c r="E29" s="41" t="s">
        <v>2531</v>
      </c>
      <c r="F29" s="41" t="s">
        <v>8714</v>
      </c>
      <c r="G29" s="41" t="s">
        <v>8715</v>
      </c>
      <c r="H29" s="41" t="s">
        <v>8716</v>
      </c>
      <c r="I29" s="45" t="s">
        <v>7838</v>
      </c>
      <c r="J29" s="45" t="s">
        <v>9442</v>
      </c>
      <c r="L29" s="50" t="s">
        <v>7842</v>
      </c>
      <c r="M29" s="40">
        <v>1497122</v>
      </c>
      <c r="N29" s="40" t="s">
        <v>3287</v>
      </c>
      <c r="O29" s="40" t="s">
        <v>3288</v>
      </c>
      <c r="P29" s="40" t="s">
        <v>2646</v>
      </c>
      <c r="Q29" s="40" t="s">
        <v>1991</v>
      </c>
      <c r="R29" s="40" t="s">
        <v>1992</v>
      </c>
      <c r="S29" s="43">
        <v>41021</v>
      </c>
      <c r="T29" s="40" t="s">
        <v>2623</v>
      </c>
      <c r="U29" s="44">
        <v>9031.5400000000009</v>
      </c>
      <c r="V29" s="44">
        <v>30000</v>
      </c>
      <c r="W29" s="44" t="s">
        <v>2623</v>
      </c>
      <c r="X29" s="44" t="s">
        <v>2623</v>
      </c>
      <c r="Y29" s="44" t="s">
        <v>2623</v>
      </c>
      <c r="Z29" s="44">
        <v>9031.5400000000009</v>
      </c>
      <c r="AA29" s="40" t="s">
        <v>50</v>
      </c>
      <c r="AB29" s="44">
        <v>4515.7700000000004</v>
      </c>
      <c r="AC29" s="44">
        <v>10879.92</v>
      </c>
      <c r="AD29" s="40" t="s">
        <v>27</v>
      </c>
      <c r="AE29" s="44">
        <v>0</v>
      </c>
      <c r="AF29" s="40" t="s">
        <v>2629</v>
      </c>
      <c r="AG29" s="40" t="s">
        <v>2625</v>
      </c>
      <c r="AH29" s="40" t="s">
        <v>2626</v>
      </c>
      <c r="AI29" s="40" t="s">
        <v>28</v>
      </c>
      <c r="AJ29" s="40" t="s">
        <v>262</v>
      </c>
      <c r="AK29" s="40" t="s">
        <v>276</v>
      </c>
      <c r="AL29" s="40" t="s">
        <v>31</v>
      </c>
      <c r="AM29" s="40" t="s">
        <v>2632</v>
      </c>
      <c r="AN29" s="40" t="s">
        <v>139</v>
      </c>
      <c r="AO29" s="40" t="s">
        <v>157</v>
      </c>
      <c r="AP29" s="40" t="s">
        <v>40</v>
      </c>
      <c r="AQ29" s="40" t="s">
        <v>41</v>
      </c>
      <c r="AR29" s="40" t="s">
        <v>42</v>
      </c>
      <c r="AS29" s="45">
        <v>41275</v>
      </c>
      <c r="AT29" s="45" t="s">
        <v>7838</v>
      </c>
      <c r="AU29" s="40">
        <v>0</v>
      </c>
      <c r="AV29" s="40" t="s">
        <v>1993</v>
      </c>
      <c r="AW29" s="43">
        <v>41106</v>
      </c>
      <c r="AX29" s="46">
        <v>41123.195138888892</v>
      </c>
      <c r="AY29" s="40" t="s">
        <v>36</v>
      </c>
      <c r="AZ29" s="67">
        <v>9031.5400000000009</v>
      </c>
      <c r="BA29" s="43">
        <v>41106</v>
      </c>
      <c r="BB29" s="45">
        <v>41275</v>
      </c>
      <c r="BC29" s="40">
        <f t="shared" si="0"/>
        <v>169</v>
      </c>
      <c r="BD29" s="85">
        <f t="shared" si="1"/>
        <v>5.6333333333333337</v>
      </c>
      <c r="BF29" s="393">
        <v>41106</v>
      </c>
      <c r="BG29" s="398">
        <v>41305</v>
      </c>
      <c r="BH29" s="96">
        <f t="shared" si="2"/>
        <v>199</v>
      </c>
      <c r="BI29" s="97">
        <f t="shared" si="3"/>
        <v>6.6333333333333337</v>
      </c>
    </row>
    <row r="30" spans="1:61" ht="12.75" customHeight="1" x14ac:dyDescent="0.2">
      <c r="A30" s="413"/>
      <c r="B30" s="42" t="s">
        <v>2608</v>
      </c>
      <c r="C30" s="40">
        <v>93</v>
      </c>
      <c r="D30" s="40" t="s">
        <v>2527</v>
      </c>
      <c r="E30" s="41" t="s">
        <v>2567</v>
      </c>
      <c r="F30" s="41" t="s">
        <v>9207</v>
      </c>
      <c r="G30" s="41" t="s">
        <v>8708</v>
      </c>
      <c r="H30" s="41" t="s">
        <v>9210</v>
      </c>
      <c r="I30" s="45" t="s">
        <v>7453</v>
      </c>
      <c r="J30" s="40" t="s">
        <v>8736</v>
      </c>
      <c r="L30" s="50" t="s">
        <v>7842</v>
      </c>
      <c r="M30" s="40">
        <v>1537168</v>
      </c>
      <c r="N30" s="40" t="s">
        <v>3289</v>
      </c>
      <c r="O30" s="40" t="s">
        <v>3290</v>
      </c>
      <c r="P30" s="40" t="s">
        <v>2622</v>
      </c>
      <c r="Q30" s="40" t="s">
        <v>2001</v>
      </c>
      <c r="R30" s="40" t="s">
        <v>2002</v>
      </c>
      <c r="S30" s="43">
        <v>41060</v>
      </c>
      <c r="T30" s="40" t="s">
        <v>2623</v>
      </c>
      <c r="U30" s="44">
        <v>3097</v>
      </c>
      <c r="V30" s="44">
        <v>3097</v>
      </c>
      <c r="W30" s="44" t="s">
        <v>2623</v>
      </c>
      <c r="X30" s="44" t="s">
        <v>2623</v>
      </c>
      <c r="Y30" s="44" t="s">
        <v>2623</v>
      </c>
      <c r="Z30" s="44">
        <v>3097</v>
      </c>
      <c r="AA30" s="40" t="s">
        <v>50</v>
      </c>
      <c r="AB30" s="44">
        <v>1548.5</v>
      </c>
      <c r="AC30" s="44">
        <v>0</v>
      </c>
      <c r="AD30" s="40" t="s">
        <v>27</v>
      </c>
      <c r="AE30" s="44">
        <v>0</v>
      </c>
      <c r="AF30" s="40" t="s">
        <v>2629</v>
      </c>
      <c r="AG30" s="40" t="s">
        <v>2630</v>
      </c>
      <c r="AI30" s="40" t="s">
        <v>28</v>
      </c>
      <c r="AJ30" s="40" t="s">
        <v>135</v>
      </c>
      <c r="AK30" s="40" t="s">
        <v>284</v>
      </c>
      <c r="AL30" s="40" t="s">
        <v>45</v>
      </c>
      <c r="AM30" s="40" t="s">
        <v>2632</v>
      </c>
      <c r="AN30" s="40" t="s">
        <v>139</v>
      </c>
      <c r="AO30" s="40" t="s">
        <v>39</v>
      </c>
      <c r="AP30" s="40" t="s">
        <v>40</v>
      </c>
      <c r="AQ30" s="40" t="s">
        <v>41</v>
      </c>
      <c r="AR30" s="40" t="s">
        <v>42</v>
      </c>
      <c r="AS30" s="45">
        <v>41275</v>
      </c>
      <c r="AT30" s="45" t="s">
        <v>7453</v>
      </c>
      <c r="AU30" s="40">
        <v>0</v>
      </c>
      <c r="AV30" s="40" t="s">
        <v>2003</v>
      </c>
      <c r="AW30" s="43">
        <v>41191</v>
      </c>
      <c r="AX30" s="46">
        <v>41207.059027777781</v>
      </c>
      <c r="AY30" s="40" t="s">
        <v>36</v>
      </c>
      <c r="AZ30" s="67">
        <v>3097</v>
      </c>
      <c r="BA30" s="43">
        <v>41191</v>
      </c>
      <c r="BB30" s="81">
        <v>41275</v>
      </c>
      <c r="BC30" s="40">
        <f t="shared" si="0"/>
        <v>84</v>
      </c>
      <c r="BD30" s="85">
        <f t="shared" si="1"/>
        <v>2.8</v>
      </c>
      <c r="BF30" s="393">
        <v>41191</v>
      </c>
      <c r="BG30" s="398">
        <v>41305</v>
      </c>
      <c r="BH30" s="96">
        <f t="shared" si="2"/>
        <v>114</v>
      </c>
      <c r="BI30" s="97">
        <f t="shared" si="3"/>
        <v>3.8</v>
      </c>
    </row>
    <row r="31" spans="1:61" ht="12.75" customHeight="1" x14ac:dyDescent="0.2">
      <c r="A31" s="413"/>
      <c r="B31" s="42" t="s">
        <v>2608</v>
      </c>
      <c r="C31" s="40">
        <v>14</v>
      </c>
      <c r="D31" s="40" t="s">
        <v>2528</v>
      </c>
      <c r="E31" s="41" t="s">
        <v>2531</v>
      </c>
      <c r="F31" s="41" t="s">
        <v>8714</v>
      </c>
      <c r="G31" s="41" t="s">
        <v>8715</v>
      </c>
      <c r="H31" s="41" t="s">
        <v>8716</v>
      </c>
      <c r="I31" s="45" t="s">
        <v>7456</v>
      </c>
      <c r="J31" s="60" t="s">
        <v>8756</v>
      </c>
      <c r="K31" s="67">
        <v>0</v>
      </c>
      <c r="L31" s="50" t="s">
        <v>7841</v>
      </c>
      <c r="M31" s="40">
        <v>1233761</v>
      </c>
      <c r="N31" s="40" t="s">
        <v>3291</v>
      </c>
      <c r="O31" s="40" t="s">
        <v>3292</v>
      </c>
      <c r="P31" s="40" t="s">
        <v>2622</v>
      </c>
      <c r="Q31" s="40" t="s">
        <v>2342</v>
      </c>
      <c r="R31" s="40" t="s">
        <v>2343</v>
      </c>
      <c r="S31" s="43">
        <v>40225</v>
      </c>
      <c r="T31" s="40" t="s">
        <v>2623</v>
      </c>
      <c r="U31" s="44">
        <v>16580.900000000001</v>
      </c>
      <c r="V31" s="44">
        <v>25000</v>
      </c>
      <c r="W31" s="44" t="s">
        <v>2623</v>
      </c>
      <c r="X31" s="44" t="s">
        <v>2623</v>
      </c>
      <c r="Y31" s="44" t="s">
        <v>2623</v>
      </c>
      <c r="Z31" s="44">
        <v>16580.900000000001</v>
      </c>
      <c r="AA31" s="40" t="s">
        <v>50</v>
      </c>
      <c r="AB31" s="44">
        <v>8290.4500000000007</v>
      </c>
      <c r="AC31" s="44">
        <v>0</v>
      </c>
      <c r="AD31" s="40" t="s">
        <v>27</v>
      </c>
      <c r="AE31" s="44">
        <v>0</v>
      </c>
      <c r="AF31" s="40" t="s">
        <v>2629</v>
      </c>
      <c r="AG31" s="40" t="s">
        <v>2630</v>
      </c>
      <c r="AI31" s="40" t="s">
        <v>28</v>
      </c>
      <c r="AJ31" s="40" t="s">
        <v>262</v>
      </c>
      <c r="AK31" s="40" t="s">
        <v>284</v>
      </c>
      <c r="AL31" s="40" t="s">
        <v>45</v>
      </c>
      <c r="AM31" s="40" t="s">
        <v>2645</v>
      </c>
      <c r="AN31" s="40" t="s">
        <v>32</v>
      </c>
      <c r="AO31" s="40" t="s">
        <v>113</v>
      </c>
      <c r="AP31" s="40" t="s">
        <v>84</v>
      </c>
      <c r="AQ31" s="40" t="s">
        <v>71</v>
      </c>
      <c r="AR31" s="40" t="s">
        <v>42</v>
      </c>
      <c r="AS31" s="45">
        <v>41275</v>
      </c>
      <c r="AT31" s="45" t="s">
        <v>7456</v>
      </c>
      <c r="AU31" s="40">
        <v>0</v>
      </c>
      <c r="AV31" s="40" t="s">
        <v>2344</v>
      </c>
      <c r="AW31" s="43">
        <v>40323</v>
      </c>
      <c r="AX31" s="46">
        <v>40386.54791666667</v>
      </c>
      <c r="AY31" s="40" t="s">
        <v>36</v>
      </c>
      <c r="AZ31" s="67">
        <v>16580.900000000001</v>
      </c>
      <c r="BA31" s="43">
        <v>40323</v>
      </c>
      <c r="BB31" s="45">
        <v>41275</v>
      </c>
      <c r="BC31" s="40">
        <f t="shared" si="0"/>
        <v>952</v>
      </c>
      <c r="BD31" s="85">
        <f t="shared" si="1"/>
        <v>31.733333333333334</v>
      </c>
      <c r="BF31" s="393">
        <v>40323</v>
      </c>
      <c r="BG31" s="398">
        <v>41305</v>
      </c>
      <c r="BH31" s="96">
        <f t="shared" si="2"/>
        <v>982</v>
      </c>
      <c r="BI31" s="97">
        <f t="shared" si="3"/>
        <v>32.733333333333334</v>
      </c>
    </row>
    <row r="32" spans="1:61" ht="12.75" customHeight="1" x14ac:dyDescent="0.2">
      <c r="A32" s="413"/>
      <c r="B32" s="42" t="s">
        <v>2608</v>
      </c>
      <c r="C32" s="40">
        <v>77</v>
      </c>
      <c r="D32" s="40" t="s">
        <v>2527</v>
      </c>
      <c r="E32" s="41" t="s">
        <v>2546</v>
      </c>
      <c r="F32" s="41" t="s">
        <v>8713</v>
      </c>
      <c r="G32" s="41" t="s">
        <v>8708</v>
      </c>
      <c r="H32" s="41" t="s">
        <v>8742</v>
      </c>
      <c r="I32" s="45" t="s">
        <v>7838</v>
      </c>
      <c r="J32" s="45" t="s">
        <v>8769</v>
      </c>
      <c r="L32" s="50" t="s">
        <v>7841</v>
      </c>
      <c r="M32" s="40">
        <v>790883</v>
      </c>
      <c r="N32" s="40" t="s">
        <v>3294</v>
      </c>
      <c r="O32" s="40" t="s">
        <v>3295</v>
      </c>
      <c r="P32" s="40" t="s">
        <v>2622</v>
      </c>
      <c r="Q32" s="40" t="s">
        <v>505</v>
      </c>
      <c r="R32" s="40" t="s">
        <v>506</v>
      </c>
      <c r="S32" s="43">
        <v>39338</v>
      </c>
      <c r="T32" s="40" t="s">
        <v>2623</v>
      </c>
      <c r="U32" s="44">
        <v>5800</v>
      </c>
      <c r="V32" s="44">
        <v>5800</v>
      </c>
      <c r="W32" s="44" t="s">
        <v>2623</v>
      </c>
      <c r="X32" s="44" t="s">
        <v>2623</v>
      </c>
      <c r="Y32" s="44" t="s">
        <v>2623</v>
      </c>
      <c r="Z32" s="44">
        <v>5800</v>
      </c>
      <c r="AA32" s="40" t="s">
        <v>26</v>
      </c>
      <c r="AB32" s="44">
        <v>5800</v>
      </c>
      <c r="AC32" s="44">
        <v>0</v>
      </c>
      <c r="AD32" s="40" t="s">
        <v>27</v>
      </c>
      <c r="AE32" s="44">
        <v>0</v>
      </c>
      <c r="AF32" s="40" t="s">
        <v>2624</v>
      </c>
      <c r="AG32" s="40" t="s">
        <v>2625</v>
      </c>
      <c r="AH32" s="40" t="s">
        <v>2626</v>
      </c>
      <c r="AI32" s="40" t="s">
        <v>28</v>
      </c>
      <c r="AJ32" s="40" t="s">
        <v>44</v>
      </c>
      <c r="AK32" s="40" t="s">
        <v>38</v>
      </c>
      <c r="AL32" s="40" t="s">
        <v>45</v>
      </c>
      <c r="AM32" s="40" t="s">
        <v>2634</v>
      </c>
      <c r="AN32" s="40" t="s">
        <v>32</v>
      </c>
      <c r="AO32" s="40" t="s">
        <v>285</v>
      </c>
      <c r="AP32" s="40" t="s">
        <v>34</v>
      </c>
      <c r="AQ32" s="40" t="s">
        <v>251</v>
      </c>
      <c r="AR32" s="40" t="s">
        <v>42</v>
      </c>
      <c r="AS32" s="45">
        <v>41275</v>
      </c>
      <c r="AT32" s="45" t="s">
        <v>7838</v>
      </c>
      <c r="AU32" s="40">
        <v>0</v>
      </c>
      <c r="AV32" s="40" t="s">
        <v>507</v>
      </c>
      <c r="AW32" s="43">
        <v>39703</v>
      </c>
      <c r="AX32" s="46">
        <v>39751.481944444444</v>
      </c>
      <c r="AY32" s="40" t="s">
        <v>36</v>
      </c>
      <c r="AZ32" s="67">
        <v>5800</v>
      </c>
      <c r="BA32" s="43">
        <v>39703</v>
      </c>
      <c r="BB32" s="81">
        <v>41275</v>
      </c>
      <c r="BC32" s="40">
        <f t="shared" si="0"/>
        <v>1572</v>
      </c>
      <c r="BD32" s="85">
        <f t="shared" si="1"/>
        <v>52.4</v>
      </c>
      <c r="BF32" s="393">
        <v>39703</v>
      </c>
      <c r="BG32" s="398">
        <v>41305</v>
      </c>
      <c r="BH32" s="96">
        <f t="shared" si="2"/>
        <v>1602</v>
      </c>
      <c r="BI32" s="97">
        <f t="shared" si="3"/>
        <v>53.4</v>
      </c>
    </row>
    <row r="33" spans="1:61" ht="12.75" customHeight="1" x14ac:dyDescent="0.2">
      <c r="A33" s="413"/>
      <c r="B33" s="42" t="s">
        <v>2608</v>
      </c>
      <c r="C33" s="40">
        <v>14</v>
      </c>
      <c r="D33" s="40" t="s">
        <v>2528</v>
      </c>
      <c r="E33" s="41" t="s">
        <v>2531</v>
      </c>
      <c r="F33" s="41" t="s">
        <v>8723</v>
      </c>
      <c r="G33" s="41" t="s">
        <v>8708</v>
      </c>
      <c r="H33" s="41" t="s">
        <v>8745</v>
      </c>
      <c r="I33" s="45" t="s">
        <v>7839</v>
      </c>
      <c r="J33" s="45" t="s">
        <v>8761</v>
      </c>
      <c r="K33" s="67">
        <v>23574.42</v>
      </c>
      <c r="L33" s="50" t="s">
        <v>7841</v>
      </c>
      <c r="M33" s="40">
        <v>1251654</v>
      </c>
      <c r="N33" s="40" t="s">
        <v>3304</v>
      </c>
      <c r="O33" s="40" t="s">
        <v>3305</v>
      </c>
      <c r="P33" s="40" t="s">
        <v>2646</v>
      </c>
      <c r="Q33" s="40" t="s">
        <v>2364</v>
      </c>
      <c r="R33" s="40" t="s">
        <v>2365</v>
      </c>
      <c r="S33" s="43">
        <v>40318</v>
      </c>
      <c r="T33" s="40" t="s">
        <v>2623</v>
      </c>
      <c r="U33" s="44">
        <v>11000</v>
      </c>
      <c r="V33" s="44">
        <v>11000</v>
      </c>
      <c r="W33" s="44" t="s">
        <v>2623</v>
      </c>
      <c r="X33" s="44" t="s">
        <v>2623</v>
      </c>
      <c r="Y33" s="44" t="s">
        <v>2623</v>
      </c>
      <c r="Z33" s="44">
        <v>11000</v>
      </c>
      <c r="AA33" s="40" t="s">
        <v>26</v>
      </c>
      <c r="AB33" s="44">
        <v>11000</v>
      </c>
      <c r="AC33" s="44">
        <v>3500</v>
      </c>
      <c r="AD33" s="40" t="s">
        <v>27</v>
      </c>
      <c r="AE33" s="44">
        <v>0</v>
      </c>
      <c r="AF33" s="40" t="s">
        <v>2624</v>
      </c>
      <c r="AG33" s="40" t="s">
        <v>2625</v>
      </c>
      <c r="AH33" s="40" t="s">
        <v>2626</v>
      </c>
      <c r="AI33" s="40" t="s">
        <v>28</v>
      </c>
      <c r="AJ33" s="40" t="s">
        <v>262</v>
      </c>
      <c r="AK33" s="40" t="s">
        <v>151</v>
      </c>
      <c r="AL33" s="40" t="s">
        <v>31</v>
      </c>
      <c r="AM33" s="40" t="s">
        <v>2632</v>
      </c>
      <c r="AN33" s="40" t="s">
        <v>131</v>
      </c>
      <c r="AO33" s="40" t="s">
        <v>2366</v>
      </c>
      <c r="AP33" s="40" t="s">
        <v>55</v>
      </c>
      <c r="AQ33" s="40" t="s">
        <v>71</v>
      </c>
      <c r="AR33" s="40" t="s">
        <v>42</v>
      </c>
      <c r="AS33" s="45">
        <v>41275</v>
      </c>
      <c r="AT33" s="45" t="s">
        <v>7839</v>
      </c>
      <c r="AU33" s="40">
        <v>0</v>
      </c>
      <c r="AV33" s="40" t="s">
        <v>2367</v>
      </c>
      <c r="AW33" s="43">
        <v>40413</v>
      </c>
      <c r="AX33" s="46">
        <v>40436.8125</v>
      </c>
      <c r="AY33" s="40" t="s">
        <v>36</v>
      </c>
      <c r="AZ33" s="67">
        <v>11000</v>
      </c>
      <c r="BA33" s="43">
        <v>40413</v>
      </c>
      <c r="BB33" s="45">
        <v>41275</v>
      </c>
      <c r="BC33" s="40">
        <f t="shared" si="0"/>
        <v>862</v>
      </c>
      <c r="BD33" s="85">
        <f t="shared" si="1"/>
        <v>28.733333333333334</v>
      </c>
      <c r="BF33" s="393">
        <v>40413</v>
      </c>
      <c r="BG33" s="398">
        <v>41305</v>
      </c>
      <c r="BH33" s="96">
        <f t="shared" si="2"/>
        <v>892</v>
      </c>
      <c r="BI33" s="97">
        <f t="shared" si="3"/>
        <v>29.733333333333334</v>
      </c>
    </row>
    <row r="34" spans="1:61" ht="12.75" customHeight="1" x14ac:dyDescent="0.2">
      <c r="A34" s="413"/>
      <c r="B34" s="42" t="s">
        <v>2608</v>
      </c>
      <c r="C34" s="40">
        <v>93</v>
      </c>
      <c r="D34" s="40" t="s">
        <v>2527</v>
      </c>
      <c r="E34" s="41" t="s">
        <v>2534</v>
      </c>
      <c r="F34" s="41" t="s">
        <v>8710</v>
      </c>
      <c r="G34" s="41" t="s">
        <v>8708</v>
      </c>
      <c r="H34" s="41" t="s">
        <v>8719</v>
      </c>
      <c r="I34" s="45" t="s">
        <v>7838</v>
      </c>
      <c r="J34" s="45" t="s">
        <v>9442</v>
      </c>
      <c r="L34" s="50" t="s">
        <v>7841</v>
      </c>
      <c r="M34" s="40">
        <v>1100865</v>
      </c>
      <c r="N34" s="40" t="s">
        <v>3312</v>
      </c>
      <c r="O34" s="40" t="s">
        <v>3313</v>
      </c>
      <c r="P34" s="40" t="s">
        <v>2622</v>
      </c>
      <c r="Q34" s="40" t="s">
        <v>1202</v>
      </c>
      <c r="R34" s="40" t="s">
        <v>1203</v>
      </c>
      <c r="S34" s="43">
        <v>38815</v>
      </c>
      <c r="T34" s="40" t="s">
        <v>2623</v>
      </c>
      <c r="U34" s="44">
        <v>53000</v>
      </c>
      <c r="V34" s="44">
        <v>53000</v>
      </c>
      <c r="W34" s="44" t="s">
        <v>2623</v>
      </c>
      <c r="X34" s="44" t="s">
        <v>2623</v>
      </c>
      <c r="Y34" s="44" t="s">
        <v>2623</v>
      </c>
      <c r="Z34" s="44">
        <v>29943.93</v>
      </c>
      <c r="AA34" s="40" t="s">
        <v>26</v>
      </c>
      <c r="AB34" s="44">
        <v>29943.93</v>
      </c>
      <c r="AC34" s="44">
        <v>0</v>
      </c>
      <c r="AD34" s="40" t="s">
        <v>27</v>
      </c>
      <c r="AE34" s="44">
        <v>0</v>
      </c>
      <c r="AF34" s="40" t="s">
        <v>2629</v>
      </c>
      <c r="AG34" s="40" t="s">
        <v>2630</v>
      </c>
      <c r="AI34" s="40" t="s">
        <v>28</v>
      </c>
      <c r="AJ34" s="40" t="s">
        <v>135</v>
      </c>
      <c r="AK34" s="40" t="s">
        <v>136</v>
      </c>
      <c r="AL34" s="40" t="s">
        <v>45</v>
      </c>
      <c r="AM34" s="40" t="s">
        <v>2641</v>
      </c>
      <c r="AN34" s="40" t="s">
        <v>32</v>
      </c>
      <c r="AO34" s="40" t="s">
        <v>166</v>
      </c>
      <c r="AP34" s="40" t="s">
        <v>40</v>
      </c>
      <c r="AQ34" s="40" t="s">
        <v>41</v>
      </c>
      <c r="AR34" s="40" t="s">
        <v>42</v>
      </c>
      <c r="AS34" s="45">
        <v>41275</v>
      </c>
      <c r="AT34" s="45" t="s">
        <v>7838</v>
      </c>
      <c r="AU34" s="40">
        <v>0</v>
      </c>
      <c r="AV34" s="40" t="s">
        <v>1204</v>
      </c>
      <c r="AW34" s="43">
        <v>40065</v>
      </c>
      <c r="AX34" s="46">
        <v>40081.456250000003</v>
      </c>
      <c r="AY34" s="40" t="s">
        <v>36</v>
      </c>
      <c r="AZ34" s="67">
        <v>53000</v>
      </c>
      <c r="BA34" s="43">
        <v>40065</v>
      </c>
      <c r="BB34" s="81">
        <v>41275</v>
      </c>
      <c r="BC34" s="40">
        <f t="shared" si="0"/>
        <v>1210</v>
      </c>
      <c r="BD34" s="85">
        <f t="shared" si="1"/>
        <v>40.333333333333336</v>
      </c>
      <c r="BF34" s="393">
        <v>40065</v>
      </c>
      <c r="BG34" s="398">
        <v>41305</v>
      </c>
      <c r="BH34" s="96">
        <f t="shared" si="2"/>
        <v>1240</v>
      </c>
      <c r="BI34" s="97">
        <f t="shared" si="3"/>
        <v>41.333333333333336</v>
      </c>
    </row>
    <row r="35" spans="1:61" ht="12.75" customHeight="1" x14ac:dyDescent="0.2">
      <c r="A35" s="413"/>
      <c r="B35" s="42" t="s">
        <v>2608</v>
      </c>
      <c r="C35" s="40">
        <v>82</v>
      </c>
      <c r="D35" s="40" t="s">
        <v>2527</v>
      </c>
      <c r="E35" s="41" t="s">
        <v>2529</v>
      </c>
      <c r="F35" s="41" t="s">
        <v>8713</v>
      </c>
      <c r="G35" s="41" t="s">
        <v>8708</v>
      </c>
      <c r="H35" s="41" t="s">
        <v>8711</v>
      </c>
      <c r="I35" s="45" t="s">
        <v>7456</v>
      </c>
      <c r="J35" s="60" t="s">
        <v>8756</v>
      </c>
      <c r="K35" s="67">
        <v>0</v>
      </c>
      <c r="L35" s="50" t="s">
        <v>7841</v>
      </c>
      <c r="M35" s="40">
        <v>820948</v>
      </c>
      <c r="N35" s="40" t="s">
        <v>3314</v>
      </c>
      <c r="O35" s="40" t="s">
        <v>3315</v>
      </c>
      <c r="P35" s="40" t="s">
        <v>2622</v>
      </c>
      <c r="Q35" s="40" t="s">
        <v>1667</v>
      </c>
      <c r="R35" s="40" t="s">
        <v>1668</v>
      </c>
      <c r="S35" s="43">
        <v>39439</v>
      </c>
      <c r="T35" s="40" t="s">
        <v>2623</v>
      </c>
      <c r="U35" s="44">
        <v>71020.240000000005</v>
      </c>
      <c r="V35" s="44">
        <v>71020.240000000005</v>
      </c>
      <c r="W35" s="44" t="s">
        <v>2623</v>
      </c>
      <c r="X35" s="44" t="s">
        <v>2623</v>
      </c>
      <c r="Y35" s="44" t="s">
        <v>2623</v>
      </c>
      <c r="Z35" s="44">
        <v>71020.240000000005</v>
      </c>
      <c r="AA35" s="40" t="s">
        <v>50</v>
      </c>
      <c r="AB35" s="44">
        <v>35510.120000000003</v>
      </c>
      <c r="AC35" s="44">
        <v>7000</v>
      </c>
      <c r="AD35" s="40" t="s">
        <v>27</v>
      </c>
      <c r="AE35" s="44">
        <v>0</v>
      </c>
      <c r="AF35" s="40" t="s">
        <v>2624</v>
      </c>
      <c r="AG35" s="40" t="s">
        <v>2630</v>
      </c>
      <c r="AI35" s="40" t="s">
        <v>28</v>
      </c>
      <c r="AJ35" s="40" t="s">
        <v>44</v>
      </c>
      <c r="AK35" s="40" t="s">
        <v>38</v>
      </c>
      <c r="AL35" s="40" t="s">
        <v>45</v>
      </c>
      <c r="AM35" s="40" t="s">
        <v>2652</v>
      </c>
      <c r="AN35" s="40" t="s">
        <v>32</v>
      </c>
      <c r="AO35" s="40" t="s">
        <v>177</v>
      </c>
      <c r="AP35" s="40" t="s">
        <v>53</v>
      </c>
      <c r="AQ35" s="40" t="s">
        <v>349</v>
      </c>
      <c r="AR35" s="40" t="s">
        <v>42</v>
      </c>
      <c r="AS35" s="45">
        <v>41275</v>
      </c>
      <c r="AT35" s="45" t="s">
        <v>7456</v>
      </c>
      <c r="AU35" s="40">
        <v>0</v>
      </c>
      <c r="AV35" s="40" t="s">
        <v>1669</v>
      </c>
      <c r="AW35" s="43">
        <v>39832</v>
      </c>
      <c r="AX35" s="46">
        <v>39842.64166666667</v>
      </c>
      <c r="AY35" s="40" t="s">
        <v>36</v>
      </c>
      <c r="AZ35" s="67">
        <v>71020.240000000005</v>
      </c>
      <c r="BA35" s="43">
        <v>39832</v>
      </c>
      <c r="BB35" s="81">
        <v>41275</v>
      </c>
      <c r="BC35" s="40">
        <f t="shared" si="0"/>
        <v>1443</v>
      </c>
      <c r="BD35" s="85">
        <f t="shared" si="1"/>
        <v>48.1</v>
      </c>
      <c r="BF35" s="393">
        <v>39832</v>
      </c>
      <c r="BG35" s="398">
        <v>41305</v>
      </c>
      <c r="BH35" s="96">
        <f t="shared" si="2"/>
        <v>1473</v>
      </c>
      <c r="BI35" s="97">
        <f t="shared" si="3"/>
        <v>49.1</v>
      </c>
    </row>
    <row r="36" spans="1:61" ht="12.75" customHeight="1" x14ac:dyDescent="0.2">
      <c r="A36" s="413"/>
      <c r="B36" s="42" t="s">
        <v>2608</v>
      </c>
      <c r="C36" s="40">
        <v>93</v>
      </c>
      <c r="D36" s="40" t="s">
        <v>2527</v>
      </c>
      <c r="E36" s="40" t="s">
        <v>2529</v>
      </c>
      <c r="F36" s="40" t="s">
        <v>8710</v>
      </c>
      <c r="G36" s="40" t="s">
        <v>8708</v>
      </c>
      <c r="H36" s="40" t="s">
        <v>8709</v>
      </c>
      <c r="I36" s="45" t="s">
        <v>7838</v>
      </c>
      <c r="J36" s="45" t="s">
        <v>9440</v>
      </c>
      <c r="L36" s="50" t="s">
        <v>7841</v>
      </c>
      <c r="M36" s="40">
        <v>186569</v>
      </c>
      <c r="N36" s="40" t="s">
        <v>3318</v>
      </c>
      <c r="O36" s="40" t="s">
        <v>3319</v>
      </c>
      <c r="P36" s="40" t="s">
        <v>2622</v>
      </c>
      <c r="Q36" s="40" t="s">
        <v>189</v>
      </c>
      <c r="R36" s="40" t="s">
        <v>190</v>
      </c>
      <c r="S36" s="43">
        <v>37021</v>
      </c>
      <c r="T36" s="40" t="s">
        <v>2623</v>
      </c>
      <c r="U36" s="44">
        <v>102890.44</v>
      </c>
      <c r="V36" s="44">
        <v>102890.44</v>
      </c>
      <c r="W36" s="44" t="s">
        <v>2623</v>
      </c>
      <c r="X36" s="44" t="s">
        <v>2623</v>
      </c>
      <c r="Y36" s="44" t="s">
        <v>2623</v>
      </c>
      <c r="Z36" s="44">
        <v>102890.44</v>
      </c>
      <c r="AA36" s="40" t="s">
        <v>26</v>
      </c>
      <c r="AB36" s="44">
        <v>102890.44</v>
      </c>
      <c r="AC36" s="44">
        <v>371993.55</v>
      </c>
      <c r="AD36" s="40" t="s">
        <v>27</v>
      </c>
      <c r="AE36" s="44">
        <v>0</v>
      </c>
      <c r="AF36" s="40" t="s">
        <v>2624</v>
      </c>
      <c r="AG36" s="40" t="s">
        <v>2638</v>
      </c>
      <c r="AH36" s="40" t="s">
        <v>2651</v>
      </c>
      <c r="AI36" s="40" t="s">
        <v>28</v>
      </c>
      <c r="AJ36" s="40" t="s">
        <v>44</v>
      </c>
      <c r="AK36" s="40" t="s">
        <v>80</v>
      </c>
      <c r="AL36" s="40" t="s">
        <v>45</v>
      </c>
      <c r="AM36" s="40" t="s">
        <v>2665</v>
      </c>
      <c r="AN36" s="40" t="s">
        <v>32</v>
      </c>
      <c r="AO36" s="40" t="s">
        <v>39</v>
      </c>
      <c r="AP36" s="40" t="s">
        <v>40</v>
      </c>
      <c r="AQ36" s="40" t="s">
        <v>41</v>
      </c>
      <c r="AR36" s="40" t="s">
        <v>42</v>
      </c>
      <c r="AS36" s="45">
        <v>41275</v>
      </c>
      <c r="AT36" s="45" t="s">
        <v>7838</v>
      </c>
      <c r="AU36" s="40">
        <v>0</v>
      </c>
      <c r="AV36" s="40" t="s">
        <v>191</v>
      </c>
      <c r="AW36" s="43">
        <v>37483</v>
      </c>
      <c r="AX36" s="46">
        <v>37539</v>
      </c>
      <c r="AY36" s="40" t="s">
        <v>36</v>
      </c>
      <c r="AZ36" s="67">
        <v>102890.44</v>
      </c>
      <c r="BA36" s="43">
        <v>37483</v>
      </c>
      <c r="BB36" s="81">
        <v>41275</v>
      </c>
      <c r="BC36" s="40">
        <f t="shared" si="0"/>
        <v>3792</v>
      </c>
      <c r="BD36" s="85">
        <f t="shared" si="1"/>
        <v>126.4</v>
      </c>
      <c r="BF36" s="393">
        <v>37483</v>
      </c>
      <c r="BG36" s="398">
        <v>41305</v>
      </c>
      <c r="BH36" s="96">
        <f t="shared" si="2"/>
        <v>3822</v>
      </c>
      <c r="BI36" s="97">
        <f t="shared" si="3"/>
        <v>127.4</v>
      </c>
    </row>
    <row r="37" spans="1:61" ht="12.75" customHeight="1" x14ac:dyDescent="0.2">
      <c r="A37" s="413"/>
      <c r="B37" s="42" t="s">
        <v>2608</v>
      </c>
      <c r="C37" s="40">
        <v>77</v>
      </c>
      <c r="D37" s="40" t="s">
        <v>2527</v>
      </c>
      <c r="E37" s="41" t="s">
        <v>2529</v>
      </c>
      <c r="F37" s="40" t="s">
        <v>9453</v>
      </c>
      <c r="G37" s="40" t="s">
        <v>9453</v>
      </c>
      <c r="H37" s="40" t="s">
        <v>9453</v>
      </c>
      <c r="I37" s="45" t="s">
        <v>7838</v>
      </c>
      <c r="J37" s="45" t="s">
        <v>9453</v>
      </c>
      <c r="L37" s="50" t="s">
        <v>7841</v>
      </c>
      <c r="M37" s="40">
        <v>340310</v>
      </c>
      <c r="N37" s="40" t="s">
        <v>3320</v>
      </c>
      <c r="O37" s="40" t="s">
        <v>3321</v>
      </c>
      <c r="P37" s="40" t="s">
        <v>2622</v>
      </c>
      <c r="Q37" s="40">
        <v>1065</v>
      </c>
      <c r="R37" s="40" t="s">
        <v>224</v>
      </c>
      <c r="S37" s="43">
        <v>37110</v>
      </c>
      <c r="T37" s="40" t="s">
        <v>2623</v>
      </c>
      <c r="U37" s="44">
        <v>9396</v>
      </c>
      <c r="V37" s="44">
        <v>9396</v>
      </c>
      <c r="W37" s="44" t="s">
        <v>2623</v>
      </c>
      <c r="X37" s="44" t="s">
        <v>2623</v>
      </c>
      <c r="Y37" s="44" t="s">
        <v>2623</v>
      </c>
      <c r="Z37" s="44">
        <v>9396</v>
      </c>
      <c r="AA37" s="40" t="s">
        <v>26</v>
      </c>
      <c r="AB37" s="44">
        <v>9396</v>
      </c>
      <c r="AC37" s="44">
        <v>23203.41</v>
      </c>
      <c r="AD37" s="40" t="s">
        <v>27</v>
      </c>
      <c r="AE37" s="44">
        <v>0</v>
      </c>
      <c r="AF37" s="40" t="s">
        <v>2629</v>
      </c>
      <c r="AG37" s="40" t="s">
        <v>2638</v>
      </c>
      <c r="AH37" s="40" t="s">
        <v>2670</v>
      </c>
      <c r="AI37" s="40" t="s">
        <v>28</v>
      </c>
      <c r="AJ37" s="40" t="s">
        <v>44</v>
      </c>
      <c r="AK37" s="40" t="s">
        <v>30</v>
      </c>
      <c r="AL37" s="40" t="s">
        <v>31</v>
      </c>
      <c r="AM37" s="40" t="s">
        <v>2641</v>
      </c>
      <c r="AN37" s="40" t="s">
        <v>32</v>
      </c>
      <c r="AO37" s="40" t="s">
        <v>225</v>
      </c>
      <c r="AP37" s="40" t="s">
        <v>40</v>
      </c>
      <c r="AQ37" s="40" t="s">
        <v>41</v>
      </c>
      <c r="AR37" s="40" t="s">
        <v>42</v>
      </c>
      <c r="AS37" s="45">
        <v>41275</v>
      </c>
      <c r="AT37" s="45" t="s">
        <v>7838</v>
      </c>
      <c r="AU37" s="40">
        <v>0</v>
      </c>
      <c r="AV37" s="40" t="s">
        <v>226</v>
      </c>
      <c r="AW37" s="43">
        <v>37488</v>
      </c>
      <c r="AX37" s="46">
        <v>37718.65902777778</v>
      </c>
      <c r="AY37" s="40" t="s">
        <v>36</v>
      </c>
      <c r="AZ37" s="67">
        <v>9396</v>
      </c>
      <c r="BA37" s="43">
        <v>37488</v>
      </c>
      <c r="BB37" s="81">
        <v>41275</v>
      </c>
      <c r="BC37" s="40">
        <f t="shared" si="0"/>
        <v>3787</v>
      </c>
      <c r="BD37" s="85">
        <f t="shared" si="1"/>
        <v>126.23333333333333</v>
      </c>
      <c r="BF37" s="393">
        <v>37488</v>
      </c>
      <c r="BG37" s="398">
        <v>41305</v>
      </c>
      <c r="BH37" s="96">
        <f t="shared" si="2"/>
        <v>3817</v>
      </c>
      <c r="BI37" s="97">
        <f t="shared" si="3"/>
        <v>127.23333333333333</v>
      </c>
    </row>
    <row r="38" spans="1:61" ht="12.75" customHeight="1" x14ac:dyDescent="0.2">
      <c r="A38" s="413"/>
      <c r="B38" s="42" t="s">
        <v>2608</v>
      </c>
      <c r="C38" s="40">
        <v>93</v>
      </c>
      <c r="D38" s="40" t="s">
        <v>2527</v>
      </c>
      <c r="E38" s="41" t="s">
        <v>2539</v>
      </c>
      <c r="F38" s="41" t="s">
        <v>8712</v>
      </c>
      <c r="G38" s="41" t="s">
        <v>8708</v>
      </c>
      <c r="H38" s="41" t="s">
        <v>9572</v>
      </c>
      <c r="I38" s="45" t="s">
        <v>7456</v>
      </c>
      <c r="J38" s="60" t="s">
        <v>8756</v>
      </c>
      <c r="K38" s="67">
        <v>0</v>
      </c>
      <c r="L38" s="50" t="s">
        <v>7841</v>
      </c>
      <c r="M38" s="40">
        <v>818909</v>
      </c>
      <c r="N38" s="40" t="s">
        <v>3322</v>
      </c>
      <c r="O38" s="40" t="s">
        <v>3323</v>
      </c>
      <c r="P38" s="40" t="s">
        <v>2622</v>
      </c>
      <c r="Q38" s="40" t="s">
        <v>522</v>
      </c>
      <c r="R38" s="40" t="s">
        <v>526</v>
      </c>
      <c r="S38" s="43">
        <v>39583</v>
      </c>
      <c r="T38" s="40" t="s">
        <v>2623</v>
      </c>
      <c r="U38" s="44">
        <v>74505.960000000006</v>
      </c>
      <c r="V38" s="44">
        <v>74505.960000000006</v>
      </c>
      <c r="W38" s="44" t="s">
        <v>2623</v>
      </c>
      <c r="X38" s="44" t="s">
        <v>2623</v>
      </c>
      <c r="Y38" s="44" t="s">
        <v>2623</v>
      </c>
      <c r="Z38" s="44">
        <v>74505.960000000006</v>
      </c>
      <c r="AA38" s="40" t="s">
        <v>50</v>
      </c>
      <c r="AB38" s="44">
        <v>37252.980000000003</v>
      </c>
      <c r="AC38" s="44">
        <v>281</v>
      </c>
      <c r="AD38" s="40" t="s">
        <v>27</v>
      </c>
      <c r="AE38" s="44">
        <v>0</v>
      </c>
      <c r="AF38" s="40" t="s">
        <v>2624</v>
      </c>
      <c r="AG38" s="40" t="s">
        <v>2630</v>
      </c>
      <c r="AI38" s="40" t="s">
        <v>28</v>
      </c>
      <c r="AJ38" s="40" t="s">
        <v>408</v>
      </c>
      <c r="AK38" s="40" t="s">
        <v>527</v>
      </c>
      <c r="AL38" s="40" t="s">
        <v>45</v>
      </c>
      <c r="AM38" s="40" t="s">
        <v>2653</v>
      </c>
      <c r="AN38" s="40" t="s">
        <v>32</v>
      </c>
      <c r="AO38" s="40" t="s">
        <v>39</v>
      </c>
      <c r="AP38" s="40" t="s">
        <v>40</v>
      </c>
      <c r="AQ38" s="40" t="s">
        <v>41</v>
      </c>
      <c r="AR38" s="40" t="s">
        <v>42</v>
      </c>
      <c r="AS38" s="45">
        <v>41275</v>
      </c>
      <c r="AT38" s="45" t="s">
        <v>7456</v>
      </c>
      <c r="AU38" s="40">
        <v>0</v>
      </c>
      <c r="AV38" s="40" t="s">
        <v>528</v>
      </c>
      <c r="AW38" s="43">
        <v>39707</v>
      </c>
      <c r="AX38" s="46">
        <v>39839.410416666666</v>
      </c>
      <c r="AY38" s="40" t="s">
        <v>36</v>
      </c>
      <c r="AZ38" s="67">
        <v>74505.960000000006</v>
      </c>
      <c r="BA38" s="43">
        <v>39707</v>
      </c>
      <c r="BB38" s="81">
        <v>41275</v>
      </c>
      <c r="BC38" s="40">
        <f t="shared" si="0"/>
        <v>1568</v>
      </c>
      <c r="BD38" s="85">
        <f t="shared" si="1"/>
        <v>52.266666666666666</v>
      </c>
      <c r="BF38" s="393">
        <v>39707</v>
      </c>
      <c r="BG38" s="398">
        <v>41305</v>
      </c>
      <c r="BH38" s="96">
        <f t="shared" si="2"/>
        <v>1598</v>
      </c>
      <c r="BI38" s="97">
        <f t="shared" si="3"/>
        <v>53.266666666666666</v>
      </c>
    </row>
    <row r="39" spans="1:61" ht="12.75" customHeight="1" x14ac:dyDescent="0.2">
      <c r="A39" s="413"/>
      <c r="B39" s="42" t="s">
        <v>2608</v>
      </c>
      <c r="C39" s="40">
        <v>1</v>
      </c>
      <c r="D39" s="40" t="s">
        <v>2527</v>
      </c>
      <c r="E39" s="40" t="s">
        <v>7588</v>
      </c>
      <c r="F39" s="40" t="s">
        <v>7588</v>
      </c>
      <c r="G39" s="40" t="s">
        <v>7588</v>
      </c>
      <c r="H39" s="41" t="s">
        <v>7588</v>
      </c>
      <c r="I39" s="45" t="s">
        <v>7456</v>
      </c>
      <c r="J39" s="45" t="s">
        <v>7588</v>
      </c>
      <c r="K39" s="67">
        <v>0</v>
      </c>
      <c r="L39" s="50" t="s">
        <v>7841</v>
      </c>
      <c r="M39" s="40">
        <v>1149340</v>
      </c>
      <c r="N39" s="40" t="s">
        <v>3324</v>
      </c>
      <c r="O39" s="40" t="s">
        <v>3325</v>
      </c>
      <c r="P39" s="40" t="s">
        <v>2622</v>
      </c>
      <c r="Q39" s="47" t="s">
        <v>7587</v>
      </c>
      <c r="T39" s="40" t="s">
        <v>2623</v>
      </c>
      <c r="U39" s="44">
        <v>0</v>
      </c>
      <c r="V39" s="44">
        <v>0</v>
      </c>
      <c r="W39" s="44" t="s">
        <v>2623</v>
      </c>
      <c r="X39" s="44" t="s">
        <v>2623</v>
      </c>
      <c r="Y39" s="44" t="s">
        <v>2623</v>
      </c>
      <c r="Z39" s="44">
        <v>0</v>
      </c>
      <c r="AB39" s="44">
        <v>0</v>
      </c>
      <c r="AC39" s="44">
        <v>60750</v>
      </c>
      <c r="AD39" s="40" t="s">
        <v>27</v>
      </c>
      <c r="AE39" s="44">
        <v>0</v>
      </c>
      <c r="AI39" s="40" t="s">
        <v>28</v>
      </c>
      <c r="AJ39" s="40" t="s">
        <v>135</v>
      </c>
      <c r="AK39" s="40" t="s">
        <v>136</v>
      </c>
      <c r="AL39" s="40" t="s">
        <v>31</v>
      </c>
      <c r="AM39" s="40" t="s">
        <v>2671</v>
      </c>
      <c r="AN39" s="40" t="s">
        <v>32</v>
      </c>
      <c r="AO39" s="40" t="s">
        <v>39</v>
      </c>
      <c r="AP39" s="40" t="s">
        <v>40</v>
      </c>
      <c r="AQ39" s="40" t="s">
        <v>41</v>
      </c>
      <c r="AR39" s="40" t="s">
        <v>42</v>
      </c>
      <c r="AS39" s="45">
        <v>41275</v>
      </c>
      <c r="AT39" s="45" t="s">
        <v>7456</v>
      </c>
      <c r="AU39" s="40">
        <v>0</v>
      </c>
      <c r="AV39" s="40" t="s">
        <v>633</v>
      </c>
      <c r="AW39" s="43">
        <v>39679</v>
      </c>
      <c r="AX39" s="46">
        <v>40164.381944444445</v>
      </c>
      <c r="AY39" s="40" t="s">
        <v>600</v>
      </c>
      <c r="AZ39" s="67">
        <v>0</v>
      </c>
      <c r="BA39" s="43">
        <v>39679</v>
      </c>
      <c r="BB39" s="81">
        <v>41275</v>
      </c>
      <c r="BC39" s="40">
        <f t="shared" si="0"/>
        <v>1596</v>
      </c>
      <c r="BD39" s="85">
        <f t="shared" si="1"/>
        <v>53.2</v>
      </c>
      <c r="BF39" s="393">
        <v>39679</v>
      </c>
      <c r="BG39" s="398">
        <v>41305</v>
      </c>
      <c r="BH39" s="96">
        <f t="shared" si="2"/>
        <v>1626</v>
      </c>
      <c r="BI39" s="97">
        <f t="shared" si="3"/>
        <v>54.2</v>
      </c>
    </row>
    <row r="40" spans="1:61" ht="12.75" customHeight="1" x14ac:dyDescent="0.2">
      <c r="A40" s="413"/>
      <c r="B40" s="42" t="s">
        <v>2608</v>
      </c>
      <c r="C40" s="40">
        <v>93</v>
      </c>
      <c r="D40" s="40" t="s">
        <v>2527</v>
      </c>
      <c r="E40" s="41" t="s">
        <v>2568</v>
      </c>
      <c r="F40" s="41" t="s">
        <v>8713</v>
      </c>
      <c r="G40" s="41" t="s">
        <v>8708</v>
      </c>
      <c r="H40" s="41" t="s">
        <v>8721</v>
      </c>
      <c r="I40" s="45" t="s">
        <v>7839</v>
      </c>
      <c r="J40" s="45" t="s">
        <v>8761</v>
      </c>
      <c r="K40" s="67">
        <v>117364.19</v>
      </c>
      <c r="L40" s="50" t="s">
        <v>7841</v>
      </c>
      <c r="M40" s="40">
        <v>477643</v>
      </c>
      <c r="N40" s="40" t="s">
        <v>3329</v>
      </c>
      <c r="O40" s="40" t="s">
        <v>3330</v>
      </c>
      <c r="P40" s="40" t="s">
        <v>2622</v>
      </c>
      <c r="Q40" s="40">
        <v>11005</v>
      </c>
      <c r="R40" s="40" t="s">
        <v>952</v>
      </c>
      <c r="S40" s="43">
        <v>37268</v>
      </c>
      <c r="T40" s="40" t="s">
        <v>2623</v>
      </c>
      <c r="U40" s="44">
        <v>58683.199999999997</v>
      </c>
      <c r="V40" s="44">
        <v>83000</v>
      </c>
      <c r="W40" s="44" t="s">
        <v>2623</v>
      </c>
      <c r="X40" s="44" t="s">
        <v>2623</v>
      </c>
      <c r="Y40" s="44" t="s">
        <v>2623</v>
      </c>
      <c r="Z40" s="44">
        <v>58683.199999999997</v>
      </c>
      <c r="AA40" s="40" t="s">
        <v>26</v>
      </c>
      <c r="AB40" s="44">
        <v>58683.199999999997</v>
      </c>
      <c r="AC40" s="44">
        <v>24316.799999999999</v>
      </c>
      <c r="AD40" s="40" t="s">
        <v>27</v>
      </c>
      <c r="AE40" s="44">
        <v>0</v>
      </c>
      <c r="AF40" s="40" t="s">
        <v>2624</v>
      </c>
      <c r="AG40" s="40" t="s">
        <v>2672</v>
      </c>
      <c r="AI40" s="40" t="s">
        <v>28</v>
      </c>
      <c r="AJ40" s="40" t="s">
        <v>44</v>
      </c>
      <c r="AK40" s="40" t="s">
        <v>38</v>
      </c>
      <c r="AL40" s="40" t="s">
        <v>87</v>
      </c>
      <c r="AM40" s="40" t="s">
        <v>2650</v>
      </c>
      <c r="AN40" s="40" t="s">
        <v>32</v>
      </c>
      <c r="AO40" s="40" t="s">
        <v>88</v>
      </c>
      <c r="AP40" s="40" t="s">
        <v>89</v>
      </c>
      <c r="AQ40" s="40" t="s">
        <v>171</v>
      </c>
      <c r="AR40" s="40" t="s">
        <v>42</v>
      </c>
      <c r="AS40" s="45">
        <v>41275</v>
      </c>
      <c r="AT40" s="45" t="s">
        <v>7839</v>
      </c>
      <c r="AU40" s="40">
        <v>0</v>
      </c>
      <c r="AV40" s="40" t="s">
        <v>953</v>
      </c>
      <c r="AW40" s="43">
        <v>37564</v>
      </c>
      <c r="AX40" s="46">
        <v>38660.691666666666</v>
      </c>
      <c r="AY40" s="40" t="s">
        <v>36</v>
      </c>
      <c r="AZ40" s="67">
        <v>58683.199999999997</v>
      </c>
      <c r="BA40" s="43">
        <v>37564</v>
      </c>
      <c r="BB40" s="81">
        <v>41275</v>
      </c>
      <c r="BC40" s="40">
        <f t="shared" si="0"/>
        <v>3711</v>
      </c>
      <c r="BD40" s="85">
        <f t="shared" si="1"/>
        <v>123.7</v>
      </c>
      <c r="BF40" s="393">
        <v>37564</v>
      </c>
      <c r="BG40" s="398">
        <v>41305</v>
      </c>
      <c r="BH40" s="96">
        <f t="shared" si="2"/>
        <v>3741</v>
      </c>
      <c r="BI40" s="97">
        <f t="shared" si="3"/>
        <v>124.7</v>
      </c>
    </row>
    <row r="41" spans="1:61" ht="12.75" customHeight="1" x14ac:dyDescent="0.2">
      <c r="A41" s="413"/>
      <c r="B41" s="42" t="s">
        <v>2608</v>
      </c>
      <c r="C41" s="40">
        <v>93</v>
      </c>
      <c r="D41" s="40" t="s">
        <v>2527</v>
      </c>
      <c r="E41" s="41" t="s">
        <v>2533</v>
      </c>
      <c r="F41" s="41" t="s">
        <v>8717</v>
      </c>
      <c r="G41" s="41" t="s">
        <v>8708</v>
      </c>
      <c r="H41" s="41" t="s">
        <v>8975</v>
      </c>
      <c r="I41" s="45" t="s">
        <v>7838</v>
      </c>
      <c r="J41" s="45" t="s">
        <v>9443</v>
      </c>
      <c r="L41" s="50" t="s">
        <v>7841</v>
      </c>
      <c r="M41" s="40">
        <v>722951</v>
      </c>
      <c r="N41" s="40" t="s">
        <v>3331</v>
      </c>
      <c r="O41" s="40" t="s">
        <v>3332</v>
      </c>
      <c r="P41" s="40" t="s">
        <v>2622</v>
      </c>
      <c r="Q41" s="40" t="s">
        <v>1055</v>
      </c>
      <c r="R41" s="40" t="s">
        <v>1056</v>
      </c>
      <c r="S41" s="43">
        <v>39107</v>
      </c>
      <c r="T41" s="40" t="s">
        <v>2623</v>
      </c>
      <c r="U41" s="44">
        <v>15000</v>
      </c>
      <c r="V41" s="44">
        <v>15000</v>
      </c>
      <c r="W41" s="44" t="s">
        <v>2623</v>
      </c>
      <c r="X41" s="44" t="s">
        <v>2623</v>
      </c>
      <c r="Y41" s="44" t="s">
        <v>2623</v>
      </c>
      <c r="Z41" s="44">
        <v>15000</v>
      </c>
      <c r="AA41" s="40" t="s">
        <v>26</v>
      </c>
      <c r="AB41" s="44">
        <v>15000</v>
      </c>
      <c r="AC41" s="44">
        <v>21753.08</v>
      </c>
      <c r="AD41" s="40" t="s">
        <v>27</v>
      </c>
      <c r="AE41" s="44">
        <v>0</v>
      </c>
      <c r="AF41" s="40" t="s">
        <v>2629</v>
      </c>
      <c r="AG41" s="40" t="s">
        <v>2630</v>
      </c>
      <c r="AI41" s="40" t="s">
        <v>28</v>
      </c>
      <c r="AJ41" s="40" t="s">
        <v>44</v>
      </c>
      <c r="AK41" s="40" t="s">
        <v>38</v>
      </c>
      <c r="AL41" s="40" t="s">
        <v>31</v>
      </c>
      <c r="AM41" s="40" t="s">
        <v>2634</v>
      </c>
      <c r="AN41" s="40" t="s">
        <v>32</v>
      </c>
      <c r="AO41" s="40" t="s">
        <v>290</v>
      </c>
      <c r="AP41" s="40" t="s">
        <v>40</v>
      </c>
      <c r="AQ41" s="40" t="s">
        <v>41</v>
      </c>
      <c r="AR41" s="40" t="s">
        <v>42</v>
      </c>
      <c r="AS41" s="45">
        <v>41275</v>
      </c>
      <c r="AT41" s="45" t="s">
        <v>7838</v>
      </c>
      <c r="AU41" s="40">
        <v>0</v>
      </c>
      <c r="AV41" s="40" t="s">
        <v>1057</v>
      </c>
      <c r="AW41" s="43">
        <v>39429</v>
      </c>
      <c r="AX41" s="46">
        <v>39475.713888888888</v>
      </c>
      <c r="AY41" s="40" t="s">
        <v>36</v>
      </c>
      <c r="AZ41" s="67">
        <v>15000</v>
      </c>
      <c r="BA41" s="43">
        <v>39429</v>
      </c>
      <c r="BB41" s="81">
        <v>41275</v>
      </c>
      <c r="BC41" s="40">
        <f t="shared" si="0"/>
        <v>1846</v>
      </c>
      <c r="BD41" s="85">
        <f t="shared" si="1"/>
        <v>61.533333333333331</v>
      </c>
      <c r="BF41" s="393">
        <v>39429</v>
      </c>
      <c r="BG41" s="398">
        <v>41305</v>
      </c>
      <c r="BH41" s="96">
        <f t="shared" si="2"/>
        <v>1876</v>
      </c>
      <c r="BI41" s="97">
        <f t="shared" si="3"/>
        <v>62.533333333333331</v>
      </c>
    </row>
    <row r="42" spans="1:61" ht="12.75" customHeight="1" x14ac:dyDescent="0.2">
      <c r="A42" s="413"/>
      <c r="B42" s="42" t="s">
        <v>2608</v>
      </c>
      <c r="C42" s="40">
        <v>93</v>
      </c>
      <c r="D42" s="40" t="s">
        <v>2527</v>
      </c>
      <c r="E42" s="41" t="s">
        <v>2534</v>
      </c>
      <c r="F42" s="41" t="s">
        <v>8710</v>
      </c>
      <c r="G42" s="41" t="s">
        <v>8708</v>
      </c>
      <c r="H42" s="41" t="s">
        <v>8742</v>
      </c>
      <c r="I42" s="45" t="s">
        <v>7839</v>
      </c>
      <c r="J42" s="45" t="s">
        <v>8769</v>
      </c>
      <c r="K42" s="67">
        <v>286474.59000000003</v>
      </c>
      <c r="L42" s="50" t="s">
        <v>7841</v>
      </c>
      <c r="M42" s="40">
        <v>517590</v>
      </c>
      <c r="N42" s="40" t="s">
        <v>3335</v>
      </c>
      <c r="O42" s="40" t="s">
        <v>3336</v>
      </c>
      <c r="P42" s="40" t="s">
        <v>2622</v>
      </c>
      <c r="Q42" s="40" t="s">
        <v>1549</v>
      </c>
      <c r="R42" s="40" t="s">
        <v>1550</v>
      </c>
      <c r="S42" s="43">
        <v>38486</v>
      </c>
      <c r="T42" s="40" t="s">
        <v>2623</v>
      </c>
      <c r="U42" s="44">
        <v>103000</v>
      </c>
      <c r="V42" s="44">
        <v>103000</v>
      </c>
      <c r="W42" s="44" t="s">
        <v>2623</v>
      </c>
      <c r="X42" s="44" t="s">
        <v>2623</v>
      </c>
      <c r="Y42" s="44" t="s">
        <v>2623</v>
      </c>
      <c r="Z42" s="44">
        <v>103000</v>
      </c>
      <c r="AA42" s="40" t="s">
        <v>26</v>
      </c>
      <c r="AB42" s="44">
        <v>103000</v>
      </c>
      <c r="AC42" s="44">
        <v>30000</v>
      </c>
      <c r="AD42" s="40" t="s">
        <v>27</v>
      </c>
      <c r="AE42" s="44">
        <v>0</v>
      </c>
      <c r="AF42" s="40" t="s">
        <v>2629</v>
      </c>
      <c r="AG42" s="40" t="s">
        <v>2672</v>
      </c>
      <c r="AI42" s="40" t="s">
        <v>28</v>
      </c>
      <c r="AJ42" s="40" t="s">
        <v>44</v>
      </c>
      <c r="AK42" s="40" t="s">
        <v>38</v>
      </c>
      <c r="AL42" s="40" t="s">
        <v>45</v>
      </c>
      <c r="AM42" s="40" t="s">
        <v>2653</v>
      </c>
      <c r="AN42" s="40" t="s">
        <v>32</v>
      </c>
      <c r="AO42" s="40" t="s">
        <v>88</v>
      </c>
      <c r="AP42" s="40" t="s">
        <v>89</v>
      </c>
      <c r="AQ42" s="40" t="s">
        <v>90</v>
      </c>
      <c r="AR42" s="40" t="s">
        <v>42</v>
      </c>
      <c r="AS42" s="45">
        <v>41275</v>
      </c>
      <c r="AT42" s="45" t="s">
        <v>7839</v>
      </c>
      <c r="AU42" s="40">
        <v>0</v>
      </c>
      <c r="AV42" s="40" t="s">
        <v>1551</v>
      </c>
      <c r="AW42" s="43">
        <v>38840</v>
      </c>
      <c r="AX42" s="46">
        <v>38898.617361111108</v>
      </c>
      <c r="AY42" s="40" t="s">
        <v>36</v>
      </c>
      <c r="AZ42" s="67">
        <v>103000</v>
      </c>
      <c r="BA42" s="43">
        <v>38840</v>
      </c>
      <c r="BB42" s="81">
        <v>41275</v>
      </c>
      <c r="BC42" s="40">
        <f t="shared" si="0"/>
        <v>2435</v>
      </c>
      <c r="BD42" s="85">
        <f t="shared" si="1"/>
        <v>81.166666666666671</v>
      </c>
      <c r="BF42" s="393">
        <v>38840</v>
      </c>
      <c r="BG42" s="398">
        <v>41305</v>
      </c>
      <c r="BH42" s="96">
        <f t="shared" si="2"/>
        <v>2465</v>
      </c>
      <c r="BI42" s="97">
        <f t="shared" si="3"/>
        <v>82.166666666666671</v>
      </c>
    </row>
    <row r="43" spans="1:61" ht="12.75" customHeight="1" x14ac:dyDescent="0.2">
      <c r="A43" s="413"/>
      <c r="B43" s="42" t="s">
        <v>2608</v>
      </c>
      <c r="C43" s="40">
        <v>93</v>
      </c>
      <c r="D43" s="40" t="s">
        <v>2527</v>
      </c>
      <c r="E43" s="41" t="s">
        <v>2534</v>
      </c>
      <c r="F43" s="41" t="s">
        <v>8710</v>
      </c>
      <c r="G43" s="41" t="s">
        <v>8708</v>
      </c>
      <c r="H43" s="41" t="s">
        <v>8720</v>
      </c>
      <c r="I43" s="45" t="s">
        <v>7838</v>
      </c>
      <c r="J43" s="45" t="s">
        <v>9442</v>
      </c>
      <c r="L43" s="50" t="s">
        <v>7841</v>
      </c>
      <c r="M43" s="40">
        <v>819732</v>
      </c>
      <c r="N43" s="40" t="s">
        <v>3337</v>
      </c>
      <c r="O43" s="40" t="s">
        <v>3338</v>
      </c>
      <c r="P43" s="40" t="s">
        <v>2622</v>
      </c>
      <c r="Q43" s="40" t="s">
        <v>1664</v>
      </c>
      <c r="R43" s="40" t="s">
        <v>1665</v>
      </c>
      <c r="S43" s="43">
        <v>39580</v>
      </c>
      <c r="T43" s="40" t="s">
        <v>2623</v>
      </c>
      <c r="U43" s="44">
        <v>100000</v>
      </c>
      <c r="V43" s="44">
        <v>100000</v>
      </c>
      <c r="W43" s="44" t="s">
        <v>2623</v>
      </c>
      <c r="X43" s="44" t="s">
        <v>2623</v>
      </c>
      <c r="Y43" s="44" t="s">
        <v>2623</v>
      </c>
      <c r="Z43" s="44">
        <v>100000</v>
      </c>
      <c r="AA43" s="40" t="s">
        <v>50</v>
      </c>
      <c r="AB43" s="44">
        <v>50000</v>
      </c>
      <c r="AC43" s="44">
        <v>0</v>
      </c>
      <c r="AD43" s="40" t="s">
        <v>27</v>
      </c>
      <c r="AE43" s="44">
        <v>0</v>
      </c>
      <c r="AF43" s="40" t="s">
        <v>2624</v>
      </c>
      <c r="AG43" s="40" t="s">
        <v>2625</v>
      </c>
      <c r="AH43" s="40" t="s">
        <v>2626</v>
      </c>
      <c r="AI43" s="40" t="s">
        <v>28</v>
      </c>
      <c r="AJ43" s="40" t="s">
        <v>44</v>
      </c>
      <c r="AK43" s="40" t="s">
        <v>30</v>
      </c>
      <c r="AL43" s="40" t="s">
        <v>45</v>
      </c>
      <c r="AM43" s="40" t="s">
        <v>32</v>
      </c>
      <c r="AN43" s="40" t="s">
        <v>32</v>
      </c>
      <c r="AO43" s="40" t="s">
        <v>958</v>
      </c>
      <c r="AP43" s="40" t="s">
        <v>34</v>
      </c>
      <c r="AQ43" s="40" t="s">
        <v>46</v>
      </c>
      <c r="AR43" s="40" t="s">
        <v>42</v>
      </c>
      <c r="AS43" s="45">
        <v>41275</v>
      </c>
      <c r="AT43" s="45" t="s">
        <v>7838</v>
      </c>
      <c r="AU43" s="40">
        <v>0</v>
      </c>
      <c r="AV43" s="40" t="s">
        <v>1666</v>
      </c>
      <c r="AW43" s="43">
        <v>39783</v>
      </c>
      <c r="AX43" s="46">
        <v>39839.686111111114</v>
      </c>
      <c r="AY43" s="40" t="s">
        <v>36</v>
      </c>
      <c r="AZ43" s="67">
        <v>100000</v>
      </c>
      <c r="BA43" s="43">
        <v>39783</v>
      </c>
      <c r="BB43" s="81">
        <v>41275</v>
      </c>
      <c r="BC43" s="40">
        <f t="shared" si="0"/>
        <v>1492</v>
      </c>
      <c r="BD43" s="85">
        <f t="shared" si="1"/>
        <v>49.733333333333334</v>
      </c>
      <c r="BF43" s="393">
        <v>39783</v>
      </c>
      <c r="BG43" s="398">
        <v>41305</v>
      </c>
      <c r="BH43" s="96">
        <f t="shared" si="2"/>
        <v>1522</v>
      </c>
      <c r="BI43" s="97">
        <f t="shared" si="3"/>
        <v>50.733333333333334</v>
      </c>
    </row>
    <row r="44" spans="1:61" ht="12.75" customHeight="1" x14ac:dyDescent="0.2">
      <c r="A44" s="413"/>
      <c r="B44" s="42" t="s">
        <v>2608</v>
      </c>
      <c r="C44" s="40">
        <v>93</v>
      </c>
      <c r="D44" s="40" t="s">
        <v>2527</v>
      </c>
      <c r="E44" s="40" t="s">
        <v>2529</v>
      </c>
      <c r="F44" s="40" t="s">
        <v>8717</v>
      </c>
      <c r="G44" s="40" t="s">
        <v>8708</v>
      </c>
      <c r="H44" s="40" t="s">
        <v>8709</v>
      </c>
      <c r="I44" s="45" t="s">
        <v>7839</v>
      </c>
      <c r="J44" s="45" t="s">
        <v>8755</v>
      </c>
      <c r="L44" s="50" t="s">
        <v>7841</v>
      </c>
      <c r="M44" s="40">
        <v>391228</v>
      </c>
      <c r="N44" s="40" t="s">
        <v>3340</v>
      </c>
      <c r="O44" s="40" t="s">
        <v>3341</v>
      </c>
      <c r="P44" s="40" t="s">
        <v>2622</v>
      </c>
      <c r="Q44" s="40" t="s">
        <v>2049</v>
      </c>
      <c r="R44" s="40" t="s">
        <v>2050</v>
      </c>
      <c r="S44" s="43">
        <v>36285</v>
      </c>
      <c r="T44" s="40" t="s">
        <v>2623</v>
      </c>
      <c r="U44" s="44">
        <v>6782.08</v>
      </c>
      <c r="V44" s="44">
        <v>15000</v>
      </c>
      <c r="W44" s="44" t="s">
        <v>2623</v>
      </c>
      <c r="X44" s="44" t="s">
        <v>2623</v>
      </c>
      <c r="Y44" s="44" t="s">
        <v>2623</v>
      </c>
      <c r="Z44" s="44">
        <v>6782.08</v>
      </c>
      <c r="AA44" s="40" t="s">
        <v>26</v>
      </c>
      <c r="AB44" s="44">
        <v>6782.08</v>
      </c>
      <c r="AC44" s="44">
        <v>54248.12</v>
      </c>
      <c r="AD44" s="40" t="s">
        <v>27</v>
      </c>
      <c r="AE44" s="44">
        <v>0</v>
      </c>
      <c r="AF44" s="40" t="s">
        <v>2624</v>
      </c>
      <c r="AG44" s="40" t="s">
        <v>2638</v>
      </c>
      <c r="AH44" s="40" t="s">
        <v>2651</v>
      </c>
      <c r="AI44" s="40" t="s">
        <v>28</v>
      </c>
      <c r="AJ44" s="40" t="s">
        <v>44</v>
      </c>
      <c r="AK44" s="40" t="s">
        <v>38</v>
      </c>
      <c r="AL44" s="40" t="s">
        <v>45</v>
      </c>
      <c r="AM44" s="40" t="s">
        <v>2634</v>
      </c>
      <c r="AN44" s="40" t="s">
        <v>32</v>
      </c>
      <c r="AO44" s="40" t="s">
        <v>379</v>
      </c>
      <c r="AP44" s="40" t="s">
        <v>40</v>
      </c>
      <c r="AQ44" s="40" t="s">
        <v>41</v>
      </c>
      <c r="AR44" s="40" t="s">
        <v>42</v>
      </c>
      <c r="AS44" s="45">
        <v>41275</v>
      </c>
      <c r="AT44" s="45" t="s">
        <v>7839</v>
      </c>
      <c r="AU44" s="40">
        <v>0</v>
      </c>
      <c r="AV44" s="40" t="s">
        <v>2051</v>
      </c>
      <c r="AW44" s="43">
        <v>37596</v>
      </c>
      <c r="AX44" s="46">
        <v>38085.57708333333</v>
      </c>
      <c r="AY44" s="40" t="s">
        <v>36</v>
      </c>
      <c r="AZ44" s="67">
        <v>6782.08</v>
      </c>
      <c r="BA44" s="43">
        <v>37596</v>
      </c>
      <c r="BB44" s="81">
        <v>41275</v>
      </c>
      <c r="BC44" s="40">
        <f t="shared" si="0"/>
        <v>3679</v>
      </c>
      <c r="BD44" s="85">
        <f t="shared" si="1"/>
        <v>122.63333333333334</v>
      </c>
      <c r="BF44" s="393">
        <v>37596</v>
      </c>
      <c r="BG44" s="398">
        <v>41305</v>
      </c>
      <c r="BH44" s="96">
        <f t="shared" si="2"/>
        <v>3709</v>
      </c>
      <c r="BI44" s="97">
        <f t="shared" si="3"/>
        <v>123.63333333333334</v>
      </c>
    </row>
    <row r="45" spans="1:61" ht="12.75" customHeight="1" x14ac:dyDescent="0.2">
      <c r="A45" s="413"/>
      <c r="B45" s="42" t="s">
        <v>2608</v>
      </c>
      <c r="C45" s="40">
        <v>93</v>
      </c>
      <c r="D45" s="40" t="s">
        <v>2527</v>
      </c>
      <c r="E45" s="41" t="s">
        <v>3628</v>
      </c>
      <c r="F45" s="41" t="s">
        <v>8717</v>
      </c>
      <c r="G45" s="41" t="s">
        <v>8708</v>
      </c>
      <c r="H45" s="41" t="s">
        <v>9571</v>
      </c>
      <c r="I45" s="45" t="s">
        <v>7453</v>
      </c>
      <c r="J45" s="40" t="s">
        <v>8736</v>
      </c>
      <c r="L45" s="50" t="s">
        <v>7841</v>
      </c>
      <c r="M45" s="40">
        <v>662097</v>
      </c>
      <c r="N45" s="40" t="s">
        <v>3346</v>
      </c>
      <c r="O45" s="40" t="s">
        <v>3347</v>
      </c>
      <c r="P45" s="40" t="s">
        <v>2622</v>
      </c>
      <c r="Q45" s="40" t="s">
        <v>402</v>
      </c>
      <c r="R45" s="40" t="s">
        <v>403</v>
      </c>
      <c r="S45" s="43">
        <v>38007</v>
      </c>
      <c r="T45" s="40" t="s">
        <v>2623</v>
      </c>
      <c r="U45" s="44">
        <v>60727.27</v>
      </c>
      <c r="V45" s="44">
        <v>60727.27</v>
      </c>
      <c r="W45" s="44" t="s">
        <v>2623</v>
      </c>
      <c r="X45" s="44" t="s">
        <v>2623</v>
      </c>
      <c r="Y45" s="44" t="s">
        <v>2623</v>
      </c>
      <c r="Z45" s="44">
        <v>60727.27</v>
      </c>
      <c r="AA45" s="40" t="s">
        <v>26</v>
      </c>
      <c r="AB45" s="44">
        <v>60727.27</v>
      </c>
      <c r="AC45" s="44">
        <v>0</v>
      </c>
      <c r="AD45" s="40" t="s">
        <v>27</v>
      </c>
      <c r="AE45" s="44">
        <v>0</v>
      </c>
      <c r="AF45" s="40" t="s">
        <v>2624</v>
      </c>
      <c r="AG45" s="40" t="s">
        <v>2625</v>
      </c>
      <c r="AH45" s="40" t="s">
        <v>2626</v>
      </c>
      <c r="AI45" s="40" t="s">
        <v>28</v>
      </c>
      <c r="AJ45" s="40" t="s">
        <v>44</v>
      </c>
      <c r="AK45" s="40" t="s">
        <v>38</v>
      </c>
      <c r="AL45" s="40" t="s">
        <v>45</v>
      </c>
      <c r="AM45" s="40" t="s">
        <v>2641</v>
      </c>
      <c r="AN45" s="40" t="s">
        <v>32</v>
      </c>
      <c r="AO45" s="40" t="s">
        <v>264</v>
      </c>
      <c r="AP45" s="40" t="s">
        <v>123</v>
      </c>
      <c r="AQ45" s="40" t="s">
        <v>185</v>
      </c>
      <c r="AR45" s="40" t="s">
        <v>42</v>
      </c>
      <c r="AS45" s="45">
        <v>41275</v>
      </c>
      <c r="AT45" s="45" t="s">
        <v>7453</v>
      </c>
      <c r="AU45" s="40">
        <v>0</v>
      </c>
      <c r="AV45" s="40" t="s">
        <v>404</v>
      </c>
      <c r="AW45" s="43">
        <v>39296</v>
      </c>
      <c r="AX45" s="46">
        <v>39315.649305555555</v>
      </c>
      <c r="AY45" s="40" t="s">
        <v>36</v>
      </c>
      <c r="AZ45" s="67">
        <v>60727.27</v>
      </c>
      <c r="BA45" s="43">
        <v>39296</v>
      </c>
      <c r="BB45" s="81">
        <v>41275</v>
      </c>
      <c r="BC45" s="40">
        <f t="shared" si="0"/>
        <v>1979</v>
      </c>
      <c r="BD45" s="85">
        <f t="shared" si="1"/>
        <v>65.966666666666669</v>
      </c>
      <c r="BF45" s="393">
        <v>39296</v>
      </c>
      <c r="BG45" s="398">
        <v>41305</v>
      </c>
      <c r="BH45" s="96">
        <f t="shared" si="2"/>
        <v>2009</v>
      </c>
      <c r="BI45" s="97">
        <f t="shared" si="3"/>
        <v>66.966666666666669</v>
      </c>
    </row>
    <row r="46" spans="1:61" ht="12.75" customHeight="1" x14ac:dyDescent="0.2">
      <c r="A46" s="413"/>
      <c r="B46" s="42" t="s">
        <v>2608</v>
      </c>
      <c r="C46" s="40">
        <v>93</v>
      </c>
      <c r="D46" s="40" t="s">
        <v>2527</v>
      </c>
      <c r="E46" s="41" t="s">
        <v>3628</v>
      </c>
      <c r="F46" s="41" t="s">
        <v>8710</v>
      </c>
      <c r="G46" s="41" t="s">
        <v>8733</v>
      </c>
      <c r="H46" s="41" t="s">
        <v>8746</v>
      </c>
      <c r="I46" s="45" t="s">
        <v>7456</v>
      </c>
      <c r="J46" s="45" t="s">
        <v>8762</v>
      </c>
      <c r="K46" s="67">
        <v>0</v>
      </c>
      <c r="L46" s="50" t="s">
        <v>7841</v>
      </c>
      <c r="M46" s="40">
        <v>1305823</v>
      </c>
      <c r="N46" s="40" t="s">
        <v>3348</v>
      </c>
      <c r="O46" s="40" t="s">
        <v>3349</v>
      </c>
      <c r="P46" s="40" t="s">
        <v>2622</v>
      </c>
      <c r="Q46" s="40" t="s">
        <v>756</v>
      </c>
      <c r="R46" s="40" t="s">
        <v>757</v>
      </c>
      <c r="S46" s="43">
        <v>37985</v>
      </c>
      <c r="T46" s="40" t="s">
        <v>2623</v>
      </c>
      <c r="U46" s="44">
        <v>25603.1</v>
      </c>
      <c r="V46" s="44">
        <v>60000</v>
      </c>
      <c r="W46" s="44" t="s">
        <v>2623</v>
      </c>
      <c r="X46" s="44" t="s">
        <v>2623</v>
      </c>
      <c r="Y46" s="44" t="s">
        <v>2623</v>
      </c>
      <c r="Z46" s="44">
        <v>25603.1</v>
      </c>
      <c r="AA46" s="40" t="s">
        <v>50</v>
      </c>
      <c r="AB46" s="44">
        <v>12801.55</v>
      </c>
      <c r="AC46" s="44">
        <v>0</v>
      </c>
      <c r="AD46" s="40" t="s">
        <v>27</v>
      </c>
      <c r="AE46" s="44">
        <v>0</v>
      </c>
      <c r="AF46" s="40" t="s">
        <v>2629</v>
      </c>
      <c r="AG46" s="40" t="s">
        <v>2630</v>
      </c>
      <c r="AI46" s="40" t="s">
        <v>28</v>
      </c>
      <c r="AJ46" s="40" t="s">
        <v>135</v>
      </c>
      <c r="AK46" s="40" t="s">
        <v>721</v>
      </c>
      <c r="AL46" s="40" t="s">
        <v>45</v>
      </c>
      <c r="AM46" s="40" t="s">
        <v>2644</v>
      </c>
      <c r="AN46" s="40" t="s">
        <v>32</v>
      </c>
      <c r="AO46" s="40" t="s">
        <v>354</v>
      </c>
      <c r="AP46" s="40" t="s">
        <v>40</v>
      </c>
      <c r="AQ46" s="40" t="s">
        <v>71</v>
      </c>
      <c r="AR46" s="40" t="s">
        <v>42</v>
      </c>
      <c r="AS46" s="45">
        <v>41275</v>
      </c>
      <c r="AT46" s="45" t="s">
        <v>7456</v>
      </c>
      <c r="AU46" s="40">
        <v>0</v>
      </c>
      <c r="AV46" s="40" t="s">
        <v>758</v>
      </c>
      <c r="AW46" s="43">
        <v>40625</v>
      </c>
      <c r="AX46" s="46">
        <v>40633.746527777781</v>
      </c>
      <c r="AY46" s="40" t="s">
        <v>36</v>
      </c>
      <c r="AZ46" s="67">
        <v>25603.1</v>
      </c>
      <c r="BA46" s="43">
        <v>40625</v>
      </c>
      <c r="BB46" s="81">
        <v>41275</v>
      </c>
      <c r="BC46" s="40">
        <f t="shared" si="0"/>
        <v>650</v>
      </c>
      <c r="BD46" s="85">
        <f t="shared" si="1"/>
        <v>21.666666666666668</v>
      </c>
      <c r="BF46" s="393">
        <v>40625</v>
      </c>
      <c r="BG46" s="398">
        <v>41305</v>
      </c>
      <c r="BH46" s="96">
        <f t="shared" si="2"/>
        <v>680</v>
      </c>
      <c r="BI46" s="97">
        <f t="shared" si="3"/>
        <v>22.666666666666668</v>
      </c>
    </row>
    <row r="47" spans="1:61" ht="12.75" customHeight="1" x14ac:dyDescent="0.2">
      <c r="A47" s="413"/>
      <c r="B47" s="42" t="s">
        <v>2611</v>
      </c>
      <c r="C47" s="40">
        <v>93</v>
      </c>
      <c r="D47" s="40" t="s">
        <v>2527</v>
      </c>
      <c r="E47" s="41" t="s">
        <v>2529</v>
      </c>
      <c r="F47" s="41" t="s">
        <v>8713</v>
      </c>
      <c r="G47" s="41" t="s">
        <v>8733</v>
      </c>
      <c r="H47" s="41" t="s">
        <v>8746</v>
      </c>
      <c r="I47" s="45" t="s">
        <v>7456</v>
      </c>
      <c r="J47" s="45" t="s">
        <v>8764</v>
      </c>
      <c r="K47" s="67">
        <v>0</v>
      </c>
      <c r="L47" s="50" t="s">
        <v>7841</v>
      </c>
      <c r="M47" s="40">
        <v>410269</v>
      </c>
      <c r="N47" s="40" t="s">
        <v>3357</v>
      </c>
      <c r="O47" s="40" t="s">
        <v>3358</v>
      </c>
      <c r="P47" s="40" t="s">
        <v>2622</v>
      </c>
      <c r="Q47" s="40" t="s">
        <v>918</v>
      </c>
      <c r="R47" s="40" t="s">
        <v>919</v>
      </c>
      <c r="S47" s="43">
        <v>35251</v>
      </c>
      <c r="T47" s="40" t="s">
        <v>2623</v>
      </c>
      <c r="U47" s="44">
        <v>5000</v>
      </c>
      <c r="V47" s="44">
        <v>5000</v>
      </c>
      <c r="W47" s="44" t="s">
        <v>2623</v>
      </c>
      <c r="X47" s="44" t="s">
        <v>2623</v>
      </c>
      <c r="Y47" s="44" t="s">
        <v>2623</v>
      </c>
      <c r="Z47" s="44">
        <v>5000</v>
      </c>
      <c r="AA47" s="40" t="s">
        <v>27</v>
      </c>
      <c r="AB47" s="44">
        <v>0</v>
      </c>
      <c r="AC47" s="44">
        <v>0</v>
      </c>
      <c r="AD47" s="40" t="s">
        <v>27</v>
      </c>
      <c r="AE47" s="44">
        <v>0</v>
      </c>
      <c r="AG47" s="40" t="s">
        <v>2672</v>
      </c>
      <c r="AI47" s="40" t="s">
        <v>28</v>
      </c>
      <c r="AJ47" s="40" t="s">
        <v>135</v>
      </c>
      <c r="AK47" s="40" t="s">
        <v>136</v>
      </c>
      <c r="AL47" s="40" t="s">
        <v>45</v>
      </c>
      <c r="AM47" s="40" t="s">
        <v>2652</v>
      </c>
      <c r="AN47" s="40" t="s">
        <v>32</v>
      </c>
      <c r="AO47" s="40" t="s">
        <v>39</v>
      </c>
      <c r="AP47" s="40" t="s">
        <v>40</v>
      </c>
      <c r="AQ47" s="40" t="s">
        <v>41</v>
      </c>
      <c r="AR47" s="40" t="s">
        <v>42</v>
      </c>
      <c r="AS47" s="45">
        <v>41306</v>
      </c>
      <c r="AT47" s="45" t="s">
        <v>7456</v>
      </c>
      <c r="AU47" s="40">
        <v>0</v>
      </c>
      <c r="AV47" s="40" t="s">
        <v>920</v>
      </c>
      <c r="AW47" s="43">
        <v>35482</v>
      </c>
      <c r="AX47" s="46">
        <v>38202.723611111112</v>
      </c>
      <c r="AY47" s="40" t="s">
        <v>36</v>
      </c>
      <c r="AZ47" s="67">
        <v>5000</v>
      </c>
      <c r="BA47" s="43">
        <v>35482</v>
      </c>
      <c r="BB47" s="81">
        <v>41306</v>
      </c>
      <c r="BC47" s="40">
        <f t="shared" si="0"/>
        <v>5824</v>
      </c>
      <c r="BD47" s="85">
        <f t="shared" si="1"/>
        <v>194.13333333333333</v>
      </c>
      <c r="BF47" s="393">
        <v>35482</v>
      </c>
      <c r="BG47" s="398">
        <v>41333</v>
      </c>
      <c r="BH47" s="96">
        <f t="shared" si="2"/>
        <v>5851</v>
      </c>
      <c r="BI47" s="97">
        <f t="shared" si="3"/>
        <v>195.03333333333333</v>
      </c>
    </row>
    <row r="48" spans="1:61" ht="12.75" customHeight="1" x14ac:dyDescent="0.2">
      <c r="A48" s="413"/>
      <c r="B48" s="42" t="s">
        <v>2611</v>
      </c>
      <c r="C48" s="40">
        <v>93</v>
      </c>
      <c r="D48" s="40" t="s">
        <v>2527</v>
      </c>
      <c r="E48" s="41" t="s">
        <v>2534</v>
      </c>
      <c r="F48" s="41" t="s">
        <v>8710</v>
      </c>
      <c r="G48" s="41" t="s">
        <v>8708</v>
      </c>
      <c r="H48" s="41" t="s">
        <v>8720</v>
      </c>
      <c r="I48" s="45" t="s">
        <v>7453</v>
      </c>
      <c r="J48" s="45" t="s">
        <v>9445</v>
      </c>
      <c r="L48" s="50" t="s">
        <v>7841</v>
      </c>
      <c r="M48" s="40">
        <v>722948</v>
      </c>
      <c r="N48" s="40" t="s">
        <v>3362</v>
      </c>
      <c r="O48" s="40" t="s">
        <v>3363</v>
      </c>
      <c r="P48" s="40" t="s">
        <v>2622</v>
      </c>
      <c r="Q48" s="40" t="s">
        <v>1052</v>
      </c>
      <c r="R48" s="40" t="s">
        <v>1053</v>
      </c>
      <c r="S48" s="43">
        <v>38860</v>
      </c>
      <c r="T48" s="40" t="s">
        <v>2623</v>
      </c>
      <c r="U48" s="44">
        <v>100000</v>
      </c>
      <c r="V48" s="44">
        <v>100000</v>
      </c>
      <c r="W48" s="44" t="s">
        <v>2623</v>
      </c>
      <c r="X48" s="44" t="s">
        <v>2623</v>
      </c>
      <c r="Y48" s="44" t="s">
        <v>2623</v>
      </c>
      <c r="Z48" s="44">
        <v>100000</v>
      </c>
      <c r="AA48" s="40" t="s">
        <v>26</v>
      </c>
      <c r="AB48" s="44">
        <v>100000</v>
      </c>
      <c r="AC48" s="44">
        <v>0</v>
      </c>
      <c r="AD48" s="40" t="s">
        <v>27</v>
      </c>
      <c r="AE48" s="44">
        <v>0</v>
      </c>
      <c r="AF48" s="40" t="s">
        <v>2624</v>
      </c>
      <c r="AG48" s="40" t="s">
        <v>2625</v>
      </c>
      <c r="AH48" s="40" t="s">
        <v>2626</v>
      </c>
      <c r="AI48" s="40" t="s">
        <v>28</v>
      </c>
      <c r="AJ48" s="40" t="s">
        <v>44</v>
      </c>
      <c r="AK48" s="40" t="s">
        <v>80</v>
      </c>
      <c r="AL48" s="40" t="s">
        <v>45</v>
      </c>
      <c r="AM48" s="40" t="s">
        <v>2634</v>
      </c>
      <c r="AN48" s="40" t="s">
        <v>32</v>
      </c>
      <c r="AO48" s="40" t="s">
        <v>363</v>
      </c>
      <c r="AP48" s="40" t="s">
        <v>34</v>
      </c>
      <c r="AQ48" s="40" t="s">
        <v>252</v>
      </c>
      <c r="AR48" s="40" t="s">
        <v>42</v>
      </c>
      <c r="AS48" s="45">
        <v>41306</v>
      </c>
      <c r="AT48" s="45" t="s">
        <v>7453</v>
      </c>
      <c r="AU48" s="40">
        <v>0</v>
      </c>
      <c r="AV48" s="40" t="s">
        <v>1054</v>
      </c>
      <c r="AW48" s="43">
        <v>38978</v>
      </c>
      <c r="AX48" s="46">
        <v>39475.708333333336</v>
      </c>
      <c r="AY48" s="40" t="s">
        <v>36</v>
      </c>
      <c r="AZ48" s="67">
        <v>100000</v>
      </c>
      <c r="BA48" s="43">
        <v>38978</v>
      </c>
      <c r="BB48" s="81">
        <v>41306</v>
      </c>
      <c r="BC48" s="40">
        <f t="shared" si="0"/>
        <v>2328</v>
      </c>
      <c r="BD48" s="85">
        <f t="shared" si="1"/>
        <v>77.599999999999994</v>
      </c>
      <c r="BF48" s="393">
        <v>38978</v>
      </c>
      <c r="BG48" s="398">
        <v>41333</v>
      </c>
      <c r="BH48" s="96">
        <f t="shared" si="2"/>
        <v>2355</v>
      </c>
      <c r="BI48" s="97">
        <f t="shared" si="3"/>
        <v>78.5</v>
      </c>
    </row>
    <row r="49" spans="1:61" ht="12.75" customHeight="1" x14ac:dyDescent="0.2">
      <c r="A49" s="413"/>
      <c r="B49" s="42" t="s">
        <v>2611</v>
      </c>
      <c r="C49" s="40">
        <v>82</v>
      </c>
      <c r="D49" s="40" t="s">
        <v>2527</v>
      </c>
      <c r="E49" s="40" t="s">
        <v>2532</v>
      </c>
      <c r="F49" s="40" t="s">
        <v>8724</v>
      </c>
      <c r="G49" s="40" t="s">
        <v>8708</v>
      </c>
      <c r="H49" s="40" t="s">
        <v>8725</v>
      </c>
      <c r="I49" s="45" t="s">
        <v>7838</v>
      </c>
      <c r="J49" s="45" t="s">
        <v>9442</v>
      </c>
      <c r="L49" s="50" t="s">
        <v>7841</v>
      </c>
      <c r="M49" s="40">
        <v>729584</v>
      </c>
      <c r="N49" s="40" t="s">
        <v>3364</v>
      </c>
      <c r="O49" s="40" t="s">
        <v>3365</v>
      </c>
      <c r="P49" s="40" t="s">
        <v>2622</v>
      </c>
      <c r="Q49" s="40" t="s">
        <v>1064</v>
      </c>
      <c r="R49" s="40" t="s">
        <v>1065</v>
      </c>
      <c r="S49" s="43">
        <v>39280</v>
      </c>
      <c r="T49" s="40" t="s">
        <v>2623</v>
      </c>
      <c r="U49" s="44">
        <v>25000</v>
      </c>
      <c r="V49" s="44">
        <v>25000</v>
      </c>
      <c r="W49" s="44" t="s">
        <v>2623</v>
      </c>
      <c r="X49" s="44" t="s">
        <v>2623</v>
      </c>
      <c r="Y49" s="44" t="s">
        <v>2623</v>
      </c>
      <c r="Z49" s="44">
        <v>25000</v>
      </c>
      <c r="AA49" s="40" t="s">
        <v>26</v>
      </c>
      <c r="AB49" s="44">
        <v>25000</v>
      </c>
      <c r="AC49" s="44">
        <v>30124.51</v>
      </c>
      <c r="AD49" s="40" t="s">
        <v>27</v>
      </c>
      <c r="AE49" s="44">
        <v>0</v>
      </c>
      <c r="AF49" s="40" t="s">
        <v>2629</v>
      </c>
      <c r="AG49" s="40" t="s">
        <v>2625</v>
      </c>
      <c r="AH49" s="40" t="s">
        <v>2626</v>
      </c>
      <c r="AI49" s="40" t="s">
        <v>28</v>
      </c>
      <c r="AJ49" s="40" t="s">
        <v>44</v>
      </c>
      <c r="AK49" s="40" t="s">
        <v>38</v>
      </c>
      <c r="AL49" s="40" t="s">
        <v>31</v>
      </c>
      <c r="AM49" s="40" t="s">
        <v>2644</v>
      </c>
      <c r="AN49" s="40" t="s">
        <v>32</v>
      </c>
      <c r="AO49" s="40" t="s">
        <v>1066</v>
      </c>
      <c r="AP49" s="40" t="s">
        <v>34</v>
      </c>
      <c r="AQ49" s="40" t="s">
        <v>71</v>
      </c>
      <c r="AR49" s="40" t="s">
        <v>42</v>
      </c>
      <c r="AS49" s="45">
        <v>41306</v>
      </c>
      <c r="AT49" s="45" t="s">
        <v>7838</v>
      </c>
      <c r="AU49" s="40">
        <v>0</v>
      </c>
      <c r="AV49" s="40" t="s">
        <v>1067</v>
      </c>
      <c r="AW49" s="43">
        <v>39470</v>
      </c>
      <c r="AX49" s="46">
        <v>39505.613194444442</v>
      </c>
      <c r="AY49" s="40" t="s">
        <v>36</v>
      </c>
      <c r="AZ49" s="67">
        <v>25000</v>
      </c>
      <c r="BA49" s="43">
        <v>39470</v>
      </c>
      <c r="BB49" s="81">
        <v>41306</v>
      </c>
      <c r="BC49" s="40">
        <f t="shared" si="0"/>
        <v>1836</v>
      </c>
      <c r="BD49" s="85">
        <f t="shared" si="1"/>
        <v>61.2</v>
      </c>
      <c r="BF49" s="393">
        <v>39470</v>
      </c>
      <c r="BG49" s="398">
        <v>41333</v>
      </c>
      <c r="BH49" s="96">
        <f t="shared" si="2"/>
        <v>1863</v>
      </c>
      <c r="BI49" s="97">
        <f t="shared" si="3"/>
        <v>62.1</v>
      </c>
    </row>
    <row r="50" spans="1:61" ht="12.75" customHeight="1" x14ac:dyDescent="0.2">
      <c r="A50" s="413"/>
      <c r="B50" s="42" t="s">
        <v>2611</v>
      </c>
      <c r="C50" s="40">
        <v>1</v>
      </c>
      <c r="D50" s="40" t="s">
        <v>2527</v>
      </c>
      <c r="E50" s="40" t="s">
        <v>7588</v>
      </c>
      <c r="F50" s="40" t="s">
        <v>7588</v>
      </c>
      <c r="G50" s="40" t="s">
        <v>7588</v>
      </c>
      <c r="H50" s="41" t="s">
        <v>7588</v>
      </c>
      <c r="I50" s="45" t="s">
        <v>7838</v>
      </c>
      <c r="J50" s="45" t="s">
        <v>7588</v>
      </c>
      <c r="L50" s="50" t="s">
        <v>7841</v>
      </c>
      <c r="M50" s="40">
        <v>1329276</v>
      </c>
      <c r="N50" s="40" t="s">
        <v>3366</v>
      </c>
      <c r="O50" s="40" t="s">
        <v>3367</v>
      </c>
      <c r="P50" s="40" t="s">
        <v>2622</v>
      </c>
      <c r="T50" s="40" t="s">
        <v>2623</v>
      </c>
      <c r="U50" s="44">
        <v>0</v>
      </c>
      <c r="V50" s="44">
        <v>0</v>
      </c>
      <c r="W50" s="44" t="s">
        <v>2623</v>
      </c>
      <c r="X50" s="44" t="s">
        <v>2623</v>
      </c>
      <c r="Y50" s="44" t="s">
        <v>2623</v>
      </c>
      <c r="Z50" s="44">
        <v>0</v>
      </c>
      <c r="AB50" s="44">
        <v>0</v>
      </c>
      <c r="AC50" s="44">
        <v>0</v>
      </c>
      <c r="AD50" s="40" t="s">
        <v>27</v>
      </c>
      <c r="AE50" s="44">
        <v>0</v>
      </c>
      <c r="AF50" s="40" t="s">
        <v>2629</v>
      </c>
      <c r="AG50" s="40" t="s">
        <v>2630</v>
      </c>
      <c r="AI50" s="40" t="s">
        <v>28</v>
      </c>
      <c r="AJ50" s="40" t="s">
        <v>135</v>
      </c>
      <c r="AK50" s="40" t="s">
        <v>284</v>
      </c>
      <c r="AL50" s="40" t="s">
        <v>197</v>
      </c>
      <c r="AM50" s="40" t="s">
        <v>2644</v>
      </c>
      <c r="AN50" s="40" t="s">
        <v>32</v>
      </c>
      <c r="AO50" s="40" t="s">
        <v>77</v>
      </c>
      <c r="AP50" s="40" t="s">
        <v>34</v>
      </c>
      <c r="AQ50" s="40" t="s">
        <v>71</v>
      </c>
      <c r="AR50" s="40" t="s">
        <v>42</v>
      </c>
      <c r="AS50" s="45">
        <v>41306</v>
      </c>
      <c r="AT50" s="45" t="s">
        <v>7838</v>
      </c>
      <c r="AU50" s="40">
        <v>0</v>
      </c>
      <c r="AV50" s="40" t="s">
        <v>1409</v>
      </c>
      <c r="AW50" s="43">
        <v>40688</v>
      </c>
      <c r="AX50" s="46">
        <v>40696.662499999999</v>
      </c>
      <c r="AY50" s="40" t="s">
        <v>600</v>
      </c>
      <c r="AZ50" s="67">
        <v>0</v>
      </c>
      <c r="BA50" s="43">
        <v>40688</v>
      </c>
      <c r="BB50" s="81">
        <v>41306</v>
      </c>
      <c r="BC50" s="40">
        <f t="shared" si="0"/>
        <v>618</v>
      </c>
      <c r="BD50" s="85">
        <f t="shared" si="1"/>
        <v>20.6</v>
      </c>
      <c r="BF50" s="393">
        <v>40688</v>
      </c>
      <c r="BG50" s="398">
        <v>41333</v>
      </c>
      <c r="BH50" s="96">
        <f t="shared" si="2"/>
        <v>645</v>
      </c>
      <c r="BI50" s="97">
        <f t="shared" si="3"/>
        <v>21.5</v>
      </c>
    </row>
    <row r="51" spans="1:61" ht="12.75" customHeight="1" x14ac:dyDescent="0.2">
      <c r="A51" s="413"/>
      <c r="B51" s="42" t="s">
        <v>2611</v>
      </c>
      <c r="C51" s="40">
        <v>93</v>
      </c>
      <c r="D51" s="40" t="s">
        <v>2527</v>
      </c>
      <c r="E51" s="41" t="s">
        <v>2569</v>
      </c>
      <c r="F51" s="41" t="s">
        <v>8713</v>
      </c>
      <c r="G51" s="41" t="s">
        <v>8708</v>
      </c>
      <c r="H51" s="41" t="s">
        <v>8742</v>
      </c>
      <c r="I51" s="45" t="s">
        <v>7838</v>
      </c>
      <c r="J51" s="45" t="s">
        <v>9442</v>
      </c>
      <c r="L51" s="50" t="s">
        <v>7841</v>
      </c>
      <c r="M51" s="40">
        <v>423913</v>
      </c>
      <c r="N51" s="40" t="s">
        <v>3370</v>
      </c>
      <c r="O51" s="40" t="s">
        <v>3371</v>
      </c>
      <c r="P51" s="40" t="s">
        <v>2622</v>
      </c>
      <c r="Q51" s="40" t="s">
        <v>2150</v>
      </c>
      <c r="R51" s="40" t="s">
        <v>2151</v>
      </c>
      <c r="S51" s="43">
        <v>37136</v>
      </c>
      <c r="T51" s="40" t="s">
        <v>2623</v>
      </c>
      <c r="U51" s="44">
        <v>3000</v>
      </c>
      <c r="V51" s="44">
        <v>33000</v>
      </c>
      <c r="W51" s="44" t="s">
        <v>2623</v>
      </c>
      <c r="X51" s="44" t="s">
        <v>2623</v>
      </c>
      <c r="Y51" s="44" t="s">
        <v>2623</v>
      </c>
      <c r="Z51" s="44">
        <v>3000</v>
      </c>
      <c r="AA51" s="40" t="s">
        <v>26</v>
      </c>
      <c r="AB51" s="44">
        <v>3000</v>
      </c>
      <c r="AC51" s="44">
        <v>4286.41</v>
      </c>
      <c r="AD51" s="40" t="s">
        <v>27</v>
      </c>
      <c r="AE51" s="44">
        <v>0</v>
      </c>
      <c r="AF51" s="40" t="s">
        <v>2624</v>
      </c>
      <c r="AG51" s="40" t="s">
        <v>2630</v>
      </c>
      <c r="AI51" s="40" t="s">
        <v>28</v>
      </c>
      <c r="AJ51" s="40" t="s">
        <v>44</v>
      </c>
      <c r="AK51" s="40" t="s">
        <v>61</v>
      </c>
      <c r="AL51" s="40" t="s">
        <v>45</v>
      </c>
      <c r="AM51" s="40" t="s">
        <v>2634</v>
      </c>
      <c r="AN51" s="40" t="s">
        <v>32</v>
      </c>
      <c r="AO51" s="40" t="s">
        <v>153</v>
      </c>
      <c r="AP51" s="40" t="s">
        <v>89</v>
      </c>
      <c r="AQ51" s="40" t="s">
        <v>171</v>
      </c>
      <c r="AR51" s="40" t="s">
        <v>42</v>
      </c>
      <c r="AS51" s="45">
        <v>41306</v>
      </c>
      <c r="AT51" s="45" t="s">
        <v>7838</v>
      </c>
      <c r="AU51" s="40">
        <v>0</v>
      </c>
      <c r="AV51" s="40" t="s">
        <v>2152</v>
      </c>
      <c r="AW51" s="43">
        <v>38282</v>
      </c>
      <c r="AX51" s="46">
        <v>38308.68472222222</v>
      </c>
      <c r="AY51" s="40" t="s">
        <v>36</v>
      </c>
      <c r="AZ51" s="67">
        <v>3000</v>
      </c>
      <c r="BA51" s="43">
        <v>38282</v>
      </c>
      <c r="BB51" s="81">
        <v>41306</v>
      </c>
      <c r="BC51" s="40">
        <f t="shared" si="0"/>
        <v>3024</v>
      </c>
      <c r="BD51" s="85">
        <f t="shared" si="1"/>
        <v>100.8</v>
      </c>
      <c r="BF51" s="393">
        <v>38282</v>
      </c>
      <c r="BG51" s="398">
        <v>41333</v>
      </c>
      <c r="BH51" s="96">
        <f t="shared" si="2"/>
        <v>3051</v>
      </c>
      <c r="BI51" s="97">
        <f t="shared" si="3"/>
        <v>101.7</v>
      </c>
    </row>
    <row r="52" spans="1:61" ht="12.75" customHeight="1" x14ac:dyDescent="0.2">
      <c r="A52" s="413"/>
      <c r="B52" s="42" t="s">
        <v>2611</v>
      </c>
      <c r="C52" s="40">
        <v>93</v>
      </c>
      <c r="D52" s="40" t="s">
        <v>2527</v>
      </c>
      <c r="E52" s="41" t="s">
        <v>2537</v>
      </c>
      <c r="F52" s="41" t="s">
        <v>8717</v>
      </c>
      <c r="G52" s="41" t="s">
        <v>8715</v>
      </c>
      <c r="H52" s="41" t="s">
        <v>8716</v>
      </c>
      <c r="I52" s="45" t="s">
        <v>7453</v>
      </c>
      <c r="J52" s="40" t="s">
        <v>8736</v>
      </c>
      <c r="L52" s="50" t="s">
        <v>7841</v>
      </c>
      <c r="M52" s="40">
        <v>1053417</v>
      </c>
      <c r="N52" s="40" t="s">
        <v>3372</v>
      </c>
      <c r="O52" s="40" t="s">
        <v>3373</v>
      </c>
      <c r="P52" s="40" t="s">
        <v>2622</v>
      </c>
      <c r="Q52" s="40" t="s">
        <v>2475</v>
      </c>
      <c r="R52" s="40" t="s">
        <v>2476</v>
      </c>
      <c r="S52" s="43">
        <v>38806</v>
      </c>
      <c r="T52" s="40" t="s">
        <v>2623</v>
      </c>
      <c r="U52" s="44">
        <v>633113.32999999996</v>
      </c>
      <c r="V52" s="44">
        <v>683195.14</v>
      </c>
      <c r="W52" s="44" t="s">
        <v>2623</v>
      </c>
      <c r="X52" s="44" t="s">
        <v>2623</v>
      </c>
      <c r="Y52" s="44" t="s">
        <v>2623</v>
      </c>
      <c r="Z52" s="44">
        <v>633113.32999999996</v>
      </c>
      <c r="AA52" s="40" t="s">
        <v>26</v>
      </c>
      <c r="AB52" s="44">
        <v>633113.32999999996</v>
      </c>
      <c r="AC52" s="44">
        <v>0</v>
      </c>
      <c r="AD52" s="40" t="s">
        <v>26</v>
      </c>
      <c r="AE52" s="44">
        <v>0</v>
      </c>
      <c r="AF52" s="40" t="s">
        <v>2624</v>
      </c>
      <c r="AG52" s="40" t="s">
        <v>2625</v>
      </c>
      <c r="AH52" s="40" t="s">
        <v>2626</v>
      </c>
      <c r="AI52" s="40" t="s">
        <v>28</v>
      </c>
      <c r="AJ52" s="40" t="s">
        <v>135</v>
      </c>
      <c r="AK52" s="40" t="s">
        <v>284</v>
      </c>
      <c r="AL52" s="40" t="s">
        <v>45</v>
      </c>
      <c r="AM52" s="40" t="s">
        <v>2641</v>
      </c>
      <c r="AN52" s="40" t="s">
        <v>32</v>
      </c>
      <c r="AO52" s="40" t="s">
        <v>219</v>
      </c>
      <c r="AP52" s="40" t="s">
        <v>40</v>
      </c>
      <c r="AQ52" s="40" t="s">
        <v>41</v>
      </c>
      <c r="AR52" s="40" t="s">
        <v>178</v>
      </c>
      <c r="AS52" s="45">
        <v>41306</v>
      </c>
      <c r="AT52" s="45" t="s">
        <v>7453</v>
      </c>
      <c r="AU52" s="40">
        <v>0</v>
      </c>
      <c r="AV52" s="40" t="s">
        <v>2477</v>
      </c>
      <c r="AW52" s="43">
        <v>39931</v>
      </c>
      <c r="AX52" s="46">
        <v>40007.50277777778</v>
      </c>
      <c r="AY52" s="40" t="s">
        <v>36</v>
      </c>
      <c r="AZ52" s="67">
        <v>633113.32999999996</v>
      </c>
      <c r="BA52" s="43">
        <v>39931</v>
      </c>
      <c r="BB52" s="81">
        <v>41306</v>
      </c>
      <c r="BC52" s="40">
        <f t="shared" si="0"/>
        <v>1375</v>
      </c>
      <c r="BD52" s="85">
        <f t="shared" si="1"/>
        <v>45.833333333333336</v>
      </c>
      <c r="BF52" s="393">
        <v>39931</v>
      </c>
      <c r="BG52" s="398">
        <v>41333</v>
      </c>
      <c r="BH52" s="96">
        <f t="shared" si="2"/>
        <v>1402</v>
      </c>
      <c r="BI52" s="97">
        <f t="shared" si="3"/>
        <v>46.733333333333334</v>
      </c>
    </row>
    <row r="53" spans="1:61" ht="12.75" customHeight="1" x14ac:dyDescent="0.2">
      <c r="A53" s="413"/>
      <c r="B53" s="42" t="s">
        <v>2611</v>
      </c>
      <c r="C53" s="40">
        <v>14</v>
      </c>
      <c r="D53" s="40" t="s">
        <v>2528</v>
      </c>
      <c r="E53" s="41" t="s">
        <v>2531</v>
      </c>
      <c r="F53" s="41" t="s">
        <v>8714</v>
      </c>
      <c r="G53" s="41" t="s">
        <v>8715</v>
      </c>
      <c r="H53" s="41" t="s">
        <v>8716</v>
      </c>
      <c r="I53" s="45" t="s">
        <v>7839</v>
      </c>
      <c r="J53" s="45" t="s">
        <v>9417</v>
      </c>
      <c r="L53" s="50" t="s">
        <v>7841</v>
      </c>
      <c r="M53" s="40">
        <v>1264136</v>
      </c>
      <c r="N53" s="40" t="s">
        <v>3381</v>
      </c>
      <c r="O53" s="40" t="s">
        <v>3382</v>
      </c>
      <c r="P53" s="40" t="s">
        <v>2622</v>
      </c>
      <c r="Q53" s="40" t="s">
        <v>714</v>
      </c>
      <c r="R53" s="40" t="s">
        <v>715</v>
      </c>
      <c r="S53" s="43">
        <v>40337</v>
      </c>
      <c r="T53" s="40" t="s">
        <v>2623</v>
      </c>
      <c r="U53" s="44">
        <v>5089.59</v>
      </c>
      <c r="V53" s="44">
        <v>10000</v>
      </c>
      <c r="W53" s="44" t="s">
        <v>2623</v>
      </c>
      <c r="X53" s="44" t="s">
        <v>2623</v>
      </c>
      <c r="Y53" s="44" t="s">
        <v>2623</v>
      </c>
      <c r="Z53" s="44">
        <v>5089.59</v>
      </c>
      <c r="AA53" s="40" t="s">
        <v>26</v>
      </c>
      <c r="AB53" s="44">
        <v>5089.59</v>
      </c>
      <c r="AC53" s="44">
        <v>0</v>
      </c>
      <c r="AD53" s="40" t="s">
        <v>27</v>
      </c>
      <c r="AE53" s="44">
        <v>0</v>
      </c>
      <c r="AF53" s="40" t="s">
        <v>2624</v>
      </c>
      <c r="AG53" s="40" t="s">
        <v>2625</v>
      </c>
      <c r="AH53" s="40" t="s">
        <v>2626</v>
      </c>
      <c r="AI53" s="40" t="s">
        <v>28</v>
      </c>
      <c r="AJ53" s="40" t="s">
        <v>262</v>
      </c>
      <c r="AK53" s="40" t="s">
        <v>284</v>
      </c>
      <c r="AL53" s="40" t="s">
        <v>197</v>
      </c>
      <c r="AM53" s="40" t="s">
        <v>2632</v>
      </c>
      <c r="AN53" s="40" t="s">
        <v>139</v>
      </c>
      <c r="AO53" s="40" t="s">
        <v>716</v>
      </c>
      <c r="AP53" s="40" t="s">
        <v>34</v>
      </c>
      <c r="AQ53" s="40" t="s">
        <v>71</v>
      </c>
      <c r="AR53" s="40" t="s">
        <v>42</v>
      </c>
      <c r="AS53" s="45">
        <v>41306</v>
      </c>
      <c r="AT53" s="45" t="s">
        <v>7839</v>
      </c>
      <c r="AU53" s="40">
        <v>0</v>
      </c>
      <c r="AV53" s="40" t="s">
        <v>717</v>
      </c>
      <c r="AW53" s="43">
        <v>40410</v>
      </c>
      <c r="AX53" s="46">
        <v>40476.845138888886</v>
      </c>
      <c r="AY53" s="40" t="s">
        <v>36</v>
      </c>
      <c r="AZ53" s="67">
        <v>5089.59</v>
      </c>
      <c r="BA53" s="43">
        <v>40410</v>
      </c>
      <c r="BB53" s="45">
        <v>41306</v>
      </c>
      <c r="BC53" s="40">
        <f t="shared" si="0"/>
        <v>896</v>
      </c>
      <c r="BD53" s="85">
        <f t="shared" si="1"/>
        <v>29.866666666666667</v>
      </c>
      <c r="BF53" s="393">
        <v>40410</v>
      </c>
      <c r="BG53" s="398">
        <v>41333</v>
      </c>
      <c r="BH53" s="96">
        <f t="shared" si="2"/>
        <v>923</v>
      </c>
      <c r="BI53" s="97">
        <f t="shared" si="3"/>
        <v>30.766666666666666</v>
      </c>
    </row>
    <row r="54" spans="1:61" ht="12.75" customHeight="1" x14ac:dyDescent="0.2">
      <c r="A54" s="413"/>
      <c r="B54" s="42" t="s">
        <v>2611</v>
      </c>
      <c r="C54" s="40">
        <v>82</v>
      </c>
      <c r="D54" s="40" t="s">
        <v>2527</v>
      </c>
      <c r="E54" s="41" t="s">
        <v>2532</v>
      </c>
      <c r="F54" s="41" t="s">
        <v>8712</v>
      </c>
      <c r="G54" s="41" t="s">
        <v>8708</v>
      </c>
      <c r="H54" s="41" t="s">
        <v>8975</v>
      </c>
      <c r="I54" s="45" t="s">
        <v>7453</v>
      </c>
      <c r="J54" s="40" t="s">
        <v>8736</v>
      </c>
      <c r="L54" s="50" t="s">
        <v>7841</v>
      </c>
      <c r="M54" s="40">
        <v>1187511</v>
      </c>
      <c r="N54" s="40" t="s">
        <v>3384</v>
      </c>
      <c r="O54" s="40" t="s">
        <v>3385</v>
      </c>
      <c r="P54" s="40" t="s">
        <v>2622</v>
      </c>
      <c r="Q54" s="40" t="s">
        <v>1784</v>
      </c>
      <c r="R54" s="40" t="s">
        <v>1785</v>
      </c>
      <c r="S54" s="43">
        <v>40007</v>
      </c>
      <c r="T54" s="40" t="s">
        <v>2623</v>
      </c>
      <c r="U54" s="44">
        <v>25000</v>
      </c>
      <c r="V54" s="44">
        <v>25000</v>
      </c>
      <c r="W54" s="44" t="s">
        <v>2623</v>
      </c>
      <c r="X54" s="44" t="s">
        <v>2623</v>
      </c>
      <c r="Y54" s="44" t="s">
        <v>2623</v>
      </c>
      <c r="Z54" s="44">
        <v>25000</v>
      </c>
      <c r="AA54" s="40" t="s">
        <v>26</v>
      </c>
      <c r="AB54" s="44">
        <v>25000</v>
      </c>
      <c r="AC54" s="44">
        <v>29849.42</v>
      </c>
      <c r="AD54" s="40" t="s">
        <v>27</v>
      </c>
      <c r="AE54" s="44">
        <v>0</v>
      </c>
      <c r="AF54" s="40" t="s">
        <v>2629</v>
      </c>
      <c r="AG54" s="40" t="s">
        <v>2630</v>
      </c>
      <c r="AI54" s="40" t="s">
        <v>28</v>
      </c>
      <c r="AJ54" s="40" t="s">
        <v>135</v>
      </c>
      <c r="AK54" s="40" t="s">
        <v>136</v>
      </c>
      <c r="AL54" s="40" t="s">
        <v>197</v>
      </c>
      <c r="AN54" s="40" t="s">
        <v>32</v>
      </c>
      <c r="AO54" s="40" t="s">
        <v>722</v>
      </c>
      <c r="AP54" s="40" t="s">
        <v>123</v>
      </c>
      <c r="AQ54" s="40" t="s">
        <v>185</v>
      </c>
      <c r="AR54" s="40" t="s">
        <v>42</v>
      </c>
      <c r="AS54" s="45">
        <v>41306</v>
      </c>
      <c r="AT54" s="45" t="s">
        <v>7453</v>
      </c>
      <c r="AU54" s="40">
        <v>0</v>
      </c>
      <c r="AV54" s="40" t="s">
        <v>1786</v>
      </c>
      <c r="AW54" s="43">
        <v>40217</v>
      </c>
      <c r="AX54" s="46">
        <v>40255.706944444442</v>
      </c>
      <c r="AY54" s="40" t="s">
        <v>36</v>
      </c>
      <c r="AZ54" s="67">
        <v>25000</v>
      </c>
      <c r="BA54" s="43">
        <v>40217</v>
      </c>
      <c r="BB54" s="81">
        <v>41306</v>
      </c>
      <c r="BC54" s="40">
        <f t="shared" si="0"/>
        <v>1089</v>
      </c>
      <c r="BD54" s="85">
        <f t="shared" si="1"/>
        <v>36.299999999999997</v>
      </c>
      <c r="BF54" s="393">
        <v>40217</v>
      </c>
      <c r="BG54" s="398">
        <v>41333</v>
      </c>
      <c r="BH54" s="96">
        <f t="shared" si="2"/>
        <v>1116</v>
      </c>
      <c r="BI54" s="97">
        <f t="shared" si="3"/>
        <v>37.200000000000003</v>
      </c>
    </row>
    <row r="55" spans="1:61" ht="12.75" customHeight="1" x14ac:dyDescent="0.2">
      <c r="A55" s="413"/>
      <c r="B55" s="42" t="s">
        <v>2611</v>
      </c>
      <c r="C55" s="40">
        <v>93</v>
      </c>
      <c r="D55" s="40" t="s">
        <v>2527</v>
      </c>
      <c r="E55" s="41" t="s">
        <v>2539</v>
      </c>
      <c r="F55" s="41" t="s">
        <v>8712</v>
      </c>
      <c r="G55" s="41" t="s">
        <v>8708</v>
      </c>
      <c r="H55" s="41" t="s">
        <v>9572</v>
      </c>
      <c r="I55" s="45" t="s">
        <v>7456</v>
      </c>
      <c r="J55" s="60" t="s">
        <v>8756</v>
      </c>
      <c r="K55" s="67">
        <v>0</v>
      </c>
      <c r="L55" s="50" t="s">
        <v>7841</v>
      </c>
      <c r="M55" s="40">
        <v>805070</v>
      </c>
      <c r="N55" s="40" t="s">
        <v>3386</v>
      </c>
      <c r="O55" s="40" t="s">
        <v>3387</v>
      </c>
      <c r="P55" s="40" t="s">
        <v>2622</v>
      </c>
      <c r="Q55" s="40" t="s">
        <v>2197</v>
      </c>
      <c r="R55" s="40" t="s">
        <v>2198</v>
      </c>
      <c r="S55" s="43">
        <v>38415</v>
      </c>
      <c r="T55" s="40" t="s">
        <v>2623</v>
      </c>
      <c r="U55" s="44">
        <v>24657.599999999999</v>
      </c>
      <c r="V55" s="44">
        <v>24657.599999999999</v>
      </c>
      <c r="W55" s="44" t="s">
        <v>2623</v>
      </c>
      <c r="X55" s="44" t="s">
        <v>2623</v>
      </c>
      <c r="Y55" s="44" t="s">
        <v>2623</v>
      </c>
      <c r="Z55" s="44">
        <v>24657.599999999999</v>
      </c>
      <c r="AA55" s="40" t="s">
        <v>26</v>
      </c>
      <c r="AB55" s="44">
        <v>24657.599999999999</v>
      </c>
      <c r="AC55" s="44">
        <v>10000</v>
      </c>
      <c r="AD55" s="40" t="s">
        <v>27</v>
      </c>
      <c r="AE55" s="44">
        <v>0</v>
      </c>
      <c r="AF55" s="40" t="s">
        <v>2629</v>
      </c>
      <c r="AG55" s="40" t="s">
        <v>2630</v>
      </c>
      <c r="AI55" s="40" t="s">
        <v>28</v>
      </c>
      <c r="AJ55" s="40" t="s">
        <v>44</v>
      </c>
      <c r="AK55" s="40" t="s">
        <v>443</v>
      </c>
      <c r="AL55" s="40" t="s">
        <v>45</v>
      </c>
      <c r="AM55" s="40" t="s">
        <v>2634</v>
      </c>
      <c r="AN55" s="40" t="s">
        <v>32</v>
      </c>
      <c r="AO55" s="40" t="s">
        <v>355</v>
      </c>
      <c r="AP55" s="40" t="s">
        <v>55</v>
      </c>
      <c r="AQ55" s="40" t="s">
        <v>194</v>
      </c>
      <c r="AR55" s="40" t="s">
        <v>42</v>
      </c>
      <c r="AS55" s="45">
        <v>41306</v>
      </c>
      <c r="AT55" s="45" t="s">
        <v>7456</v>
      </c>
      <c r="AU55" s="40">
        <v>0</v>
      </c>
      <c r="AV55" s="40" t="s">
        <v>2199</v>
      </c>
      <c r="AW55" s="43">
        <v>39673</v>
      </c>
      <c r="AX55" s="46">
        <v>39798.650694444441</v>
      </c>
      <c r="AY55" s="40" t="s">
        <v>36</v>
      </c>
      <c r="AZ55" s="67">
        <v>24657.599999999999</v>
      </c>
      <c r="BA55" s="43">
        <v>39673</v>
      </c>
      <c r="BB55" s="81">
        <v>41306</v>
      </c>
      <c r="BC55" s="40">
        <f t="shared" si="0"/>
        <v>1633</v>
      </c>
      <c r="BD55" s="85">
        <f t="shared" si="1"/>
        <v>54.43333333333333</v>
      </c>
      <c r="BF55" s="393">
        <v>39673</v>
      </c>
      <c r="BG55" s="398">
        <v>41333</v>
      </c>
      <c r="BH55" s="96">
        <f t="shared" si="2"/>
        <v>1660</v>
      </c>
      <c r="BI55" s="97">
        <f t="shared" si="3"/>
        <v>55.333333333333336</v>
      </c>
    </row>
    <row r="56" spans="1:61" ht="12.75" customHeight="1" x14ac:dyDescent="0.2">
      <c r="A56" s="413"/>
      <c r="B56" s="42" t="s">
        <v>2611</v>
      </c>
      <c r="C56" s="40">
        <v>1</v>
      </c>
      <c r="D56" s="40" t="s">
        <v>2527</v>
      </c>
      <c r="E56" s="40" t="s">
        <v>7588</v>
      </c>
      <c r="F56" s="40" t="s">
        <v>7588</v>
      </c>
      <c r="G56" s="40" t="s">
        <v>7588</v>
      </c>
      <c r="H56" s="41" t="s">
        <v>7588</v>
      </c>
      <c r="I56" s="45" t="s">
        <v>7838</v>
      </c>
      <c r="J56" s="45" t="s">
        <v>7588</v>
      </c>
      <c r="L56" s="50" t="s">
        <v>7841</v>
      </c>
      <c r="M56" s="40">
        <v>1148825</v>
      </c>
      <c r="N56" s="40" t="s">
        <v>3388</v>
      </c>
      <c r="O56" s="40" t="s">
        <v>3389</v>
      </c>
      <c r="P56" s="40" t="s">
        <v>2622</v>
      </c>
      <c r="T56" s="40" t="s">
        <v>2623</v>
      </c>
      <c r="U56" s="44">
        <v>0</v>
      </c>
      <c r="V56" s="44">
        <v>0</v>
      </c>
      <c r="W56" s="44" t="s">
        <v>2623</v>
      </c>
      <c r="X56" s="44" t="s">
        <v>2623</v>
      </c>
      <c r="Y56" s="44" t="s">
        <v>2623</v>
      </c>
      <c r="Z56" s="44">
        <v>0</v>
      </c>
      <c r="AA56" s="40" t="s">
        <v>26</v>
      </c>
      <c r="AB56" s="44">
        <v>0</v>
      </c>
      <c r="AC56" s="44">
        <v>72169.7</v>
      </c>
      <c r="AD56" s="40" t="s">
        <v>27</v>
      </c>
      <c r="AE56" s="44">
        <v>0</v>
      </c>
      <c r="AI56" s="40" t="s">
        <v>28</v>
      </c>
      <c r="AJ56" s="40" t="s">
        <v>135</v>
      </c>
      <c r="AK56" s="40" t="s">
        <v>136</v>
      </c>
      <c r="AL56" s="40" t="s">
        <v>31</v>
      </c>
      <c r="AM56" s="40" t="s">
        <v>2664</v>
      </c>
      <c r="AN56" s="40" t="s">
        <v>32</v>
      </c>
      <c r="AO56" s="40" t="s">
        <v>167</v>
      </c>
      <c r="AP56" s="40" t="s">
        <v>123</v>
      </c>
      <c r="AQ56" s="40" t="s">
        <v>71</v>
      </c>
      <c r="AR56" s="40" t="s">
        <v>42</v>
      </c>
      <c r="AS56" s="45">
        <v>41306</v>
      </c>
      <c r="AT56" s="45" t="s">
        <v>7838</v>
      </c>
      <c r="AU56" s="40">
        <v>0</v>
      </c>
      <c r="AV56" s="40" t="s">
        <v>2253</v>
      </c>
      <c r="AW56" s="43">
        <v>39238</v>
      </c>
      <c r="AX56" s="46">
        <v>40164.351388888892</v>
      </c>
      <c r="AY56" s="40" t="s">
        <v>600</v>
      </c>
      <c r="AZ56" s="67">
        <v>0</v>
      </c>
      <c r="BA56" s="43">
        <v>39238</v>
      </c>
      <c r="BB56" s="81">
        <v>41306</v>
      </c>
      <c r="BC56" s="40">
        <f t="shared" si="0"/>
        <v>2068</v>
      </c>
      <c r="BD56" s="85">
        <f t="shared" si="1"/>
        <v>68.933333333333337</v>
      </c>
      <c r="BF56" s="393">
        <v>39238</v>
      </c>
      <c r="BG56" s="398">
        <v>41333</v>
      </c>
      <c r="BH56" s="96">
        <f t="shared" si="2"/>
        <v>2095</v>
      </c>
      <c r="BI56" s="97">
        <f t="shared" si="3"/>
        <v>69.833333333333329</v>
      </c>
    </row>
    <row r="57" spans="1:61" ht="12.75" customHeight="1" x14ac:dyDescent="0.2">
      <c r="A57" s="413"/>
      <c r="B57" s="42" t="s">
        <v>2611</v>
      </c>
      <c r="C57" s="40">
        <v>93</v>
      </c>
      <c r="D57" s="40" t="s">
        <v>2527</v>
      </c>
      <c r="E57" s="41" t="s">
        <v>2539</v>
      </c>
      <c r="F57" s="41" t="s">
        <v>8712</v>
      </c>
      <c r="G57" s="41" t="s">
        <v>8708</v>
      </c>
      <c r="H57" s="41" t="s">
        <v>9572</v>
      </c>
      <c r="I57" s="45" t="s">
        <v>7456</v>
      </c>
      <c r="J57" s="45" t="s">
        <v>8762</v>
      </c>
      <c r="K57" s="67">
        <v>0</v>
      </c>
      <c r="L57" s="50" t="s">
        <v>7841</v>
      </c>
      <c r="M57" s="40">
        <v>1282729</v>
      </c>
      <c r="N57" s="40" t="s">
        <v>3390</v>
      </c>
      <c r="O57" s="40" t="s">
        <v>3391</v>
      </c>
      <c r="P57" s="40" t="s">
        <v>2622</v>
      </c>
      <c r="Q57" s="40" t="s">
        <v>2409</v>
      </c>
      <c r="R57" s="40" t="s">
        <v>2410</v>
      </c>
      <c r="S57" s="43">
        <v>40359</v>
      </c>
      <c r="T57" s="40" t="s">
        <v>2623</v>
      </c>
      <c r="U57" s="44">
        <v>15000</v>
      </c>
      <c r="V57" s="44">
        <v>15000</v>
      </c>
      <c r="W57" s="44" t="s">
        <v>2623</v>
      </c>
      <c r="X57" s="44" t="s">
        <v>2623</v>
      </c>
      <c r="Y57" s="44" t="s">
        <v>2623</v>
      </c>
      <c r="Z57" s="44">
        <v>15000</v>
      </c>
      <c r="AA57" s="40" t="s">
        <v>50</v>
      </c>
      <c r="AB57" s="44">
        <v>7500</v>
      </c>
      <c r="AC57" s="44">
        <v>0</v>
      </c>
      <c r="AD57" s="40" t="s">
        <v>27</v>
      </c>
      <c r="AE57" s="44">
        <v>0</v>
      </c>
      <c r="AF57" s="40" t="s">
        <v>2629</v>
      </c>
      <c r="AG57" s="40" t="s">
        <v>2630</v>
      </c>
      <c r="AI57" s="40" t="s">
        <v>28</v>
      </c>
      <c r="AJ57" s="40" t="s">
        <v>135</v>
      </c>
      <c r="AK57" s="40" t="s">
        <v>136</v>
      </c>
      <c r="AL57" s="40" t="s">
        <v>45</v>
      </c>
      <c r="AM57" s="40" t="s">
        <v>2632</v>
      </c>
      <c r="AN57" s="40" t="s">
        <v>131</v>
      </c>
      <c r="AO57" s="40" t="s">
        <v>575</v>
      </c>
      <c r="AP57" s="40" t="s">
        <v>84</v>
      </c>
      <c r="AQ57" s="40" t="s">
        <v>71</v>
      </c>
      <c r="AR57" s="40" t="s">
        <v>42</v>
      </c>
      <c r="AS57" s="45">
        <v>41306</v>
      </c>
      <c r="AT57" s="45" t="s">
        <v>7456</v>
      </c>
      <c r="AU57" s="40">
        <v>0</v>
      </c>
      <c r="AV57" s="40" t="s">
        <v>2411</v>
      </c>
      <c r="AW57" s="43">
        <v>40533</v>
      </c>
      <c r="AX57" s="46">
        <v>40548.875</v>
      </c>
      <c r="AY57" s="40" t="s">
        <v>36</v>
      </c>
      <c r="AZ57" s="67">
        <v>15000</v>
      </c>
      <c r="BA57" s="43">
        <v>40533</v>
      </c>
      <c r="BB57" s="81">
        <v>41306</v>
      </c>
      <c r="BC57" s="40">
        <f t="shared" si="0"/>
        <v>773</v>
      </c>
      <c r="BD57" s="85">
        <f t="shared" si="1"/>
        <v>25.766666666666666</v>
      </c>
      <c r="BF57" s="393">
        <v>40533</v>
      </c>
      <c r="BG57" s="398">
        <v>41333</v>
      </c>
      <c r="BH57" s="96">
        <f t="shared" si="2"/>
        <v>800</v>
      </c>
      <c r="BI57" s="97">
        <f t="shared" si="3"/>
        <v>26.666666666666668</v>
      </c>
    </row>
    <row r="58" spans="1:61" ht="12.75" customHeight="1" x14ac:dyDescent="0.2">
      <c r="A58" s="413"/>
      <c r="B58" s="42" t="s">
        <v>2611</v>
      </c>
      <c r="C58" s="40">
        <v>93</v>
      </c>
      <c r="D58" s="40" t="s">
        <v>2527</v>
      </c>
      <c r="E58" s="41" t="s">
        <v>2539</v>
      </c>
      <c r="F58" s="41" t="s">
        <v>8717</v>
      </c>
      <c r="G58" s="41" t="s">
        <v>8715</v>
      </c>
      <c r="H58" s="41" t="s">
        <v>8716</v>
      </c>
      <c r="I58" s="45" t="s">
        <v>7453</v>
      </c>
      <c r="J58" s="40" t="s">
        <v>8736</v>
      </c>
      <c r="L58" s="50" t="s">
        <v>7842</v>
      </c>
      <c r="M58" s="40">
        <v>1429001</v>
      </c>
      <c r="N58" s="40" t="s">
        <v>3392</v>
      </c>
      <c r="O58" s="40" t="s">
        <v>3393</v>
      </c>
      <c r="P58" s="40" t="s">
        <v>2622</v>
      </c>
      <c r="Q58" s="40" t="s">
        <v>831</v>
      </c>
      <c r="R58" s="40" t="s">
        <v>832</v>
      </c>
      <c r="S58" s="43">
        <v>39972</v>
      </c>
      <c r="T58" s="40" t="s">
        <v>2623</v>
      </c>
      <c r="U58" s="44">
        <v>29804.78</v>
      </c>
      <c r="V58" s="44">
        <v>37727.56</v>
      </c>
      <c r="W58" s="44" t="s">
        <v>2623</v>
      </c>
      <c r="X58" s="44" t="s">
        <v>2623</v>
      </c>
      <c r="Y58" s="44" t="s">
        <v>2623</v>
      </c>
      <c r="Z58" s="44">
        <v>29804.78</v>
      </c>
      <c r="AA58" s="40" t="s">
        <v>26</v>
      </c>
      <c r="AB58" s="44">
        <v>29804.78</v>
      </c>
      <c r="AC58" s="44">
        <v>0</v>
      </c>
      <c r="AD58" s="40" t="s">
        <v>27</v>
      </c>
      <c r="AE58" s="44">
        <v>0</v>
      </c>
      <c r="AF58" s="40" t="s">
        <v>2624</v>
      </c>
      <c r="AG58" s="40" t="s">
        <v>2625</v>
      </c>
      <c r="AH58" s="40" t="s">
        <v>2626</v>
      </c>
      <c r="AI58" s="40" t="s">
        <v>28</v>
      </c>
      <c r="AJ58" s="40" t="s">
        <v>135</v>
      </c>
      <c r="AK58" s="40" t="s">
        <v>276</v>
      </c>
      <c r="AL58" s="40" t="s">
        <v>45</v>
      </c>
      <c r="AM58" s="40" t="s">
        <v>2652</v>
      </c>
      <c r="AN58" s="40" t="s">
        <v>32</v>
      </c>
      <c r="AO58" s="40" t="s">
        <v>202</v>
      </c>
      <c r="AP58" s="40" t="s">
        <v>123</v>
      </c>
      <c r="AQ58" s="40" t="s">
        <v>185</v>
      </c>
      <c r="AR58" s="40" t="s">
        <v>42</v>
      </c>
      <c r="AS58" s="45">
        <v>41306</v>
      </c>
      <c r="AT58" s="45" t="s">
        <v>7453</v>
      </c>
      <c r="AU58" s="40">
        <v>0</v>
      </c>
      <c r="AV58" s="40" t="s">
        <v>833</v>
      </c>
      <c r="AW58" s="43">
        <v>40954</v>
      </c>
      <c r="AX58" s="46">
        <v>40974.475694444445</v>
      </c>
      <c r="AY58" s="40" t="s">
        <v>36</v>
      </c>
      <c r="AZ58" s="67">
        <v>29804.78</v>
      </c>
      <c r="BA58" s="43">
        <v>40954</v>
      </c>
      <c r="BB58" s="81">
        <v>41306</v>
      </c>
      <c r="BC58" s="40">
        <f t="shared" si="0"/>
        <v>352</v>
      </c>
      <c r="BD58" s="85">
        <f t="shared" si="1"/>
        <v>11.733333333333333</v>
      </c>
      <c r="BF58" s="393">
        <v>40954</v>
      </c>
      <c r="BG58" s="398">
        <v>41333</v>
      </c>
      <c r="BH58" s="96">
        <f t="shared" si="2"/>
        <v>379</v>
      </c>
      <c r="BI58" s="97">
        <f t="shared" si="3"/>
        <v>12.633333333333333</v>
      </c>
    </row>
    <row r="59" spans="1:61" ht="12.75" customHeight="1" x14ac:dyDescent="0.2">
      <c r="A59" s="413"/>
      <c r="B59" s="42" t="s">
        <v>2611</v>
      </c>
      <c r="C59" s="40">
        <v>82</v>
      </c>
      <c r="D59" s="40" t="s">
        <v>2527</v>
      </c>
      <c r="E59" s="41" t="s">
        <v>2537</v>
      </c>
      <c r="F59" s="41" t="s">
        <v>8713</v>
      </c>
      <c r="G59" s="41" t="s">
        <v>8708</v>
      </c>
      <c r="H59" s="41" t="s">
        <v>8711</v>
      </c>
      <c r="I59" s="45" t="s">
        <v>7456</v>
      </c>
      <c r="J59" s="60" t="s">
        <v>8756</v>
      </c>
      <c r="K59" s="67">
        <v>0</v>
      </c>
      <c r="L59" s="50" t="s">
        <v>7841</v>
      </c>
      <c r="M59" s="40">
        <v>802839</v>
      </c>
      <c r="N59" s="40" t="s">
        <v>3403</v>
      </c>
      <c r="O59" s="40" t="s">
        <v>3404</v>
      </c>
      <c r="P59" s="40" t="s">
        <v>2622</v>
      </c>
      <c r="Q59" s="40" t="s">
        <v>513</v>
      </c>
      <c r="R59" s="40" t="s">
        <v>514</v>
      </c>
      <c r="S59" s="43">
        <v>39270</v>
      </c>
      <c r="T59" s="40" t="s">
        <v>2623</v>
      </c>
      <c r="U59" s="44">
        <v>40646.160000000003</v>
      </c>
      <c r="V59" s="44">
        <v>40646.160000000003</v>
      </c>
      <c r="W59" s="44" t="s">
        <v>2623</v>
      </c>
      <c r="X59" s="44" t="s">
        <v>2623</v>
      </c>
      <c r="Y59" s="44" t="s">
        <v>2623</v>
      </c>
      <c r="Z59" s="44">
        <v>40646.160000000003</v>
      </c>
      <c r="AA59" s="40" t="s">
        <v>27</v>
      </c>
      <c r="AB59" s="44">
        <v>0</v>
      </c>
      <c r="AC59" s="44">
        <v>6500</v>
      </c>
      <c r="AD59" s="40" t="s">
        <v>27</v>
      </c>
      <c r="AE59" s="44">
        <v>0</v>
      </c>
      <c r="AF59" s="40" t="s">
        <v>2624</v>
      </c>
      <c r="AG59" s="40" t="s">
        <v>2630</v>
      </c>
      <c r="AI59" s="40" t="s">
        <v>28</v>
      </c>
      <c r="AJ59" s="40" t="s">
        <v>44</v>
      </c>
      <c r="AK59" s="40" t="s">
        <v>38</v>
      </c>
      <c r="AL59" s="40" t="s">
        <v>45</v>
      </c>
      <c r="AM59" s="40" t="s">
        <v>2664</v>
      </c>
      <c r="AN59" s="40" t="s">
        <v>32</v>
      </c>
      <c r="AO59" s="40" t="s">
        <v>515</v>
      </c>
      <c r="AP59" s="40" t="s">
        <v>34</v>
      </c>
      <c r="AQ59" s="40" t="s">
        <v>71</v>
      </c>
      <c r="AR59" s="40" t="s">
        <v>42</v>
      </c>
      <c r="AS59" s="45">
        <v>41306</v>
      </c>
      <c r="AT59" s="45" t="s">
        <v>7456</v>
      </c>
      <c r="AU59" s="40">
        <v>0</v>
      </c>
      <c r="AV59" s="40" t="s">
        <v>516</v>
      </c>
      <c r="AW59" s="43">
        <v>39673</v>
      </c>
      <c r="AX59" s="46">
        <v>39793.410416666666</v>
      </c>
      <c r="AY59" s="40" t="s">
        <v>36</v>
      </c>
      <c r="AZ59" s="67">
        <v>40646.160000000003</v>
      </c>
      <c r="BA59" s="43">
        <v>39673</v>
      </c>
      <c r="BB59" s="81">
        <v>41306</v>
      </c>
      <c r="BC59" s="40">
        <f t="shared" si="0"/>
        <v>1633</v>
      </c>
      <c r="BD59" s="85">
        <f t="shared" si="1"/>
        <v>54.43333333333333</v>
      </c>
      <c r="BF59" s="393">
        <v>39673</v>
      </c>
      <c r="BG59" s="398">
        <v>41333</v>
      </c>
      <c r="BH59" s="96">
        <f t="shared" si="2"/>
        <v>1660</v>
      </c>
      <c r="BI59" s="97">
        <f t="shared" si="3"/>
        <v>55.333333333333336</v>
      </c>
    </row>
    <row r="60" spans="1:61" ht="12.75" customHeight="1" x14ac:dyDescent="0.2">
      <c r="A60" s="413"/>
      <c r="B60" s="42" t="s">
        <v>2611</v>
      </c>
      <c r="C60" s="40">
        <v>93</v>
      </c>
      <c r="D60" s="40" t="s">
        <v>2527</v>
      </c>
      <c r="E60" s="41" t="s">
        <v>2529</v>
      </c>
      <c r="F60" s="41" t="s">
        <v>8717</v>
      </c>
      <c r="G60" s="41" t="s">
        <v>8715</v>
      </c>
      <c r="H60" s="41" t="s">
        <v>8716</v>
      </c>
      <c r="I60" s="45" t="s">
        <v>7453</v>
      </c>
      <c r="J60" s="40" t="s">
        <v>8736</v>
      </c>
      <c r="L60" s="50" t="s">
        <v>7841</v>
      </c>
      <c r="M60" s="40">
        <v>1190317</v>
      </c>
      <c r="N60" s="40" t="s">
        <v>3405</v>
      </c>
      <c r="O60" s="40" t="s">
        <v>3406</v>
      </c>
      <c r="P60" s="40" t="s">
        <v>2622</v>
      </c>
      <c r="Q60" s="40" t="s">
        <v>1282</v>
      </c>
      <c r="R60" s="40" t="s">
        <v>1283</v>
      </c>
      <c r="S60" s="43">
        <v>39214</v>
      </c>
      <c r="T60" s="40" t="s">
        <v>2623</v>
      </c>
      <c r="U60" s="44">
        <v>137957.79</v>
      </c>
      <c r="V60" s="44">
        <v>320544.08</v>
      </c>
      <c r="W60" s="44" t="s">
        <v>2623</v>
      </c>
      <c r="X60" s="44" t="s">
        <v>2623</v>
      </c>
      <c r="Y60" s="44" t="s">
        <v>2623</v>
      </c>
      <c r="Z60" s="44">
        <v>137957.79</v>
      </c>
      <c r="AA60" s="40" t="s">
        <v>26</v>
      </c>
      <c r="AB60" s="44">
        <v>137957.79</v>
      </c>
      <c r="AC60" s="44">
        <v>42167.3</v>
      </c>
      <c r="AD60" s="40" t="s">
        <v>26</v>
      </c>
      <c r="AE60" s="44">
        <v>42167.3</v>
      </c>
      <c r="AF60" s="40" t="s">
        <v>2629</v>
      </c>
      <c r="AG60" s="40" t="s">
        <v>2630</v>
      </c>
      <c r="AI60" s="40" t="s">
        <v>28</v>
      </c>
      <c r="AJ60" s="40" t="s">
        <v>512</v>
      </c>
      <c r="AK60" s="40" t="s">
        <v>553</v>
      </c>
      <c r="AL60" s="40" t="s">
        <v>31</v>
      </c>
      <c r="AM60" s="40" t="s">
        <v>3407</v>
      </c>
      <c r="AN60" s="40" t="s">
        <v>32</v>
      </c>
      <c r="AO60" s="40" t="s">
        <v>837</v>
      </c>
      <c r="AP60" s="40" t="s">
        <v>34</v>
      </c>
      <c r="AQ60" s="40" t="s">
        <v>66</v>
      </c>
      <c r="AR60" s="40" t="s">
        <v>42</v>
      </c>
      <c r="AS60" s="45">
        <v>41306</v>
      </c>
      <c r="AT60" s="45" t="s">
        <v>7453</v>
      </c>
      <c r="AU60" s="40">
        <v>0</v>
      </c>
      <c r="AV60" s="40" t="s">
        <v>1284</v>
      </c>
      <c r="AW60" s="43">
        <v>40238</v>
      </c>
      <c r="AX60" s="46">
        <v>40261.74722222222</v>
      </c>
      <c r="AY60" s="40" t="s">
        <v>36</v>
      </c>
      <c r="AZ60" s="67">
        <v>137957.79</v>
      </c>
      <c r="BA60" s="43">
        <v>40238</v>
      </c>
      <c r="BB60" s="81">
        <v>41306</v>
      </c>
      <c r="BC60" s="40">
        <f t="shared" si="0"/>
        <v>1068</v>
      </c>
      <c r="BD60" s="85">
        <f t="shared" si="1"/>
        <v>35.6</v>
      </c>
      <c r="BF60" s="393">
        <v>40238</v>
      </c>
      <c r="BG60" s="398">
        <v>41333</v>
      </c>
      <c r="BH60" s="96">
        <f t="shared" si="2"/>
        <v>1095</v>
      </c>
      <c r="BI60" s="97">
        <f t="shared" si="3"/>
        <v>36.5</v>
      </c>
    </row>
    <row r="61" spans="1:61" ht="12.75" customHeight="1" x14ac:dyDescent="0.2">
      <c r="A61" s="413"/>
      <c r="B61" s="42" t="s">
        <v>2611</v>
      </c>
      <c r="C61" s="40">
        <v>82</v>
      </c>
      <c r="D61" s="40" t="s">
        <v>2527</v>
      </c>
      <c r="E61" s="41" t="s">
        <v>3629</v>
      </c>
      <c r="F61" s="41" t="s">
        <v>8717</v>
      </c>
      <c r="G61" s="41" t="s">
        <v>8708</v>
      </c>
      <c r="H61" s="41" t="s">
        <v>8709</v>
      </c>
      <c r="I61" s="45" t="s">
        <v>7456</v>
      </c>
      <c r="J61" s="60" t="s">
        <v>8756</v>
      </c>
      <c r="K61" s="67">
        <v>0</v>
      </c>
      <c r="L61" s="50" t="s">
        <v>7842</v>
      </c>
      <c r="M61" s="40">
        <v>1449534</v>
      </c>
      <c r="N61" s="40" t="s">
        <v>3414</v>
      </c>
      <c r="O61" s="40" t="s">
        <v>3415</v>
      </c>
      <c r="P61" s="40" t="s">
        <v>2622</v>
      </c>
      <c r="Q61" s="40" t="s">
        <v>2478</v>
      </c>
      <c r="R61" s="40" t="s">
        <v>2479</v>
      </c>
      <c r="S61" s="43">
        <v>39994</v>
      </c>
      <c r="T61" s="40" t="s">
        <v>2623</v>
      </c>
      <c r="U61" s="44">
        <v>19906</v>
      </c>
      <c r="V61" s="44">
        <v>19906</v>
      </c>
      <c r="W61" s="44" t="s">
        <v>2623</v>
      </c>
      <c r="X61" s="44" t="s">
        <v>2623</v>
      </c>
      <c r="Y61" s="44" t="s">
        <v>2623</v>
      </c>
      <c r="Z61" s="44">
        <v>19906</v>
      </c>
      <c r="AA61" s="40" t="s">
        <v>50</v>
      </c>
      <c r="AB61" s="44">
        <v>9953</v>
      </c>
      <c r="AC61" s="44">
        <v>0</v>
      </c>
      <c r="AD61" s="40" t="s">
        <v>27</v>
      </c>
      <c r="AE61" s="44">
        <v>0</v>
      </c>
      <c r="AF61" s="40" t="s">
        <v>2629</v>
      </c>
      <c r="AG61" s="40" t="s">
        <v>2630</v>
      </c>
      <c r="AI61" s="40" t="s">
        <v>28</v>
      </c>
      <c r="AJ61" s="40" t="s">
        <v>196</v>
      </c>
      <c r="AK61" s="40" t="s">
        <v>136</v>
      </c>
      <c r="AL61" s="40" t="s">
        <v>45</v>
      </c>
      <c r="AM61" s="40" t="s">
        <v>2645</v>
      </c>
      <c r="AN61" s="40" t="s">
        <v>32</v>
      </c>
      <c r="AO61" s="40" t="s">
        <v>77</v>
      </c>
      <c r="AP61" s="40" t="s">
        <v>34</v>
      </c>
      <c r="AQ61" s="40" t="s">
        <v>71</v>
      </c>
      <c r="AR61" s="40" t="s">
        <v>42</v>
      </c>
      <c r="AS61" s="45">
        <v>41306</v>
      </c>
      <c r="AT61" s="45" t="s">
        <v>7456</v>
      </c>
      <c r="AU61" s="40">
        <v>0</v>
      </c>
      <c r="AV61" s="40" t="s">
        <v>2480</v>
      </c>
      <c r="AW61" s="43">
        <v>40864</v>
      </c>
      <c r="AX61" s="46">
        <v>41019.591666666667</v>
      </c>
      <c r="AY61" s="40" t="s">
        <v>36</v>
      </c>
      <c r="AZ61" s="67">
        <v>19906</v>
      </c>
      <c r="BA61" s="43">
        <v>40864</v>
      </c>
      <c r="BB61" s="81">
        <v>41306</v>
      </c>
      <c r="BC61" s="40">
        <f t="shared" si="0"/>
        <v>442</v>
      </c>
      <c r="BD61" s="85">
        <f t="shared" si="1"/>
        <v>14.733333333333333</v>
      </c>
      <c r="BF61" s="393">
        <v>40864</v>
      </c>
      <c r="BG61" s="398">
        <v>41333</v>
      </c>
      <c r="BH61" s="96">
        <f t="shared" si="2"/>
        <v>469</v>
      </c>
      <c r="BI61" s="97">
        <f t="shared" si="3"/>
        <v>15.633333333333333</v>
      </c>
    </row>
    <row r="62" spans="1:61" ht="12.75" customHeight="1" x14ac:dyDescent="0.2">
      <c r="A62" s="413"/>
      <c r="B62" s="42" t="s">
        <v>2611</v>
      </c>
      <c r="C62" s="40">
        <v>93</v>
      </c>
      <c r="D62" s="40" t="s">
        <v>2527</v>
      </c>
      <c r="E62" s="41" t="s">
        <v>2530</v>
      </c>
      <c r="F62" s="41" t="s">
        <v>8712</v>
      </c>
      <c r="G62" s="41" t="s">
        <v>8708</v>
      </c>
      <c r="H62" s="41" t="s">
        <v>9572</v>
      </c>
      <c r="I62" s="45" t="s">
        <v>7456</v>
      </c>
      <c r="J62" s="60" t="s">
        <v>8756</v>
      </c>
      <c r="K62" s="67">
        <v>0</v>
      </c>
      <c r="L62" s="50" t="s">
        <v>7841</v>
      </c>
      <c r="M62" s="40">
        <v>1085672</v>
      </c>
      <c r="N62" s="40" t="s">
        <v>3416</v>
      </c>
      <c r="O62" s="40" t="s">
        <v>3417</v>
      </c>
      <c r="P62" s="40" t="s">
        <v>2622</v>
      </c>
      <c r="Q62" s="40" t="s">
        <v>1712</v>
      </c>
      <c r="R62" s="40" t="s">
        <v>1713</v>
      </c>
      <c r="S62" s="43">
        <v>39321</v>
      </c>
      <c r="T62" s="40" t="s">
        <v>2623</v>
      </c>
      <c r="U62" s="44">
        <v>25794.080000000002</v>
      </c>
      <c r="V62" s="44">
        <v>25794.080000000002</v>
      </c>
      <c r="W62" s="44" t="s">
        <v>2623</v>
      </c>
      <c r="X62" s="44" t="s">
        <v>2623</v>
      </c>
      <c r="Y62" s="44" t="s">
        <v>2623</v>
      </c>
      <c r="Z62" s="44">
        <v>25794.080000000002</v>
      </c>
      <c r="AA62" s="40" t="s">
        <v>50</v>
      </c>
      <c r="AB62" s="44">
        <v>12897.04</v>
      </c>
      <c r="AC62" s="44">
        <v>0</v>
      </c>
      <c r="AD62" s="40" t="s">
        <v>27</v>
      </c>
      <c r="AE62" s="44">
        <v>0</v>
      </c>
      <c r="AF62" s="40" t="s">
        <v>2629</v>
      </c>
      <c r="AG62" s="40" t="s">
        <v>2630</v>
      </c>
      <c r="AI62" s="40" t="s">
        <v>28</v>
      </c>
      <c r="AJ62" s="40" t="s">
        <v>512</v>
      </c>
      <c r="AK62" s="40" t="s">
        <v>553</v>
      </c>
      <c r="AL62" s="40" t="s">
        <v>31</v>
      </c>
      <c r="AM62" s="40" t="s">
        <v>2634</v>
      </c>
      <c r="AN62" s="40" t="s">
        <v>32</v>
      </c>
      <c r="AO62" s="40" t="s">
        <v>409</v>
      </c>
      <c r="AP62" s="40" t="s">
        <v>34</v>
      </c>
      <c r="AQ62" s="40" t="s">
        <v>71</v>
      </c>
      <c r="AR62" s="40" t="s">
        <v>42</v>
      </c>
      <c r="AS62" s="45">
        <v>41306</v>
      </c>
      <c r="AT62" s="45" t="s">
        <v>7456</v>
      </c>
      <c r="AU62" s="40">
        <v>0</v>
      </c>
      <c r="AV62" s="40" t="s">
        <v>1714</v>
      </c>
      <c r="AW62" s="43">
        <v>39882</v>
      </c>
      <c r="AX62" s="46">
        <v>40056.531944444447</v>
      </c>
      <c r="AY62" s="40" t="s">
        <v>36</v>
      </c>
      <c r="AZ62" s="67">
        <v>25794.080000000002</v>
      </c>
      <c r="BA62" s="43">
        <v>39882</v>
      </c>
      <c r="BB62" s="81">
        <v>41306</v>
      </c>
      <c r="BC62" s="40">
        <f t="shared" si="0"/>
        <v>1424</v>
      </c>
      <c r="BD62" s="85">
        <f t="shared" si="1"/>
        <v>47.466666666666669</v>
      </c>
      <c r="BF62" s="393">
        <v>39882</v>
      </c>
      <c r="BG62" s="398">
        <v>41333</v>
      </c>
      <c r="BH62" s="96">
        <f t="shared" si="2"/>
        <v>1451</v>
      </c>
      <c r="BI62" s="97">
        <f t="shared" si="3"/>
        <v>48.366666666666667</v>
      </c>
    </row>
    <row r="63" spans="1:61" ht="12.75" customHeight="1" x14ac:dyDescent="0.2">
      <c r="A63" s="413"/>
      <c r="B63" s="42" t="s">
        <v>2611</v>
      </c>
      <c r="C63" s="40">
        <v>93</v>
      </c>
      <c r="D63" s="40" t="s">
        <v>2527</v>
      </c>
      <c r="E63" s="41" t="s">
        <v>2529</v>
      </c>
      <c r="F63" s="41" t="s">
        <v>8712</v>
      </c>
      <c r="G63" s="41" t="s">
        <v>8708</v>
      </c>
      <c r="H63" s="41" t="s">
        <v>9572</v>
      </c>
      <c r="I63" s="45" t="s">
        <v>7838</v>
      </c>
      <c r="J63" s="45" t="s">
        <v>9444</v>
      </c>
      <c r="L63" s="50" t="s">
        <v>7841</v>
      </c>
      <c r="M63" s="40">
        <v>259131</v>
      </c>
      <c r="N63" s="40" t="s">
        <v>3418</v>
      </c>
      <c r="O63" s="40" t="s">
        <v>3419</v>
      </c>
      <c r="P63" s="40" t="s">
        <v>2622</v>
      </c>
      <c r="Q63" s="40" t="s">
        <v>2028</v>
      </c>
      <c r="R63" s="40" t="s">
        <v>2029</v>
      </c>
      <c r="S63" s="43">
        <v>37036</v>
      </c>
      <c r="T63" s="40" t="s">
        <v>2623</v>
      </c>
      <c r="U63" s="44">
        <v>20186.919999999998</v>
      </c>
      <c r="V63" s="44">
        <v>20186.919999999998</v>
      </c>
      <c r="W63" s="44" t="s">
        <v>2623</v>
      </c>
      <c r="X63" s="44" t="s">
        <v>2623</v>
      </c>
      <c r="Y63" s="44" t="s">
        <v>2623</v>
      </c>
      <c r="Z63" s="44">
        <v>20186.919999999998</v>
      </c>
      <c r="AA63" s="40" t="s">
        <v>26</v>
      </c>
      <c r="AB63" s="44">
        <v>20186.919999999998</v>
      </c>
      <c r="AC63" s="44">
        <v>124582.97</v>
      </c>
      <c r="AD63" s="40" t="s">
        <v>26</v>
      </c>
      <c r="AE63" s="44">
        <v>124582.97</v>
      </c>
      <c r="AF63" s="40" t="s">
        <v>2624</v>
      </c>
      <c r="AG63" s="40" t="s">
        <v>2638</v>
      </c>
      <c r="AH63" s="40" t="s">
        <v>2688</v>
      </c>
      <c r="AI63" s="40" t="s">
        <v>28</v>
      </c>
      <c r="AJ63" s="40" t="s">
        <v>44</v>
      </c>
      <c r="AK63" s="40" t="s">
        <v>61</v>
      </c>
      <c r="AL63" s="40" t="s">
        <v>31</v>
      </c>
      <c r="AM63" s="40" t="s">
        <v>2641</v>
      </c>
      <c r="AN63" s="40" t="s">
        <v>32</v>
      </c>
      <c r="AO63" s="40" t="s">
        <v>39</v>
      </c>
      <c r="AP63" s="40" t="s">
        <v>40</v>
      </c>
      <c r="AQ63" s="40" t="s">
        <v>41</v>
      </c>
      <c r="AR63" s="40" t="s">
        <v>42</v>
      </c>
      <c r="AS63" s="45">
        <v>41306</v>
      </c>
      <c r="AT63" s="45" t="s">
        <v>7838</v>
      </c>
      <c r="AU63" s="40">
        <v>0</v>
      </c>
      <c r="AV63" s="40" t="s">
        <v>2030</v>
      </c>
      <c r="AW63" s="43">
        <v>37229</v>
      </c>
      <c r="AX63" s="46">
        <v>37618</v>
      </c>
      <c r="AY63" s="40" t="s">
        <v>36</v>
      </c>
      <c r="AZ63" s="67">
        <v>20186.919999999998</v>
      </c>
      <c r="BA63" s="43">
        <v>37229</v>
      </c>
      <c r="BB63" s="81">
        <v>41306</v>
      </c>
      <c r="BC63" s="40">
        <f t="shared" si="0"/>
        <v>4077</v>
      </c>
      <c r="BD63" s="85">
        <f t="shared" si="1"/>
        <v>135.9</v>
      </c>
      <c r="BF63" s="393">
        <v>37229</v>
      </c>
      <c r="BG63" s="398">
        <v>41333</v>
      </c>
      <c r="BH63" s="96">
        <f t="shared" si="2"/>
        <v>4104</v>
      </c>
      <c r="BI63" s="97">
        <f t="shared" si="3"/>
        <v>136.80000000000001</v>
      </c>
    </row>
    <row r="64" spans="1:61" ht="12.75" customHeight="1" x14ac:dyDescent="0.2">
      <c r="A64" s="413"/>
      <c r="B64" s="42" t="s">
        <v>2611</v>
      </c>
      <c r="C64" s="40">
        <v>93</v>
      </c>
      <c r="D64" s="40" t="s">
        <v>2527</v>
      </c>
      <c r="E64" s="41" t="s">
        <v>2549</v>
      </c>
      <c r="F64" s="41" t="s">
        <v>8710</v>
      </c>
      <c r="G64" s="41" t="s">
        <v>8708</v>
      </c>
      <c r="H64" s="41" t="s">
        <v>8743</v>
      </c>
      <c r="I64" s="45" t="s">
        <v>7839</v>
      </c>
      <c r="J64" s="45" t="s">
        <v>9426</v>
      </c>
      <c r="L64" s="50" t="s">
        <v>7841</v>
      </c>
      <c r="M64" s="40">
        <v>403744</v>
      </c>
      <c r="N64" s="40" t="s">
        <v>3420</v>
      </c>
      <c r="O64" s="40" t="s">
        <v>3421</v>
      </c>
      <c r="P64" s="40" t="s">
        <v>2622</v>
      </c>
      <c r="Q64" s="40" t="s">
        <v>2102</v>
      </c>
      <c r="R64" s="40" t="s">
        <v>2103</v>
      </c>
      <c r="S64" s="43">
        <v>37972</v>
      </c>
      <c r="T64" s="40" t="s">
        <v>2623</v>
      </c>
      <c r="U64" s="44">
        <v>34578.82</v>
      </c>
      <c r="V64" s="44">
        <v>34578.82</v>
      </c>
      <c r="W64" s="44" t="s">
        <v>2623</v>
      </c>
      <c r="X64" s="44" t="s">
        <v>2623</v>
      </c>
      <c r="Y64" s="44" t="s">
        <v>2623</v>
      </c>
      <c r="Z64" s="44">
        <v>34578.82</v>
      </c>
      <c r="AA64" s="40" t="s">
        <v>26</v>
      </c>
      <c r="AB64" s="44">
        <v>34578.82</v>
      </c>
      <c r="AC64" s="44">
        <v>70000</v>
      </c>
      <c r="AD64" s="40" t="s">
        <v>27</v>
      </c>
      <c r="AE64" s="44">
        <v>0</v>
      </c>
      <c r="AF64" s="40" t="s">
        <v>2624</v>
      </c>
      <c r="AG64" s="40" t="s">
        <v>2638</v>
      </c>
      <c r="AH64" s="40" t="s">
        <v>2642</v>
      </c>
      <c r="AI64" s="40" t="s">
        <v>28</v>
      </c>
      <c r="AJ64" s="40" t="s">
        <v>44</v>
      </c>
      <c r="AK64" s="40" t="s">
        <v>30</v>
      </c>
      <c r="AL64" s="40" t="s">
        <v>45</v>
      </c>
      <c r="AM64" s="40" t="s">
        <v>2653</v>
      </c>
      <c r="AN64" s="40" t="s">
        <v>32</v>
      </c>
      <c r="AO64" s="40" t="s">
        <v>421</v>
      </c>
      <c r="AP64" s="40" t="s">
        <v>40</v>
      </c>
      <c r="AQ64" s="40" t="s">
        <v>41</v>
      </c>
      <c r="AR64" s="40" t="s">
        <v>42</v>
      </c>
      <c r="AS64" s="45">
        <v>41306</v>
      </c>
      <c r="AT64" s="45" t="s">
        <v>7839</v>
      </c>
      <c r="AU64" s="40">
        <v>0</v>
      </c>
      <c r="AV64" s="40" t="s">
        <v>2104</v>
      </c>
      <c r="AW64" s="43">
        <v>38145</v>
      </c>
      <c r="AX64" s="46">
        <v>38161.673611111109</v>
      </c>
      <c r="AY64" s="40" t="s">
        <v>36</v>
      </c>
      <c r="AZ64" s="67">
        <v>34578.82</v>
      </c>
      <c r="BA64" s="43">
        <v>38145</v>
      </c>
      <c r="BB64" s="81">
        <v>41306</v>
      </c>
      <c r="BC64" s="40">
        <f t="shared" si="0"/>
        <v>3161</v>
      </c>
      <c r="BD64" s="85">
        <f t="shared" si="1"/>
        <v>105.36666666666666</v>
      </c>
      <c r="BF64" s="393">
        <v>38145</v>
      </c>
      <c r="BG64" s="398">
        <v>41333</v>
      </c>
      <c r="BH64" s="96">
        <f t="shared" si="2"/>
        <v>3188</v>
      </c>
      <c r="BI64" s="97">
        <f t="shared" si="3"/>
        <v>106.26666666666667</v>
      </c>
    </row>
    <row r="65" spans="1:61" ht="12.75" customHeight="1" x14ac:dyDescent="0.2">
      <c r="A65" s="413"/>
      <c r="B65" s="42" t="s">
        <v>2611</v>
      </c>
      <c r="C65" s="40">
        <v>93</v>
      </c>
      <c r="D65" s="40" t="s">
        <v>2527</v>
      </c>
      <c r="E65" s="41" t="s">
        <v>2530</v>
      </c>
      <c r="F65" s="41" t="s">
        <v>8712</v>
      </c>
      <c r="G65" s="41" t="s">
        <v>8708</v>
      </c>
      <c r="H65" s="41" t="s">
        <v>9572</v>
      </c>
      <c r="I65" s="45" t="s">
        <v>7456</v>
      </c>
      <c r="J65" s="45" t="s">
        <v>8762</v>
      </c>
      <c r="K65" s="67">
        <v>0</v>
      </c>
      <c r="L65" s="50" t="s">
        <v>7841</v>
      </c>
      <c r="M65" s="40">
        <v>1101211</v>
      </c>
      <c r="N65" s="40" t="s">
        <v>3422</v>
      </c>
      <c r="O65" s="40" t="s">
        <v>3423</v>
      </c>
      <c r="P65" s="40" t="s">
        <v>2622</v>
      </c>
      <c r="Q65" s="40" t="s">
        <v>1205</v>
      </c>
      <c r="R65" s="40" t="s">
        <v>1206</v>
      </c>
      <c r="S65" s="43">
        <v>39877</v>
      </c>
      <c r="T65" s="40" t="s">
        <v>2623</v>
      </c>
      <c r="U65" s="44">
        <v>46665</v>
      </c>
      <c r="V65" s="44">
        <v>46665</v>
      </c>
      <c r="W65" s="44" t="s">
        <v>2623</v>
      </c>
      <c r="X65" s="44" t="s">
        <v>2623</v>
      </c>
      <c r="Y65" s="44" t="s">
        <v>2623</v>
      </c>
      <c r="Z65" s="44">
        <v>46665</v>
      </c>
      <c r="AA65" s="40" t="s">
        <v>50</v>
      </c>
      <c r="AB65" s="44">
        <v>23332.5</v>
      </c>
      <c r="AC65" s="44">
        <v>0</v>
      </c>
      <c r="AD65" s="40" t="s">
        <v>27</v>
      </c>
      <c r="AE65" s="44">
        <v>0</v>
      </c>
      <c r="AF65" s="40" t="s">
        <v>2629</v>
      </c>
      <c r="AG65" s="40" t="s">
        <v>2630</v>
      </c>
      <c r="AI65" s="40" t="s">
        <v>28</v>
      </c>
      <c r="AJ65" s="40" t="s">
        <v>135</v>
      </c>
      <c r="AK65" s="40" t="s">
        <v>284</v>
      </c>
      <c r="AL65" s="40" t="s">
        <v>31</v>
      </c>
      <c r="AM65" s="40" t="s">
        <v>2641</v>
      </c>
      <c r="AN65" s="40" t="s">
        <v>32</v>
      </c>
      <c r="AO65" s="40" t="s">
        <v>347</v>
      </c>
      <c r="AP65" s="40" t="s">
        <v>34</v>
      </c>
      <c r="AQ65" s="40" t="s">
        <v>66</v>
      </c>
      <c r="AR65" s="40" t="s">
        <v>42</v>
      </c>
      <c r="AS65" s="45">
        <v>41306</v>
      </c>
      <c r="AT65" s="45" t="s">
        <v>7456</v>
      </c>
      <c r="AU65" s="40">
        <v>0</v>
      </c>
      <c r="AV65" s="40" t="s">
        <v>1207</v>
      </c>
      <c r="AW65" s="43">
        <v>40004</v>
      </c>
      <c r="AX65" s="46">
        <v>40081.677777777775</v>
      </c>
      <c r="AY65" s="40" t="s">
        <v>36</v>
      </c>
      <c r="AZ65" s="67">
        <v>46665</v>
      </c>
      <c r="BA65" s="43">
        <v>40004</v>
      </c>
      <c r="BB65" s="81">
        <v>41306</v>
      </c>
      <c r="BC65" s="40">
        <f t="shared" si="0"/>
        <v>1302</v>
      </c>
      <c r="BD65" s="85">
        <f t="shared" si="1"/>
        <v>43.4</v>
      </c>
      <c r="BF65" s="393">
        <v>40004</v>
      </c>
      <c r="BG65" s="398">
        <v>41333</v>
      </c>
      <c r="BH65" s="96">
        <f t="shared" si="2"/>
        <v>1329</v>
      </c>
      <c r="BI65" s="97">
        <f t="shared" si="3"/>
        <v>44.3</v>
      </c>
    </row>
    <row r="66" spans="1:61" ht="12.75" customHeight="1" x14ac:dyDescent="0.2">
      <c r="A66" s="413"/>
      <c r="B66" s="42" t="s">
        <v>2611</v>
      </c>
      <c r="C66" s="40">
        <v>14</v>
      </c>
      <c r="D66" s="40" t="s">
        <v>2528</v>
      </c>
      <c r="E66" s="41" t="s">
        <v>2531</v>
      </c>
      <c r="F66" s="41" t="s">
        <v>8729</v>
      </c>
      <c r="G66" s="41" t="s">
        <v>8708</v>
      </c>
      <c r="H66" s="41" t="s">
        <v>8747</v>
      </c>
      <c r="I66" s="45" t="s">
        <v>7456</v>
      </c>
      <c r="J66" s="60" t="s">
        <v>8756</v>
      </c>
      <c r="K66" s="67">
        <v>0</v>
      </c>
      <c r="L66" s="50" t="s">
        <v>7842</v>
      </c>
      <c r="M66" s="40">
        <v>1421219</v>
      </c>
      <c r="N66" s="40" t="s">
        <v>3426</v>
      </c>
      <c r="O66" s="40" t="s">
        <v>3427</v>
      </c>
      <c r="P66" s="40" t="s">
        <v>2646</v>
      </c>
      <c r="Q66" s="40" t="s">
        <v>1580</v>
      </c>
      <c r="R66" s="40" t="s">
        <v>1581</v>
      </c>
      <c r="S66" s="43">
        <v>40489</v>
      </c>
      <c r="T66" s="40" t="s">
        <v>2623</v>
      </c>
      <c r="U66" s="44">
        <v>16049</v>
      </c>
      <c r="V66" s="44">
        <v>16049</v>
      </c>
      <c r="W66" s="44" t="s">
        <v>2623</v>
      </c>
      <c r="X66" s="44" t="s">
        <v>2623</v>
      </c>
      <c r="Y66" s="44" t="s">
        <v>2623</v>
      </c>
      <c r="Z66" s="44">
        <v>16049</v>
      </c>
      <c r="AA66" s="40" t="s">
        <v>50</v>
      </c>
      <c r="AB66" s="44">
        <v>8024.5</v>
      </c>
      <c r="AC66" s="44">
        <v>0</v>
      </c>
      <c r="AD66" s="40" t="s">
        <v>27</v>
      </c>
      <c r="AE66" s="44">
        <v>0</v>
      </c>
      <c r="AF66" s="40" t="s">
        <v>2629</v>
      </c>
      <c r="AG66" s="40" t="s">
        <v>2630</v>
      </c>
      <c r="AI66" s="40" t="s">
        <v>28</v>
      </c>
      <c r="AJ66" s="40" t="s">
        <v>262</v>
      </c>
      <c r="AK66" s="40" t="s">
        <v>151</v>
      </c>
      <c r="AL66" s="40" t="s">
        <v>31</v>
      </c>
      <c r="AM66" s="40" t="s">
        <v>2632</v>
      </c>
      <c r="AN66" s="40" t="s">
        <v>131</v>
      </c>
      <c r="AO66" s="40" t="s">
        <v>1419</v>
      </c>
      <c r="AP66" s="40" t="s">
        <v>34</v>
      </c>
      <c r="AQ66" s="40" t="s">
        <v>71</v>
      </c>
      <c r="AR66" s="40" t="s">
        <v>42</v>
      </c>
      <c r="AS66" s="45">
        <v>41306</v>
      </c>
      <c r="AT66" s="45" t="s">
        <v>7456</v>
      </c>
      <c r="AU66" s="40">
        <v>0</v>
      </c>
      <c r="AV66" s="40" t="s">
        <v>1582</v>
      </c>
      <c r="AW66" s="43">
        <v>40940</v>
      </c>
      <c r="AX66" s="46">
        <v>40950.154166666667</v>
      </c>
      <c r="AY66" s="40" t="s">
        <v>36</v>
      </c>
      <c r="AZ66" s="67">
        <v>16049</v>
      </c>
      <c r="BA66" s="43">
        <v>40940</v>
      </c>
      <c r="BB66" s="45">
        <v>41306</v>
      </c>
      <c r="BC66" s="40">
        <f t="shared" si="0"/>
        <v>366</v>
      </c>
      <c r="BD66" s="85">
        <f t="shared" si="1"/>
        <v>12.2</v>
      </c>
      <c r="BF66" s="393">
        <v>40940</v>
      </c>
      <c r="BG66" s="398">
        <v>41333</v>
      </c>
      <c r="BH66" s="96">
        <f t="shared" si="2"/>
        <v>393</v>
      </c>
      <c r="BI66" s="97">
        <f t="shared" si="3"/>
        <v>13.1</v>
      </c>
    </row>
    <row r="67" spans="1:61" ht="12.75" customHeight="1" x14ac:dyDescent="0.2">
      <c r="A67" s="413"/>
      <c r="B67" s="42" t="s">
        <v>2611</v>
      </c>
      <c r="C67" s="40">
        <v>93</v>
      </c>
      <c r="D67" s="40" t="s">
        <v>2527</v>
      </c>
      <c r="E67" s="41" t="s">
        <v>2534</v>
      </c>
      <c r="F67" s="41" t="s">
        <v>8710</v>
      </c>
      <c r="G67" s="41" t="s">
        <v>8708</v>
      </c>
      <c r="H67" s="41" t="s">
        <v>8720</v>
      </c>
      <c r="I67" s="45" t="s">
        <v>7456</v>
      </c>
      <c r="J67" s="45" t="s">
        <v>8762</v>
      </c>
      <c r="K67" s="67">
        <v>0</v>
      </c>
      <c r="L67" s="50" t="s">
        <v>7841</v>
      </c>
      <c r="M67" s="40">
        <v>1191495</v>
      </c>
      <c r="N67" s="40" t="s">
        <v>3428</v>
      </c>
      <c r="O67" s="40" t="s">
        <v>3429</v>
      </c>
      <c r="P67" s="40" t="s">
        <v>2622</v>
      </c>
      <c r="Q67" s="40" t="s">
        <v>1790</v>
      </c>
      <c r="R67" s="40" t="s">
        <v>1791</v>
      </c>
      <c r="S67" s="43">
        <v>39951</v>
      </c>
      <c r="T67" s="40" t="s">
        <v>2623</v>
      </c>
      <c r="U67" s="44">
        <v>18000</v>
      </c>
      <c r="V67" s="44">
        <v>18000</v>
      </c>
      <c r="W67" s="44" t="s">
        <v>2623</v>
      </c>
      <c r="X67" s="44" t="s">
        <v>2623</v>
      </c>
      <c r="Y67" s="44" t="s">
        <v>2623</v>
      </c>
      <c r="Z67" s="44">
        <v>18000</v>
      </c>
      <c r="AA67" s="40" t="s">
        <v>26</v>
      </c>
      <c r="AB67" s="44">
        <v>18000</v>
      </c>
      <c r="AC67" s="44">
        <v>0</v>
      </c>
      <c r="AD67" s="40" t="s">
        <v>27</v>
      </c>
      <c r="AE67" s="44">
        <v>0</v>
      </c>
      <c r="AF67" s="40" t="s">
        <v>2629</v>
      </c>
      <c r="AG67" s="40" t="s">
        <v>2630</v>
      </c>
      <c r="AI67" s="40" t="s">
        <v>28</v>
      </c>
      <c r="AJ67" s="40" t="s">
        <v>135</v>
      </c>
      <c r="AK67" s="40" t="s">
        <v>751</v>
      </c>
      <c r="AL67" s="40" t="s">
        <v>197</v>
      </c>
      <c r="AM67" s="40" t="s">
        <v>2644</v>
      </c>
      <c r="AN67" s="40" t="s">
        <v>32</v>
      </c>
      <c r="AO67" s="40" t="s">
        <v>77</v>
      </c>
      <c r="AP67" s="40" t="s">
        <v>34</v>
      </c>
      <c r="AQ67" s="40" t="s">
        <v>71</v>
      </c>
      <c r="AR67" s="40" t="s">
        <v>42</v>
      </c>
      <c r="AS67" s="45">
        <v>41306</v>
      </c>
      <c r="AT67" s="45" t="s">
        <v>7456</v>
      </c>
      <c r="AU67" s="40">
        <v>0</v>
      </c>
      <c r="AV67" s="40" t="s">
        <v>1792</v>
      </c>
      <c r="AW67" s="43">
        <v>40079</v>
      </c>
      <c r="AX67" s="46">
        <v>40263.599999999999</v>
      </c>
      <c r="AY67" s="40" t="s">
        <v>36</v>
      </c>
      <c r="AZ67" s="67">
        <v>18000</v>
      </c>
      <c r="BA67" s="43">
        <v>40079</v>
      </c>
      <c r="BB67" s="81">
        <v>41306</v>
      </c>
      <c r="BC67" s="40">
        <f t="shared" ref="BC67:BC130" si="4">BB67-BA67</f>
        <v>1227</v>
      </c>
      <c r="BD67" s="85">
        <f t="shared" ref="BD67:BD130" si="5">BC67/30</f>
        <v>40.9</v>
      </c>
      <c r="BF67" s="393">
        <v>40079</v>
      </c>
      <c r="BG67" s="398">
        <v>41333</v>
      </c>
      <c r="BH67" s="96">
        <f t="shared" ref="BH67:BH130" si="6">BG67-BF67</f>
        <v>1254</v>
      </c>
      <c r="BI67" s="97">
        <f t="shared" ref="BI67:BI130" si="7">BH67/30</f>
        <v>41.8</v>
      </c>
    </row>
    <row r="68" spans="1:61" ht="12.75" customHeight="1" x14ac:dyDescent="0.2">
      <c r="A68" s="413"/>
      <c r="B68" s="42" t="s">
        <v>2611</v>
      </c>
      <c r="C68" s="40">
        <v>93</v>
      </c>
      <c r="D68" s="40" t="s">
        <v>2527</v>
      </c>
      <c r="E68" s="40" t="s">
        <v>2529</v>
      </c>
      <c r="F68" s="41" t="s">
        <v>8712</v>
      </c>
      <c r="G68" s="41" t="s">
        <v>8708</v>
      </c>
      <c r="H68" s="41" t="s">
        <v>9572</v>
      </c>
      <c r="I68" s="45" t="s">
        <v>7453</v>
      </c>
      <c r="J68" s="40" t="s">
        <v>8736</v>
      </c>
      <c r="L68" s="50" t="s">
        <v>7841</v>
      </c>
      <c r="M68" s="40">
        <v>1149009</v>
      </c>
      <c r="N68" s="40" t="s">
        <v>3430</v>
      </c>
      <c r="O68" s="40" t="s">
        <v>3431</v>
      </c>
      <c r="P68" s="40" t="s">
        <v>2622</v>
      </c>
      <c r="Q68" s="40" t="s">
        <v>1251</v>
      </c>
      <c r="R68" s="40" t="s">
        <v>1252</v>
      </c>
      <c r="S68" s="43">
        <v>38644</v>
      </c>
      <c r="T68" s="40" t="s">
        <v>2623</v>
      </c>
      <c r="U68" s="44">
        <v>8476.48</v>
      </c>
      <c r="V68" s="44">
        <v>8476.48</v>
      </c>
      <c r="W68" s="44" t="s">
        <v>2623</v>
      </c>
      <c r="X68" s="44" t="s">
        <v>2623</v>
      </c>
      <c r="Y68" s="44" t="s">
        <v>2623</v>
      </c>
      <c r="Z68" s="44">
        <v>8476.48</v>
      </c>
      <c r="AA68" s="40" t="s">
        <v>26</v>
      </c>
      <c r="AB68" s="44">
        <v>8476.48</v>
      </c>
      <c r="AC68" s="44">
        <v>12700</v>
      </c>
      <c r="AD68" s="40" t="s">
        <v>27</v>
      </c>
      <c r="AE68" s="44">
        <v>0</v>
      </c>
      <c r="AI68" s="40" t="s">
        <v>28</v>
      </c>
      <c r="AJ68" s="40" t="s">
        <v>135</v>
      </c>
      <c r="AK68" s="40" t="s">
        <v>136</v>
      </c>
      <c r="AL68" s="40" t="s">
        <v>31</v>
      </c>
      <c r="AM68" s="40" t="s">
        <v>2644</v>
      </c>
      <c r="AN68" s="40" t="s">
        <v>32</v>
      </c>
      <c r="AO68" s="40" t="s">
        <v>463</v>
      </c>
      <c r="AP68" s="40" t="s">
        <v>55</v>
      </c>
      <c r="AQ68" s="40" t="s">
        <v>71</v>
      </c>
      <c r="AR68" s="40" t="s">
        <v>42</v>
      </c>
      <c r="AS68" s="45">
        <v>41306</v>
      </c>
      <c r="AT68" s="45" t="s">
        <v>7453</v>
      </c>
      <c r="AU68" s="40">
        <v>0</v>
      </c>
      <c r="AV68" s="40" t="s">
        <v>1253</v>
      </c>
      <c r="AW68" s="43">
        <v>39336</v>
      </c>
      <c r="AX68" s="46">
        <v>40164.359027777777</v>
      </c>
      <c r="AY68" s="40" t="s">
        <v>36</v>
      </c>
      <c r="AZ68" s="67">
        <v>8476.48</v>
      </c>
      <c r="BA68" s="43">
        <v>39336</v>
      </c>
      <c r="BB68" s="81">
        <v>41306</v>
      </c>
      <c r="BC68" s="40">
        <f t="shared" si="4"/>
        <v>1970</v>
      </c>
      <c r="BD68" s="85">
        <f t="shared" si="5"/>
        <v>65.666666666666671</v>
      </c>
      <c r="BF68" s="393">
        <v>39336</v>
      </c>
      <c r="BG68" s="398">
        <v>41333</v>
      </c>
      <c r="BH68" s="96">
        <f t="shared" si="6"/>
        <v>1997</v>
      </c>
      <c r="BI68" s="97">
        <f t="shared" si="7"/>
        <v>66.566666666666663</v>
      </c>
    </row>
    <row r="69" spans="1:61" ht="12.75" customHeight="1" x14ac:dyDescent="0.2">
      <c r="A69" s="413"/>
      <c r="B69" s="42" t="s">
        <v>2611</v>
      </c>
      <c r="C69" s="40">
        <v>93</v>
      </c>
      <c r="D69" s="40" t="s">
        <v>2527</v>
      </c>
      <c r="E69" s="41" t="s">
        <v>2530</v>
      </c>
      <c r="F69" s="41" t="s">
        <v>8713</v>
      </c>
      <c r="G69" s="41" t="s">
        <v>8708</v>
      </c>
      <c r="H69" s="41" t="s">
        <v>9214</v>
      </c>
      <c r="I69" s="45" t="s">
        <v>7839</v>
      </c>
      <c r="J69" s="45" t="s">
        <v>8761</v>
      </c>
      <c r="L69" s="50" t="s">
        <v>7841</v>
      </c>
      <c r="M69" s="40">
        <v>1374334</v>
      </c>
      <c r="N69" s="40" t="s">
        <v>3438</v>
      </c>
      <c r="O69" s="40" t="s">
        <v>3439</v>
      </c>
      <c r="P69" s="40" t="s">
        <v>2622</v>
      </c>
      <c r="Q69" s="40" t="s">
        <v>1706</v>
      </c>
      <c r="R69" s="40" t="s">
        <v>1707</v>
      </c>
      <c r="S69" s="43">
        <v>40700</v>
      </c>
      <c r="T69" s="40" t="s">
        <v>2623</v>
      </c>
      <c r="U69" s="44">
        <v>42266</v>
      </c>
      <c r="V69" s="44">
        <v>42266</v>
      </c>
      <c r="W69" s="44" t="s">
        <v>2623</v>
      </c>
      <c r="X69" s="44" t="s">
        <v>2623</v>
      </c>
      <c r="Y69" s="44" t="s">
        <v>2623</v>
      </c>
      <c r="Z69" s="44">
        <v>42266</v>
      </c>
      <c r="AA69" s="40" t="s">
        <v>26</v>
      </c>
      <c r="AB69" s="44">
        <v>42266</v>
      </c>
      <c r="AC69" s="44">
        <v>26856</v>
      </c>
      <c r="AD69" s="40" t="s">
        <v>27</v>
      </c>
      <c r="AE69" s="44">
        <v>0</v>
      </c>
      <c r="AF69" s="40" t="s">
        <v>2629</v>
      </c>
      <c r="AG69" s="40" t="s">
        <v>2630</v>
      </c>
      <c r="AI69" s="40" t="s">
        <v>28</v>
      </c>
      <c r="AJ69" s="40" t="s">
        <v>135</v>
      </c>
      <c r="AK69" s="40" t="s">
        <v>136</v>
      </c>
      <c r="AL69" s="40" t="s">
        <v>31</v>
      </c>
      <c r="AM69" s="40" t="s">
        <v>2634</v>
      </c>
      <c r="AN69" s="40" t="s">
        <v>32</v>
      </c>
      <c r="AO69" s="40" t="s">
        <v>519</v>
      </c>
      <c r="AP69" s="40" t="s">
        <v>34</v>
      </c>
      <c r="AQ69" s="40" t="s">
        <v>71</v>
      </c>
      <c r="AR69" s="40" t="s">
        <v>42</v>
      </c>
      <c r="AS69" s="45">
        <v>41306</v>
      </c>
      <c r="AT69" s="45" t="s">
        <v>7839</v>
      </c>
      <c r="AU69" s="40">
        <v>0</v>
      </c>
      <c r="AV69" s="40" t="s">
        <v>1708</v>
      </c>
      <c r="AW69" s="43">
        <v>40801</v>
      </c>
      <c r="AX69" s="46">
        <v>40814.931250000001</v>
      </c>
      <c r="AY69" s="40" t="s">
        <v>36</v>
      </c>
      <c r="AZ69" s="67">
        <v>42266</v>
      </c>
      <c r="BA69" s="43">
        <v>40801</v>
      </c>
      <c r="BB69" s="81">
        <v>41306</v>
      </c>
      <c r="BC69" s="40">
        <f t="shared" si="4"/>
        <v>505</v>
      </c>
      <c r="BD69" s="85">
        <f t="shared" si="5"/>
        <v>16.833333333333332</v>
      </c>
      <c r="BF69" s="393">
        <v>40801</v>
      </c>
      <c r="BG69" s="398">
        <v>41333</v>
      </c>
      <c r="BH69" s="96">
        <f t="shared" si="6"/>
        <v>532</v>
      </c>
      <c r="BI69" s="97">
        <f t="shared" si="7"/>
        <v>17.733333333333334</v>
      </c>
    </row>
    <row r="70" spans="1:61" ht="12.75" customHeight="1" x14ac:dyDescent="0.2">
      <c r="A70" s="413"/>
      <c r="B70" s="42" t="s">
        <v>2611</v>
      </c>
      <c r="C70" s="40">
        <v>14</v>
      </c>
      <c r="D70" s="40" t="s">
        <v>2528</v>
      </c>
      <c r="E70" s="41" t="s">
        <v>2531</v>
      </c>
      <c r="F70" s="41" t="s">
        <v>9206</v>
      </c>
      <c r="G70" s="41" t="s">
        <v>8708</v>
      </c>
      <c r="H70" s="41" t="s">
        <v>8743</v>
      </c>
      <c r="I70" s="45" t="s">
        <v>7453</v>
      </c>
      <c r="J70" s="40" t="s">
        <v>8736</v>
      </c>
      <c r="L70" s="50" t="s">
        <v>7842</v>
      </c>
      <c r="M70" s="40">
        <v>1449308</v>
      </c>
      <c r="N70" s="40" t="s">
        <v>3443</v>
      </c>
      <c r="O70" s="40" t="s">
        <v>3444</v>
      </c>
      <c r="P70" s="40" t="s">
        <v>2646</v>
      </c>
      <c r="Q70" s="40" t="s">
        <v>838</v>
      </c>
      <c r="R70" s="40" t="s">
        <v>839</v>
      </c>
      <c r="S70" s="43">
        <v>40587</v>
      </c>
      <c r="T70" s="40" t="s">
        <v>2623</v>
      </c>
      <c r="U70" s="44">
        <v>12000</v>
      </c>
      <c r="V70" s="44">
        <v>12000</v>
      </c>
      <c r="W70" s="44" t="s">
        <v>2623</v>
      </c>
      <c r="X70" s="44" t="s">
        <v>2623</v>
      </c>
      <c r="Y70" s="44" t="s">
        <v>2623</v>
      </c>
      <c r="Z70" s="44">
        <v>11336</v>
      </c>
      <c r="AA70" s="40" t="s">
        <v>50</v>
      </c>
      <c r="AB70" s="44">
        <v>5668</v>
      </c>
      <c r="AC70" s="44">
        <v>0</v>
      </c>
      <c r="AD70" s="40" t="s">
        <v>27</v>
      </c>
      <c r="AE70" s="44">
        <v>0</v>
      </c>
      <c r="AF70" s="40" t="s">
        <v>2629</v>
      </c>
      <c r="AG70" s="40" t="s">
        <v>2630</v>
      </c>
      <c r="AI70" s="40" t="s">
        <v>28</v>
      </c>
      <c r="AJ70" s="40" t="s">
        <v>262</v>
      </c>
      <c r="AK70" s="40" t="s">
        <v>284</v>
      </c>
      <c r="AL70" s="40" t="s">
        <v>31</v>
      </c>
      <c r="AM70" s="40" t="s">
        <v>2632</v>
      </c>
      <c r="AN70" s="40" t="s">
        <v>139</v>
      </c>
      <c r="AO70" s="40" t="s">
        <v>347</v>
      </c>
      <c r="AP70" s="40" t="s">
        <v>34</v>
      </c>
      <c r="AQ70" s="40" t="s">
        <v>71</v>
      </c>
      <c r="AR70" s="40" t="s">
        <v>42</v>
      </c>
      <c r="AS70" s="45">
        <v>41306</v>
      </c>
      <c r="AT70" s="45" t="s">
        <v>7453</v>
      </c>
      <c r="AU70" s="40">
        <v>0</v>
      </c>
      <c r="AV70" s="40" t="s">
        <v>840</v>
      </c>
      <c r="AW70" s="43">
        <v>40991</v>
      </c>
      <c r="AX70" s="46">
        <v>41019.318749999999</v>
      </c>
      <c r="AY70" s="40" t="s">
        <v>36</v>
      </c>
      <c r="AZ70" s="67">
        <v>12000</v>
      </c>
      <c r="BA70" s="43">
        <v>40991</v>
      </c>
      <c r="BB70" s="45">
        <v>41306</v>
      </c>
      <c r="BC70" s="40">
        <f t="shared" si="4"/>
        <v>315</v>
      </c>
      <c r="BD70" s="85">
        <f t="shared" si="5"/>
        <v>10.5</v>
      </c>
      <c r="BF70" s="393">
        <v>40991</v>
      </c>
      <c r="BG70" s="398">
        <v>41333</v>
      </c>
      <c r="BH70" s="96">
        <f t="shared" si="6"/>
        <v>342</v>
      </c>
      <c r="BI70" s="97">
        <f t="shared" si="7"/>
        <v>11.4</v>
      </c>
    </row>
    <row r="71" spans="1:61" ht="12.75" customHeight="1" x14ac:dyDescent="0.2">
      <c r="A71" s="413"/>
      <c r="B71" s="42" t="s">
        <v>2611</v>
      </c>
      <c r="C71" s="40">
        <v>93</v>
      </c>
      <c r="D71" s="40" t="s">
        <v>2527</v>
      </c>
      <c r="E71" s="40" t="s">
        <v>2539</v>
      </c>
      <c r="F71" s="41" t="s">
        <v>8717</v>
      </c>
      <c r="G71" s="41" t="s">
        <v>8708</v>
      </c>
      <c r="H71" s="41" t="s">
        <v>9571</v>
      </c>
      <c r="I71" s="45" t="s">
        <v>7453</v>
      </c>
      <c r="J71" s="40" t="s">
        <v>8736</v>
      </c>
      <c r="L71" s="50" t="s">
        <v>7841</v>
      </c>
      <c r="M71" s="40">
        <v>1033112</v>
      </c>
      <c r="N71" s="40" t="s">
        <v>3447</v>
      </c>
      <c r="O71" s="40" t="s">
        <v>3448</v>
      </c>
      <c r="P71" s="40" t="s">
        <v>2622</v>
      </c>
      <c r="Q71" s="40">
        <v>2633</v>
      </c>
      <c r="R71" s="40" t="s">
        <v>1686</v>
      </c>
      <c r="S71" s="43">
        <v>39722</v>
      </c>
      <c r="T71" s="40" t="s">
        <v>2623</v>
      </c>
      <c r="U71" s="44">
        <v>0</v>
      </c>
      <c r="V71" s="44">
        <v>80760</v>
      </c>
      <c r="W71" s="44" t="s">
        <v>2623</v>
      </c>
      <c r="X71" s="44" t="s">
        <v>2623</v>
      </c>
      <c r="Y71" s="44" t="s">
        <v>2623</v>
      </c>
      <c r="Z71" s="44">
        <v>0</v>
      </c>
      <c r="AA71" s="40" t="s">
        <v>26</v>
      </c>
      <c r="AB71" s="44">
        <v>0</v>
      </c>
      <c r="AC71" s="44">
        <v>166116.42000000001</v>
      </c>
      <c r="AD71" s="40" t="s">
        <v>27</v>
      </c>
      <c r="AE71" s="44">
        <v>0</v>
      </c>
      <c r="AF71" s="40" t="s">
        <v>2629</v>
      </c>
      <c r="AG71" s="40" t="s">
        <v>2630</v>
      </c>
      <c r="AI71" s="40" t="s">
        <v>28</v>
      </c>
      <c r="AJ71" s="40" t="s">
        <v>135</v>
      </c>
      <c r="AK71" s="40" t="s">
        <v>276</v>
      </c>
      <c r="AL71" s="40" t="s">
        <v>31</v>
      </c>
      <c r="AM71" s="40" t="s">
        <v>2652</v>
      </c>
      <c r="AN71" s="40" t="s">
        <v>32</v>
      </c>
      <c r="AO71" s="40" t="s">
        <v>39</v>
      </c>
      <c r="AP71" s="40" t="s">
        <v>40</v>
      </c>
      <c r="AQ71" s="40" t="s">
        <v>41</v>
      </c>
      <c r="AR71" s="40" t="s">
        <v>42</v>
      </c>
      <c r="AS71" s="45">
        <v>41306</v>
      </c>
      <c r="AT71" s="45" t="s">
        <v>7453</v>
      </c>
      <c r="AU71" s="40">
        <v>0</v>
      </c>
      <c r="AV71" s="40" t="s">
        <v>1687</v>
      </c>
      <c r="AW71" s="43">
        <v>39848</v>
      </c>
      <c r="AX71" s="46">
        <v>39973.61041666667</v>
      </c>
      <c r="AY71" s="40" t="s">
        <v>36</v>
      </c>
      <c r="AZ71" s="67">
        <v>0</v>
      </c>
      <c r="BA71" s="43">
        <v>39848</v>
      </c>
      <c r="BB71" s="81">
        <v>41306</v>
      </c>
      <c r="BC71" s="40">
        <f t="shared" si="4"/>
        <v>1458</v>
      </c>
      <c r="BD71" s="85">
        <f t="shared" si="5"/>
        <v>48.6</v>
      </c>
      <c r="BF71" s="393">
        <v>39848</v>
      </c>
      <c r="BG71" s="398">
        <v>41333</v>
      </c>
      <c r="BH71" s="96">
        <f t="shared" si="6"/>
        <v>1485</v>
      </c>
      <c r="BI71" s="97">
        <f t="shared" si="7"/>
        <v>49.5</v>
      </c>
    </row>
    <row r="72" spans="1:61" ht="12.75" customHeight="1" x14ac:dyDescent="0.2">
      <c r="A72" s="413"/>
      <c r="B72" s="42" t="s">
        <v>2611</v>
      </c>
      <c r="C72" s="40">
        <v>31</v>
      </c>
      <c r="D72" s="40" t="s">
        <v>2528</v>
      </c>
      <c r="E72" s="41" t="s">
        <v>2529</v>
      </c>
      <c r="F72" s="41" t="s">
        <v>8714</v>
      </c>
      <c r="G72" s="41" t="s">
        <v>8708</v>
      </c>
      <c r="H72" s="41" t="s">
        <v>8721</v>
      </c>
      <c r="I72" s="45" t="s">
        <v>7456</v>
      </c>
      <c r="J72" s="60" t="s">
        <v>8756</v>
      </c>
      <c r="K72" s="67">
        <v>0</v>
      </c>
      <c r="L72" s="50" t="s">
        <v>7841</v>
      </c>
      <c r="M72" s="40">
        <v>256299</v>
      </c>
      <c r="N72" s="40" t="s">
        <v>3451</v>
      </c>
      <c r="O72" s="40" t="s">
        <v>3452</v>
      </c>
      <c r="P72" s="40" t="s">
        <v>2646</v>
      </c>
      <c r="Q72" s="40">
        <v>7110025</v>
      </c>
      <c r="R72" s="40" t="s">
        <v>2023</v>
      </c>
      <c r="S72" s="43">
        <v>37666</v>
      </c>
      <c r="T72" s="40" t="s">
        <v>2623</v>
      </c>
      <c r="U72" s="44">
        <v>30000</v>
      </c>
      <c r="V72" s="44">
        <v>30000</v>
      </c>
      <c r="W72" s="44" t="s">
        <v>2623</v>
      </c>
      <c r="X72" s="44" t="s">
        <v>2623</v>
      </c>
      <c r="Y72" s="44" t="s">
        <v>2623</v>
      </c>
      <c r="Z72" s="44">
        <v>30000</v>
      </c>
      <c r="AA72" s="40" t="s">
        <v>26</v>
      </c>
      <c r="AB72" s="44">
        <v>30000</v>
      </c>
      <c r="AC72" s="44">
        <v>3000</v>
      </c>
      <c r="AD72" s="40" t="s">
        <v>27</v>
      </c>
      <c r="AE72" s="44">
        <v>0</v>
      </c>
      <c r="AF72" s="40" t="s">
        <v>2624</v>
      </c>
      <c r="AG72" s="40" t="s">
        <v>2638</v>
      </c>
      <c r="AH72" s="40" t="s">
        <v>2642</v>
      </c>
      <c r="AI72" s="40" t="s">
        <v>28</v>
      </c>
      <c r="AJ72" s="40" t="s">
        <v>29</v>
      </c>
      <c r="AK72" s="40" t="s">
        <v>30</v>
      </c>
      <c r="AL72" s="40" t="s">
        <v>45</v>
      </c>
      <c r="AM72" s="40" t="s">
        <v>2665</v>
      </c>
      <c r="AN72" s="40" t="s">
        <v>32</v>
      </c>
      <c r="AO72" s="40" t="s">
        <v>77</v>
      </c>
      <c r="AP72" s="40" t="s">
        <v>34</v>
      </c>
      <c r="AQ72" s="40" t="s">
        <v>251</v>
      </c>
      <c r="AR72" s="40" t="s">
        <v>42</v>
      </c>
      <c r="AS72" s="45">
        <v>41306</v>
      </c>
      <c r="AT72" s="45" t="s">
        <v>7456</v>
      </c>
      <c r="AU72" s="40">
        <v>0</v>
      </c>
      <c r="AV72" s="40" t="s">
        <v>2024</v>
      </c>
      <c r="AW72" s="43">
        <v>36201</v>
      </c>
      <c r="AX72" s="46">
        <v>37618</v>
      </c>
      <c r="AY72" s="40" t="s">
        <v>36</v>
      </c>
      <c r="AZ72" s="67">
        <v>30000</v>
      </c>
      <c r="BA72" s="43">
        <v>36201</v>
      </c>
      <c r="BB72" s="45">
        <v>41306</v>
      </c>
      <c r="BC72" s="40">
        <f t="shared" si="4"/>
        <v>5105</v>
      </c>
      <c r="BD72" s="85">
        <f t="shared" si="5"/>
        <v>170.16666666666666</v>
      </c>
      <c r="BF72" s="393">
        <v>36201</v>
      </c>
      <c r="BG72" s="398">
        <v>41333</v>
      </c>
      <c r="BH72" s="96">
        <f t="shared" si="6"/>
        <v>5132</v>
      </c>
      <c r="BI72" s="97">
        <f t="shared" si="7"/>
        <v>171.06666666666666</v>
      </c>
    </row>
    <row r="73" spans="1:61" ht="12.75" customHeight="1" x14ac:dyDescent="0.2">
      <c r="A73" s="413"/>
      <c r="B73" s="42" t="s">
        <v>2611</v>
      </c>
      <c r="C73" s="40">
        <v>93</v>
      </c>
      <c r="D73" s="40" t="s">
        <v>2527</v>
      </c>
      <c r="E73" s="41" t="s">
        <v>2533</v>
      </c>
      <c r="F73" s="41" t="s">
        <v>8710</v>
      </c>
      <c r="G73" s="41" t="s">
        <v>8708</v>
      </c>
      <c r="H73" s="41" t="s">
        <v>8709</v>
      </c>
      <c r="I73" s="45" t="s">
        <v>7456</v>
      </c>
      <c r="J73" s="60" t="s">
        <v>8756</v>
      </c>
      <c r="K73" s="67">
        <v>0</v>
      </c>
      <c r="L73" s="50" t="s">
        <v>7841</v>
      </c>
      <c r="M73" s="40">
        <v>577980</v>
      </c>
      <c r="N73" s="40" t="s">
        <v>3453</v>
      </c>
      <c r="O73" s="40" t="s">
        <v>3454</v>
      </c>
      <c r="P73" s="40" t="s">
        <v>2622</v>
      </c>
      <c r="Q73" s="40" t="s">
        <v>367</v>
      </c>
      <c r="R73" s="40" t="s">
        <v>368</v>
      </c>
      <c r="S73" s="43">
        <v>38802</v>
      </c>
      <c r="T73" s="40" t="s">
        <v>2623</v>
      </c>
      <c r="U73" s="44">
        <v>50283.9</v>
      </c>
      <c r="V73" s="44">
        <v>50283.9</v>
      </c>
      <c r="W73" s="44" t="s">
        <v>2623</v>
      </c>
      <c r="X73" s="44" t="s">
        <v>2623</v>
      </c>
      <c r="Y73" s="44" t="s">
        <v>2623</v>
      </c>
      <c r="Z73" s="44">
        <v>50283.9</v>
      </c>
      <c r="AA73" s="40" t="s">
        <v>26</v>
      </c>
      <c r="AB73" s="44">
        <v>50283.9</v>
      </c>
      <c r="AC73" s="44">
        <v>2102.04</v>
      </c>
      <c r="AD73" s="40" t="s">
        <v>27</v>
      </c>
      <c r="AE73" s="44">
        <v>0</v>
      </c>
      <c r="AF73" s="40" t="s">
        <v>2624</v>
      </c>
      <c r="AG73" s="40" t="s">
        <v>2625</v>
      </c>
      <c r="AH73" s="40" t="s">
        <v>2626</v>
      </c>
      <c r="AI73" s="40" t="s">
        <v>28</v>
      </c>
      <c r="AJ73" s="40" t="s">
        <v>44</v>
      </c>
      <c r="AK73" s="40" t="s">
        <v>80</v>
      </c>
      <c r="AL73" s="40" t="s">
        <v>45</v>
      </c>
      <c r="AM73" s="40" t="s">
        <v>2644</v>
      </c>
      <c r="AN73" s="40" t="s">
        <v>32</v>
      </c>
      <c r="AO73" s="40" t="s">
        <v>154</v>
      </c>
      <c r="AP73" s="40" t="s">
        <v>40</v>
      </c>
      <c r="AQ73" s="40" t="s">
        <v>41</v>
      </c>
      <c r="AR73" s="40" t="s">
        <v>42</v>
      </c>
      <c r="AS73" s="45">
        <v>41306</v>
      </c>
      <c r="AT73" s="45" t="s">
        <v>7456</v>
      </c>
      <c r="AU73" s="40">
        <v>0</v>
      </c>
      <c r="AV73" s="40" t="s">
        <v>369</v>
      </c>
      <c r="AW73" s="43">
        <v>39049</v>
      </c>
      <c r="AX73" s="46">
        <v>39147.696527777778</v>
      </c>
      <c r="AY73" s="40" t="s">
        <v>36</v>
      </c>
      <c r="AZ73" s="67">
        <v>50283.9</v>
      </c>
      <c r="BA73" s="43">
        <v>39049</v>
      </c>
      <c r="BB73" s="81">
        <v>41306</v>
      </c>
      <c r="BC73" s="40">
        <f t="shared" si="4"/>
        <v>2257</v>
      </c>
      <c r="BD73" s="85">
        <f t="shared" si="5"/>
        <v>75.233333333333334</v>
      </c>
      <c r="BF73" s="393">
        <v>39049</v>
      </c>
      <c r="BG73" s="398">
        <v>41333</v>
      </c>
      <c r="BH73" s="96">
        <f t="shared" si="6"/>
        <v>2284</v>
      </c>
      <c r="BI73" s="97">
        <f t="shared" si="7"/>
        <v>76.13333333333334</v>
      </c>
    </row>
    <row r="74" spans="1:61" ht="12.75" customHeight="1" x14ac:dyDescent="0.2">
      <c r="A74" s="413"/>
      <c r="B74" s="42" t="s">
        <v>2611</v>
      </c>
      <c r="C74" s="40">
        <v>93</v>
      </c>
      <c r="D74" s="40" t="s">
        <v>2527</v>
      </c>
      <c r="E74" s="41" t="s">
        <v>2566</v>
      </c>
      <c r="F74" s="41" t="s">
        <v>8710</v>
      </c>
      <c r="G74" s="41" t="s">
        <v>8708</v>
      </c>
      <c r="H74" s="41" t="s">
        <v>8709</v>
      </c>
      <c r="I74" s="45" t="s">
        <v>7839</v>
      </c>
      <c r="J74" s="45" t="s">
        <v>8761</v>
      </c>
      <c r="L74" s="50" t="s">
        <v>7842</v>
      </c>
      <c r="M74" s="40">
        <v>1422092</v>
      </c>
      <c r="N74" s="40" t="s">
        <v>3455</v>
      </c>
      <c r="O74" s="40" t="s">
        <v>3456</v>
      </c>
      <c r="P74" s="40" t="s">
        <v>2622</v>
      </c>
      <c r="Q74" s="40" t="s">
        <v>416</v>
      </c>
      <c r="R74" s="40" t="s">
        <v>417</v>
      </c>
      <c r="S74" s="43">
        <v>40217</v>
      </c>
      <c r="T74" s="40" t="s">
        <v>2623</v>
      </c>
      <c r="U74" s="44">
        <v>40000</v>
      </c>
      <c r="V74" s="44">
        <v>40000</v>
      </c>
      <c r="W74" s="44" t="s">
        <v>2623</v>
      </c>
      <c r="X74" s="44" t="s">
        <v>2623</v>
      </c>
      <c r="Y74" s="44" t="s">
        <v>2623</v>
      </c>
      <c r="Z74" s="44">
        <v>40000</v>
      </c>
      <c r="AA74" s="40" t="s">
        <v>26</v>
      </c>
      <c r="AB74" s="44">
        <v>40000</v>
      </c>
      <c r="AC74" s="44">
        <v>0</v>
      </c>
      <c r="AD74" s="40" t="s">
        <v>27</v>
      </c>
      <c r="AE74" s="44">
        <v>0</v>
      </c>
      <c r="AF74" s="40" t="s">
        <v>2624</v>
      </c>
      <c r="AG74" s="40" t="s">
        <v>2625</v>
      </c>
      <c r="AH74" s="40" t="s">
        <v>2626</v>
      </c>
      <c r="AI74" s="40" t="s">
        <v>28</v>
      </c>
      <c r="AJ74" s="40" t="s">
        <v>135</v>
      </c>
      <c r="AK74" s="40" t="s">
        <v>284</v>
      </c>
      <c r="AL74" s="40" t="s">
        <v>31</v>
      </c>
      <c r="AM74" s="40" t="s">
        <v>2634</v>
      </c>
      <c r="AN74" s="40" t="s">
        <v>32</v>
      </c>
      <c r="AO74" s="40" t="s">
        <v>418</v>
      </c>
      <c r="AP74" s="40" t="s">
        <v>34</v>
      </c>
      <c r="AQ74" s="40" t="s">
        <v>71</v>
      </c>
      <c r="AR74" s="40" t="s">
        <v>42</v>
      </c>
      <c r="AS74" s="45">
        <v>41306</v>
      </c>
      <c r="AT74" s="45" t="s">
        <v>7839</v>
      </c>
      <c r="AU74" s="40">
        <v>0</v>
      </c>
      <c r="AV74" s="40" t="s">
        <v>419</v>
      </c>
      <c r="AW74" s="43">
        <v>40946</v>
      </c>
      <c r="AX74" s="46">
        <v>40953.168749999997</v>
      </c>
      <c r="AY74" s="40" t="s">
        <v>36</v>
      </c>
      <c r="AZ74" s="67">
        <v>40000</v>
      </c>
      <c r="BA74" s="43">
        <v>40946</v>
      </c>
      <c r="BB74" s="81">
        <v>41306</v>
      </c>
      <c r="BC74" s="40">
        <f t="shared" si="4"/>
        <v>360</v>
      </c>
      <c r="BD74" s="85">
        <f t="shared" si="5"/>
        <v>12</v>
      </c>
      <c r="BF74" s="393">
        <v>40946</v>
      </c>
      <c r="BG74" s="398">
        <v>41333</v>
      </c>
      <c r="BH74" s="96">
        <f t="shared" si="6"/>
        <v>387</v>
      </c>
      <c r="BI74" s="97">
        <f t="shared" si="7"/>
        <v>12.9</v>
      </c>
    </row>
    <row r="75" spans="1:61" ht="12.75" customHeight="1" x14ac:dyDescent="0.2">
      <c r="A75" s="413"/>
      <c r="B75" s="42" t="s">
        <v>2611</v>
      </c>
      <c r="C75" s="40">
        <v>93</v>
      </c>
      <c r="D75" s="40" t="s">
        <v>2527</v>
      </c>
      <c r="E75" s="41" t="s">
        <v>2529</v>
      </c>
      <c r="F75" s="41" t="s">
        <v>8710</v>
      </c>
      <c r="G75" s="41" t="s">
        <v>8708</v>
      </c>
      <c r="H75" s="41" t="s">
        <v>8709</v>
      </c>
      <c r="I75" s="45" t="s">
        <v>7456</v>
      </c>
      <c r="J75" s="60" t="s">
        <v>8756</v>
      </c>
      <c r="K75" s="67">
        <v>0</v>
      </c>
      <c r="L75" s="50" t="s">
        <v>7841</v>
      </c>
      <c r="M75" s="40">
        <v>1149110</v>
      </c>
      <c r="N75" s="40" t="s">
        <v>3461</v>
      </c>
      <c r="O75" s="40" t="s">
        <v>3462</v>
      </c>
      <c r="P75" s="40" t="s">
        <v>2622</v>
      </c>
      <c r="Q75" s="40">
        <v>9301839</v>
      </c>
      <c r="R75" s="40" t="s">
        <v>1759</v>
      </c>
      <c r="S75" s="43">
        <v>38363</v>
      </c>
      <c r="T75" s="40" t="s">
        <v>2623</v>
      </c>
      <c r="U75" s="44">
        <v>13951.48</v>
      </c>
      <c r="V75" s="44">
        <v>13951.48</v>
      </c>
      <c r="W75" s="44" t="s">
        <v>2623</v>
      </c>
      <c r="X75" s="44" t="s">
        <v>2623</v>
      </c>
      <c r="Y75" s="44" t="s">
        <v>2623</v>
      </c>
      <c r="Z75" s="44">
        <v>13951.48</v>
      </c>
      <c r="AA75" s="40" t="s">
        <v>50</v>
      </c>
      <c r="AB75" s="44">
        <v>6975.74</v>
      </c>
      <c r="AC75" s="44">
        <v>21357.16</v>
      </c>
      <c r="AD75" s="40" t="s">
        <v>27</v>
      </c>
      <c r="AE75" s="44">
        <v>0</v>
      </c>
      <c r="AI75" s="40" t="s">
        <v>28</v>
      </c>
      <c r="AJ75" s="40" t="s">
        <v>135</v>
      </c>
      <c r="AK75" s="40" t="s">
        <v>136</v>
      </c>
      <c r="AL75" s="40" t="s">
        <v>31</v>
      </c>
      <c r="AM75" s="40" t="s">
        <v>2634</v>
      </c>
      <c r="AN75" s="40" t="s">
        <v>32</v>
      </c>
      <c r="AO75" s="40" t="s">
        <v>348</v>
      </c>
      <c r="AP75" s="40" t="s">
        <v>53</v>
      </c>
      <c r="AQ75" s="40" t="s">
        <v>71</v>
      </c>
      <c r="AR75" s="40" t="s">
        <v>42</v>
      </c>
      <c r="AS75" s="45">
        <v>41306</v>
      </c>
      <c r="AT75" s="45" t="s">
        <v>7456</v>
      </c>
      <c r="AU75" s="40">
        <v>0</v>
      </c>
      <c r="AV75" s="40" t="s">
        <v>1760</v>
      </c>
      <c r="AW75" s="43">
        <v>38593</v>
      </c>
      <c r="AX75" s="46">
        <v>40164.36041666667</v>
      </c>
      <c r="AY75" s="40" t="s">
        <v>36</v>
      </c>
      <c r="AZ75" s="67">
        <v>13951.48</v>
      </c>
      <c r="BA75" s="43">
        <v>38593</v>
      </c>
      <c r="BB75" s="81">
        <v>41306</v>
      </c>
      <c r="BC75" s="40">
        <f t="shared" si="4"/>
        <v>2713</v>
      </c>
      <c r="BD75" s="85">
        <f t="shared" si="5"/>
        <v>90.433333333333337</v>
      </c>
      <c r="BF75" s="393">
        <v>38593</v>
      </c>
      <c r="BG75" s="398">
        <v>41333</v>
      </c>
      <c r="BH75" s="96">
        <f t="shared" si="6"/>
        <v>2740</v>
      </c>
      <c r="BI75" s="97">
        <f t="shared" si="7"/>
        <v>91.333333333333329</v>
      </c>
    </row>
    <row r="76" spans="1:61" ht="12.75" customHeight="1" x14ac:dyDescent="0.2">
      <c r="A76" s="413"/>
      <c r="B76" s="42" t="s">
        <v>2611</v>
      </c>
      <c r="C76" s="40">
        <v>93</v>
      </c>
      <c r="D76" s="40" t="s">
        <v>2527</v>
      </c>
      <c r="E76" s="41" t="s">
        <v>2548</v>
      </c>
      <c r="F76" s="41" t="s">
        <v>8722</v>
      </c>
      <c r="G76" s="41" t="s">
        <v>8708</v>
      </c>
      <c r="H76" s="88" t="s">
        <v>14919</v>
      </c>
      <c r="I76" s="45" t="s">
        <v>7453</v>
      </c>
      <c r="J76" s="45" t="s">
        <v>9445</v>
      </c>
      <c r="L76" s="50" t="s">
        <v>7842</v>
      </c>
      <c r="M76" s="40">
        <v>1497416</v>
      </c>
      <c r="N76" s="40" t="s">
        <v>3463</v>
      </c>
      <c r="O76" s="40" t="s">
        <v>3464</v>
      </c>
      <c r="P76" s="40" t="s">
        <v>2622</v>
      </c>
      <c r="Q76" s="40" t="s">
        <v>1994</v>
      </c>
      <c r="R76" s="40" t="s">
        <v>1995</v>
      </c>
      <c r="S76" s="43">
        <v>40821</v>
      </c>
      <c r="T76" s="40" t="s">
        <v>2623</v>
      </c>
      <c r="U76" s="44">
        <v>9006.3700000000008</v>
      </c>
      <c r="V76" s="44">
        <v>9006.3700000000008</v>
      </c>
      <c r="W76" s="44" t="s">
        <v>2623</v>
      </c>
      <c r="X76" s="44" t="s">
        <v>2623</v>
      </c>
      <c r="Y76" s="44" t="s">
        <v>2623</v>
      </c>
      <c r="Z76" s="44">
        <v>9006.3700000000008</v>
      </c>
      <c r="AA76" s="40" t="s">
        <v>26</v>
      </c>
      <c r="AB76" s="44">
        <v>9006.3700000000008</v>
      </c>
      <c r="AC76" s="44">
        <v>0</v>
      </c>
      <c r="AD76" s="40" t="s">
        <v>27</v>
      </c>
      <c r="AE76" s="44">
        <v>0</v>
      </c>
      <c r="AF76" s="40" t="s">
        <v>2629</v>
      </c>
      <c r="AG76" s="40" t="s">
        <v>2630</v>
      </c>
      <c r="AI76" s="40" t="s">
        <v>28</v>
      </c>
      <c r="AJ76" s="40" t="s">
        <v>135</v>
      </c>
      <c r="AK76" s="40" t="s">
        <v>136</v>
      </c>
      <c r="AL76" s="40" t="s">
        <v>45</v>
      </c>
      <c r="AM76" s="40" t="s">
        <v>2634</v>
      </c>
      <c r="AN76" s="40" t="s">
        <v>32</v>
      </c>
      <c r="AO76" s="40" t="s">
        <v>67</v>
      </c>
      <c r="AP76" s="40" t="s">
        <v>34</v>
      </c>
      <c r="AQ76" s="40" t="s">
        <v>71</v>
      </c>
      <c r="AR76" s="40" t="s">
        <v>42</v>
      </c>
      <c r="AS76" s="45">
        <v>41306</v>
      </c>
      <c r="AT76" s="45" t="s">
        <v>7453</v>
      </c>
      <c r="AU76" s="40">
        <v>0</v>
      </c>
      <c r="AV76" s="40" t="s">
        <v>1996</v>
      </c>
      <c r="AW76" s="43">
        <v>41064</v>
      </c>
      <c r="AX76" s="46">
        <v>41123.652083333334</v>
      </c>
      <c r="AY76" s="40" t="s">
        <v>36</v>
      </c>
      <c r="AZ76" s="67">
        <v>9006.3700000000008</v>
      </c>
      <c r="BA76" s="43">
        <v>41064</v>
      </c>
      <c r="BB76" s="81">
        <v>41306</v>
      </c>
      <c r="BC76" s="40">
        <f t="shared" si="4"/>
        <v>242</v>
      </c>
      <c r="BD76" s="85">
        <f t="shared" si="5"/>
        <v>8.0666666666666664</v>
      </c>
      <c r="BF76" s="393">
        <v>41064</v>
      </c>
      <c r="BG76" s="398">
        <v>41333</v>
      </c>
      <c r="BH76" s="96">
        <f t="shared" si="6"/>
        <v>269</v>
      </c>
      <c r="BI76" s="97">
        <f t="shared" si="7"/>
        <v>8.9666666666666668</v>
      </c>
    </row>
    <row r="77" spans="1:61" ht="12.75" customHeight="1" x14ac:dyDescent="0.2">
      <c r="A77" s="413"/>
      <c r="B77" s="42" t="s">
        <v>2611</v>
      </c>
      <c r="C77" s="40">
        <v>93</v>
      </c>
      <c r="D77" s="40" t="s">
        <v>2527</v>
      </c>
      <c r="E77" s="41" t="s">
        <v>2536</v>
      </c>
      <c r="F77" s="41" t="s">
        <v>8710</v>
      </c>
      <c r="G77" s="41" t="s">
        <v>8708</v>
      </c>
      <c r="H77" s="41" t="s">
        <v>8709</v>
      </c>
      <c r="I77" s="45" t="s">
        <v>7456</v>
      </c>
      <c r="J77" s="45" t="s">
        <v>8762</v>
      </c>
      <c r="K77" s="67">
        <v>0</v>
      </c>
      <c r="L77" s="50" t="s">
        <v>7842</v>
      </c>
      <c r="M77" s="40">
        <v>1501308</v>
      </c>
      <c r="N77" s="40" t="s">
        <v>3465</v>
      </c>
      <c r="O77" s="40" t="s">
        <v>3466</v>
      </c>
      <c r="P77" s="40" t="s">
        <v>2622</v>
      </c>
      <c r="Q77" s="40" t="s">
        <v>1997</v>
      </c>
      <c r="R77" s="40" t="s">
        <v>1998</v>
      </c>
      <c r="S77" s="43">
        <v>41050</v>
      </c>
      <c r="T77" s="40" t="s">
        <v>2623</v>
      </c>
      <c r="U77" s="44">
        <v>23000</v>
      </c>
      <c r="V77" s="44">
        <v>23000</v>
      </c>
      <c r="W77" s="44" t="s">
        <v>2623</v>
      </c>
      <c r="X77" s="44" t="s">
        <v>2623</v>
      </c>
      <c r="Y77" s="44" t="s">
        <v>2623</v>
      </c>
      <c r="Z77" s="44">
        <v>23000</v>
      </c>
      <c r="AA77" s="40" t="s">
        <v>50</v>
      </c>
      <c r="AB77" s="44">
        <v>11500</v>
      </c>
      <c r="AC77" s="44">
        <v>0</v>
      </c>
      <c r="AD77" s="40" t="s">
        <v>27</v>
      </c>
      <c r="AE77" s="44">
        <v>0</v>
      </c>
      <c r="AF77" s="40" t="s">
        <v>2629</v>
      </c>
      <c r="AG77" s="40" t="s">
        <v>2630</v>
      </c>
      <c r="AI77" s="40" t="s">
        <v>28</v>
      </c>
      <c r="AJ77" s="40" t="s">
        <v>135</v>
      </c>
      <c r="AK77" s="40" t="s">
        <v>136</v>
      </c>
      <c r="AL77" s="40" t="s">
        <v>45</v>
      </c>
      <c r="AM77" s="40" t="s">
        <v>2632</v>
      </c>
      <c r="AN77" s="40" t="s">
        <v>139</v>
      </c>
      <c r="AO77" s="40" t="s">
        <v>1999</v>
      </c>
      <c r="AP77" s="40" t="s">
        <v>259</v>
      </c>
      <c r="AQ77" s="40" t="s">
        <v>142</v>
      </c>
      <c r="AR77" s="40" t="s">
        <v>42</v>
      </c>
      <c r="AS77" s="45">
        <v>41306</v>
      </c>
      <c r="AT77" s="45" t="s">
        <v>7456</v>
      </c>
      <c r="AU77" s="40">
        <v>0</v>
      </c>
      <c r="AV77" s="40" t="s">
        <v>2000</v>
      </c>
      <c r="AW77" s="43">
        <v>41122</v>
      </c>
      <c r="AX77" s="46">
        <v>41131.634027777778</v>
      </c>
      <c r="AY77" s="40" t="s">
        <v>36</v>
      </c>
      <c r="AZ77" s="67">
        <v>23000</v>
      </c>
      <c r="BA77" s="43">
        <v>41122</v>
      </c>
      <c r="BB77" s="81">
        <v>41306</v>
      </c>
      <c r="BC77" s="40">
        <f t="shared" si="4"/>
        <v>184</v>
      </c>
      <c r="BD77" s="85">
        <f t="shared" si="5"/>
        <v>6.1333333333333337</v>
      </c>
      <c r="BF77" s="393">
        <v>41122</v>
      </c>
      <c r="BG77" s="398">
        <v>41333</v>
      </c>
      <c r="BH77" s="96">
        <f t="shared" si="6"/>
        <v>211</v>
      </c>
      <c r="BI77" s="97">
        <f t="shared" si="7"/>
        <v>7.0333333333333332</v>
      </c>
    </row>
    <row r="78" spans="1:61" ht="12.75" customHeight="1" x14ac:dyDescent="0.2">
      <c r="A78" s="413"/>
      <c r="B78" s="42" t="s">
        <v>2611</v>
      </c>
      <c r="C78" s="40">
        <v>93</v>
      </c>
      <c r="D78" s="40" t="s">
        <v>2527</v>
      </c>
      <c r="E78" s="40" t="s">
        <v>2529</v>
      </c>
      <c r="F78" s="40" t="s">
        <v>8717</v>
      </c>
      <c r="G78" s="40" t="s">
        <v>8715</v>
      </c>
      <c r="H78" s="40" t="s">
        <v>8716</v>
      </c>
      <c r="I78" s="45" t="s">
        <v>7456</v>
      </c>
      <c r="J78" s="45" t="s">
        <v>8762</v>
      </c>
      <c r="K78" s="67">
        <v>0</v>
      </c>
      <c r="L78" s="50" t="s">
        <v>7841</v>
      </c>
      <c r="M78" s="40">
        <v>1311239</v>
      </c>
      <c r="N78" s="40" t="s">
        <v>3467</v>
      </c>
      <c r="O78" s="40" t="s">
        <v>3468</v>
      </c>
      <c r="P78" s="40" t="s">
        <v>2622</v>
      </c>
      <c r="Q78" s="40" t="s">
        <v>764</v>
      </c>
      <c r="R78" s="40" t="s">
        <v>765</v>
      </c>
      <c r="S78" s="43">
        <v>35962</v>
      </c>
      <c r="T78" s="40" t="s">
        <v>2623</v>
      </c>
      <c r="U78" s="44">
        <v>31940</v>
      </c>
      <c r="V78" s="44">
        <v>32340</v>
      </c>
      <c r="W78" s="44" t="s">
        <v>2623</v>
      </c>
      <c r="X78" s="44" t="s">
        <v>2623</v>
      </c>
      <c r="Y78" s="44" t="s">
        <v>2623</v>
      </c>
      <c r="Z78" s="44">
        <v>31940</v>
      </c>
      <c r="AA78" s="40" t="s">
        <v>50</v>
      </c>
      <c r="AB78" s="44">
        <v>15970</v>
      </c>
      <c r="AC78" s="44">
        <v>0</v>
      </c>
      <c r="AD78" s="40" t="s">
        <v>27</v>
      </c>
      <c r="AE78" s="44">
        <v>0</v>
      </c>
      <c r="AF78" s="40" t="s">
        <v>2629</v>
      </c>
      <c r="AG78" s="40" t="s">
        <v>2630</v>
      </c>
      <c r="AI78" s="40" t="s">
        <v>28</v>
      </c>
      <c r="AJ78" s="40" t="s">
        <v>135</v>
      </c>
      <c r="AK78" s="40" t="s">
        <v>284</v>
      </c>
      <c r="AL78" s="40" t="s">
        <v>45</v>
      </c>
      <c r="AM78" s="40" t="s">
        <v>2634</v>
      </c>
      <c r="AN78" s="40" t="s">
        <v>32</v>
      </c>
      <c r="AO78" s="40" t="s">
        <v>359</v>
      </c>
      <c r="AP78" s="40" t="s">
        <v>53</v>
      </c>
      <c r="AQ78" s="40" t="s">
        <v>71</v>
      </c>
      <c r="AR78" s="40" t="s">
        <v>42</v>
      </c>
      <c r="AS78" s="45">
        <v>41306</v>
      </c>
      <c r="AT78" s="45" t="s">
        <v>7456</v>
      </c>
      <c r="AU78" s="40">
        <v>0</v>
      </c>
      <c r="AV78" s="40" t="s">
        <v>766</v>
      </c>
      <c r="AW78" s="43">
        <v>40471</v>
      </c>
      <c r="AX78" s="46">
        <v>40649.724305555559</v>
      </c>
      <c r="AY78" s="40" t="s">
        <v>36</v>
      </c>
      <c r="AZ78" s="67">
        <v>31940</v>
      </c>
      <c r="BA78" s="43">
        <v>40471</v>
      </c>
      <c r="BB78" s="81">
        <v>41306</v>
      </c>
      <c r="BC78" s="40">
        <f t="shared" si="4"/>
        <v>835</v>
      </c>
      <c r="BD78" s="85">
        <f t="shared" si="5"/>
        <v>27.833333333333332</v>
      </c>
      <c r="BF78" s="393">
        <v>40471</v>
      </c>
      <c r="BG78" s="398">
        <v>41333</v>
      </c>
      <c r="BH78" s="96">
        <f t="shared" si="6"/>
        <v>862</v>
      </c>
      <c r="BI78" s="97">
        <f t="shared" si="7"/>
        <v>28.733333333333334</v>
      </c>
    </row>
    <row r="79" spans="1:61" ht="12.75" customHeight="1" x14ac:dyDescent="0.2">
      <c r="A79" s="413"/>
      <c r="B79" s="42" t="s">
        <v>2611</v>
      </c>
      <c r="C79" s="40">
        <v>82</v>
      </c>
      <c r="D79" s="40" t="s">
        <v>2527</v>
      </c>
      <c r="E79" s="41" t="s">
        <v>2537</v>
      </c>
      <c r="F79" s="41" t="s">
        <v>8713</v>
      </c>
      <c r="G79" s="41" t="s">
        <v>8708</v>
      </c>
      <c r="H79" s="41" t="s">
        <v>9214</v>
      </c>
      <c r="I79" s="45" t="s">
        <v>7453</v>
      </c>
      <c r="J79" s="40" t="s">
        <v>8761</v>
      </c>
      <c r="L79" s="50" t="s">
        <v>7842</v>
      </c>
      <c r="M79" s="40">
        <v>1487858</v>
      </c>
      <c r="N79" s="40" t="s">
        <v>3469</v>
      </c>
      <c r="O79" s="40" t="s">
        <v>3470</v>
      </c>
      <c r="P79" s="40" t="s">
        <v>2622</v>
      </c>
      <c r="Q79" s="40" t="s">
        <v>1456</v>
      </c>
      <c r="R79" s="40" t="s">
        <v>1457</v>
      </c>
      <c r="S79" s="43">
        <v>40452</v>
      </c>
      <c r="T79" s="40" t="s">
        <v>2623</v>
      </c>
      <c r="U79" s="44">
        <v>200000</v>
      </c>
      <c r="V79" s="44">
        <v>200000</v>
      </c>
      <c r="W79" s="44" t="s">
        <v>2623</v>
      </c>
      <c r="X79" s="44" t="s">
        <v>2623</v>
      </c>
      <c r="Y79" s="44" t="s">
        <v>2623</v>
      </c>
      <c r="Z79" s="44">
        <v>200000</v>
      </c>
      <c r="AA79" s="40" t="s">
        <v>26</v>
      </c>
      <c r="AB79" s="44">
        <v>200000</v>
      </c>
      <c r="AC79" s="44">
        <v>0</v>
      </c>
      <c r="AD79" s="40" t="s">
        <v>27</v>
      </c>
      <c r="AE79" s="44">
        <v>0</v>
      </c>
      <c r="AF79" s="40" t="s">
        <v>2624</v>
      </c>
      <c r="AG79" s="40" t="s">
        <v>2625</v>
      </c>
      <c r="AH79" s="40" t="s">
        <v>2626</v>
      </c>
      <c r="AI79" s="40" t="s">
        <v>28</v>
      </c>
      <c r="AJ79" s="40" t="s">
        <v>135</v>
      </c>
      <c r="AK79" s="40" t="s">
        <v>136</v>
      </c>
      <c r="AL79" s="40" t="s">
        <v>45</v>
      </c>
      <c r="AM79" s="40" t="s">
        <v>2682</v>
      </c>
      <c r="AN79" s="40" t="s">
        <v>32</v>
      </c>
      <c r="AO79" s="40" t="s">
        <v>39</v>
      </c>
      <c r="AP79" s="40" t="s">
        <v>40</v>
      </c>
      <c r="AQ79" s="40" t="s">
        <v>41</v>
      </c>
      <c r="AR79" s="40" t="s">
        <v>42</v>
      </c>
      <c r="AS79" s="45">
        <v>41306</v>
      </c>
      <c r="AT79" s="45" t="s">
        <v>7453</v>
      </c>
      <c r="AU79" s="40">
        <v>0</v>
      </c>
      <c r="AV79" s="40" t="s">
        <v>1458</v>
      </c>
      <c r="AW79" s="43">
        <v>41067</v>
      </c>
      <c r="AX79" s="46">
        <v>41106.816666666666</v>
      </c>
      <c r="AY79" s="40" t="s">
        <v>36</v>
      </c>
      <c r="AZ79" s="67">
        <v>200000</v>
      </c>
      <c r="BA79" s="43">
        <v>41067</v>
      </c>
      <c r="BB79" s="81">
        <v>41306</v>
      </c>
      <c r="BC79" s="40">
        <f t="shared" si="4"/>
        <v>239</v>
      </c>
      <c r="BD79" s="85">
        <f t="shared" si="5"/>
        <v>7.9666666666666668</v>
      </c>
      <c r="BF79" s="393">
        <v>41067</v>
      </c>
      <c r="BG79" s="398">
        <v>41333</v>
      </c>
      <c r="BH79" s="96">
        <f t="shared" si="6"/>
        <v>266</v>
      </c>
      <c r="BI79" s="97">
        <f t="shared" si="7"/>
        <v>8.8666666666666671</v>
      </c>
    </row>
    <row r="80" spans="1:61" ht="12.75" customHeight="1" x14ac:dyDescent="0.2">
      <c r="A80" s="413"/>
      <c r="B80" s="42" t="s">
        <v>2611</v>
      </c>
      <c r="C80" s="40">
        <v>51</v>
      </c>
      <c r="D80" s="40" t="s">
        <v>2528</v>
      </c>
      <c r="E80" s="41" t="s">
        <v>2529</v>
      </c>
      <c r="F80" s="41" t="s">
        <v>8712</v>
      </c>
      <c r="G80" s="41" t="s">
        <v>8715</v>
      </c>
      <c r="H80" s="41" t="s">
        <v>8716</v>
      </c>
      <c r="I80" s="45" t="s">
        <v>7456</v>
      </c>
      <c r="J80" s="45" t="s">
        <v>8763</v>
      </c>
      <c r="K80" s="67">
        <v>0</v>
      </c>
      <c r="L80" s="50" t="s">
        <v>7841</v>
      </c>
      <c r="M80" s="40">
        <v>246300</v>
      </c>
      <c r="N80" s="40" t="s">
        <v>3471</v>
      </c>
      <c r="O80" s="40" t="s">
        <v>3472</v>
      </c>
      <c r="P80" s="40" t="s">
        <v>2622</v>
      </c>
      <c r="Q80" s="40" t="s">
        <v>1467</v>
      </c>
      <c r="R80" s="40" t="s">
        <v>1468</v>
      </c>
      <c r="S80" s="43">
        <v>32721</v>
      </c>
      <c r="T80" s="40" t="s">
        <v>2623</v>
      </c>
      <c r="U80" s="44">
        <v>1800000</v>
      </c>
      <c r="V80" s="44">
        <v>1800000</v>
      </c>
      <c r="W80" s="44" t="s">
        <v>2623</v>
      </c>
      <c r="X80" s="44" t="s">
        <v>2623</v>
      </c>
      <c r="Y80" s="44" t="s">
        <v>2623</v>
      </c>
      <c r="Z80" s="44">
        <v>1800000</v>
      </c>
      <c r="AA80" s="40" t="s">
        <v>27</v>
      </c>
      <c r="AB80" s="44">
        <v>0</v>
      </c>
      <c r="AC80" s="44">
        <v>2000</v>
      </c>
      <c r="AD80" s="40" t="s">
        <v>27</v>
      </c>
      <c r="AE80" s="44">
        <v>0</v>
      </c>
      <c r="AF80" s="40" t="s">
        <v>2624</v>
      </c>
      <c r="AG80" s="40" t="s">
        <v>2630</v>
      </c>
      <c r="AI80" s="40" t="s">
        <v>28</v>
      </c>
      <c r="AJ80" s="40" t="s">
        <v>44</v>
      </c>
      <c r="AK80" s="40" t="s">
        <v>38</v>
      </c>
      <c r="AL80" s="40" t="s">
        <v>31</v>
      </c>
      <c r="AM80" s="40" t="s">
        <v>2650</v>
      </c>
      <c r="AN80" s="40" t="s">
        <v>32</v>
      </c>
      <c r="AO80" s="40" t="s">
        <v>70</v>
      </c>
      <c r="AP80" s="40" t="s">
        <v>34</v>
      </c>
      <c r="AQ80" s="40" t="s">
        <v>71</v>
      </c>
      <c r="AR80" s="40" t="s">
        <v>42</v>
      </c>
      <c r="AS80" s="45">
        <v>41306</v>
      </c>
      <c r="AT80" s="45" t="s">
        <v>7456</v>
      </c>
      <c r="AU80" s="40">
        <v>0</v>
      </c>
      <c r="AV80" s="40" t="s">
        <v>1469</v>
      </c>
      <c r="AW80" s="43">
        <v>36039</v>
      </c>
      <c r="AX80" s="46">
        <v>37617</v>
      </c>
      <c r="AY80" s="40" t="s">
        <v>36</v>
      </c>
      <c r="AZ80" s="67">
        <v>1800000</v>
      </c>
      <c r="BA80" s="43">
        <v>36039</v>
      </c>
      <c r="BB80" s="45">
        <v>41306</v>
      </c>
      <c r="BC80" s="40">
        <f t="shared" si="4"/>
        <v>5267</v>
      </c>
      <c r="BD80" s="85">
        <f t="shared" si="5"/>
        <v>175.56666666666666</v>
      </c>
      <c r="BF80" s="393">
        <v>36039</v>
      </c>
      <c r="BG80" s="398">
        <v>41333</v>
      </c>
      <c r="BH80" s="96">
        <f t="shared" si="6"/>
        <v>5294</v>
      </c>
      <c r="BI80" s="97">
        <f t="shared" si="7"/>
        <v>176.46666666666667</v>
      </c>
    </row>
    <row r="81" spans="1:61" ht="12.75" customHeight="1" x14ac:dyDescent="0.2">
      <c r="A81" s="413"/>
      <c r="B81" s="42" t="s">
        <v>2611</v>
      </c>
      <c r="C81" s="40">
        <v>93</v>
      </c>
      <c r="D81" s="40" t="s">
        <v>2527</v>
      </c>
      <c r="E81" s="41" t="s">
        <v>2539</v>
      </c>
      <c r="F81" s="41" t="s">
        <v>8712</v>
      </c>
      <c r="G81" s="41" t="s">
        <v>8708</v>
      </c>
      <c r="H81" s="41" t="s">
        <v>9572</v>
      </c>
      <c r="I81" s="45" t="s">
        <v>7839</v>
      </c>
      <c r="J81" s="45" t="s">
        <v>8755</v>
      </c>
      <c r="L81" s="50" t="s">
        <v>7841</v>
      </c>
      <c r="M81" s="40">
        <v>1325230</v>
      </c>
      <c r="N81" s="40" t="s">
        <v>3473</v>
      </c>
      <c r="O81" s="40" t="s">
        <v>3474</v>
      </c>
      <c r="P81" s="40" t="s">
        <v>2622</v>
      </c>
      <c r="Q81" s="40" t="s">
        <v>786</v>
      </c>
      <c r="R81" s="40" t="s">
        <v>787</v>
      </c>
      <c r="S81" s="43">
        <v>40483</v>
      </c>
      <c r="T81" s="40" t="s">
        <v>2623</v>
      </c>
      <c r="U81" s="44">
        <v>20000</v>
      </c>
      <c r="V81" s="44">
        <v>20000</v>
      </c>
      <c r="W81" s="44" t="s">
        <v>2623</v>
      </c>
      <c r="X81" s="44" t="s">
        <v>2623</v>
      </c>
      <c r="Y81" s="44" t="s">
        <v>2623</v>
      </c>
      <c r="Z81" s="44">
        <v>20000</v>
      </c>
      <c r="AA81" s="40" t="s">
        <v>26</v>
      </c>
      <c r="AB81" s="44">
        <v>20000</v>
      </c>
      <c r="AC81" s="44">
        <v>0</v>
      </c>
      <c r="AD81" s="40" t="s">
        <v>27</v>
      </c>
      <c r="AE81" s="44">
        <v>0</v>
      </c>
      <c r="AF81" s="40" t="s">
        <v>2624</v>
      </c>
      <c r="AG81" s="40" t="s">
        <v>2625</v>
      </c>
      <c r="AH81" s="40" t="s">
        <v>2626</v>
      </c>
      <c r="AI81" s="40" t="s">
        <v>28</v>
      </c>
      <c r="AJ81" s="40" t="s">
        <v>135</v>
      </c>
      <c r="AK81" s="40" t="s">
        <v>284</v>
      </c>
      <c r="AL81" s="40" t="s">
        <v>45</v>
      </c>
      <c r="AM81" s="40" t="s">
        <v>2641</v>
      </c>
      <c r="AN81" s="40" t="s">
        <v>32</v>
      </c>
      <c r="AO81" s="40" t="s">
        <v>423</v>
      </c>
      <c r="AP81" s="40" t="s">
        <v>123</v>
      </c>
      <c r="AQ81" s="40" t="s">
        <v>71</v>
      </c>
      <c r="AR81" s="40" t="s">
        <v>42</v>
      </c>
      <c r="AS81" s="45">
        <v>41306</v>
      </c>
      <c r="AT81" s="45" t="s">
        <v>7839</v>
      </c>
      <c r="AU81" s="40">
        <v>0</v>
      </c>
      <c r="AV81" s="40" t="s">
        <v>788</v>
      </c>
      <c r="AW81" s="43">
        <v>40674</v>
      </c>
      <c r="AX81" s="46">
        <v>40685.489583333336</v>
      </c>
      <c r="AY81" s="40" t="s">
        <v>36</v>
      </c>
      <c r="AZ81" s="67">
        <v>20000</v>
      </c>
      <c r="BA81" s="43">
        <v>40674</v>
      </c>
      <c r="BB81" s="81">
        <v>41306</v>
      </c>
      <c r="BC81" s="40">
        <f t="shared" si="4"/>
        <v>632</v>
      </c>
      <c r="BD81" s="85">
        <f t="shared" si="5"/>
        <v>21.066666666666666</v>
      </c>
      <c r="BF81" s="393">
        <v>40674</v>
      </c>
      <c r="BG81" s="398">
        <v>41333</v>
      </c>
      <c r="BH81" s="96">
        <f t="shared" si="6"/>
        <v>659</v>
      </c>
      <c r="BI81" s="97">
        <f t="shared" si="7"/>
        <v>21.966666666666665</v>
      </c>
    </row>
    <row r="82" spans="1:61" ht="12.75" customHeight="1" x14ac:dyDescent="0.2">
      <c r="A82" s="413"/>
      <c r="B82" s="42" t="s">
        <v>2611</v>
      </c>
      <c r="C82" s="40">
        <v>82</v>
      </c>
      <c r="D82" s="40" t="s">
        <v>2527</v>
      </c>
      <c r="E82" s="41" t="s">
        <v>2537</v>
      </c>
      <c r="F82" s="41" t="s">
        <v>8712</v>
      </c>
      <c r="G82" s="41" t="s">
        <v>8708</v>
      </c>
      <c r="H82" s="41" t="s">
        <v>8711</v>
      </c>
      <c r="I82" s="45" t="s">
        <v>7456</v>
      </c>
      <c r="J82" s="60" t="s">
        <v>8756</v>
      </c>
      <c r="K82" s="67">
        <v>0</v>
      </c>
      <c r="L82" s="50" t="s">
        <v>7841</v>
      </c>
      <c r="M82" s="40">
        <v>1315591</v>
      </c>
      <c r="N82" s="40" t="s">
        <v>3475</v>
      </c>
      <c r="O82" s="40" t="s">
        <v>3476</v>
      </c>
      <c r="P82" s="40" t="s">
        <v>2622</v>
      </c>
      <c r="Q82" s="40" t="s">
        <v>1394</v>
      </c>
      <c r="R82" s="40" t="s">
        <v>1395</v>
      </c>
      <c r="S82" s="43">
        <v>40535</v>
      </c>
      <c r="T82" s="40" t="s">
        <v>2623</v>
      </c>
      <c r="U82" s="44">
        <v>200000</v>
      </c>
      <c r="V82" s="44">
        <v>200000</v>
      </c>
      <c r="W82" s="44" t="s">
        <v>2623</v>
      </c>
      <c r="X82" s="44" t="s">
        <v>2623</v>
      </c>
      <c r="Y82" s="44" t="s">
        <v>2623</v>
      </c>
      <c r="Z82" s="44">
        <v>200000</v>
      </c>
      <c r="AA82" s="40" t="s">
        <v>27</v>
      </c>
      <c r="AB82" s="44">
        <v>0</v>
      </c>
      <c r="AC82" s="44">
        <v>0</v>
      </c>
      <c r="AD82" s="40" t="s">
        <v>27</v>
      </c>
      <c r="AE82" s="44">
        <v>0</v>
      </c>
      <c r="AF82" s="40" t="s">
        <v>2629</v>
      </c>
      <c r="AG82" s="40" t="s">
        <v>2630</v>
      </c>
      <c r="AI82" s="40" t="s">
        <v>28</v>
      </c>
      <c r="AJ82" s="40" t="s">
        <v>135</v>
      </c>
      <c r="AK82" s="40" t="s">
        <v>136</v>
      </c>
      <c r="AL82" s="40" t="s">
        <v>31</v>
      </c>
      <c r="AM82" s="40" t="s">
        <v>2644</v>
      </c>
      <c r="AN82" s="40" t="s">
        <v>32</v>
      </c>
      <c r="AO82" s="40" t="s">
        <v>1396</v>
      </c>
      <c r="AP82" s="40" t="s">
        <v>123</v>
      </c>
      <c r="AQ82" s="40" t="s">
        <v>71</v>
      </c>
      <c r="AR82" s="40" t="s">
        <v>42</v>
      </c>
      <c r="AS82" s="45">
        <v>41306</v>
      </c>
      <c r="AT82" s="45" t="s">
        <v>7456</v>
      </c>
      <c r="AU82" s="40">
        <v>0</v>
      </c>
      <c r="AV82" s="40" t="s">
        <v>1397</v>
      </c>
      <c r="AW82" s="43">
        <v>40645</v>
      </c>
      <c r="AX82" s="46">
        <v>40663.509722222225</v>
      </c>
      <c r="AY82" s="40" t="s">
        <v>36</v>
      </c>
      <c r="AZ82" s="67">
        <v>200000</v>
      </c>
      <c r="BA82" s="43">
        <v>40645</v>
      </c>
      <c r="BB82" s="81">
        <v>41306</v>
      </c>
      <c r="BC82" s="40">
        <f t="shared" si="4"/>
        <v>661</v>
      </c>
      <c r="BD82" s="85">
        <f t="shared" si="5"/>
        <v>22.033333333333335</v>
      </c>
      <c r="BF82" s="393">
        <v>40645</v>
      </c>
      <c r="BG82" s="398">
        <v>41333</v>
      </c>
      <c r="BH82" s="96">
        <f t="shared" si="6"/>
        <v>688</v>
      </c>
      <c r="BI82" s="97">
        <f t="shared" si="7"/>
        <v>22.933333333333334</v>
      </c>
    </row>
    <row r="83" spans="1:61" ht="12.75" customHeight="1" x14ac:dyDescent="0.2">
      <c r="A83" s="413"/>
      <c r="B83" s="42" t="s">
        <v>2611</v>
      </c>
      <c r="C83" s="40">
        <v>93</v>
      </c>
      <c r="D83" s="40" t="s">
        <v>2527</v>
      </c>
      <c r="E83" s="41" t="s">
        <v>2557</v>
      </c>
      <c r="F83" s="41" t="s">
        <v>8710</v>
      </c>
      <c r="G83" s="41" t="s">
        <v>8708</v>
      </c>
      <c r="H83" s="41" t="s">
        <v>8719</v>
      </c>
      <c r="I83" s="45" t="s">
        <v>7456</v>
      </c>
      <c r="J83" s="45" t="s">
        <v>8762</v>
      </c>
      <c r="K83" s="67">
        <v>0</v>
      </c>
      <c r="L83" s="50" t="s">
        <v>7842</v>
      </c>
      <c r="M83" s="40">
        <v>1472737</v>
      </c>
      <c r="N83" s="40" t="s">
        <v>3480</v>
      </c>
      <c r="O83" s="40" t="s">
        <v>3481</v>
      </c>
      <c r="P83" s="40" t="s">
        <v>2622</v>
      </c>
      <c r="Q83" s="40" t="s">
        <v>2491</v>
      </c>
      <c r="R83" s="40" t="s">
        <v>2492</v>
      </c>
      <c r="S83" s="43">
        <v>39480</v>
      </c>
      <c r="T83" s="40" t="s">
        <v>2623</v>
      </c>
      <c r="U83" s="44">
        <v>6481.84</v>
      </c>
      <c r="V83" s="44">
        <v>6481.84</v>
      </c>
      <c r="W83" s="44" t="s">
        <v>2623</v>
      </c>
      <c r="X83" s="44" t="s">
        <v>2623</v>
      </c>
      <c r="Y83" s="44" t="s">
        <v>2623</v>
      </c>
      <c r="Z83" s="44">
        <v>6481.84</v>
      </c>
      <c r="AA83" s="40" t="s">
        <v>50</v>
      </c>
      <c r="AB83" s="44">
        <v>3240.92</v>
      </c>
      <c r="AC83" s="44">
        <v>0</v>
      </c>
      <c r="AD83" s="40" t="s">
        <v>27</v>
      </c>
      <c r="AE83" s="44">
        <v>0</v>
      </c>
      <c r="AF83" s="40" t="s">
        <v>2629</v>
      </c>
      <c r="AG83" s="40" t="s">
        <v>2630</v>
      </c>
      <c r="AI83" s="40" t="s">
        <v>28</v>
      </c>
      <c r="AJ83" s="40" t="s">
        <v>135</v>
      </c>
      <c r="AK83" s="40" t="s">
        <v>136</v>
      </c>
      <c r="AL83" s="40" t="s">
        <v>31</v>
      </c>
      <c r="AM83" s="40" t="s">
        <v>2632</v>
      </c>
      <c r="AN83" s="40" t="s">
        <v>131</v>
      </c>
      <c r="AO83" s="40" t="s">
        <v>288</v>
      </c>
      <c r="AP83" s="40" t="s">
        <v>84</v>
      </c>
      <c r="AQ83" s="40" t="s">
        <v>85</v>
      </c>
      <c r="AR83" s="40" t="s">
        <v>42</v>
      </c>
      <c r="AS83" s="45">
        <v>41306</v>
      </c>
      <c r="AT83" s="45" t="s">
        <v>7456</v>
      </c>
      <c r="AU83" s="40">
        <v>0</v>
      </c>
      <c r="AV83" s="40" t="s">
        <v>2493</v>
      </c>
      <c r="AW83" s="43">
        <v>41073</v>
      </c>
      <c r="AX83" s="46">
        <v>41073.999305555553</v>
      </c>
      <c r="AY83" s="40" t="s">
        <v>36</v>
      </c>
      <c r="AZ83" s="67">
        <v>6481.84</v>
      </c>
      <c r="BA83" s="43">
        <v>41073</v>
      </c>
      <c r="BB83" s="81">
        <v>41306</v>
      </c>
      <c r="BC83" s="40">
        <f t="shared" si="4"/>
        <v>233</v>
      </c>
      <c r="BD83" s="85">
        <f t="shared" si="5"/>
        <v>7.7666666666666666</v>
      </c>
      <c r="BF83" s="393">
        <v>41073</v>
      </c>
      <c r="BG83" s="398">
        <v>41333</v>
      </c>
      <c r="BH83" s="96">
        <f t="shared" si="6"/>
        <v>260</v>
      </c>
      <c r="BI83" s="97">
        <f t="shared" si="7"/>
        <v>8.6666666666666661</v>
      </c>
    </row>
    <row r="84" spans="1:61" ht="12.75" customHeight="1" x14ac:dyDescent="0.2">
      <c r="A84" s="413"/>
      <c r="B84" s="42" t="s">
        <v>2611</v>
      </c>
      <c r="C84" s="40">
        <v>93</v>
      </c>
      <c r="D84" s="40" t="s">
        <v>2527</v>
      </c>
      <c r="E84" s="41" t="s">
        <v>2534</v>
      </c>
      <c r="F84" s="41" t="s">
        <v>8717</v>
      </c>
      <c r="G84" s="41" t="s">
        <v>8708</v>
      </c>
      <c r="H84" s="41" t="s">
        <v>8975</v>
      </c>
      <c r="I84" s="45" t="s">
        <v>7838</v>
      </c>
      <c r="J84" s="45" t="s">
        <v>9443</v>
      </c>
      <c r="L84" s="50" t="s">
        <v>7841</v>
      </c>
      <c r="M84" s="40">
        <v>1046396</v>
      </c>
      <c r="N84" s="40" t="s">
        <v>3483</v>
      </c>
      <c r="O84" s="40" t="s">
        <v>3484</v>
      </c>
      <c r="P84" s="40" t="s">
        <v>2622</v>
      </c>
      <c r="Q84" s="40" t="s">
        <v>1179</v>
      </c>
      <c r="R84" s="40" t="s">
        <v>1180</v>
      </c>
      <c r="S84" s="43">
        <v>39719</v>
      </c>
      <c r="T84" s="40" t="s">
        <v>2623</v>
      </c>
      <c r="U84" s="44">
        <v>68717.52</v>
      </c>
      <c r="V84" s="44">
        <v>68717.52</v>
      </c>
      <c r="W84" s="44" t="s">
        <v>2623</v>
      </c>
      <c r="X84" s="44" t="s">
        <v>2623</v>
      </c>
      <c r="Y84" s="44" t="s">
        <v>2623</v>
      </c>
      <c r="Z84" s="44">
        <v>68717.52</v>
      </c>
      <c r="AA84" s="40" t="s">
        <v>26</v>
      </c>
      <c r="AB84" s="44">
        <v>68717.52</v>
      </c>
      <c r="AC84" s="44">
        <v>45029.96</v>
      </c>
      <c r="AD84" s="40" t="s">
        <v>27</v>
      </c>
      <c r="AE84" s="44">
        <v>0</v>
      </c>
      <c r="AF84" s="40" t="s">
        <v>2629</v>
      </c>
      <c r="AG84" s="40" t="s">
        <v>2638</v>
      </c>
      <c r="AH84" s="40" t="s">
        <v>2651</v>
      </c>
      <c r="AI84" s="40" t="s">
        <v>28</v>
      </c>
      <c r="AJ84" s="40" t="s">
        <v>135</v>
      </c>
      <c r="AK84" s="40" t="s">
        <v>284</v>
      </c>
      <c r="AL84" s="40" t="s">
        <v>31</v>
      </c>
      <c r="AM84" s="40" t="s">
        <v>2634</v>
      </c>
      <c r="AN84" s="40" t="s">
        <v>32</v>
      </c>
      <c r="AO84" s="40" t="s">
        <v>70</v>
      </c>
      <c r="AP84" s="40" t="s">
        <v>34</v>
      </c>
      <c r="AQ84" s="40" t="s">
        <v>71</v>
      </c>
      <c r="AR84" s="40" t="s">
        <v>42</v>
      </c>
      <c r="AS84" s="45">
        <v>41306</v>
      </c>
      <c r="AT84" s="45" t="s">
        <v>7838</v>
      </c>
      <c r="AU84" s="40">
        <v>0</v>
      </c>
      <c r="AV84" s="40" t="s">
        <v>1181</v>
      </c>
      <c r="AW84" s="43">
        <v>39937</v>
      </c>
      <c r="AX84" s="46">
        <v>39994.697222222225</v>
      </c>
      <c r="AY84" s="40" t="s">
        <v>36</v>
      </c>
      <c r="AZ84" s="67">
        <v>68717.52</v>
      </c>
      <c r="BA84" s="43">
        <v>39937</v>
      </c>
      <c r="BB84" s="81">
        <v>41306</v>
      </c>
      <c r="BC84" s="40">
        <f t="shared" si="4"/>
        <v>1369</v>
      </c>
      <c r="BD84" s="85">
        <f t="shared" si="5"/>
        <v>45.633333333333333</v>
      </c>
      <c r="BF84" s="393">
        <v>39937</v>
      </c>
      <c r="BG84" s="398">
        <v>41333</v>
      </c>
      <c r="BH84" s="96">
        <f t="shared" si="6"/>
        <v>1396</v>
      </c>
      <c r="BI84" s="97">
        <f t="shared" si="7"/>
        <v>46.533333333333331</v>
      </c>
    </row>
    <row r="85" spans="1:61" ht="12.75" customHeight="1" x14ac:dyDescent="0.2">
      <c r="A85" s="413"/>
      <c r="B85" s="42" t="s">
        <v>2611</v>
      </c>
      <c r="C85" s="40">
        <v>82</v>
      </c>
      <c r="D85" s="40" t="s">
        <v>2527</v>
      </c>
      <c r="E85" s="41" t="s">
        <v>2537</v>
      </c>
      <c r="F85" s="41" t="s">
        <v>8717</v>
      </c>
      <c r="G85" s="41" t="s">
        <v>8708</v>
      </c>
      <c r="H85" s="41" t="s">
        <v>8745</v>
      </c>
      <c r="I85" s="45" t="s">
        <v>7456</v>
      </c>
      <c r="J85" s="60" t="s">
        <v>8756</v>
      </c>
      <c r="K85" s="67">
        <v>0</v>
      </c>
      <c r="L85" s="50" t="s">
        <v>7841</v>
      </c>
      <c r="M85" s="40">
        <v>581325</v>
      </c>
      <c r="N85" s="40" t="s">
        <v>3485</v>
      </c>
      <c r="O85" s="40" t="s">
        <v>3486</v>
      </c>
      <c r="P85" s="40" t="s">
        <v>2622</v>
      </c>
      <c r="Q85" s="40" t="s">
        <v>1565</v>
      </c>
      <c r="R85" s="40" t="s">
        <v>1566</v>
      </c>
      <c r="S85" s="43">
        <v>38299</v>
      </c>
      <c r="T85" s="40" t="s">
        <v>2623</v>
      </c>
      <c r="U85" s="44">
        <v>199000</v>
      </c>
      <c r="V85" s="44">
        <v>200000</v>
      </c>
      <c r="W85" s="44" t="s">
        <v>2623</v>
      </c>
      <c r="X85" s="44" t="s">
        <v>2623</v>
      </c>
      <c r="Y85" s="44" t="s">
        <v>2623</v>
      </c>
      <c r="Z85" s="44">
        <v>199000</v>
      </c>
      <c r="AA85" s="40" t="s">
        <v>27</v>
      </c>
      <c r="AB85" s="44">
        <v>0</v>
      </c>
      <c r="AC85" s="44">
        <v>2500</v>
      </c>
      <c r="AD85" s="40" t="s">
        <v>27</v>
      </c>
      <c r="AE85" s="44">
        <v>0</v>
      </c>
      <c r="AF85" s="40" t="s">
        <v>2624</v>
      </c>
      <c r="AG85" s="40" t="s">
        <v>2638</v>
      </c>
      <c r="AI85" s="40" t="s">
        <v>28</v>
      </c>
      <c r="AJ85" s="40" t="s">
        <v>44</v>
      </c>
      <c r="AK85" s="40" t="s">
        <v>38</v>
      </c>
      <c r="AL85" s="40" t="s">
        <v>45</v>
      </c>
      <c r="AM85" s="40" t="s">
        <v>2652</v>
      </c>
      <c r="AN85" s="40" t="s">
        <v>32</v>
      </c>
      <c r="AO85" s="40" t="s">
        <v>68</v>
      </c>
      <c r="AP85" s="40" t="s">
        <v>34</v>
      </c>
      <c r="AQ85" s="40" t="s">
        <v>71</v>
      </c>
      <c r="AR85" s="40" t="s">
        <v>42</v>
      </c>
      <c r="AS85" s="45">
        <v>41306</v>
      </c>
      <c r="AT85" s="45" t="s">
        <v>7456</v>
      </c>
      <c r="AU85" s="40">
        <v>0</v>
      </c>
      <c r="AV85" s="40" t="s">
        <v>1567</v>
      </c>
      <c r="AW85" s="43">
        <v>38966</v>
      </c>
      <c r="AX85" s="46">
        <v>39161.527777777781</v>
      </c>
      <c r="AY85" s="40" t="s">
        <v>36</v>
      </c>
      <c r="AZ85" s="67">
        <v>199000</v>
      </c>
      <c r="BA85" s="43">
        <v>38966</v>
      </c>
      <c r="BB85" s="81">
        <v>41306</v>
      </c>
      <c r="BC85" s="40">
        <f t="shared" si="4"/>
        <v>2340</v>
      </c>
      <c r="BD85" s="85">
        <f t="shared" si="5"/>
        <v>78</v>
      </c>
      <c r="BF85" s="393">
        <v>38966</v>
      </c>
      <c r="BG85" s="398">
        <v>41333</v>
      </c>
      <c r="BH85" s="96">
        <f t="shared" si="6"/>
        <v>2367</v>
      </c>
      <c r="BI85" s="97">
        <f t="shared" si="7"/>
        <v>78.900000000000006</v>
      </c>
    </row>
    <row r="86" spans="1:61" ht="12.75" customHeight="1" x14ac:dyDescent="0.2">
      <c r="A86" s="413"/>
      <c r="B86" s="42" t="s">
        <v>2611</v>
      </c>
      <c r="C86" s="40">
        <v>93</v>
      </c>
      <c r="D86" s="40" t="s">
        <v>2527</v>
      </c>
      <c r="E86" s="41" t="s">
        <v>2530</v>
      </c>
      <c r="F86" s="41" t="s">
        <v>8712</v>
      </c>
      <c r="G86" s="41" t="s">
        <v>8708</v>
      </c>
      <c r="H86" s="41" t="s">
        <v>9572</v>
      </c>
      <c r="I86" s="45" t="s">
        <v>7839</v>
      </c>
      <c r="J86" s="45" t="s">
        <v>8755</v>
      </c>
      <c r="L86" s="50" t="s">
        <v>7841</v>
      </c>
      <c r="M86" s="40">
        <v>826006</v>
      </c>
      <c r="N86" s="40" t="s">
        <v>3488</v>
      </c>
      <c r="O86" s="40" t="s">
        <v>3489</v>
      </c>
      <c r="P86" s="40" t="s">
        <v>2622</v>
      </c>
      <c r="Q86" s="40" t="s">
        <v>1142</v>
      </c>
      <c r="R86" s="40" t="s">
        <v>1143</v>
      </c>
      <c r="S86" s="43">
        <v>39169</v>
      </c>
      <c r="T86" s="40" t="s">
        <v>2623</v>
      </c>
      <c r="U86" s="44">
        <v>11922.9</v>
      </c>
      <c r="V86" s="44">
        <v>11922.9</v>
      </c>
      <c r="W86" s="44" t="s">
        <v>2623</v>
      </c>
      <c r="X86" s="44" t="s">
        <v>2623</v>
      </c>
      <c r="Y86" s="44" t="s">
        <v>2623</v>
      </c>
      <c r="Z86" s="44">
        <v>11922.9</v>
      </c>
      <c r="AA86" s="40" t="s">
        <v>26</v>
      </c>
      <c r="AB86" s="44">
        <v>11922.9</v>
      </c>
      <c r="AC86" s="44">
        <v>0</v>
      </c>
      <c r="AD86" s="40" t="s">
        <v>27</v>
      </c>
      <c r="AE86" s="44">
        <v>0</v>
      </c>
      <c r="AF86" s="40" t="s">
        <v>2624</v>
      </c>
      <c r="AG86" s="40" t="s">
        <v>2625</v>
      </c>
      <c r="AH86" s="40" t="s">
        <v>2626</v>
      </c>
      <c r="AI86" s="40" t="s">
        <v>28</v>
      </c>
      <c r="AJ86" s="40" t="s">
        <v>44</v>
      </c>
      <c r="AK86" s="40" t="s">
        <v>30</v>
      </c>
      <c r="AL86" s="40" t="s">
        <v>45</v>
      </c>
      <c r="AM86" s="40" t="s">
        <v>2652</v>
      </c>
      <c r="AN86" s="40" t="s">
        <v>32</v>
      </c>
      <c r="AO86" s="40" t="s">
        <v>145</v>
      </c>
      <c r="AP86" s="40" t="s">
        <v>34</v>
      </c>
      <c r="AQ86" s="40" t="s">
        <v>46</v>
      </c>
      <c r="AR86" s="40" t="s">
        <v>42</v>
      </c>
      <c r="AS86" s="45">
        <v>41306</v>
      </c>
      <c r="AT86" s="45" t="s">
        <v>7839</v>
      </c>
      <c r="AU86" s="40">
        <v>0</v>
      </c>
      <c r="AV86" s="40" t="s">
        <v>1144</v>
      </c>
      <c r="AW86" s="43">
        <v>39797</v>
      </c>
      <c r="AX86" s="46">
        <v>39850.64166666667</v>
      </c>
      <c r="AY86" s="40" t="s">
        <v>36</v>
      </c>
      <c r="AZ86" s="67">
        <v>11922.9</v>
      </c>
      <c r="BA86" s="43">
        <v>39797</v>
      </c>
      <c r="BB86" s="81">
        <v>41306</v>
      </c>
      <c r="BC86" s="40">
        <f t="shared" si="4"/>
        <v>1509</v>
      </c>
      <c r="BD86" s="85">
        <f t="shared" si="5"/>
        <v>50.3</v>
      </c>
      <c r="BF86" s="393">
        <v>39797</v>
      </c>
      <c r="BG86" s="398">
        <v>41333</v>
      </c>
      <c r="BH86" s="96">
        <f t="shared" si="6"/>
        <v>1536</v>
      </c>
      <c r="BI86" s="97">
        <f t="shared" si="7"/>
        <v>51.2</v>
      </c>
    </row>
    <row r="87" spans="1:61" ht="12.75" customHeight="1" x14ac:dyDescent="0.2">
      <c r="A87" s="413"/>
      <c r="B87" s="42" t="s">
        <v>2611</v>
      </c>
      <c r="C87" s="40">
        <v>93</v>
      </c>
      <c r="D87" s="40" t="s">
        <v>2527</v>
      </c>
      <c r="E87" s="41" t="s">
        <v>2530</v>
      </c>
      <c r="F87" s="41" t="s">
        <v>8717</v>
      </c>
      <c r="G87" s="41" t="s">
        <v>8708</v>
      </c>
      <c r="H87" s="41" t="s">
        <v>8975</v>
      </c>
      <c r="I87" s="45" t="s">
        <v>7453</v>
      </c>
      <c r="J87" s="40" t="s">
        <v>8736</v>
      </c>
      <c r="L87" s="50" t="s">
        <v>7841</v>
      </c>
      <c r="M87" s="40">
        <v>833198</v>
      </c>
      <c r="N87" s="40" t="s">
        <v>3492</v>
      </c>
      <c r="O87" s="40" t="s">
        <v>3493</v>
      </c>
      <c r="P87" s="40" t="s">
        <v>2622</v>
      </c>
      <c r="Q87" s="40" t="s">
        <v>539</v>
      </c>
      <c r="R87" s="40" t="s">
        <v>540</v>
      </c>
      <c r="S87" s="43">
        <v>39822</v>
      </c>
      <c r="T87" s="40" t="s">
        <v>2623</v>
      </c>
      <c r="U87" s="44">
        <v>21694</v>
      </c>
      <c r="V87" s="44">
        <v>21694</v>
      </c>
      <c r="W87" s="44" t="s">
        <v>2623</v>
      </c>
      <c r="X87" s="44" t="s">
        <v>2623</v>
      </c>
      <c r="Y87" s="44" t="s">
        <v>2623</v>
      </c>
      <c r="Z87" s="44">
        <v>21694</v>
      </c>
      <c r="AA87" s="40" t="s">
        <v>26</v>
      </c>
      <c r="AB87" s="44">
        <v>21694</v>
      </c>
      <c r="AC87" s="44">
        <v>0</v>
      </c>
      <c r="AD87" s="40" t="s">
        <v>27</v>
      </c>
      <c r="AE87" s="44">
        <v>0</v>
      </c>
      <c r="AF87" s="40" t="s">
        <v>2629</v>
      </c>
      <c r="AG87" s="40" t="s">
        <v>2625</v>
      </c>
      <c r="AH87" s="40" t="s">
        <v>2626</v>
      </c>
      <c r="AI87" s="40" t="s">
        <v>28</v>
      </c>
      <c r="AJ87" s="40" t="s">
        <v>44</v>
      </c>
      <c r="AK87" s="40" t="s">
        <v>30</v>
      </c>
      <c r="AL87" s="40" t="s">
        <v>45</v>
      </c>
      <c r="AM87" s="40" t="s">
        <v>2634</v>
      </c>
      <c r="AN87" s="40" t="s">
        <v>32</v>
      </c>
      <c r="AO87" s="40" t="s">
        <v>347</v>
      </c>
      <c r="AP87" s="40" t="s">
        <v>34</v>
      </c>
      <c r="AQ87" s="40" t="s">
        <v>46</v>
      </c>
      <c r="AR87" s="40" t="s">
        <v>42</v>
      </c>
      <c r="AS87" s="45">
        <v>41306</v>
      </c>
      <c r="AT87" s="45" t="s">
        <v>7453</v>
      </c>
      <c r="AU87" s="40">
        <v>0</v>
      </c>
      <c r="AV87" s="40" t="s">
        <v>541</v>
      </c>
      <c r="AW87" s="43">
        <v>39850</v>
      </c>
      <c r="AX87" s="46">
        <v>39878.616666666669</v>
      </c>
      <c r="AY87" s="40" t="s">
        <v>36</v>
      </c>
      <c r="AZ87" s="67">
        <v>21694</v>
      </c>
      <c r="BA87" s="43">
        <v>39850</v>
      </c>
      <c r="BB87" s="81">
        <v>41306</v>
      </c>
      <c r="BC87" s="40">
        <f t="shared" si="4"/>
        <v>1456</v>
      </c>
      <c r="BD87" s="85">
        <f t="shared" si="5"/>
        <v>48.533333333333331</v>
      </c>
      <c r="BF87" s="393">
        <v>39850</v>
      </c>
      <c r="BG87" s="398">
        <v>41333</v>
      </c>
      <c r="BH87" s="96">
        <f t="shared" si="6"/>
        <v>1483</v>
      </c>
      <c r="BI87" s="97">
        <f t="shared" si="7"/>
        <v>49.43333333333333</v>
      </c>
    </row>
    <row r="88" spans="1:61" ht="12.75" customHeight="1" x14ac:dyDescent="0.2">
      <c r="A88" s="413"/>
      <c r="B88" s="42" t="s">
        <v>2611</v>
      </c>
      <c r="C88" s="40">
        <v>93</v>
      </c>
      <c r="D88" s="40" t="s">
        <v>2527</v>
      </c>
      <c r="E88" s="41" t="s">
        <v>2535</v>
      </c>
      <c r="F88" s="40" t="s">
        <v>8710</v>
      </c>
      <c r="G88" s="40" t="s">
        <v>8708</v>
      </c>
      <c r="H88" s="40" t="s">
        <v>8709</v>
      </c>
      <c r="I88" s="45" t="s">
        <v>7838</v>
      </c>
      <c r="J88" s="45" t="s">
        <v>9440</v>
      </c>
      <c r="L88" s="50" t="s">
        <v>7841</v>
      </c>
      <c r="M88" s="40">
        <v>436242</v>
      </c>
      <c r="N88" s="40" t="s">
        <v>3495</v>
      </c>
      <c r="O88" s="40" t="s">
        <v>3496</v>
      </c>
      <c r="P88" s="40" t="s">
        <v>2622</v>
      </c>
      <c r="Q88" s="40" t="s">
        <v>934</v>
      </c>
      <c r="R88" s="40" t="s">
        <v>935</v>
      </c>
      <c r="S88" s="43">
        <v>37894</v>
      </c>
      <c r="T88" s="40" t="s">
        <v>2623</v>
      </c>
      <c r="U88" s="44">
        <v>74407.929999999993</v>
      </c>
      <c r="V88" s="44">
        <v>74407.929999999993</v>
      </c>
      <c r="W88" s="44" t="s">
        <v>2623</v>
      </c>
      <c r="X88" s="44" t="s">
        <v>2623</v>
      </c>
      <c r="Y88" s="44" t="s">
        <v>2623</v>
      </c>
      <c r="Z88" s="44">
        <v>74407.929999999993</v>
      </c>
      <c r="AA88" s="40" t="s">
        <v>26</v>
      </c>
      <c r="AB88" s="44">
        <v>74407.929999999993</v>
      </c>
      <c r="AC88" s="44">
        <v>0</v>
      </c>
      <c r="AD88" s="40" t="s">
        <v>27</v>
      </c>
      <c r="AE88" s="44">
        <v>0</v>
      </c>
      <c r="AF88" s="40" t="s">
        <v>2624</v>
      </c>
      <c r="AG88" s="40" t="s">
        <v>2625</v>
      </c>
      <c r="AH88" s="40" t="s">
        <v>2626</v>
      </c>
      <c r="AI88" s="40" t="s">
        <v>28</v>
      </c>
      <c r="AJ88" s="40" t="s">
        <v>44</v>
      </c>
      <c r="AK88" s="40" t="s">
        <v>80</v>
      </c>
      <c r="AL88" s="40" t="s">
        <v>45</v>
      </c>
      <c r="AM88" s="40" t="s">
        <v>2652</v>
      </c>
      <c r="AN88" s="40" t="s">
        <v>32</v>
      </c>
      <c r="AO88" s="40" t="s">
        <v>77</v>
      </c>
      <c r="AP88" s="40" t="s">
        <v>34</v>
      </c>
      <c r="AQ88" s="40" t="s">
        <v>307</v>
      </c>
      <c r="AR88" s="40" t="s">
        <v>42</v>
      </c>
      <c r="AS88" s="45">
        <v>41306</v>
      </c>
      <c r="AT88" s="45" t="s">
        <v>7838</v>
      </c>
      <c r="AU88" s="40">
        <v>0</v>
      </c>
      <c r="AV88" s="40" t="s">
        <v>936</v>
      </c>
      <c r="AW88" s="43">
        <v>38287</v>
      </c>
      <c r="AX88" s="46">
        <v>38373.70208333333</v>
      </c>
      <c r="AY88" s="40" t="s">
        <v>36</v>
      </c>
      <c r="AZ88" s="67">
        <v>74407.929999999993</v>
      </c>
      <c r="BA88" s="43">
        <v>38287</v>
      </c>
      <c r="BB88" s="81">
        <v>41306</v>
      </c>
      <c r="BC88" s="40">
        <f t="shared" si="4"/>
        <v>3019</v>
      </c>
      <c r="BD88" s="85">
        <f t="shared" si="5"/>
        <v>100.63333333333334</v>
      </c>
      <c r="BF88" s="393">
        <v>38287</v>
      </c>
      <c r="BG88" s="398">
        <v>41333</v>
      </c>
      <c r="BH88" s="96">
        <f t="shared" si="6"/>
        <v>3046</v>
      </c>
      <c r="BI88" s="97">
        <f t="shared" si="7"/>
        <v>101.53333333333333</v>
      </c>
    </row>
    <row r="89" spans="1:61" ht="12.75" customHeight="1" x14ac:dyDescent="0.2">
      <c r="A89" s="413"/>
      <c r="B89" s="42" t="s">
        <v>2611</v>
      </c>
      <c r="C89" s="40">
        <v>53</v>
      </c>
      <c r="D89" s="40" t="s">
        <v>2528</v>
      </c>
      <c r="E89" s="40" t="s">
        <v>2529</v>
      </c>
      <c r="F89" s="40" t="s">
        <v>8717</v>
      </c>
      <c r="G89" s="41" t="s">
        <v>8708</v>
      </c>
      <c r="H89" s="41" t="s">
        <v>9571</v>
      </c>
      <c r="I89" s="45" t="s">
        <v>7839</v>
      </c>
      <c r="J89" s="45" t="s">
        <v>8755</v>
      </c>
      <c r="L89" s="50" t="s">
        <v>7841</v>
      </c>
      <c r="M89" s="40">
        <v>319144</v>
      </c>
      <c r="N89" s="40" t="s">
        <v>3497</v>
      </c>
      <c r="O89" s="40" t="s">
        <v>3498</v>
      </c>
      <c r="P89" s="40" t="s">
        <v>2646</v>
      </c>
      <c r="Q89" s="40" t="s">
        <v>207</v>
      </c>
      <c r="R89" s="40" t="s">
        <v>208</v>
      </c>
      <c r="S89" s="43">
        <v>36046</v>
      </c>
      <c r="T89" s="40" t="s">
        <v>2623</v>
      </c>
      <c r="U89" s="44">
        <v>300000</v>
      </c>
      <c r="V89" s="44">
        <v>300000</v>
      </c>
      <c r="W89" s="44" t="s">
        <v>2623</v>
      </c>
      <c r="X89" s="44" t="s">
        <v>2623</v>
      </c>
      <c r="Y89" s="44" t="s">
        <v>2623</v>
      </c>
      <c r="Z89" s="44">
        <v>168000</v>
      </c>
      <c r="AA89" s="40" t="s">
        <v>26</v>
      </c>
      <c r="AB89" s="44">
        <v>168000</v>
      </c>
      <c r="AC89" s="44">
        <v>0</v>
      </c>
      <c r="AD89" s="40" t="s">
        <v>27</v>
      </c>
      <c r="AE89" s="44">
        <v>0</v>
      </c>
      <c r="AF89" s="40" t="s">
        <v>2624</v>
      </c>
      <c r="AG89" s="40" t="s">
        <v>2625</v>
      </c>
      <c r="AH89" s="40" t="s">
        <v>2626</v>
      </c>
      <c r="AI89" s="40" t="s">
        <v>28</v>
      </c>
      <c r="AJ89" s="40" t="s">
        <v>29</v>
      </c>
      <c r="AK89" s="40" t="s">
        <v>30</v>
      </c>
      <c r="AL89" s="40" t="s">
        <v>31</v>
      </c>
      <c r="AM89" s="40" t="s">
        <v>2650</v>
      </c>
      <c r="AN89" s="40" t="s">
        <v>32</v>
      </c>
      <c r="AO89" s="40" t="s">
        <v>77</v>
      </c>
      <c r="AP89" s="40" t="s">
        <v>34</v>
      </c>
      <c r="AQ89" s="40" t="s">
        <v>71</v>
      </c>
      <c r="AR89" s="40" t="s">
        <v>42</v>
      </c>
      <c r="AS89" s="45">
        <v>41306</v>
      </c>
      <c r="AT89" s="45" t="s">
        <v>7839</v>
      </c>
      <c r="AU89" s="40">
        <v>0</v>
      </c>
      <c r="AV89" s="40" t="s">
        <v>209</v>
      </c>
      <c r="AW89" s="43">
        <v>36465</v>
      </c>
      <c r="AX89" s="46">
        <v>37623</v>
      </c>
      <c r="AY89" s="40" t="s">
        <v>36</v>
      </c>
      <c r="AZ89" s="67">
        <v>300000</v>
      </c>
      <c r="BA89" s="43">
        <v>36465</v>
      </c>
      <c r="BB89" s="45">
        <v>41306</v>
      </c>
      <c r="BC89" s="40">
        <f t="shared" si="4"/>
        <v>4841</v>
      </c>
      <c r="BD89" s="85">
        <f t="shared" si="5"/>
        <v>161.36666666666667</v>
      </c>
      <c r="BF89" s="393">
        <v>36465</v>
      </c>
      <c r="BG89" s="398">
        <v>41333</v>
      </c>
      <c r="BH89" s="96">
        <f t="shared" si="6"/>
        <v>4868</v>
      </c>
      <c r="BI89" s="97">
        <f t="shared" si="7"/>
        <v>162.26666666666668</v>
      </c>
    </row>
    <row r="90" spans="1:61" ht="12.75" customHeight="1" x14ac:dyDescent="0.2">
      <c r="A90" s="413"/>
      <c r="B90" s="42" t="s">
        <v>2611</v>
      </c>
      <c r="C90" s="40">
        <v>18</v>
      </c>
      <c r="D90" s="40" t="s">
        <v>2528</v>
      </c>
      <c r="E90" s="40" t="s">
        <v>2529</v>
      </c>
      <c r="F90" s="40" t="s">
        <v>9423</v>
      </c>
      <c r="G90" s="40" t="s">
        <v>8715</v>
      </c>
      <c r="H90" s="40" t="s">
        <v>8716</v>
      </c>
      <c r="I90" s="45" t="s">
        <v>7453</v>
      </c>
      <c r="J90" s="40" t="s">
        <v>8736</v>
      </c>
      <c r="L90" s="50" t="s">
        <v>7841</v>
      </c>
      <c r="M90" s="40">
        <v>257098</v>
      </c>
      <c r="N90" s="40" t="s">
        <v>3499</v>
      </c>
      <c r="O90" s="40" t="s">
        <v>3500</v>
      </c>
      <c r="P90" s="40" t="s">
        <v>2646</v>
      </c>
      <c r="Q90" s="40" t="s">
        <v>438</v>
      </c>
      <c r="R90" s="40" t="s">
        <v>439</v>
      </c>
      <c r="S90" s="43">
        <v>36654</v>
      </c>
      <c r="T90" s="40" t="s">
        <v>2623</v>
      </c>
      <c r="U90" s="44">
        <v>578768.22</v>
      </c>
      <c r="V90" s="44">
        <v>822000</v>
      </c>
      <c r="W90" s="44" t="s">
        <v>2623</v>
      </c>
      <c r="X90" s="44" t="s">
        <v>2623</v>
      </c>
      <c r="Y90" s="44" t="s">
        <v>2623</v>
      </c>
      <c r="Z90" s="44">
        <v>300154.46000000002</v>
      </c>
      <c r="AA90" s="40" t="s">
        <v>26</v>
      </c>
      <c r="AB90" s="44">
        <v>300154.46000000002</v>
      </c>
      <c r="AC90" s="44">
        <v>13900</v>
      </c>
      <c r="AD90" s="40" t="s">
        <v>27</v>
      </c>
      <c r="AE90" s="44">
        <v>0</v>
      </c>
      <c r="AF90" s="40" t="s">
        <v>2624</v>
      </c>
      <c r="AG90" s="40" t="s">
        <v>2638</v>
      </c>
      <c r="AH90" s="40" t="s">
        <v>2642</v>
      </c>
      <c r="AI90" s="40" t="s">
        <v>28</v>
      </c>
      <c r="AJ90" s="40" t="s">
        <v>52</v>
      </c>
      <c r="AK90" s="40" t="s">
        <v>61</v>
      </c>
      <c r="AL90" s="40" t="s">
        <v>31</v>
      </c>
      <c r="AM90" s="40" t="s">
        <v>2653</v>
      </c>
      <c r="AN90" s="40" t="s">
        <v>32</v>
      </c>
      <c r="AO90" s="40" t="s">
        <v>70</v>
      </c>
      <c r="AP90" s="40" t="s">
        <v>34</v>
      </c>
      <c r="AQ90" s="40" t="s">
        <v>71</v>
      </c>
      <c r="AR90" s="40" t="s">
        <v>42</v>
      </c>
      <c r="AS90" s="45">
        <v>41306</v>
      </c>
      <c r="AT90" s="45" t="s">
        <v>7453</v>
      </c>
      <c r="AU90" s="40">
        <v>0</v>
      </c>
      <c r="AV90" s="40" t="s">
        <v>440</v>
      </c>
      <c r="AW90" s="43">
        <v>37355</v>
      </c>
      <c r="AX90" s="46">
        <v>37618</v>
      </c>
      <c r="AY90" s="40" t="s">
        <v>36</v>
      </c>
      <c r="AZ90" s="67">
        <v>578768.22</v>
      </c>
      <c r="BA90" s="43">
        <v>37355</v>
      </c>
      <c r="BB90" s="45">
        <v>41306</v>
      </c>
      <c r="BC90" s="40">
        <f t="shared" si="4"/>
        <v>3951</v>
      </c>
      <c r="BD90" s="85">
        <f t="shared" si="5"/>
        <v>131.69999999999999</v>
      </c>
      <c r="BF90" s="393">
        <v>37355</v>
      </c>
      <c r="BG90" s="398">
        <v>41333</v>
      </c>
      <c r="BH90" s="96">
        <f t="shared" si="6"/>
        <v>3978</v>
      </c>
      <c r="BI90" s="97">
        <f t="shared" si="7"/>
        <v>132.6</v>
      </c>
    </row>
    <row r="91" spans="1:61" ht="12.75" customHeight="1" x14ac:dyDescent="0.2">
      <c r="A91" s="413"/>
      <c r="B91" s="42" t="s">
        <v>2611</v>
      </c>
      <c r="C91" s="40">
        <v>82</v>
      </c>
      <c r="D91" s="40" t="s">
        <v>2527</v>
      </c>
      <c r="E91" s="40" t="s">
        <v>2532</v>
      </c>
      <c r="F91" s="40" t="s">
        <v>8724</v>
      </c>
      <c r="G91" s="40" t="s">
        <v>8708</v>
      </c>
      <c r="H91" s="40" t="s">
        <v>8725</v>
      </c>
      <c r="I91" s="45" t="s">
        <v>7839</v>
      </c>
      <c r="J91" s="40" t="s">
        <v>8768</v>
      </c>
      <c r="L91" s="50" t="s">
        <v>7841</v>
      </c>
      <c r="M91" s="40">
        <v>798941</v>
      </c>
      <c r="N91" s="40" t="s">
        <v>3501</v>
      </c>
      <c r="O91" s="40" t="s">
        <v>3502</v>
      </c>
      <c r="P91" s="40" t="s">
        <v>2622</v>
      </c>
      <c r="Q91" s="40" t="s">
        <v>508</v>
      </c>
      <c r="R91" s="40" t="s">
        <v>509</v>
      </c>
      <c r="S91" s="43">
        <v>39234</v>
      </c>
      <c r="T91" s="40" t="s">
        <v>2623</v>
      </c>
      <c r="U91" s="44">
        <v>25000</v>
      </c>
      <c r="V91" s="44">
        <v>25000</v>
      </c>
      <c r="W91" s="44" t="s">
        <v>2623</v>
      </c>
      <c r="X91" s="44" t="s">
        <v>2623</v>
      </c>
      <c r="Y91" s="44" t="s">
        <v>2623</v>
      </c>
      <c r="Z91" s="44">
        <v>25000</v>
      </c>
      <c r="AA91" s="40" t="s">
        <v>26</v>
      </c>
      <c r="AB91" s="44">
        <v>25000</v>
      </c>
      <c r="AC91" s="44">
        <v>39897.15</v>
      </c>
      <c r="AD91" s="40" t="s">
        <v>27</v>
      </c>
      <c r="AE91" s="44">
        <v>0</v>
      </c>
      <c r="AF91" s="40" t="s">
        <v>2624</v>
      </c>
      <c r="AG91" s="40" t="s">
        <v>2638</v>
      </c>
      <c r="AH91" s="40" t="s">
        <v>2639</v>
      </c>
      <c r="AI91" s="40" t="s">
        <v>28</v>
      </c>
      <c r="AJ91" s="40" t="s">
        <v>44</v>
      </c>
      <c r="AK91" s="40" t="s">
        <v>38</v>
      </c>
      <c r="AL91" s="40" t="s">
        <v>87</v>
      </c>
      <c r="AM91" s="40" t="s">
        <v>2653</v>
      </c>
      <c r="AN91" s="40" t="s">
        <v>32</v>
      </c>
      <c r="AO91" s="40" t="s">
        <v>510</v>
      </c>
      <c r="AP91" s="40" t="s">
        <v>34</v>
      </c>
      <c r="AQ91" s="40" t="s">
        <v>46</v>
      </c>
      <c r="AR91" s="40" t="s">
        <v>42</v>
      </c>
      <c r="AS91" s="45">
        <v>41306</v>
      </c>
      <c r="AT91" s="45" t="s">
        <v>7839</v>
      </c>
      <c r="AU91" s="40">
        <v>0</v>
      </c>
      <c r="AV91" s="40" t="s">
        <v>511</v>
      </c>
      <c r="AW91" s="43">
        <v>39748</v>
      </c>
      <c r="AX91" s="46">
        <v>39783.70208333333</v>
      </c>
      <c r="AY91" s="40" t="s">
        <v>36</v>
      </c>
      <c r="AZ91" s="67">
        <v>25000</v>
      </c>
      <c r="BA91" s="43">
        <v>39748</v>
      </c>
      <c r="BB91" s="81">
        <v>41306</v>
      </c>
      <c r="BC91" s="40">
        <f t="shared" si="4"/>
        <v>1558</v>
      </c>
      <c r="BD91" s="85">
        <f t="shared" si="5"/>
        <v>51.93333333333333</v>
      </c>
      <c r="BF91" s="393">
        <v>39748</v>
      </c>
      <c r="BG91" s="398">
        <v>41333</v>
      </c>
      <c r="BH91" s="96">
        <f t="shared" si="6"/>
        <v>1585</v>
      </c>
      <c r="BI91" s="97">
        <f t="shared" si="7"/>
        <v>52.833333333333336</v>
      </c>
    </row>
    <row r="92" spans="1:61" ht="12.75" customHeight="1" x14ac:dyDescent="0.2">
      <c r="A92" s="413"/>
      <c r="B92" s="42" t="s">
        <v>2611</v>
      </c>
      <c r="C92" s="40">
        <v>1</v>
      </c>
      <c r="D92" s="40" t="s">
        <v>2527</v>
      </c>
      <c r="E92" s="40" t="s">
        <v>7588</v>
      </c>
      <c r="F92" s="40" t="s">
        <v>7588</v>
      </c>
      <c r="G92" s="40" t="s">
        <v>7588</v>
      </c>
      <c r="H92" s="41" t="s">
        <v>7588</v>
      </c>
      <c r="I92" s="45" t="s">
        <v>7453</v>
      </c>
      <c r="J92" s="45" t="s">
        <v>7588</v>
      </c>
      <c r="L92" s="50" t="s">
        <v>7841</v>
      </c>
      <c r="M92" s="40">
        <v>1148918</v>
      </c>
      <c r="N92" s="40" t="s">
        <v>3503</v>
      </c>
      <c r="O92" s="40" t="s">
        <v>3504</v>
      </c>
      <c r="P92" s="40" t="s">
        <v>2622</v>
      </c>
      <c r="S92" s="43">
        <v>39080</v>
      </c>
      <c r="T92" s="40" t="s">
        <v>2623</v>
      </c>
      <c r="U92" s="44">
        <v>202992.71</v>
      </c>
      <c r="V92" s="44">
        <v>202992.71</v>
      </c>
      <c r="W92" s="44" t="s">
        <v>2623</v>
      </c>
      <c r="X92" s="44" t="s">
        <v>2623</v>
      </c>
      <c r="Y92" s="44" t="s">
        <v>2623</v>
      </c>
      <c r="Z92" s="44">
        <v>202992.71</v>
      </c>
      <c r="AA92" s="40" t="s">
        <v>26</v>
      </c>
      <c r="AB92" s="44">
        <v>202992.71</v>
      </c>
      <c r="AC92" s="44">
        <v>0</v>
      </c>
      <c r="AD92" s="40" t="s">
        <v>27</v>
      </c>
      <c r="AE92" s="44">
        <v>0</v>
      </c>
      <c r="AF92" s="40" t="s">
        <v>2624</v>
      </c>
      <c r="AG92" s="40" t="s">
        <v>2625</v>
      </c>
      <c r="AH92" s="40" t="s">
        <v>2626</v>
      </c>
      <c r="AI92" s="40" t="s">
        <v>28</v>
      </c>
      <c r="AJ92" s="40" t="s">
        <v>135</v>
      </c>
      <c r="AK92" s="40" t="s">
        <v>136</v>
      </c>
      <c r="AL92" s="40" t="s">
        <v>31</v>
      </c>
      <c r="AM92" s="40" t="s">
        <v>2653</v>
      </c>
      <c r="AN92" s="40" t="s">
        <v>32</v>
      </c>
      <c r="AO92" s="40" t="s">
        <v>187</v>
      </c>
      <c r="AP92" s="40" t="s">
        <v>123</v>
      </c>
      <c r="AQ92" s="40" t="s">
        <v>71</v>
      </c>
      <c r="AR92" s="40" t="s">
        <v>42</v>
      </c>
      <c r="AS92" s="45">
        <v>41306</v>
      </c>
      <c r="AT92" s="45" t="s">
        <v>7453</v>
      </c>
      <c r="AU92" s="40">
        <v>0</v>
      </c>
      <c r="AV92" s="40" t="s">
        <v>615</v>
      </c>
      <c r="AW92" s="43">
        <v>39286</v>
      </c>
      <c r="AX92" s="46">
        <v>40164.357638888891</v>
      </c>
      <c r="AY92" s="40" t="s">
        <v>600</v>
      </c>
      <c r="AZ92" s="67">
        <v>202992.71</v>
      </c>
      <c r="BA92" s="43">
        <v>39286</v>
      </c>
      <c r="BB92" s="81">
        <v>41306</v>
      </c>
      <c r="BC92" s="40">
        <f t="shared" si="4"/>
        <v>2020</v>
      </c>
      <c r="BD92" s="85">
        <f t="shared" si="5"/>
        <v>67.333333333333329</v>
      </c>
      <c r="BF92" s="393">
        <v>39286</v>
      </c>
      <c r="BG92" s="398">
        <v>41333</v>
      </c>
      <c r="BH92" s="96">
        <f t="shared" si="6"/>
        <v>2047</v>
      </c>
      <c r="BI92" s="97">
        <f t="shared" si="7"/>
        <v>68.233333333333334</v>
      </c>
    </row>
    <row r="93" spans="1:61" ht="12.75" customHeight="1" x14ac:dyDescent="0.2">
      <c r="A93" s="413"/>
      <c r="B93" s="42" t="s">
        <v>2611</v>
      </c>
      <c r="C93" s="40">
        <v>82</v>
      </c>
      <c r="D93" s="40" t="s">
        <v>2527</v>
      </c>
      <c r="E93" s="41" t="s">
        <v>2529</v>
      </c>
      <c r="F93" s="41" t="s">
        <v>8713</v>
      </c>
      <c r="G93" s="41" t="s">
        <v>8708</v>
      </c>
      <c r="H93" s="41" t="s">
        <v>9214</v>
      </c>
      <c r="I93" s="45" t="s">
        <v>7839</v>
      </c>
      <c r="J93" s="45" t="s">
        <v>8761</v>
      </c>
      <c r="L93" s="50" t="s">
        <v>7841</v>
      </c>
      <c r="M93" s="40">
        <v>452359</v>
      </c>
      <c r="N93" s="40" t="s">
        <v>3508</v>
      </c>
      <c r="O93" s="40" t="s">
        <v>3509</v>
      </c>
      <c r="P93" s="40" t="s">
        <v>2622</v>
      </c>
      <c r="Q93" s="40" t="s">
        <v>1520</v>
      </c>
      <c r="R93" s="40" t="s">
        <v>1521</v>
      </c>
      <c r="S93" s="43">
        <v>36787</v>
      </c>
      <c r="T93" s="40" t="s">
        <v>2623</v>
      </c>
      <c r="U93" s="44">
        <v>39620</v>
      </c>
      <c r="V93" s="44">
        <v>39620</v>
      </c>
      <c r="W93" s="44" t="s">
        <v>2623</v>
      </c>
      <c r="X93" s="44" t="s">
        <v>2623</v>
      </c>
      <c r="Y93" s="44" t="s">
        <v>2623</v>
      </c>
      <c r="Z93" s="44">
        <v>39620</v>
      </c>
      <c r="AA93" s="40" t="s">
        <v>26</v>
      </c>
      <c r="AB93" s="44">
        <v>39620</v>
      </c>
      <c r="AC93" s="44">
        <v>53760.1</v>
      </c>
      <c r="AD93" s="40" t="s">
        <v>27</v>
      </c>
      <c r="AE93" s="44">
        <v>0</v>
      </c>
      <c r="AF93" s="40" t="s">
        <v>2624</v>
      </c>
      <c r="AG93" s="40" t="s">
        <v>2638</v>
      </c>
      <c r="AH93" s="40" t="s">
        <v>2642</v>
      </c>
      <c r="AI93" s="40" t="s">
        <v>28</v>
      </c>
      <c r="AJ93" s="40" t="s">
        <v>44</v>
      </c>
      <c r="AK93" s="40" t="s">
        <v>38</v>
      </c>
      <c r="AL93" s="40" t="s">
        <v>45</v>
      </c>
      <c r="AM93" s="40" t="s">
        <v>2634</v>
      </c>
      <c r="AN93" s="40" t="s">
        <v>32</v>
      </c>
      <c r="AO93" s="40" t="s">
        <v>126</v>
      </c>
      <c r="AP93" s="40" t="s">
        <v>34</v>
      </c>
      <c r="AQ93" s="40" t="s">
        <v>46</v>
      </c>
      <c r="AR93" s="40" t="s">
        <v>42</v>
      </c>
      <c r="AS93" s="45">
        <v>41306</v>
      </c>
      <c r="AT93" s="45" t="s">
        <v>7839</v>
      </c>
      <c r="AU93" s="40">
        <v>0</v>
      </c>
      <c r="AV93" s="40" t="s">
        <v>1522</v>
      </c>
      <c r="AW93" s="43">
        <v>38334</v>
      </c>
      <c r="AX93" s="46">
        <v>38468.637499999997</v>
      </c>
      <c r="AY93" s="40" t="s">
        <v>36</v>
      </c>
      <c r="AZ93" s="67">
        <v>39620</v>
      </c>
      <c r="BA93" s="43">
        <v>38334</v>
      </c>
      <c r="BB93" s="81">
        <v>41306</v>
      </c>
      <c r="BC93" s="40">
        <f t="shared" si="4"/>
        <v>2972</v>
      </c>
      <c r="BD93" s="85">
        <f t="shared" si="5"/>
        <v>99.066666666666663</v>
      </c>
      <c r="BF93" s="393">
        <v>38334</v>
      </c>
      <c r="BG93" s="398">
        <v>41333</v>
      </c>
      <c r="BH93" s="96">
        <f t="shared" si="6"/>
        <v>2999</v>
      </c>
      <c r="BI93" s="97">
        <f t="shared" si="7"/>
        <v>99.966666666666669</v>
      </c>
    </row>
    <row r="94" spans="1:61" ht="12.75" customHeight="1" x14ac:dyDescent="0.2">
      <c r="A94" s="413"/>
      <c r="B94" s="42" t="s">
        <v>2611</v>
      </c>
      <c r="C94" s="40">
        <v>93</v>
      </c>
      <c r="D94" s="40" t="s">
        <v>2527</v>
      </c>
      <c r="E94" s="41" t="s">
        <v>2535</v>
      </c>
      <c r="F94" s="41" t="s">
        <v>8710</v>
      </c>
      <c r="G94" s="41" t="s">
        <v>8708</v>
      </c>
      <c r="H94" s="41" t="s">
        <v>8709</v>
      </c>
      <c r="I94" s="45" t="s">
        <v>7839</v>
      </c>
      <c r="J94" s="45" t="s">
        <v>8761</v>
      </c>
      <c r="L94" s="50" t="s">
        <v>7841</v>
      </c>
      <c r="M94" s="40">
        <v>378641</v>
      </c>
      <c r="N94" s="40" t="s">
        <v>3510</v>
      </c>
      <c r="O94" s="40" t="s">
        <v>3511</v>
      </c>
      <c r="P94" s="40" t="s">
        <v>2622</v>
      </c>
      <c r="Q94" s="40" t="s">
        <v>2041</v>
      </c>
      <c r="R94" s="40" t="s">
        <v>2042</v>
      </c>
      <c r="S94" s="43">
        <v>37173</v>
      </c>
      <c r="T94" s="40" t="s">
        <v>2623</v>
      </c>
      <c r="U94" s="44">
        <v>63000</v>
      </c>
      <c r="V94" s="44">
        <v>63000</v>
      </c>
      <c r="W94" s="44" t="s">
        <v>2623</v>
      </c>
      <c r="X94" s="44" t="s">
        <v>2623</v>
      </c>
      <c r="Y94" s="44" t="s">
        <v>2623</v>
      </c>
      <c r="Z94" s="44">
        <v>63000</v>
      </c>
      <c r="AA94" s="40" t="s">
        <v>26</v>
      </c>
      <c r="AB94" s="44">
        <v>63000</v>
      </c>
      <c r="AC94" s="44">
        <v>27294.52</v>
      </c>
      <c r="AD94" s="40" t="s">
        <v>27</v>
      </c>
      <c r="AE94" s="44">
        <v>0</v>
      </c>
      <c r="AF94" s="40" t="s">
        <v>2624</v>
      </c>
      <c r="AG94" s="40" t="s">
        <v>2625</v>
      </c>
      <c r="AH94" s="40" t="s">
        <v>2626</v>
      </c>
      <c r="AI94" s="40" t="s">
        <v>28</v>
      </c>
      <c r="AJ94" s="40" t="s">
        <v>44</v>
      </c>
      <c r="AK94" s="40" t="s">
        <v>80</v>
      </c>
      <c r="AL94" s="40" t="s">
        <v>87</v>
      </c>
      <c r="AM94" s="40" t="s">
        <v>2627</v>
      </c>
      <c r="AN94" s="40" t="s">
        <v>32</v>
      </c>
      <c r="AO94" s="40" t="s">
        <v>49</v>
      </c>
      <c r="AP94" s="40" t="s">
        <v>34</v>
      </c>
      <c r="AQ94" s="40" t="s">
        <v>46</v>
      </c>
      <c r="AR94" s="40" t="s">
        <v>42</v>
      </c>
      <c r="AS94" s="45">
        <v>41306</v>
      </c>
      <c r="AT94" s="45" t="s">
        <v>7839</v>
      </c>
      <c r="AU94" s="40">
        <v>0</v>
      </c>
      <c r="AV94" s="40" t="s">
        <v>2043</v>
      </c>
      <c r="AW94" s="43">
        <v>37580</v>
      </c>
      <c r="AX94" s="46">
        <v>38029.59375</v>
      </c>
      <c r="AY94" s="40" t="s">
        <v>36</v>
      </c>
      <c r="AZ94" s="67">
        <v>63000</v>
      </c>
      <c r="BA94" s="43">
        <v>37580</v>
      </c>
      <c r="BB94" s="81">
        <v>41306</v>
      </c>
      <c r="BC94" s="40">
        <f t="shared" si="4"/>
        <v>3726</v>
      </c>
      <c r="BD94" s="85">
        <f t="shared" si="5"/>
        <v>124.2</v>
      </c>
      <c r="BF94" s="393">
        <v>37580</v>
      </c>
      <c r="BG94" s="398">
        <v>41333</v>
      </c>
      <c r="BH94" s="96">
        <f t="shared" si="6"/>
        <v>3753</v>
      </c>
      <c r="BI94" s="97">
        <f t="shared" si="7"/>
        <v>125.1</v>
      </c>
    </row>
    <row r="95" spans="1:61" ht="12.75" customHeight="1" x14ac:dyDescent="0.2">
      <c r="A95" s="413"/>
      <c r="B95" s="42" t="s">
        <v>2611</v>
      </c>
      <c r="C95" s="40">
        <v>82</v>
      </c>
      <c r="D95" s="40" t="s">
        <v>2527</v>
      </c>
      <c r="E95" s="41" t="s">
        <v>2537</v>
      </c>
      <c r="F95" s="41" t="s">
        <v>8717</v>
      </c>
      <c r="G95" s="41" t="s">
        <v>8708</v>
      </c>
      <c r="H95" s="41" t="s">
        <v>8743</v>
      </c>
      <c r="I95" s="45" t="s">
        <v>7839</v>
      </c>
      <c r="J95" s="45" t="s">
        <v>9426</v>
      </c>
      <c r="L95" s="50" t="s">
        <v>7841</v>
      </c>
      <c r="M95" s="40">
        <v>426321</v>
      </c>
      <c r="N95" s="40" t="s">
        <v>3512</v>
      </c>
      <c r="O95" s="40" t="s">
        <v>3513</v>
      </c>
      <c r="P95" s="40" t="s">
        <v>2622</v>
      </c>
      <c r="Q95" s="40">
        <v>1101080</v>
      </c>
      <c r="R95" s="40" t="s">
        <v>2055</v>
      </c>
      <c r="S95" s="43">
        <v>38024</v>
      </c>
      <c r="T95" s="40" t="s">
        <v>2623</v>
      </c>
      <c r="U95" s="44">
        <v>4000</v>
      </c>
      <c r="V95" s="44">
        <v>25000</v>
      </c>
      <c r="W95" s="44" t="s">
        <v>2623</v>
      </c>
      <c r="X95" s="44" t="s">
        <v>2623</v>
      </c>
      <c r="Y95" s="44" t="s">
        <v>2623</v>
      </c>
      <c r="Z95" s="44">
        <v>4000</v>
      </c>
      <c r="AA95" s="40" t="s">
        <v>26</v>
      </c>
      <c r="AB95" s="44">
        <v>4000</v>
      </c>
      <c r="AC95" s="44">
        <v>5146.54</v>
      </c>
      <c r="AD95" s="40" t="s">
        <v>27</v>
      </c>
      <c r="AE95" s="44">
        <v>0</v>
      </c>
      <c r="AF95" s="40" t="s">
        <v>2629</v>
      </c>
      <c r="AG95" s="40" t="s">
        <v>2638</v>
      </c>
      <c r="AH95" s="40" t="s">
        <v>2651</v>
      </c>
      <c r="AI95" s="40" t="s">
        <v>28</v>
      </c>
      <c r="AJ95" s="40" t="s">
        <v>44</v>
      </c>
      <c r="AK95" s="40" t="s">
        <v>38</v>
      </c>
      <c r="AL95" s="40" t="s">
        <v>45</v>
      </c>
      <c r="AM95" s="40" t="s">
        <v>2634</v>
      </c>
      <c r="AN95" s="40" t="s">
        <v>32</v>
      </c>
      <c r="AO95" s="40" t="s">
        <v>1715</v>
      </c>
      <c r="AP95" s="40" t="s">
        <v>34</v>
      </c>
      <c r="AQ95" s="40" t="s">
        <v>46</v>
      </c>
      <c r="AR95" s="40" t="s">
        <v>42</v>
      </c>
      <c r="AS95" s="45">
        <v>41306</v>
      </c>
      <c r="AT95" s="45" t="s">
        <v>7839</v>
      </c>
      <c r="AU95" s="40">
        <v>0</v>
      </c>
      <c r="AV95" s="40" t="s">
        <v>2056</v>
      </c>
      <c r="AW95" s="43">
        <v>38268</v>
      </c>
      <c r="AX95" s="46">
        <v>38321.395138888889</v>
      </c>
      <c r="AY95" s="40" t="s">
        <v>36</v>
      </c>
      <c r="AZ95" s="67">
        <v>4000</v>
      </c>
      <c r="BA95" s="43">
        <v>38268</v>
      </c>
      <c r="BB95" s="81">
        <v>41306</v>
      </c>
      <c r="BC95" s="40">
        <f t="shared" si="4"/>
        <v>3038</v>
      </c>
      <c r="BD95" s="85">
        <f t="shared" si="5"/>
        <v>101.26666666666667</v>
      </c>
      <c r="BF95" s="393">
        <v>38268</v>
      </c>
      <c r="BG95" s="398">
        <v>41333</v>
      </c>
      <c r="BH95" s="96">
        <f t="shared" si="6"/>
        <v>3065</v>
      </c>
      <c r="BI95" s="97">
        <f t="shared" si="7"/>
        <v>102.16666666666667</v>
      </c>
    </row>
    <row r="96" spans="1:61" ht="12.75" customHeight="1" x14ac:dyDescent="0.2">
      <c r="A96" s="413"/>
      <c r="B96" s="42" t="s">
        <v>2612</v>
      </c>
      <c r="C96" s="40">
        <v>93</v>
      </c>
      <c r="D96" s="40" t="s">
        <v>2527</v>
      </c>
      <c r="E96" s="41" t="s">
        <v>2530</v>
      </c>
      <c r="F96" s="41" t="s">
        <v>8710</v>
      </c>
      <c r="G96" s="41" t="s">
        <v>8708</v>
      </c>
      <c r="H96" s="41" t="s">
        <v>8975</v>
      </c>
      <c r="I96" s="45" t="s">
        <v>7839</v>
      </c>
      <c r="J96" s="45" t="s">
        <v>9419</v>
      </c>
      <c r="L96" s="50" t="s">
        <v>7841</v>
      </c>
      <c r="M96" s="40">
        <v>1172716</v>
      </c>
      <c r="N96" s="40" t="s">
        <v>7447</v>
      </c>
      <c r="O96" s="40" t="s">
        <v>7448</v>
      </c>
      <c r="P96" s="40" t="s">
        <v>2622</v>
      </c>
      <c r="Q96" s="40" t="s">
        <v>656</v>
      </c>
      <c r="R96" s="40" t="s">
        <v>657</v>
      </c>
      <c r="S96" s="43">
        <v>40051</v>
      </c>
      <c r="T96" s="40" t="s">
        <v>2623</v>
      </c>
      <c r="U96" s="44">
        <v>14031</v>
      </c>
      <c r="V96" s="44">
        <v>14031</v>
      </c>
      <c r="W96" s="44" t="s">
        <v>2623</v>
      </c>
      <c r="X96" s="44" t="s">
        <v>2623</v>
      </c>
      <c r="Y96" s="44" t="s">
        <v>2623</v>
      </c>
      <c r="Z96" s="44">
        <v>14031</v>
      </c>
      <c r="AA96" s="40" t="s">
        <v>26</v>
      </c>
      <c r="AB96" s="44">
        <v>14031</v>
      </c>
      <c r="AC96" s="44">
        <v>4767.63</v>
      </c>
      <c r="AD96" s="40" t="s">
        <v>27</v>
      </c>
      <c r="AE96" s="44">
        <v>0</v>
      </c>
      <c r="AF96" s="40" t="s">
        <v>2629</v>
      </c>
      <c r="AG96" s="40" t="s">
        <v>2630</v>
      </c>
      <c r="AI96" s="40" t="s">
        <v>28</v>
      </c>
      <c r="AJ96" s="40" t="s">
        <v>135</v>
      </c>
      <c r="AK96" s="40" t="s">
        <v>284</v>
      </c>
      <c r="AL96" s="40" t="s">
        <v>87</v>
      </c>
      <c r="AM96" s="40" t="s">
        <v>2636</v>
      </c>
      <c r="AN96" s="40" t="s">
        <v>32</v>
      </c>
      <c r="AO96" s="40" t="s">
        <v>77</v>
      </c>
      <c r="AP96" s="40" t="s">
        <v>34</v>
      </c>
      <c r="AQ96" s="40" t="s">
        <v>46</v>
      </c>
      <c r="AR96" s="40" t="s">
        <v>42</v>
      </c>
      <c r="AS96" s="45">
        <v>41334</v>
      </c>
      <c r="AT96" s="45" t="s">
        <v>7839</v>
      </c>
      <c r="AU96" s="40">
        <v>0</v>
      </c>
      <c r="AV96" s="40" t="s">
        <v>658</v>
      </c>
      <c r="AW96" s="43">
        <v>40198</v>
      </c>
      <c r="AX96" s="46">
        <v>40227.620833333334</v>
      </c>
      <c r="AY96" s="40" t="s">
        <v>36</v>
      </c>
      <c r="AZ96" s="67">
        <v>14031</v>
      </c>
      <c r="BA96" s="43">
        <v>40198</v>
      </c>
      <c r="BB96" s="81">
        <v>41334</v>
      </c>
      <c r="BC96" s="40">
        <f t="shared" si="4"/>
        <v>1136</v>
      </c>
      <c r="BD96" s="85">
        <f t="shared" si="5"/>
        <v>37.866666666666667</v>
      </c>
      <c r="BF96" s="393">
        <v>40198</v>
      </c>
      <c r="BG96" s="398">
        <v>41364</v>
      </c>
      <c r="BH96" s="96">
        <f t="shared" si="6"/>
        <v>1166</v>
      </c>
      <c r="BI96" s="97">
        <f t="shared" si="7"/>
        <v>38.866666666666667</v>
      </c>
    </row>
    <row r="97" spans="1:61" ht="12.75" customHeight="1" x14ac:dyDescent="0.2">
      <c r="A97" s="413"/>
      <c r="B97" s="42" t="s">
        <v>2612</v>
      </c>
      <c r="C97" s="40">
        <v>93</v>
      </c>
      <c r="D97" s="40" t="s">
        <v>2527</v>
      </c>
      <c r="E97" s="41" t="s">
        <v>2533</v>
      </c>
      <c r="F97" s="41" t="s">
        <v>8717</v>
      </c>
      <c r="G97" s="41" t="s">
        <v>8708</v>
      </c>
      <c r="H97" s="41" t="s">
        <v>8975</v>
      </c>
      <c r="I97" s="45" t="s">
        <v>7838</v>
      </c>
      <c r="J97" s="45" t="s">
        <v>9443</v>
      </c>
      <c r="L97" s="50" t="s">
        <v>7841</v>
      </c>
      <c r="M97" s="40">
        <v>744223</v>
      </c>
      <c r="N97" s="40" t="s">
        <v>7449</v>
      </c>
      <c r="O97" s="40" t="s">
        <v>7450</v>
      </c>
      <c r="P97" s="40" t="s">
        <v>2622</v>
      </c>
      <c r="Q97" s="40" t="s">
        <v>1082</v>
      </c>
      <c r="R97" s="40" t="s">
        <v>1083</v>
      </c>
      <c r="S97" s="43">
        <v>38410</v>
      </c>
      <c r="T97" s="40" t="s">
        <v>2623</v>
      </c>
      <c r="U97" s="44">
        <v>15000</v>
      </c>
      <c r="V97" s="44">
        <v>15000</v>
      </c>
      <c r="W97" s="44" t="s">
        <v>2623</v>
      </c>
      <c r="X97" s="44" t="s">
        <v>2623</v>
      </c>
      <c r="Y97" s="44" t="s">
        <v>2623</v>
      </c>
      <c r="Z97" s="44">
        <v>15000</v>
      </c>
      <c r="AA97" s="40" t="s">
        <v>26</v>
      </c>
      <c r="AB97" s="44">
        <v>15000</v>
      </c>
      <c r="AC97" s="44">
        <v>0</v>
      </c>
      <c r="AD97" s="40" t="s">
        <v>27</v>
      </c>
      <c r="AE97" s="44">
        <v>0</v>
      </c>
      <c r="AF97" s="40" t="s">
        <v>2624</v>
      </c>
      <c r="AG97" s="40" t="s">
        <v>2625</v>
      </c>
      <c r="AH97" s="40" t="s">
        <v>2626</v>
      </c>
      <c r="AI97" s="40" t="s">
        <v>28</v>
      </c>
      <c r="AJ97" s="40" t="s">
        <v>44</v>
      </c>
      <c r="AK97" s="40" t="s">
        <v>80</v>
      </c>
      <c r="AL97" s="40" t="s">
        <v>45</v>
      </c>
      <c r="AM97" s="40" t="s">
        <v>2634</v>
      </c>
      <c r="AN97" s="40" t="s">
        <v>32</v>
      </c>
      <c r="AO97" s="40" t="s">
        <v>1084</v>
      </c>
      <c r="AP97" s="40" t="s">
        <v>123</v>
      </c>
      <c r="AQ97" s="40" t="s">
        <v>185</v>
      </c>
      <c r="AR97" s="40" t="s">
        <v>42</v>
      </c>
      <c r="AS97" s="45">
        <v>41334</v>
      </c>
      <c r="AT97" s="45" t="s">
        <v>7838</v>
      </c>
      <c r="AU97" s="40">
        <v>0</v>
      </c>
      <c r="AV97" s="40" t="s">
        <v>1085</v>
      </c>
      <c r="AW97" s="43">
        <v>39370</v>
      </c>
      <c r="AX97" s="46">
        <v>39556.606944444444</v>
      </c>
      <c r="AY97" s="40" t="s">
        <v>36</v>
      </c>
      <c r="AZ97" s="67">
        <v>15000</v>
      </c>
      <c r="BA97" s="43">
        <v>39370</v>
      </c>
      <c r="BB97" s="81">
        <v>41334</v>
      </c>
      <c r="BC97" s="40">
        <f t="shared" si="4"/>
        <v>1964</v>
      </c>
      <c r="BD97" s="85">
        <f t="shared" si="5"/>
        <v>65.466666666666669</v>
      </c>
      <c r="BF97" s="393">
        <v>39370</v>
      </c>
      <c r="BG97" s="398">
        <v>41364</v>
      </c>
      <c r="BH97" s="96">
        <f t="shared" si="6"/>
        <v>1994</v>
      </c>
      <c r="BI97" s="97">
        <f t="shared" si="7"/>
        <v>66.466666666666669</v>
      </c>
    </row>
    <row r="98" spans="1:61" ht="12.75" customHeight="1" x14ac:dyDescent="0.2">
      <c r="A98" s="413"/>
      <c r="B98" s="42" t="s">
        <v>2612</v>
      </c>
      <c r="C98" s="40">
        <v>82</v>
      </c>
      <c r="D98" s="40" t="s">
        <v>2527</v>
      </c>
      <c r="E98" s="41" t="s">
        <v>2537</v>
      </c>
      <c r="F98" s="41" t="s">
        <v>8712</v>
      </c>
      <c r="G98" s="41" t="s">
        <v>8708</v>
      </c>
      <c r="H98" s="41" t="s">
        <v>8975</v>
      </c>
      <c r="I98" s="45" t="s">
        <v>7453</v>
      </c>
      <c r="J98" s="40" t="s">
        <v>8736</v>
      </c>
      <c r="L98" s="50" t="s">
        <v>7841</v>
      </c>
      <c r="M98" s="40">
        <v>796024</v>
      </c>
      <c r="N98" s="40" t="s">
        <v>7451</v>
      </c>
      <c r="O98" s="40" t="s">
        <v>7452</v>
      </c>
      <c r="P98" s="40" t="s">
        <v>2622</v>
      </c>
      <c r="Q98" s="40" t="s">
        <v>1123</v>
      </c>
      <c r="R98" s="40" t="s">
        <v>1124</v>
      </c>
      <c r="S98" s="43">
        <v>38823</v>
      </c>
      <c r="T98" s="40" t="s">
        <v>2623</v>
      </c>
      <c r="U98" s="44">
        <v>3000</v>
      </c>
      <c r="V98" s="44">
        <v>3000</v>
      </c>
      <c r="W98" s="44" t="s">
        <v>2623</v>
      </c>
      <c r="X98" s="44" t="s">
        <v>2623</v>
      </c>
      <c r="Y98" s="44" t="s">
        <v>2623</v>
      </c>
      <c r="Z98" s="44">
        <v>3000</v>
      </c>
      <c r="AA98" s="40" t="s">
        <v>26</v>
      </c>
      <c r="AB98" s="44">
        <v>3000</v>
      </c>
      <c r="AC98" s="44">
        <v>186824.13</v>
      </c>
      <c r="AD98" s="40" t="s">
        <v>27</v>
      </c>
      <c r="AE98" s="44">
        <v>0</v>
      </c>
      <c r="AF98" s="40" t="s">
        <v>2624</v>
      </c>
      <c r="AG98" s="40" t="s">
        <v>2630</v>
      </c>
      <c r="AI98" s="40" t="s">
        <v>28</v>
      </c>
      <c r="AJ98" s="40" t="s">
        <v>44</v>
      </c>
      <c r="AK98" s="40" t="s">
        <v>503</v>
      </c>
      <c r="AL98" s="40" t="s">
        <v>45</v>
      </c>
      <c r="AM98" s="40" t="s">
        <v>2680</v>
      </c>
      <c r="AN98" s="40" t="s">
        <v>32</v>
      </c>
      <c r="AO98" s="40" t="s">
        <v>56</v>
      </c>
      <c r="AP98" s="40" t="s">
        <v>53</v>
      </c>
      <c r="AQ98" s="40" t="s">
        <v>349</v>
      </c>
      <c r="AR98" s="40" t="s">
        <v>42</v>
      </c>
      <c r="AS98" s="45">
        <v>41334</v>
      </c>
      <c r="AT98" s="45" t="s">
        <v>7453</v>
      </c>
      <c r="AU98" s="40">
        <v>0</v>
      </c>
      <c r="AV98" s="40" t="s">
        <v>1125</v>
      </c>
      <c r="AW98" s="43">
        <v>39596</v>
      </c>
      <c r="AX98" s="46">
        <v>39771.658333333333</v>
      </c>
      <c r="AY98" s="40" t="s">
        <v>36</v>
      </c>
      <c r="AZ98" s="67">
        <v>3000</v>
      </c>
      <c r="BA98" s="43">
        <v>39596</v>
      </c>
      <c r="BB98" s="81">
        <v>41334</v>
      </c>
      <c r="BC98" s="40">
        <f t="shared" si="4"/>
        <v>1738</v>
      </c>
      <c r="BD98" s="85">
        <f t="shared" si="5"/>
        <v>57.93333333333333</v>
      </c>
      <c r="BF98" s="393">
        <v>39596</v>
      </c>
      <c r="BG98" s="398">
        <v>41364</v>
      </c>
      <c r="BH98" s="96">
        <f t="shared" si="6"/>
        <v>1768</v>
      </c>
      <c r="BI98" s="97">
        <f t="shared" si="7"/>
        <v>58.93333333333333</v>
      </c>
    </row>
    <row r="99" spans="1:61" ht="12.75" customHeight="1" x14ac:dyDescent="0.2">
      <c r="A99" s="413"/>
      <c r="B99" s="42" t="s">
        <v>2612</v>
      </c>
      <c r="C99" s="40">
        <v>93</v>
      </c>
      <c r="D99" s="40" t="s">
        <v>2527</v>
      </c>
      <c r="E99" s="41" t="s">
        <v>2530</v>
      </c>
      <c r="F99" s="41" t="s">
        <v>8710</v>
      </c>
      <c r="G99" s="41" t="s">
        <v>8708</v>
      </c>
      <c r="H99" s="41" t="s">
        <v>8750</v>
      </c>
      <c r="I99" s="45" t="s">
        <v>7456</v>
      </c>
      <c r="J99" s="45" t="s">
        <v>8762</v>
      </c>
      <c r="K99" s="67">
        <v>0</v>
      </c>
      <c r="L99" s="50" t="s">
        <v>7841</v>
      </c>
      <c r="M99" s="40">
        <v>762869</v>
      </c>
      <c r="N99" s="40" t="s">
        <v>7454</v>
      </c>
      <c r="O99" s="40" t="s">
        <v>7455</v>
      </c>
      <c r="P99" s="40" t="s">
        <v>2622</v>
      </c>
      <c r="Q99" s="40" t="s">
        <v>1632</v>
      </c>
      <c r="R99" s="40" t="s">
        <v>1633</v>
      </c>
      <c r="S99" s="43">
        <v>39409</v>
      </c>
      <c r="T99" s="40" t="s">
        <v>2623</v>
      </c>
      <c r="U99" s="44">
        <v>24507.71</v>
      </c>
      <c r="V99" s="44">
        <v>24507.71</v>
      </c>
      <c r="W99" s="44" t="s">
        <v>2623</v>
      </c>
      <c r="X99" s="44" t="s">
        <v>2623</v>
      </c>
      <c r="Y99" s="44" t="s">
        <v>2623</v>
      </c>
      <c r="Z99" s="44">
        <v>24507.71</v>
      </c>
      <c r="AA99" s="40" t="s">
        <v>27</v>
      </c>
      <c r="AB99" s="44">
        <v>0</v>
      </c>
      <c r="AC99" s="44">
        <v>4800</v>
      </c>
      <c r="AD99" s="40" t="s">
        <v>27</v>
      </c>
      <c r="AE99" s="44">
        <v>0</v>
      </c>
      <c r="AF99" s="40" t="s">
        <v>2624</v>
      </c>
      <c r="AG99" s="40" t="s">
        <v>2630</v>
      </c>
      <c r="AI99" s="40" t="s">
        <v>28</v>
      </c>
      <c r="AJ99" s="40" t="s">
        <v>44</v>
      </c>
      <c r="AK99" s="40" t="s">
        <v>30</v>
      </c>
      <c r="AL99" s="40" t="s">
        <v>87</v>
      </c>
      <c r="AM99" s="40" t="s">
        <v>2636</v>
      </c>
      <c r="AN99" s="40" t="s">
        <v>32</v>
      </c>
      <c r="AO99" s="40" t="s">
        <v>222</v>
      </c>
      <c r="AP99" s="40" t="s">
        <v>53</v>
      </c>
      <c r="AQ99" s="40" t="s">
        <v>71</v>
      </c>
      <c r="AR99" s="40" t="s">
        <v>42</v>
      </c>
      <c r="AS99" s="45">
        <v>41334</v>
      </c>
      <c r="AT99" s="45" t="s">
        <v>7456</v>
      </c>
      <c r="AU99" s="40">
        <v>0</v>
      </c>
      <c r="AV99" s="40" t="s">
        <v>1634</v>
      </c>
      <c r="AW99" s="43">
        <v>39609</v>
      </c>
      <c r="AX99" s="46">
        <v>39618.494444444441</v>
      </c>
      <c r="AY99" s="40" t="s">
        <v>36</v>
      </c>
      <c r="AZ99" s="67">
        <v>24507.71</v>
      </c>
      <c r="BA99" s="43">
        <v>39609</v>
      </c>
      <c r="BB99" s="81">
        <v>41334</v>
      </c>
      <c r="BC99" s="40">
        <f t="shared" si="4"/>
        <v>1725</v>
      </c>
      <c r="BD99" s="85">
        <f t="shared" si="5"/>
        <v>57.5</v>
      </c>
      <c r="BF99" s="393">
        <v>39609</v>
      </c>
      <c r="BG99" s="398">
        <v>41364</v>
      </c>
      <c r="BH99" s="96">
        <f t="shared" si="6"/>
        <v>1755</v>
      </c>
      <c r="BI99" s="97">
        <f t="shared" si="7"/>
        <v>58.5</v>
      </c>
    </row>
    <row r="100" spans="1:61" ht="12.75" customHeight="1" x14ac:dyDescent="0.2">
      <c r="A100" s="413"/>
      <c r="B100" s="42" t="s">
        <v>2612</v>
      </c>
      <c r="C100" s="40">
        <v>93</v>
      </c>
      <c r="D100" s="40" t="s">
        <v>2527</v>
      </c>
      <c r="E100" s="41" t="s">
        <v>2535</v>
      </c>
      <c r="F100" s="41" t="s">
        <v>8712</v>
      </c>
      <c r="G100" s="41" t="s">
        <v>8708</v>
      </c>
      <c r="H100" s="41" t="s">
        <v>8709</v>
      </c>
      <c r="I100" s="45" t="s">
        <v>7838</v>
      </c>
      <c r="J100" s="45" t="s">
        <v>9440</v>
      </c>
      <c r="L100" s="50" t="s">
        <v>7841</v>
      </c>
      <c r="M100" s="40">
        <v>477920</v>
      </c>
      <c r="N100" s="40" t="s">
        <v>7457</v>
      </c>
      <c r="O100" s="40" t="s">
        <v>7458</v>
      </c>
      <c r="P100" s="40" t="s">
        <v>2622</v>
      </c>
      <c r="Q100" s="40" t="s">
        <v>332</v>
      </c>
      <c r="R100" s="40" t="s">
        <v>333</v>
      </c>
      <c r="S100" s="43">
        <v>37921</v>
      </c>
      <c r="T100" s="40" t="s">
        <v>2623</v>
      </c>
      <c r="U100" s="44">
        <v>20000</v>
      </c>
      <c r="V100" s="44">
        <v>20000</v>
      </c>
      <c r="W100" s="44" t="s">
        <v>2623</v>
      </c>
      <c r="X100" s="44" t="s">
        <v>2623</v>
      </c>
      <c r="Y100" s="44" t="s">
        <v>2623</v>
      </c>
      <c r="Z100" s="44">
        <v>20000</v>
      </c>
      <c r="AA100" s="40" t="s">
        <v>27</v>
      </c>
      <c r="AB100" s="44">
        <v>0</v>
      </c>
      <c r="AC100" s="44">
        <v>2000</v>
      </c>
      <c r="AD100" s="40" t="s">
        <v>27</v>
      </c>
      <c r="AE100" s="44">
        <v>0</v>
      </c>
      <c r="AF100" s="40" t="s">
        <v>2624</v>
      </c>
      <c r="AG100" s="40" t="s">
        <v>2625</v>
      </c>
      <c r="AH100" s="40" t="s">
        <v>2626</v>
      </c>
      <c r="AI100" s="40" t="s">
        <v>28</v>
      </c>
      <c r="AJ100" s="40" t="s">
        <v>44</v>
      </c>
      <c r="AK100" s="40" t="s">
        <v>80</v>
      </c>
      <c r="AL100" s="40" t="s">
        <v>87</v>
      </c>
      <c r="AM100" s="40" t="s">
        <v>2645</v>
      </c>
      <c r="AN100" s="40" t="s">
        <v>32</v>
      </c>
      <c r="AO100" s="40" t="s">
        <v>334</v>
      </c>
      <c r="AP100" s="40" t="s">
        <v>34</v>
      </c>
      <c r="AQ100" s="40" t="s">
        <v>251</v>
      </c>
      <c r="AR100" s="40" t="s">
        <v>42</v>
      </c>
      <c r="AS100" s="45">
        <v>41334</v>
      </c>
      <c r="AT100" s="45" t="s">
        <v>7838</v>
      </c>
      <c r="AU100" s="40">
        <v>0</v>
      </c>
      <c r="AV100" s="40" t="s">
        <v>335</v>
      </c>
      <c r="AW100" s="43">
        <v>38502</v>
      </c>
      <c r="AX100" s="46">
        <v>38664.430555555555</v>
      </c>
      <c r="AY100" s="40" t="s">
        <v>36</v>
      </c>
      <c r="AZ100" s="67">
        <v>20000</v>
      </c>
      <c r="BA100" s="43">
        <v>38502</v>
      </c>
      <c r="BB100" s="81">
        <v>41334</v>
      </c>
      <c r="BC100" s="40">
        <f t="shared" si="4"/>
        <v>2832</v>
      </c>
      <c r="BD100" s="85">
        <f t="shared" si="5"/>
        <v>94.4</v>
      </c>
      <c r="BF100" s="393">
        <v>38502</v>
      </c>
      <c r="BG100" s="398">
        <v>41364</v>
      </c>
      <c r="BH100" s="96">
        <f t="shared" si="6"/>
        <v>2862</v>
      </c>
      <c r="BI100" s="97">
        <f t="shared" si="7"/>
        <v>95.4</v>
      </c>
    </row>
    <row r="101" spans="1:61" ht="12.75" customHeight="1" x14ac:dyDescent="0.2">
      <c r="A101" s="413"/>
      <c r="B101" s="42" t="s">
        <v>2612</v>
      </c>
      <c r="C101" s="40">
        <v>82</v>
      </c>
      <c r="D101" s="40" t="s">
        <v>2527</v>
      </c>
      <c r="E101" s="41" t="s">
        <v>2532</v>
      </c>
      <c r="F101" s="41" t="s">
        <v>8717</v>
      </c>
      <c r="G101" s="41" t="s">
        <v>8715</v>
      </c>
      <c r="H101" s="41" t="s">
        <v>8716</v>
      </c>
      <c r="I101" s="45" t="s">
        <v>7453</v>
      </c>
      <c r="J101" s="40" t="s">
        <v>8736</v>
      </c>
      <c r="L101" s="50" t="s">
        <v>7841</v>
      </c>
      <c r="M101" s="40">
        <v>873281</v>
      </c>
      <c r="N101" s="40" t="s">
        <v>7459</v>
      </c>
      <c r="O101" s="40" t="s">
        <v>7460</v>
      </c>
      <c r="P101" s="40" t="s">
        <v>2622</v>
      </c>
      <c r="Q101" s="40" t="s">
        <v>651</v>
      </c>
      <c r="R101" s="40" t="s">
        <v>2219</v>
      </c>
      <c r="S101" s="43">
        <v>39485</v>
      </c>
      <c r="T101" s="40" t="s">
        <v>2623</v>
      </c>
      <c r="U101" s="44">
        <v>145654.25</v>
      </c>
      <c r="V101" s="44">
        <v>165516.20000000001</v>
      </c>
      <c r="W101" s="44" t="s">
        <v>2623</v>
      </c>
      <c r="X101" s="44" t="s">
        <v>2623</v>
      </c>
      <c r="Y101" s="44" t="s">
        <v>2623</v>
      </c>
      <c r="Z101" s="44">
        <v>145654.25</v>
      </c>
      <c r="AA101" s="40" t="s">
        <v>26</v>
      </c>
      <c r="AB101" s="44">
        <v>145654.25</v>
      </c>
      <c r="AC101" s="44">
        <v>0</v>
      </c>
      <c r="AD101" s="40" t="s">
        <v>26</v>
      </c>
      <c r="AE101" s="44">
        <v>0</v>
      </c>
      <c r="AF101" s="40" t="s">
        <v>2624</v>
      </c>
      <c r="AG101" s="40" t="s">
        <v>2625</v>
      </c>
      <c r="AH101" s="40" t="s">
        <v>2626</v>
      </c>
      <c r="AI101" s="40" t="s">
        <v>28</v>
      </c>
      <c r="AJ101" s="40" t="s">
        <v>135</v>
      </c>
      <c r="AK101" s="40" t="s">
        <v>276</v>
      </c>
      <c r="AL101" s="40" t="s">
        <v>45</v>
      </c>
      <c r="AM101" s="40" t="s">
        <v>2641</v>
      </c>
      <c r="AN101" s="40" t="s">
        <v>32</v>
      </c>
      <c r="AO101" s="40" t="s">
        <v>49</v>
      </c>
      <c r="AP101" s="40" t="s">
        <v>34</v>
      </c>
      <c r="AQ101" s="40" t="s">
        <v>652</v>
      </c>
      <c r="AR101" s="40" t="s">
        <v>42</v>
      </c>
      <c r="AS101" s="45">
        <v>41334</v>
      </c>
      <c r="AT101" s="45" t="s">
        <v>7453</v>
      </c>
      <c r="AU101" s="40">
        <v>0</v>
      </c>
      <c r="AV101" s="40" t="s">
        <v>2220</v>
      </c>
      <c r="AW101" s="43">
        <v>39909</v>
      </c>
      <c r="AX101" s="46">
        <v>39942.404166666667</v>
      </c>
      <c r="AY101" s="40" t="s">
        <v>36</v>
      </c>
      <c r="AZ101" s="67">
        <v>145654.25</v>
      </c>
      <c r="BA101" s="43">
        <v>39909</v>
      </c>
      <c r="BB101" s="81">
        <v>41334</v>
      </c>
      <c r="BC101" s="40">
        <f t="shared" si="4"/>
        <v>1425</v>
      </c>
      <c r="BD101" s="85">
        <f t="shared" si="5"/>
        <v>47.5</v>
      </c>
      <c r="BF101" s="393">
        <v>39909</v>
      </c>
      <c r="BG101" s="398">
        <v>41364</v>
      </c>
      <c r="BH101" s="96">
        <f t="shared" si="6"/>
        <v>1455</v>
      </c>
      <c r="BI101" s="97">
        <f t="shared" si="7"/>
        <v>48.5</v>
      </c>
    </row>
    <row r="102" spans="1:61" ht="12.75" customHeight="1" x14ac:dyDescent="0.2">
      <c r="A102" s="413"/>
      <c r="B102" s="42" t="s">
        <v>2612</v>
      </c>
      <c r="C102" s="40">
        <v>53</v>
      </c>
      <c r="D102" s="40" t="s">
        <v>2528</v>
      </c>
      <c r="E102" s="41" t="s">
        <v>2529</v>
      </c>
      <c r="F102" s="40" t="s">
        <v>9453</v>
      </c>
      <c r="G102" s="40" t="s">
        <v>9453</v>
      </c>
      <c r="H102" s="40" t="s">
        <v>9453</v>
      </c>
      <c r="I102" s="45" t="s">
        <v>7838</v>
      </c>
      <c r="J102" s="45" t="s">
        <v>9453</v>
      </c>
      <c r="L102" s="50" t="s">
        <v>7841</v>
      </c>
      <c r="M102" s="40">
        <v>248128</v>
      </c>
      <c r="N102" s="40" t="s">
        <v>7461</v>
      </c>
      <c r="O102" s="40" t="s">
        <v>7462</v>
      </c>
      <c r="P102" s="40" t="s">
        <v>2622</v>
      </c>
      <c r="Q102" s="40" t="s">
        <v>81</v>
      </c>
      <c r="R102" s="40" t="s">
        <v>82</v>
      </c>
      <c r="S102" s="43">
        <v>36409</v>
      </c>
      <c r="T102" s="40" t="s">
        <v>2623</v>
      </c>
      <c r="U102" s="44">
        <v>75000</v>
      </c>
      <c r="V102" s="44">
        <v>75000</v>
      </c>
      <c r="W102" s="44" t="s">
        <v>2623</v>
      </c>
      <c r="X102" s="44" t="s">
        <v>2623</v>
      </c>
      <c r="Y102" s="44" t="s">
        <v>2623</v>
      </c>
      <c r="Z102" s="44">
        <v>75000</v>
      </c>
      <c r="AA102" s="40" t="s">
        <v>26</v>
      </c>
      <c r="AB102" s="44">
        <v>75000</v>
      </c>
      <c r="AC102" s="44">
        <v>0</v>
      </c>
      <c r="AD102" s="40" t="s">
        <v>27</v>
      </c>
      <c r="AE102" s="44">
        <v>0</v>
      </c>
      <c r="AF102" s="40" t="s">
        <v>2624</v>
      </c>
      <c r="AG102" s="40" t="s">
        <v>2625</v>
      </c>
      <c r="AH102" s="40" t="s">
        <v>2626</v>
      </c>
      <c r="AI102" s="40" t="s">
        <v>28</v>
      </c>
      <c r="AJ102" s="40" t="s">
        <v>44</v>
      </c>
      <c r="AK102" s="40" t="s">
        <v>38</v>
      </c>
      <c r="AL102" s="40" t="s">
        <v>31</v>
      </c>
      <c r="AM102" s="40" t="s">
        <v>2664</v>
      </c>
      <c r="AN102" s="40" t="s">
        <v>32</v>
      </c>
      <c r="AO102" s="40" t="s">
        <v>83</v>
      </c>
      <c r="AP102" s="40" t="s">
        <v>84</v>
      </c>
      <c r="AQ102" s="40" t="s">
        <v>85</v>
      </c>
      <c r="AR102" s="40" t="s">
        <v>42</v>
      </c>
      <c r="AS102" s="45">
        <v>41334</v>
      </c>
      <c r="AT102" s="45" t="s">
        <v>7838</v>
      </c>
      <c r="AU102" s="40">
        <v>0</v>
      </c>
      <c r="AV102" s="40" t="s">
        <v>86</v>
      </c>
      <c r="AW102" s="43">
        <v>36649</v>
      </c>
      <c r="AX102" s="46">
        <v>37617</v>
      </c>
      <c r="AY102" s="40" t="s">
        <v>36</v>
      </c>
      <c r="AZ102" s="67">
        <v>75000</v>
      </c>
      <c r="BA102" s="43">
        <v>36649</v>
      </c>
      <c r="BB102" s="45">
        <v>41334</v>
      </c>
      <c r="BC102" s="40">
        <f t="shared" si="4"/>
        <v>4685</v>
      </c>
      <c r="BD102" s="85">
        <f t="shared" si="5"/>
        <v>156.16666666666666</v>
      </c>
      <c r="BF102" s="393">
        <v>36649</v>
      </c>
      <c r="BG102" s="398">
        <v>41364</v>
      </c>
      <c r="BH102" s="96">
        <f t="shared" si="6"/>
        <v>4715</v>
      </c>
      <c r="BI102" s="97">
        <f t="shared" si="7"/>
        <v>157.16666666666666</v>
      </c>
    </row>
    <row r="103" spans="1:61" ht="12.75" customHeight="1" x14ac:dyDescent="0.2">
      <c r="A103" s="413"/>
      <c r="B103" s="42" t="s">
        <v>2612</v>
      </c>
      <c r="C103" s="40">
        <v>93</v>
      </c>
      <c r="D103" s="40" t="s">
        <v>2527</v>
      </c>
      <c r="E103" s="41" t="s">
        <v>2570</v>
      </c>
      <c r="F103" s="40" t="s">
        <v>8710</v>
      </c>
      <c r="G103" s="40" t="s">
        <v>8708</v>
      </c>
      <c r="H103" s="40" t="s">
        <v>8709</v>
      </c>
      <c r="I103" s="45" t="s">
        <v>7838</v>
      </c>
      <c r="J103" s="45" t="s">
        <v>9440</v>
      </c>
      <c r="L103" s="50" t="s">
        <v>7841</v>
      </c>
      <c r="M103" s="40">
        <v>394223</v>
      </c>
      <c r="N103" s="40" t="s">
        <v>7463</v>
      </c>
      <c r="O103" s="40" t="s">
        <v>7464</v>
      </c>
      <c r="P103" s="40" t="s">
        <v>2622</v>
      </c>
      <c r="Q103" s="40" t="s">
        <v>429</v>
      </c>
      <c r="R103" s="40" t="s">
        <v>430</v>
      </c>
      <c r="S103" s="43">
        <v>37840</v>
      </c>
      <c r="T103" s="40" t="s">
        <v>2623</v>
      </c>
      <c r="U103" s="44">
        <v>60400.6</v>
      </c>
      <c r="V103" s="44">
        <v>60400.6</v>
      </c>
      <c r="W103" s="44" t="s">
        <v>2623</v>
      </c>
      <c r="X103" s="44" t="s">
        <v>2623</v>
      </c>
      <c r="Y103" s="44" t="s">
        <v>2623</v>
      </c>
      <c r="Z103" s="44">
        <v>60400.6</v>
      </c>
      <c r="AA103" s="40" t="s">
        <v>26</v>
      </c>
      <c r="AB103" s="44">
        <v>60400.6</v>
      </c>
      <c r="AC103" s="44">
        <v>101255.81</v>
      </c>
      <c r="AD103" s="40" t="s">
        <v>27</v>
      </c>
      <c r="AE103" s="44">
        <v>0</v>
      </c>
      <c r="AF103" s="40" t="s">
        <v>2624</v>
      </c>
      <c r="AG103" s="40" t="s">
        <v>2638</v>
      </c>
      <c r="AH103" s="40" t="s">
        <v>2688</v>
      </c>
      <c r="AI103" s="40" t="s">
        <v>28</v>
      </c>
      <c r="AJ103" s="40" t="s">
        <v>44</v>
      </c>
      <c r="AK103" s="40" t="s">
        <v>38</v>
      </c>
      <c r="AL103" s="40" t="s">
        <v>45</v>
      </c>
      <c r="AM103" s="40" t="s">
        <v>2655</v>
      </c>
      <c r="AN103" s="40" t="s">
        <v>32</v>
      </c>
      <c r="AO103" s="40" t="s">
        <v>39</v>
      </c>
      <c r="AP103" s="40" t="s">
        <v>40</v>
      </c>
      <c r="AQ103" s="40" t="s">
        <v>41</v>
      </c>
      <c r="AR103" s="40" t="s">
        <v>42</v>
      </c>
      <c r="AS103" s="45">
        <v>41334</v>
      </c>
      <c r="AT103" s="45" t="s">
        <v>7838</v>
      </c>
      <c r="AU103" s="40">
        <v>0</v>
      </c>
      <c r="AV103" s="40" t="s">
        <v>431</v>
      </c>
      <c r="AW103" s="43">
        <v>38071</v>
      </c>
      <c r="AX103" s="46">
        <v>38099.668749999997</v>
      </c>
      <c r="AY103" s="40" t="s">
        <v>36</v>
      </c>
      <c r="AZ103" s="67">
        <v>60400.6</v>
      </c>
      <c r="BA103" s="43">
        <v>38071</v>
      </c>
      <c r="BB103" s="81">
        <v>41334</v>
      </c>
      <c r="BC103" s="40">
        <f t="shared" si="4"/>
        <v>3263</v>
      </c>
      <c r="BD103" s="85">
        <f t="shared" si="5"/>
        <v>108.76666666666667</v>
      </c>
      <c r="BF103" s="393">
        <v>38071</v>
      </c>
      <c r="BG103" s="398">
        <v>41364</v>
      </c>
      <c r="BH103" s="96">
        <f t="shared" si="6"/>
        <v>3293</v>
      </c>
      <c r="BI103" s="97">
        <f t="shared" si="7"/>
        <v>109.76666666666667</v>
      </c>
    </row>
    <row r="104" spans="1:61" ht="12.75" customHeight="1" x14ac:dyDescent="0.2">
      <c r="A104" s="413"/>
      <c r="B104" s="42" t="s">
        <v>2612</v>
      </c>
      <c r="C104" s="40">
        <v>93</v>
      </c>
      <c r="D104" s="40" t="s">
        <v>2527</v>
      </c>
      <c r="E104" s="41" t="s">
        <v>2549</v>
      </c>
      <c r="F104" s="41" t="s">
        <v>8712</v>
      </c>
      <c r="G104" s="41" t="s">
        <v>8708</v>
      </c>
      <c r="H104" s="41" t="s">
        <v>9572</v>
      </c>
      <c r="I104" s="45" t="s">
        <v>7838</v>
      </c>
      <c r="J104" s="45" t="s">
        <v>9444</v>
      </c>
      <c r="L104" s="50" t="s">
        <v>7841</v>
      </c>
      <c r="M104" s="40">
        <v>781912</v>
      </c>
      <c r="N104" s="40" t="s">
        <v>7465</v>
      </c>
      <c r="O104" s="40" t="s">
        <v>2712</v>
      </c>
      <c r="P104" s="40" t="s">
        <v>2622</v>
      </c>
      <c r="Q104" s="40" t="s">
        <v>493</v>
      </c>
      <c r="R104" s="40" t="s">
        <v>494</v>
      </c>
      <c r="S104" s="43">
        <v>38333</v>
      </c>
      <c r="T104" s="40" t="s">
        <v>2623</v>
      </c>
      <c r="U104" s="44">
        <v>32258.01</v>
      </c>
      <c r="V104" s="44">
        <v>32258.01</v>
      </c>
      <c r="W104" s="44" t="s">
        <v>2623</v>
      </c>
      <c r="X104" s="44" t="s">
        <v>2623</v>
      </c>
      <c r="Y104" s="44" t="s">
        <v>2623</v>
      </c>
      <c r="Z104" s="44">
        <v>32258.01</v>
      </c>
      <c r="AA104" s="40" t="s">
        <v>26</v>
      </c>
      <c r="AB104" s="44">
        <v>32258.01</v>
      </c>
      <c r="AC104" s="44">
        <v>54286.55</v>
      </c>
      <c r="AD104" s="40" t="s">
        <v>26</v>
      </c>
      <c r="AE104" s="44">
        <v>54286.55</v>
      </c>
      <c r="AF104" s="40" t="s">
        <v>2629</v>
      </c>
      <c r="AG104" s="40" t="s">
        <v>2630</v>
      </c>
      <c r="AI104" s="40" t="s">
        <v>28</v>
      </c>
      <c r="AJ104" s="40" t="s">
        <v>44</v>
      </c>
      <c r="AK104" s="40" t="s">
        <v>38</v>
      </c>
      <c r="AL104" s="40" t="s">
        <v>45</v>
      </c>
      <c r="AM104" s="40" t="s">
        <v>32</v>
      </c>
      <c r="AN104" s="40" t="s">
        <v>32</v>
      </c>
      <c r="AO104" s="40" t="s">
        <v>39</v>
      </c>
      <c r="AP104" s="40" t="s">
        <v>40</v>
      </c>
      <c r="AQ104" s="40" t="s">
        <v>41</v>
      </c>
      <c r="AR104" s="40" t="s">
        <v>42</v>
      </c>
      <c r="AS104" s="45">
        <v>41334</v>
      </c>
      <c r="AT104" s="45" t="s">
        <v>7838</v>
      </c>
      <c r="AU104" s="40">
        <v>0</v>
      </c>
      <c r="AV104" s="40" t="s">
        <v>495</v>
      </c>
      <c r="AW104" s="43">
        <v>39546</v>
      </c>
      <c r="AX104" s="46">
        <v>39715.71875</v>
      </c>
      <c r="AY104" s="40" t="s">
        <v>36</v>
      </c>
      <c r="AZ104" s="67">
        <v>32258.01</v>
      </c>
      <c r="BA104" s="43">
        <v>39546</v>
      </c>
      <c r="BB104" s="81">
        <v>41334</v>
      </c>
      <c r="BC104" s="40">
        <f t="shared" si="4"/>
        <v>1788</v>
      </c>
      <c r="BD104" s="85">
        <f t="shared" si="5"/>
        <v>59.6</v>
      </c>
      <c r="BF104" s="393">
        <v>39546</v>
      </c>
      <c r="BG104" s="398">
        <v>41364</v>
      </c>
      <c r="BH104" s="96">
        <f t="shared" si="6"/>
        <v>1818</v>
      </c>
      <c r="BI104" s="97">
        <f t="shared" si="7"/>
        <v>60.6</v>
      </c>
    </row>
    <row r="105" spans="1:61" ht="12.75" customHeight="1" x14ac:dyDescent="0.2">
      <c r="A105" s="413"/>
      <c r="B105" s="42" t="s">
        <v>2612</v>
      </c>
      <c r="C105" s="40">
        <v>93</v>
      </c>
      <c r="D105" s="40" t="s">
        <v>2527</v>
      </c>
      <c r="E105" s="41" t="s">
        <v>2529</v>
      </c>
      <c r="F105" s="41" t="s">
        <v>8712</v>
      </c>
      <c r="G105" s="41" t="s">
        <v>8715</v>
      </c>
      <c r="H105" s="41" t="s">
        <v>8716</v>
      </c>
      <c r="I105" s="45" t="s">
        <v>7838</v>
      </c>
      <c r="J105" s="45" t="s">
        <v>9425</v>
      </c>
      <c r="L105" s="50" t="s">
        <v>7841</v>
      </c>
      <c r="M105" s="40">
        <v>404690</v>
      </c>
      <c r="N105" s="40" t="s">
        <v>7466</v>
      </c>
      <c r="O105" s="40" t="s">
        <v>7467</v>
      </c>
      <c r="P105" s="40" t="s">
        <v>2622</v>
      </c>
      <c r="Q105" s="40" t="s">
        <v>907</v>
      </c>
      <c r="R105" s="40" t="s">
        <v>908</v>
      </c>
      <c r="S105" s="43">
        <v>37839</v>
      </c>
      <c r="T105" s="40" t="s">
        <v>2623</v>
      </c>
      <c r="U105" s="44">
        <v>8206.41</v>
      </c>
      <c r="V105" s="44">
        <v>14075.1</v>
      </c>
      <c r="W105" s="44" t="s">
        <v>2623</v>
      </c>
      <c r="X105" s="44" t="s">
        <v>2623</v>
      </c>
      <c r="Y105" s="44" t="s">
        <v>2623</v>
      </c>
      <c r="Z105" s="44">
        <v>8206.41</v>
      </c>
      <c r="AA105" s="40" t="s">
        <v>27</v>
      </c>
      <c r="AB105" s="44">
        <v>0</v>
      </c>
      <c r="AC105" s="44">
        <v>33446.32</v>
      </c>
      <c r="AD105" s="40" t="s">
        <v>27</v>
      </c>
      <c r="AE105" s="44">
        <v>0</v>
      </c>
      <c r="AF105" s="40" t="s">
        <v>2629</v>
      </c>
      <c r="AG105" s="40" t="s">
        <v>2625</v>
      </c>
      <c r="AH105" s="40" t="s">
        <v>2626</v>
      </c>
      <c r="AI105" s="40" t="s">
        <v>28</v>
      </c>
      <c r="AJ105" s="40" t="s">
        <v>44</v>
      </c>
      <c r="AK105" s="40" t="s">
        <v>38</v>
      </c>
      <c r="AL105" s="40" t="s">
        <v>45</v>
      </c>
      <c r="AM105" s="40" t="s">
        <v>2655</v>
      </c>
      <c r="AN105" s="40" t="s">
        <v>32</v>
      </c>
      <c r="AO105" s="40" t="s">
        <v>39</v>
      </c>
      <c r="AP105" s="40" t="s">
        <v>40</v>
      </c>
      <c r="AQ105" s="40" t="s">
        <v>41</v>
      </c>
      <c r="AR105" s="40" t="s">
        <v>42</v>
      </c>
      <c r="AS105" s="45">
        <v>41334</v>
      </c>
      <c r="AT105" s="45" t="s">
        <v>7838</v>
      </c>
      <c r="AU105" s="40">
        <v>0</v>
      </c>
      <c r="AV105" s="40" t="s">
        <v>909</v>
      </c>
      <c r="AW105" s="43">
        <v>38135</v>
      </c>
      <c r="AX105" s="46">
        <v>38168.638194444444</v>
      </c>
      <c r="AY105" s="40" t="s">
        <v>36</v>
      </c>
      <c r="AZ105" s="67">
        <v>8206.41</v>
      </c>
      <c r="BA105" s="43">
        <v>38135</v>
      </c>
      <c r="BB105" s="81">
        <v>41334</v>
      </c>
      <c r="BC105" s="40">
        <f t="shared" si="4"/>
        <v>3199</v>
      </c>
      <c r="BD105" s="85">
        <f t="shared" si="5"/>
        <v>106.63333333333334</v>
      </c>
      <c r="BF105" s="393">
        <v>38135</v>
      </c>
      <c r="BG105" s="398">
        <v>41364</v>
      </c>
      <c r="BH105" s="96">
        <f t="shared" si="6"/>
        <v>3229</v>
      </c>
      <c r="BI105" s="97">
        <f t="shared" si="7"/>
        <v>107.63333333333334</v>
      </c>
    </row>
    <row r="106" spans="1:61" ht="12.75" customHeight="1" x14ac:dyDescent="0.2">
      <c r="A106" s="413"/>
      <c r="B106" s="42" t="s">
        <v>2612</v>
      </c>
      <c r="C106" s="40">
        <v>93</v>
      </c>
      <c r="D106" s="40" t="s">
        <v>2527</v>
      </c>
      <c r="E106" s="41" t="s">
        <v>2549</v>
      </c>
      <c r="F106" s="41" t="s">
        <v>8710</v>
      </c>
      <c r="G106" s="41" t="s">
        <v>8708</v>
      </c>
      <c r="H106" s="41" t="s">
        <v>8743</v>
      </c>
      <c r="I106" s="45" t="s">
        <v>7839</v>
      </c>
      <c r="J106" s="45" t="s">
        <v>9426</v>
      </c>
      <c r="L106" s="50" t="s">
        <v>7841</v>
      </c>
      <c r="M106" s="40">
        <v>434553</v>
      </c>
      <c r="N106" s="40" t="s">
        <v>7468</v>
      </c>
      <c r="O106" s="40" t="s">
        <v>7469</v>
      </c>
      <c r="P106" s="40" t="s">
        <v>2622</v>
      </c>
      <c r="Q106" s="40" t="s">
        <v>931</v>
      </c>
      <c r="R106" s="40" t="s">
        <v>932</v>
      </c>
      <c r="S106" s="43">
        <v>37959</v>
      </c>
      <c r="T106" s="40" t="s">
        <v>2623</v>
      </c>
      <c r="U106" s="44">
        <v>18527.5</v>
      </c>
      <c r="V106" s="44">
        <v>18527.5</v>
      </c>
      <c r="W106" s="44" t="s">
        <v>2623</v>
      </c>
      <c r="X106" s="44" t="s">
        <v>2623</v>
      </c>
      <c r="Y106" s="44" t="s">
        <v>2623</v>
      </c>
      <c r="Z106" s="44">
        <v>18527.5</v>
      </c>
      <c r="AA106" s="40" t="s">
        <v>26</v>
      </c>
      <c r="AB106" s="44">
        <v>18527.5</v>
      </c>
      <c r="AC106" s="44">
        <v>3705.5</v>
      </c>
      <c r="AD106" s="40" t="s">
        <v>27</v>
      </c>
      <c r="AE106" s="44">
        <v>0</v>
      </c>
      <c r="AF106" s="40" t="s">
        <v>2624</v>
      </c>
      <c r="AG106" s="40" t="s">
        <v>2638</v>
      </c>
      <c r="AH106" s="40" t="s">
        <v>2642</v>
      </c>
      <c r="AI106" s="40" t="s">
        <v>28</v>
      </c>
      <c r="AJ106" s="40" t="s">
        <v>44</v>
      </c>
      <c r="AK106" s="40" t="s">
        <v>38</v>
      </c>
      <c r="AL106" s="40" t="s">
        <v>31</v>
      </c>
      <c r="AM106" s="40" t="s">
        <v>2671</v>
      </c>
      <c r="AN106" s="40" t="s">
        <v>32</v>
      </c>
      <c r="AO106" s="40" t="s">
        <v>39</v>
      </c>
      <c r="AP106" s="40" t="s">
        <v>40</v>
      </c>
      <c r="AQ106" s="40" t="s">
        <v>41</v>
      </c>
      <c r="AR106" s="40" t="s">
        <v>42</v>
      </c>
      <c r="AS106" s="45">
        <v>41334</v>
      </c>
      <c r="AT106" s="45" t="s">
        <v>7839</v>
      </c>
      <c r="AU106" s="40">
        <v>0</v>
      </c>
      <c r="AV106" s="40" t="s">
        <v>933</v>
      </c>
      <c r="AW106" s="43">
        <v>38310</v>
      </c>
      <c r="AX106" s="46">
        <v>38365.489583333336</v>
      </c>
      <c r="AY106" s="40" t="s">
        <v>36</v>
      </c>
      <c r="AZ106" s="67">
        <v>18527.5</v>
      </c>
      <c r="BA106" s="43">
        <v>38310</v>
      </c>
      <c r="BB106" s="81">
        <v>41334</v>
      </c>
      <c r="BC106" s="40">
        <f t="shared" si="4"/>
        <v>3024</v>
      </c>
      <c r="BD106" s="85">
        <f t="shared" si="5"/>
        <v>100.8</v>
      </c>
      <c r="BF106" s="393">
        <v>38310</v>
      </c>
      <c r="BG106" s="398">
        <v>41364</v>
      </c>
      <c r="BH106" s="96">
        <f t="shared" si="6"/>
        <v>3054</v>
      </c>
      <c r="BI106" s="97">
        <f t="shared" si="7"/>
        <v>101.8</v>
      </c>
    </row>
    <row r="107" spans="1:61" ht="12.75" customHeight="1" x14ac:dyDescent="0.2">
      <c r="A107" s="413"/>
      <c r="B107" s="42" t="s">
        <v>2612</v>
      </c>
      <c r="C107" s="40">
        <v>93</v>
      </c>
      <c r="D107" s="40" t="s">
        <v>2527</v>
      </c>
      <c r="E107" s="41" t="s">
        <v>2534</v>
      </c>
      <c r="F107" s="41" t="s">
        <v>8717</v>
      </c>
      <c r="G107" s="41" t="s">
        <v>8715</v>
      </c>
      <c r="H107" s="41" t="s">
        <v>8716</v>
      </c>
      <c r="I107" s="45" t="s">
        <v>7838</v>
      </c>
      <c r="J107" s="45" t="s">
        <v>9425</v>
      </c>
      <c r="L107" s="50" t="s">
        <v>7841</v>
      </c>
      <c r="M107" s="40">
        <v>711080</v>
      </c>
      <c r="N107" s="40" t="s">
        <v>7470</v>
      </c>
      <c r="O107" s="40" t="s">
        <v>7471</v>
      </c>
      <c r="P107" s="40" t="s">
        <v>2622</v>
      </c>
      <c r="Q107" s="40" t="s">
        <v>1035</v>
      </c>
      <c r="R107" s="40" t="s">
        <v>1036</v>
      </c>
      <c r="S107" s="43">
        <v>39163</v>
      </c>
      <c r="T107" s="40" t="s">
        <v>2623</v>
      </c>
      <c r="U107" s="44">
        <v>53157.98</v>
      </c>
      <c r="V107" s="44">
        <v>126355.46</v>
      </c>
      <c r="W107" s="44" t="s">
        <v>2623</v>
      </c>
      <c r="X107" s="44" t="s">
        <v>2623</v>
      </c>
      <c r="Y107" s="44" t="s">
        <v>2623</v>
      </c>
      <c r="Z107" s="44">
        <v>53157.98</v>
      </c>
      <c r="AA107" s="40" t="s">
        <v>26</v>
      </c>
      <c r="AB107" s="44">
        <v>53157.98</v>
      </c>
      <c r="AC107" s="44">
        <v>64730.77</v>
      </c>
      <c r="AD107" s="40" t="s">
        <v>26</v>
      </c>
      <c r="AE107" s="44">
        <v>64730.77</v>
      </c>
      <c r="AF107" s="40" t="s">
        <v>2624</v>
      </c>
      <c r="AG107" s="40" t="s">
        <v>2638</v>
      </c>
      <c r="AH107" s="40" t="s">
        <v>2642</v>
      </c>
      <c r="AI107" s="40" t="s">
        <v>28</v>
      </c>
      <c r="AJ107" s="40" t="s">
        <v>44</v>
      </c>
      <c r="AK107" s="40" t="s">
        <v>61</v>
      </c>
      <c r="AL107" s="40" t="s">
        <v>45</v>
      </c>
      <c r="AM107" s="40" t="s">
        <v>2634</v>
      </c>
      <c r="AN107" s="40" t="s">
        <v>32</v>
      </c>
      <c r="AO107" s="40" t="s">
        <v>39</v>
      </c>
      <c r="AP107" s="40" t="s">
        <v>40</v>
      </c>
      <c r="AQ107" s="40" t="s">
        <v>41</v>
      </c>
      <c r="AR107" s="40" t="s">
        <v>42</v>
      </c>
      <c r="AS107" s="45">
        <v>41334</v>
      </c>
      <c r="AT107" s="45" t="s">
        <v>7838</v>
      </c>
      <c r="AU107" s="40">
        <v>0</v>
      </c>
      <c r="AV107" s="40" t="s">
        <v>1037</v>
      </c>
      <c r="AW107" s="43">
        <v>39360</v>
      </c>
      <c r="AX107" s="46">
        <v>39433.426388888889</v>
      </c>
      <c r="AY107" s="40" t="s">
        <v>36</v>
      </c>
      <c r="AZ107" s="67">
        <v>53157.98</v>
      </c>
      <c r="BA107" s="43">
        <v>39360</v>
      </c>
      <c r="BB107" s="81">
        <v>41334</v>
      </c>
      <c r="BC107" s="40">
        <f t="shared" si="4"/>
        <v>1974</v>
      </c>
      <c r="BD107" s="85">
        <f t="shared" si="5"/>
        <v>65.8</v>
      </c>
      <c r="BF107" s="393">
        <v>39360</v>
      </c>
      <c r="BG107" s="398">
        <v>41364</v>
      </c>
      <c r="BH107" s="96">
        <f t="shared" si="6"/>
        <v>2004</v>
      </c>
      <c r="BI107" s="97">
        <f t="shared" si="7"/>
        <v>66.8</v>
      </c>
    </row>
    <row r="108" spans="1:61" ht="12.75" customHeight="1" x14ac:dyDescent="0.2">
      <c r="A108" s="413"/>
      <c r="B108" s="42" t="s">
        <v>2612</v>
      </c>
      <c r="C108" s="40">
        <v>82</v>
      </c>
      <c r="D108" s="40" t="s">
        <v>2527</v>
      </c>
      <c r="E108" s="41" t="s">
        <v>2558</v>
      </c>
      <c r="F108" s="41" t="s">
        <v>8717</v>
      </c>
      <c r="G108" s="41" t="s">
        <v>8708</v>
      </c>
      <c r="H108" s="41" t="s">
        <v>8975</v>
      </c>
      <c r="I108" s="45" t="s">
        <v>7838</v>
      </c>
      <c r="J108" s="45" t="s">
        <v>9443</v>
      </c>
      <c r="L108" s="50" t="s">
        <v>7841</v>
      </c>
      <c r="M108" s="40">
        <v>732144</v>
      </c>
      <c r="N108" s="40" t="s">
        <v>7472</v>
      </c>
      <c r="P108" s="40" t="s">
        <v>2622</v>
      </c>
      <c r="Q108" s="40" t="s">
        <v>427</v>
      </c>
      <c r="R108" s="40" t="s">
        <v>428</v>
      </c>
      <c r="S108" s="43">
        <v>38568</v>
      </c>
      <c r="T108" s="40" t="s">
        <v>2623</v>
      </c>
      <c r="U108" s="44">
        <v>25000</v>
      </c>
      <c r="V108" s="44">
        <v>25000</v>
      </c>
      <c r="W108" s="44" t="s">
        <v>2623</v>
      </c>
      <c r="X108" s="44" t="s">
        <v>2623</v>
      </c>
      <c r="Y108" s="44" t="s">
        <v>2623</v>
      </c>
      <c r="Z108" s="44">
        <v>25000</v>
      </c>
      <c r="AA108" s="40" t="s">
        <v>26</v>
      </c>
      <c r="AB108" s="44">
        <v>25000</v>
      </c>
      <c r="AC108" s="44">
        <v>132545.76</v>
      </c>
      <c r="AD108" s="40" t="s">
        <v>26</v>
      </c>
      <c r="AE108" s="44">
        <v>132545.76</v>
      </c>
      <c r="AF108" s="40" t="s">
        <v>2624</v>
      </c>
      <c r="AG108" s="40" t="s">
        <v>2630</v>
      </c>
      <c r="AI108" s="40" t="s">
        <v>28</v>
      </c>
      <c r="AJ108" s="40" t="s">
        <v>44</v>
      </c>
      <c r="AK108" s="40" t="s">
        <v>38</v>
      </c>
      <c r="AL108" s="40" t="s">
        <v>45</v>
      </c>
      <c r="AM108" s="40" t="s">
        <v>32</v>
      </c>
      <c r="AN108" s="40" t="s">
        <v>32</v>
      </c>
      <c r="AO108" s="40" t="s">
        <v>39</v>
      </c>
      <c r="AP108" s="40" t="s">
        <v>40</v>
      </c>
      <c r="AQ108" s="40" t="s">
        <v>41</v>
      </c>
      <c r="AR108" s="40" t="s">
        <v>42</v>
      </c>
      <c r="AS108" s="45">
        <v>41334</v>
      </c>
      <c r="AT108" s="45" t="s">
        <v>7838</v>
      </c>
      <c r="AU108" s="40">
        <v>0</v>
      </c>
      <c r="AV108" s="40" t="s">
        <v>1074</v>
      </c>
      <c r="AW108" s="43">
        <v>39405</v>
      </c>
      <c r="AX108" s="46">
        <v>39517.304861111108</v>
      </c>
      <c r="AY108" s="40" t="s">
        <v>36</v>
      </c>
      <c r="AZ108" s="67">
        <v>25000</v>
      </c>
      <c r="BA108" s="43">
        <v>39405</v>
      </c>
      <c r="BB108" s="81">
        <v>41334</v>
      </c>
      <c r="BC108" s="40">
        <f t="shared" si="4"/>
        <v>1929</v>
      </c>
      <c r="BD108" s="85">
        <f t="shared" si="5"/>
        <v>64.3</v>
      </c>
      <c r="BF108" s="393">
        <v>39405</v>
      </c>
      <c r="BG108" s="398">
        <v>41364</v>
      </c>
      <c r="BH108" s="96">
        <f t="shared" si="6"/>
        <v>1959</v>
      </c>
      <c r="BI108" s="97">
        <f t="shared" si="7"/>
        <v>65.3</v>
      </c>
    </row>
    <row r="109" spans="1:61" ht="12.75" customHeight="1" x14ac:dyDescent="0.2">
      <c r="A109" s="413"/>
      <c r="B109" s="42" t="s">
        <v>2612</v>
      </c>
      <c r="C109" s="40">
        <v>93</v>
      </c>
      <c r="D109" s="40" t="s">
        <v>2527</v>
      </c>
      <c r="E109" s="41" t="s">
        <v>2530</v>
      </c>
      <c r="F109" s="41" t="s">
        <v>8712</v>
      </c>
      <c r="G109" s="41" t="s">
        <v>8708</v>
      </c>
      <c r="H109" s="41" t="s">
        <v>9572</v>
      </c>
      <c r="I109" s="45" t="s">
        <v>7838</v>
      </c>
      <c r="J109" s="45" t="s">
        <v>9444</v>
      </c>
      <c r="L109" s="50" t="s">
        <v>7841</v>
      </c>
      <c r="M109" s="40">
        <v>1195096</v>
      </c>
      <c r="N109" s="40" t="s">
        <v>7473</v>
      </c>
      <c r="O109" s="40" t="s">
        <v>7474</v>
      </c>
      <c r="P109" s="40" t="s">
        <v>2622</v>
      </c>
      <c r="Q109" s="40">
        <v>3197</v>
      </c>
      <c r="R109" s="40" t="s">
        <v>1285</v>
      </c>
      <c r="S109" s="43">
        <v>40023</v>
      </c>
      <c r="T109" s="40" t="s">
        <v>2623</v>
      </c>
      <c r="U109" s="44">
        <v>46326</v>
      </c>
      <c r="V109" s="44">
        <v>46326</v>
      </c>
      <c r="W109" s="44" t="s">
        <v>2623</v>
      </c>
      <c r="X109" s="44" t="s">
        <v>2623</v>
      </c>
      <c r="Y109" s="44" t="s">
        <v>2623</v>
      </c>
      <c r="Z109" s="44">
        <v>46326</v>
      </c>
      <c r="AA109" s="40" t="s">
        <v>26</v>
      </c>
      <c r="AB109" s="44">
        <v>46326</v>
      </c>
      <c r="AC109" s="44">
        <v>0</v>
      </c>
      <c r="AD109" s="40" t="s">
        <v>27</v>
      </c>
      <c r="AE109" s="44">
        <v>0</v>
      </c>
      <c r="AF109" s="40" t="s">
        <v>2629</v>
      </c>
      <c r="AG109" s="40" t="s">
        <v>2630</v>
      </c>
      <c r="AI109" s="40" t="s">
        <v>28</v>
      </c>
      <c r="AJ109" s="40" t="s">
        <v>135</v>
      </c>
      <c r="AK109" s="40" t="s">
        <v>136</v>
      </c>
      <c r="AL109" s="40" t="s">
        <v>31</v>
      </c>
      <c r="AN109" s="40" t="s">
        <v>32</v>
      </c>
      <c r="AO109" s="40" t="s">
        <v>560</v>
      </c>
      <c r="AP109" s="40" t="s">
        <v>34</v>
      </c>
      <c r="AQ109" s="40" t="s">
        <v>46</v>
      </c>
      <c r="AR109" s="40" t="s">
        <v>42</v>
      </c>
      <c r="AS109" s="45">
        <v>41334</v>
      </c>
      <c r="AT109" s="45" t="s">
        <v>7838</v>
      </c>
      <c r="AU109" s="40">
        <v>0</v>
      </c>
      <c r="AV109" s="40" t="s">
        <v>1286</v>
      </c>
      <c r="AW109" s="43">
        <v>40190</v>
      </c>
      <c r="AX109" s="46">
        <v>40278.438888888886</v>
      </c>
      <c r="AY109" s="40" t="s">
        <v>36</v>
      </c>
      <c r="AZ109" s="67">
        <v>46326</v>
      </c>
      <c r="BA109" s="43">
        <v>40190</v>
      </c>
      <c r="BB109" s="81">
        <v>41334</v>
      </c>
      <c r="BC109" s="40">
        <f t="shared" si="4"/>
        <v>1144</v>
      </c>
      <c r="BD109" s="85">
        <f t="shared" si="5"/>
        <v>38.133333333333333</v>
      </c>
      <c r="BF109" s="393">
        <v>40190</v>
      </c>
      <c r="BG109" s="398">
        <v>41364</v>
      </c>
      <c r="BH109" s="96">
        <f t="shared" si="6"/>
        <v>1174</v>
      </c>
      <c r="BI109" s="97">
        <f t="shared" si="7"/>
        <v>39.133333333333333</v>
      </c>
    </row>
    <row r="110" spans="1:61" ht="12.75" customHeight="1" x14ac:dyDescent="0.2">
      <c r="A110" s="413"/>
      <c r="B110" s="42" t="s">
        <v>2612</v>
      </c>
      <c r="C110" s="40">
        <v>93</v>
      </c>
      <c r="D110" s="40" t="s">
        <v>2527</v>
      </c>
      <c r="E110" s="41" t="s">
        <v>3628</v>
      </c>
      <c r="F110" s="41" t="s">
        <v>8717</v>
      </c>
      <c r="G110" s="41" t="s">
        <v>8708</v>
      </c>
      <c r="H110" s="41" t="s">
        <v>8975</v>
      </c>
      <c r="I110" s="45" t="s">
        <v>7838</v>
      </c>
      <c r="J110" s="45" t="s">
        <v>9443</v>
      </c>
      <c r="L110" s="50" t="s">
        <v>7841</v>
      </c>
      <c r="M110" s="40">
        <v>710513</v>
      </c>
      <c r="N110" s="40" t="s">
        <v>7475</v>
      </c>
      <c r="O110" s="40" t="s">
        <v>7476</v>
      </c>
      <c r="P110" s="40" t="s">
        <v>2622</v>
      </c>
      <c r="Q110" s="40" t="s">
        <v>306</v>
      </c>
      <c r="R110" s="40" t="s">
        <v>1600</v>
      </c>
      <c r="S110" s="43">
        <v>38092</v>
      </c>
      <c r="T110" s="40" t="s">
        <v>2623</v>
      </c>
      <c r="U110" s="44">
        <v>11240.66</v>
      </c>
      <c r="V110" s="44">
        <v>11240.66</v>
      </c>
      <c r="W110" s="44" t="s">
        <v>2623</v>
      </c>
      <c r="X110" s="44" t="s">
        <v>2623</v>
      </c>
      <c r="Y110" s="44" t="s">
        <v>2623</v>
      </c>
      <c r="Z110" s="44">
        <v>11240.66</v>
      </c>
      <c r="AA110" s="40" t="s">
        <v>26</v>
      </c>
      <c r="AB110" s="44">
        <v>11240.66</v>
      </c>
      <c r="AC110" s="44">
        <v>60978.3</v>
      </c>
      <c r="AD110" s="40" t="s">
        <v>26</v>
      </c>
      <c r="AE110" s="44">
        <v>60978.3</v>
      </c>
      <c r="AF110" s="40" t="s">
        <v>2629</v>
      </c>
      <c r="AG110" s="40" t="s">
        <v>2638</v>
      </c>
      <c r="AH110" s="40" t="s">
        <v>2651</v>
      </c>
      <c r="AI110" s="40" t="s">
        <v>28</v>
      </c>
      <c r="AJ110" s="40" t="s">
        <v>44</v>
      </c>
      <c r="AK110" s="40" t="s">
        <v>61</v>
      </c>
      <c r="AL110" s="40" t="s">
        <v>45</v>
      </c>
      <c r="AM110" s="40" t="s">
        <v>2641</v>
      </c>
      <c r="AN110" s="40" t="s">
        <v>32</v>
      </c>
      <c r="AO110" s="40" t="s">
        <v>287</v>
      </c>
      <c r="AP110" s="40" t="s">
        <v>40</v>
      </c>
      <c r="AQ110" s="40" t="s">
        <v>41</v>
      </c>
      <c r="AR110" s="40" t="s">
        <v>42</v>
      </c>
      <c r="AS110" s="45">
        <v>41334</v>
      </c>
      <c r="AT110" s="45" t="s">
        <v>7838</v>
      </c>
      <c r="AU110" s="40">
        <v>0</v>
      </c>
      <c r="AV110" s="40" t="s">
        <v>1601</v>
      </c>
      <c r="AW110" s="43">
        <v>39394</v>
      </c>
      <c r="AX110" s="46">
        <v>39429.734027777777</v>
      </c>
      <c r="AY110" s="40" t="s">
        <v>36</v>
      </c>
      <c r="AZ110" s="67">
        <v>11240.66</v>
      </c>
      <c r="BA110" s="43">
        <v>39394</v>
      </c>
      <c r="BB110" s="81">
        <v>41334</v>
      </c>
      <c r="BC110" s="40">
        <f t="shared" si="4"/>
        <v>1940</v>
      </c>
      <c r="BD110" s="85">
        <f t="shared" si="5"/>
        <v>64.666666666666671</v>
      </c>
      <c r="BF110" s="393">
        <v>39394</v>
      </c>
      <c r="BG110" s="398">
        <v>41364</v>
      </c>
      <c r="BH110" s="96">
        <f t="shared" si="6"/>
        <v>1970</v>
      </c>
      <c r="BI110" s="97">
        <f t="shared" si="7"/>
        <v>65.666666666666671</v>
      </c>
    </row>
    <row r="111" spans="1:61" ht="12.75" customHeight="1" x14ac:dyDescent="0.2">
      <c r="A111" s="413"/>
      <c r="B111" s="42" t="s">
        <v>2612</v>
      </c>
      <c r="C111" s="40">
        <v>93</v>
      </c>
      <c r="D111" s="40" t="s">
        <v>2527</v>
      </c>
      <c r="E111" s="41" t="s">
        <v>2534</v>
      </c>
      <c r="F111" s="40" t="s">
        <v>8710</v>
      </c>
      <c r="G111" s="40" t="s">
        <v>8708</v>
      </c>
      <c r="H111" s="40" t="s">
        <v>8709</v>
      </c>
      <c r="I111" s="45" t="s">
        <v>7838</v>
      </c>
      <c r="J111" s="45" t="s">
        <v>9440</v>
      </c>
      <c r="L111" s="50" t="s">
        <v>7841</v>
      </c>
      <c r="M111" s="40">
        <v>602554</v>
      </c>
      <c r="N111" s="40" t="s">
        <v>7477</v>
      </c>
      <c r="O111" s="40" t="s">
        <v>7478</v>
      </c>
      <c r="P111" s="40" t="s">
        <v>2622</v>
      </c>
      <c r="Q111" s="40" t="s">
        <v>1607</v>
      </c>
      <c r="R111" s="40" t="s">
        <v>1608</v>
      </c>
      <c r="S111" s="43">
        <v>38641</v>
      </c>
      <c r="T111" s="40" t="s">
        <v>2623</v>
      </c>
      <c r="U111" s="44">
        <v>49812.27</v>
      </c>
      <c r="V111" s="44">
        <v>50000</v>
      </c>
      <c r="W111" s="44" t="s">
        <v>2623</v>
      </c>
      <c r="X111" s="44" t="s">
        <v>2623</v>
      </c>
      <c r="Y111" s="44" t="s">
        <v>2623</v>
      </c>
      <c r="Z111" s="44">
        <v>49812.27</v>
      </c>
      <c r="AA111" s="40" t="s">
        <v>26</v>
      </c>
      <c r="AB111" s="44">
        <v>49812.27</v>
      </c>
      <c r="AC111" s="44">
        <v>1000</v>
      </c>
      <c r="AD111" s="40" t="s">
        <v>26</v>
      </c>
      <c r="AE111" s="44">
        <v>1000</v>
      </c>
      <c r="AF111" s="40" t="s">
        <v>2624</v>
      </c>
      <c r="AG111" s="40" t="s">
        <v>2638</v>
      </c>
      <c r="AH111" s="40" t="s">
        <v>2651</v>
      </c>
      <c r="AI111" s="40" t="s">
        <v>28</v>
      </c>
      <c r="AJ111" s="40" t="s">
        <v>44</v>
      </c>
      <c r="AK111" s="40" t="s">
        <v>108</v>
      </c>
      <c r="AL111" s="40" t="s">
        <v>109</v>
      </c>
      <c r="AM111" s="40" t="s">
        <v>2652</v>
      </c>
      <c r="AN111" s="40" t="s">
        <v>32</v>
      </c>
      <c r="AO111" s="40" t="s">
        <v>157</v>
      </c>
      <c r="AP111" s="40" t="s">
        <v>40</v>
      </c>
      <c r="AQ111" s="40" t="s">
        <v>41</v>
      </c>
      <c r="AR111" s="40" t="s">
        <v>42</v>
      </c>
      <c r="AS111" s="45">
        <v>41334</v>
      </c>
      <c r="AT111" s="45" t="s">
        <v>7838</v>
      </c>
      <c r="AU111" s="40">
        <v>0</v>
      </c>
      <c r="AV111" s="40" t="s">
        <v>1609</v>
      </c>
      <c r="AW111" s="43">
        <v>39205</v>
      </c>
      <c r="AX111" s="46">
        <v>39218.84097222222</v>
      </c>
      <c r="AY111" s="40" t="s">
        <v>36</v>
      </c>
      <c r="AZ111" s="67">
        <v>49812.27</v>
      </c>
      <c r="BA111" s="43">
        <v>39205</v>
      </c>
      <c r="BB111" s="81">
        <v>41334</v>
      </c>
      <c r="BC111" s="40">
        <f t="shared" si="4"/>
        <v>2129</v>
      </c>
      <c r="BD111" s="85">
        <f t="shared" si="5"/>
        <v>70.966666666666669</v>
      </c>
      <c r="BF111" s="393">
        <v>39205</v>
      </c>
      <c r="BG111" s="398">
        <v>41364</v>
      </c>
      <c r="BH111" s="96">
        <f t="shared" si="6"/>
        <v>2159</v>
      </c>
      <c r="BI111" s="97">
        <f t="shared" si="7"/>
        <v>71.966666666666669</v>
      </c>
    </row>
    <row r="112" spans="1:61" ht="12.75" customHeight="1" x14ac:dyDescent="0.2">
      <c r="A112" s="413"/>
      <c r="B112" s="42" t="s">
        <v>2612</v>
      </c>
      <c r="C112" s="40">
        <v>93</v>
      </c>
      <c r="D112" s="40" t="s">
        <v>2527</v>
      </c>
      <c r="E112" s="41" t="s">
        <v>2549</v>
      </c>
      <c r="F112" s="41" t="s">
        <v>8717</v>
      </c>
      <c r="G112" s="41" t="s">
        <v>8715</v>
      </c>
      <c r="H112" s="41" t="s">
        <v>8716</v>
      </c>
      <c r="I112" s="45" t="s">
        <v>7838</v>
      </c>
      <c r="J112" s="45" t="s">
        <v>9425</v>
      </c>
      <c r="L112" s="50" t="s">
        <v>7841</v>
      </c>
      <c r="M112" s="40">
        <v>749750</v>
      </c>
      <c r="N112" s="40" t="s">
        <v>7479</v>
      </c>
      <c r="O112" s="40" t="s">
        <v>7480</v>
      </c>
      <c r="P112" s="40" t="s">
        <v>2622</v>
      </c>
      <c r="Q112" s="40" t="s">
        <v>1625</v>
      </c>
      <c r="R112" s="40" t="s">
        <v>1626</v>
      </c>
      <c r="S112" s="43">
        <v>34440</v>
      </c>
      <c r="T112" s="40" t="s">
        <v>2623</v>
      </c>
      <c r="U112" s="44">
        <v>36259</v>
      </c>
      <c r="V112" s="44">
        <v>36259</v>
      </c>
      <c r="W112" s="44" t="s">
        <v>2623</v>
      </c>
      <c r="X112" s="44" t="s">
        <v>2623</v>
      </c>
      <c r="Y112" s="44" t="s">
        <v>2623</v>
      </c>
      <c r="Z112" s="44">
        <v>20409.23</v>
      </c>
      <c r="AA112" s="40" t="s">
        <v>26</v>
      </c>
      <c r="AB112" s="44">
        <v>20409.23</v>
      </c>
      <c r="AC112" s="44">
        <v>63467.73</v>
      </c>
      <c r="AD112" s="40" t="s">
        <v>26</v>
      </c>
      <c r="AE112" s="44">
        <v>63467.73</v>
      </c>
      <c r="AF112" s="40" t="s">
        <v>2624</v>
      </c>
      <c r="AG112" s="40" t="s">
        <v>2630</v>
      </c>
      <c r="AI112" s="40" t="s">
        <v>28</v>
      </c>
      <c r="AJ112" s="40" t="s">
        <v>44</v>
      </c>
      <c r="AK112" s="40" t="s">
        <v>61</v>
      </c>
      <c r="AL112" s="40" t="s">
        <v>45</v>
      </c>
      <c r="AM112" s="40" t="s">
        <v>32</v>
      </c>
      <c r="AN112" s="40" t="s">
        <v>32</v>
      </c>
      <c r="AO112" s="40" t="s">
        <v>1051</v>
      </c>
      <c r="AP112" s="40" t="s">
        <v>40</v>
      </c>
      <c r="AQ112" s="40" t="s">
        <v>41</v>
      </c>
      <c r="AR112" s="40" t="s">
        <v>42</v>
      </c>
      <c r="AS112" s="45">
        <v>41334</v>
      </c>
      <c r="AT112" s="45" t="s">
        <v>7838</v>
      </c>
      <c r="AU112" s="40">
        <v>0</v>
      </c>
      <c r="AV112" s="40" t="s">
        <v>1627</v>
      </c>
      <c r="AW112" s="43">
        <v>39534</v>
      </c>
      <c r="AX112" s="46">
        <v>39577.665277777778</v>
      </c>
      <c r="AY112" s="40" t="s">
        <v>36</v>
      </c>
      <c r="AZ112" s="67">
        <v>36259</v>
      </c>
      <c r="BA112" s="43">
        <v>39534</v>
      </c>
      <c r="BB112" s="81">
        <v>41334</v>
      </c>
      <c r="BC112" s="40">
        <f t="shared" si="4"/>
        <v>1800</v>
      </c>
      <c r="BD112" s="85">
        <f t="shared" si="5"/>
        <v>60</v>
      </c>
      <c r="BF112" s="393">
        <v>39534</v>
      </c>
      <c r="BG112" s="398">
        <v>41364</v>
      </c>
      <c r="BH112" s="96">
        <f t="shared" si="6"/>
        <v>1830</v>
      </c>
      <c r="BI112" s="97">
        <f t="shared" si="7"/>
        <v>61</v>
      </c>
    </row>
    <row r="113" spans="1:61" ht="12.75" customHeight="1" x14ac:dyDescent="0.2">
      <c r="A113" s="413"/>
      <c r="B113" s="42" t="s">
        <v>2612</v>
      </c>
      <c r="C113" s="40">
        <v>93</v>
      </c>
      <c r="D113" s="40" t="s">
        <v>2527</v>
      </c>
      <c r="E113" s="41" t="s">
        <v>3628</v>
      </c>
      <c r="F113" s="41" t="s">
        <v>8717</v>
      </c>
      <c r="G113" s="41" t="s">
        <v>8708</v>
      </c>
      <c r="H113" s="41" t="s">
        <v>8975</v>
      </c>
      <c r="I113" s="45" t="s">
        <v>7838</v>
      </c>
      <c r="J113" s="45" t="s">
        <v>9443</v>
      </c>
      <c r="L113" s="50" t="s">
        <v>7841</v>
      </c>
      <c r="M113" s="40">
        <v>538229</v>
      </c>
      <c r="N113" s="40" t="s">
        <v>7481</v>
      </c>
      <c r="O113" s="40" t="s">
        <v>7482</v>
      </c>
      <c r="P113" s="40" t="s">
        <v>2622</v>
      </c>
      <c r="Q113" s="40" t="s">
        <v>2093</v>
      </c>
      <c r="R113" s="40" t="s">
        <v>2094</v>
      </c>
      <c r="S113" s="43">
        <v>38534</v>
      </c>
      <c r="T113" s="40" t="s">
        <v>2623</v>
      </c>
      <c r="U113" s="44">
        <v>60000</v>
      </c>
      <c r="V113" s="44">
        <v>60000</v>
      </c>
      <c r="W113" s="44" t="s">
        <v>2623</v>
      </c>
      <c r="X113" s="44" t="s">
        <v>2623</v>
      </c>
      <c r="Y113" s="44" t="s">
        <v>2623</v>
      </c>
      <c r="Z113" s="44">
        <v>60000</v>
      </c>
      <c r="AA113" s="40" t="s">
        <v>50</v>
      </c>
      <c r="AB113" s="44">
        <v>30000</v>
      </c>
      <c r="AC113" s="44">
        <v>4498.1000000000004</v>
      </c>
      <c r="AD113" s="40" t="s">
        <v>50</v>
      </c>
      <c r="AE113" s="44">
        <v>0</v>
      </c>
      <c r="AF113" s="40" t="s">
        <v>2624</v>
      </c>
      <c r="AG113" s="40" t="s">
        <v>2630</v>
      </c>
      <c r="AI113" s="40" t="s">
        <v>28</v>
      </c>
      <c r="AJ113" s="40" t="s">
        <v>44</v>
      </c>
      <c r="AK113" s="40" t="s">
        <v>38</v>
      </c>
      <c r="AL113" s="40" t="s">
        <v>45</v>
      </c>
      <c r="AM113" s="40" t="s">
        <v>2653</v>
      </c>
      <c r="AN113" s="40" t="s">
        <v>32</v>
      </c>
      <c r="AO113" s="40" t="s">
        <v>114</v>
      </c>
      <c r="AP113" s="40" t="s">
        <v>40</v>
      </c>
      <c r="AQ113" s="40" t="s">
        <v>41</v>
      </c>
      <c r="AR113" s="40" t="s">
        <v>42</v>
      </c>
      <c r="AS113" s="45">
        <v>41334</v>
      </c>
      <c r="AT113" s="45" t="s">
        <v>7838</v>
      </c>
      <c r="AU113" s="40">
        <v>0</v>
      </c>
      <c r="AV113" s="40" t="s">
        <v>2095</v>
      </c>
      <c r="AW113" s="43">
        <v>38910</v>
      </c>
      <c r="AX113" s="46">
        <v>38978.710416666669</v>
      </c>
      <c r="AY113" s="40" t="s">
        <v>36</v>
      </c>
      <c r="AZ113" s="67">
        <v>60000</v>
      </c>
      <c r="BA113" s="43">
        <v>38910</v>
      </c>
      <c r="BB113" s="81">
        <v>41334</v>
      </c>
      <c r="BC113" s="40">
        <f t="shared" si="4"/>
        <v>2424</v>
      </c>
      <c r="BD113" s="85">
        <f t="shared" si="5"/>
        <v>80.8</v>
      </c>
      <c r="BF113" s="393">
        <v>38910</v>
      </c>
      <c r="BG113" s="398">
        <v>41364</v>
      </c>
      <c r="BH113" s="96">
        <f t="shared" si="6"/>
        <v>2454</v>
      </c>
      <c r="BI113" s="97">
        <f t="shared" si="7"/>
        <v>81.8</v>
      </c>
    </row>
    <row r="114" spans="1:61" ht="12.75" customHeight="1" x14ac:dyDescent="0.2">
      <c r="A114" s="413"/>
      <c r="B114" s="42" t="s">
        <v>2612</v>
      </c>
      <c r="C114" s="40">
        <v>82</v>
      </c>
      <c r="D114" s="40" t="s">
        <v>2527</v>
      </c>
      <c r="E114" s="41" t="s">
        <v>2540</v>
      </c>
      <c r="F114" s="40" t="s">
        <v>8710</v>
      </c>
      <c r="G114" s="40" t="s">
        <v>8708</v>
      </c>
      <c r="H114" s="40" t="s">
        <v>8975</v>
      </c>
      <c r="I114" s="40" t="s">
        <v>7453</v>
      </c>
      <c r="J114" s="40" t="s">
        <v>9446</v>
      </c>
      <c r="L114" s="50" t="s">
        <v>7841</v>
      </c>
      <c r="M114" s="40">
        <v>1284969</v>
      </c>
      <c r="N114" s="40" t="s">
        <v>7483</v>
      </c>
      <c r="O114" s="40" t="s">
        <v>7484</v>
      </c>
      <c r="P114" s="40" t="s">
        <v>2622</v>
      </c>
      <c r="Q114" s="40" t="s">
        <v>2420</v>
      </c>
      <c r="R114" s="40" t="s">
        <v>2421</v>
      </c>
      <c r="S114" s="43">
        <v>39661</v>
      </c>
      <c r="T114" s="40" t="s">
        <v>2623</v>
      </c>
      <c r="U114" s="44">
        <v>48392.480000000003</v>
      </c>
      <c r="V114" s="44">
        <v>48392.480000000003</v>
      </c>
      <c r="W114" s="44" t="s">
        <v>2623</v>
      </c>
      <c r="X114" s="44" t="s">
        <v>2623</v>
      </c>
      <c r="Y114" s="44" t="s">
        <v>2623</v>
      </c>
      <c r="Z114" s="44">
        <v>48392.480000000003</v>
      </c>
      <c r="AA114" s="40" t="s">
        <v>26</v>
      </c>
      <c r="AB114" s="44">
        <v>48392.480000000003</v>
      </c>
      <c r="AC114" s="44">
        <v>0</v>
      </c>
      <c r="AD114" s="40" t="s">
        <v>27</v>
      </c>
      <c r="AE114" s="44">
        <v>0</v>
      </c>
      <c r="AF114" s="40" t="s">
        <v>2624</v>
      </c>
      <c r="AG114" s="40" t="s">
        <v>2625</v>
      </c>
      <c r="AH114" s="40" t="s">
        <v>2626</v>
      </c>
      <c r="AI114" s="40" t="s">
        <v>28</v>
      </c>
      <c r="AJ114" s="40" t="s">
        <v>135</v>
      </c>
      <c r="AK114" s="40" t="s">
        <v>136</v>
      </c>
      <c r="AL114" s="40" t="s">
        <v>31</v>
      </c>
      <c r="AM114" s="40" t="s">
        <v>7485</v>
      </c>
      <c r="AN114" s="40" t="s">
        <v>32</v>
      </c>
      <c r="AO114" s="40" t="s">
        <v>39</v>
      </c>
      <c r="AP114" s="40" t="s">
        <v>40</v>
      </c>
      <c r="AQ114" s="40" t="s">
        <v>71</v>
      </c>
      <c r="AR114" s="40" t="s">
        <v>42</v>
      </c>
      <c r="AS114" s="45">
        <v>41334</v>
      </c>
      <c r="AT114" s="45" t="s">
        <v>7453</v>
      </c>
      <c r="AU114" s="40">
        <v>0</v>
      </c>
      <c r="AV114" s="40" t="s">
        <v>2422</v>
      </c>
      <c r="AW114" s="43">
        <v>40522</v>
      </c>
      <c r="AX114" s="46">
        <v>40562.817361111112</v>
      </c>
      <c r="AY114" s="40" t="s">
        <v>36</v>
      </c>
      <c r="AZ114" s="67">
        <v>48392.480000000003</v>
      </c>
      <c r="BA114" s="43">
        <v>40522</v>
      </c>
      <c r="BB114" s="81">
        <v>41334</v>
      </c>
      <c r="BC114" s="40">
        <f t="shared" si="4"/>
        <v>812</v>
      </c>
      <c r="BD114" s="85">
        <f t="shared" si="5"/>
        <v>27.066666666666666</v>
      </c>
      <c r="BF114" s="393">
        <v>40522</v>
      </c>
      <c r="BG114" s="398">
        <v>41364</v>
      </c>
      <c r="BH114" s="96">
        <f t="shared" si="6"/>
        <v>842</v>
      </c>
      <c r="BI114" s="97">
        <f t="shared" si="7"/>
        <v>28.066666666666666</v>
      </c>
    </row>
    <row r="115" spans="1:61" ht="12.75" customHeight="1" x14ac:dyDescent="0.2">
      <c r="A115" s="413"/>
      <c r="B115" s="42" t="s">
        <v>2612</v>
      </c>
      <c r="C115" s="40">
        <v>93</v>
      </c>
      <c r="D115" s="40" t="s">
        <v>2527</v>
      </c>
      <c r="E115" s="41" t="s">
        <v>2535</v>
      </c>
      <c r="F115" s="41" t="s">
        <v>8710</v>
      </c>
      <c r="G115" s="41" t="s">
        <v>8708</v>
      </c>
      <c r="H115" s="41" t="s">
        <v>8709</v>
      </c>
      <c r="I115" s="45" t="s">
        <v>7839</v>
      </c>
      <c r="J115" s="45" t="s">
        <v>8761</v>
      </c>
      <c r="L115" s="50" t="s">
        <v>7841</v>
      </c>
      <c r="M115" s="40">
        <v>358708</v>
      </c>
      <c r="N115" s="40" t="s">
        <v>7486</v>
      </c>
      <c r="O115" s="40" t="s">
        <v>7487</v>
      </c>
      <c r="P115" s="40" t="s">
        <v>2622</v>
      </c>
      <c r="Q115" s="40" t="s">
        <v>245</v>
      </c>
      <c r="R115" s="40" t="s">
        <v>246</v>
      </c>
      <c r="S115" s="43">
        <v>37433</v>
      </c>
      <c r="T115" s="40" t="s">
        <v>2623</v>
      </c>
      <c r="U115" s="44">
        <v>13000</v>
      </c>
      <c r="V115" s="44">
        <v>13000</v>
      </c>
      <c r="W115" s="44" t="s">
        <v>2623</v>
      </c>
      <c r="X115" s="44" t="s">
        <v>2623</v>
      </c>
      <c r="Y115" s="44" t="s">
        <v>2623</v>
      </c>
      <c r="Z115" s="44">
        <v>13000</v>
      </c>
      <c r="AA115" s="40" t="s">
        <v>26</v>
      </c>
      <c r="AB115" s="44">
        <v>13000</v>
      </c>
      <c r="AC115" s="44">
        <v>13931.29</v>
      </c>
      <c r="AD115" s="40" t="s">
        <v>27</v>
      </c>
      <c r="AE115" s="44">
        <v>0</v>
      </c>
      <c r="AF115" s="40" t="s">
        <v>2629</v>
      </c>
      <c r="AG115" s="40" t="s">
        <v>2638</v>
      </c>
      <c r="AH115" s="40" t="s">
        <v>2651</v>
      </c>
      <c r="AI115" s="40" t="s">
        <v>28</v>
      </c>
      <c r="AJ115" s="40" t="s">
        <v>44</v>
      </c>
      <c r="AK115" s="40" t="s">
        <v>80</v>
      </c>
      <c r="AL115" s="40" t="s">
        <v>197</v>
      </c>
      <c r="AM115" s="40" t="s">
        <v>2645</v>
      </c>
      <c r="AN115" s="40" t="s">
        <v>32</v>
      </c>
      <c r="AO115" s="40" t="s">
        <v>77</v>
      </c>
      <c r="AP115" s="40" t="s">
        <v>34</v>
      </c>
      <c r="AQ115" s="40" t="s">
        <v>71</v>
      </c>
      <c r="AR115" s="40" t="s">
        <v>42</v>
      </c>
      <c r="AS115" s="45">
        <v>41334</v>
      </c>
      <c r="AT115" s="45" t="s">
        <v>7839</v>
      </c>
      <c r="AU115" s="40">
        <v>0</v>
      </c>
      <c r="AV115" s="40" t="s">
        <v>247</v>
      </c>
      <c r="AW115" s="43">
        <v>37866</v>
      </c>
      <c r="AX115" s="46">
        <v>37875.715277777781</v>
      </c>
      <c r="AY115" s="40" t="s">
        <v>36</v>
      </c>
      <c r="AZ115" s="67">
        <v>13000</v>
      </c>
      <c r="BA115" s="43">
        <v>37866</v>
      </c>
      <c r="BB115" s="81">
        <v>41334</v>
      </c>
      <c r="BC115" s="40">
        <f t="shared" si="4"/>
        <v>3468</v>
      </c>
      <c r="BD115" s="85">
        <f t="shared" si="5"/>
        <v>115.6</v>
      </c>
      <c r="BF115" s="393">
        <v>37866</v>
      </c>
      <c r="BG115" s="398">
        <v>41364</v>
      </c>
      <c r="BH115" s="96">
        <f t="shared" si="6"/>
        <v>3498</v>
      </c>
      <c r="BI115" s="97">
        <f t="shared" si="7"/>
        <v>116.6</v>
      </c>
    </row>
    <row r="116" spans="1:61" ht="12.75" customHeight="1" x14ac:dyDescent="0.2">
      <c r="A116" s="413"/>
      <c r="B116" s="42" t="s">
        <v>2612</v>
      </c>
      <c r="C116" s="40">
        <v>82</v>
      </c>
      <c r="D116" s="40" t="s">
        <v>2527</v>
      </c>
      <c r="E116" s="41" t="s">
        <v>2537</v>
      </c>
      <c r="F116" s="41" t="s">
        <v>8713</v>
      </c>
      <c r="G116" s="41" t="s">
        <v>8708</v>
      </c>
      <c r="H116" s="41" t="s">
        <v>9214</v>
      </c>
      <c r="I116" s="45" t="s">
        <v>7839</v>
      </c>
      <c r="J116" s="45" t="s">
        <v>8761</v>
      </c>
      <c r="L116" s="50" t="s">
        <v>7841</v>
      </c>
      <c r="M116" s="40">
        <v>488249</v>
      </c>
      <c r="N116" s="40" t="s">
        <v>7488</v>
      </c>
      <c r="O116" s="40" t="s">
        <v>7489</v>
      </c>
      <c r="P116" s="40" t="s">
        <v>2622</v>
      </c>
      <c r="Q116" s="40" t="s">
        <v>340</v>
      </c>
      <c r="R116" s="40" t="s">
        <v>341</v>
      </c>
      <c r="S116" s="43">
        <v>38451</v>
      </c>
      <c r="T116" s="40" t="s">
        <v>2623</v>
      </c>
      <c r="U116" s="44">
        <v>37413.9</v>
      </c>
      <c r="V116" s="44">
        <v>38000</v>
      </c>
      <c r="W116" s="44" t="s">
        <v>2623</v>
      </c>
      <c r="X116" s="44" t="s">
        <v>2623</v>
      </c>
      <c r="Y116" s="44" t="s">
        <v>2623</v>
      </c>
      <c r="Z116" s="44">
        <v>37413.9</v>
      </c>
      <c r="AA116" s="40" t="s">
        <v>26</v>
      </c>
      <c r="AB116" s="44">
        <v>37413.9</v>
      </c>
      <c r="AC116" s="44">
        <v>3603.73</v>
      </c>
      <c r="AD116" s="40" t="s">
        <v>27</v>
      </c>
      <c r="AE116" s="44">
        <v>0</v>
      </c>
      <c r="AF116" s="40" t="s">
        <v>2624</v>
      </c>
      <c r="AG116" s="40" t="s">
        <v>2625</v>
      </c>
      <c r="AH116" s="40" t="s">
        <v>2626</v>
      </c>
      <c r="AI116" s="40" t="s">
        <v>28</v>
      </c>
      <c r="AJ116" s="40" t="s">
        <v>44</v>
      </c>
      <c r="AK116" s="40" t="s">
        <v>38</v>
      </c>
      <c r="AL116" s="40" t="s">
        <v>31</v>
      </c>
      <c r="AM116" s="40" t="s">
        <v>2650</v>
      </c>
      <c r="AN116" s="40" t="s">
        <v>32</v>
      </c>
      <c r="AO116" s="40" t="s">
        <v>77</v>
      </c>
      <c r="AP116" s="40" t="s">
        <v>34</v>
      </c>
      <c r="AQ116" s="40" t="s">
        <v>251</v>
      </c>
      <c r="AR116" s="40" t="s">
        <v>42</v>
      </c>
      <c r="AS116" s="45">
        <v>41334</v>
      </c>
      <c r="AT116" s="45" t="s">
        <v>7839</v>
      </c>
      <c r="AU116" s="40">
        <v>0</v>
      </c>
      <c r="AV116" s="40" t="s">
        <v>342</v>
      </c>
      <c r="AW116" s="43">
        <v>38715</v>
      </c>
      <c r="AX116" s="46">
        <v>38757.683333333334</v>
      </c>
      <c r="AY116" s="40" t="s">
        <v>36</v>
      </c>
      <c r="AZ116" s="67">
        <v>37413.9</v>
      </c>
      <c r="BA116" s="43">
        <v>38715</v>
      </c>
      <c r="BB116" s="81">
        <v>41334</v>
      </c>
      <c r="BC116" s="40">
        <f t="shared" si="4"/>
        <v>2619</v>
      </c>
      <c r="BD116" s="85">
        <f t="shared" si="5"/>
        <v>87.3</v>
      </c>
      <c r="BF116" s="393">
        <v>38715</v>
      </c>
      <c r="BG116" s="398">
        <v>41364</v>
      </c>
      <c r="BH116" s="96">
        <f t="shared" si="6"/>
        <v>2649</v>
      </c>
      <c r="BI116" s="97">
        <f t="shared" si="7"/>
        <v>88.3</v>
      </c>
    </row>
    <row r="117" spans="1:61" ht="12.75" customHeight="1" x14ac:dyDescent="0.2">
      <c r="A117" s="413"/>
      <c r="B117" s="42" t="s">
        <v>2612</v>
      </c>
      <c r="C117" s="40">
        <v>93</v>
      </c>
      <c r="D117" s="40" t="s">
        <v>2527</v>
      </c>
      <c r="E117" s="41" t="s">
        <v>2530</v>
      </c>
      <c r="F117" s="41" t="s">
        <v>8712</v>
      </c>
      <c r="G117" s="41" t="s">
        <v>8708</v>
      </c>
      <c r="H117" s="41" t="s">
        <v>9572</v>
      </c>
      <c r="I117" s="45" t="s">
        <v>7839</v>
      </c>
      <c r="J117" s="45" t="s">
        <v>8755</v>
      </c>
      <c r="L117" s="50" t="s">
        <v>7841</v>
      </c>
      <c r="M117" s="40">
        <v>676008</v>
      </c>
      <c r="N117" s="40" t="s">
        <v>7490</v>
      </c>
      <c r="O117" s="40" t="s">
        <v>7491</v>
      </c>
      <c r="P117" s="40" t="s">
        <v>2622</v>
      </c>
      <c r="Q117" s="40" t="s">
        <v>1014</v>
      </c>
      <c r="R117" s="40" t="s">
        <v>1015</v>
      </c>
      <c r="S117" s="43">
        <v>39195</v>
      </c>
      <c r="T117" s="40" t="s">
        <v>2623</v>
      </c>
      <c r="U117" s="44">
        <v>21538.6</v>
      </c>
      <c r="V117" s="44">
        <v>21538.6</v>
      </c>
      <c r="W117" s="44" t="s">
        <v>2623</v>
      </c>
      <c r="X117" s="44" t="s">
        <v>2623</v>
      </c>
      <c r="Y117" s="44" t="s">
        <v>2623</v>
      </c>
      <c r="Z117" s="44">
        <v>21538.6</v>
      </c>
      <c r="AA117" s="40" t="s">
        <v>50</v>
      </c>
      <c r="AB117" s="44">
        <v>10769.3</v>
      </c>
      <c r="AC117" s="44">
        <v>24463</v>
      </c>
      <c r="AD117" s="40" t="s">
        <v>27</v>
      </c>
      <c r="AE117" s="44">
        <v>0</v>
      </c>
      <c r="AF117" s="40" t="s">
        <v>2629</v>
      </c>
      <c r="AG117" s="40" t="s">
        <v>2630</v>
      </c>
      <c r="AI117" s="40" t="s">
        <v>28</v>
      </c>
      <c r="AJ117" s="40" t="s">
        <v>44</v>
      </c>
      <c r="AK117" s="40" t="s">
        <v>38</v>
      </c>
      <c r="AL117" s="40" t="s">
        <v>87</v>
      </c>
      <c r="AM117" s="40" t="s">
        <v>7492</v>
      </c>
      <c r="AN117" s="40" t="s">
        <v>32</v>
      </c>
      <c r="AO117" s="40" t="s">
        <v>77</v>
      </c>
      <c r="AP117" s="40" t="s">
        <v>34</v>
      </c>
      <c r="AQ117" s="40" t="s">
        <v>251</v>
      </c>
      <c r="AR117" s="40" t="s">
        <v>42</v>
      </c>
      <c r="AS117" s="45">
        <v>41334</v>
      </c>
      <c r="AT117" s="45" t="s">
        <v>7839</v>
      </c>
      <c r="AU117" s="40">
        <v>0</v>
      </c>
      <c r="AV117" s="40" t="s">
        <v>1016</v>
      </c>
      <c r="AW117" s="43">
        <v>39324</v>
      </c>
      <c r="AX117" s="46">
        <v>39343.590277777781</v>
      </c>
      <c r="AY117" s="40" t="s">
        <v>36</v>
      </c>
      <c r="AZ117" s="67">
        <v>21538.6</v>
      </c>
      <c r="BA117" s="43">
        <v>39324</v>
      </c>
      <c r="BB117" s="81">
        <v>41334</v>
      </c>
      <c r="BC117" s="40">
        <f t="shared" si="4"/>
        <v>2010</v>
      </c>
      <c r="BD117" s="85">
        <f t="shared" si="5"/>
        <v>67</v>
      </c>
      <c r="BF117" s="393">
        <v>39324</v>
      </c>
      <c r="BG117" s="398">
        <v>41364</v>
      </c>
      <c r="BH117" s="96">
        <f t="shared" si="6"/>
        <v>2040</v>
      </c>
      <c r="BI117" s="97">
        <f t="shared" si="7"/>
        <v>68</v>
      </c>
    </row>
    <row r="118" spans="1:61" ht="12.75" customHeight="1" x14ac:dyDescent="0.2">
      <c r="A118" s="413"/>
      <c r="B118" s="42" t="s">
        <v>2612</v>
      </c>
      <c r="C118" s="40">
        <v>93</v>
      </c>
      <c r="D118" s="40" t="s">
        <v>2527</v>
      </c>
      <c r="E118" s="41" t="s">
        <v>2535</v>
      </c>
      <c r="F118" s="41" t="s">
        <v>8717</v>
      </c>
      <c r="G118" s="41" t="s">
        <v>8708</v>
      </c>
      <c r="H118" s="41" t="s">
        <v>9571</v>
      </c>
      <c r="I118" s="45" t="s">
        <v>7456</v>
      </c>
      <c r="J118" s="60" t="s">
        <v>8756</v>
      </c>
      <c r="K118" s="67">
        <v>0</v>
      </c>
      <c r="L118" s="50" t="s">
        <v>7841</v>
      </c>
      <c r="M118" s="40">
        <v>444527</v>
      </c>
      <c r="N118" s="40" t="s">
        <v>7537</v>
      </c>
      <c r="O118" s="40" t="s">
        <v>7538</v>
      </c>
      <c r="P118" s="40" t="s">
        <v>2622</v>
      </c>
      <c r="Q118" s="40" t="s">
        <v>2065</v>
      </c>
      <c r="R118" s="40" t="s">
        <v>2066</v>
      </c>
      <c r="S118" s="43">
        <v>37827</v>
      </c>
      <c r="T118" s="40" t="s">
        <v>2623</v>
      </c>
      <c r="U118" s="44">
        <v>80000</v>
      </c>
      <c r="V118" s="44">
        <v>80000</v>
      </c>
      <c r="W118" s="44" t="s">
        <v>2623</v>
      </c>
      <c r="X118" s="44" t="s">
        <v>2623</v>
      </c>
      <c r="Y118" s="44" t="s">
        <v>2623</v>
      </c>
      <c r="Z118" s="44">
        <v>80000</v>
      </c>
      <c r="AA118" s="40" t="s">
        <v>50</v>
      </c>
      <c r="AB118" s="44">
        <v>40000</v>
      </c>
      <c r="AC118" s="44">
        <v>1600</v>
      </c>
      <c r="AD118" s="40" t="s">
        <v>50</v>
      </c>
      <c r="AE118" s="44">
        <v>0</v>
      </c>
      <c r="AF118" s="40" t="s">
        <v>2624</v>
      </c>
      <c r="AG118" s="40" t="s">
        <v>2625</v>
      </c>
      <c r="AH118" s="40" t="s">
        <v>2626</v>
      </c>
      <c r="AI118" s="40" t="s">
        <v>28</v>
      </c>
      <c r="AJ118" s="40" t="s">
        <v>44</v>
      </c>
      <c r="AK118" s="40" t="s">
        <v>38</v>
      </c>
      <c r="AL118" s="40" t="s">
        <v>87</v>
      </c>
      <c r="AM118" s="40" t="s">
        <v>2645</v>
      </c>
      <c r="AN118" s="40" t="s">
        <v>32</v>
      </c>
      <c r="AO118" s="40" t="s">
        <v>77</v>
      </c>
      <c r="AP118" s="40" t="s">
        <v>34</v>
      </c>
      <c r="AQ118" s="40" t="s">
        <v>307</v>
      </c>
      <c r="AR118" s="40" t="s">
        <v>42</v>
      </c>
      <c r="AS118" s="45">
        <v>41334</v>
      </c>
      <c r="AT118" s="45" t="s">
        <v>7456</v>
      </c>
      <c r="AU118" s="40">
        <v>0</v>
      </c>
      <c r="AV118" s="40" t="s">
        <v>2067</v>
      </c>
      <c r="AW118" s="43">
        <v>38222</v>
      </c>
      <c r="AX118" s="46">
        <v>38418.638888888891</v>
      </c>
      <c r="AY118" s="40" t="s">
        <v>36</v>
      </c>
      <c r="AZ118" s="67">
        <v>80000</v>
      </c>
      <c r="BA118" s="43">
        <v>38222</v>
      </c>
      <c r="BB118" s="81">
        <v>41334</v>
      </c>
      <c r="BC118" s="40">
        <f t="shared" si="4"/>
        <v>3112</v>
      </c>
      <c r="BD118" s="85">
        <f t="shared" si="5"/>
        <v>103.73333333333333</v>
      </c>
      <c r="BF118" s="393">
        <v>38222</v>
      </c>
      <c r="BG118" s="398">
        <v>41364</v>
      </c>
      <c r="BH118" s="96">
        <f t="shared" si="6"/>
        <v>3142</v>
      </c>
      <c r="BI118" s="97">
        <f t="shared" si="7"/>
        <v>104.73333333333333</v>
      </c>
    </row>
    <row r="119" spans="1:61" ht="12.75" customHeight="1" x14ac:dyDescent="0.2">
      <c r="A119" s="413"/>
      <c r="B119" s="42" t="s">
        <v>2612</v>
      </c>
      <c r="C119" s="40">
        <v>82</v>
      </c>
      <c r="D119" s="40" t="s">
        <v>2527</v>
      </c>
      <c r="E119" s="41" t="s">
        <v>2537</v>
      </c>
      <c r="F119" s="41" t="s">
        <v>8712</v>
      </c>
      <c r="G119" s="41" t="s">
        <v>8708</v>
      </c>
      <c r="H119" s="41" t="s">
        <v>9572</v>
      </c>
      <c r="I119" s="45" t="s">
        <v>7839</v>
      </c>
      <c r="J119" s="45" t="s">
        <v>8755</v>
      </c>
      <c r="L119" s="50" t="s">
        <v>7841</v>
      </c>
      <c r="M119" s="40">
        <v>796648</v>
      </c>
      <c r="N119" s="40" t="s">
        <v>7493</v>
      </c>
      <c r="O119" s="40" t="s">
        <v>7494</v>
      </c>
      <c r="P119" s="40" t="s">
        <v>2622</v>
      </c>
      <c r="Q119" s="40" t="s">
        <v>1129</v>
      </c>
      <c r="R119" s="40" t="s">
        <v>1130</v>
      </c>
      <c r="S119" s="43">
        <v>38931</v>
      </c>
      <c r="T119" s="40" t="s">
        <v>2623</v>
      </c>
      <c r="U119" s="44">
        <v>22910.3</v>
      </c>
      <c r="V119" s="44">
        <v>200000</v>
      </c>
      <c r="W119" s="44" t="s">
        <v>2623</v>
      </c>
      <c r="X119" s="44" t="s">
        <v>2623</v>
      </c>
      <c r="Y119" s="44" t="s">
        <v>2623</v>
      </c>
      <c r="Z119" s="44">
        <v>22910.3</v>
      </c>
      <c r="AA119" s="40" t="s">
        <v>50</v>
      </c>
      <c r="AB119" s="44">
        <v>11455.15</v>
      </c>
      <c r="AC119" s="44">
        <v>7000</v>
      </c>
      <c r="AD119" s="40" t="s">
        <v>27</v>
      </c>
      <c r="AE119" s="44">
        <v>0</v>
      </c>
      <c r="AF119" s="40" t="s">
        <v>2624</v>
      </c>
      <c r="AG119" s="40" t="s">
        <v>2630</v>
      </c>
      <c r="AI119" s="40" t="s">
        <v>28</v>
      </c>
      <c r="AJ119" s="40" t="s">
        <v>44</v>
      </c>
      <c r="AK119" s="40" t="s">
        <v>443</v>
      </c>
      <c r="AL119" s="40" t="s">
        <v>45</v>
      </c>
      <c r="AM119" s="40" t="s">
        <v>2634</v>
      </c>
      <c r="AN119" s="40" t="s">
        <v>32</v>
      </c>
      <c r="AO119" s="40" t="s">
        <v>148</v>
      </c>
      <c r="AP119" s="40" t="s">
        <v>34</v>
      </c>
      <c r="AQ119" s="40" t="s">
        <v>71</v>
      </c>
      <c r="AR119" s="40" t="s">
        <v>42</v>
      </c>
      <c r="AS119" s="45">
        <v>41334</v>
      </c>
      <c r="AT119" s="45" t="s">
        <v>7839</v>
      </c>
      <c r="AU119" s="40">
        <v>0</v>
      </c>
      <c r="AV119" s="40" t="s">
        <v>1131</v>
      </c>
      <c r="AW119" s="43">
        <v>39672</v>
      </c>
      <c r="AX119" s="46">
        <v>39776.513194444444</v>
      </c>
      <c r="AY119" s="40" t="s">
        <v>36</v>
      </c>
      <c r="AZ119" s="67">
        <v>22910.3</v>
      </c>
      <c r="BA119" s="43">
        <v>39672</v>
      </c>
      <c r="BB119" s="81">
        <v>41334</v>
      </c>
      <c r="BC119" s="40">
        <f t="shared" si="4"/>
        <v>1662</v>
      </c>
      <c r="BD119" s="85">
        <f t="shared" si="5"/>
        <v>55.4</v>
      </c>
      <c r="BF119" s="393">
        <v>39672</v>
      </c>
      <c r="BG119" s="398">
        <v>41364</v>
      </c>
      <c r="BH119" s="96">
        <f t="shared" si="6"/>
        <v>1692</v>
      </c>
      <c r="BI119" s="97">
        <f t="shared" si="7"/>
        <v>56.4</v>
      </c>
    </row>
    <row r="120" spans="1:61" ht="12.75" customHeight="1" x14ac:dyDescent="0.2">
      <c r="A120" s="413"/>
      <c r="B120" s="42" t="s">
        <v>2612</v>
      </c>
      <c r="C120" s="40">
        <v>31</v>
      </c>
      <c r="D120" s="40" t="s">
        <v>2528</v>
      </c>
      <c r="E120" s="41" t="s">
        <v>2529</v>
      </c>
      <c r="F120" s="40" t="s">
        <v>9453</v>
      </c>
      <c r="G120" s="40" t="s">
        <v>9453</v>
      </c>
      <c r="H120" s="40" t="s">
        <v>9453</v>
      </c>
      <c r="I120" s="45" t="s">
        <v>7838</v>
      </c>
      <c r="J120" s="45" t="s">
        <v>9453</v>
      </c>
      <c r="L120" s="50" t="s">
        <v>7841</v>
      </c>
      <c r="M120" s="40">
        <v>253825</v>
      </c>
      <c r="N120" s="40" t="s">
        <v>7495</v>
      </c>
      <c r="O120" s="40" t="s">
        <v>7496</v>
      </c>
      <c r="P120" s="40" t="s">
        <v>2646</v>
      </c>
      <c r="Q120" s="40" t="s">
        <v>1473</v>
      </c>
      <c r="R120" s="40" t="s">
        <v>1474</v>
      </c>
      <c r="S120" s="43">
        <v>36140</v>
      </c>
      <c r="T120" s="40" t="s">
        <v>2623</v>
      </c>
      <c r="U120" s="44">
        <v>56937.64</v>
      </c>
      <c r="V120" s="44">
        <v>58000</v>
      </c>
      <c r="W120" s="44" t="s">
        <v>2623</v>
      </c>
      <c r="X120" s="44" t="s">
        <v>2623</v>
      </c>
      <c r="Y120" s="44" t="s">
        <v>2623</v>
      </c>
      <c r="Z120" s="44">
        <v>24460.14</v>
      </c>
      <c r="AA120" s="40" t="s">
        <v>26</v>
      </c>
      <c r="AB120" s="44">
        <v>24460.14</v>
      </c>
      <c r="AC120" s="44">
        <v>24460.14</v>
      </c>
      <c r="AD120" s="40" t="s">
        <v>27</v>
      </c>
      <c r="AE120" s="44">
        <v>0</v>
      </c>
      <c r="AF120" s="40" t="s">
        <v>2624</v>
      </c>
      <c r="AG120" s="40" t="s">
        <v>2638</v>
      </c>
      <c r="AH120" s="40" t="s">
        <v>2639</v>
      </c>
      <c r="AI120" s="40" t="s">
        <v>28</v>
      </c>
      <c r="AJ120" s="40" t="s">
        <v>29</v>
      </c>
      <c r="AK120" s="40" t="s">
        <v>61</v>
      </c>
      <c r="AL120" s="40" t="s">
        <v>31</v>
      </c>
      <c r="AM120" s="40" t="s">
        <v>7497</v>
      </c>
      <c r="AN120" s="40" t="s">
        <v>32</v>
      </c>
      <c r="AO120" s="40" t="s">
        <v>77</v>
      </c>
      <c r="AP120" s="40" t="s">
        <v>34</v>
      </c>
      <c r="AQ120" s="40" t="s">
        <v>251</v>
      </c>
      <c r="AR120" s="40" t="s">
        <v>42</v>
      </c>
      <c r="AS120" s="45">
        <v>41334</v>
      </c>
      <c r="AT120" s="45" t="s">
        <v>7838</v>
      </c>
      <c r="AU120" s="40">
        <v>0</v>
      </c>
      <c r="AV120" s="40" t="s">
        <v>1475</v>
      </c>
      <c r="AW120" s="43">
        <v>36468</v>
      </c>
      <c r="AX120" s="46">
        <v>37618</v>
      </c>
      <c r="AY120" s="40" t="s">
        <v>36</v>
      </c>
      <c r="AZ120" s="67">
        <v>56937.64</v>
      </c>
      <c r="BA120" s="43">
        <v>36468</v>
      </c>
      <c r="BB120" s="45">
        <v>41334</v>
      </c>
      <c r="BC120" s="40">
        <f t="shared" si="4"/>
        <v>4866</v>
      </c>
      <c r="BD120" s="85">
        <f t="shared" si="5"/>
        <v>162.19999999999999</v>
      </c>
      <c r="BF120" s="393">
        <v>36468</v>
      </c>
      <c r="BG120" s="398">
        <v>41364</v>
      </c>
      <c r="BH120" s="96">
        <f t="shared" si="6"/>
        <v>4896</v>
      </c>
      <c r="BI120" s="97">
        <f t="shared" si="7"/>
        <v>163.19999999999999</v>
      </c>
    </row>
    <row r="121" spans="1:61" ht="12.75" customHeight="1" x14ac:dyDescent="0.2">
      <c r="A121" s="413"/>
      <c r="B121" s="42" t="s">
        <v>2612</v>
      </c>
      <c r="C121" s="40">
        <v>93</v>
      </c>
      <c r="D121" s="40" t="s">
        <v>2527</v>
      </c>
      <c r="E121" s="41" t="s">
        <v>2529</v>
      </c>
      <c r="F121" s="40" t="s">
        <v>8710</v>
      </c>
      <c r="G121" s="40" t="s">
        <v>8708</v>
      </c>
      <c r="H121" s="40" t="s">
        <v>8709</v>
      </c>
      <c r="I121" s="45" t="s">
        <v>7838</v>
      </c>
      <c r="J121" s="45" t="s">
        <v>9440</v>
      </c>
      <c r="L121" s="50" t="s">
        <v>7841</v>
      </c>
      <c r="M121" s="40">
        <v>362718</v>
      </c>
      <c r="N121" s="40" t="s">
        <v>7498</v>
      </c>
      <c r="O121" s="40" t="s">
        <v>7499</v>
      </c>
      <c r="P121" s="40" t="s">
        <v>2622</v>
      </c>
      <c r="Q121" s="40" t="s">
        <v>2035</v>
      </c>
      <c r="R121" s="40" t="s">
        <v>2036</v>
      </c>
      <c r="S121" s="43">
        <v>37402</v>
      </c>
      <c r="T121" s="40" t="s">
        <v>2623</v>
      </c>
      <c r="U121" s="44">
        <v>15400</v>
      </c>
      <c r="V121" s="44">
        <v>15400</v>
      </c>
      <c r="W121" s="44" t="s">
        <v>2623</v>
      </c>
      <c r="X121" s="44" t="s">
        <v>2623</v>
      </c>
      <c r="Y121" s="44" t="s">
        <v>2623</v>
      </c>
      <c r="Z121" s="44">
        <v>15400</v>
      </c>
      <c r="AA121" s="40" t="s">
        <v>27</v>
      </c>
      <c r="AB121" s="44">
        <v>0</v>
      </c>
      <c r="AC121" s="44">
        <v>25000</v>
      </c>
      <c r="AD121" s="40" t="s">
        <v>27</v>
      </c>
      <c r="AE121" s="44">
        <v>0</v>
      </c>
      <c r="AF121" s="40" t="s">
        <v>2629</v>
      </c>
      <c r="AG121" s="40" t="s">
        <v>2638</v>
      </c>
      <c r="AH121" s="40" t="s">
        <v>2651</v>
      </c>
      <c r="AI121" s="40" t="s">
        <v>28</v>
      </c>
      <c r="AJ121" s="40" t="s">
        <v>44</v>
      </c>
      <c r="AK121" s="40" t="s">
        <v>80</v>
      </c>
      <c r="AL121" s="40" t="s">
        <v>45</v>
      </c>
      <c r="AM121" s="40" t="s">
        <v>2636</v>
      </c>
      <c r="AN121" s="40" t="s">
        <v>32</v>
      </c>
      <c r="AO121" s="40" t="s">
        <v>39</v>
      </c>
      <c r="AP121" s="40" t="s">
        <v>40</v>
      </c>
      <c r="AQ121" s="40" t="s">
        <v>41</v>
      </c>
      <c r="AR121" s="40" t="s">
        <v>42</v>
      </c>
      <c r="AS121" s="45">
        <v>41334</v>
      </c>
      <c r="AT121" s="45" t="s">
        <v>7838</v>
      </c>
      <c r="AU121" s="40">
        <v>0</v>
      </c>
      <c r="AV121" s="40" t="s">
        <v>2037</v>
      </c>
      <c r="AW121" s="43">
        <v>37903</v>
      </c>
      <c r="AX121" s="46">
        <v>37921.685416666667</v>
      </c>
      <c r="AY121" s="40" t="s">
        <v>36</v>
      </c>
      <c r="AZ121" s="67">
        <v>15400</v>
      </c>
      <c r="BA121" s="43">
        <v>37903</v>
      </c>
      <c r="BB121" s="81">
        <v>41334</v>
      </c>
      <c r="BC121" s="40">
        <f t="shared" si="4"/>
        <v>3431</v>
      </c>
      <c r="BD121" s="85">
        <f t="shared" si="5"/>
        <v>114.36666666666666</v>
      </c>
      <c r="BF121" s="393">
        <v>37903</v>
      </c>
      <c r="BG121" s="398">
        <v>41364</v>
      </c>
      <c r="BH121" s="96">
        <f t="shared" si="6"/>
        <v>3461</v>
      </c>
      <c r="BI121" s="97">
        <f t="shared" si="7"/>
        <v>115.36666666666666</v>
      </c>
    </row>
    <row r="122" spans="1:61" ht="12.75" customHeight="1" x14ac:dyDescent="0.2">
      <c r="A122" s="413"/>
      <c r="B122" s="42" t="s">
        <v>2612</v>
      </c>
      <c r="C122" s="40">
        <v>93</v>
      </c>
      <c r="D122" s="40" t="s">
        <v>2527</v>
      </c>
      <c r="E122" s="41" t="s">
        <v>2529</v>
      </c>
      <c r="F122" s="41" t="s">
        <v>8717</v>
      </c>
      <c r="G122" s="41" t="s">
        <v>8708</v>
      </c>
      <c r="H122" s="41" t="s">
        <v>8975</v>
      </c>
      <c r="I122" s="45" t="s">
        <v>7838</v>
      </c>
      <c r="J122" s="45" t="s">
        <v>9443</v>
      </c>
      <c r="L122" s="50" t="s">
        <v>7841</v>
      </c>
      <c r="M122" s="40">
        <v>1358654</v>
      </c>
      <c r="N122" s="40" t="s">
        <v>7500</v>
      </c>
      <c r="O122" s="40" t="s">
        <v>7501</v>
      </c>
      <c r="P122" s="40" t="s">
        <v>2622</v>
      </c>
      <c r="Q122" s="40" t="s">
        <v>2052</v>
      </c>
      <c r="R122" s="40" t="s">
        <v>2053</v>
      </c>
      <c r="S122" s="43">
        <v>37698</v>
      </c>
      <c r="T122" s="40" t="s">
        <v>2623</v>
      </c>
      <c r="U122" s="44">
        <v>50000</v>
      </c>
      <c r="V122" s="44">
        <v>50000</v>
      </c>
      <c r="W122" s="44" t="s">
        <v>2623</v>
      </c>
      <c r="X122" s="44" t="s">
        <v>2623</v>
      </c>
      <c r="Y122" s="44" t="s">
        <v>2623</v>
      </c>
      <c r="Z122" s="44">
        <v>50000</v>
      </c>
      <c r="AA122" s="40" t="s">
        <v>26</v>
      </c>
      <c r="AB122" s="44">
        <v>50000</v>
      </c>
      <c r="AC122" s="44">
        <v>149785.44</v>
      </c>
      <c r="AD122" s="40" t="s">
        <v>27</v>
      </c>
      <c r="AE122" s="44">
        <v>0</v>
      </c>
      <c r="AF122" s="40" t="s">
        <v>2629</v>
      </c>
      <c r="AG122" s="40" t="s">
        <v>2630</v>
      </c>
      <c r="AI122" s="40" t="s">
        <v>28</v>
      </c>
      <c r="AJ122" s="40" t="s">
        <v>135</v>
      </c>
      <c r="AK122" s="40" t="s">
        <v>136</v>
      </c>
      <c r="AL122" s="40" t="s">
        <v>45</v>
      </c>
      <c r="AM122" s="40" t="s">
        <v>2671</v>
      </c>
      <c r="AN122" s="40" t="s">
        <v>32</v>
      </c>
      <c r="AO122" s="40" t="s">
        <v>77</v>
      </c>
      <c r="AP122" s="40" t="s">
        <v>34</v>
      </c>
      <c r="AQ122" s="40" t="s">
        <v>71</v>
      </c>
      <c r="AR122" s="40" t="s">
        <v>42</v>
      </c>
      <c r="AS122" s="45">
        <v>41334</v>
      </c>
      <c r="AT122" s="45" t="s">
        <v>7838</v>
      </c>
      <c r="AU122" s="40">
        <v>0</v>
      </c>
      <c r="AV122" s="40" t="s">
        <v>2054</v>
      </c>
      <c r="AW122" s="43">
        <v>38110</v>
      </c>
      <c r="AX122" s="46">
        <v>40778.032638888886</v>
      </c>
      <c r="AY122" s="40" t="s">
        <v>36</v>
      </c>
      <c r="AZ122" s="67">
        <v>50000</v>
      </c>
      <c r="BA122" s="43">
        <v>38110</v>
      </c>
      <c r="BB122" s="81">
        <v>41334</v>
      </c>
      <c r="BC122" s="40">
        <f t="shared" si="4"/>
        <v>3224</v>
      </c>
      <c r="BD122" s="85">
        <f t="shared" si="5"/>
        <v>107.46666666666667</v>
      </c>
      <c r="BF122" s="393">
        <v>38110</v>
      </c>
      <c r="BG122" s="398">
        <v>41364</v>
      </c>
      <c r="BH122" s="96">
        <f t="shared" si="6"/>
        <v>3254</v>
      </c>
      <c r="BI122" s="97">
        <f t="shared" si="7"/>
        <v>108.46666666666667</v>
      </c>
    </row>
    <row r="123" spans="1:61" ht="12.75" customHeight="1" x14ac:dyDescent="0.2">
      <c r="A123" s="413"/>
      <c r="B123" s="42" t="s">
        <v>2612</v>
      </c>
      <c r="C123" s="40">
        <v>93</v>
      </c>
      <c r="D123" s="40" t="s">
        <v>2527</v>
      </c>
      <c r="E123" s="41" t="s">
        <v>2530</v>
      </c>
      <c r="F123" s="41" t="s">
        <v>8712</v>
      </c>
      <c r="G123" s="41" t="s">
        <v>8708</v>
      </c>
      <c r="H123" s="41" t="s">
        <v>9572</v>
      </c>
      <c r="I123" s="45" t="s">
        <v>7453</v>
      </c>
      <c r="J123" s="40" t="s">
        <v>8736</v>
      </c>
      <c r="L123" s="50" t="s">
        <v>7841</v>
      </c>
      <c r="M123" s="40">
        <v>768730</v>
      </c>
      <c r="N123" s="40" t="s">
        <v>7502</v>
      </c>
      <c r="O123" s="40" t="s">
        <v>7503</v>
      </c>
      <c r="P123" s="40" t="s">
        <v>2622</v>
      </c>
      <c r="Q123" s="40" t="s">
        <v>2189</v>
      </c>
      <c r="R123" s="40" t="s">
        <v>2190</v>
      </c>
      <c r="S123" s="43">
        <v>39232</v>
      </c>
      <c r="T123" s="40" t="s">
        <v>2623</v>
      </c>
      <c r="U123" s="44">
        <v>17515.47</v>
      </c>
      <c r="V123" s="44">
        <v>17515.47</v>
      </c>
      <c r="W123" s="44" t="s">
        <v>2623</v>
      </c>
      <c r="X123" s="44" t="s">
        <v>2623</v>
      </c>
      <c r="Y123" s="44" t="s">
        <v>2623</v>
      </c>
      <c r="Z123" s="44">
        <v>17515.47</v>
      </c>
      <c r="AA123" s="40" t="s">
        <v>26</v>
      </c>
      <c r="AB123" s="44">
        <v>17515.47</v>
      </c>
      <c r="AC123" s="44">
        <v>6807.96</v>
      </c>
      <c r="AD123" s="40" t="s">
        <v>27</v>
      </c>
      <c r="AE123" s="44">
        <v>0</v>
      </c>
      <c r="AF123" s="40" t="s">
        <v>2629</v>
      </c>
      <c r="AG123" s="40" t="s">
        <v>2638</v>
      </c>
      <c r="AH123" s="40" t="s">
        <v>2642</v>
      </c>
      <c r="AI123" s="40" t="s">
        <v>28</v>
      </c>
      <c r="AJ123" s="40" t="s">
        <v>44</v>
      </c>
      <c r="AK123" s="40" t="s">
        <v>443</v>
      </c>
      <c r="AL123" s="40" t="s">
        <v>45</v>
      </c>
      <c r="AM123" s="40" t="s">
        <v>2664</v>
      </c>
      <c r="AN123" s="40" t="s">
        <v>32</v>
      </c>
      <c r="AO123" s="40" t="s">
        <v>729</v>
      </c>
      <c r="AP123" s="40" t="s">
        <v>34</v>
      </c>
      <c r="AQ123" s="40" t="s">
        <v>63</v>
      </c>
      <c r="AR123" s="40" t="s">
        <v>42</v>
      </c>
      <c r="AS123" s="45">
        <v>41334</v>
      </c>
      <c r="AT123" s="45" t="s">
        <v>7453</v>
      </c>
      <c r="AU123" s="40">
        <v>0</v>
      </c>
      <c r="AV123" s="40" t="s">
        <v>2191</v>
      </c>
      <c r="AW123" s="43">
        <v>39619</v>
      </c>
      <c r="AX123" s="46">
        <v>39647.473611111112</v>
      </c>
      <c r="AY123" s="40" t="s">
        <v>36</v>
      </c>
      <c r="AZ123" s="67">
        <v>17515.47</v>
      </c>
      <c r="BA123" s="43">
        <v>39619</v>
      </c>
      <c r="BB123" s="81">
        <v>41334</v>
      </c>
      <c r="BC123" s="40">
        <f t="shared" si="4"/>
        <v>1715</v>
      </c>
      <c r="BD123" s="85">
        <f t="shared" si="5"/>
        <v>57.166666666666664</v>
      </c>
      <c r="BF123" s="393">
        <v>39619</v>
      </c>
      <c r="BG123" s="398">
        <v>41364</v>
      </c>
      <c r="BH123" s="96">
        <f t="shared" si="6"/>
        <v>1745</v>
      </c>
      <c r="BI123" s="97">
        <f t="shared" si="7"/>
        <v>58.166666666666664</v>
      </c>
    </row>
    <row r="124" spans="1:61" ht="12.75" customHeight="1" x14ac:dyDescent="0.2">
      <c r="A124" s="413"/>
      <c r="B124" s="42" t="s">
        <v>2612</v>
      </c>
      <c r="C124" s="40">
        <v>93</v>
      </c>
      <c r="D124" s="40" t="s">
        <v>2527</v>
      </c>
      <c r="E124" s="41" t="s">
        <v>2549</v>
      </c>
      <c r="F124" s="41" t="s">
        <v>8712</v>
      </c>
      <c r="G124" s="41" t="s">
        <v>8708</v>
      </c>
      <c r="H124" s="41" t="s">
        <v>9572</v>
      </c>
      <c r="I124" s="45" t="s">
        <v>7838</v>
      </c>
      <c r="J124" s="45" t="s">
        <v>9444</v>
      </c>
      <c r="L124" s="50" t="s">
        <v>7841</v>
      </c>
      <c r="M124" s="40">
        <v>463338</v>
      </c>
      <c r="N124" s="40" t="s">
        <v>7504</v>
      </c>
      <c r="O124" s="40" t="s">
        <v>7505</v>
      </c>
      <c r="P124" s="40" t="s">
        <v>2622</v>
      </c>
      <c r="Q124" s="40">
        <v>3030</v>
      </c>
      <c r="R124" s="40" t="s">
        <v>942</v>
      </c>
      <c r="S124" s="43">
        <v>37075</v>
      </c>
      <c r="T124" s="40" t="s">
        <v>2623</v>
      </c>
      <c r="U124" s="44">
        <v>38828.800000000003</v>
      </c>
      <c r="V124" s="44">
        <v>63168</v>
      </c>
      <c r="W124" s="44" t="s">
        <v>2623</v>
      </c>
      <c r="X124" s="44" t="s">
        <v>2623</v>
      </c>
      <c r="Y124" s="44" t="s">
        <v>2623</v>
      </c>
      <c r="Z124" s="44">
        <v>38828.800000000003</v>
      </c>
      <c r="AA124" s="40" t="s">
        <v>26</v>
      </c>
      <c r="AB124" s="44">
        <v>38828.800000000003</v>
      </c>
      <c r="AC124" s="44">
        <v>31220.85</v>
      </c>
      <c r="AD124" s="40" t="s">
        <v>27</v>
      </c>
      <c r="AE124" s="44">
        <v>0</v>
      </c>
      <c r="AF124" s="40" t="s">
        <v>2629</v>
      </c>
      <c r="AG124" s="40" t="s">
        <v>2638</v>
      </c>
      <c r="AH124" s="40" t="s">
        <v>2651</v>
      </c>
      <c r="AI124" s="40" t="s">
        <v>28</v>
      </c>
      <c r="AJ124" s="40" t="s">
        <v>44</v>
      </c>
      <c r="AK124" s="40" t="s">
        <v>61</v>
      </c>
      <c r="AL124" s="40" t="s">
        <v>45</v>
      </c>
      <c r="AM124" s="40" t="s">
        <v>2664</v>
      </c>
      <c r="AN124" s="40" t="s">
        <v>32</v>
      </c>
      <c r="AO124" s="40" t="s">
        <v>39</v>
      </c>
      <c r="AP124" s="40" t="s">
        <v>40</v>
      </c>
      <c r="AQ124" s="40" t="s">
        <v>41</v>
      </c>
      <c r="AR124" s="40" t="s">
        <v>42</v>
      </c>
      <c r="AS124" s="45">
        <v>41334</v>
      </c>
      <c r="AT124" s="45" t="s">
        <v>7838</v>
      </c>
      <c r="AU124" s="40">
        <v>0</v>
      </c>
      <c r="AV124" s="40" t="s">
        <v>943</v>
      </c>
      <c r="AW124" s="43">
        <v>38525</v>
      </c>
      <c r="AX124" s="46">
        <v>38552.402083333334</v>
      </c>
      <c r="AY124" s="40" t="s">
        <v>36</v>
      </c>
      <c r="AZ124" s="67">
        <v>38828.800000000003</v>
      </c>
      <c r="BA124" s="43">
        <v>38525</v>
      </c>
      <c r="BB124" s="81">
        <v>41334</v>
      </c>
      <c r="BC124" s="40">
        <f t="shared" si="4"/>
        <v>2809</v>
      </c>
      <c r="BD124" s="85">
        <f t="shared" si="5"/>
        <v>93.63333333333334</v>
      </c>
      <c r="BF124" s="393">
        <v>38525</v>
      </c>
      <c r="BG124" s="398">
        <v>41364</v>
      </c>
      <c r="BH124" s="96">
        <f t="shared" si="6"/>
        <v>2839</v>
      </c>
      <c r="BI124" s="97">
        <f t="shared" si="7"/>
        <v>94.63333333333334</v>
      </c>
    </row>
    <row r="125" spans="1:61" ht="12.75" customHeight="1" x14ac:dyDescent="0.2">
      <c r="A125" s="413"/>
      <c r="B125" s="42" t="s">
        <v>2612</v>
      </c>
      <c r="C125" s="40">
        <v>93</v>
      </c>
      <c r="D125" s="40" t="s">
        <v>2527</v>
      </c>
      <c r="E125" s="41" t="s">
        <v>2568</v>
      </c>
      <c r="F125" s="41" t="s">
        <v>8717</v>
      </c>
      <c r="G125" s="41" t="s">
        <v>8715</v>
      </c>
      <c r="H125" s="41" t="s">
        <v>8716</v>
      </c>
      <c r="I125" s="45" t="s">
        <v>7838</v>
      </c>
      <c r="J125" s="45" t="s">
        <v>9425</v>
      </c>
      <c r="L125" s="50" t="s">
        <v>7841</v>
      </c>
      <c r="M125" s="40">
        <v>403261</v>
      </c>
      <c r="N125" s="40" t="s">
        <v>7506</v>
      </c>
      <c r="O125" s="40" t="s">
        <v>7507</v>
      </c>
      <c r="P125" s="40" t="s">
        <v>2622</v>
      </c>
      <c r="Q125" s="40" t="s">
        <v>1498</v>
      </c>
      <c r="R125" s="40" t="s">
        <v>1499</v>
      </c>
      <c r="S125" s="43">
        <v>37673</v>
      </c>
      <c r="T125" s="40" t="s">
        <v>2623</v>
      </c>
      <c r="U125" s="44">
        <v>25585</v>
      </c>
      <c r="V125" s="44">
        <v>30000</v>
      </c>
      <c r="W125" s="44" t="s">
        <v>2623</v>
      </c>
      <c r="X125" s="44" t="s">
        <v>2623</v>
      </c>
      <c r="Y125" s="44" t="s">
        <v>2623</v>
      </c>
      <c r="Z125" s="44">
        <v>25585</v>
      </c>
      <c r="AA125" s="40" t="s">
        <v>26</v>
      </c>
      <c r="AB125" s="44">
        <v>25585</v>
      </c>
      <c r="AC125" s="44">
        <v>3991.81</v>
      </c>
      <c r="AD125" s="40" t="s">
        <v>27</v>
      </c>
      <c r="AE125" s="44">
        <v>0</v>
      </c>
      <c r="AF125" s="40" t="s">
        <v>2624</v>
      </c>
      <c r="AG125" s="40" t="s">
        <v>2638</v>
      </c>
      <c r="AH125" s="40" t="s">
        <v>2642</v>
      </c>
      <c r="AI125" s="40" t="s">
        <v>28</v>
      </c>
      <c r="AJ125" s="40" t="s">
        <v>44</v>
      </c>
      <c r="AK125" s="40" t="s">
        <v>38</v>
      </c>
      <c r="AL125" s="40" t="s">
        <v>87</v>
      </c>
      <c r="AM125" s="40" t="s">
        <v>2634</v>
      </c>
      <c r="AN125" s="40" t="s">
        <v>32</v>
      </c>
      <c r="AO125" s="40" t="s">
        <v>904</v>
      </c>
      <c r="AP125" s="40" t="s">
        <v>123</v>
      </c>
      <c r="AQ125" s="40" t="s">
        <v>185</v>
      </c>
      <c r="AR125" s="40" t="s">
        <v>42</v>
      </c>
      <c r="AS125" s="45">
        <v>41334</v>
      </c>
      <c r="AT125" s="45" t="s">
        <v>7838</v>
      </c>
      <c r="AU125" s="40">
        <v>0</v>
      </c>
      <c r="AV125" s="40" t="s">
        <v>1500</v>
      </c>
      <c r="AW125" s="43">
        <v>38159</v>
      </c>
      <c r="AX125" s="46">
        <v>38159.490277777775</v>
      </c>
      <c r="AY125" s="40" t="s">
        <v>36</v>
      </c>
      <c r="AZ125" s="67">
        <v>25585</v>
      </c>
      <c r="BA125" s="43">
        <v>38159</v>
      </c>
      <c r="BB125" s="81">
        <v>41334</v>
      </c>
      <c r="BC125" s="40">
        <f t="shared" si="4"/>
        <v>3175</v>
      </c>
      <c r="BD125" s="85">
        <f t="shared" si="5"/>
        <v>105.83333333333333</v>
      </c>
      <c r="BF125" s="393">
        <v>38159</v>
      </c>
      <c r="BG125" s="398">
        <v>41364</v>
      </c>
      <c r="BH125" s="96">
        <f t="shared" si="6"/>
        <v>3205</v>
      </c>
      <c r="BI125" s="97">
        <f t="shared" si="7"/>
        <v>106.83333333333333</v>
      </c>
    </row>
    <row r="126" spans="1:61" ht="12.75" customHeight="1" x14ac:dyDescent="0.2">
      <c r="A126" s="413"/>
      <c r="B126" s="42" t="s">
        <v>2612</v>
      </c>
      <c r="C126" s="40">
        <v>1</v>
      </c>
      <c r="D126" s="40" t="s">
        <v>2527</v>
      </c>
      <c r="E126" s="40" t="s">
        <v>7588</v>
      </c>
      <c r="F126" s="40" t="s">
        <v>7588</v>
      </c>
      <c r="G126" s="40" t="s">
        <v>7588</v>
      </c>
      <c r="H126" s="41" t="s">
        <v>7588</v>
      </c>
      <c r="I126" s="45" t="s">
        <v>7839</v>
      </c>
      <c r="J126" s="45" t="s">
        <v>7588</v>
      </c>
      <c r="L126" s="50" t="s">
        <v>7841</v>
      </c>
      <c r="M126" s="40">
        <v>1218020</v>
      </c>
      <c r="N126" s="40" t="s">
        <v>7508</v>
      </c>
      <c r="O126" s="40" t="s">
        <v>7509</v>
      </c>
      <c r="P126" s="40" t="s">
        <v>2622</v>
      </c>
      <c r="Q126" s="40" t="s">
        <v>1803</v>
      </c>
      <c r="R126" s="40">
        <v>9011949</v>
      </c>
      <c r="S126" s="43">
        <v>40060</v>
      </c>
      <c r="T126" s="40" t="s">
        <v>2623</v>
      </c>
      <c r="U126" s="44">
        <v>118844.35</v>
      </c>
      <c r="V126" s="44">
        <v>118844.35</v>
      </c>
      <c r="W126" s="44" t="s">
        <v>2623</v>
      </c>
      <c r="X126" s="44" t="s">
        <v>2623</v>
      </c>
      <c r="Y126" s="44" t="s">
        <v>2623</v>
      </c>
      <c r="Z126" s="44">
        <v>118844.35</v>
      </c>
      <c r="AA126" s="40" t="s">
        <v>26</v>
      </c>
      <c r="AB126" s="44">
        <v>118844.35</v>
      </c>
      <c r="AC126" s="44">
        <v>0</v>
      </c>
      <c r="AD126" s="40" t="s">
        <v>27</v>
      </c>
      <c r="AE126" s="44">
        <v>0</v>
      </c>
      <c r="AF126" s="40" t="s">
        <v>2624</v>
      </c>
      <c r="AG126" s="40" t="s">
        <v>2625</v>
      </c>
      <c r="AH126" s="40" t="s">
        <v>2626</v>
      </c>
      <c r="AI126" s="40" t="s">
        <v>28</v>
      </c>
      <c r="AJ126" s="40" t="s">
        <v>135</v>
      </c>
      <c r="AK126" s="40" t="s">
        <v>276</v>
      </c>
      <c r="AL126" s="40" t="s">
        <v>45</v>
      </c>
      <c r="AM126" s="40" t="s">
        <v>2636</v>
      </c>
      <c r="AN126" s="40" t="s">
        <v>32</v>
      </c>
      <c r="AO126" s="40" t="s">
        <v>70</v>
      </c>
      <c r="AP126" s="40" t="s">
        <v>34</v>
      </c>
      <c r="AQ126" s="40" t="s">
        <v>71</v>
      </c>
      <c r="AR126" s="40" t="s">
        <v>42</v>
      </c>
      <c r="AS126" s="45">
        <v>41334</v>
      </c>
      <c r="AT126" s="45" t="s">
        <v>7839</v>
      </c>
      <c r="AU126" s="40">
        <v>0</v>
      </c>
      <c r="AV126" s="40" t="s">
        <v>1804</v>
      </c>
      <c r="AW126" s="43">
        <v>40297</v>
      </c>
      <c r="AX126" s="46">
        <v>40333.601388888892</v>
      </c>
      <c r="AY126" s="40" t="s">
        <v>600</v>
      </c>
      <c r="AZ126" s="67">
        <v>118844.35</v>
      </c>
      <c r="BA126" s="43">
        <v>40297</v>
      </c>
      <c r="BB126" s="81">
        <v>41334</v>
      </c>
      <c r="BC126" s="40">
        <f t="shared" si="4"/>
        <v>1037</v>
      </c>
      <c r="BD126" s="85">
        <f t="shared" si="5"/>
        <v>34.56666666666667</v>
      </c>
      <c r="BF126" s="393">
        <v>40297</v>
      </c>
      <c r="BG126" s="398">
        <v>41364</v>
      </c>
      <c r="BH126" s="96">
        <f t="shared" si="6"/>
        <v>1067</v>
      </c>
      <c r="BI126" s="97">
        <f t="shared" si="7"/>
        <v>35.56666666666667</v>
      </c>
    </row>
    <row r="127" spans="1:61" ht="12.75" customHeight="1" x14ac:dyDescent="0.2">
      <c r="A127" s="413"/>
      <c r="B127" s="42" t="s">
        <v>2612</v>
      </c>
      <c r="C127" s="40">
        <v>93</v>
      </c>
      <c r="D127" s="40" t="s">
        <v>2527</v>
      </c>
      <c r="E127" s="41" t="s">
        <v>2530</v>
      </c>
      <c r="F127" s="41" t="s">
        <v>8717</v>
      </c>
      <c r="G127" s="41" t="s">
        <v>8708</v>
      </c>
      <c r="H127" s="41" t="s">
        <v>8975</v>
      </c>
      <c r="I127" s="45" t="s">
        <v>7838</v>
      </c>
      <c r="J127" s="45" t="s">
        <v>9443</v>
      </c>
      <c r="L127" s="50" t="s">
        <v>7841</v>
      </c>
      <c r="M127" s="40">
        <v>1357027</v>
      </c>
      <c r="N127" s="40" t="s">
        <v>2753</v>
      </c>
      <c r="O127" s="40" t="s">
        <v>2754</v>
      </c>
      <c r="P127" s="40" t="s">
        <v>2622</v>
      </c>
      <c r="Q127" s="40" t="s">
        <v>2469</v>
      </c>
      <c r="R127" s="40" t="s">
        <v>2470</v>
      </c>
      <c r="S127" s="43">
        <v>40456</v>
      </c>
      <c r="T127" s="40" t="s">
        <v>2623</v>
      </c>
      <c r="U127" s="44">
        <v>29480</v>
      </c>
      <c r="V127" s="44">
        <v>29480</v>
      </c>
      <c r="W127" s="44" t="s">
        <v>2623</v>
      </c>
      <c r="X127" s="44" t="s">
        <v>2623</v>
      </c>
      <c r="Y127" s="44" t="s">
        <v>2623</v>
      </c>
      <c r="Z127" s="44">
        <v>29480</v>
      </c>
      <c r="AA127" s="40" t="s">
        <v>26</v>
      </c>
      <c r="AB127" s="44">
        <v>29480</v>
      </c>
      <c r="AC127" s="44">
        <v>0</v>
      </c>
      <c r="AD127" s="40" t="s">
        <v>27</v>
      </c>
      <c r="AE127" s="44">
        <v>0</v>
      </c>
      <c r="AF127" s="40" t="s">
        <v>2629</v>
      </c>
      <c r="AG127" s="40" t="s">
        <v>2630</v>
      </c>
      <c r="AI127" s="40" t="s">
        <v>28</v>
      </c>
      <c r="AJ127" s="40" t="s">
        <v>135</v>
      </c>
      <c r="AK127" s="40" t="s">
        <v>136</v>
      </c>
      <c r="AL127" s="40" t="s">
        <v>31</v>
      </c>
      <c r="AM127" s="40" t="s">
        <v>2634</v>
      </c>
      <c r="AN127" s="40" t="s">
        <v>32</v>
      </c>
      <c r="AO127" s="40" t="s">
        <v>2163</v>
      </c>
      <c r="AP127" s="40" t="s">
        <v>34</v>
      </c>
      <c r="AQ127" s="40" t="s">
        <v>71</v>
      </c>
      <c r="AR127" s="40" t="s">
        <v>42</v>
      </c>
      <c r="AS127" s="45">
        <v>41334</v>
      </c>
      <c r="AT127" s="45" t="s">
        <v>7838</v>
      </c>
      <c r="AU127" s="40">
        <v>0</v>
      </c>
      <c r="AV127" s="40" t="s">
        <v>2471</v>
      </c>
      <c r="AW127" s="43">
        <v>40770</v>
      </c>
      <c r="AX127" s="46">
        <v>40774.129166666666</v>
      </c>
      <c r="AY127" s="40" t="s">
        <v>36</v>
      </c>
      <c r="AZ127" s="67">
        <v>29480</v>
      </c>
      <c r="BA127" s="43">
        <v>40770</v>
      </c>
      <c r="BB127" s="81">
        <v>41334</v>
      </c>
      <c r="BC127" s="40">
        <f t="shared" si="4"/>
        <v>564</v>
      </c>
      <c r="BD127" s="85">
        <f t="shared" si="5"/>
        <v>18.8</v>
      </c>
      <c r="BF127" s="393">
        <v>40770</v>
      </c>
      <c r="BG127" s="398">
        <v>41364</v>
      </c>
      <c r="BH127" s="96">
        <f t="shared" si="6"/>
        <v>594</v>
      </c>
      <c r="BI127" s="97">
        <f t="shared" si="7"/>
        <v>19.8</v>
      </c>
    </row>
    <row r="128" spans="1:61" ht="12.75" customHeight="1" x14ac:dyDescent="0.2">
      <c r="A128" s="413"/>
      <c r="B128" s="42" t="s">
        <v>2612</v>
      </c>
      <c r="C128" s="40">
        <v>93</v>
      </c>
      <c r="D128" s="40" t="s">
        <v>2527</v>
      </c>
      <c r="E128" s="41" t="s">
        <v>2529</v>
      </c>
      <c r="F128" s="41" t="s">
        <v>8712</v>
      </c>
      <c r="G128" s="41" t="s">
        <v>8708</v>
      </c>
      <c r="H128" s="41" t="s">
        <v>8975</v>
      </c>
      <c r="I128" s="45" t="s">
        <v>7453</v>
      </c>
      <c r="J128" s="40" t="s">
        <v>8736</v>
      </c>
      <c r="L128" s="50" t="s">
        <v>7841</v>
      </c>
      <c r="M128" s="40">
        <v>1259368</v>
      </c>
      <c r="N128" s="40" t="s">
        <v>2764</v>
      </c>
      <c r="O128" s="40" t="s">
        <v>2765</v>
      </c>
      <c r="P128" s="40" t="s">
        <v>2622</v>
      </c>
      <c r="Q128" s="40" t="s">
        <v>706</v>
      </c>
      <c r="R128" s="40" t="s">
        <v>707</v>
      </c>
      <c r="S128" s="43">
        <v>37849</v>
      </c>
      <c r="T128" s="40" t="s">
        <v>2623</v>
      </c>
      <c r="U128" s="44">
        <v>50000</v>
      </c>
      <c r="V128" s="44">
        <v>50000</v>
      </c>
      <c r="W128" s="44" t="s">
        <v>2623</v>
      </c>
      <c r="X128" s="44" t="s">
        <v>2623</v>
      </c>
      <c r="Y128" s="44" t="s">
        <v>2623</v>
      </c>
      <c r="Z128" s="44">
        <v>50000</v>
      </c>
      <c r="AA128" s="40" t="s">
        <v>26</v>
      </c>
      <c r="AB128" s="44">
        <v>50000</v>
      </c>
      <c r="AC128" s="44">
        <v>0</v>
      </c>
      <c r="AD128" s="40" t="s">
        <v>27</v>
      </c>
      <c r="AE128" s="44">
        <v>0</v>
      </c>
      <c r="AF128" s="40" t="s">
        <v>2629</v>
      </c>
      <c r="AG128" s="40" t="s">
        <v>2630</v>
      </c>
      <c r="AI128" s="40" t="s">
        <v>28</v>
      </c>
      <c r="AJ128" s="40" t="s">
        <v>135</v>
      </c>
      <c r="AK128" s="40" t="s">
        <v>136</v>
      </c>
      <c r="AL128" s="40" t="s">
        <v>45</v>
      </c>
      <c r="AM128" s="40" t="s">
        <v>2644</v>
      </c>
      <c r="AN128" s="40" t="s">
        <v>32</v>
      </c>
      <c r="AO128" s="40" t="s">
        <v>708</v>
      </c>
      <c r="AP128" s="40" t="s">
        <v>53</v>
      </c>
      <c r="AQ128" s="40" t="s">
        <v>71</v>
      </c>
      <c r="AR128" s="40" t="s">
        <v>42</v>
      </c>
      <c r="AS128" s="45">
        <v>41334</v>
      </c>
      <c r="AT128" s="45" t="s">
        <v>7453</v>
      </c>
      <c r="AU128" s="40">
        <v>0</v>
      </c>
      <c r="AV128" s="40" t="s">
        <v>709</v>
      </c>
      <c r="AW128" s="43">
        <v>40442</v>
      </c>
      <c r="AX128" s="46">
        <v>40462.427777777775</v>
      </c>
      <c r="AY128" s="40" t="s">
        <v>36</v>
      </c>
      <c r="AZ128" s="67">
        <v>50000</v>
      </c>
      <c r="BA128" s="43">
        <v>40442</v>
      </c>
      <c r="BB128" s="81">
        <v>41334</v>
      </c>
      <c r="BC128" s="40">
        <f t="shared" si="4"/>
        <v>892</v>
      </c>
      <c r="BD128" s="85">
        <f t="shared" si="5"/>
        <v>29.733333333333334</v>
      </c>
      <c r="BF128" s="393">
        <v>40442</v>
      </c>
      <c r="BG128" s="398">
        <v>41364</v>
      </c>
      <c r="BH128" s="96">
        <f t="shared" si="6"/>
        <v>922</v>
      </c>
      <c r="BI128" s="97">
        <f t="shared" si="7"/>
        <v>30.733333333333334</v>
      </c>
    </row>
    <row r="129" spans="1:61" ht="12.75" customHeight="1" x14ac:dyDescent="0.2">
      <c r="A129" s="413"/>
      <c r="B129" s="42" t="s">
        <v>2612</v>
      </c>
      <c r="C129" s="40">
        <v>93</v>
      </c>
      <c r="D129" s="40" t="s">
        <v>2527</v>
      </c>
      <c r="E129" s="41" t="s">
        <v>2530</v>
      </c>
      <c r="F129" s="41" t="s">
        <v>8713</v>
      </c>
      <c r="G129" s="41" t="s">
        <v>8708</v>
      </c>
      <c r="H129" s="41" t="s">
        <v>9214</v>
      </c>
      <c r="I129" s="45" t="s">
        <v>7453</v>
      </c>
      <c r="J129" s="40" t="s">
        <v>8761</v>
      </c>
      <c r="L129" s="50" t="s">
        <v>7841</v>
      </c>
      <c r="M129" s="40">
        <v>845214</v>
      </c>
      <c r="N129" s="40" t="s">
        <v>2769</v>
      </c>
      <c r="O129" s="40" t="s">
        <v>2770</v>
      </c>
      <c r="P129" s="40" t="s">
        <v>2622</v>
      </c>
      <c r="Q129" s="40" t="s">
        <v>1160</v>
      </c>
      <c r="R129" s="40" t="s">
        <v>1161</v>
      </c>
      <c r="S129" s="43">
        <v>39500</v>
      </c>
      <c r="T129" s="40" t="s">
        <v>2623</v>
      </c>
      <c r="U129" s="44">
        <v>23719.06</v>
      </c>
      <c r="V129" s="44">
        <v>23719.06</v>
      </c>
      <c r="W129" s="44" t="s">
        <v>2623</v>
      </c>
      <c r="X129" s="44" t="s">
        <v>2623</v>
      </c>
      <c r="Y129" s="44" t="s">
        <v>2623</v>
      </c>
      <c r="Z129" s="44">
        <v>23719.06</v>
      </c>
      <c r="AA129" s="40" t="s">
        <v>26</v>
      </c>
      <c r="AB129" s="44">
        <v>23719.06</v>
      </c>
      <c r="AC129" s="44">
        <v>0</v>
      </c>
      <c r="AD129" s="40" t="s">
        <v>27</v>
      </c>
      <c r="AE129" s="44">
        <v>0</v>
      </c>
      <c r="AF129" s="40" t="s">
        <v>2624</v>
      </c>
      <c r="AG129" s="40" t="s">
        <v>2625</v>
      </c>
      <c r="AH129" s="40" t="s">
        <v>2626</v>
      </c>
      <c r="AI129" s="40" t="s">
        <v>28</v>
      </c>
      <c r="AJ129" s="40" t="s">
        <v>44</v>
      </c>
      <c r="AK129" s="40" t="s">
        <v>30</v>
      </c>
      <c r="AL129" s="40" t="s">
        <v>45</v>
      </c>
      <c r="AM129" s="40" t="s">
        <v>32</v>
      </c>
      <c r="AN129" s="40" t="s">
        <v>32</v>
      </c>
      <c r="AO129" s="40" t="s">
        <v>347</v>
      </c>
      <c r="AP129" s="40" t="s">
        <v>34</v>
      </c>
      <c r="AQ129" s="40" t="s">
        <v>71</v>
      </c>
      <c r="AR129" s="40" t="s">
        <v>42</v>
      </c>
      <c r="AS129" s="45">
        <v>41334</v>
      </c>
      <c r="AT129" s="45" t="s">
        <v>7453</v>
      </c>
      <c r="AU129" s="40">
        <v>0</v>
      </c>
      <c r="AV129" s="40" t="s">
        <v>1162</v>
      </c>
      <c r="AW129" s="43">
        <v>39784</v>
      </c>
      <c r="AX129" s="46">
        <v>39910.400000000001</v>
      </c>
      <c r="AY129" s="40" t="s">
        <v>36</v>
      </c>
      <c r="AZ129" s="67">
        <v>23719.06</v>
      </c>
      <c r="BA129" s="43">
        <v>39784</v>
      </c>
      <c r="BB129" s="81">
        <v>41334</v>
      </c>
      <c r="BC129" s="40">
        <f t="shared" si="4"/>
        <v>1550</v>
      </c>
      <c r="BD129" s="85">
        <f t="shared" si="5"/>
        <v>51.666666666666664</v>
      </c>
      <c r="BF129" s="393">
        <v>39784</v>
      </c>
      <c r="BG129" s="398">
        <v>41364</v>
      </c>
      <c r="BH129" s="96">
        <f t="shared" si="6"/>
        <v>1580</v>
      </c>
      <c r="BI129" s="97">
        <f t="shared" si="7"/>
        <v>52.666666666666664</v>
      </c>
    </row>
    <row r="130" spans="1:61" ht="12.75" customHeight="1" x14ac:dyDescent="0.2">
      <c r="A130" s="413"/>
      <c r="B130" s="42" t="s">
        <v>2612</v>
      </c>
      <c r="C130" s="40">
        <v>93</v>
      </c>
      <c r="D130" s="40" t="s">
        <v>2527</v>
      </c>
      <c r="E130" s="41" t="s">
        <v>3628</v>
      </c>
      <c r="F130" s="41" t="s">
        <v>8710</v>
      </c>
      <c r="G130" s="41" t="s">
        <v>8708</v>
      </c>
      <c r="H130" s="41" t="s">
        <v>8975</v>
      </c>
      <c r="I130" s="45" t="s">
        <v>7838</v>
      </c>
      <c r="J130" s="45" t="s">
        <v>9443</v>
      </c>
      <c r="L130" s="50" t="s">
        <v>7841</v>
      </c>
      <c r="M130" s="40">
        <v>531417</v>
      </c>
      <c r="N130" s="40" t="s">
        <v>2773</v>
      </c>
      <c r="O130" s="40" t="s">
        <v>2774</v>
      </c>
      <c r="P130" s="40" t="s">
        <v>2622</v>
      </c>
      <c r="Q130" s="40" t="s">
        <v>1555</v>
      </c>
      <c r="R130" s="40" t="s">
        <v>1556</v>
      </c>
      <c r="S130" s="43">
        <v>38050</v>
      </c>
      <c r="T130" s="40" t="s">
        <v>2623</v>
      </c>
      <c r="U130" s="44">
        <v>17133.39</v>
      </c>
      <c r="V130" s="44">
        <v>17133.39</v>
      </c>
      <c r="W130" s="44" t="s">
        <v>2623</v>
      </c>
      <c r="X130" s="44" t="s">
        <v>2623</v>
      </c>
      <c r="Y130" s="44" t="s">
        <v>2623</v>
      </c>
      <c r="Z130" s="44">
        <v>17133.39</v>
      </c>
      <c r="AA130" s="40" t="s">
        <v>26</v>
      </c>
      <c r="AB130" s="44">
        <v>17133.39</v>
      </c>
      <c r="AC130" s="44">
        <v>20600</v>
      </c>
      <c r="AD130" s="40" t="s">
        <v>27</v>
      </c>
      <c r="AE130" s="44">
        <v>0</v>
      </c>
      <c r="AF130" s="40" t="s">
        <v>2624</v>
      </c>
      <c r="AG130" s="40" t="s">
        <v>2630</v>
      </c>
      <c r="AI130" s="40" t="s">
        <v>28</v>
      </c>
      <c r="AJ130" s="40" t="s">
        <v>44</v>
      </c>
      <c r="AK130" s="40" t="s">
        <v>91</v>
      </c>
      <c r="AL130" s="40" t="s">
        <v>45</v>
      </c>
      <c r="AM130" s="40" t="s">
        <v>2645</v>
      </c>
      <c r="AN130" s="40" t="s">
        <v>32</v>
      </c>
      <c r="AO130" s="40" t="s">
        <v>337</v>
      </c>
      <c r="AP130" s="40" t="s">
        <v>55</v>
      </c>
      <c r="AQ130" s="40" t="s">
        <v>194</v>
      </c>
      <c r="AR130" s="40" t="s">
        <v>42</v>
      </c>
      <c r="AS130" s="45">
        <v>41334</v>
      </c>
      <c r="AT130" s="45" t="s">
        <v>7838</v>
      </c>
      <c r="AU130" s="40">
        <v>0</v>
      </c>
      <c r="AV130" s="40" t="s">
        <v>1557</v>
      </c>
      <c r="AW130" s="43">
        <v>38930</v>
      </c>
      <c r="AX130" s="46">
        <v>38952.401388888888</v>
      </c>
      <c r="AY130" s="40" t="s">
        <v>36</v>
      </c>
      <c r="AZ130" s="67">
        <v>17133.39</v>
      </c>
      <c r="BA130" s="43">
        <v>38930</v>
      </c>
      <c r="BB130" s="81">
        <v>41334</v>
      </c>
      <c r="BC130" s="40">
        <f t="shared" si="4"/>
        <v>2404</v>
      </c>
      <c r="BD130" s="85">
        <f t="shared" si="5"/>
        <v>80.13333333333334</v>
      </c>
      <c r="BF130" s="393">
        <v>38930</v>
      </c>
      <c r="BG130" s="398">
        <v>41364</v>
      </c>
      <c r="BH130" s="96">
        <f t="shared" si="6"/>
        <v>2434</v>
      </c>
      <c r="BI130" s="97">
        <f t="shared" si="7"/>
        <v>81.13333333333334</v>
      </c>
    </row>
    <row r="131" spans="1:61" ht="12.75" customHeight="1" x14ac:dyDescent="0.2">
      <c r="A131" s="413"/>
      <c r="B131" s="42" t="s">
        <v>2612</v>
      </c>
      <c r="C131" s="40">
        <v>93</v>
      </c>
      <c r="D131" s="40" t="s">
        <v>2527</v>
      </c>
      <c r="E131" s="41" t="s">
        <v>2530</v>
      </c>
      <c r="F131" s="41" t="s">
        <v>8712</v>
      </c>
      <c r="G131" s="41" t="s">
        <v>8708</v>
      </c>
      <c r="H131" s="41" t="s">
        <v>9572</v>
      </c>
      <c r="I131" s="45" t="s">
        <v>7453</v>
      </c>
      <c r="J131" s="40" t="s">
        <v>8736</v>
      </c>
      <c r="L131" s="50" t="s">
        <v>7841</v>
      </c>
      <c r="M131" s="40">
        <v>1236835</v>
      </c>
      <c r="N131" s="40" t="s">
        <v>2776</v>
      </c>
      <c r="O131" s="40" t="s">
        <v>2777</v>
      </c>
      <c r="P131" s="40" t="s">
        <v>2622</v>
      </c>
      <c r="Q131" s="40" t="s">
        <v>1826</v>
      </c>
      <c r="R131" s="40" t="s">
        <v>1827</v>
      </c>
      <c r="S131" s="43">
        <v>39687</v>
      </c>
      <c r="T131" s="40" t="s">
        <v>2623</v>
      </c>
      <c r="U131" s="44">
        <v>33097.949999999997</v>
      </c>
      <c r="V131" s="44">
        <v>33097.949999999997</v>
      </c>
      <c r="W131" s="44" t="s">
        <v>2623</v>
      </c>
      <c r="X131" s="44" t="s">
        <v>2623</v>
      </c>
      <c r="Y131" s="44" t="s">
        <v>2623</v>
      </c>
      <c r="Z131" s="44">
        <v>33097.949999999997</v>
      </c>
      <c r="AA131" s="40" t="s">
        <v>26</v>
      </c>
      <c r="AB131" s="44">
        <v>33097.949999999997</v>
      </c>
      <c r="AC131" s="44">
        <v>26167.360000000001</v>
      </c>
      <c r="AD131" s="40" t="s">
        <v>27</v>
      </c>
      <c r="AE131" s="44">
        <v>0</v>
      </c>
      <c r="AF131" s="40" t="s">
        <v>2629</v>
      </c>
      <c r="AG131" s="40" t="s">
        <v>2625</v>
      </c>
      <c r="AH131" s="40" t="s">
        <v>2626</v>
      </c>
      <c r="AI131" s="40" t="s">
        <v>28</v>
      </c>
      <c r="AJ131" s="40" t="s">
        <v>135</v>
      </c>
      <c r="AK131" s="40" t="s">
        <v>136</v>
      </c>
      <c r="AL131" s="40" t="s">
        <v>45</v>
      </c>
      <c r="AM131" s="40" t="s">
        <v>2665</v>
      </c>
      <c r="AN131" s="40" t="s">
        <v>32</v>
      </c>
      <c r="AO131" s="40" t="s">
        <v>77</v>
      </c>
      <c r="AP131" s="40" t="s">
        <v>34</v>
      </c>
      <c r="AQ131" s="40" t="s">
        <v>71</v>
      </c>
      <c r="AR131" s="40" t="s">
        <v>42</v>
      </c>
      <c r="AS131" s="45">
        <v>41334</v>
      </c>
      <c r="AT131" s="45" t="s">
        <v>7453</v>
      </c>
      <c r="AU131" s="40">
        <v>0</v>
      </c>
      <c r="AV131" s="40" t="s">
        <v>1828</v>
      </c>
      <c r="AW131" s="43">
        <v>40374</v>
      </c>
      <c r="AX131" s="46">
        <v>40393.850694444445</v>
      </c>
      <c r="AY131" s="40" t="s">
        <v>36</v>
      </c>
      <c r="AZ131" s="67">
        <v>33097.949999999997</v>
      </c>
      <c r="BA131" s="43">
        <v>40374</v>
      </c>
      <c r="BB131" s="81">
        <v>41334</v>
      </c>
      <c r="BC131" s="40">
        <f t="shared" ref="BC131:BC194" si="8">BB131-BA131</f>
        <v>960</v>
      </c>
      <c r="BD131" s="85">
        <f t="shared" ref="BD131:BD194" si="9">BC131/30</f>
        <v>32</v>
      </c>
      <c r="BF131" s="393">
        <v>40374</v>
      </c>
      <c r="BG131" s="398">
        <v>41364</v>
      </c>
      <c r="BH131" s="96">
        <f t="shared" ref="BH131:BH194" si="10">BG131-BF131</f>
        <v>990</v>
      </c>
      <c r="BI131" s="97">
        <f t="shared" ref="BI131:BI194" si="11">BH131/30</f>
        <v>33</v>
      </c>
    </row>
    <row r="132" spans="1:61" ht="12.75" customHeight="1" x14ac:dyDescent="0.2">
      <c r="A132" s="413"/>
      <c r="B132" s="42" t="s">
        <v>2612</v>
      </c>
      <c r="C132" s="40">
        <v>93</v>
      </c>
      <c r="D132" s="40" t="s">
        <v>2527</v>
      </c>
      <c r="E132" s="41" t="s">
        <v>2548</v>
      </c>
      <c r="F132" s="41" t="s">
        <v>8717</v>
      </c>
      <c r="G132" s="41" t="s">
        <v>8708</v>
      </c>
      <c r="H132" s="41" t="s">
        <v>8975</v>
      </c>
      <c r="I132" s="45" t="s">
        <v>7453</v>
      </c>
      <c r="J132" s="40" t="s">
        <v>8736</v>
      </c>
      <c r="L132" s="50" t="s">
        <v>7841</v>
      </c>
      <c r="M132" s="40">
        <v>1303639</v>
      </c>
      <c r="N132" s="40" t="s">
        <v>2778</v>
      </c>
      <c r="O132" s="40" t="s">
        <v>2779</v>
      </c>
      <c r="P132" s="40" t="s">
        <v>2622</v>
      </c>
      <c r="Q132" s="40" t="s">
        <v>1903</v>
      </c>
      <c r="R132" s="40" t="s">
        <v>1904</v>
      </c>
      <c r="S132" s="43">
        <v>39551</v>
      </c>
      <c r="T132" s="40" t="s">
        <v>2623</v>
      </c>
      <c r="U132" s="44">
        <v>100000</v>
      </c>
      <c r="V132" s="44">
        <v>100000</v>
      </c>
      <c r="W132" s="44" t="s">
        <v>2623</v>
      </c>
      <c r="X132" s="44" t="s">
        <v>2623</v>
      </c>
      <c r="Y132" s="44" t="s">
        <v>2623</v>
      </c>
      <c r="Z132" s="44">
        <v>100000</v>
      </c>
      <c r="AA132" s="40" t="s">
        <v>26</v>
      </c>
      <c r="AB132" s="44">
        <v>100000</v>
      </c>
      <c r="AC132" s="44">
        <v>0</v>
      </c>
      <c r="AD132" s="40" t="s">
        <v>27</v>
      </c>
      <c r="AE132" s="44">
        <v>0</v>
      </c>
      <c r="AF132" s="40" t="s">
        <v>2624</v>
      </c>
      <c r="AG132" s="40" t="s">
        <v>2625</v>
      </c>
      <c r="AH132" s="40" t="s">
        <v>2626</v>
      </c>
      <c r="AI132" s="40" t="s">
        <v>28</v>
      </c>
      <c r="AJ132" s="40" t="s">
        <v>135</v>
      </c>
      <c r="AK132" s="40" t="s">
        <v>284</v>
      </c>
      <c r="AL132" s="40" t="s">
        <v>45</v>
      </c>
      <c r="AM132" s="40" t="s">
        <v>2634</v>
      </c>
      <c r="AN132" s="40" t="s">
        <v>32</v>
      </c>
      <c r="AO132" s="40" t="s">
        <v>841</v>
      </c>
      <c r="AP132" s="40" t="s">
        <v>34</v>
      </c>
      <c r="AQ132" s="40" t="s">
        <v>71</v>
      </c>
      <c r="AR132" s="40" t="s">
        <v>42</v>
      </c>
      <c r="AS132" s="45">
        <v>41334</v>
      </c>
      <c r="AT132" s="45" t="s">
        <v>7453</v>
      </c>
      <c r="AU132" s="40">
        <v>0</v>
      </c>
      <c r="AV132" s="40" t="s">
        <v>1905</v>
      </c>
      <c r="AW132" s="43">
        <v>40603</v>
      </c>
      <c r="AX132" s="46">
        <v>40625.914583333331</v>
      </c>
      <c r="AY132" s="40" t="s">
        <v>36</v>
      </c>
      <c r="AZ132" s="67">
        <v>100000</v>
      </c>
      <c r="BA132" s="43">
        <v>40603</v>
      </c>
      <c r="BB132" s="81">
        <v>41334</v>
      </c>
      <c r="BC132" s="40">
        <f t="shared" si="8"/>
        <v>731</v>
      </c>
      <c r="BD132" s="85">
        <f t="shared" si="9"/>
        <v>24.366666666666667</v>
      </c>
      <c r="BF132" s="393">
        <v>40603</v>
      </c>
      <c r="BG132" s="398">
        <v>41364</v>
      </c>
      <c r="BH132" s="96">
        <f t="shared" si="10"/>
        <v>761</v>
      </c>
      <c r="BI132" s="97">
        <f t="shared" si="11"/>
        <v>25.366666666666667</v>
      </c>
    </row>
    <row r="133" spans="1:61" ht="12.75" customHeight="1" x14ac:dyDescent="0.2">
      <c r="A133" s="413"/>
      <c r="B133" s="42" t="s">
        <v>2612</v>
      </c>
      <c r="C133" s="40">
        <v>14</v>
      </c>
      <c r="D133" s="40" t="s">
        <v>2528</v>
      </c>
      <c r="E133" s="41" t="s">
        <v>2531</v>
      </c>
      <c r="F133" s="41" t="s">
        <v>8729</v>
      </c>
      <c r="G133" s="41" t="s">
        <v>8715</v>
      </c>
      <c r="H133" s="41" t="s">
        <v>8716</v>
      </c>
      <c r="I133" s="45" t="s">
        <v>7453</v>
      </c>
      <c r="J133" s="40" t="s">
        <v>8736</v>
      </c>
      <c r="L133" s="50" t="s">
        <v>7842</v>
      </c>
      <c r="M133" s="40">
        <v>1432298</v>
      </c>
      <c r="N133" s="40" t="s">
        <v>2780</v>
      </c>
      <c r="O133" s="40" t="s">
        <v>2781</v>
      </c>
      <c r="P133" s="40" t="s">
        <v>2646</v>
      </c>
      <c r="Q133" s="40" t="s">
        <v>1960</v>
      </c>
      <c r="R133" s="40" t="s">
        <v>1961</v>
      </c>
      <c r="S133" s="43">
        <v>40703</v>
      </c>
      <c r="T133" s="40" t="s">
        <v>2623</v>
      </c>
      <c r="U133" s="44">
        <v>8647.9699999999993</v>
      </c>
      <c r="V133" s="44">
        <v>12000</v>
      </c>
      <c r="W133" s="44" t="s">
        <v>2623</v>
      </c>
      <c r="X133" s="44" t="s">
        <v>2623</v>
      </c>
      <c r="Y133" s="44" t="s">
        <v>2623</v>
      </c>
      <c r="Z133" s="44">
        <v>8647.9699999999993</v>
      </c>
      <c r="AA133" s="40" t="s">
        <v>26</v>
      </c>
      <c r="AB133" s="44">
        <v>8647.9699999999993</v>
      </c>
      <c r="AC133" s="44">
        <v>0</v>
      </c>
      <c r="AD133" s="40" t="s">
        <v>27</v>
      </c>
      <c r="AE133" s="44">
        <v>0</v>
      </c>
      <c r="AF133" s="40" t="s">
        <v>2624</v>
      </c>
      <c r="AG133" s="40" t="s">
        <v>2625</v>
      </c>
      <c r="AH133" s="40" t="s">
        <v>2626</v>
      </c>
      <c r="AI133" s="40" t="s">
        <v>28</v>
      </c>
      <c r="AJ133" s="40" t="s">
        <v>262</v>
      </c>
      <c r="AK133" s="40" t="s">
        <v>151</v>
      </c>
      <c r="AL133" s="40" t="s">
        <v>45</v>
      </c>
      <c r="AM133" s="40" t="s">
        <v>2632</v>
      </c>
      <c r="AN133" s="40" t="s">
        <v>131</v>
      </c>
      <c r="AO133" s="40" t="s">
        <v>841</v>
      </c>
      <c r="AP133" s="40" t="s">
        <v>34</v>
      </c>
      <c r="AQ133" s="40" t="s">
        <v>71</v>
      </c>
      <c r="AR133" s="40" t="s">
        <v>42</v>
      </c>
      <c r="AS133" s="45">
        <v>41334</v>
      </c>
      <c r="AT133" s="45" t="s">
        <v>7453</v>
      </c>
      <c r="AU133" s="40">
        <v>0</v>
      </c>
      <c r="AV133" s="40" t="s">
        <v>1962</v>
      </c>
      <c r="AW133" s="43">
        <v>40970</v>
      </c>
      <c r="AX133" s="46">
        <v>40982.18472222222</v>
      </c>
      <c r="AY133" s="40" t="s">
        <v>36</v>
      </c>
      <c r="AZ133" s="67">
        <v>8647.9699999999993</v>
      </c>
      <c r="BA133" s="43">
        <v>40970</v>
      </c>
      <c r="BB133" s="45">
        <v>41334</v>
      </c>
      <c r="BC133" s="40">
        <f t="shared" si="8"/>
        <v>364</v>
      </c>
      <c r="BD133" s="85">
        <f t="shared" si="9"/>
        <v>12.133333333333333</v>
      </c>
      <c r="BF133" s="393">
        <v>40970</v>
      </c>
      <c r="BG133" s="398">
        <v>41364</v>
      </c>
      <c r="BH133" s="96">
        <f t="shared" si="10"/>
        <v>394</v>
      </c>
      <c r="BI133" s="97">
        <f t="shared" si="11"/>
        <v>13.133333333333333</v>
      </c>
    </row>
    <row r="134" spans="1:61" ht="12.75" customHeight="1" x14ac:dyDescent="0.2">
      <c r="A134" s="413"/>
      <c r="B134" s="42" t="s">
        <v>2612</v>
      </c>
      <c r="C134" s="40">
        <v>93</v>
      </c>
      <c r="D134" s="40" t="s">
        <v>2527</v>
      </c>
      <c r="E134" s="41" t="s">
        <v>2530</v>
      </c>
      <c r="F134" s="40" t="s">
        <v>8710</v>
      </c>
      <c r="G134" s="40" t="s">
        <v>8708</v>
      </c>
      <c r="H134" s="40" t="s">
        <v>8975</v>
      </c>
      <c r="I134" s="40" t="s">
        <v>7453</v>
      </c>
      <c r="J134" s="40" t="s">
        <v>9446</v>
      </c>
      <c r="L134" s="50" t="s">
        <v>7841</v>
      </c>
      <c r="M134" s="40">
        <v>1199394</v>
      </c>
      <c r="N134" s="40" t="s">
        <v>2783</v>
      </c>
      <c r="O134" s="40" t="s">
        <v>2784</v>
      </c>
      <c r="P134" s="40" t="s">
        <v>2622</v>
      </c>
      <c r="Q134" s="40" t="s">
        <v>2324</v>
      </c>
      <c r="R134" s="40" t="s">
        <v>2325</v>
      </c>
      <c r="S134" s="43">
        <v>39898</v>
      </c>
      <c r="T134" s="40" t="s">
        <v>2623</v>
      </c>
      <c r="U134" s="44">
        <v>49015.43</v>
      </c>
      <c r="V134" s="44">
        <v>49015.43</v>
      </c>
      <c r="W134" s="44" t="s">
        <v>2623</v>
      </c>
      <c r="X134" s="44" t="s">
        <v>2623</v>
      </c>
      <c r="Y134" s="44" t="s">
        <v>2623</v>
      </c>
      <c r="Z134" s="44">
        <v>49015.43</v>
      </c>
      <c r="AA134" s="40" t="s">
        <v>26</v>
      </c>
      <c r="AB134" s="44">
        <v>49015.43</v>
      </c>
      <c r="AC134" s="44">
        <v>0</v>
      </c>
      <c r="AD134" s="40" t="s">
        <v>27</v>
      </c>
      <c r="AE134" s="44">
        <v>0</v>
      </c>
      <c r="AF134" s="40" t="s">
        <v>2624</v>
      </c>
      <c r="AG134" s="40" t="s">
        <v>2625</v>
      </c>
      <c r="AH134" s="40" t="s">
        <v>2626</v>
      </c>
      <c r="AI134" s="40" t="s">
        <v>28</v>
      </c>
      <c r="AJ134" s="40" t="s">
        <v>135</v>
      </c>
      <c r="AK134" s="40" t="s">
        <v>136</v>
      </c>
      <c r="AL134" s="40" t="s">
        <v>197</v>
      </c>
      <c r="AM134" s="40" t="s">
        <v>2634</v>
      </c>
      <c r="AN134" s="40" t="s">
        <v>32</v>
      </c>
      <c r="AO134" s="40" t="s">
        <v>492</v>
      </c>
      <c r="AP134" s="40" t="s">
        <v>34</v>
      </c>
      <c r="AQ134" s="40" t="s">
        <v>71</v>
      </c>
      <c r="AR134" s="40" t="s">
        <v>42</v>
      </c>
      <c r="AS134" s="45">
        <v>41334</v>
      </c>
      <c r="AT134" s="45" t="s">
        <v>7453</v>
      </c>
      <c r="AU134" s="40">
        <v>0</v>
      </c>
      <c r="AV134" s="40" t="s">
        <v>2326</v>
      </c>
      <c r="AW134" s="43">
        <v>40267</v>
      </c>
      <c r="AX134" s="46">
        <v>40294.450694444444</v>
      </c>
      <c r="AY134" s="40" t="s">
        <v>36</v>
      </c>
      <c r="AZ134" s="67">
        <v>49015.43</v>
      </c>
      <c r="BA134" s="43">
        <v>40267</v>
      </c>
      <c r="BB134" s="81">
        <v>41334</v>
      </c>
      <c r="BC134" s="40">
        <f t="shared" si="8"/>
        <v>1067</v>
      </c>
      <c r="BD134" s="85">
        <f t="shared" si="9"/>
        <v>35.56666666666667</v>
      </c>
      <c r="BF134" s="393">
        <v>40267</v>
      </c>
      <c r="BG134" s="398">
        <v>41364</v>
      </c>
      <c r="BH134" s="96">
        <f t="shared" si="10"/>
        <v>1097</v>
      </c>
      <c r="BI134" s="97">
        <f t="shared" si="11"/>
        <v>36.56666666666667</v>
      </c>
    </row>
    <row r="135" spans="1:61" ht="12.75" customHeight="1" x14ac:dyDescent="0.2">
      <c r="A135" s="413"/>
      <c r="B135" s="42" t="s">
        <v>2612</v>
      </c>
      <c r="C135" s="40">
        <v>93</v>
      </c>
      <c r="D135" s="40" t="s">
        <v>2527</v>
      </c>
      <c r="E135" s="41" t="s">
        <v>2530</v>
      </c>
      <c r="F135" s="41" t="s">
        <v>8717</v>
      </c>
      <c r="G135" s="41" t="s">
        <v>8715</v>
      </c>
      <c r="H135" s="41" t="s">
        <v>8716</v>
      </c>
      <c r="I135" s="45" t="s">
        <v>7453</v>
      </c>
      <c r="J135" s="40" t="s">
        <v>8736</v>
      </c>
      <c r="L135" s="50" t="s">
        <v>7841</v>
      </c>
      <c r="M135" s="40">
        <v>1263512</v>
      </c>
      <c r="N135" s="40" t="s">
        <v>2785</v>
      </c>
      <c r="O135" s="40" t="s">
        <v>2786</v>
      </c>
      <c r="P135" s="40" t="s">
        <v>2622</v>
      </c>
      <c r="Q135" s="40" t="s">
        <v>2382</v>
      </c>
      <c r="R135" s="40" t="s">
        <v>2383</v>
      </c>
      <c r="S135" s="43">
        <v>39494</v>
      </c>
      <c r="T135" s="40" t="s">
        <v>2623</v>
      </c>
      <c r="U135" s="44">
        <v>19472.66</v>
      </c>
      <c r="V135" s="44">
        <v>25963.55</v>
      </c>
      <c r="W135" s="44" t="s">
        <v>2623</v>
      </c>
      <c r="X135" s="44" t="s">
        <v>2623</v>
      </c>
      <c r="Y135" s="44" t="s">
        <v>2623</v>
      </c>
      <c r="Z135" s="44">
        <v>10200</v>
      </c>
      <c r="AA135" s="40" t="s">
        <v>26</v>
      </c>
      <c r="AB135" s="44">
        <v>10200</v>
      </c>
      <c r="AC135" s="44">
        <v>0</v>
      </c>
      <c r="AD135" s="40" t="s">
        <v>27</v>
      </c>
      <c r="AE135" s="44">
        <v>0</v>
      </c>
      <c r="AF135" s="40" t="s">
        <v>2624</v>
      </c>
      <c r="AG135" s="40" t="s">
        <v>2625</v>
      </c>
      <c r="AH135" s="40" t="s">
        <v>2626</v>
      </c>
      <c r="AI135" s="40" t="s">
        <v>28</v>
      </c>
      <c r="AJ135" s="40" t="s">
        <v>135</v>
      </c>
      <c r="AK135" s="40" t="s">
        <v>136</v>
      </c>
      <c r="AL135" s="40" t="s">
        <v>45</v>
      </c>
      <c r="AM135" s="40" t="s">
        <v>2653</v>
      </c>
      <c r="AN135" s="40" t="s">
        <v>32</v>
      </c>
      <c r="AO135" s="40" t="s">
        <v>364</v>
      </c>
      <c r="AP135" s="40" t="s">
        <v>34</v>
      </c>
      <c r="AQ135" s="40" t="s">
        <v>71</v>
      </c>
      <c r="AR135" s="40" t="s">
        <v>42</v>
      </c>
      <c r="AS135" s="45">
        <v>41334</v>
      </c>
      <c r="AT135" s="45" t="s">
        <v>7453</v>
      </c>
      <c r="AU135" s="40">
        <v>0</v>
      </c>
      <c r="AV135" s="40" t="s">
        <v>2384</v>
      </c>
      <c r="AW135" s="43">
        <v>40455</v>
      </c>
      <c r="AX135" s="46">
        <v>40473.56527777778</v>
      </c>
      <c r="AY135" s="40" t="s">
        <v>36</v>
      </c>
      <c r="AZ135" s="67">
        <v>19472.66</v>
      </c>
      <c r="BA135" s="43">
        <v>40455</v>
      </c>
      <c r="BB135" s="81">
        <v>41334</v>
      </c>
      <c r="BC135" s="40">
        <f t="shared" si="8"/>
        <v>879</v>
      </c>
      <c r="BD135" s="85">
        <f t="shared" si="9"/>
        <v>29.3</v>
      </c>
      <c r="BF135" s="393">
        <v>40455</v>
      </c>
      <c r="BG135" s="398">
        <v>41364</v>
      </c>
      <c r="BH135" s="96">
        <f t="shared" si="10"/>
        <v>909</v>
      </c>
      <c r="BI135" s="97">
        <f t="shared" si="11"/>
        <v>30.3</v>
      </c>
    </row>
    <row r="136" spans="1:61" ht="12.75" customHeight="1" x14ac:dyDescent="0.2">
      <c r="A136" s="413"/>
      <c r="B136" s="42" t="s">
        <v>2612</v>
      </c>
      <c r="C136" s="40">
        <v>93</v>
      </c>
      <c r="D136" s="40" t="s">
        <v>2527</v>
      </c>
      <c r="E136" s="41" t="s">
        <v>2534</v>
      </c>
      <c r="F136" s="41" t="s">
        <v>8712</v>
      </c>
      <c r="G136" s="41" t="s">
        <v>8715</v>
      </c>
      <c r="H136" s="41" t="s">
        <v>8716</v>
      </c>
      <c r="I136" s="45" t="s">
        <v>7453</v>
      </c>
      <c r="J136" s="40" t="s">
        <v>8736</v>
      </c>
      <c r="L136" s="50" t="s">
        <v>7841</v>
      </c>
      <c r="M136" s="40">
        <v>1312375</v>
      </c>
      <c r="N136" s="40" t="s">
        <v>2789</v>
      </c>
      <c r="O136" s="40" t="s">
        <v>2790</v>
      </c>
      <c r="P136" s="40" t="s">
        <v>2622</v>
      </c>
      <c r="Q136" s="40" t="s">
        <v>767</v>
      </c>
      <c r="R136" s="40" t="s">
        <v>768</v>
      </c>
      <c r="S136" s="43">
        <v>40215</v>
      </c>
      <c r="T136" s="40" t="s">
        <v>2623</v>
      </c>
      <c r="U136" s="44">
        <v>17852.07</v>
      </c>
      <c r="V136" s="44">
        <v>17852.07</v>
      </c>
      <c r="W136" s="44" t="s">
        <v>2623</v>
      </c>
      <c r="X136" s="44" t="s">
        <v>2623</v>
      </c>
      <c r="Y136" s="44" t="s">
        <v>2623</v>
      </c>
      <c r="Z136" s="44">
        <v>14500</v>
      </c>
      <c r="AA136" s="40" t="s">
        <v>26</v>
      </c>
      <c r="AB136" s="44">
        <v>14500</v>
      </c>
      <c r="AC136" s="44">
        <v>0</v>
      </c>
      <c r="AD136" s="40" t="s">
        <v>27</v>
      </c>
      <c r="AE136" s="44">
        <v>0</v>
      </c>
      <c r="AF136" s="40" t="s">
        <v>2624</v>
      </c>
      <c r="AG136" s="40" t="s">
        <v>2625</v>
      </c>
      <c r="AH136" s="40" t="s">
        <v>2626</v>
      </c>
      <c r="AI136" s="40" t="s">
        <v>28</v>
      </c>
      <c r="AJ136" s="40" t="s">
        <v>135</v>
      </c>
      <c r="AK136" s="40" t="s">
        <v>136</v>
      </c>
      <c r="AL136" s="40" t="s">
        <v>31</v>
      </c>
      <c r="AM136" s="40" t="s">
        <v>2632</v>
      </c>
      <c r="AN136" s="40" t="s">
        <v>131</v>
      </c>
      <c r="AO136" s="40" t="s">
        <v>347</v>
      </c>
      <c r="AP136" s="40" t="s">
        <v>34</v>
      </c>
      <c r="AQ136" s="40" t="s">
        <v>71</v>
      </c>
      <c r="AR136" s="40" t="s">
        <v>42</v>
      </c>
      <c r="AS136" s="45">
        <v>41334</v>
      </c>
      <c r="AT136" s="45" t="s">
        <v>7453</v>
      </c>
      <c r="AU136" s="40">
        <v>0</v>
      </c>
      <c r="AV136" s="40" t="s">
        <v>769</v>
      </c>
      <c r="AW136" s="43">
        <v>40649</v>
      </c>
      <c r="AX136" s="46">
        <v>40652.724305555559</v>
      </c>
      <c r="AY136" s="40" t="s">
        <v>36</v>
      </c>
      <c r="AZ136" s="67">
        <v>17852.07</v>
      </c>
      <c r="BA136" s="43">
        <v>40649</v>
      </c>
      <c r="BB136" s="81">
        <v>41334</v>
      </c>
      <c r="BC136" s="40">
        <f t="shared" si="8"/>
        <v>685</v>
      </c>
      <c r="BD136" s="85">
        <f t="shared" si="9"/>
        <v>22.833333333333332</v>
      </c>
      <c r="BF136" s="393">
        <v>40649</v>
      </c>
      <c r="BG136" s="398">
        <v>41364</v>
      </c>
      <c r="BH136" s="96">
        <f t="shared" si="10"/>
        <v>715</v>
      </c>
      <c r="BI136" s="97">
        <f t="shared" si="11"/>
        <v>23.833333333333332</v>
      </c>
    </row>
    <row r="137" spans="1:61" ht="12.75" customHeight="1" x14ac:dyDescent="0.2">
      <c r="A137" s="413"/>
      <c r="B137" s="42" t="s">
        <v>2612</v>
      </c>
      <c r="C137" s="40">
        <v>82</v>
      </c>
      <c r="D137" s="40" t="s">
        <v>2527</v>
      </c>
      <c r="E137" s="41" t="s">
        <v>2537</v>
      </c>
      <c r="F137" s="41" t="s">
        <v>8717</v>
      </c>
      <c r="G137" s="41" t="s">
        <v>8715</v>
      </c>
      <c r="H137" s="41" t="s">
        <v>8716</v>
      </c>
      <c r="I137" s="45" t="s">
        <v>7453</v>
      </c>
      <c r="J137" s="40" t="s">
        <v>8736</v>
      </c>
      <c r="L137" s="50" t="s">
        <v>7841</v>
      </c>
      <c r="M137" s="40">
        <v>1314225</v>
      </c>
      <c r="N137" s="40" t="s">
        <v>2792</v>
      </c>
      <c r="O137" s="40" t="s">
        <v>2793</v>
      </c>
      <c r="P137" s="40" t="s">
        <v>2622</v>
      </c>
      <c r="Q137" s="40" t="s">
        <v>1921</v>
      </c>
      <c r="R137" s="40" t="s">
        <v>1922</v>
      </c>
      <c r="S137" s="43">
        <v>40123</v>
      </c>
      <c r="T137" s="40" t="s">
        <v>2623</v>
      </c>
      <c r="U137" s="44">
        <v>21565.05</v>
      </c>
      <c r="V137" s="44">
        <v>33177</v>
      </c>
      <c r="W137" s="44" t="s">
        <v>2623</v>
      </c>
      <c r="X137" s="44" t="s">
        <v>2623</v>
      </c>
      <c r="Y137" s="44" t="s">
        <v>2623</v>
      </c>
      <c r="Z137" s="44">
        <v>21565.05</v>
      </c>
      <c r="AA137" s="40" t="s">
        <v>26</v>
      </c>
      <c r="AB137" s="44">
        <v>21565.05</v>
      </c>
      <c r="AC137" s="44">
        <v>0</v>
      </c>
      <c r="AD137" s="40" t="s">
        <v>27</v>
      </c>
      <c r="AE137" s="44">
        <v>0</v>
      </c>
      <c r="AF137" s="40" t="s">
        <v>2624</v>
      </c>
      <c r="AG137" s="40" t="s">
        <v>2625</v>
      </c>
      <c r="AH137" s="40" t="s">
        <v>2626</v>
      </c>
      <c r="AI137" s="40" t="s">
        <v>28</v>
      </c>
      <c r="AJ137" s="40" t="s">
        <v>135</v>
      </c>
      <c r="AK137" s="40" t="s">
        <v>136</v>
      </c>
      <c r="AL137" s="40" t="s">
        <v>31</v>
      </c>
      <c r="AM137" s="40" t="s">
        <v>2634</v>
      </c>
      <c r="AN137" s="40" t="s">
        <v>32</v>
      </c>
      <c r="AO137" s="40" t="s">
        <v>410</v>
      </c>
      <c r="AP137" s="40" t="s">
        <v>34</v>
      </c>
      <c r="AQ137" s="40" t="s">
        <v>71</v>
      </c>
      <c r="AR137" s="40" t="s">
        <v>42</v>
      </c>
      <c r="AS137" s="45">
        <v>41334</v>
      </c>
      <c r="AT137" s="45" t="s">
        <v>7453</v>
      </c>
      <c r="AU137" s="40">
        <v>0</v>
      </c>
      <c r="AV137" s="40" t="s">
        <v>1923</v>
      </c>
      <c r="AW137" s="43">
        <v>40633</v>
      </c>
      <c r="AX137" s="46">
        <v>40660.531944444447</v>
      </c>
      <c r="AY137" s="40" t="s">
        <v>36</v>
      </c>
      <c r="AZ137" s="67">
        <v>21565.05</v>
      </c>
      <c r="BA137" s="43">
        <v>40633</v>
      </c>
      <c r="BB137" s="81">
        <v>41334</v>
      </c>
      <c r="BC137" s="40">
        <f t="shared" si="8"/>
        <v>701</v>
      </c>
      <c r="BD137" s="85">
        <f t="shared" si="9"/>
        <v>23.366666666666667</v>
      </c>
      <c r="BF137" s="393">
        <v>40633</v>
      </c>
      <c r="BG137" s="398">
        <v>41364</v>
      </c>
      <c r="BH137" s="96">
        <f t="shared" si="10"/>
        <v>731</v>
      </c>
      <c r="BI137" s="97">
        <f t="shared" si="11"/>
        <v>24.366666666666667</v>
      </c>
    </row>
    <row r="138" spans="1:61" ht="12.75" customHeight="1" x14ac:dyDescent="0.2">
      <c r="A138" s="413"/>
      <c r="B138" s="42" t="s">
        <v>2612</v>
      </c>
      <c r="C138" s="40">
        <v>93</v>
      </c>
      <c r="D138" s="40" t="s">
        <v>2527</v>
      </c>
      <c r="E138" s="41" t="s">
        <v>2529</v>
      </c>
      <c r="F138" s="41" t="s">
        <v>8712</v>
      </c>
      <c r="G138" s="41" t="s">
        <v>8708</v>
      </c>
      <c r="H138" s="41" t="s">
        <v>9572</v>
      </c>
      <c r="I138" s="45" t="s">
        <v>7456</v>
      </c>
      <c r="J138" s="60" t="s">
        <v>8756</v>
      </c>
      <c r="K138" s="67">
        <v>0</v>
      </c>
      <c r="L138" s="50" t="s">
        <v>7841</v>
      </c>
      <c r="M138" s="40">
        <v>1149316</v>
      </c>
      <c r="N138" s="40" t="s">
        <v>2864</v>
      </c>
      <c r="O138" s="40" t="s">
        <v>2865</v>
      </c>
      <c r="P138" s="40" t="s">
        <v>2622</v>
      </c>
      <c r="Q138" s="40" t="s">
        <v>2278</v>
      </c>
      <c r="R138" s="40" t="s">
        <v>2279</v>
      </c>
      <c r="S138" s="43">
        <v>37847</v>
      </c>
      <c r="T138" s="40" t="s">
        <v>2623</v>
      </c>
      <c r="U138" s="44">
        <v>33173.06</v>
      </c>
      <c r="V138" s="44">
        <v>33173.06</v>
      </c>
      <c r="W138" s="44" t="s">
        <v>2623</v>
      </c>
      <c r="X138" s="44" t="s">
        <v>2623</v>
      </c>
      <c r="Y138" s="44" t="s">
        <v>2623</v>
      </c>
      <c r="Z138" s="44">
        <v>33173.06</v>
      </c>
      <c r="AA138" s="40" t="s">
        <v>50</v>
      </c>
      <c r="AB138" s="44">
        <v>16586.53</v>
      </c>
      <c r="AC138" s="44">
        <v>41261.93</v>
      </c>
      <c r="AD138" s="40" t="s">
        <v>27</v>
      </c>
      <c r="AE138" s="44">
        <v>0</v>
      </c>
      <c r="AI138" s="40" t="s">
        <v>28</v>
      </c>
      <c r="AJ138" s="40" t="s">
        <v>135</v>
      </c>
      <c r="AK138" s="40" t="s">
        <v>136</v>
      </c>
      <c r="AL138" s="40" t="s">
        <v>31</v>
      </c>
      <c r="AM138" s="40" t="s">
        <v>2680</v>
      </c>
      <c r="AN138" s="40" t="s">
        <v>32</v>
      </c>
      <c r="AO138" s="40" t="s">
        <v>77</v>
      </c>
      <c r="AP138" s="40" t="s">
        <v>34</v>
      </c>
      <c r="AQ138" s="40" t="s">
        <v>71</v>
      </c>
      <c r="AR138" s="40" t="s">
        <v>42</v>
      </c>
      <c r="AS138" s="45">
        <v>41334</v>
      </c>
      <c r="AT138" s="45" t="s">
        <v>7456</v>
      </c>
      <c r="AU138" s="40">
        <v>0</v>
      </c>
      <c r="AV138" s="40" t="s">
        <v>2280</v>
      </c>
      <c r="AW138" s="43">
        <v>38565</v>
      </c>
      <c r="AX138" s="46">
        <v>40164.381944444445</v>
      </c>
      <c r="AY138" s="40" t="s">
        <v>36</v>
      </c>
      <c r="AZ138" s="67">
        <v>33173.06</v>
      </c>
      <c r="BA138" s="43">
        <v>38565</v>
      </c>
      <c r="BB138" s="81">
        <v>41334</v>
      </c>
      <c r="BC138" s="40">
        <f t="shared" si="8"/>
        <v>2769</v>
      </c>
      <c r="BD138" s="85">
        <f t="shared" si="9"/>
        <v>92.3</v>
      </c>
      <c r="BF138" s="393">
        <v>38565</v>
      </c>
      <c r="BG138" s="398">
        <v>41364</v>
      </c>
      <c r="BH138" s="96">
        <f t="shared" si="10"/>
        <v>2799</v>
      </c>
      <c r="BI138" s="97">
        <f t="shared" si="11"/>
        <v>93.3</v>
      </c>
    </row>
    <row r="139" spans="1:61" ht="12.75" customHeight="1" x14ac:dyDescent="0.2">
      <c r="A139" s="413"/>
      <c r="B139" s="42" t="s">
        <v>2612</v>
      </c>
      <c r="C139" s="40">
        <v>82</v>
      </c>
      <c r="D139" s="40" t="s">
        <v>2527</v>
      </c>
      <c r="E139" s="41" t="s">
        <v>2537</v>
      </c>
      <c r="F139" s="41" t="s">
        <v>8710</v>
      </c>
      <c r="G139" s="41" t="s">
        <v>8708</v>
      </c>
      <c r="H139" s="41" t="s">
        <v>8711</v>
      </c>
      <c r="I139" s="45" t="s">
        <v>7453</v>
      </c>
      <c r="J139" s="45" t="s">
        <v>9445</v>
      </c>
      <c r="L139" s="50" t="s">
        <v>7841</v>
      </c>
      <c r="M139" s="40">
        <v>624703</v>
      </c>
      <c r="N139" s="40" t="s">
        <v>7510</v>
      </c>
      <c r="O139" s="40" t="s">
        <v>7511</v>
      </c>
      <c r="P139" s="40" t="s">
        <v>2622</v>
      </c>
      <c r="Q139" s="40" t="s">
        <v>392</v>
      </c>
      <c r="R139" s="40" t="s">
        <v>393</v>
      </c>
      <c r="S139" s="43">
        <v>38588</v>
      </c>
      <c r="T139" s="40" t="s">
        <v>2623</v>
      </c>
      <c r="U139" s="44">
        <v>562500</v>
      </c>
      <c r="V139" s="44">
        <v>600000</v>
      </c>
      <c r="W139" s="44" t="s">
        <v>2623</v>
      </c>
      <c r="X139" s="44" t="s">
        <v>2623</v>
      </c>
      <c r="Y139" s="44" t="s">
        <v>2623</v>
      </c>
      <c r="Z139" s="44">
        <v>80000</v>
      </c>
      <c r="AA139" s="40" t="s">
        <v>26</v>
      </c>
      <c r="AB139" s="44">
        <v>80000</v>
      </c>
      <c r="AC139" s="44">
        <v>0</v>
      </c>
      <c r="AD139" s="40" t="s">
        <v>27</v>
      </c>
      <c r="AE139" s="44">
        <v>0</v>
      </c>
      <c r="AF139" s="40" t="s">
        <v>2624</v>
      </c>
      <c r="AG139" s="40" t="s">
        <v>2625</v>
      </c>
      <c r="AH139" s="40" t="s">
        <v>2626</v>
      </c>
      <c r="AI139" s="40" t="s">
        <v>28</v>
      </c>
      <c r="AJ139" s="40" t="s">
        <v>44</v>
      </c>
      <c r="AK139" s="40" t="s">
        <v>61</v>
      </c>
      <c r="AL139" s="40" t="s">
        <v>45</v>
      </c>
      <c r="AM139" s="40" t="s">
        <v>2644</v>
      </c>
      <c r="AN139" s="40" t="s">
        <v>32</v>
      </c>
      <c r="AO139" s="40" t="s">
        <v>77</v>
      </c>
      <c r="AP139" s="40" t="s">
        <v>34</v>
      </c>
      <c r="AQ139" s="40" t="s">
        <v>71</v>
      </c>
      <c r="AR139" s="40" t="s">
        <v>42</v>
      </c>
      <c r="AS139" s="45">
        <v>41334</v>
      </c>
      <c r="AT139" s="45" t="s">
        <v>7453</v>
      </c>
      <c r="AU139" s="40">
        <v>0</v>
      </c>
      <c r="AV139" s="40" t="s">
        <v>394</v>
      </c>
      <c r="AW139" s="43">
        <v>39169</v>
      </c>
      <c r="AX139" s="46">
        <v>39265.532638888886</v>
      </c>
      <c r="AY139" s="40" t="s">
        <v>36</v>
      </c>
      <c r="AZ139" s="67">
        <v>562500</v>
      </c>
      <c r="BA139" s="43">
        <v>39169</v>
      </c>
      <c r="BB139" s="81">
        <v>41334</v>
      </c>
      <c r="BC139" s="40">
        <f t="shared" si="8"/>
        <v>2165</v>
      </c>
      <c r="BD139" s="85">
        <f t="shared" si="9"/>
        <v>72.166666666666671</v>
      </c>
      <c r="BF139" s="393">
        <v>39169</v>
      </c>
      <c r="BG139" s="398">
        <v>41364</v>
      </c>
      <c r="BH139" s="96">
        <f t="shared" si="10"/>
        <v>2195</v>
      </c>
      <c r="BI139" s="97">
        <f t="shared" si="11"/>
        <v>73.166666666666671</v>
      </c>
    </row>
    <row r="140" spans="1:61" ht="12.75" customHeight="1" x14ac:dyDescent="0.2">
      <c r="A140" s="413"/>
      <c r="B140" s="42" t="s">
        <v>2612</v>
      </c>
      <c r="C140" s="40">
        <v>1</v>
      </c>
      <c r="D140" s="40" t="s">
        <v>2527</v>
      </c>
      <c r="E140" s="40" t="s">
        <v>7588</v>
      </c>
      <c r="F140" s="40" t="s">
        <v>7588</v>
      </c>
      <c r="G140" s="40" t="s">
        <v>7588</v>
      </c>
      <c r="H140" s="41" t="s">
        <v>7588</v>
      </c>
      <c r="I140" s="45" t="s">
        <v>7453</v>
      </c>
      <c r="J140" s="45" t="s">
        <v>7588</v>
      </c>
      <c r="L140" s="50" t="s">
        <v>7841</v>
      </c>
      <c r="M140" s="40">
        <v>1149331</v>
      </c>
      <c r="N140" s="40" t="s">
        <v>2794</v>
      </c>
      <c r="O140" s="40" t="s">
        <v>2795</v>
      </c>
      <c r="P140" s="40" t="s">
        <v>2622</v>
      </c>
      <c r="Q140" s="40" t="s">
        <v>627</v>
      </c>
      <c r="R140" s="40" t="s">
        <v>115</v>
      </c>
      <c r="T140" s="40" t="s">
        <v>2623</v>
      </c>
      <c r="U140" s="44">
        <v>0</v>
      </c>
      <c r="V140" s="44">
        <v>0</v>
      </c>
      <c r="W140" s="44" t="s">
        <v>2623</v>
      </c>
      <c r="X140" s="44" t="s">
        <v>2623</v>
      </c>
      <c r="Y140" s="44" t="s">
        <v>2623</v>
      </c>
      <c r="Z140" s="44">
        <v>0</v>
      </c>
      <c r="AA140" s="40" t="s">
        <v>26</v>
      </c>
      <c r="AB140" s="44">
        <v>0</v>
      </c>
      <c r="AC140" s="44">
        <v>0</v>
      </c>
      <c r="AD140" s="40" t="s">
        <v>27</v>
      </c>
      <c r="AE140" s="44">
        <v>0</v>
      </c>
      <c r="AF140" s="40" t="s">
        <v>2629</v>
      </c>
      <c r="AG140" s="40" t="s">
        <v>2625</v>
      </c>
      <c r="AH140" s="40" t="s">
        <v>2626</v>
      </c>
      <c r="AI140" s="40" t="s">
        <v>28</v>
      </c>
      <c r="AJ140" s="40" t="s">
        <v>135</v>
      </c>
      <c r="AK140" s="40" t="s">
        <v>136</v>
      </c>
      <c r="AL140" s="40" t="s">
        <v>31</v>
      </c>
      <c r="AM140" s="40" t="s">
        <v>2634</v>
      </c>
      <c r="AN140" s="40" t="s">
        <v>32</v>
      </c>
      <c r="AO140" s="40" t="s">
        <v>628</v>
      </c>
      <c r="AP140" s="40" t="s">
        <v>248</v>
      </c>
      <c r="AQ140" s="40" t="s">
        <v>71</v>
      </c>
      <c r="AR140" s="40" t="s">
        <v>42</v>
      </c>
      <c r="AS140" s="45">
        <v>41334</v>
      </c>
      <c r="AT140" s="45" t="s">
        <v>7453</v>
      </c>
      <c r="AU140" s="40">
        <v>0</v>
      </c>
      <c r="AV140" s="40" t="s">
        <v>629</v>
      </c>
      <c r="AW140" s="43">
        <v>39378</v>
      </c>
      <c r="AX140" s="46">
        <v>40164.381944444445</v>
      </c>
      <c r="AY140" s="40" t="s">
        <v>600</v>
      </c>
      <c r="AZ140" s="67">
        <v>0</v>
      </c>
      <c r="BA140" s="43">
        <v>39378</v>
      </c>
      <c r="BB140" s="81">
        <v>41334</v>
      </c>
      <c r="BC140" s="40">
        <f t="shared" si="8"/>
        <v>1956</v>
      </c>
      <c r="BD140" s="85">
        <f t="shared" si="9"/>
        <v>65.2</v>
      </c>
      <c r="BF140" s="393">
        <v>39378</v>
      </c>
      <c r="BG140" s="398">
        <v>41364</v>
      </c>
      <c r="BH140" s="96">
        <f t="shared" si="10"/>
        <v>1986</v>
      </c>
      <c r="BI140" s="97">
        <f t="shared" si="11"/>
        <v>66.2</v>
      </c>
    </row>
    <row r="141" spans="1:61" ht="12.75" customHeight="1" x14ac:dyDescent="0.2">
      <c r="A141" s="413"/>
      <c r="B141" s="42" t="s">
        <v>2612</v>
      </c>
      <c r="C141" s="40">
        <v>93</v>
      </c>
      <c r="D141" s="40" t="s">
        <v>2527</v>
      </c>
      <c r="E141" s="41" t="s">
        <v>2530</v>
      </c>
      <c r="F141" s="41" t="s">
        <v>9209</v>
      </c>
      <c r="G141" s="41" t="s">
        <v>8708</v>
      </c>
      <c r="H141" s="41" t="s">
        <v>8720</v>
      </c>
      <c r="I141" s="45" t="s">
        <v>7453</v>
      </c>
      <c r="J141" s="40" t="s">
        <v>8737</v>
      </c>
      <c r="L141" s="50" t="s">
        <v>7842</v>
      </c>
      <c r="M141" s="40">
        <v>1528455</v>
      </c>
      <c r="N141" s="40" t="s">
        <v>2796</v>
      </c>
      <c r="O141" s="40" t="s">
        <v>2797</v>
      </c>
      <c r="P141" s="40" t="s">
        <v>2622</v>
      </c>
      <c r="Q141" s="40" t="s">
        <v>1461</v>
      </c>
      <c r="R141" s="40" t="s">
        <v>1462</v>
      </c>
      <c r="S141" s="43">
        <v>41106</v>
      </c>
      <c r="T141" s="40" t="s">
        <v>2623</v>
      </c>
      <c r="U141" s="44">
        <v>1163</v>
      </c>
      <c r="V141" s="44">
        <v>1163</v>
      </c>
      <c r="W141" s="44" t="s">
        <v>2623</v>
      </c>
      <c r="X141" s="44" t="s">
        <v>2623</v>
      </c>
      <c r="Y141" s="44" t="s">
        <v>2623</v>
      </c>
      <c r="Z141" s="44">
        <v>1103</v>
      </c>
      <c r="AA141" s="40" t="s">
        <v>26</v>
      </c>
      <c r="AB141" s="44">
        <v>1103</v>
      </c>
      <c r="AC141" s="44">
        <v>0</v>
      </c>
      <c r="AD141" s="40" t="s">
        <v>27</v>
      </c>
      <c r="AE141" s="44">
        <v>0</v>
      </c>
      <c r="AF141" s="40" t="s">
        <v>2624</v>
      </c>
      <c r="AG141" s="40" t="s">
        <v>2625</v>
      </c>
      <c r="AH141" s="40" t="s">
        <v>2626</v>
      </c>
      <c r="AI141" s="40" t="s">
        <v>28</v>
      </c>
      <c r="AJ141" s="40" t="s">
        <v>135</v>
      </c>
      <c r="AK141" s="40" t="s">
        <v>136</v>
      </c>
      <c r="AL141" s="40" t="s">
        <v>31</v>
      </c>
      <c r="AM141" s="40" t="s">
        <v>2632</v>
      </c>
      <c r="AN141" s="40" t="s">
        <v>139</v>
      </c>
      <c r="AO141" s="40" t="s">
        <v>77</v>
      </c>
      <c r="AP141" s="40" t="s">
        <v>34</v>
      </c>
      <c r="AQ141" s="40" t="s">
        <v>71</v>
      </c>
      <c r="AR141" s="40" t="s">
        <v>42</v>
      </c>
      <c r="AS141" s="45">
        <v>41334</v>
      </c>
      <c r="AT141" s="45" t="s">
        <v>7453</v>
      </c>
      <c r="AU141" s="40">
        <v>0</v>
      </c>
      <c r="AV141" s="40" t="s">
        <v>1463</v>
      </c>
      <c r="AW141" s="43">
        <v>40803</v>
      </c>
      <c r="AX141" s="46">
        <v>41187.093055555553</v>
      </c>
      <c r="AY141" s="40" t="s">
        <v>36</v>
      </c>
      <c r="AZ141" s="67">
        <v>1163</v>
      </c>
      <c r="BA141" s="43">
        <v>40803</v>
      </c>
      <c r="BB141" s="81">
        <v>41334</v>
      </c>
      <c r="BC141" s="40">
        <f t="shared" si="8"/>
        <v>531</v>
      </c>
      <c r="BD141" s="85">
        <f t="shared" si="9"/>
        <v>17.7</v>
      </c>
      <c r="BF141" s="393">
        <v>40803</v>
      </c>
      <c r="BG141" s="398">
        <v>41364</v>
      </c>
      <c r="BH141" s="96">
        <f t="shared" si="10"/>
        <v>561</v>
      </c>
      <c r="BI141" s="97">
        <f t="shared" si="11"/>
        <v>18.7</v>
      </c>
    </row>
    <row r="142" spans="1:61" ht="12.75" customHeight="1" x14ac:dyDescent="0.2">
      <c r="A142" s="413"/>
      <c r="B142" s="42" t="s">
        <v>2612</v>
      </c>
      <c r="C142" s="40">
        <v>82</v>
      </c>
      <c r="D142" s="40" t="s">
        <v>2527</v>
      </c>
      <c r="E142" s="41" t="s">
        <v>2537</v>
      </c>
      <c r="F142" s="41" t="s">
        <v>8713</v>
      </c>
      <c r="G142" s="41" t="s">
        <v>8708</v>
      </c>
      <c r="H142" s="41" t="s">
        <v>8711</v>
      </c>
      <c r="I142" s="45" t="s">
        <v>7456</v>
      </c>
      <c r="J142" s="60" t="s">
        <v>8756</v>
      </c>
      <c r="K142" s="67">
        <v>0</v>
      </c>
      <c r="L142" s="50" t="s">
        <v>7841</v>
      </c>
      <c r="M142" s="40">
        <v>728997</v>
      </c>
      <c r="N142" s="40" t="s">
        <v>2798</v>
      </c>
      <c r="O142" s="40" t="s">
        <v>2799</v>
      </c>
      <c r="P142" s="40" t="s">
        <v>2622</v>
      </c>
      <c r="Q142" s="40" t="s">
        <v>1615</v>
      </c>
      <c r="R142" s="40" t="s">
        <v>1616</v>
      </c>
      <c r="S142" s="43">
        <v>39106</v>
      </c>
      <c r="T142" s="40" t="s">
        <v>2623</v>
      </c>
      <c r="U142" s="44">
        <v>80000</v>
      </c>
      <c r="V142" s="44">
        <v>80000</v>
      </c>
      <c r="W142" s="44" t="s">
        <v>2623</v>
      </c>
      <c r="X142" s="44" t="s">
        <v>2623</v>
      </c>
      <c r="Y142" s="44" t="s">
        <v>2623</v>
      </c>
      <c r="Z142" s="44">
        <v>80000</v>
      </c>
      <c r="AA142" s="40" t="s">
        <v>50</v>
      </c>
      <c r="AB142" s="44">
        <v>40000</v>
      </c>
      <c r="AC142" s="44">
        <v>8000</v>
      </c>
      <c r="AD142" s="40" t="s">
        <v>27</v>
      </c>
      <c r="AE142" s="44">
        <v>0</v>
      </c>
      <c r="AF142" s="40" t="s">
        <v>2624</v>
      </c>
      <c r="AG142" s="40" t="s">
        <v>2630</v>
      </c>
      <c r="AI142" s="40" t="s">
        <v>28</v>
      </c>
      <c r="AJ142" s="40" t="s">
        <v>44</v>
      </c>
      <c r="AK142" s="40" t="s">
        <v>30</v>
      </c>
      <c r="AL142" s="40" t="s">
        <v>87</v>
      </c>
      <c r="AM142" s="40" t="s">
        <v>2689</v>
      </c>
      <c r="AN142" s="40" t="s">
        <v>32</v>
      </c>
      <c r="AO142" s="40" t="s">
        <v>77</v>
      </c>
      <c r="AP142" s="40" t="s">
        <v>34</v>
      </c>
      <c r="AQ142" s="40" t="s">
        <v>251</v>
      </c>
      <c r="AR142" s="40" t="s">
        <v>42</v>
      </c>
      <c r="AS142" s="45">
        <v>41334</v>
      </c>
      <c r="AT142" s="45" t="s">
        <v>7456</v>
      </c>
      <c r="AU142" s="40">
        <v>0</v>
      </c>
      <c r="AV142" s="40" t="s">
        <v>1617</v>
      </c>
      <c r="AW142" s="43">
        <v>39429</v>
      </c>
      <c r="AX142" s="46">
        <v>39504.401388888888</v>
      </c>
      <c r="AY142" s="40" t="s">
        <v>36</v>
      </c>
      <c r="AZ142" s="67">
        <v>80000</v>
      </c>
      <c r="BA142" s="43">
        <v>39429</v>
      </c>
      <c r="BB142" s="81">
        <v>41334</v>
      </c>
      <c r="BC142" s="40">
        <f t="shared" si="8"/>
        <v>1905</v>
      </c>
      <c r="BD142" s="85">
        <f t="shared" si="9"/>
        <v>63.5</v>
      </c>
      <c r="BF142" s="393">
        <v>39429</v>
      </c>
      <c r="BG142" s="398">
        <v>41364</v>
      </c>
      <c r="BH142" s="96">
        <f t="shared" si="10"/>
        <v>1935</v>
      </c>
      <c r="BI142" s="97">
        <f t="shared" si="11"/>
        <v>64.5</v>
      </c>
    </row>
    <row r="143" spans="1:61" ht="12.75" customHeight="1" x14ac:dyDescent="0.2">
      <c r="A143" s="413"/>
      <c r="B143" s="42" t="s">
        <v>2612</v>
      </c>
      <c r="C143" s="40">
        <v>82</v>
      </c>
      <c r="D143" s="40" t="s">
        <v>2527</v>
      </c>
      <c r="E143" s="40" t="s">
        <v>8233</v>
      </c>
      <c r="F143" s="41" t="s">
        <v>8712</v>
      </c>
      <c r="G143" s="41" t="s">
        <v>8708</v>
      </c>
      <c r="H143" s="41" t="s">
        <v>8975</v>
      </c>
      <c r="I143" s="45" t="s">
        <v>7453</v>
      </c>
      <c r="J143" s="40" t="s">
        <v>8736</v>
      </c>
      <c r="L143" s="50" t="s">
        <v>7841</v>
      </c>
      <c r="M143" s="40">
        <v>1040513</v>
      </c>
      <c r="N143" s="40" t="s">
        <v>2800</v>
      </c>
      <c r="O143" s="40" t="s">
        <v>2801</v>
      </c>
      <c r="P143" s="40" t="s">
        <v>2622</v>
      </c>
      <c r="Q143" s="40" t="s">
        <v>1694</v>
      </c>
      <c r="R143" s="40" t="s">
        <v>1695</v>
      </c>
      <c r="S143" s="43">
        <v>39600</v>
      </c>
      <c r="T143" s="40" t="s">
        <v>2623</v>
      </c>
      <c r="U143" s="44">
        <v>25000</v>
      </c>
      <c r="V143" s="44">
        <v>25000</v>
      </c>
      <c r="W143" s="44" t="s">
        <v>2623</v>
      </c>
      <c r="X143" s="44" t="s">
        <v>2623</v>
      </c>
      <c r="Y143" s="44" t="s">
        <v>2623</v>
      </c>
      <c r="Z143" s="44">
        <v>25000</v>
      </c>
      <c r="AA143" s="40" t="s">
        <v>26</v>
      </c>
      <c r="AB143" s="44">
        <v>25000</v>
      </c>
      <c r="AC143" s="44">
        <v>0</v>
      </c>
      <c r="AD143" s="40" t="s">
        <v>27</v>
      </c>
      <c r="AE143" s="44">
        <v>0</v>
      </c>
      <c r="AF143" s="40" t="s">
        <v>2624</v>
      </c>
      <c r="AG143" s="40" t="s">
        <v>2625</v>
      </c>
      <c r="AH143" s="40" t="s">
        <v>2626</v>
      </c>
      <c r="AI143" s="40" t="s">
        <v>28</v>
      </c>
      <c r="AJ143" s="40" t="s">
        <v>135</v>
      </c>
      <c r="AK143" s="40" t="s">
        <v>284</v>
      </c>
      <c r="AL143" s="40" t="s">
        <v>31</v>
      </c>
      <c r="AM143" s="40" t="s">
        <v>32</v>
      </c>
      <c r="AN143" s="40" t="s">
        <v>32</v>
      </c>
      <c r="AO143" s="40" t="s">
        <v>336</v>
      </c>
      <c r="AP143" s="40" t="s">
        <v>34</v>
      </c>
      <c r="AQ143" s="40" t="s">
        <v>71</v>
      </c>
      <c r="AR143" s="40" t="s">
        <v>42</v>
      </c>
      <c r="AS143" s="45">
        <v>41334</v>
      </c>
      <c r="AT143" s="45" t="s">
        <v>7453</v>
      </c>
      <c r="AU143" s="40">
        <v>0</v>
      </c>
      <c r="AV143" s="40" t="s">
        <v>1696</v>
      </c>
      <c r="AW143" s="43">
        <v>39952</v>
      </c>
      <c r="AX143" s="46">
        <v>39984.78125</v>
      </c>
      <c r="AY143" s="40" t="s">
        <v>36</v>
      </c>
      <c r="AZ143" s="67">
        <v>25000</v>
      </c>
      <c r="BA143" s="43">
        <v>39952</v>
      </c>
      <c r="BB143" s="81">
        <v>41334</v>
      </c>
      <c r="BC143" s="40">
        <f t="shared" si="8"/>
        <v>1382</v>
      </c>
      <c r="BD143" s="85">
        <f t="shared" si="9"/>
        <v>46.06666666666667</v>
      </c>
      <c r="BF143" s="393">
        <v>39952</v>
      </c>
      <c r="BG143" s="398">
        <v>41364</v>
      </c>
      <c r="BH143" s="96">
        <f t="shared" si="10"/>
        <v>1412</v>
      </c>
      <c r="BI143" s="97">
        <f t="shared" si="11"/>
        <v>47.06666666666667</v>
      </c>
    </row>
    <row r="144" spans="1:61" ht="12.75" customHeight="1" x14ac:dyDescent="0.2">
      <c r="A144" s="413"/>
      <c r="B144" s="42" t="s">
        <v>2612</v>
      </c>
      <c r="C144" s="40">
        <v>93</v>
      </c>
      <c r="D144" s="40" t="s">
        <v>2527</v>
      </c>
      <c r="E144" s="41" t="s">
        <v>2549</v>
      </c>
      <c r="F144" s="40" t="s">
        <v>8710</v>
      </c>
      <c r="G144" s="40" t="s">
        <v>8708</v>
      </c>
      <c r="H144" s="40" t="s">
        <v>8975</v>
      </c>
      <c r="I144" s="40" t="s">
        <v>7453</v>
      </c>
      <c r="J144" s="40" t="s">
        <v>9446</v>
      </c>
      <c r="L144" s="50" t="s">
        <v>7841</v>
      </c>
      <c r="M144" s="40">
        <v>549969</v>
      </c>
      <c r="N144" s="40" t="s">
        <v>2802</v>
      </c>
      <c r="O144" s="40" t="s">
        <v>2803</v>
      </c>
      <c r="P144" s="40" t="s">
        <v>2622</v>
      </c>
      <c r="Q144" s="40" t="s">
        <v>2139</v>
      </c>
      <c r="R144" s="40" t="s">
        <v>2140</v>
      </c>
      <c r="S144" s="43">
        <v>37549</v>
      </c>
      <c r="T144" s="40" t="s">
        <v>2623</v>
      </c>
      <c r="U144" s="44">
        <v>168914.42</v>
      </c>
      <c r="V144" s="44">
        <v>168914.42</v>
      </c>
      <c r="W144" s="44" t="s">
        <v>2623</v>
      </c>
      <c r="X144" s="44" t="s">
        <v>2623</v>
      </c>
      <c r="Y144" s="44" t="s">
        <v>2623</v>
      </c>
      <c r="Z144" s="44">
        <v>168914.42</v>
      </c>
      <c r="AA144" s="40" t="s">
        <v>26</v>
      </c>
      <c r="AB144" s="44">
        <v>168914.42</v>
      </c>
      <c r="AC144" s="44">
        <v>0</v>
      </c>
      <c r="AD144" s="40" t="s">
        <v>27</v>
      </c>
      <c r="AE144" s="44">
        <v>0</v>
      </c>
      <c r="AF144" s="40" t="s">
        <v>2624</v>
      </c>
      <c r="AG144" s="40" t="s">
        <v>2625</v>
      </c>
      <c r="AH144" s="40" t="s">
        <v>2626</v>
      </c>
      <c r="AI144" s="40" t="s">
        <v>28</v>
      </c>
      <c r="AJ144" s="40" t="s">
        <v>44</v>
      </c>
      <c r="AK144" s="40" t="s">
        <v>38</v>
      </c>
      <c r="AL144" s="40" t="s">
        <v>31</v>
      </c>
      <c r="AM144" s="40" t="s">
        <v>2644</v>
      </c>
      <c r="AN144" s="40" t="s">
        <v>32</v>
      </c>
      <c r="AO144" s="40" t="s">
        <v>350</v>
      </c>
      <c r="AP144" s="40" t="s">
        <v>40</v>
      </c>
      <c r="AQ144" s="40" t="s">
        <v>41</v>
      </c>
      <c r="AR144" s="40" t="s">
        <v>42</v>
      </c>
      <c r="AS144" s="45">
        <v>41334</v>
      </c>
      <c r="AT144" s="45" t="s">
        <v>7453</v>
      </c>
      <c r="AU144" s="40">
        <v>0</v>
      </c>
      <c r="AV144" s="40" t="s">
        <v>2141</v>
      </c>
      <c r="AW144" s="43">
        <v>38986</v>
      </c>
      <c r="AX144" s="46">
        <v>39028.372916666667</v>
      </c>
      <c r="AY144" s="40" t="s">
        <v>36</v>
      </c>
      <c r="AZ144" s="67">
        <v>168914.42</v>
      </c>
      <c r="BA144" s="43">
        <v>38986</v>
      </c>
      <c r="BB144" s="81">
        <v>41334</v>
      </c>
      <c r="BC144" s="40">
        <f t="shared" si="8"/>
        <v>2348</v>
      </c>
      <c r="BD144" s="85">
        <f t="shared" si="9"/>
        <v>78.266666666666666</v>
      </c>
      <c r="BF144" s="393">
        <v>38986</v>
      </c>
      <c r="BG144" s="398">
        <v>41364</v>
      </c>
      <c r="BH144" s="96">
        <f t="shared" si="10"/>
        <v>2378</v>
      </c>
      <c r="BI144" s="97">
        <f t="shared" si="11"/>
        <v>79.266666666666666</v>
      </c>
    </row>
    <row r="145" spans="1:61" ht="12.75" customHeight="1" x14ac:dyDescent="0.2">
      <c r="A145" s="413"/>
      <c r="B145" s="42" t="s">
        <v>2612</v>
      </c>
      <c r="C145" s="40">
        <v>82</v>
      </c>
      <c r="D145" s="40" t="s">
        <v>2527</v>
      </c>
      <c r="E145" s="41" t="s">
        <v>2562</v>
      </c>
      <c r="F145" s="41" t="s">
        <v>8712</v>
      </c>
      <c r="G145" s="41" t="s">
        <v>8715</v>
      </c>
      <c r="H145" s="41" t="s">
        <v>8716</v>
      </c>
      <c r="I145" s="45" t="s">
        <v>7453</v>
      </c>
      <c r="J145" s="40" t="s">
        <v>8736</v>
      </c>
      <c r="L145" s="50" t="s">
        <v>7841</v>
      </c>
      <c r="M145" s="40">
        <v>822957</v>
      </c>
      <c r="N145" s="40" t="s">
        <v>2804</v>
      </c>
      <c r="O145" s="40" t="s">
        <v>2805</v>
      </c>
      <c r="P145" s="40" t="s">
        <v>2622</v>
      </c>
      <c r="Q145" s="40" t="s">
        <v>651</v>
      </c>
      <c r="R145" s="40" t="s">
        <v>2204</v>
      </c>
      <c r="S145" s="43">
        <v>39612</v>
      </c>
      <c r="T145" s="40" t="s">
        <v>2623</v>
      </c>
      <c r="U145" s="44">
        <v>130739.63</v>
      </c>
      <c r="V145" s="44">
        <v>130739.63</v>
      </c>
      <c r="W145" s="44" t="s">
        <v>2623</v>
      </c>
      <c r="X145" s="44" t="s">
        <v>2623</v>
      </c>
      <c r="Y145" s="44" t="s">
        <v>2623</v>
      </c>
      <c r="Z145" s="44">
        <v>112600</v>
      </c>
      <c r="AA145" s="40" t="s">
        <v>26</v>
      </c>
      <c r="AB145" s="44">
        <v>112600</v>
      </c>
      <c r="AC145" s="44">
        <v>0</v>
      </c>
      <c r="AD145" s="40" t="s">
        <v>27</v>
      </c>
      <c r="AE145" s="44">
        <v>0</v>
      </c>
      <c r="AF145" s="40" t="s">
        <v>2624</v>
      </c>
      <c r="AG145" s="40" t="s">
        <v>2625</v>
      </c>
      <c r="AH145" s="40" t="s">
        <v>2626</v>
      </c>
      <c r="AI145" s="40" t="s">
        <v>28</v>
      </c>
      <c r="AJ145" s="40" t="s">
        <v>44</v>
      </c>
      <c r="AK145" s="40" t="s">
        <v>38</v>
      </c>
      <c r="AL145" s="40" t="s">
        <v>45</v>
      </c>
      <c r="AM145" s="40" t="s">
        <v>2650</v>
      </c>
      <c r="AN145" s="40" t="s">
        <v>32</v>
      </c>
      <c r="AO145" s="40" t="s">
        <v>160</v>
      </c>
      <c r="AP145" s="40" t="s">
        <v>55</v>
      </c>
      <c r="AQ145" s="40" t="s">
        <v>71</v>
      </c>
      <c r="AR145" s="40" t="s">
        <v>42</v>
      </c>
      <c r="AS145" s="45">
        <v>41334</v>
      </c>
      <c r="AT145" s="45" t="s">
        <v>7453</v>
      </c>
      <c r="AU145" s="40">
        <v>0</v>
      </c>
      <c r="AV145" s="40" t="s">
        <v>2205</v>
      </c>
      <c r="AW145" s="43">
        <v>39785</v>
      </c>
      <c r="AX145" s="46">
        <v>39846.658333333333</v>
      </c>
      <c r="AY145" s="40" t="s">
        <v>36</v>
      </c>
      <c r="AZ145" s="67">
        <v>130739.63</v>
      </c>
      <c r="BA145" s="43">
        <v>39785</v>
      </c>
      <c r="BB145" s="81">
        <v>41334</v>
      </c>
      <c r="BC145" s="40">
        <f t="shared" si="8"/>
        <v>1549</v>
      </c>
      <c r="BD145" s="85">
        <f t="shared" si="9"/>
        <v>51.633333333333333</v>
      </c>
      <c r="BF145" s="393">
        <v>39785</v>
      </c>
      <c r="BG145" s="398">
        <v>41364</v>
      </c>
      <c r="BH145" s="96">
        <f t="shared" si="10"/>
        <v>1579</v>
      </c>
      <c r="BI145" s="97">
        <f t="shared" si="11"/>
        <v>52.633333333333333</v>
      </c>
    </row>
    <row r="146" spans="1:61" ht="12.75" customHeight="1" x14ac:dyDescent="0.2">
      <c r="A146" s="413"/>
      <c r="B146" s="42" t="s">
        <v>2612</v>
      </c>
      <c r="C146" s="40">
        <v>93</v>
      </c>
      <c r="D146" s="40" t="s">
        <v>2527</v>
      </c>
      <c r="E146" s="41" t="s">
        <v>2559</v>
      </c>
      <c r="F146" s="41" t="s">
        <v>8712</v>
      </c>
      <c r="G146" s="41" t="s">
        <v>8715</v>
      </c>
      <c r="H146" s="41" t="s">
        <v>8716</v>
      </c>
      <c r="I146" s="45" t="s">
        <v>7453</v>
      </c>
      <c r="J146" s="40" t="s">
        <v>8736</v>
      </c>
      <c r="L146" s="50" t="s">
        <v>7841</v>
      </c>
      <c r="M146" s="40">
        <v>1149286</v>
      </c>
      <c r="N146" s="40" t="s">
        <v>2806</v>
      </c>
      <c r="O146" s="40" t="s">
        <v>2807</v>
      </c>
      <c r="P146" s="40" t="s">
        <v>2622</v>
      </c>
      <c r="Q146" s="40" t="s">
        <v>2268</v>
      </c>
      <c r="R146" s="40" t="s">
        <v>2269</v>
      </c>
      <c r="S146" s="43">
        <v>39377</v>
      </c>
      <c r="T146" s="40" t="s">
        <v>2623</v>
      </c>
      <c r="U146" s="44">
        <v>124707.97</v>
      </c>
      <c r="V146" s="44">
        <v>124707.97</v>
      </c>
      <c r="W146" s="44" t="s">
        <v>2623</v>
      </c>
      <c r="X146" s="44" t="s">
        <v>2623</v>
      </c>
      <c r="Y146" s="44" t="s">
        <v>2623</v>
      </c>
      <c r="Z146" s="44">
        <v>95000</v>
      </c>
      <c r="AA146" s="40" t="s">
        <v>26</v>
      </c>
      <c r="AB146" s="44">
        <v>95000</v>
      </c>
      <c r="AC146" s="44">
        <v>0</v>
      </c>
      <c r="AD146" s="40" t="s">
        <v>27</v>
      </c>
      <c r="AE146" s="44">
        <v>0</v>
      </c>
      <c r="AI146" s="40" t="s">
        <v>28</v>
      </c>
      <c r="AJ146" s="40" t="s">
        <v>135</v>
      </c>
      <c r="AK146" s="40" t="s">
        <v>136</v>
      </c>
      <c r="AL146" s="40" t="s">
        <v>31</v>
      </c>
      <c r="AM146" s="40" t="s">
        <v>2678</v>
      </c>
      <c r="AN146" s="40" t="s">
        <v>32</v>
      </c>
      <c r="AO146" s="40" t="s">
        <v>54</v>
      </c>
      <c r="AP146" s="40" t="s">
        <v>55</v>
      </c>
      <c r="AQ146" s="40" t="s">
        <v>71</v>
      </c>
      <c r="AR146" s="40" t="s">
        <v>42</v>
      </c>
      <c r="AS146" s="45">
        <v>41334</v>
      </c>
      <c r="AT146" s="45" t="s">
        <v>7453</v>
      </c>
      <c r="AU146" s="40">
        <v>0</v>
      </c>
      <c r="AV146" s="40" t="s">
        <v>2270</v>
      </c>
      <c r="AW146" s="43">
        <v>39605</v>
      </c>
      <c r="AX146" s="46">
        <v>40164.381249999999</v>
      </c>
      <c r="AY146" s="40" t="s">
        <v>36</v>
      </c>
      <c r="AZ146" s="67">
        <v>124707.97</v>
      </c>
      <c r="BA146" s="43">
        <v>39605</v>
      </c>
      <c r="BB146" s="81">
        <v>41334</v>
      </c>
      <c r="BC146" s="40">
        <f t="shared" si="8"/>
        <v>1729</v>
      </c>
      <c r="BD146" s="85">
        <f t="shared" si="9"/>
        <v>57.633333333333333</v>
      </c>
      <c r="BF146" s="393">
        <v>39605</v>
      </c>
      <c r="BG146" s="398">
        <v>41364</v>
      </c>
      <c r="BH146" s="96">
        <f t="shared" si="10"/>
        <v>1759</v>
      </c>
      <c r="BI146" s="97">
        <f t="shared" si="11"/>
        <v>58.633333333333333</v>
      </c>
    </row>
    <row r="147" spans="1:61" ht="12.75" customHeight="1" x14ac:dyDescent="0.2">
      <c r="A147" s="413"/>
      <c r="B147" s="42" t="s">
        <v>2612</v>
      </c>
      <c r="C147" s="40">
        <v>93</v>
      </c>
      <c r="D147" s="40" t="s">
        <v>2527</v>
      </c>
      <c r="E147" s="41" t="s">
        <v>2530</v>
      </c>
      <c r="F147" s="41" t="s">
        <v>8710</v>
      </c>
      <c r="G147" s="41" t="s">
        <v>8708</v>
      </c>
      <c r="H147" s="41" t="s">
        <v>8975</v>
      </c>
      <c r="I147" s="45" t="s">
        <v>7453</v>
      </c>
      <c r="J147" s="40" t="s">
        <v>9446</v>
      </c>
      <c r="L147" s="50" t="s">
        <v>7842</v>
      </c>
      <c r="M147" s="40">
        <v>1543488</v>
      </c>
      <c r="N147" s="40" t="s">
        <v>7512</v>
      </c>
      <c r="O147" s="40" t="s">
        <v>7513</v>
      </c>
      <c r="P147" s="40" t="s">
        <v>2622</v>
      </c>
      <c r="Q147" s="40" t="s">
        <v>2506</v>
      </c>
      <c r="R147" s="40" t="s">
        <v>2507</v>
      </c>
      <c r="S147" s="43">
        <v>40721</v>
      </c>
      <c r="T147" s="40" t="s">
        <v>2623</v>
      </c>
      <c r="U147" s="44">
        <v>14393</v>
      </c>
      <c r="V147" s="44">
        <v>14393</v>
      </c>
      <c r="W147" s="44" t="s">
        <v>2623</v>
      </c>
      <c r="X147" s="44" t="s">
        <v>2623</v>
      </c>
      <c r="Y147" s="44" t="s">
        <v>2623</v>
      </c>
      <c r="Z147" s="44">
        <v>14393</v>
      </c>
      <c r="AA147" s="40" t="s">
        <v>26</v>
      </c>
      <c r="AB147" s="44">
        <v>14393</v>
      </c>
      <c r="AC147" s="44">
        <v>0</v>
      </c>
      <c r="AD147" s="40" t="s">
        <v>27</v>
      </c>
      <c r="AE147" s="44">
        <v>0</v>
      </c>
      <c r="AF147" s="40" t="s">
        <v>2624</v>
      </c>
      <c r="AG147" s="40" t="s">
        <v>2625</v>
      </c>
      <c r="AH147" s="40" t="s">
        <v>2626</v>
      </c>
      <c r="AI147" s="40" t="s">
        <v>28</v>
      </c>
      <c r="AJ147" s="40" t="s">
        <v>135</v>
      </c>
      <c r="AK147" s="40" t="s">
        <v>136</v>
      </c>
      <c r="AL147" s="40" t="s">
        <v>31</v>
      </c>
      <c r="AM147" s="40" t="s">
        <v>2641</v>
      </c>
      <c r="AN147" s="40" t="s">
        <v>32</v>
      </c>
      <c r="AO147" s="40" t="s">
        <v>67</v>
      </c>
      <c r="AP147" s="40" t="s">
        <v>34</v>
      </c>
      <c r="AQ147" s="40" t="s">
        <v>71</v>
      </c>
      <c r="AR147" s="40" t="s">
        <v>42</v>
      </c>
      <c r="AS147" s="45">
        <v>41334</v>
      </c>
      <c r="AT147" s="45" t="s">
        <v>7453</v>
      </c>
      <c r="AU147" s="40">
        <v>0</v>
      </c>
      <c r="AV147" s="40" t="s">
        <v>2508</v>
      </c>
      <c r="AW147" s="43">
        <v>41065</v>
      </c>
      <c r="AX147" s="46">
        <v>41220.945833333331</v>
      </c>
      <c r="AY147" s="40" t="s">
        <v>36</v>
      </c>
      <c r="AZ147" s="67">
        <v>14393</v>
      </c>
      <c r="BA147" s="43">
        <v>41065</v>
      </c>
      <c r="BB147" s="81">
        <v>41334</v>
      </c>
      <c r="BC147" s="40">
        <f t="shared" si="8"/>
        <v>269</v>
      </c>
      <c r="BD147" s="85">
        <f t="shared" si="9"/>
        <v>8.9666666666666668</v>
      </c>
      <c r="BF147" s="393">
        <v>41065</v>
      </c>
      <c r="BG147" s="398">
        <v>41364</v>
      </c>
      <c r="BH147" s="96">
        <f t="shared" si="10"/>
        <v>299</v>
      </c>
      <c r="BI147" s="97">
        <f t="shared" si="11"/>
        <v>9.9666666666666668</v>
      </c>
    </row>
    <row r="148" spans="1:61" ht="12.75" customHeight="1" x14ac:dyDescent="0.2">
      <c r="A148" s="413"/>
      <c r="B148" s="42" t="s">
        <v>2612</v>
      </c>
      <c r="C148" s="40">
        <v>93</v>
      </c>
      <c r="D148" s="40" t="s">
        <v>2527</v>
      </c>
      <c r="E148" s="41" t="s">
        <v>2529</v>
      </c>
      <c r="F148" s="41" t="s">
        <v>8712</v>
      </c>
      <c r="G148" s="41" t="s">
        <v>8708</v>
      </c>
      <c r="H148" s="41" t="s">
        <v>8709</v>
      </c>
      <c r="I148" s="45" t="s">
        <v>7838</v>
      </c>
      <c r="J148" s="45" t="s">
        <v>9440</v>
      </c>
      <c r="L148" s="50" t="s">
        <v>7841</v>
      </c>
      <c r="M148" s="40">
        <v>412350</v>
      </c>
      <c r="N148" s="40" t="s">
        <v>7514</v>
      </c>
      <c r="O148" s="40" t="s">
        <v>7515</v>
      </c>
      <c r="P148" s="40" t="s">
        <v>2622</v>
      </c>
      <c r="Q148" s="40" t="s">
        <v>302</v>
      </c>
      <c r="R148" s="40" t="s">
        <v>303</v>
      </c>
      <c r="S148" s="43">
        <v>37743</v>
      </c>
      <c r="T148" s="40" t="s">
        <v>2623</v>
      </c>
      <c r="U148" s="44">
        <v>50000</v>
      </c>
      <c r="V148" s="44">
        <v>50000</v>
      </c>
      <c r="W148" s="44" t="s">
        <v>2623</v>
      </c>
      <c r="X148" s="44" t="s">
        <v>2623</v>
      </c>
      <c r="Y148" s="44" t="s">
        <v>2623</v>
      </c>
      <c r="Z148" s="44">
        <v>50000</v>
      </c>
      <c r="AA148" s="40" t="s">
        <v>26</v>
      </c>
      <c r="AB148" s="44">
        <v>50000</v>
      </c>
      <c r="AC148" s="44">
        <v>44551.55</v>
      </c>
      <c r="AD148" s="40" t="s">
        <v>27</v>
      </c>
      <c r="AE148" s="44">
        <v>0</v>
      </c>
      <c r="AF148" s="40" t="s">
        <v>2629</v>
      </c>
      <c r="AG148" s="40" t="s">
        <v>2638</v>
      </c>
      <c r="AH148" s="40" t="s">
        <v>2651</v>
      </c>
      <c r="AI148" s="40" t="s">
        <v>28</v>
      </c>
      <c r="AJ148" s="40" t="s">
        <v>44</v>
      </c>
      <c r="AK148" s="40" t="s">
        <v>80</v>
      </c>
      <c r="AL148" s="40" t="s">
        <v>31</v>
      </c>
      <c r="AM148" s="40" t="s">
        <v>2653</v>
      </c>
      <c r="AN148" s="40" t="s">
        <v>32</v>
      </c>
      <c r="AO148" s="40" t="s">
        <v>54</v>
      </c>
      <c r="AP148" s="40" t="s">
        <v>55</v>
      </c>
      <c r="AQ148" s="40" t="s">
        <v>71</v>
      </c>
      <c r="AR148" s="40" t="s">
        <v>42</v>
      </c>
      <c r="AS148" s="45">
        <v>41334</v>
      </c>
      <c r="AT148" s="45" t="s">
        <v>7838</v>
      </c>
      <c r="AU148" s="40">
        <v>0</v>
      </c>
      <c r="AV148" s="40" t="s">
        <v>304</v>
      </c>
      <c r="AW148" s="43">
        <v>38196</v>
      </c>
      <c r="AX148" s="46">
        <v>38215.476388888892</v>
      </c>
      <c r="AY148" s="40" t="s">
        <v>36</v>
      </c>
      <c r="AZ148" s="67">
        <v>50000</v>
      </c>
      <c r="BA148" s="43">
        <v>38196</v>
      </c>
      <c r="BB148" s="81">
        <v>41334</v>
      </c>
      <c r="BC148" s="40">
        <f t="shared" si="8"/>
        <v>3138</v>
      </c>
      <c r="BD148" s="85">
        <f t="shared" si="9"/>
        <v>104.6</v>
      </c>
      <c r="BF148" s="393">
        <v>38196</v>
      </c>
      <c r="BG148" s="398">
        <v>41364</v>
      </c>
      <c r="BH148" s="96">
        <f t="shared" si="10"/>
        <v>3168</v>
      </c>
      <c r="BI148" s="97">
        <f t="shared" si="11"/>
        <v>105.6</v>
      </c>
    </row>
    <row r="149" spans="1:61" ht="12.75" customHeight="1" x14ac:dyDescent="0.2">
      <c r="A149" s="413"/>
      <c r="B149" s="42" t="s">
        <v>2612</v>
      </c>
      <c r="C149" s="40">
        <v>82</v>
      </c>
      <c r="D149" s="40" t="s">
        <v>2527</v>
      </c>
      <c r="E149" s="41" t="s">
        <v>2558</v>
      </c>
      <c r="F149" s="41" t="s">
        <v>8726</v>
      </c>
      <c r="G149" s="41" t="s">
        <v>8715</v>
      </c>
      <c r="H149" s="41" t="s">
        <v>8716</v>
      </c>
      <c r="I149" s="45" t="s">
        <v>7453</v>
      </c>
      <c r="J149" s="40" t="s">
        <v>8761</v>
      </c>
      <c r="L149" s="50" t="s">
        <v>7842</v>
      </c>
      <c r="M149" s="40">
        <v>1512891</v>
      </c>
      <c r="N149" s="40" t="s">
        <v>2813</v>
      </c>
      <c r="O149" s="40" t="s">
        <v>2814</v>
      </c>
      <c r="P149" s="40" t="s">
        <v>2622</v>
      </c>
      <c r="Q149" s="40" t="s">
        <v>863</v>
      </c>
      <c r="R149" s="40" t="s">
        <v>864</v>
      </c>
      <c r="S149" s="43">
        <v>40969</v>
      </c>
      <c r="T149" s="40" t="s">
        <v>2623</v>
      </c>
      <c r="U149" s="44">
        <v>2475</v>
      </c>
      <c r="V149" s="44">
        <v>3000</v>
      </c>
      <c r="W149" s="44" t="s">
        <v>2623</v>
      </c>
      <c r="X149" s="44" t="s">
        <v>2623</v>
      </c>
      <c r="Y149" s="44" t="s">
        <v>2623</v>
      </c>
      <c r="Z149" s="44">
        <v>2400</v>
      </c>
      <c r="AA149" s="40" t="s">
        <v>26</v>
      </c>
      <c r="AB149" s="44">
        <v>2400</v>
      </c>
      <c r="AC149" s="44">
        <v>0</v>
      </c>
      <c r="AD149" s="40" t="s">
        <v>27</v>
      </c>
      <c r="AE149" s="44">
        <v>0</v>
      </c>
      <c r="AF149" s="40" t="s">
        <v>2629</v>
      </c>
      <c r="AG149" s="40" t="s">
        <v>2630</v>
      </c>
      <c r="AI149" s="40" t="s">
        <v>28</v>
      </c>
      <c r="AJ149" s="40" t="s">
        <v>135</v>
      </c>
      <c r="AK149" s="40" t="s">
        <v>136</v>
      </c>
      <c r="AL149" s="40" t="s">
        <v>31</v>
      </c>
      <c r="AM149" s="40" t="s">
        <v>2632</v>
      </c>
      <c r="AN149" s="40" t="s">
        <v>139</v>
      </c>
      <c r="AO149" s="40" t="s">
        <v>70</v>
      </c>
      <c r="AP149" s="40" t="s">
        <v>34</v>
      </c>
      <c r="AQ149" s="40" t="s">
        <v>71</v>
      </c>
      <c r="AR149" s="40" t="s">
        <v>42</v>
      </c>
      <c r="AS149" s="45">
        <v>41334</v>
      </c>
      <c r="AT149" s="45" t="s">
        <v>7453</v>
      </c>
      <c r="AU149" s="40">
        <v>0</v>
      </c>
      <c r="AV149" s="40" t="s">
        <v>865</v>
      </c>
      <c r="AW149" s="43">
        <v>41148</v>
      </c>
      <c r="AX149" s="46">
        <v>41153.113888888889</v>
      </c>
      <c r="AY149" s="40" t="s">
        <v>36</v>
      </c>
      <c r="AZ149" s="67">
        <v>2475</v>
      </c>
      <c r="BA149" s="43">
        <v>41148</v>
      </c>
      <c r="BB149" s="81">
        <v>41334</v>
      </c>
      <c r="BC149" s="40">
        <f t="shared" si="8"/>
        <v>186</v>
      </c>
      <c r="BD149" s="85">
        <f t="shared" si="9"/>
        <v>6.2</v>
      </c>
      <c r="BF149" s="393">
        <v>41148</v>
      </c>
      <c r="BG149" s="398">
        <v>41364</v>
      </c>
      <c r="BH149" s="96">
        <f t="shared" si="10"/>
        <v>216</v>
      </c>
      <c r="BI149" s="97">
        <f t="shared" si="11"/>
        <v>7.2</v>
      </c>
    </row>
    <row r="150" spans="1:61" ht="12.75" customHeight="1" x14ac:dyDescent="0.2">
      <c r="A150" s="413"/>
      <c r="B150" s="42" t="s">
        <v>2612</v>
      </c>
      <c r="C150" s="40">
        <v>93</v>
      </c>
      <c r="D150" s="40" t="s">
        <v>2527</v>
      </c>
      <c r="E150" s="41" t="s">
        <v>2529</v>
      </c>
      <c r="F150" s="40" t="s">
        <v>8710</v>
      </c>
      <c r="G150" s="40" t="s">
        <v>8708</v>
      </c>
      <c r="H150" s="40" t="s">
        <v>8709</v>
      </c>
      <c r="I150" s="45" t="s">
        <v>7838</v>
      </c>
      <c r="J150" s="45" t="s">
        <v>9440</v>
      </c>
      <c r="L150" s="50" t="s">
        <v>7841</v>
      </c>
      <c r="M150" s="40">
        <v>461320</v>
      </c>
      <c r="N150" s="40" t="s">
        <v>7516</v>
      </c>
      <c r="O150" s="40" t="s">
        <v>7517</v>
      </c>
      <c r="P150" s="40" t="s">
        <v>2622</v>
      </c>
      <c r="Q150" s="40">
        <v>1138</v>
      </c>
      <c r="R150" s="40" t="s">
        <v>940</v>
      </c>
      <c r="S150" s="43">
        <v>38215</v>
      </c>
      <c r="T150" s="40" t="s">
        <v>2623</v>
      </c>
      <c r="U150" s="44">
        <v>47027.519999999997</v>
      </c>
      <c r="V150" s="44">
        <v>47027.519999999997</v>
      </c>
      <c r="W150" s="44" t="s">
        <v>2623</v>
      </c>
      <c r="X150" s="44" t="s">
        <v>2623</v>
      </c>
      <c r="Y150" s="44" t="s">
        <v>2623</v>
      </c>
      <c r="Z150" s="44">
        <v>47027.519999999997</v>
      </c>
      <c r="AA150" s="40" t="s">
        <v>26</v>
      </c>
      <c r="AB150" s="44">
        <v>47027.519999999997</v>
      </c>
      <c r="AC150" s="44">
        <v>100</v>
      </c>
      <c r="AD150" s="40" t="s">
        <v>27</v>
      </c>
      <c r="AE150" s="44">
        <v>0</v>
      </c>
      <c r="AF150" s="40" t="s">
        <v>2624</v>
      </c>
      <c r="AG150" s="40" t="s">
        <v>2638</v>
      </c>
      <c r="AH150" s="40" t="s">
        <v>2651</v>
      </c>
      <c r="AI150" s="40" t="s">
        <v>28</v>
      </c>
      <c r="AJ150" s="40" t="s">
        <v>44</v>
      </c>
      <c r="AK150" s="40" t="s">
        <v>30</v>
      </c>
      <c r="AL150" s="40" t="s">
        <v>31</v>
      </c>
      <c r="AM150" s="40" t="s">
        <v>7518</v>
      </c>
      <c r="AN150" s="40" t="s">
        <v>32</v>
      </c>
      <c r="AO150" s="40" t="s">
        <v>54</v>
      </c>
      <c r="AP150" s="40" t="s">
        <v>55</v>
      </c>
      <c r="AQ150" s="40" t="s">
        <v>71</v>
      </c>
      <c r="AR150" s="40" t="s">
        <v>42</v>
      </c>
      <c r="AS150" s="45">
        <v>41334</v>
      </c>
      <c r="AT150" s="45" t="s">
        <v>7838</v>
      </c>
      <c r="AU150" s="40">
        <v>0</v>
      </c>
      <c r="AV150" s="40" t="s">
        <v>941</v>
      </c>
      <c r="AW150" s="43">
        <v>38427</v>
      </c>
      <c r="AX150" s="46">
        <v>38534.64166666667</v>
      </c>
      <c r="AY150" s="40" t="s">
        <v>36</v>
      </c>
      <c r="AZ150" s="67">
        <v>47027.519999999997</v>
      </c>
      <c r="BA150" s="43">
        <v>38427</v>
      </c>
      <c r="BB150" s="81">
        <v>41334</v>
      </c>
      <c r="BC150" s="40">
        <f t="shared" si="8"/>
        <v>2907</v>
      </c>
      <c r="BD150" s="85">
        <f t="shared" si="9"/>
        <v>96.9</v>
      </c>
      <c r="BF150" s="393">
        <v>38427</v>
      </c>
      <c r="BG150" s="398">
        <v>41364</v>
      </c>
      <c r="BH150" s="96">
        <f t="shared" si="10"/>
        <v>2937</v>
      </c>
      <c r="BI150" s="97">
        <f t="shared" si="11"/>
        <v>97.9</v>
      </c>
    </row>
    <row r="151" spans="1:61" ht="12.75" customHeight="1" x14ac:dyDescent="0.2">
      <c r="A151" s="413"/>
      <c r="B151" s="42" t="s">
        <v>2612</v>
      </c>
      <c r="C151" s="40">
        <v>82</v>
      </c>
      <c r="D151" s="40" t="s">
        <v>2527</v>
      </c>
      <c r="E151" s="41" t="s">
        <v>2537</v>
      </c>
      <c r="F151" s="41" t="s">
        <v>8713</v>
      </c>
      <c r="G151" s="41" t="s">
        <v>8708</v>
      </c>
      <c r="H151" s="41" t="s">
        <v>8743</v>
      </c>
      <c r="I151" s="45" t="s">
        <v>7453</v>
      </c>
      <c r="J151" s="40" t="s">
        <v>8761</v>
      </c>
      <c r="L151" s="50" t="s">
        <v>7842</v>
      </c>
      <c r="M151" s="40">
        <v>1419098</v>
      </c>
      <c r="N151" s="40" t="s">
        <v>2815</v>
      </c>
      <c r="O151" s="40" t="s">
        <v>2816</v>
      </c>
      <c r="P151" s="40" t="s">
        <v>2622</v>
      </c>
      <c r="Q151" s="40" t="s">
        <v>1040</v>
      </c>
      <c r="R151" s="40" t="s">
        <v>1041</v>
      </c>
      <c r="S151" s="43">
        <v>40517</v>
      </c>
      <c r="T151" s="40" t="s">
        <v>2623</v>
      </c>
      <c r="U151" s="44">
        <v>38000</v>
      </c>
      <c r="V151" s="44">
        <v>38000</v>
      </c>
      <c r="W151" s="44" t="s">
        <v>2623</v>
      </c>
      <c r="X151" s="44" t="s">
        <v>2623</v>
      </c>
      <c r="Y151" s="44" t="s">
        <v>2623</v>
      </c>
      <c r="Z151" s="44">
        <v>38000</v>
      </c>
      <c r="AA151" s="40" t="s">
        <v>26</v>
      </c>
      <c r="AB151" s="44">
        <v>38000</v>
      </c>
      <c r="AC151" s="44">
        <v>0</v>
      </c>
      <c r="AD151" s="40" t="s">
        <v>27</v>
      </c>
      <c r="AE151" s="44">
        <v>0</v>
      </c>
      <c r="AF151" s="40" t="s">
        <v>2624</v>
      </c>
      <c r="AG151" s="40" t="s">
        <v>2625</v>
      </c>
      <c r="AH151" s="40" t="s">
        <v>2626</v>
      </c>
      <c r="AI151" s="40" t="s">
        <v>28</v>
      </c>
      <c r="AJ151" s="40" t="s">
        <v>135</v>
      </c>
      <c r="AK151" s="40" t="s">
        <v>136</v>
      </c>
      <c r="AL151" s="40" t="s">
        <v>31</v>
      </c>
      <c r="AM151" s="40" t="s">
        <v>2627</v>
      </c>
      <c r="AN151" s="40" t="s">
        <v>32</v>
      </c>
      <c r="AO151" s="40" t="s">
        <v>158</v>
      </c>
      <c r="AP151" s="40" t="s">
        <v>34</v>
      </c>
      <c r="AQ151" s="40" t="s">
        <v>71</v>
      </c>
      <c r="AR151" s="40" t="s">
        <v>42</v>
      </c>
      <c r="AS151" s="45">
        <v>41334</v>
      </c>
      <c r="AT151" s="45" t="s">
        <v>7453</v>
      </c>
      <c r="AU151" s="40">
        <v>0</v>
      </c>
      <c r="AV151" s="40" t="s">
        <v>1042</v>
      </c>
      <c r="AW151" s="43">
        <v>40933</v>
      </c>
      <c r="AX151" s="46">
        <v>40946.161805555559</v>
      </c>
      <c r="AY151" s="40" t="s">
        <v>36</v>
      </c>
      <c r="AZ151" s="67">
        <v>38000</v>
      </c>
      <c r="BA151" s="43">
        <v>40933</v>
      </c>
      <c r="BB151" s="81">
        <v>41334</v>
      </c>
      <c r="BC151" s="40">
        <f t="shared" si="8"/>
        <v>401</v>
      </c>
      <c r="BD151" s="85">
        <f t="shared" si="9"/>
        <v>13.366666666666667</v>
      </c>
      <c r="BF151" s="393">
        <v>40933</v>
      </c>
      <c r="BG151" s="398">
        <v>41364</v>
      </c>
      <c r="BH151" s="96">
        <f t="shared" si="10"/>
        <v>431</v>
      </c>
      <c r="BI151" s="97">
        <f t="shared" si="11"/>
        <v>14.366666666666667</v>
      </c>
    </row>
    <row r="152" spans="1:61" ht="12.75" customHeight="1" x14ac:dyDescent="0.2">
      <c r="A152" s="413"/>
      <c r="B152" s="42" t="s">
        <v>2612</v>
      </c>
      <c r="C152" s="40">
        <v>93</v>
      </c>
      <c r="D152" s="40" t="s">
        <v>2527</v>
      </c>
      <c r="E152" s="41" t="s">
        <v>2539</v>
      </c>
      <c r="F152" s="41" t="s">
        <v>8712</v>
      </c>
      <c r="G152" s="41" t="s">
        <v>8708</v>
      </c>
      <c r="H152" s="41" t="s">
        <v>9572</v>
      </c>
      <c r="I152" s="45" t="s">
        <v>7453</v>
      </c>
      <c r="J152" s="40" t="s">
        <v>8736</v>
      </c>
      <c r="L152" s="50" t="s">
        <v>7841</v>
      </c>
      <c r="M152" s="40">
        <v>834001</v>
      </c>
      <c r="N152" s="40" t="s">
        <v>2817</v>
      </c>
      <c r="O152" s="40" t="s">
        <v>2818</v>
      </c>
      <c r="P152" s="40" t="s">
        <v>2622</v>
      </c>
      <c r="Q152" s="40" t="s">
        <v>1150</v>
      </c>
      <c r="R152" s="40" t="s">
        <v>1151</v>
      </c>
      <c r="S152" s="43">
        <v>38483</v>
      </c>
      <c r="T152" s="40" t="s">
        <v>2623</v>
      </c>
      <c r="U152" s="44">
        <v>14500</v>
      </c>
      <c r="V152" s="44">
        <v>14500</v>
      </c>
      <c r="W152" s="44" t="s">
        <v>2623</v>
      </c>
      <c r="X152" s="44" t="s">
        <v>2623</v>
      </c>
      <c r="Y152" s="44" t="s">
        <v>2623</v>
      </c>
      <c r="Z152" s="44">
        <v>14500</v>
      </c>
      <c r="AA152" s="40" t="s">
        <v>26</v>
      </c>
      <c r="AB152" s="44">
        <v>14500</v>
      </c>
      <c r="AC152" s="44">
        <v>0</v>
      </c>
      <c r="AD152" s="40" t="s">
        <v>27</v>
      </c>
      <c r="AE152" s="44">
        <v>0</v>
      </c>
      <c r="AF152" s="40" t="s">
        <v>2624</v>
      </c>
      <c r="AG152" s="40" t="s">
        <v>2625</v>
      </c>
      <c r="AH152" s="40" t="s">
        <v>2626</v>
      </c>
      <c r="AI152" s="40" t="s">
        <v>28</v>
      </c>
      <c r="AJ152" s="40" t="s">
        <v>135</v>
      </c>
      <c r="AK152" s="40" t="s">
        <v>136</v>
      </c>
      <c r="AL152" s="40" t="s">
        <v>45</v>
      </c>
      <c r="AM152" s="40" t="s">
        <v>32</v>
      </c>
      <c r="AN152" s="40" t="s">
        <v>131</v>
      </c>
      <c r="AO152" s="40" t="s">
        <v>156</v>
      </c>
      <c r="AP152" s="40" t="s">
        <v>34</v>
      </c>
      <c r="AQ152" s="40" t="s">
        <v>71</v>
      </c>
      <c r="AR152" s="40" t="s">
        <v>42</v>
      </c>
      <c r="AS152" s="45">
        <v>41334</v>
      </c>
      <c r="AT152" s="45" t="s">
        <v>7453</v>
      </c>
      <c r="AU152" s="40">
        <v>0</v>
      </c>
      <c r="AV152" s="40" t="s">
        <v>1152</v>
      </c>
      <c r="AW152" s="43">
        <v>39876</v>
      </c>
      <c r="AX152" s="46">
        <v>39881.663888888892</v>
      </c>
      <c r="AY152" s="40" t="s">
        <v>36</v>
      </c>
      <c r="AZ152" s="67">
        <v>14500</v>
      </c>
      <c r="BA152" s="43">
        <v>39876</v>
      </c>
      <c r="BB152" s="81">
        <v>41334</v>
      </c>
      <c r="BC152" s="40">
        <f t="shared" si="8"/>
        <v>1458</v>
      </c>
      <c r="BD152" s="85">
        <f t="shared" si="9"/>
        <v>48.6</v>
      </c>
      <c r="BF152" s="393">
        <v>39876</v>
      </c>
      <c r="BG152" s="398">
        <v>41364</v>
      </c>
      <c r="BH152" s="96">
        <f t="shared" si="10"/>
        <v>1488</v>
      </c>
      <c r="BI152" s="97">
        <f t="shared" si="11"/>
        <v>49.6</v>
      </c>
    </row>
    <row r="153" spans="1:61" ht="12.75" customHeight="1" x14ac:dyDescent="0.2">
      <c r="A153" s="413"/>
      <c r="B153" s="42" t="s">
        <v>2612</v>
      </c>
      <c r="C153" s="40">
        <v>93</v>
      </c>
      <c r="D153" s="40" t="s">
        <v>2527</v>
      </c>
      <c r="E153" s="41" t="s">
        <v>2530</v>
      </c>
      <c r="F153" s="41" t="s">
        <v>8712</v>
      </c>
      <c r="G153" s="41" t="s">
        <v>8708</v>
      </c>
      <c r="H153" s="41" t="s">
        <v>9572</v>
      </c>
      <c r="I153" s="45" t="s">
        <v>7453</v>
      </c>
      <c r="J153" s="40" t="s">
        <v>8736</v>
      </c>
      <c r="L153" s="50" t="s">
        <v>7842</v>
      </c>
      <c r="M153" s="40">
        <v>1445456</v>
      </c>
      <c r="N153" s="40" t="s">
        <v>2821</v>
      </c>
      <c r="O153" s="40" t="s">
        <v>2822</v>
      </c>
      <c r="P153" s="40" t="s">
        <v>2622</v>
      </c>
      <c r="Q153" s="40" t="s">
        <v>1444</v>
      </c>
      <c r="R153" s="40" t="s">
        <v>1445</v>
      </c>
      <c r="S153" s="43">
        <v>41061</v>
      </c>
      <c r="T153" s="40" t="s">
        <v>2623</v>
      </c>
      <c r="U153" s="44">
        <v>26567</v>
      </c>
      <c r="V153" s="44">
        <v>26567</v>
      </c>
      <c r="W153" s="44" t="s">
        <v>2623</v>
      </c>
      <c r="X153" s="44" t="s">
        <v>2623</v>
      </c>
      <c r="Y153" s="44" t="s">
        <v>2623</v>
      </c>
      <c r="Z153" s="44">
        <v>26567</v>
      </c>
      <c r="AA153" s="40" t="s">
        <v>26</v>
      </c>
      <c r="AB153" s="44">
        <v>26567</v>
      </c>
      <c r="AC153" s="44">
        <v>0</v>
      </c>
      <c r="AD153" s="40" t="s">
        <v>27</v>
      </c>
      <c r="AE153" s="44">
        <v>0</v>
      </c>
      <c r="AF153" s="40" t="s">
        <v>2624</v>
      </c>
      <c r="AG153" s="40" t="s">
        <v>2625</v>
      </c>
      <c r="AH153" s="40" t="s">
        <v>2626</v>
      </c>
      <c r="AI153" s="40" t="s">
        <v>28</v>
      </c>
      <c r="AJ153" s="40" t="s">
        <v>135</v>
      </c>
      <c r="AK153" s="40" t="s">
        <v>136</v>
      </c>
      <c r="AL153" s="40" t="s">
        <v>31</v>
      </c>
      <c r="AM153" s="40" t="s">
        <v>2634</v>
      </c>
      <c r="AN153" s="40" t="s">
        <v>32</v>
      </c>
      <c r="AO153" s="40" t="s">
        <v>542</v>
      </c>
      <c r="AP153" s="40" t="s">
        <v>34</v>
      </c>
      <c r="AQ153" s="40" t="s">
        <v>71</v>
      </c>
      <c r="AR153" s="40" t="s">
        <v>42</v>
      </c>
      <c r="AS153" s="45">
        <v>41334</v>
      </c>
      <c r="AT153" s="45" t="s">
        <v>7453</v>
      </c>
      <c r="AU153" s="40">
        <v>0</v>
      </c>
      <c r="AV153" s="40" t="s">
        <v>1446</v>
      </c>
      <c r="AW153" s="43">
        <v>40998</v>
      </c>
      <c r="AX153" s="46">
        <v>41011.647916666669</v>
      </c>
      <c r="AY153" s="40" t="s">
        <v>36</v>
      </c>
      <c r="AZ153" s="67">
        <v>26567</v>
      </c>
      <c r="BA153" s="43">
        <v>40998</v>
      </c>
      <c r="BB153" s="81">
        <v>41334</v>
      </c>
      <c r="BC153" s="40">
        <f t="shared" si="8"/>
        <v>336</v>
      </c>
      <c r="BD153" s="85">
        <f t="shared" si="9"/>
        <v>11.2</v>
      </c>
      <c r="BF153" s="393">
        <v>40998</v>
      </c>
      <c r="BG153" s="398">
        <v>41364</v>
      </c>
      <c r="BH153" s="96">
        <f t="shared" si="10"/>
        <v>366</v>
      </c>
      <c r="BI153" s="97">
        <f t="shared" si="11"/>
        <v>12.2</v>
      </c>
    </row>
    <row r="154" spans="1:61" ht="12.75" customHeight="1" x14ac:dyDescent="0.2">
      <c r="A154" s="413"/>
      <c r="B154" s="42" t="s">
        <v>2612</v>
      </c>
      <c r="C154" s="40">
        <v>93</v>
      </c>
      <c r="D154" s="40" t="s">
        <v>2527</v>
      </c>
      <c r="E154" s="41" t="s">
        <v>2530</v>
      </c>
      <c r="F154" s="41" t="s">
        <v>8712</v>
      </c>
      <c r="G154" s="41" t="s">
        <v>8708</v>
      </c>
      <c r="H154" s="41" t="s">
        <v>8975</v>
      </c>
      <c r="I154" s="45" t="s">
        <v>7453</v>
      </c>
      <c r="J154" s="40" t="s">
        <v>8736</v>
      </c>
      <c r="L154" s="50" t="s">
        <v>7842</v>
      </c>
      <c r="M154" s="40">
        <v>1433164</v>
      </c>
      <c r="N154" s="40" t="s">
        <v>2824</v>
      </c>
      <c r="O154" s="40" t="s">
        <v>2825</v>
      </c>
      <c r="P154" s="40" t="s">
        <v>2622</v>
      </c>
      <c r="Q154" s="40" t="s">
        <v>1963</v>
      </c>
      <c r="R154" s="40" t="s">
        <v>1964</v>
      </c>
      <c r="S154" s="43">
        <v>40407</v>
      </c>
      <c r="T154" s="40" t="s">
        <v>2623</v>
      </c>
      <c r="U154" s="44">
        <v>53831</v>
      </c>
      <c r="V154" s="44">
        <v>53831</v>
      </c>
      <c r="W154" s="44" t="s">
        <v>2623</v>
      </c>
      <c r="X154" s="44" t="s">
        <v>2623</v>
      </c>
      <c r="Y154" s="44" t="s">
        <v>2623</v>
      </c>
      <c r="Z154" s="44">
        <v>53831</v>
      </c>
      <c r="AA154" s="40" t="s">
        <v>26</v>
      </c>
      <c r="AB154" s="44">
        <v>53831</v>
      </c>
      <c r="AC154" s="44">
        <v>0</v>
      </c>
      <c r="AD154" s="40" t="s">
        <v>27</v>
      </c>
      <c r="AE154" s="44">
        <v>0</v>
      </c>
      <c r="AF154" s="40" t="s">
        <v>2624</v>
      </c>
      <c r="AG154" s="40" t="s">
        <v>2625</v>
      </c>
      <c r="AH154" s="40" t="s">
        <v>2626</v>
      </c>
      <c r="AI154" s="40" t="s">
        <v>28</v>
      </c>
      <c r="AJ154" s="40" t="s">
        <v>135</v>
      </c>
      <c r="AK154" s="40" t="s">
        <v>284</v>
      </c>
      <c r="AL154" s="40" t="s">
        <v>31</v>
      </c>
      <c r="AM154" s="40" t="s">
        <v>2644</v>
      </c>
      <c r="AN154" s="40" t="s">
        <v>32</v>
      </c>
      <c r="AO154" s="40" t="s">
        <v>265</v>
      </c>
      <c r="AP154" s="40" t="s">
        <v>34</v>
      </c>
      <c r="AQ154" s="40" t="s">
        <v>71</v>
      </c>
      <c r="AR154" s="40" t="s">
        <v>42</v>
      </c>
      <c r="AS154" s="45">
        <v>41334</v>
      </c>
      <c r="AT154" s="45" t="s">
        <v>7453</v>
      </c>
      <c r="AU154" s="40">
        <v>0</v>
      </c>
      <c r="AV154" s="40" t="s">
        <v>1965</v>
      </c>
      <c r="AW154" s="43">
        <v>40968</v>
      </c>
      <c r="AX154" s="46">
        <v>40983.926388888889</v>
      </c>
      <c r="AY154" s="40" t="s">
        <v>36</v>
      </c>
      <c r="AZ154" s="67">
        <v>53831</v>
      </c>
      <c r="BA154" s="43">
        <v>40968</v>
      </c>
      <c r="BB154" s="81">
        <v>41334</v>
      </c>
      <c r="BC154" s="40">
        <f t="shared" si="8"/>
        <v>366</v>
      </c>
      <c r="BD154" s="85">
        <f t="shared" si="9"/>
        <v>12.2</v>
      </c>
      <c r="BF154" s="393">
        <v>40968</v>
      </c>
      <c r="BG154" s="398">
        <v>41364</v>
      </c>
      <c r="BH154" s="96">
        <f t="shared" si="10"/>
        <v>396</v>
      </c>
      <c r="BI154" s="97">
        <f t="shared" si="11"/>
        <v>13.2</v>
      </c>
    </row>
    <row r="155" spans="1:61" ht="12.75" customHeight="1" x14ac:dyDescent="0.2">
      <c r="A155" s="413"/>
      <c r="B155" s="42" t="s">
        <v>2612</v>
      </c>
      <c r="C155" s="40">
        <v>1</v>
      </c>
      <c r="D155" s="40" t="s">
        <v>2527</v>
      </c>
      <c r="E155" s="40" t="s">
        <v>7588</v>
      </c>
      <c r="F155" s="40" t="s">
        <v>7588</v>
      </c>
      <c r="G155" s="40" t="s">
        <v>7588</v>
      </c>
      <c r="H155" s="41" t="s">
        <v>7588</v>
      </c>
      <c r="I155" s="45" t="s">
        <v>7453</v>
      </c>
      <c r="J155" s="45" t="s">
        <v>7588</v>
      </c>
      <c r="L155" s="50" t="s">
        <v>7842</v>
      </c>
      <c r="M155" s="40">
        <v>1462942</v>
      </c>
      <c r="N155" s="40" t="s">
        <v>2826</v>
      </c>
      <c r="O155" s="40" t="s">
        <v>2827</v>
      </c>
      <c r="P155" s="40" t="s">
        <v>2622</v>
      </c>
      <c r="Q155" s="40">
        <v>1054233</v>
      </c>
      <c r="R155" s="48">
        <v>89000977</v>
      </c>
      <c r="S155" s="43">
        <v>40422</v>
      </c>
      <c r="T155" s="40" t="s">
        <v>2623</v>
      </c>
      <c r="U155" s="44">
        <v>148036.68</v>
      </c>
      <c r="V155" s="44">
        <v>148036.68</v>
      </c>
      <c r="W155" s="44" t="s">
        <v>2623</v>
      </c>
      <c r="X155" s="44" t="s">
        <v>2623</v>
      </c>
      <c r="Y155" s="44" t="s">
        <v>2623</v>
      </c>
      <c r="Z155" s="44">
        <v>148036.68</v>
      </c>
      <c r="AA155" s="40" t="s">
        <v>26</v>
      </c>
      <c r="AB155" s="44">
        <v>148036.68</v>
      </c>
      <c r="AC155" s="44">
        <v>0</v>
      </c>
      <c r="AD155" s="40" t="s">
        <v>27</v>
      </c>
      <c r="AE155" s="44">
        <v>0</v>
      </c>
      <c r="AF155" s="40" t="s">
        <v>2624</v>
      </c>
      <c r="AG155" s="40" t="s">
        <v>2625</v>
      </c>
      <c r="AH155" s="40" t="s">
        <v>2626</v>
      </c>
      <c r="AI155" s="40" t="s">
        <v>28</v>
      </c>
      <c r="AJ155" s="40" t="s">
        <v>135</v>
      </c>
      <c r="AK155" s="40" t="s">
        <v>284</v>
      </c>
      <c r="AL155" s="40" t="s">
        <v>31</v>
      </c>
      <c r="AM155" s="40" t="s">
        <v>2644</v>
      </c>
      <c r="AN155" s="40" t="s">
        <v>32</v>
      </c>
      <c r="AO155" s="40" t="s">
        <v>1561</v>
      </c>
      <c r="AP155" s="40" t="s">
        <v>130</v>
      </c>
      <c r="AQ155" s="40" t="s">
        <v>71</v>
      </c>
      <c r="AR155" s="40" t="s">
        <v>42</v>
      </c>
      <c r="AS155" s="45">
        <v>41334</v>
      </c>
      <c r="AT155" s="45" t="s">
        <v>7453</v>
      </c>
      <c r="AU155" s="40">
        <v>0</v>
      </c>
      <c r="AV155" s="40" t="s">
        <v>2490</v>
      </c>
      <c r="AW155" s="43">
        <v>41016</v>
      </c>
      <c r="AX155" s="46">
        <v>41052.50277777778</v>
      </c>
      <c r="AY155" s="40" t="s">
        <v>600</v>
      </c>
      <c r="AZ155" s="67">
        <v>148036.68</v>
      </c>
      <c r="BA155" s="43">
        <v>41016</v>
      </c>
      <c r="BB155" s="81">
        <v>41334</v>
      </c>
      <c r="BC155" s="40">
        <f t="shared" si="8"/>
        <v>318</v>
      </c>
      <c r="BD155" s="85">
        <f t="shared" si="9"/>
        <v>10.6</v>
      </c>
      <c r="BF155" s="393">
        <v>41016</v>
      </c>
      <c r="BG155" s="398">
        <v>41364</v>
      </c>
      <c r="BH155" s="96">
        <f t="shared" si="10"/>
        <v>348</v>
      </c>
      <c r="BI155" s="97">
        <f t="shared" si="11"/>
        <v>11.6</v>
      </c>
    </row>
    <row r="156" spans="1:61" ht="12.75" customHeight="1" x14ac:dyDescent="0.2">
      <c r="A156" s="413"/>
      <c r="B156" s="42" t="s">
        <v>2612</v>
      </c>
      <c r="C156" s="40">
        <v>53</v>
      </c>
      <c r="D156" s="40" t="s">
        <v>2528</v>
      </c>
      <c r="E156" s="41" t="s">
        <v>2529</v>
      </c>
      <c r="F156" s="41" t="s">
        <v>8713</v>
      </c>
      <c r="G156" s="41" t="s">
        <v>8708</v>
      </c>
      <c r="H156" s="41" t="s">
        <v>9214</v>
      </c>
      <c r="I156" s="45" t="s">
        <v>7456</v>
      </c>
      <c r="J156" s="60" t="s">
        <v>8756</v>
      </c>
      <c r="K156" s="67">
        <v>0</v>
      </c>
      <c r="L156" s="50" t="s">
        <v>7841</v>
      </c>
      <c r="M156" s="40">
        <v>169639</v>
      </c>
      <c r="N156" s="40" t="s">
        <v>7519</v>
      </c>
      <c r="O156" s="40" t="s">
        <v>7520</v>
      </c>
      <c r="P156" s="40" t="s">
        <v>2622</v>
      </c>
      <c r="Q156" s="40">
        <v>7110101</v>
      </c>
      <c r="R156" s="40" t="s">
        <v>168</v>
      </c>
      <c r="S156" s="43">
        <v>36215</v>
      </c>
      <c r="T156" s="40" t="s">
        <v>2623</v>
      </c>
      <c r="U156" s="44">
        <v>240000</v>
      </c>
      <c r="V156" s="44">
        <v>240000</v>
      </c>
      <c r="W156" s="44" t="s">
        <v>2623</v>
      </c>
      <c r="X156" s="44" t="s">
        <v>2623</v>
      </c>
      <c r="Y156" s="44" t="s">
        <v>2623</v>
      </c>
      <c r="Z156" s="44">
        <v>240000</v>
      </c>
      <c r="AA156" s="40" t="s">
        <v>27</v>
      </c>
      <c r="AB156" s="44">
        <v>0</v>
      </c>
      <c r="AC156" s="44">
        <v>20000</v>
      </c>
      <c r="AD156" s="40" t="s">
        <v>27</v>
      </c>
      <c r="AE156" s="44">
        <v>0</v>
      </c>
      <c r="AF156" s="40" t="s">
        <v>2629</v>
      </c>
      <c r="AI156" s="40" t="s">
        <v>28</v>
      </c>
      <c r="AJ156" s="40" t="s">
        <v>99</v>
      </c>
      <c r="AK156" s="40" t="s">
        <v>169</v>
      </c>
      <c r="AL156" s="40" t="s">
        <v>31</v>
      </c>
      <c r="AM156" s="40" t="s">
        <v>2634</v>
      </c>
      <c r="AN156" s="40" t="s">
        <v>32</v>
      </c>
      <c r="AO156" s="40" t="s">
        <v>170</v>
      </c>
      <c r="AP156" s="40" t="s">
        <v>89</v>
      </c>
      <c r="AQ156" s="40" t="s">
        <v>171</v>
      </c>
      <c r="AR156" s="40" t="s">
        <v>42</v>
      </c>
      <c r="AS156" s="45">
        <v>41334</v>
      </c>
      <c r="AT156" s="45" t="s">
        <v>7456</v>
      </c>
      <c r="AU156" s="40">
        <v>0</v>
      </c>
      <c r="AV156" s="40" t="s">
        <v>172</v>
      </c>
      <c r="AW156" s="43">
        <v>37405</v>
      </c>
      <c r="AX156" s="46">
        <v>37427</v>
      </c>
      <c r="AY156" s="40" t="s">
        <v>36</v>
      </c>
      <c r="AZ156" s="67">
        <v>240000</v>
      </c>
      <c r="BA156" s="43">
        <v>37405</v>
      </c>
      <c r="BB156" s="45">
        <v>41334</v>
      </c>
      <c r="BC156" s="40">
        <f t="shared" si="8"/>
        <v>3929</v>
      </c>
      <c r="BD156" s="85">
        <f t="shared" si="9"/>
        <v>130.96666666666667</v>
      </c>
      <c r="BF156" s="393">
        <v>37405</v>
      </c>
      <c r="BG156" s="398">
        <v>41364</v>
      </c>
      <c r="BH156" s="96">
        <f t="shared" si="10"/>
        <v>3959</v>
      </c>
      <c r="BI156" s="97">
        <f t="shared" si="11"/>
        <v>131.96666666666667</v>
      </c>
    </row>
    <row r="157" spans="1:61" ht="12.75" customHeight="1" x14ac:dyDescent="0.2">
      <c r="A157" s="413"/>
      <c r="B157" s="42" t="s">
        <v>2612</v>
      </c>
      <c r="C157" s="40">
        <v>93</v>
      </c>
      <c r="D157" s="40" t="s">
        <v>2527</v>
      </c>
      <c r="E157" s="41" t="s">
        <v>2533</v>
      </c>
      <c r="F157" s="41" t="s">
        <v>8712</v>
      </c>
      <c r="G157" s="41" t="s">
        <v>8708</v>
      </c>
      <c r="H157" s="41" t="s">
        <v>9572</v>
      </c>
      <c r="I157" s="45" t="s">
        <v>7838</v>
      </c>
      <c r="J157" s="45" t="s">
        <v>9444</v>
      </c>
      <c r="L157" s="50" t="s">
        <v>7841</v>
      </c>
      <c r="M157" s="40">
        <v>587152</v>
      </c>
      <c r="N157" s="40" t="s">
        <v>7521</v>
      </c>
      <c r="O157" s="40" t="s">
        <v>7522</v>
      </c>
      <c r="P157" s="40" t="s">
        <v>2622</v>
      </c>
      <c r="Q157" s="40" t="s">
        <v>371</v>
      </c>
      <c r="R157" s="40" t="s">
        <v>372</v>
      </c>
      <c r="S157" s="43">
        <v>38834</v>
      </c>
      <c r="T157" s="40" t="s">
        <v>2623</v>
      </c>
      <c r="U157" s="44">
        <v>60000</v>
      </c>
      <c r="V157" s="44">
        <v>60000</v>
      </c>
      <c r="W157" s="44" t="s">
        <v>2623</v>
      </c>
      <c r="X157" s="44" t="s">
        <v>2623</v>
      </c>
      <c r="Y157" s="44" t="s">
        <v>2623</v>
      </c>
      <c r="Z157" s="44">
        <v>60000</v>
      </c>
      <c r="AA157" s="40" t="s">
        <v>26</v>
      </c>
      <c r="AB157" s="44">
        <v>60000</v>
      </c>
      <c r="AC157" s="44">
        <v>853871.2</v>
      </c>
      <c r="AD157" s="40" t="s">
        <v>26</v>
      </c>
      <c r="AE157" s="44">
        <v>853871.2</v>
      </c>
      <c r="AF157" s="40" t="s">
        <v>2624</v>
      </c>
      <c r="AG157" s="40" t="s">
        <v>2638</v>
      </c>
      <c r="AH157" s="40" t="s">
        <v>2642</v>
      </c>
      <c r="AI157" s="40" t="s">
        <v>28</v>
      </c>
      <c r="AJ157" s="40" t="s">
        <v>44</v>
      </c>
      <c r="AK157" s="40" t="s">
        <v>38</v>
      </c>
      <c r="AL157" s="40" t="s">
        <v>45</v>
      </c>
      <c r="AM157" s="40" t="s">
        <v>2664</v>
      </c>
      <c r="AN157" s="40" t="s">
        <v>32</v>
      </c>
      <c r="AO157" s="40" t="s">
        <v>373</v>
      </c>
      <c r="AP157" s="40" t="s">
        <v>40</v>
      </c>
      <c r="AQ157" s="40" t="s">
        <v>41</v>
      </c>
      <c r="AR157" s="40" t="s">
        <v>178</v>
      </c>
      <c r="AS157" s="45">
        <v>41334</v>
      </c>
      <c r="AT157" s="45" t="s">
        <v>7838</v>
      </c>
      <c r="AU157" s="40">
        <v>0</v>
      </c>
      <c r="AV157" s="40" t="s">
        <v>374</v>
      </c>
      <c r="AW157" s="43">
        <v>39038</v>
      </c>
      <c r="AX157" s="46">
        <v>39188.49722222222</v>
      </c>
      <c r="AY157" s="40" t="s">
        <v>36</v>
      </c>
      <c r="AZ157" s="67">
        <v>60000</v>
      </c>
      <c r="BA157" s="43">
        <v>39038</v>
      </c>
      <c r="BB157" s="81">
        <v>41334</v>
      </c>
      <c r="BC157" s="40">
        <f t="shared" si="8"/>
        <v>2296</v>
      </c>
      <c r="BD157" s="85">
        <f t="shared" si="9"/>
        <v>76.533333333333331</v>
      </c>
      <c r="BF157" s="393">
        <v>39038</v>
      </c>
      <c r="BG157" s="398">
        <v>41364</v>
      </c>
      <c r="BH157" s="96">
        <f t="shared" si="10"/>
        <v>2326</v>
      </c>
      <c r="BI157" s="97">
        <f t="shared" si="11"/>
        <v>77.533333333333331</v>
      </c>
    </row>
    <row r="158" spans="1:61" ht="12.75" customHeight="1" x14ac:dyDescent="0.2">
      <c r="A158" s="413"/>
      <c r="B158" s="42" t="s">
        <v>2612</v>
      </c>
      <c r="C158" s="40">
        <v>14</v>
      </c>
      <c r="D158" s="40" t="s">
        <v>2528</v>
      </c>
      <c r="E158" s="41" t="s">
        <v>2531</v>
      </c>
      <c r="F158" s="41" t="s">
        <v>8729</v>
      </c>
      <c r="G158" s="41" t="s">
        <v>8708</v>
      </c>
      <c r="H158" s="41" t="s">
        <v>8975</v>
      </c>
      <c r="I158" s="45" t="s">
        <v>7453</v>
      </c>
      <c r="J158" s="40" t="s">
        <v>8736</v>
      </c>
      <c r="L158" s="50" t="s">
        <v>7842</v>
      </c>
      <c r="M158" s="40">
        <v>1452680</v>
      </c>
      <c r="N158" s="40" t="s">
        <v>2832</v>
      </c>
      <c r="O158" s="40" t="s">
        <v>2833</v>
      </c>
      <c r="P158" s="40" t="s">
        <v>2646</v>
      </c>
      <c r="Q158" s="40" t="s">
        <v>842</v>
      </c>
      <c r="R158" s="40" t="s">
        <v>843</v>
      </c>
      <c r="S158" s="43">
        <v>40906</v>
      </c>
      <c r="T158" s="40" t="s">
        <v>2623</v>
      </c>
      <c r="U158" s="44">
        <v>11636</v>
      </c>
      <c r="V158" s="44">
        <v>11636</v>
      </c>
      <c r="W158" s="44" t="s">
        <v>2623</v>
      </c>
      <c r="X158" s="44" t="s">
        <v>2623</v>
      </c>
      <c r="Y158" s="44" t="s">
        <v>2623</v>
      </c>
      <c r="Z158" s="44">
        <v>22000</v>
      </c>
      <c r="AA158" s="40" t="s">
        <v>50</v>
      </c>
      <c r="AB158" s="44">
        <v>11000</v>
      </c>
      <c r="AC158" s="44">
        <v>0</v>
      </c>
      <c r="AD158" s="40" t="s">
        <v>27</v>
      </c>
      <c r="AE158" s="44">
        <v>0</v>
      </c>
      <c r="AF158" s="40" t="s">
        <v>2629</v>
      </c>
      <c r="AG158" s="40" t="s">
        <v>2630</v>
      </c>
      <c r="AI158" s="40" t="s">
        <v>28</v>
      </c>
      <c r="AJ158" s="40" t="s">
        <v>262</v>
      </c>
      <c r="AK158" s="40" t="s">
        <v>284</v>
      </c>
      <c r="AL158" s="40" t="s">
        <v>2662</v>
      </c>
      <c r="AM158" s="40" t="s">
        <v>2632</v>
      </c>
      <c r="AN158" s="40" t="s">
        <v>139</v>
      </c>
      <c r="AO158" s="40" t="s">
        <v>56</v>
      </c>
      <c r="AP158" s="40" t="s">
        <v>53</v>
      </c>
      <c r="AQ158" s="40" t="s">
        <v>71</v>
      </c>
      <c r="AR158" s="40" t="s">
        <v>42</v>
      </c>
      <c r="AS158" s="45">
        <v>41334</v>
      </c>
      <c r="AT158" s="45" t="s">
        <v>7453</v>
      </c>
      <c r="AU158" s="40">
        <v>0</v>
      </c>
      <c r="AV158" s="40" t="s">
        <v>844</v>
      </c>
      <c r="AW158" s="43">
        <v>41010</v>
      </c>
      <c r="AX158" s="46">
        <v>41026.634722222225</v>
      </c>
      <c r="AY158" s="40" t="s">
        <v>36</v>
      </c>
      <c r="AZ158" s="67">
        <v>11636</v>
      </c>
      <c r="BA158" s="43">
        <v>41010</v>
      </c>
      <c r="BB158" s="45">
        <v>41334</v>
      </c>
      <c r="BC158" s="40">
        <f t="shared" si="8"/>
        <v>324</v>
      </c>
      <c r="BD158" s="85">
        <f t="shared" si="9"/>
        <v>10.8</v>
      </c>
      <c r="BF158" s="393">
        <v>41010</v>
      </c>
      <c r="BG158" s="398">
        <v>41364</v>
      </c>
      <c r="BH158" s="96">
        <f t="shared" si="10"/>
        <v>354</v>
      </c>
      <c r="BI158" s="97">
        <f t="shared" si="11"/>
        <v>11.8</v>
      </c>
    </row>
    <row r="159" spans="1:61" ht="12.75" customHeight="1" x14ac:dyDescent="0.2">
      <c r="A159" s="413"/>
      <c r="B159" s="42" t="s">
        <v>2612</v>
      </c>
      <c r="C159" s="40">
        <v>14</v>
      </c>
      <c r="D159" s="40" t="s">
        <v>2528</v>
      </c>
      <c r="E159" s="41" t="s">
        <v>3630</v>
      </c>
      <c r="F159" s="41" t="s">
        <v>8714</v>
      </c>
      <c r="G159" s="41" t="s">
        <v>8708</v>
      </c>
      <c r="H159" s="41" t="s">
        <v>8711</v>
      </c>
      <c r="I159" s="45" t="s">
        <v>7453</v>
      </c>
      <c r="J159" s="40" t="s">
        <v>8736</v>
      </c>
      <c r="L159" s="50" t="s">
        <v>7842</v>
      </c>
      <c r="M159" s="40">
        <v>1519429</v>
      </c>
      <c r="N159" s="40" t="s">
        <v>2834</v>
      </c>
      <c r="O159" s="40" t="s">
        <v>2835</v>
      </c>
      <c r="P159" s="40" t="s">
        <v>2646</v>
      </c>
      <c r="Q159" s="40">
        <v>1747039</v>
      </c>
      <c r="R159" s="40" t="s">
        <v>1459</v>
      </c>
      <c r="S159" s="43">
        <v>40963</v>
      </c>
      <c r="T159" s="40" t="s">
        <v>2623</v>
      </c>
      <c r="U159" s="44">
        <v>120579</v>
      </c>
      <c r="V159" s="44">
        <v>120579</v>
      </c>
      <c r="W159" s="44" t="s">
        <v>2623</v>
      </c>
      <c r="X159" s="44" t="s">
        <v>2623</v>
      </c>
      <c r="Y159" s="44" t="s">
        <v>2623</v>
      </c>
      <c r="Z159" s="44">
        <v>12500</v>
      </c>
      <c r="AA159" s="40" t="s">
        <v>26</v>
      </c>
      <c r="AB159" s="44">
        <v>12500</v>
      </c>
      <c r="AC159" s="44">
        <v>0</v>
      </c>
      <c r="AD159" s="40" t="s">
        <v>27</v>
      </c>
      <c r="AE159" s="44">
        <v>0</v>
      </c>
      <c r="AF159" s="40" t="s">
        <v>2629</v>
      </c>
      <c r="AG159" s="40" t="s">
        <v>2625</v>
      </c>
      <c r="AH159" s="40" t="s">
        <v>2626</v>
      </c>
      <c r="AI159" s="40" t="s">
        <v>28</v>
      </c>
      <c r="AJ159" s="40" t="s">
        <v>262</v>
      </c>
      <c r="AK159" s="40" t="s">
        <v>151</v>
      </c>
      <c r="AL159" s="40" t="s">
        <v>45</v>
      </c>
      <c r="AM159" s="40" t="s">
        <v>2632</v>
      </c>
      <c r="AN159" s="40" t="s">
        <v>131</v>
      </c>
      <c r="AO159" s="40" t="s">
        <v>405</v>
      </c>
      <c r="AP159" s="40" t="s">
        <v>34</v>
      </c>
      <c r="AQ159" s="40" t="s">
        <v>71</v>
      </c>
      <c r="AR159" s="40" t="s">
        <v>42</v>
      </c>
      <c r="AS159" s="45">
        <v>41334</v>
      </c>
      <c r="AT159" s="45" t="s">
        <v>7453</v>
      </c>
      <c r="AU159" s="40">
        <v>0</v>
      </c>
      <c r="AV159" s="40" t="s">
        <v>1460</v>
      </c>
      <c r="AW159" s="43">
        <v>41137</v>
      </c>
      <c r="AX159" s="46">
        <v>41170.113888888889</v>
      </c>
      <c r="AY159" s="40" t="s">
        <v>36</v>
      </c>
      <c r="AZ159" s="67">
        <v>120579</v>
      </c>
      <c r="BA159" s="43">
        <v>41137</v>
      </c>
      <c r="BB159" s="45">
        <v>41334</v>
      </c>
      <c r="BC159" s="40">
        <f t="shared" si="8"/>
        <v>197</v>
      </c>
      <c r="BD159" s="85">
        <f t="shared" si="9"/>
        <v>6.5666666666666664</v>
      </c>
      <c r="BF159" s="393">
        <v>41137</v>
      </c>
      <c r="BG159" s="398">
        <v>41364</v>
      </c>
      <c r="BH159" s="96">
        <f t="shared" si="10"/>
        <v>227</v>
      </c>
      <c r="BI159" s="97">
        <f t="shared" si="11"/>
        <v>7.5666666666666664</v>
      </c>
    </row>
    <row r="160" spans="1:61" ht="12.75" customHeight="1" x14ac:dyDescent="0.2">
      <c r="A160" s="413"/>
      <c r="B160" s="42" t="s">
        <v>2612</v>
      </c>
      <c r="C160" s="40">
        <v>14</v>
      </c>
      <c r="D160" s="40" t="s">
        <v>2528</v>
      </c>
      <c r="E160" s="41" t="s">
        <v>2531</v>
      </c>
      <c r="F160" s="41" t="s">
        <v>8729</v>
      </c>
      <c r="G160" s="41" t="s">
        <v>8708</v>
      </c>
      <c r="H160" s="41" t="s">
        <v>8975</v>
      </c>
      <c r="I160" s="45" t="s">
        <v>7453</v>
      </c>
      <c r="J160" s="40" t="s">
        <v>8736</v>
      </c>
      <c r="L160" s="50" t="s">
        <v>7841</v>
      </c>
      <c r="M160" s="40">
        <v>1363877</v>
      </c>
      <c r="N160" s="40" t="s">
        <v>2836</v>
      </c>
      <c r="O160" s="40" t="s">
        <v>2837</v>
      </c>
      <c r="P160" s="40" t="s">
        <v>2646</v>
      </c>
      <c r="Q160" s="40">
        <v>1490320</v>
      </c>
      <c r="R160" s="40" t="s">
        <v>1509</v>
      </c>
      <c r="S160" s="43">
        <v>40524</v>
      </c>
      <c r="T160" s="40" t="s">
        <v>2623</v>
      </c>
      <c r="U160" s="44">
        <v>10000</v>
      </c>
      <c r="V160" s="44">
        <v>10000</v>
      </c>
      <c r="W160" s="44" t="s">
        <v>2623</v>
      </c>
      <c r="X160" s="44" t="s">
        <v>2623</v>
      </c>
      <c r="Y160" s="44" t="s">
        <v>2623</v>
      </c>
      <c r="Z160" s="44">
        <v>10000</v>
      </c>
      <c r="AA160" s="40" t="s">
        <v>26</v>
      </c>
      <c r="AB160" s="44">
        <v>10000</v>
      </c>
      <c r="AC160" s="44">
        <v>0</v>
      </c>
      <c r="AD160" s="40" t="s">
        <v>27</v>
      </c>
      <c r="AE160" s="44">
        <v>0</v>
      </c>
      <c r="AF160" s="40" t="s">
        <v>2624</v>
      </c>
      <c r="AG160" s="40" t="s">
        <v>2625</v>
      </c>
      <c r="AH160" s="40" t="s">
        <v>2626</v>
      </c>
      <c r="AI160" s="40" t="s">
        <v>28</v>
      </c>
      <c r="AJ160" s="40" t="s">
        <v>262</v>
      </c>
      <c r="AK160" s="40" t="s">
        <v>151</v>
      </c>
      <c r="AL160" s="40" t="s">
        <v>45</v>
      </c>
      <c r="AM160" s="40" t="s">
        <v>2632</v>
      </c>
      <c r="AN160" s="40" t="s">
        <v>131</v>
      </c>
      <c r="AO160" s="40" t="s">
        <v>216</v>
      </c>
      <c r="AP160" s="40" t="s">
        <v>34</v>
      </c>
      <c r="AQ160" s="40" t="s">
        <v>71</v>
      </c>
      <c r="AR160" s="40" t="s">
        <v>42</v>
      </c>
      <c r="AS160" s="45">
        <v>41334</v>
      </c>
      <c r="AT160" s="45" t="s">
        <v>7453</v>
      </c>
      <c r="AU160" s="40">
        <v>0</v>
      </c>
      <c r="AV160" s="40" t="s">
        <v>1510</v>
      </c>
      <c r="AW160" s="43">
        <v>40778</v>
      </c>
      <c r="AX160" s="46">
        <v>40787.988888888889</v>
      </c>
      <c r="AY160" s="40" t="s">
        <v>36</v>
      </c>
      <c r="AZ160" s="67">
        <v>10000</v>
      </c>
      <c r="BA160" s="43">
        <v>40778</v>
      </c>
      <c r="BB160" s="45">
        <v>41334</v>
      </c>
      <c r="BC160" s="40">
        <f t="shared" si="8"/>
        <v>556</v>
      </c>
      <c r="BD160" s="85">
        <f t="shared" si="9"/>
        <v>18.533333333333335</v>
      </c>
      <c r="BF160" s="393">
        <v>40778</v>
      </c>
      <c r="BG160" s="398">
        <v>41364</v>
      </c>
      <c r="BH160" s="96">
        <f t="shared" si="10"/>
        <v>586</v>
      </c>
      <c r="BI160" s="97">
        <f t="shared" si="11"/>
        <v>19.533333333333335</v>
      </c>
    </row>
    <row r="161" spans="1:61" ht="12.75" customHeight="1" x14ac:dyDescent="0.2">
      <c r="A161" s="413"/>
      <c r="B161" s="42" t="s">
        <v>2612</v>
      </c>
      <c r="C161" s="40">
        <v>93</v>
      </c>
      <c r="D161" s="40" t="s">
        <v>2527</v>
      </c>
      <c r="E161" s="41" t="s">
        <v>2534</v>
      </c>
      <c r="F161" s="41" t="s">
        <v>8712</v>
      </c>
      <c r="G161" s="41" t="s">
        <v>8715</v>
      </c>
      <c r="H161" s="41" t="s">
        <v>8716</v>
      </c>
      <c r="I161" s="45" t="s">
        <v>7453</v>
      </c>
      <c r="J161" s="40" t="s">
        <v>8736</v>
      </c>
      <c r="L161" s="50" t="s">
        <v>7841</v>
      </c>
      <c r="M161" s="40">
        <v>1245015</v>
      </c>
      <c r="N161" s="40" t="s">
        <v>2838</v>
      </c>
      <c r="O161" s="40" t="s">
        <v>2839</v>
      </c>
      <c r="P161" s="40" t="s">
        <v>2622</v>
      </c>
      <c r="Q161" s="40" t="s">
        <v>1842</v>
      </c>
      <c r="R161" s="40" t="s">
        <v>1843</v>
      </c>
      <c r="S161" s="43">
        <v>39637</v>
      </c>
      <c r="T161" s="40" t="s">
        <v>2623</v>
      </c>
      <c r="U161" s="44">
        <v>8868.11</v>
      </c>
      <c r="V161" s="44">
        <v>30061.41</v>
      </c>
      <c r="W161" s="44" t="s">
        <v>2623</v>
      </c>
      <c r="X161" s="44" t="s">
        <v>2623</v>
      </c>
      <c r="Y161" s="44" t="s">
        <v>2623</v>
      </c>
      <c r="Z161" s="44">
        <v>8868.11</v>
      </c>
      <c r="AA161" s="40" t="s">
        <v>26</v>
      </c>
      <c r="AB161" s="44">
        <v>8868.11</v>
      </c>
      <c r="AC161" s="44">
        <v>0</v>
      </c>
      <c r="AD161" s="40" t="s">
        <v>27</v>
      </c>
      <c r="AE161" s="44">
        <v>0</v>
      </c>
      <c r="AF161" s="40" t="s">
        <v>2624</v>
      </c>
      <c r="AG161" s="40" t="s">
        <v>2625</v>
      </c>
      <c r="AH161" s="40" t="s">
        <v>2626</v>
      </c>
      <c r="AI161" s="40" t="s">
        <v>28</v>
      </c>
      <c r="AJ161" s="40" t="s">
        <v>135</v>
      </c>
      <c r="AK161" s="40" t="s">
        <v>412</v>
      </c>
      <c r="AL161" s="40" t="s">
        <v>45</v>
      </c>
      <c r="AM161" s="40" t="s">
        <v>32</v>
      </c>
      <c r="AN161" s="40" t="s">
        <v>32</v>
      </c>
      <c r="AO161" s="40" t="s">
        <v>77</v>
      </c>
      <c r="AP161" s="40" t="s">
        <v>34</v>
      </c>
      <c r="AQ161" s="40" t="s">
        <v>71</v>
      </c>
      <c r="AR161" s="40" t="s">
        <v>42</v>
      </c>
      <c r="AS161" s="45">
        <v>41334</v>
      </c>
      <c r="AT161" s="45" t="s">
        <v>7453</v>
      </c>
      <c r="AU161" s="40">
        <v>0</v>
      </c>
      <c r="AV161" s="40" t="s">
        <v>1844</v>
      </c>
      <c r="AW161" s="43">
        <v>40407</v>
      </c>
      <c r="AX161" s="46">
        <v>40416.890972222223</v>
      </c>
      <c r="AY161" s="40" t="s">
        <v>36</v>
      </c>
      <c r="AZ161" s="67">
        <v>8868.11</v>
      </c>
      <c r="BA161" s="43">
        <v>40407</v>
      </c>
      <c r="BB161" s="81">
        <v>41334</v>
      </c>
      <c r="BC161" s="40">
        <f t="shared" si="8"/>
        <v>927</v>
      </c>
      <c r="BD161" s="85">
        <f t="shared" si="9"/>
        <v>30.9</v>
      </c>
      <c r="BF161" s="393">
        <v>40407</v>
      </c>
      <c r="BG161" s="398">
        <v>41364</v>
      </c>
      <c r="BH161" s="96">
        <f t="shared" si="10"/>
        <v>957</v>
      </c>
      <c r="BI161" s="97">
        <f t="shared" si="11"/>
        <v>31.9</v>
      </c>
    </row>
    <row r="162" spans="1:61" ht="12.75" customHeight="1" x14ac:dyDescent="0.2">
      <c r="A162" s="413"/>
      <c r="B162" s="42" t="s">
        <v>2612</v>
      </c>
      <c r="C162" s="40">
        <v>93</v>
      </c>
      <c r="D162" s="40" t="s">
        <v>2527</v>
      </c>
      <c r="E162" s="41" t="s">
        <v>2535</v>
      </c>
      <c r="F162" s="41" t="s">
        <v>8712</v>
      </c>
      <c r="G162" s="41" t="s">
        <v>8708</v>
      </c>
      <c r="H162" s="41" t="s">
        <v>9572</v>
      </c>
      <c r="I162" s="45" t="s">
        <v>7838</v>
      </c>
      <c r="J162" s="45" t="s">
        <v>9444</v>
      </c>
      <c r="L162" s="50" t="s">
        <v>7841</v>
      </c>
      <c r="M162" s="40">
        <v>569921</v>
      </c>
      <c r="N162" s="40" t="s">
        <v>2842</v>
      </c>
      <c r="O162" s="40" t="s">
        <v>2843</v>
      </c>
      <c r="P162" s="40" t="s">
        <v>2622</v>
      </c>
      <c r="Q162" s="40" t="s">
        <v>982</v>
      </c>
      <c r="R162" s="40" t="s">
        <v>983</v>
      </c>
      <c r="S162" s="43">
        <v>38362</v>
      </c>
      <c r="T162" s="40" t="s">
        <v>2623</v>
      </c>
      <c r="U162" s="44">
        <v>49464.03</v>
      </c>
      <c r="V162" s="44">
        <v>49464.03</v>
      </c>
      <c r="W162" s="44" t="s">
        <v>2623</v>
      </c>
      <c r="X162" s="44" t="s">
        <v>2623</v>
      </c>
      <c r="Y162" s="44" t="s">
        <v>2623</v>
      </c>
      <c r="Z162" s="44">
        <v>49464.03</v>
      </c>
      <c r="AA162" s="40" t="s">
        <v>27</v>
      </c>
      <c r="AB162" s="44">
        <v>0</v>
      </c>
      <c r="AC162" s="44">
        <v>0</v>
      </c>
      <c r="AD162" s="40" t="s">
        <v>27</v>
      </c>
      <c r="AE162" s="44">
        <v>0</v>
      </c>
      <c r="AF162" s="40" t="s">
        <v>2624</v>
      </c>
      <c r="AG162" s="40" t="s">
        <v>2625</v>
      </c>
      <c r="AH162" s="40" t="s">
        <v>2626</v>
      </c>
      <c r="AI162" s="40" t="s">
        <v>28</v>
      </c>
      <c r="AJ162" s="40" t="s">
        <v>44</v>
      </c>
      <c r="AK162" s="40" t="s">
        <v>38</v>
      </c>
      <c r="AL162" s="40" t="s">
        <v>31</v>
      </c>
      <c r="AM162" s="40" t="s">
        <v>2634</v>
      </c>
      <c r="AN162" s="40" t="s">
        <v>32</v>
      </c>
      <c r="AO162" s="40" t="s">
        <v>145</v>
      </c>
      <c r="AP162" s="40" t="s">
        <v>34</v>
      </c>
      <c r="AQ162" s="40" t="s">
        <v>46</v>
      </c>
      <c r="AR162" s="40" t="s">
        <v>42</v>
      </c>
      <c r="AS162" s="45">
        <v>41334</v>
      </c>
      <c r="AT162" s="45" t="s">
        <v>7838</v>
      </c>
      <c r="AU162" s="40">
        <v>0</v>
      </c>
      <c r="AV162" s="40" t="s">
        <v>984</v>
      </c>
      <c r="AW162" s="43">
        <v>39063</v>
      </c>
      <c r="AX162" s="46">
        <v>39100.448611111111</v>
      </c>
      <c r="AY162" s="40" t="s">
        <v>36</v>
      </c>
      <c r="AZ162" s="67">
        <v>49464.03</v>
      </c>
      <c r="BA162" s="43">
        <v>39063</v>
      </c>
      <c r="BB162" s="81">
        <v>41334</v>
      </c>
      <c r="BC162" s="40">
        <f t="shared" si="8"/>
        <v>2271</v>
      </c>
      <c r="BD162" s="85">
        <f t="shared" si="9"/>
        <v>75.7</v>
      </c>
      <c r="BF162" s="393">
        <v>39063</v>
      </c>
      <c r="BG162" s="398">
        <v>41364</v>
      </c>
      <c r="BH162" s="96">
        <f t="shared" si="10"/>
        <v>2301</v>
      </c>
      <c r="BI162" s="97">
        <f t="shared" si="11"/>
        <v>76.7</v>
      </c>
    </row>
    <row r="163" spans="1:61" ht="12.75" customHeight="1" x14ac:dyDescent="0.2">
      <c r="A163" s="413"/>
      <c r="B163" s="42" t="s">
        <v>2612</v>
      </c>
      <c r="C163" s="40">
        <v>14</v>
      </c>
      <c r="D163" s="40" t="s">
        <v>2528</v>
      </c>
      <c r="E163" s="41" t="s">
        <v>3631</v>
      </c>
      <c r="F163" s="41" t="s">
        <v>8714</v>
      </c>
      <c r="G163" s="41" t="s">
        <v>8715</v>
      </c>
      <c r="H163" s="41" t="s">
        <v>8716</v>
      </c>
      <c r="I163" s="45" t="s">
        <v>7838</v>
      </c>
      <c r="J163" s="45" t="s">
        <v>9441</v>
      </c>
      <c r="L163" s="50" t="s">
        <v>7841</v>
      </c>
      <c r="M163" s="40">
        <v>1272943</v>
      </c>
      <c r="N163" s="40" t="s">
        <v>2844</v>
      </c>
      <c r="O163" s="40" t="s">
        <v>2845</v>
      </c>
      <c r="P163" s="40" t="s">
        <v>2646</v>
      </c>
      <c r="Q163" s="40" t="s">
        <v>2386</v>
      </c>
      <c r="R163" s="40" t="s">
        <v>2387</v>
      </c>
      <c r="S163" s="43">
        <v>39956</v>
      </c>
      <c r="T163" s="40" t="s">
        <v>2623</v>
      </c>
      <c r="U163" s="44">
        <v>8482.4</v>
      </c>
      <c r="V163" s="44">
        <v>10000</v>
      </c>
      <c r="W163" s="44" t="s">
        <v>2623</v>
      </c>
      <c r="X163" s="44" t="s">
        <v>2623</v>
      </c>
      <c r="Y163" s="44" t="s">
        <v>2623</v>
      </c>
      <c r="Z163" s="44">
        <v>8482.4</v>
      </c>
      <c r="AA163" s="40" t="s">
        <v>26</v>
      </c>
      <c r="AB163" s="44">
        <v>8482.4</v>
      </c>
      <c r="AC163" s="44">
        <v>0</v>
      </c>
      <c r="AD163" s="40" t="s">
        <v>27</v>
      </c>
      <c r="AE163" s="44">
        <v>0</v>
      </c>
      <c r="AF163" s="40" t="s">
        <v>2629</v>
      </c>
      <c r="AG163" s="40" t="s">
        <v>2630</v>
      </c>
      <c r="AI163" s="40" t="s">
        <v>28</v>
      </c>
      <c r="AJ163" s="40" t="s">
        <v>262</v>
      </c>
      <c r="AK163" s="40" t="s">
        <v>284</v>
      </c>
      <c r="AL163" s="40" t="s">
        <v>45</v>
      </c>
      <c r="AM163" s="40" t="s">
        <v>2632</v>
      </c>
      <c r="AN163" s="40" t="s">
        <v>131</v>
      </c>
      <c r="AO163" s="40" t="s">
        <v>124</v>
      </c>
      <c r="AP163" s="40" t="s">
        <v>34</v>
      </c>
      <c r="AQ163" s="40" t="s">
        <v>71</v>
      </c>
      <c r="AR163" s="40" t="s">
        <v>42</v>
      </c>
      <c r="AS163" s="45">
        <v>41334</v>
      </c>
      <c r="AT163" s="45" t="s">
        <v>7838</v>
      </c>
      <c r="AU163" s="40">
        <v>0</v>
      </c>
      <c r="AV163" s="40" t="s">
        <v>2388</v>
      </c>
      <c r="AW163" s="43">
        <v>40491</v>
      </c>
      <c r="AX163" s="46">
        <v>40507.816666666666</v>
      </c>
      <c r="AY163" s="40" t="s">
        <v>36</v>
      </c>
      <c r="AZ163" s="67">
        <v>8482.4</v>
      </c>
      <c r="BA163" s="43">
        <v>40491</v>
      </c>
      <c r="BB163" s="45">
        <v>41334</v>
      </c>
      <c r="BC163" s="40">
        <f t="shared" si="8"/>
        <v>843</v>
      </c>
      <c r="BD163" s="85">
        <f t="shared" si="9"/>
        <v>28.1</v>
      </c>
      <c r="BF163" s="393">
        <v>40491</v>
      </c>
      <c r="BG163" s="398">
        <v>41364</v>
      </c>
      <c r="BH163" s="96">
        <f t="shared" si="10"/>
        <v>873</v>
      </c>
      <c r="BI163" s="97">
        <f t="shared" si="11"/>
        <v>29.1</v>
      </c>
    </row>
    <row r="164" spans="1:61" ht="12.75" customHeight="1" x14ac:dyDescent="0.2">
      <c r="A164" s="413"/>
      <c r="B164" s="42" t="s">
        <v>2612</v>
      </c>
      <c r="C164" s="40">
        <v>93</v>
      </c>
      <c r="D164" s="40" t="s">
        <v>2527</v>
      </c>
      <c r="E164" s="41" t="s">
        <v>2529</v>
      </c>
      <c r="F164" s="41" t="s">
        <v>8710</v>
      </c>
      <c r="G164" s="41" t="s">
        <v>8708</v>
      </c>
      <c r="H164" s="41" t="s">
        <v>8975</v>
      </c>
      <c r="I164" s="45" t="s">
        <v>7839</v>
      </c>
      <c r="J164" s="45" t="s">
        <v>9419</v>
      </c>
      <c r="L164" s="50" t="s">
        <v>7841</v>
      </c>
      <c r="M164" s="40">
        <v>1149136</v>
      </c>
      <c r="N164" s="40" t="s">
        <v>2846</v>
      </c>
      <c r="O164" s="40" t="s">
        <v>2847</v>
      </c>
      <c r="P164" s="40" t="s">
        <v>2622</v>
      </c>
      <c r="Q164" s="40" t="s">
        <v>2389</v>
      </c>
      <c r="R164" s="40" t="s">
        <v>2390</v>
      </c>
      <c r="S164" s="43">
        <v>35973</v>
      </c>
      <c r="T164" s="40" t="s">
        <v>2623</v>
      </c>
      <c r="U164" s="44">
        <v>20400</v>
      </c>
      <c r="V164" s="44">
        <v>20400</v>
      </c>
      <c r="W164" s="44" t="s">
        <v>2623</v>
      </c>
      <c r="X164" s="44" t="s">
        <v>2623</v>
      </c>
      <c r="Y164" s="44" t="s">
        <v>2623</v>
      </c>
      <c r="Z164" s="44">
        <v>20400</v>
      </c>
      <c r="AA164" s="40" t="s">
        <v>27</v>
      </c>
      <c r="AB164" s="44">
        <v>0</v>
      </c>
      <c r="AC164" s="44">
        <v>26216.32</v>
      </c>
      <c r="AD164" s="40" t="s">
        <v>27</v>
      </c>
      <c r="AE164" s="44">
        <v>0</v>
      </c>
      <c r="AI164" s="40" t="s">
        <v>28</v>
      </c>
      <c r="AJ164" s="40" t="s">
        <v>135</v>
      </c>
      <c r="AK164" s="40" t="s">
        <v>136</v>
      </c>
      <c r="AL164" s="40" t="s">
        <v>31</v>
      </c>
      <c r="AM164" s="40" t="s">
        <v>2634</v>
      </c>
      <c r="AN164" s="40" t="s">
        <v>32</v>
      </c>
      <c r="AO164" s="40" t="s">
        <v>205</v>
      </c>
      <c r="AP164" s="40" t="s">
        <v>89</v>
      </c>
      <c r="AQ164" s="40" t="s">
        <v>171</v>
      </c>
      <c r="AR164" s="40" t="s">
        <v>42</v>
      </c>
      <c r="AS164" s="45">
        <v>41334</v>
      </c>
      <c r="AT164" s="45" t="s">
        <v>7839</v>
      </c>
      <c r="AU164" s="40">
        <v>0</v>
      </c>
      <c r="AV164" s="40" t="s">
        <v>2391</v>
      </c>
      <c r="AW164" s="43">
        <v>36298</v>
      </c>
      <c r="AX164" s="46">
        <v>40164.361111111109</v>
      </c>
      <c r="AY164" s="40" t="s">
        <v>36</v>
      </c>
      <c r="AZ164" s="67">
        <v>20400</v>
      </c>
      <c r="BA164" s="43">
        <v>36298</v>
      </c>
      <c r="BB164" s="81">
        <v>41334</v>
      </c>
      <c r="BC164" s="40">
        <f t="shared" si="8"/>
        <v>5036</v>
      </c>
      <c r="BD164" s="85">
        <f t="shared" si="9"/>
        <v>167.86666666666667</v>
      </c>
      <c r="BF164" s="393">
        <v>36298</v>
      </c>
      <c r="BG164" s="398">
        <v>41364</v>
      </c>
      <c r="BH164" s="96">
        <f t="shared" si="10"/>
        <v>5066</v>
      </c>
      <c r="BI164" s="97">
        <f t="shared" si="11"/>
        <v>168.86666666666667</v>
      </c>
    </row>
    <row r="165" spans="1:61" ht="12.75" customHeight="1" x14ac:dyDescent="0.2">
      <c r="A165" s="413"/>
      <c r="B165" s="42" t="s">
        <v>2612</v>
      </c>
      <c r="C165" s="40">
        <v>93</v>
      </c>
      <c r="D165" s="40" t="s">
        <v>2527</v>
      </c>
      <c r="E165" s="41" t="s">
        <v>2530</v>
      </c>
      <c r="F165" s="41" t="s">
        <v>8717</v>
      </c>
      <c r="G165" s="41" t="s">
        <v>8708</v>
      </c>
      <c r="H165" s="41" t="s">
        <v>8975</v>
      </c>
      <c r="I165" s="45" t="s">
        <v>7838</v>
      </c>
      <c r="J165" s="45" t="s">
        <v>9443</v>
      </c>
      <c r="L165" s="50" t="s">
        <v>7841</v>
      </c>
      <c r="M165" s="40">
        <v>754989</v>
      </c>
      <c r="N165" s="40" t="s">
        <v>7523</v>
      </c>
      <c r="O165" s="40" t="s">
        <v>7524</v>
      </c>
      <c r="P165" s="40" t="s">
        <v>2622</v>
      </c>
      <c r="Q165" s="40" t="s">
        <v>475</v>
      </c>
      <c r="R165" s="40" t="s">
        <v>476</v>
      </c>
      <c r="S165" s="43">
        <v>39146</v>
      </c>
      <c r="T165" s="40" t="s">
        <v>2623</v>
      </c>
      <c r="U165" s="44">
        <v>6769.24</v>
      </c>
      <c r="V165" s="44">
        <v>6769.24</v>
      </c>
      <c r="W165" s="44" t="s">
        <v>2623</v>
      </c>
      <c r="X165" s="44" t="s">
        <v>2623</v>
      </c>
      <c r="Y165" s="44" t="s">
        <v>2623</v>
      </c>
      <c r="Z165" s="44">
        <v>6769.24</v>
      </c>
      <c r="AA165" s="40" t="s">
        <v>26</v>
      </c>
      <c r="AB165" s="44">
        <v>6769.24</v>
      </c>
      <c r="AC165" s="44">
        <v>747.8</v>
      </c>
      <c r="AD165" s="40" t="s">
        <v>27</v>
      </c>
      <c r="AE165" s="44">
        <v>0</v>
      </c>
      <c r="AF165" s="40" t="s">
        <v>2624</v>
      </c>
      <c r="AG165" s="40" t="s">
        <v>2625</v>
      </c>
      <c r="AH165" s="40" t="s">
        <v>2626</v>
      </c>
      <c r="AI165" s="40" t="s">
        <v>28</v>
      </c>
      <c r="AJ165" s="40" t="s">
        <v>44</v>
      </c>
      <c r="AK165" s="40" t="s">
        <v>80</v>
      </c>
      <c r="AL165" s="40" t="s">
        <v>87</v>
      </c>
      <c r="AM165" s="40" t="s">
        <v>2632</v>
      </c>
      <c r="AN165" s="40" t="s">
        <v>139</v>
      </c>
      <c r="AO165" s="40" t="s">
        <v>124</v>
      </c>
      <c r="AP165" s="40" t="s">
        <v>34</v>
      </c>
      <c r="AQ165" s="40" t="s">
        <v>46</v>
      </c>
      <c r="AR165" s="40" t="s">
        <v>42</v>
      </c>
      <c r="AS165" s="45">
        <v>41334</v>
      </c>
      <c r="AT165" s="45" t="s">
        <v>7838</v>
      </c>
      <c r="AU165" s="40">
        <v>0</v>
      </c>
      <c r="AV165" s="40" t="s">
        <v>477</v>
      </c>
      <c r="AW165" s="43">
        <v>39499</v>
      </c>
      <c r="AX165" s="46">
        <v>39595.626388888886</v>
      </c>
      <c r="AY165" s="40" t="s">
        <v>36</v>
      </c>
      <c r="AZ165" s="67">
        <v>6769.24</v>
      </c>
      <c r="BA165" s="43">
        <v>39499</v>
      </c>
      <c r="BB165" s="81">
        <v>41334</v>
      </c>
      <c r="BC165" s="40">
        <f t="shared" si="8"/>
        <v>1835</v>
      </c>
      <c r="BD165" s="85">
        <f t="shared" si="9"/>
        <v>61.166666666666664</v>
      </c>
      <c r="BF165" s="393">
        <v>39499</v>
      </c>
      <c r="BG165" s="398">
        <v>41364</v>
      </c>
      <c r="BH165" s="96">
        <f t="shared" si="10"/>
        <v>1865</v>
      </c>
      <c r="BI165" s="97">
        <f t="shared" si="11"/>
        <v>62.166666666666664</v>
      </c>
    </row>
    <row r="166" spans="1:61" ht="12.75" customHeight="1" x14ac:dyDescent="0.2">
      <c r="A166" s="413"/>
      <c r="B166" s="42" t="s">
        <v>2612</v>
      </c>
      <c r="C166" s="40">
        <v>93</v>
      </c>
      <c r="D166" s="40" t="s">
        <v>2527</v>
      </c>
      <c r="E166" s="41" t="s">
        <v>2530</v>
      </c>
      <c r="F166" s="41" t="s">
        <v>8712</v>
      </c>
      <c r="G166" s="41" t="s">
        <v>8708</v>
      </c>
      <c r="H166" s="41" t="s">
        <v>9572</v>
      </c>
      <c r="I166" s="45" t="s">
        <v>7838</v>
      </c>
      <c r="J166" s="45" t="s">
        <v>9444</v>
      </c>
      <c r="L166" s="50" t="s">
        <v>7841</v>
      </c>
      <c r="M166" s="40">
        <v>776502</v>
      </c>
      <c r="N166" s="40" t="s">
        <v>7525</v>
      </c>
      <c r="O166" s="40" t="s">
        <v>7526</v>
      </c>
      <c r="P166" s="40" t="s">
        <v>2622</v>
      </c>
      <c r="Q166" s="40" t="s">
        <v>489</v>
      </c>
      <c r="R166" s="40" t="s">
        <v>490</v>
      </c>
      <c r="S166" s="43">
        <v>39377</v>
      </c>
      <c r="T166" s="40" t="s">
        <v>2623</v>
      </c>
      <c r="U166" s="44">
        <v>38537.65</v>
      </c>
      <c r="V166" s="44">
        <v>38537.65</v>
      </c>
      <c r="W166" s="44" t="s">
        <v>2623</v>
      </c>
      <c r="X166" s="44" t="s">
        <v>2623</v>
      </c>
      <c r="Y166" s="44" t="s">
        <v>2623</v>
      </c>
      <c r="Z166" s="44">
        <v>38537.65</v>
      </c>
      <c r="AA166" s="40" t="s">
        <v>26</v>
      </c>
      <c r="AB166" s="44">
        <v>38537.65</v>
      </c>
      <c r="AC166" s="44">
        <v>0</v>
      </c>
      <c r="AD166" s="40" t="s">
        <v>27</v>
      </c>
      <c r="AE166" s="44">
        <v>0</v>
      </c>
      <c r="AF166" s="40" t="s">
        <v>2624</v>
      </c>
      <c r="AG166" s="40" t="s">
        <v>2625</v>
      </c>
      <c r="AH166" s="40" t="s">
        <v>2626</v>
      </c>
      <c r="AI166" s="40" t="s">
        <v>28</v>
      </c>
      <c r="AJ166" s="40" t="s">
        <v>44</v>
      </c>
      <c r="AK166" s="40" t="s">
        <v>443</v>
      </c>
      <c r="AL166" s="40" t="s">
        <v>87</v>
      </c>
      <c r="AM166" s="40" t="s">
        <v>2634</v>
      </c>
      <c r="AN166" s="40" t="s">
        <v>32</v>
      </c>
      <c r="AO166" s="40" t="s">
        <v>319</v>
      </c>
      <c r="AP166" s="40" t="s">
        <v>34</v>
      </c>
      <c r="AQ166" s="40" t="s">
        <v>46</v>
      </c>
      <c r="AR166" s="40" t="s">
        <v>42</v>
      </c>
      <c r="AS166" s="45">
        <v>41334</v>
      </c>
      <c r="AT166" s="45" t="s">
        <v>7838</v>
      </c>
      <c r="AU166" s="40">
        <v>0</v>
      </c>
      <c r="AV166" s="40" t="s">
        <v>491</v>
      </c>
      <c r="AW166" s="43">
        <v>39542</v>
      </c>
      <c r="AX166" s="46">
        <v>39689.498611111114</v>
      </c>
      <c r="AY166" s="40" t="s">
        <v>36</v>
      </c>
      <c r="AZ166" s="67">
        <v>38537.65</v>
      </c>
      <c r="BA166" s="43">
        <v>39542</v>
      </c>
      <c r="BB166" s="81">
        <v>41334</v>
      </c>
      <c r="BC166" s="40">
        <f t="shared" si="8"/>
        <v>1792</v>
      </c>
      <c r="BD166" s="85">
        <f t="shared" si="9"/>
        <v>59.733333333333334</v>
      </c>
      <c r="BF166" s="393">
        <v>39542</v>
      </c>
      <c r="BG166" s="398">
        <v>41364</v>
      </c>
      <c r="BH166" s="96">
        <f t="shared" si="10"/>
        <v>1822</v>
      </c>
      <c r="BI166" s="97">
        <f t="shared" si="11"/>
        <v>60.733333333333334</v>
      </c>
    </row>
    <row r="167" spans="1:61" ht="12.75" customHeight="1" x14ac:dyDescent="0.2">
      <c r="A167" s="413"/>
      <c r="B167" s="42" t="s">
        <v>2612</v>
      </c>
      <c r="C167" s="40">
        <v>93</v>
      </c>
      <c r="D167" s="40" t="s">
        <v>2527</v>
      </c>
      <c r="E167" s="41" t="s">
        <v>2559</v>
      </c>
      <c r="F167" s="41" t="s">
        <v>8712</v>
      </c>
      <c r="G167" s="41" t="s">
        <v>8715</v>
      </c>
      <c r="H167" s="41" t="s">
        <v>8716</v>
      </c>
      <c r="I167" s="45" t="s">
        <v>7453</v>
      </c>
      <c r="J167" s="40" t="s">
        <v>8736</v>
      </c>
      <c r="L167" s="50" t="s">
        <v>7841</v>
      </c>
      <c r="M167" s="40">
        <v>1149286</v>
      </c>
      <c r="N167" s="40" t="s">
        <v>2806</v>
      </c>
      <c r="O167" s="40" t="s">
        <v>2807</v>
      </c>
      <c r="P167" s="40" t="s">
        <v>2622</v>
      </c>
      <c r="Q167" s="40" t="s">
        <v>2268</v>
      </c>
      <c r="R167" s="40" t="s">
        <v>2269</v>
      </c>
      <c r="S167" s="43">
        <v>39377</v>
      </c>
      <c r="T167" s="40" t="s">
        <v>2623</v>
      </c>
      <c r="U167" s="44">
        <v>124707.97</v>
      </c>
      <c r="V167" s="44">
        <v>124707.97</v>
      </c>
      <c r="W167" s="44" t="s">
        <v>2623</v>
      </c>
      <c r="X167" s="44" t="s">
        <v>2623</v>
      </c>
      <c r="Y167" s="44" t="s">
        <v>2623</v>
      </c>
      <c r="Z167" s="44">
        <v>95000</v>
      </c>
      <c r="AA167" s="40" t="s">
        <v>26</v>
      </c>
      <c r="AB167" s="44">
        <v>95000</v>
      </c>
      <c r="AC167" s="44">
        <v>0</v>
      </c>
      <c r="AD167" s="40" t="s">
        <v>27</v>
      </c>
      <c r="AE167" s="44">
        <v>0</v>
      </c>
      <c r="AI167" s="40" t="s">
        <v>28</v>
      </c>
      <c r="AJ167" s="40" t="s">
        <v>135</v>
      </c>
      <c r="AK167" s="40" t="s">
        <v>136</v>
      </c>
      <c r="AL167" s="40" t="s">
        <v>31</v>
      </c>
      <c r="AM167" s="40" t="s">
        <v>2678</v>
      </c>
      <c r="AN167" s="40" t="s">
        <v>32</v>
      </c>
      <c r="AO167" s="40" t="s">
        <v>54</v>
      </c>
      <c r="AP167" s="40" t="s">
        <v>55</v>
      </c>
      <c r="AQ167" s="40" t="s">
        <v>71</v>
      </c>
      <c r="AR167" s="40" t="s">
        <v>42</v>
      </c>
      <c r="AS167" s="45">
        <v>41334</v>
      </c>
      <c r="AT167" s="45" t="s">
        <v>7453</v>
      </c>
      <c r="AU167" s="40">
        <v>0</v>
      </c>
      <c r="AV167" s="40" t="s">
        <v>2270</v>
      </c>
      <c r="AW167" s="43">
        <v>39605</v>
      </c>
      <c r="AX167" s="46">
        <v>40164.381249999999</v>
      </c>
      <c r="AY167" s="40" t="s">
        <v>36</v>
      </c>
      <c r="AZ167" s="67">
        <v>124707.97</v>
      </c>
      <c r="BA167" s="43">
        <v>39605</v>
      </c>
      <c r="BB167" s="81">
        <v>41334</v>
      </c>
      <c r="BC167" s="40">
        <f t="shared" si="8"/>
        <v>1729</v>
      </c>
      <c r="BD167" s="85">
        <f t="shared" si="9"/>
        <v>57.633333333333333</v>
      </c>
      <c r="BF167" s="393">
        <v>39605</v>
      </c>
      <c r="BG167" s="398">
        <v>41364</v>
      </c>
      <c r="BH167" s="96">
        <f t="shared" si="10"/>
        <v>1759</v>
      </c>
      <c r="BI167" s="97">
        <f t="shared" si="11"/>
        <v>58.633333333333333</v>
      </c>
    </row>
    <row r="168" spans="1:61" ht="12.75" customHeight="1" x14ac:dyDescent="0.2">
      <c r="A168" s="413"/>
      <c r="B168" s="42" t="s">
        <v>2612</v>
      </c>
      <c r="C168" s="40">
        <v>93</v>
      </c>
      <c r="D168" s="40" t="s">
        <v>2527</v>
      </c>
      <c r="E168" s="41" t="s">
        <v>2569</v>
      </c>
      <c r="F168" s="41" t="s">
        <v>8717</v>
      </c>
      <c r="G168" s="41" t="s">
        <v>8708</v>
      </c>
      <c r="H168" s="41" t="s">
        <v>9571</v>
      </c>
      <c r="I168" s="45" t="s">
        <v>7838</v>
      </c>
      <c r="J168" s="45" t="s">
        <v>9444</v>
      </c>
      <c r="L168" s="50" t="s">
        <v>7841</v>
      </c>
      <c r="M168" s="40">
        <v>361553</v>
      </c>
      <c r="N168" s="40" t="s">
        <v>7527</v>
      </c>
      <c r="O168" s="40" t="s">
        <v>7528</v>
      </c>
      <c r="P168" s="40" t="s">
        <v>2622</v>
      </c>
      <c r="Q168" s="40" t="s">
        <v>892</v>
      </c>
      <c r="R168" s="40" t="s">
        <v>893</v>
      </c>
      <c r="S168" s="43">
        <v>35405</v>
      </c>
      <c r="T168" s="40" t="s">
        <v>2623</v>
      </c>
      <c r="U168" s="44">
        <v>38251</v>
      </c>
      <c r="V168" s="44">
        <v>38251</v>
      </c>
      <c r="W168" s="44" t="s">
        <v>2623</v>
      </c>
      <c r="X168" s="44" t="s">
        <v>2623</v>
      </c>
      <c r="Y168" s="44" t="s">
        <v>2623</v>
      </c>
      <c r="Z168" s="44">
        <v>38251</v>
      </c>
      <c r="AA168" s="40" t="s">
        <v>26</v>
      </c>
      <c r="AB168" s="44">
        <v>38251</v>
      </c>
      <c r="AC168" s="44">
        <v>102795.74</v>
      </c>
      <c r="AD168" s="40" t="s">
        <v>26</v>
      </c>
      <c r="AE168" s="44">
        <v>102795.74</v>
      </c>
      <c r="AF168" s="40" t="s">
        <v>2629</v>
      </c>
      <c r="AG168" s="40" t="s">
        <v>2625</v>
      </c>
      <c r="AH168" s="40" t="s">
        <v>2626</v>
      </c>
      <c r="AI168" s="40" t="s">
        <v>28</v>
      </c>
      <c r="AJ168" s="40" t="s">
        <v>44</v>
      </c>
      <c r="AK168" s="40" t="s">
        <v>38</v>
      </c>
      <c r="AL168" s="40" t="s">
        <v>31</v>
      </c>
      <c r="AM168" s="40" t="s">
        <v>2644</v>
      </c>
      <c r="AN168" s="40" t="s">
        <v>32</v>
      </c>
      <c r="AO168" s="40" t="s">
        <v>894</v>
      </c>
      <c r="AP168" s="40" t="s">
        <v>34</v>
      </c>
      <c r="AQ168" s="40" t="s">
        <v>71</v>
      </c>
      <c r="AR168" s="40" t="s">
        <v>42</v>
      </c>
      <c r="AS168" s="45">
        <v>41334</v>
      </c>
      <c r="AT168" s="45" t="s">
        <v>7838</v>
      </c>
      <c r="AU168" s="40">
        <v>0</v>
      </c>
      <c r="AV168" s="40" t="s">
        <v>895</v>
      </c>
      <c r="AW168" s="43">
        <v>37874</v>
      </c>
      <c r="AX168" s="46">
        <v>37910.404166666667</v>
      </c>
      <c r="AY168" s="40" t="s">
        <v>36</v>
      </c>
      <c r="AZ168" s="67">
        <v>38251</v>
      </c>
      <c r="BA168" s="43">
        <v>37874</v>
      </c>
      <c r="BB168" s="81">
        <v>41334</v>
      </c>
      <c r="BC168" s="40">
        <f t="shared" si="8"/>
        <v>3460</v>
      </c>
      <c r="BD168" s="85">
        <f t="shared" si="9"/>
        <v>115.33333333333333</v>
      </c>
      <c r="BF168" s="393">
        <v>37874</v>
      </c>
      <c r="BG168" s="398">
        <v>41364</v>
      </c>
      <c r="BH168" s="96">
        <f t="shared" si="10"/>
        <v>3490</v>
      </c>
      <c r="BI168" s="97">
        <f t="shared" si="11"/>
        <v>116.33333333333333</v>
      </c>
    </row>
    <row r="169" spans="1:61" ht="12.75" customHeight="1" x14ac:dyDescent="0.2">
      <c r="A169" s="413"/>
      <c r="B169" s="42" t="s">
        <v>2612</v>
      </c>
      <c r="C169" s="40">
        <v>93</v>
      </c>
      <c r="D169" s="40" t="s">
        <v>2527</v>
      </c>
      <c r="E169" s="41" t="s">
        <v>2549</v>
      </c>
      <c r="F169" s="41" t="s">
        <v>8717</v>
      </c>
      <c r="G169" s="41" t="s">
        <v>8708</v>
      </c>
      <c r="H169" s="41" t="s">
        <v>8975</v>
      </c>
      <c r="I169" s="45" t="s">
        <v>7838</v>
      </c>
      <c r="J169" s="45" t="s">
        <v>9443</v>
      </c>
      <c r="L169" s="50" t="s">
        <v>7841</v>
      </c>
      <c r="M169" s="40">
        <v>534172</v>
      </c>
      <c r="N169" s="40" t="s">
        <v>7529</v>
      </c>
      <c r="O169" s="40" t="s">
        <v>7530</v>
      </c>
      <c r="P169" s="40" t="s">
        <v>2622</v>
      </c>
      <c r="Q169" s="40" t="s">
        <v>962</v>
      </c>
      <c r="R169" s="40" t="s">
        <v>963</v>
      </c>
      <c r="S169" s="43">
        <v>37802</v>
      </c>
      <c r="T169" s="40" t="s">
        <v>2623</v>
      </c>
      <c r="U169" s="44">
        <v>135813.19</v>
      </c>
      <c r="V169" s="44">
        <v>135813.19</v>
      </c>
      <c r="W169" s="44" t="s">
        <v>2623</v>
      </c>
      <c r="X169" s="44" t="s">
        <v>2623</v>
      </c>
      <c r="Y169" s="44" t="s">
        <v>2623</v>
      </c>
      <c r="Z169" s="44">
        <v>135813.19</v>
      </c>
      <c r="AA169" s="40" t="s">
        <v>26</v>
      </c>
      <c r="AB169" s="44">
        <v>135813.19</v>
      </c>
      <c r="AC169" s="44">
        <v>86661.92</v>
      </c>
      <c r="AD169" s="40" t="s">
        <v>27</v>
      </c>
      <c r="AE169" s="44">
        <v>0</v>
      </c>
      <c r="AF169" s="40" t="s">
        <v>2629</v>
      </c>
      <c r="AG169" s="40" t="s">
        <v>2638</v>
      </c>
      <c r="AH169" s="40" t="s">
        <v>2651</v>
      </c>
      <c r="AI169" s="40" t="s">
        <v>28</v>
      </c>
      <c r="AJ169" s="40" t="s">
        <v>44</v>
      </c>
      <c r="AK169" s="40" t="s">
        <v>38</v>
      </c>
      <c r="AL169" s="40" t="s">
        <v>45</v>
      </c>
      <c r="AM169" s="40" t="s">
        <v>7492</v>
      </c>
      <c r="AN169" s="40" t="s">
        <v>32</v>
      </c>
      <c r="AO169" s="40" t="s">
        <v>54</v>
      </c>
      <c r="AP169" s="40" t="s">
        <v>55</v>
      </c>
      <c r="AQ169" s="40" t="s">
        <v>194</v>
      </c>
      <c r="AR169" s="40" t="s">
        <v>42</v>
      </c>
      <c r="AS169" s="45">
        <v>41334</v>
      </c>
      <c r="AT169" s="45" t="s">
        <v>7838</v>
      </c>
      <c r="AU169" s="40">
        <v>0</v>
      </c>
      <c r="AV169" s="40" t="s">
        <v>964</v>
      </c>
      <c r="AW169" s="43">
        <v>38874</v>
      </c>
      <c r="AX169" s="46">
        <v>38961.44027777778</v>
      </c>
      <c r="AY169" s="40" t="s">
        <v>36</v>
      </c>
      <c r="AZ169" s="67">
        <v>135813.19</v>
      </c>
      <c r="BA169" s="43">
        <v>38874</v>
      </c>
      <c r="BB169" s="81">
        <v>41334</v>
      </c>
      <c r="BC169" s="40">
        <f t="shared" si="8"/>
        <v>2460</v>
      </c>
      <c r="BD169" s="85">
        <f t="shared" si="9"/>
        <v>82</v>
      </c>
      <c r="BF169" s="393">
        <v>38874</v>
      </c>
      <c r="BG169" s="398">
        <v>41364</v>
      </c>
      <c r="BH169" s="96">
        <f t="shared" si="10"/>
        <v>2490</v>
      </c>
      <c r="BI169" s="97">
        <f t="shared" si="11"/>
        <v>83</v>
      </c>
    </row>
    <row r="170" spans="1:61" ht="12.75" customHeight="1" x14ac:dyDescent="0.2">
      <c r="A170" s="413"/>
      <c r="B170" s="42" t="s">
        <v>2612</v>
      </c>
      <c r="C170" s="40">
        <v>93</v>
      </c>
      <c r="D170" s="40" t="s">
        <v>2527</v>
      </c>
      <c r="E170" s="41" t="s">
        <v>2530</v>
      </c>
      <c r="F170" s="40" t="s">
        <v>8710</v>
      </c>
      <c r="G170" s="40" t="s">
        <v>8708</v>
      </c>
      <c r="H170" s="40" t="s">
        <v>8709</v>
      </c>
      <c r="I170" s="45" t="s">
        <v>7838</v>
      </c>
      <c r="J170" s="45" t="s">
        <v>9440</v>
      </c>
      <c r="L170" s="50" t="s">
        <v>7841</v>
      </c>
      <c r="M170" s="40">
        <v>846121</v>
      </c>
      <c r="N170" s="40" t="s">
        <v>7531</v>
      </c>
      <c r="O170" s="40" t="s">
        <v>7532</v>
      </c>
      <c r="P170" s="40" t="s">
        <v>2622</v>
      </c>
      <c r="Q170" s="40" t="s">
        <v>1163</v>
      </c>
      <c r="R170" s="40" t="s">
        <v>1164</v>
      </c>
      <c r="S170" s="43">
        <v>39769</v>
      </c>
      <c r="T170" s="40" t="s">
        <v>2623</v>
      </c>
      <c r="U170" s="44">
        <v>12588.25</v>
      </c>
      <c r="V170" s="44">
        <v>12588.25</v>
      </c>
      <c r="W170" s="44" t="s">
        <v>2623</v>
      </c>
      <c r="X170" s="44" t="s">
        <v>2623</v>
      </c>
      <c r="Y170" s="44" t="s">
        <v>2623</v>
      </c>
      <c r="Z170" s="44">
        <v>12588.25</v>
      </c>
      <c r="AA170" s="40" t="s">
        <v>26</v>
      </c>
      <c r="AB170" s="44">
        <v>12588.25</v>
      </c>
      <c r="AC170" s="44">
        <v>1408.4</v>
      </c>
      <c r="AD170" s="40" t="s">
        <v>50</v>
      </c>
      <c r="AE170" s="44">
        <v>704.2</v>
      </c>
      <c r="AF170" s="40" t="s">
        <v>2624</v>
      </c>
      <c r="AG170" s="40" t="s">
        <v>2630</v>
      </c>
      <c r="AI170" s="40" t="s">
        <v>28</v>
      </c>
      <c r="AJ170" s="40" t="s">
        <v>44</v>
      </c>
      <c r="AK170" s="40" t="s">
        <v>443</v>
      </c>
      <c r="AL170" s="40" t="s">
        <v>87</v>
      </c>
      <c r="AM170" s="40" t="s">
        <v>2634</v>
      </c>
      <c r="AN170" s="40" t="s">
        <v>32</v>
      </c>
      <c r="AO170" s="40" t="s">
        <v>812</v>
      </c>
      <c r="AP170" s="40" t="s">
        <v>34</v>
      </c>
      <c r="AQ170" s="40" t="s">
        <v>252</v>
      </c>
      <c r="AR170" s="40" t="s">
        <v>42</v>
      </c>
      <c r="AS170" s="45">
        <v>41334</v>
      </c>
      <c r="AT170" s="45" t="s">
        <v>7838</v>
      </c>
      <c r="AU170" s="40">
        <v>0</v>
      </c>
      <c r="AV170" s="40" t="s">
        <v>1165</v>
      </c>
      <c r="AW170" s="43">
        <v>39905</v>
      </c>
      <c r="AX170" s="46">
        <v>39912.417361111111</v>
      </c>
      <c r="AY170" s="40" t="s">
        <v>36</v>
      </c>
      <c r="AZ170" s="67">
        <v>12588.25</v>
      </c>
      <c r="BA170" s="43">
        <v>39905</v>
      </c>
      <c r="BB170" s="81">
        <v>41334</v>
      </c>
      <c r="BC170" s="40">
        <f t="shared" si="8"/>
        <v>1429</v>
      </c>
      <c r="BD170" s="85">
        <f t="shared" si="9"/>
        <v>47.633333333333333</v>
      </c>
      <c r="BF170" s="393">
        <v>39905</v>
      </c>
      <c r="BG170" s="398">
        <v>41364</v>
      </c>
      <c r="BH170" s="96">
        <f t="shared" si="10"/>
        <v>1459</v>
      </c>
      <c r="BI170" s="97">
        <f t="shared" si="11"/>
        <v>48.633333333333333</v>
      </c>
    </row>
    <row r="171" spans="1:61" ht="12.75" customHeight="1" x14ac:dyDescent="0.2">
      <c r="A171" s="413"/>
      <c r="B171" s="42" t="s">
        <v>2612</v>
      </c>
      <c r="C171" s="40">
        <v>93</v>
      </c>
      <c r="D171" s="40" t="s">
        <v>2527</v>
      </c>
      <c r="E171" s="41" t="s">
        <v>2535</v>
      </c>
      <c r="F171" s="41" t="s">
        <v>8726</v>
      </c>
      <c r="G171" s="41" t="s">
        <v>8708</v>
      </c>
      <c r="H171" s="41" t="s">
        <v>8975</v>
      </c>
      <c r="I171" s="45" t="s">
        <v>7838</v>
      </c>
      <c r="J171" s="45" t="s">
        <v>9443</v>
      </c>
      <c r="L171" s="50" t="s">
        <v>7841</v>
      </c>
      <c r="M171" s="40">
        <v>650649</v>
      </c>
      <c r="N171" s="40" t="s">
        <v>7533</v>
      </c>
      <c r="O171" s="40" t="s">
        <v>7534</v>
      </c>
      <c r="P171" s="40" t="s">
        <v>2622</v>
      </c>
      <c r="Q171" s="40" t="s">
        <v>309</v>
      </c>
      <c r="R171" s="40" t="s">
        <v>1571</v>
      </c>
      <c r="S171" s="43">
        <v>37462</v>
      </c>
      <c r="T171" s="40" t="s">
        <v>2623</v>
      </c>
      <c r="U171" s="44">
        <v>33000</v>
      </c>
      <c r="V171" s="44">
        <v>33000</v>
      </c>
      <c r="W171" s="44" t="s">
        <v>2623</v>
      </c>
      <c r="X171" s="44" t="s">
        <v>2623</v>
      </c>
      <c r="Y171" s="44" t="s">
        <v>2623</v>
      </c>
      <c r="Z171" s="44">
        <v>33000</v>
      </c>
      <c r="AA171" s="40" t="s">
        <v>26</v>
      </c>
      <c r="AB171" s="44">
        <v>33000</v>
      </c>
      <c r="AC171" s="44">
        <v>127480.35</v>
      </c>
      <c r="AD171" s="40" t="s">
        <v>26</v>
      </c>
      <c r="AE171" s="44">
        <v>1274.8</v>
      </c>
      <c r="AF171" s="40" t="s">
        <v>2624</v>
      </c>
      <c r="AG171" s="40" t="s">
        <v>2638</v>
      </c>
      <c r="AH171" s="40" t="s">
        <v>2642</v>
      </c>
      <c r="AI171" s="40" t="s">
        <v>28</v>
      </c>
      <c r="AJ171" s="40" t="s">
        <v>44</v>
      </c>
      <c r="AK171" s="40" t="s">
        <v>30</v>
      </c>
      <c r="AL171" s="40" t="s">
        <v>45</v>
      </c>
      <c r="AM171" s="40" t="s">
        <v>2644</v>
      </c>
      <c r="AN171" s="40" t="s">
        <v>32</v>
      </c>
      <c r="AO171" s="40" t="s">
        <v>310</v>
      </c>
      <c r="AP171" s="40" t="s">
        <v>40</v>
      </c>
      <c r="AQ171" s="40" t="s">
        <v>41</v>
      </c>
      <c r="AR171" s="40" t="s">
        <v>42</v>
      </c>
      <c r="AS171" s="45">
        <v>41334</v>
      </c>
      <c r="AT171" s="45" t="s">
        <v>7838</v>
      </c>
      <c r="AU171" s="40">
        <v>0</v>
      </c>
      <c r="AV171" s="40" t="s">
        <v>1572</v>
      </c>
      <c r="AW171" s="43">
        <v>39276</v>
      </c>
      <c r="AX171" s="46">
        <v>39297.716666666667</v>
      </c>
      <c r="AY171" s="40" t="s">
        <v>36</v>
      </c>
      <c r="AZ171" s="67">
        <v>33000</v>
      </c>
      <c r="BA171" s="43">
        <v>39276</v>
      </c>
      <c r="BB171" s="81">
        <v>41334</v>
      </c>
      <c r="BC171" s="40">
        <f t="shared" si="8"/>
        <v>2058</v>
      </c>
      <c r="BD171" s="85">
        <f t="shared" si="9"/>
        <v>68.599999999999994</v>
      </c>
      <c r="BF171" s="393">
        <v>39276</v>
      </c>
      <c r="BG171" s="398">
        <v>41364</v>
      </c>
      <c r="BH171" s="96">
        <f t="shared" si="10"/>
        <v>2088</v>
      </c>
      <c r="BI171" s="97">
        <f t="shared" si="11"/>
        <v>69.599999999999994</v>
      </c>
    </row>
    <row r="172" spans="1:61" ht="12.75" customHeight="1" x14ac:dyDescent="0.2">
      <c r="A172" s="413"/>
      <c r="B172" s="42" t="s">
        <v>2612</v>
      </c>
      <c r="C172" s="40">
        <v>93</v>
      </c>
      <c r="D172" s="40" t="s">
        <v>2527</v>
      </c>
      <c r="E172" s="41" t="s">
        <v>2530</v>
      </c>
      <c r="F172" s="41" t="s">
        <v>8717</v>
      </c>
      <c r="G172" s="41" t="s">
        <v>8708</v>
      </c>
      <c r="H172" s="41" t="s">
        <v>8975</v>
      </c>
      <c r="I172" s="45" t="s">
        <v>7838</v>
      </c>
      <c r="J172" s="45" t="s">
        <v>9443</v>
      </c>
      <c r="L172" s="50" t="s">
        <v>7841</v>
      </c>
      <c r="M172" s="40">
        <v>748456</v>
      </c>
      <c r="N172" s="40" t="s">
        <v>7535</v>
      </c>
      <c r="O172" s="40" t="s">
        <v>7536</v>
      </c>
      <c r="P172" s="40" t="s">
        <v>2622</v>
      </c>
      <c r="Q172" s="40" t="s">
        <v>1622</v>
      </c>
      <c r="R172" s="40" t="s">
        <v>1623</v>
      </c>
      <c r="S172" s="43">
        <v>39245</v>
      </c>
      <c r="T172" s="40" t="s">
        <v>2623</v>
      </c>
      <c r="U172" s="44">
        <v>61077.2</v>
      </c>
      <c r="V172" s="44">
        <v>61077.2</v>
      </c>
      <c r="W172" s="44" t="s">
        <v>2623</v>
      </c>
      <c r="X172" s="44" t="s">
        <v>2623</v>
      </c>
      <c r="Y172" s="44" t="s">
        <v>2623</v>
      </c>
      <c r="Z172" s="44">
        <v>61077.2</v>
      </c>
      <c r="AA172" s="40" t="s">
        <v>26</v>
      </c>
      <c r="AB172" s="44">
        <v>61077.2</v>
      </c>
      <c r="AC172" s="44">
        <v>66441.789999999994</v>
      </c>
      <c r="AD172" s="40" t="s">
        <v>27</v>
      </c>
      <c r="AE172" s="44">
        <v>0</v>
      </c>
      <c r="AF172" s="40" t="s">
        <v>2624</v>
      </c>
      <c r="AG172" s="40" t="s">
        <v>2638</v>
      </c>
      <c r="AH172" s="40" t="s">
        <v>2651</v>
      </c>
      <c r="AI172" s="40" t="s">
        <v>28</v>
      </c>
      <c r="AJ172" s="40" t="s">
        <v>44</v>
      </c>
      <c r="AK172" s="40" t="s">
        <v>298</v>
      </c>
      <c r="AL172" s="40" t="s">
        <v>45</v>
      </c>
      <c r="AM172" s="40" t="s">
        <v>2641</v>
      </c>
      <c r="AN172" s="40" t="s">
        <v>32</v>
      </c>
      <c r="AO172" s="40" t="s">
        <v>510</v>
      </c>
      <c r="AP172" s="40" t="s">
        <v>34</v>
      </c>
      <c r="AQ172" s="40" t="s">
        <v>46</v>
      </c>
      <c r="AR172" s="40" t="s">
        <v>42</v>
      </c>
      <c r="AS172" s="45">
        <v>41334</v>
      </c>
      <c r="AT172" s="45" t="s">
        <v>7838</v>
      </c>
      <c r="AU172" s="40">
        <v>0</v>
      </c>
      <c r="AV172" s="40" t="s">
        <v>1624</v>
      </c>
      <c r="AW172" s="43">
        <v>39546</v>
      </c>
      <c r="AX172" s="46">
        <v>39574.526388888888</v>
      </c>
      <c r="AY172" s="40" t="s">
        <v>36</v>
      </c>
      <c r="AZ172" s="67">
        <v>61077.2</v>
      </c>
      <c r="BA172" s="43">
        <v>39546</v>
      </c>
      <c r="BB172" s="81">
        <v>41334</v>
      </c>
      <c r="BC172" s="40">
        <f t="shared" si="8"/>
        <v>1788</v>
      </c>
      <c r="BD172" s="85">
        <f t="shared" si="9"/>
        <v>59.6</v>
      </c>
      <c r="BF172" s="393">
        <v>39546</v>
      </c>
      <c r="BG172" s="398">
        <v>41364</v>
      </c>
      <c r="BH172" s="96">
        <f t="shared" si="10"/>
        <v>1818</v>
      </c>
      <c r="BI172" s="97">
        <f t="shared" si="11"/>
        <v>60.6</v>
      </c>
    </row>
    <row r="173" spans="1:61" ht="12.75" customHeight="1" x14ac:dyDescent="0.2">
      <c r="A173" s="413"/>
      <c r="B173" s="42" t="s">
        <v>2612</v>
      </c>
      <c r="C173" s="40">
        <v>93</v>
      </c>
      <c r="D173" s="40" t="s">
        <v>2527</v>
      </c>
      <c r="E173" s="41" t="s">
        <v>2535</v>
      </c>
      <c r="F173" s="41" t="s">
        <v>8717</v>
      </c>
      <c r="G173" s="41" t="s">
        <v>8708</v>
      </c>
      <c r="H173" s="41" t="s">
        <v>9571</v>
      </c>
      <c r="I173" s="45" t="s">
        <v>7456</v>
      </c>
      <c r="J173" s="60" t="s">
        <v>8756</v>
      </c>
      <c r="K173" s="67">
        <v>0</v>
      </c>
      <c r="L173" s="50" t="s">
        <v>7841</v>
      </c>
      <c r="M173" s="40">
        <v>444527</v>
      </c>
      <c r="N173" s="40" t="s">
        <v>7537</v>
      </c>
      <c r="O173" s="40" t="s">
        <v>7538</v>
      </c>
      <c r="P173" s="40" t="s">
        <v>2622</v>
      </c>
      <c r="Q173" s="40" t="s">
        <v>2065</v>
      </c>
      <c r="R173" s="40" t="s">
        <v>2066</v>
      </c>
      <c r="S173" s="43">
        <v>37827</v>
      </c>
      <c r="T173" s="40" t="s">
        <v>2623</v>
      </c>
      <c r="U173" s="44">
        <v>80000</v>
      </c>
      <c r="V173" s="44">
        <v>80000</v>
      </c>
      <c r="W173" s="44" t="s">
        <v>2623</v>
      </c>
      <c r="X173" s="44" t="s">
        <v>2623</v>
      </c>
      <c r="Y173" s="44" t="s">
        <v>2623</v>
      </c>
      <c r="Z173" s="44">
        <v>80000</v>
      </c>
      <c r="AA173" s="40" t="s">
        <v>50</v>
      </c>
      <c r="AB173" s="44">
        <v>40000</v>
      </c>
      <c r="AC173" s="44">
        <v>1600</v>
      </c>
      <c r="AD173" s="40" t="s">
        <v>50</v>
      </c>
      <c r="AE173" s="44">
        <v>0</v>
      </c>
      <c r="AF173" s="40" t="s">
        <v>2624</v>
      </c>
      <c r="AG173" s="40" t="s">
        <v>2625</v>
      </c>
      <c r="AH173" s="40" t="s">
        <v>2626</v>
      </c>
      <c r="AI173" s="40" t="s">
        <v>28</v>
      </c>
      <c r="AJ173" s="40" t="s">
        <v>44</v>
      </c>
      <c r="AK173" s="40" t="s">
        <v>38</v>
      </c>
      <c r="AL173" s="40" t="s">
        <v>87</v>
      </c>
      <c r="AM173" s="40" t="s">
        <v>2645</v>
      </c>
      <c r="AN173" s="40" t="s">
        <v>32</v>
      </c>
      <c r="AO173" s="40" t="s">
        <v>77</v>
      </c>
      <c r="AP173" s="40" t="s">
        <v>34</v>
      </c>
      <c r="AQ173" s="40" t="s">
        <v>307</v>
      </c>
      <c r="AR173" s="40" t="s">
        <v>42</v>
      </c>
      <c r="AS173" s="45">
        <v>41334</v>
      </c>
      <c r="AT173" s="45" t="s">
        <v>7456</v>
      </c>
      <c r="AU173" s="40">
        <v>0</v>
      </c>
      <c r="AV173" s="40" t="s">
        <v>2067</v>
      </c>
      <c r="AW173" s="43">
        <v>38222</v>
      </c>
      <c r="AX173" s="46">
        <v>38418.638888888891</v>
      </c>
      <c r="AY173" s="40" t="s">
        <v>36</v>
      </c>
      <c r="AZ173" s="67">
        <v>80000</v>
      </c>
      <c r="BA173" s="43">
        <v>38222</v>
      </c>
      <c r="BB173" s="81">
        <v>41334</v>
      </c>
      <c r="BC173" s="40">
        <f t="shared" si="8"/>
        <v>3112</v>
      </c>
      <c r="BD173" s="85">
        <f t="shared" si="9"/>
        <v>103.73333333333333</v>
      </c>
      <c r="BF173" s="393">
        <v>38222</v>
      </c>
      <c r="BG173" s="398">
        <v>41364</v>
      </c>
      <c r="BH173" s="96">
        <f t="shared" si="10"/>
        <v>3142</v>
      </c>
      <c r="BI173" s="97">
        <f t="shared" si="11"/>
        <v>104.73333333333333</v>
      </c>
    </row>
    <row r="174" spans="1:61" ht="12.75" customHeight="1" x14ac:dyDescent="0.2">
      <c r="A174" s="413"/>
      <c r="B174" s="42" t="s">
        <v>2612</v>
      </c>
      <c r="C174" s="40">
        <v>93</v>
      </c>
      <c r="D174" s="40" t="s">
        <v>2527</v>
      </c>
      <c r="E174" s="41" t="s">
        <v>3628</v>
      </c>
      <c r="F174" s="41" t="s">
        <v>8712</v>
      </c>
      <c r="G174" s="41" t="s">
        <v>8708</v>
      </c>
      <c r="H174" s="41" t="s">
        <v>9572</v>
      </c>
      <c r="I174" s="45" t="s">
        <v>7838</v>
      </c>
      <c r="J174" s="45" t="s">
        <v>9444</v>
      </c>
      <c r="L174" s="50" t="s">
        <v>7841</v>
      </c>
      <c r="M174" s="40">
        <v>483265</v>
      </c>
      <c r="N174" s="40" t="s">
        <v>7539</v>
      </c>
      <c r="O174" s="40" t="s">
        <v>7540</v>
      </c>
      <c r="P174" s="40" t="s">
        <v>2622</v>
      </c>
      <c r="Q174" s="40" t="s">
        <v>2080</v>
      </c>
      <c r="R174" s="40" t="s">
        <v>2081</v>
      </c>
      <c r="S174" s="43">
        <v>38155</v>
      </c>
      <c r="T174" s="40" t="s">
        <v>2623</v>
      </c>
      <c r="U174" s="44">
        <v>31250</v>
      </c>
      <c r="V174" s="44">
        <v>31250</v>
      </c>
      <c r="W174" s="44" t="s">
        <v>2623</v>
      </c>
      <c r="X174" s="44" t="s">
        <v>2623</v>
      </c>
      <c r="Y174" s="44" t="s">
        <v>2623</v>
      </c>
      <c r="Z174" s="44">
        <v>31250</v>
      </c>
      <c r="AA174" s="40" t="s">
        <v>26</v>
      </c>
      <c r="AB174" s="44">
        <v>31250</v>
      </c>
      <c r="AC174" s="44">
        <v>3125</v>
      </c>
      <c r="AD174" s="40" t="s">
        <v>26</v>
      </c>
      <c r="AE174" s="44">
        <v>31.25</v>
      </c>
      <c r="AF174" s="40" t="s">
        <v>2624</v>
      </c>
      <c r="AG174" s="40" t="s">
        <v>2625</v>
      </c>
      <c r="AH174" s="40" t="s">
        <v>2626</v>
      </c>
      <c r="AI174" s="40" t="s">
        <v>28</v>
      </c>
      <c r="AJ174" s="40" t="s">
        <v>44</v>
      </c>
      <c r="AK174" s="40" t="s">
        <v>80</v>
      </c>
      <c r="AL174" s="40" t="s">
        <v>45</v>
      </c>
      <c r="AM174" s="40" t="s">
        <v>2644</v>
      </c>
      <c r="AN174" s="40" t="s">
        <v>32</v>
      </c>
      <c r="AO174" s="40" t="s">
        <v>77</v>
      </c>
      <c r="AP174" s="40" t="s">
        <v>34</v>
      </c>
      <c r="AQ174" s="40" t="s">
        <v>307</v>
      </c>
      <c r="AR174" s="40" t="s">
        <v>42</v>
      </c>
      <c r="AS174" s="45">
        <v>41334</v>
      </c>
      <c r="AT174" s="45" t="s">
        <v>7838</v>
      </c>
      <c r="AU174" s="40">
        <v>0</v>
      </c>
      <c r="AV174" s="40" t="s">
        <v>2082</v>
      </c>
      <c r="AW174" s="43">
        <v>38607</v>
      </c>
      <c r="AX174" s="46">
        <v>38708.402777777781</v>
      </c>
      <c r="AY174" s="40" t="s">
        <v>36</v>
      </c>
      <c r="AZ174" s="67">
        <v>31250</v>
      </c>
      <c r="BA174" s="43">
        <v>38607</v>
      </c>
      <c r="BB174" s="81">
        <v>41334</v>
      </c>
      <c r="BC174" s="40">
        <f t="shared" si="8"/>
        <v>2727</v>
      </c>
      <c r="BD174" s="85">
        <f t="shared" si="9"/>
        <v>90.9</v>
      </c>
      <c r="BF174" s="393">
        <v>38607</v>
      </c>
      <c r="BG174" s="398">
        <v>41364</v>
      </c>
      <c r="BH174" s="96">
        <f t="shared" si="10"/>
        <v>2757</v>
      </c>
      <c r="BI174" s="97">
        <f t="shared" si="11"/>
        <v>91.9</v>
      </c>
    </row>
    <row r="175" spans="1:61" ht="12.75" customHeight="1" x14ac:dyDescent="0.2">
      <c r="A175" s="413"/>
      <c r="B175" s="42" t="s">
        <v>2612</v>
      </c>
      <c r="C175" s="40">
        <v>1</v>
      </c>
      <c r="D175" s="40" t="s">
        <v>2527</v>
      </c>
      <c r="E175" s="40" t="s">
        <v>7588</v>
      </c>
      <c r="F175" s="40" t="s">
        <v>7588</v>
      </c>
      <c r="G175" s="40" t="s">
        <v>7588</v>
      </c>
      <c r="H175" s="41" t="s">
        <v>7588</v>
      </c>
      <c r="I175" s="45" t="s">
        <v>7456</v>
      </c>
      <c r="J175" s="45" t="s">
        <v>7588</v>
      </c>
      <c r="K175" s="67">
        <v>0</v>
      </c>
      <c r="L175" s="50" t="s">
        <v>7841</v>
      </c>
      <c r="M175" s="40">
        <v>1149155</v>
      </c>
      <c r="N175" s="40" t="s">
        <v>2855</v>
      </c>
      <c r="O175" s="40" t="s">
        <v>2856</v>
      </c>
      <c r="P175" s="40" t="s">
        <v>2622</v>
      </c>
      <c r="T175" s="40" t="s">
        <v>2623</v>
      </c>
      <c r="U175" s="44">
        <v>0</v>
      </c>
      <c r="V175" s="44">
        <v>0</v>
      </c>
      <c r="W175" s="44" t="s">
        <v>2623</v>
      </c>
      <c r="X175" s="44" t="s">
        <v>2623</v>
      </c>
      <c r="Y175" s="44" t="s">
        <v>2623</v>
      </c>
      <c r="Z175" s="44">
        <v>0</v>
      </c>
      <c r="AB175" s="44">
        <v>0</v>
      </c>
      <c r="AC175" s="44">
        <v>35000</v>
      </c>
      <c r="AD175" s="40" t="s">
        <v>27</v>
      </c>
      <c r="AE175" s="44">
        <v>0</v>
      </c>
      <c r="AI175" s="40" t="s">
        <v>28</v>
      </c>
      <c r="AJ175" s="40" t="s">
        <v>135</v>
      </c>
      <c r="AK175" s="40" t="s">
        <v>136</v>
      </c>
      <c r="AL175" s="40" t="s">
        <v>31</v>
      </c>
      <c r="AM175" s="40" t="s">
        <v>2640</v>
      </c>
      <c r="AN175" s="40" t="s">
        <v>32</v>
      </c>
      <c r="AO175" s="40" t="s">
        <v>70</v>
      </c>
      <c r="AP175" s="40" t="s">
        <v>34</v>
      </c>
      <c r="AQ175" s="40" t="s">
        <v>71</v>
      </c>
      <c r="AR175" s="40" t="s">
        <v>42</v>
      </c>
      <c r="AS175" s="45">
        <v>41334</v>
      </c>
      <c r="AT175" s="45" t="s">
        <v>7456</v>
      </c>
      <c r="AU175" s="40">
        <v>0</v>
      </c>
      <c r="AV175" s="40" t="s">
        <v>1751</v>
      </c>
      <c r="AW175" s="43">
        <v>39436</v>
      </c>
      <c r="AX175" s="46">
        <v>40164.361111111109</v>
      </c>
      <c r="AY175" s="40" t="s">
        <v>600</v>
      </c>
      <c r="AZ175" s="67">
        <v>0</v>
      </c>
      <c r="BA175" s="43">
        <v>39436</v>
      </c>
      <c r="BB175" s="81">
        <v>41334</v>
      </c>
      <c r="BC175" s="40">
        <f t="shared" si="8"/>
        <v>1898</v>
      </c>
      <c r="BD175" s="85">
        <f t="shared" si="9"/>
        <v>63.266666666666666</v>
      </c>
      <c r="BF175" s="393">
        <v>39436</v>
      </c>
      <c r="BG175" s="398">
        <v>41364</v>
      </c>
      <c r="BH175" s="96">
        <f t="shared" si="10"/>
        <v>1928</v>
      </c>
      <c r="BI175" s="97">
        <f t="shared" si="11"/>
        <v>64.266666666666666</v>
      </c>
    </row>
    <row r="176" spans="1:61" ht="12.75" customHeight="1" x14ac:dyDescent="0.2">
      <c r="A176" s="413"/>
      <c r="B176" s="42" t="s">
        <v>2612</v>
      </c>
      <c r="C176" s="40">
        <v>82</v>
      </c>
      <c r="D176" s="40" t="s">
        <v>2527</v>
      </c>
      <c r="E176" s="41" t="s">
        <v>2558</v>
      </c>
      <c r="F176" s="41" t="s">
        <v>8717</v>
      </c>
      <c r="G176" s="41" t="s">
        <v>8708</v>
      </c>
      <c r="H176" s="41" t="s">
        <v>9571</v>
      </c>
      <c r="I176" s="45" t="s">
        <v>7456</v>
      </c>
      <c r="J176" s="60" t="s">
        <v>8756</v>
      </c>
      <c r="K176" s="67">
        <v>0</v>
      </c>
      <c r="L176" s="50" t="s">
        <v>7841</v>
      </c>
      <c r="M176" s="40">
        <v>432393</v>
      </c>
      <c r="N176" s="40" t="s">
        <v>2857</v>
      </c>
      <c r="O176" s="40" t="s">
        <v>2858</v>
      </c>
      <c r="P176" s="40" t="s">
        <v>2622</v>
      </c>
      <c r="Q176" s="40" t="s">
        <v>2057</v>
      </c>
      <c r="R176" s="40" t="s">
        <v>2058</v>
      </c>
      <c r="S176" s="43">
        <v>37552</v>
      </c>
      <c r="T176" s="40" t="s">
        <v>2623</v>
      </c>
      <c r="U176" s="44">
        <v>27370.5</v>
      </c>
      <c r="V176" s="44">
        <v>27370.5</v>
      </c>
      <c r="W176" s="44" t="s">
        <v>2623</v>
      </c>
      <c r="X176" s="44" t="s">
        <v>2623</v>
      </c>
      <c r="Y176" s="44" t="s">
        <v>2623</v>
      </c>
      <c r="Z176" s="44">
        <v>27370.5</v>
      </c>
      <c r="AA176" s="40" t="s">
        <v>27</v>
      </c>
      <c r="AB176" s="44">
        <v>0</v>
      </c>
      <c r="AC176" s="44">
        <v>2600</v>
      </c>
      <c r="AD176" s="40" t="s">
        <v>27</v>
      </c>
      <c r="AE176" s="44">
        <v>0</v>
      </c>
      <c r="AF176" s="40" t="s">
        <v>2629</v>
      </c>
      <c r="AG176" s="40" t="s">
        <v>2630</v>
      </c>
      <c r="AI176" s="40" t="s">
        <v>28</v>
      </c>
      <c r="AJ176" s="40" t="s">
        <v>44</v>
      </c>
      <c r="AK176" s="40" t="s">
        <v>38</v>
      </c>
      <c r="AL176" s="40" t="s">
        <v>197</v>
      </c>
      <c r="AM176" s="40" t="s">
        <v>2859</v>
      </c>
      <c r="AN176" s="40" t="s">
        <v>32</v>
      </c>
      <c r="AO176" s="40" t="s">
        <v>77</v>
      </c>
      <c r="AP176" s="40" t="s">
        <v>34</v>
      </c>
      <c r="AQ176" s="40" t="s">
        <v>71</v>
      </c>
      <c r="AR176" s="40" t="s">
        <v>42</v>
      </c>
      <c r="AS176" s="45">
        <v>41334</v>
      </c>
      <c r="AT176" s="45" t="s">
        <v>7456</v>
      </c>
      <c r="AU176" s="40">
        <v>0</v>
      </c>
      <c r="AV176" s="40" t="s">
        <v>2059</v>
      </c>
      <c r="AW176" s="43">
        <v>38302</v>
      </c>
      <c r="AX176" s="46">
        <v>38355.397222222222</v>
      </c>
      <c r="AY176" s="40" t="s">
        <v>36</v>
      </c>
      <c r="AZ176" s="67">
        <v>27370.5</v>
      </c>
      <c r="BA176" s="43">
        <v>38302</v>
      </c>
      <c r="BB176" s="81">
        <v>41334</v>
      </c>
      <c r="BC176" s="40">
        <f t="shared" si="8"/>
        <v>3032</v>
      </c>
      <c r="BD176" s="85">
        <f t="shared" si="9"/>
        <v>101.06666666666666</v>
      </c>
      <c r="BF176" s="393">
        <v>38302</v>
      </c>
      <c r="BG176" s="398">
        <v>41364</v>
      </c>
      <c r="BH176" s="96">
        <f t="shared" si="10"/>
        <v>3062</v>
      </c>
      <c r="BI176" s="97">
        <f t="shared" si="11"/>
        <v>102.06666666666666</v>
      </c>
    </row>
    <row r="177" spans="1:61" ht="12.75" customHeight="1" x14ac:dyDescent="0.2">
      <c r="A177" s="413"/>
      <c r="B177" s="42" t="s">
        <v>2612</v>
      </c>
      <c r="C177" s="40">
        <v>82</v>
      </c>
      <c r="D177" s="40" t="s">
        <v>2527</v>
      </c>
      <c r="E177" s="41" t="s">
        <v>2532</v>
      </c>
      <c r="F177" s="41" t="s">
        <v>8717</v>
      </c>
      <c r="G177" s="41" t="s">
        <v>8708</v>
      </c>
      <c r="H177" s="41" t="s">
        <v>8745</v>
      </c>
      <c r="I177" s="45" t="s">
        <v>7456</v>
      </c>
      <c r="J177" s="45" t="s">
        <v>8762</v>
      </c>
      <c r="K177" s="67">
        <v>0</v>
      </c>
      <c r="L177" s="50" t="s">
        <v>7841</v>
      </c>
      <c r="M177" s="40">
        <v>722094</v>
      </c>
      <c r="N177" s="40" t="s">
        <v>2860</v>
      </c>
      <c r="O177" s="40" t="s">
        <v>2861</v>
      </c>
      <c r="P177" s="40" t="s">
        <v>2622</v>
      </c>
      <c r="Q177" s="40" t="s">
        <v>2154</v>
      </c>
      <c r="R177" s="40" t="s">
        <v>2155</v>
      </c>
      <c r="S177" s="43">
        <v>39104</v>
      </c>
      <c r="T177" s="40" t="s">
        <v>2623</v>
      </c>
      <c r="U177" s="44">
        <v>30000</v>
      </c>
      <c r="V177" s="44">
        <v>30000</v>
      </c>
      <c r="W177" s="44" t="s">
        <v>2623</v>
      </c>
      <c r="X177" s="44" t="s">
        <v>2623</v>
      </c>
      <c r="Y177" s="44" t="s">
        <v>2623</v>
      </c>
      <c r="Z177" s="44">
        <v>30000</v>
      </c>
      <c r="AA177" s="40" t="s">
        <v>50</v>
      </c>
      <c r="AB177" s="44">
        <v>15000</v>
      </c>
      <c r="AC177" s="44">
        <v>750</v>
      </c>
      <c r="AD177" s="40" t="s">
        <v>27</v>
      </c>
      <c r="AE177" s="44">
        <v>0</v>
      </c>
      <c r="AF177" s="40" t="s">
        <v>2624</v>
      </c>
      <c r="AG177" s="40" t="s">
        <v>2630</v>
      </c>
      <c r="AI177" s="40" t="s">
        <v>28</v>
      </c>
      <c r="AJ177" s="40" t="s">
        <v>44</v>
      </c>
      <c r="AK177" s="40" t="s">
        <v>80</v>
      </c>
      <c r="AL177" s="40" t="s">
        <v>45</v>
      </c>
      <c r="AM177" s="40" t="s">
        <v>2632</v>
      </c>
      <c r="AN177" s="40" t="s">
        <v>79</v>
      </c>
      <c r="AO177" s="40" t="s">
        <v>405</v>
      </c>
      <c r="AP177" s="40" t="s">
        <v>34</v>
      </c>
      <c r="AQ177" s="40" t="s">
        <v>71</v>
      </c>
      <c r="AR177" s="40" t="s">
        <v>42</v>
      </c>
      <c r="AS177" s="45">
        <v>41334</v>
      </c>
      <c r="AT177" s="45" t="s">
        <v>7456</v>
      </c>
      <c r="AU177" s="40">
        <v>0</v>
      </c>
      <c r="AV177" s="40" t="s">
        <v>2156</v>
      </c>
      <c r="AW177" s="43">
        <v>39435</v>
      </c>
      <c r="AX177" s="46">
        <v>39471.439583333333</v>
      </c>
      <c r="AY177" s="40" t="s">
        <v>36</v>
      </c>
      <c r="AZ177" s="67">
        <v>30000</v>
      </c>
      <c r="BA177" s="43">
        <v>39435</v>
      </c>
      <c r="BB177" s="81">
        <v>41334</v>
      </c>
      <c r="BC177" s="40">
        <f t="shared" si="8"/>
        <v>1899</v>
      </c>
      <c r="BD177" s="85">
        <f t="shared" si="9"/>
        <v>63.3</v>
      </c>
      <c r="BF177" s="393">
        <v>39435</v>
      </c>
      <c r="BG177" s="398">
        <v>41364</v>
      </c>
      <c r="BH177" s="96">
        <f t="shared" si="10"/>
        <v>1929</v>
      </c>
      <c r="BI177" s="97">
        <f t="shared" si="11"/>
        <v>64.3</v>
      </c>
    </row>
    <row r="178" spans="1:61" ht="12.75" customHeight="1" x14ac:dyDescent="0.2">
      <c r="A178" s="413"/>
      <c r="B178" s="42" t="s">
        <v>2612</v>
      </c>
      <c r="C178" s="40">
        <v>93</v>
      </c>
      <c r="D178" s="40" t="s">
        <v>2527</v>
      </c>
      <c r="E178" s="41" t="s">
        <v>2529</v>
      </c>
      <c r="F178" s="41" t="s">
        <v>8712</v>
      </c>
      <c r="G178" s="41" t="s">
        <v>8708</v>
      </c>
      <c r="H178" s="41" t="s">
        <v>8719</v>
      </c>
      <c r="I178" s="45" t="s">
        <v>7456</v>
      </c>
      <c r="J178" s="60" t="s">
        <v>8756</v>
      </c>
      <c r="K178" s="67">
        <v>0</v>
      </c>
      <c r="L178" s="50" t="s">
        <v>7841</v>
      </c>
      <c r="M178" s="40">
        <v>1148840</v>
      </c>
      <c r="N178" s="40" t="s">
        <v>2862</v>
      </c>
      <c r="O178" s="40" t="s">
        <v>2863</v>
      </c>
      <c r="P178" s="40" t="s">
        <v>2622</v>
      </c>
      <c r="Q178" s="40" t="s">
        <v>2254</v>
      </c>
      <c r="R178" s="40" t="s">
        <v>2255</v>
      </c>
      <c r="S178" s="43">
        <v>38625</v>
      </c>
      <c r="T178" s="40" t="s">
        <v>2623</v>
      </c>
      <c r="U178" s="44">
        <v>11860.26</v>
      </c>
      <c r="V178" s="44">
        <v>11860.26</v>
      </c>
      <c r="W178" s="44" t="s">
        <v>2623</v>
      </c>
      <c r="X178" s="44" t="s">
        <v>2623</v>
      </c>
      <c r="Y178" s="44" t="s">
        <v>2623</v>
      </c>
      <c r="Z178" s="44">
        <v>11860.26</v>
      </c>
      <c r="AA178" s="40" t="s">
        <v>50</v>
      </c>
      <c r="AB178" s="44">
        <v>5930.13</v>
      </c>
      <c r="AC178" s="44">
        <v>11700</v>
      </c>
      <c r="AD178" s="40" t="s">
        <v>27</v>
      </c>
      <c r="AE178" s="44">
        <v>0</v>
      </c>
      <c r="AI178" s="40" t="s">
        <v>28</v>
      </c>
      <c r="AJ178" s="40" t="s">
        <v>135</v>
      </c>
      <c r="AK178" s="40" t="s">
        <v>136</v>
      </c>
      <c r="AL178" s="40" t="s">
        <v>31</v>
      </c>
      <c r="AM178" s="40" t="s">
        <v>2664</v>
      </c>
      <c r="AN178" s="40" t="s">
        <v>32</v>
      </c>
      <c r="AO178" s="40" t="s">
        <v>2256</v>
      </c>
      <c r="AP178" s="40" t="s">
        <v>53</v>
      </c>
      <c r="AQ178" s="40" t="s">
        <v>71</v>
      </c>
      <c r="AR178" s="40" t="s">
        <v>42</v>
      </c>
      <c r="AS178" s="45">
        <v>41334</v>
      </c>
      <c r="AT178" s="45" t="s">
        <v>7456</v>
      </c>
      <c r="AU178" s="40">
        <v>0</v>
      </c>
      <c r="AV178" s="40" t="s">
        <v>2257</v>
      </c>
      <c r="AW178" s="43">
        <v>39198</v>
      </c>
      <c r="AX178" s="46">
        <v>40164.352083333331</v>
      </c>
      <c r="AY178" s="40" t="s">
        <v>36</v>
      </c>
      <c r="AZ178" s="67">
        <v>11860.26</v>
      </c>
      <c r="BA178" s="43">
        <v>39198</v>
      </c>
      <c r="BB178" s="81">
        <v>41334</v>
      </c>
      <c r="BC178" s="40">
        <f t="shared" si="8"/>
        <v>2136</v>
      </c>
      <c r="BD178" s="85">
        <f t="shared" si="9"/>
        <v>71.2</v>
      </c>
      <c r="BF178" s="393">
        <v>39198</v>
      </c>
      <c r="BG178" s="398">
        <v>41364</v>
      </c>
      <c r="BH178" s="96">
        <f t="shared" si="10"/>
        <v>2166</v>
      </c>
      <c r="BI178" s="97">
        <f t="shared" si="11"/>
        <v>72.2</v>
      </c>
    </row>
    <row r="179" spans="1:61" ht="12.75" customHeight="1" x14ac:dyDescent="0.2">
      <c r="A179" s="413"/>
      <c r="B179" s="42" t="s">
        <v>2612</v>
      </c>
      <c r="C179" s="40">
        <v>93</v>
      </c>
      <c r="D179" s="40" t="s">
        <v>2527</v>
      </c>
      <c r="E179" s="41" t="s">
        <v>2529</v>
      </c>
      <c r="F179" s="41" t="s">
        <v>8712</v>
      </c>
      <c r="G179" s="41" t="s">
        <v>8708</v>
      </c>
      <c r="H179" s="41" t="s">
        <v>9572</v>
      </c>
      <c r="I179" s="45" t="s">
        <v>7456</v>
      </c>
      <c r="J179" s="60" t="s">
        <v>8756</v>
      </c>
      <c r="K179" s="67">
        <v>0</v>
      </c>
      <c r="L179" s="50" t="s">
        <v>7841</v>
      </c>
      <c r="M179" s="40">
        <v>1149316</v>
      </c>
      <c r="N179" s="40" t="s">
        <v>2864</v>
      </c>
      <c r="O179" s="40" t="s">
        <v>2865</v>
      </c>
      <c r="P179" s="40" t="s">
        <v>2622</v>
      </c>
      <c r="Q179" s="40" t="s">
        <v>2278</v>
      </c>
      <c r="R179" s="40" t="s">
        <v>2279</v>
      </c>
      <c r="S179" s="43">
        <v>37847</v>
      </c>
      <c r="T179" s="40" t="s">
        <v>2623</v>
      </c>
      <c r="U179" s="44">
        <v>33173.06</v>
      </c>
      <c r="V179" s="44">
        <v>33173.06</v>
      </c>
      <c r="W179" s="44" t="s">
        <v>2623</v>
      </c>
      <c r="X179" s="44" t="s">
        <v>2623</v>
      </c>
      <c r="Y179" s="44" t="s">
        <v>2623</v>
      </c>
      <c r="Z179" s="44">
        <v>33173.06</v>
      </c>
      <c r="AA179" s="40" t="s">
        <v>50</v>
      </c>
      <c r="AB179" s="44">
        <v>16586.53</v>
      </c>
      <c r="AC179" s="44">
        <v>41261.93</v>
      </c>
      <c r="AD179" s="40" t="s">
        <v>27</v>
      </c>
      <c r="AE179" s="44">
        <v>0</v>
      </c>
      <c r="AI179" s="40" t="s">
        <v>28</v>
      </c>
      <c r="AJ179" s="40" t="s">
        <v>135</v>
      </c>
      <c r="AK179" s="40" t="s">
        <v>136</v>
      </c>
      <c r="AL179" s="40" t="s">
        <v>31</v>
      </c>
      <c r="AM179" s="40" t="s">
        <v>2680</v>
      </c>
      <c r="AN179" s="40" t="s">
        <v>32</v>
      </c>
      <c r="AO179" s="40" t="s">
        <v>77</v>
      </c>
      <c r="AP179" s="40" t="s">
        <v>34</v>
      </c>
      <c r="AQ179" s="40" t="s">
        <v>71</v>
      </c>
      <c r="AR179" s="40" t="s">
        <v>42</v>
      </c>
      <c r="AS179" s="45">
        <v>41334</v>
      </c>
      <c r="AT179" s="45" t="s">
        <v>7456</v>
      </c>
      <c r="AU179" s="40">
        <v>0</v>
      </c>
      <c r="AV179" s="40" t="s">
        <v>2280</v>
      </c>
      <c r="AW179" s="43">
        <v>38565</v>
      </c>
      <c r="AX179" s="46">
        <v>40164.381944444445</v>
      </c>
      <c r="AY179" s="40" t="s">
        <v>36</v>
      </c>
      <c r="AZ179" s="67">
        <v>33173.06</v>
      </c>
      <c r="BA179" s="43">
        <v>38565</v>
      </c>
      <c r="BB179" s="81">
        <v>41334</v>
      </c>
      <c r="BC179" s="40">
        <f t="shared" si="8"/>
        <v>2769</v>
      </c>
      <c r="BD179" s="85">
        <f t="shared" si="9"/>
        <v>92.3</v>
      </c>
      <c r="BF179" s="393">
        <v>38565</v>
      </c>
      <c r="BG179" s="398">
        <v>41364</v>
      </c>
      <c r="BH179" s="96">
        <f t="shared" si="10"/>
        <v>2799</v>
      </c>
      <c r="BI179" s="97">
        <f t="shared" si="11"/>
        <v>93.3</v>
      </c>
    </row>
    <row r="180" spans="1:61" ht="12.75" customHeight="1" x14ac:dyDescent="0.2">
      <c r="A180" s="413"/>
      <c r="B180" s="42" t="s">
        <v>2612</v>
      </c>
      <c r="C180" s="40">
        <v>93</v>
      </c>
      <c r="D180" s="40" t="s">
        <v>2527</v>
      </c>
      <c r="E180" s="41" t="s">
        <v>2529</v>
      </c>
      <c r="F180" s="41" t="s">
        <v>8710</v>
      </c>
      <c r="G180" s="41" t="s">
        <v>8708</v>
      </c>
      <c r="H180" s="41" t="s">
        <v>8709</v>
      </c>
      <c r="I180" s="45" t="s">
        <v>7456</v>
      </c>
      <c r="J180" s="60" t="s">
        <v>8756</v>
      </c>
      <c r="K180" s="67">
        <v>0</v>
      </c>
      <c r="L180" s="50" t="s">
        <v>7841</v>
      </c>
      <c r="M180" s="40">
        <v>1148903</v>
      </c>
      <c r="N180" s="40" t="s">
        <v>2868</v>
      </c>
      <c r="O180" s="40" t="s">
        <v>2869</v>
      </c>
      <c r="P180" s="40" t="s">
        <v>2622</v>
      </c>
      <c r="Q180" s="40">
        <v>9301381</v>
      </c>
      <c r="R180" s="40" t="s">
        <v>603</v>
      </c>
      <c r="S180" s="43">
        <v>39281</v>
      </c>
      <c r="T180" s="40" t="s">
        <v>2623</v>
      </c>
      <c r="U180" s="44">
        <v>101174.27</v>
      </c>
      <c r="V180" s="44">
        <v>101174.27</v>
      </c>
      <c r="W180" s="44" t="s">
        <v>2623</v>
      </c>
      <c r="X180" s="44" t="s">
        <v>2623</v>
      </c>
      <c r="Y180" s="44" t="s">
        <v>2623</v>
      </c>
      <c r="Z180" s="44">
        <v>101174.27</v>
      </c>
      <c r="AA180" s="40" t="s">
        <v>50</v>
      </c>
      <c r="AB180" s="44">
        <v>50587.14</v>
      </c>
      <c r="AC180" s="44">
        <v>0</v>
      </c>
      <c r="AD180" s="40" t="s">
        <v>27</v>
      </c>
      <c r="AE180" s="44">
        <v>0</v>
      </c>
      <c r="AI180" s="40" t="s">
        <v>28</v>
      </c>
      <c r="AJ180" s="40" t="s">
        <v>135</v>
      </c>
      <c r="AK180" s="40" t="s">
        <v>136</v>
      </c>
      <c r="AL180" s="40" t="s">
        <v>31</v>
      </c>
      <c r="AM180" s="40" t="s">
        <v>2652</v>
      </c>
      <c r="AN180" s="40" t="s">
        <v>32</v>
      </c>
      <c r="AO180" s="40" t="s">
        <v>78</v>
      </c>
      <c r="AP180" s="40" t="s">
        <v>40</v>
      </c>
      <c r="AQ180" s="40" t="s">
        <v>71</v>
      </c>
      <c r="AR180" s="40" t="s">
        <v>42</v>
      </c>
      <c r="AS180" s="45">
        <v>41334</v>
      </c>
      <c r="AT180" s="45" t="s">
        <v>7456</v>
      </c>
      <c r="AU180" s="40">
        <v>0</v>
      </c>
      <c r="AV180" s="40" t="s">
        <v>604</v>
      </c>
      <c r="AW180" s="43">
        <v>39478</v>
      </c>
      <c r="AX180" s="46">
        <v>40164.357638888891</v>
      </c>
      <c r="AY180" s="40" t="s">
        <v>36</v>
      </c>
      <c r="AZ180" s="67">
        <v>101174.27</v>
      </c>
      <c r="BA180" s="43">
        <v>39478</v>
      </c>
      <c r="BB180" s="81">
        <v>41334</v>
      </c>
      <c r="BC180" s="40">
        <f t="shared" si="8"/>
        <v>1856</v>
      </c>
      <c r="BD180" s="85">
        <f t="shared" si="9"/>
        <v>61.866666666666667</v>
      </c>
      <c r="BF180" s="393">
        <v>39478</v>
      </c>
      <c r="BG180" s="398">
        <v>41364</v>
      </c>
      <c r="BH180" s="96">
        <f t="shared" si="10"/>
        <v>1886</v>
      </c>
      <c r="BI180" s="97">
        <f t="shared" si="11"/>
        <v>62.866666666666667</v>
      </c>
    </row>
    <row r="181" spans="1:61" ht="12.75" customHeight="1" x14ac:dyDescent="0.2">
      <c r="A181" s="413"/>
      <c r="B181" s="42" t="s">
        <v>2612</v>
      </c>
      <c r="C181" s="40">
        <v>82</v>
      </c>
      <c r="D181" s="40" t="s">
        <v>2527</v>
      </c>
      <c r="E181" s="41" t="s">
        <v>2529</v>
      </c>
      <c r="F181" s="41" t="s">
        <v>8712</v>
      </c>
      <c r="G181" s="41" t="s">
        <v>8708</v>
      </c>
      <c r="H181" s="41" t="s">
        <v>8711</v>
      </c>
      <c r="I181" s="45" t="s">
        <v>7456</v>
      </c>
      <c r="J181" s="45" t="s">
        <v>8762</v>
      </c>
      <c r="K181" s="67">
        <v>0</v>
      </c>
      <c r="L181" s="50" t="s">
        <v>7842</v>
      </c>
      <c r="M181" s="40">
        <v>1452975</v>
      </c>
      <c r="N181" s="40" t="s">
        <v>2870</v>
      </c>
      <c r="O181" s="40" t="s">
        <v>2871</v>
      </c>
      <c r="P181" s="40" t="s">
        <v>2622</v>
      </c>
      <c r="Q181" s="40" t="s">
        <v>848</v>
      </c>
      <c r="R181" s="40" t="s">
        <v>849</v>
      </c>
      <c r="S181" s="43">
        <v>40343</v>
      </c>
      <c r="T181" s="40" t="s">
        <v>2623</v>
      </c>
      <c r="U181" s="44">
        <v>10792.52</v>
      </c>
      <c r="V181" s="44">
        <v>10792.52</v>
      </c>
      <c r="W181" s="44" t="s">
        <v>2623</v>
      </c>
      <c r="X181" s="44" t="s">
        <v>2623</v>
      </c>
      <c r="Y181" s="44" t="s">
        <v>2623</v>
      </c>
      <c r="Z181" s="44">
        <v>10792.52</v>
      </c>
      <c r="AA181" s="40" t="s">
        <v>50</v>
      </c>
      <c r="AB181" s="44">
        <v>5396.26</v>
      </c>
      <c r="AC181" s="44">
        <v>0</v>
      </c>
      <c r="AD181" s="40" t="s">
        <v>27</v>
      </c>
      <c r="AE181" s="44">
        <v>0</v>
      </c>
      <c r="AF181" s="40" t="s">
        <v>2629</v>
      </c>
      <c r="AG181" s="40" t="s">
        <v>2630</v>
      </c>
      <c r="AI181" s="40" t="s">
        <v>28</v>
      </c>
      <c r="AJ181" s="40" t="s">
        <v>135</v>
      </c>
      <c r="AK181" s="40" t="s">
        <v>136</v>
      </c>
      <c r="AL181" s="40" t="s">
        <v>45</v>
      </c>
      <c r="AM181" s="40" t="s">
        <v>2632</v>
      </c>
      <c r="AN181" s="40" t="s">
        <v>131</v>
      </c>
      <c r="AO181" s="40" t="s">
        <v>482</v>
      </c>
      <c r="AP181" s="40" t="s">
        <v>34</v>
      </c>
      <c r="AQ181" s="40" t="s">
        <v>71</v>
      </c>
      <c r="AR181" s="40" t="s">
        <v>42</v>
      </c>
      <c r="AS181" s="45">
        <v>41334</v>
      </c>
      <c r="AT181" s="45" t="s">
        <v>7456</v>
      </c>
      <c r="AU181" s="40">
        <v>0</v>
      </c>
      <c r="AV181" s="40" t="s">
        <v>850</v>
      </c>
      <c r="AW181" s="43">
        <v>41015</v>
      </c>
      <c r="AX181" s="46">
        <v>41026.893055555556</v>
      </c>
      <c r="AY181" s="40" t="s">
        <v>36</v>
      </c>
      <c r="AZ181" s="67">
        <v>10792.52</v>
      </c>
      <c r="BA181" s="43">
        <v>41015</v>
      </c>
      <c r="BB181" s="81">
        <v>41334</v>
      </c>
      <c r="BC181" s="40">
        <f t="shared" si="8"/>
        <v>319</v>
      </c>
      <c r="BD181" s="85">
        <f t="shared" si="9"/>
        <v>10.633333333333333</v>
      </c>
      <c r="BF181" s="393">
        <v>41015</v>
      </c>
      <c r="BG181" s="398">
        <v>41364</v>
      </c>
      <c r="BH181" s="96">
        <f t="shared" si="10"/>
        <v>349</v>
      </c>
      <c r="BI181" s="97">
        <f t="shared" si="11"/>
        <v>11.633333333333333</v>
      </c>
    </row>
    <row r="182" spans="1:61" ht="12.75" customHeight="1" x14ac:dyDescent="0.2">
      <c r="A182" s="413"/>
      <c r="B182" s="42" t="s">
        <v>2612</v>
      </c>
      <c r="C182" s="40">
        <v>82</v>
      </c>
      <c r="D182" s="40" t="s">
        <v>2527</v>
      </c>
      <c r="E182" s="41" t="s">
        <v>2537</v>
      </c>
      <c r="F182" s="41" t="s">
        <v>8712</v>
      </c>
      <c r="G182" s="41" t="s">
        <v>8708</v>
      </c>
      <c r="H182" s="41" t="s">
        <v>8750</v>
      </c>
      <c r="I182" s="45" t="s">
        <v>7456</v>
      </c>
      <c r="J182" s="60" t="s">
        <v>8756</v>
      </c>
      <c r="K182" s="67">
        <v>0</v>
      </c>
      <c r="L182" s="50" t="s">
        <v>7841</v>
      </c>
      <c r="M182" s="40">
        <v>1026428</v>
      </c>
      <c r="N182" s="40" t="s">
        <v>2872</v>
      </c>
      <c r="O182" s="40" t="s">
        <v>2873</v>
      </c>
      <c r="P182" s="40" t="s">
        <v>2622</v>
      </c>
      <c r="Q182" s="40" t="s">
        <v>1175</v>
      </c>
      <c r="R182" s="40" t="s">
        <v>1176</v>
      </c>
      <c r="S182" s="43">
        <v>39884</v>
      </c>
      <c r="T182" s="40" t="s">
        <v>2623</v>
      </c>
      <c r="U182" s="44">
        <v>27565</v>
      </c>
      <c r="V182" s="44">
        <v>27565</v>
      </c>
      <c r="W182" s="44" t="s">
        <v>2623</v>
      </c>
      <c r="X182" s="44" t="s">
        <v>2623</v>
      </c>
      <c r="Y182" s="44" t="s">
        <v>2623</v>
      </c>
      <c r="Z182" s="44">
        <v>27565</v>
      </c>
      <c r="AA182" s="40" t="s">
        <v>50</v>
      </c>
      <c r="AB182" s="44">
        <v>13782.5</v>
      </c>
      <c r="AC182" s="44">
        <v>0</v>
      </c>
      <c r="AD182" s="40" t="s">
        <v>27</v>
      </c>
      <c r="AE182" s="44">
        <v>0</v>
      </c>
      <c r="AF182" s="40" t="s">
        <v>2629</v>
      </c>
      <c r="AG182" s="40" t="s">
        <v>2630</v>
      </c>
      <c r="AI182" s="40" t="s">
        <v>28</v>
      </c>
      <c r="AJ182" s="40" t="s">
        <v>135</v>
      </c>
      <c r="AK182" s="40" t="s">
        <v>136</v>
      </c>
      <c r="AL182" s="40" t="s">
        <v>45</v>
      </c>
      <c r="AM182" s="40" t="s">
        <v>2645</v>
      </c>
      <c r="AN182" s="40" t="s">
        <v>32</v>
      </c>
      <c r="AO182" s="40" t="s">
        <v>396</v>
      </c>
      <c r="AP182" s="40" t="s">
        <v>34</v>
      </c>
      <c r="AQ182" s="40" t="s">
        <v>71</v>
      </c>
      <c r="AR182" s="40" t="s">
        <v>42</v>
      </c>
      <c r="AS182" s="45">
        <v>41334</v>
      </c>
      <c r="AT182" s="45" t="s">
        <v>7456</v>
      </c>
      <c r="AU182" s="40">
        <v>0</v>
      </c>
      <c r="AV182" s="40" t="s">
        <v>1177</v>
      </c>
      <c r="AW182" s="43">
        <v>39884</v>
      </c>
      <c r="AX182" s="46">
        <v>39965.461805555555</v>
      </c>
      <c r="AY182" s="40" t="s">
        <v>36</v>
      </c>
      <c r="AZ182" s="67">
        <v>27565</v>
      </c>
      <c r="BA182" s="43">
        <v>39884</v>
      </c>
      <c r="BB182" s="81">
        <v>41334</v>
      </c>
      <c r="BC182" s="40">
        <f t="shared" si="8"/>
        <v>1450</v>
      </c>
      <c r="BD182" s="85">
        <f t="shared" si="9"/>
        <v>48.333333333333336</v>
      </c>
      <c r="BF182" s="393">
        <v>39884</v>
      </c>
      <c r="BG182" s="398">
        <v>41364</v>
      </c>
      <c r="BH182" s="96">
        <f t="shared" si="10"/>
        <v>1480</v>
      </c>
      <c r="BI182" s="97">
        <f t="shared" si="11"/>
        <v>49.333333333333336</v>
      </c>
    </row>
    <row r="183" spans="1:61" ht="12.75" customHeight="1" x14ac:dyDescent="0.2">
      <c r="A183" s="413"/>
      <c r="B183" s="42" t="s">
        <v>2612</v>
      </c>
      <c r="C183" s="40">
        <v>82</v>
      </c>
      <c r="D183" s="40" t="s">
        <v>2527</v>
      </c>
      <c r="E183" s="41" t="s">
        <v>2537</v>
      </c>
      <c r="F183" s="41" t="s">
        <v>8713</v>
      </c>
      <c r="G183" s="41" t="s">
        <v>8708</v>
      </c>
      <c r="H183" s="41" t="s">
        <v>8750</v>
      </c>
      <c r="I183" s="45" t="s">
        <v>7456</v>
      </c>
      <c r="J183" s="60" t="s">
        <v>8756</v>
      </c>
      <c r="K183" s="67">
        <v>0</v>
      </c>
      <c r="L183" s="50" t="s">
        <v>7841</v>
      </c>
      <c r="M183" s="40">
        <v>1324205</v>
      </c>
      <c r="N183" s="40" t="s">
        <v>2874</v>
      </c>
      <c r="O183" s="40" t="s">
        <v>2875</v>
      </c>
      <c r="P183" s="40" t="s">
        <v>2622</v>
      </c>
      <c r="Q183" s="40" t="s">
        <v>1401</v>
      </c>
      <c r="R183" s="40" t="s">
        <v>1402</v>
      </c>
      <c r="S183" s="43">
        <v>40296</v>
      </c>
      <c r="T183" s="40" t="s">
        <v>2623</v>
      </c>
      <c r="U183" s="44">
        <v>38000</v>
      </c>
      <c r="V183" s="44">
        <v>38000</v>
      </c>
      <c r="W183" s="44" t="s">
        <v>2623</v>
      </c>
      <c r="X183" s="44" t="s">
        <v>2623</v>
      </c>
      <c r="Y183" s="44" t="s">
        <v>2623</v>
      </c>
      <c r="Z183" s="44">
        <v>38000</v>
      </c>
      <c r="AA183" s="40" t="s">
        <v>50</v>
      </c>
      <c r="AB183" s="44">
        <v>19000</v>
      </c>
      <c r="AC183" s="44">
        <v>0</v>
      </c>
      <c r="AD183" s="40" t="s">
        <v>27</v>
      </c>
      <c r="AE183" s="44">
        <v>0</v>
      </c>
      <c r="AF183" s="40" t="s">
        <v>2629</v>
      </c>
      <c r="AG183" s="40" t="s">
        <v>2630</v>
      </c>
      <c r="AI183" s="40" t="s">
        <v>28</v>
      </c>
      <c r="AJ183" s="40" t="s">
        <v>135</v>
      </c>
      <c r="AK183" s="40" t="s">
        <v>136</v>
      </c>
      <c r="AL183" s="40" t="s">
        <v>45</v>
      </c>
      <c r="AM183" s="40" t="s">
        <v>2632</v>
      </c>
      <c r="AN183" s="40" t="s">
        <v>131</v>
      </c>
      <c r="AO183" s="40" t="s">
        <v>445</v>
      </c>
      <c r="AP183" s="40" t="s">
        <v>34</v>
      </c>
      <c r="AQ183" s="40" t="s">
        <v>71</v>
      </c>
      <c r="AR183" s="40" t="s">
        <v>42</v>
      </c>
      <c r="AS183" s="45">
        <v>41334</v>
      </c>
      <c r="AT183" s="45" t="s">
        <v>7456</v>
      </c>
      <c r="AU183" s="40">
        <v>0</v>
      </c>
      <c r="AV183" s="40" t="s">
        <v>1403</v>
      </c>
      <c r="AW183" s="43">
        <v>40444</v>
      </c>
      <c r="AX183" s="46">
        <v>40682.785416666666</v>
      </c>
      <c r="AY183" s="40" t="s">
        <v>36</v>
      </c>
      <c r="AZ183" s="67">
        <v>38000</v>
      </c>
      <c r="BA183" s="43">
        <v>40444</v>
      </c>
      <c r="BB183" s="81">
        <v>41334</v>
      </c>
      <c r="BC183" s="40">
        <f t="shared" si="8"/>
        <v>890</v>
      </c>
      <c r="BD183" s="85">
        <f t="shared" si="9"/>
        <v>29.666666666666668</v>
      </c>
      <c r="BF183" s="393">
        <v>40444</v>
      </c>
      <c r="BG183" s="398">
        <v>41364</v>
      </c>
      <c r="BH183" s="96">
        <f t="shared" si="10"/>
        <v>920</v>
      </c>
      <c r="BI183" s="97">
        <f t="shared" si="11"/>
        <v>30.666666666666668</v>
      </c>
    </row>
    <row r="184" spans="1:61" ht="12.75" customHeight="1" x14ac:dyDescent="0.2">
      <c r="A184" s="413"/>
      <c r="B184" s="42" t="s">
        <v>2612</v>
      </c>
      <c r="C184" s="40">
        <v>82</v>
      </c>
      <c r="D184" s="40" t="s">
        <v>2527</v>
      </c>
      <c r="E184" s="41" t="s">
        <v>2558</v>
      </c>
      <c r="F184" s="41" t="s">
        <v>8748</v>
      </c>
      <c r="G184" s="41" t="s">
        <v>8708</v>
      </c>
      <c r="H184" s="41" t="s">
        <v>8750</v>
      </c>
      <c r="I184" s="45" t="s">
        <v>7456</v>
      </c>
      <c r="J184" s="45" t="s">
        <v>8765</v>
      </c>
      <c r="K184" s="67">
        <v>0</v>
      </c>
      <c r="L184" s="50" t="s">
        <v>7842</v>
      </c>
      <c r="M184" s="40">
        <v>1543895</v>
      </c>
      <c r="N184" s="40" t="s">
        <v>2876</v>
      </c>
      <c r="O184" s="40" t="s">
        <v>2877</v>
      </c>
      <c r="P184" s="40" t="s">
        <v>2622</v>
      </c>
      <c r="Q184" s="40" t="s">
        <v>1464</v>
      </c>
      <c r="R184" s="40" t="s">
        <v>1465</v>
      </c>
      <c r="S184" s="43">
        <v>40704</v>
      </c>
      <c r="T184" s="40" t="s">
        <v>2623</v>
      </c>
      <c r="U184" s="44">
        <v>3000</v>
      </c>
      <c r="V184" s="44">
        <v>3000</v>
      </c>
      <c r="W184" s="44" t="s">
        <v>2623</v>
      </c>
      <c r="X184" s="44" t="s">
        <v>2623</v>
      </c>
      <c r="Y184" s="44" t="s">
        <v>2623</v>
      </c>
      <c r="Z184" s="44">
        <v>3000</v>
      </c>
      <c r="AA184" s="40" t="s">
        <v>50</v>
      </c>
      <c r="AB184" s="44">
        <v>1500</v>
      </c>
      <c r="AC184" s="44">
        <v>0</v>
      </c>
      <c r="AD184" s="40" t="s">
        <v>27</v>
      </c>
      <c r="AE184" s="44">
        <v>0</v>
      </c>
      <c r="AF184" s="40" t="s">
        <v>2629</v>
      </c>
      <c r="AG184" s="40" t="s">
        <v>2630</v>
      </c>
      <c r="AI184" s="40" t="s">
        <v>28</v>
      </c>
      <c r="AJ184" s="40" t="s">
        <v>135</v>
      </c>
      <c r="AK184" s="40" t="s">
        <v>136</v>
      </c>
      <c r="AL184" s="40" t="s">
        <v>31</v>
      </c>
      <c r="AM184" s="40" t="s">
        <v>2632</v>
      </c>
      <c r="AN184" s="40" t="s">
        <v>131</v>
      </c>
      <c r="AO184" s="40" t="s">
        <v>478</v>
      </c>
      <c r="AP184" s="40" t="s">
        <v>34</v>
      </c>
      <c r="AQ184" s="40" t="s">
        <v>71</v>
      </c>
      <c r="AR184" s="40" t="s">
        <v>42</v>
      </c>
      <c r="AS184" s="45">
        <v>41334</v>
      </c>
      <c r="AT184" s="45" t="s">
        <v>7456</v>
      </c>
      <c r="AU184" s="40">
        <v>0</v>
      </c>
      <c r="AV184" s="40" t="s">
        <v>1466</v>
      </c>
      <c r="AW184" s="43">
        <v>41192</v>
      </c>
      <c r="AX184" s="46">
        <v>41221.408333333333</v>
      </c>
      <c r="AY184" s="40" t="s">
        <v>36</v>
      </c>
      <c r="AZ184" s="67">
        <v>3000</v>
      </c>
      <c r="BA184" s="43">
        <v>41192</v>
      </c>
      <c r="BB184" s="81">
        <v>41334</v>
      </c>
      <c r="BC184" s="40">
        <f t="shared" si="8"/>
        <v>142</v>
      </c>
      <c r="BD184" s="85">
        <f t="shared" si="9"/>
        <v>4.7333333333333334</v>
      </c>
      <c r="BF184" s="393">
        <v>41192</v>
      </c>
      <c r="BG184" s="398">
        <v>41364</v>
      </c>
      <c r="BH184" s="96">
        <f t="shared" si="10"/>
        <v>172</v>
      </c>
      <c r="BI184" s="97">
        <f t="shared" si="11"/>
        <v>5.7333333333333334</v>
      </c>
    </row>
    <row r="185" spans="1:61" ht="12.75" customHeight="1" x14ac:dyDescent="0.2">
      <c r="A185" s="413"/>
      <c r="B185" s="42" t="s">
        <v>2612</v>
      </c>
      <c r="C185" s="40">
        <v>93</v>
      </c>
      <c r="D185" s="40" t="s">
        <v>2527</v>
      </c>
      <c r="E185" s="41" t="s">
        <v>2549</v>
      </c>
      <c r="F185" s="41" t="s">
        <v>8717</v>
      </c>
      <c r="G185" s="41" t="s">
        <v>8715</v>
      </c>
      <c r="H185" s="41" t="s">
        <v>8716</v>
      </c>
      <c r="I185" s="45" t="s">
        <v>7456</v>
      </c>
      <c r="J185" s="60" t="s">
        <v>8756</v>
      </c>
      <c r="K185" s="67">
        <v>0</v>
      </c>
      <c r="L185" s="50" t="s">
        <v>7841</v>
      </c>
      <c r="M185" s="40">
        <v>1274918</v>
      </c>
      <c r="N185" s="40" t="s">
        <v>2878</v>
      </c>
      <c r="O185" s="40" t="s">
        <v>2879</v>
      </c>
      <c r="P185" s="40" t="s">
        <v>2622</v>
      </c>
      <c r="Q185" s="40" t="s">
        <v>1872</v>
      </c>
      <c r="R185" s="40" t="s">
        <v>1873</v>
      </c>
      <c r="S185" s="43">
        <v>38709</v>
      </c>
      <c r="T185" s="40" t="s">
        <v>2623</v>
      </c>
      <c r="U185" s="44">
        <v>0</v>
      </c>
      <c r="V185" s="44">
        <v>75300.039999999994</v>
      </c>
      <c r="W185" s="44" t="s">
        <v>2623</v>
      </c>
      <c r="X185" s="44" t="s">
        <v>2623</v>
      </c>
      <c r="Y185" s="44" t="s">
        <v>2623</v>
      </c>
      <c r="Z185" s="44">
        <v>41415.019999999997</v>
      </c>
      <c r="AA185" s="40" t="s">
        <v>50</v>
      </c>
      <c r="AB185" s="44">
        <v>20707.509999999998</v>
      </c>
      <c r="AC185" s="44">
        <v>0</v>
      </c>
      <c r="AD185" s="40" t="s">
        <v>27</v>
      </c>
      <c r="AE185" s="44">
        <v>0</v>
      </c>
      <c r="AF185" s="40" t="s">
        <v>2629</v>
      </c>
      <c r="AG185" s="40" t="s">
        <v>2630</v>
      </c>
      <c r="AI185" s="40" t="s">
        <v>28</v>
      </c>
      <c r="AJ185" s="40" t="s">
        <v>135</v>
      </c>
      <c r="AK185" s="40" t="s">
        <v>284</v>
      </c>
      <c r="AL185" s="40" t="s">
        <v>45</v>
      </c>
      <c r="AM185" s="40" t="s">
        <v>2880</v>
      </c>
      <c r="AN185" s="40" t="s">
        <v>32</v>
      </c>
      <c r="AO185" s="40" t="s">
        <v>921</v>
      </c>
      <c r="AP185" s="40" t="s">
        <v>40</v>
      </c>
      <c r="AQ185" s="40" t="s">
        <v>71</v>
      </c>
      <c r="AR185" s="40" t="s">
        <v>42</v>
      </c>
      <c r="AS185" s="45">
        <v>41334</v>
      </c>
      <c r="AT185" s="45" t="s">
        <v>7456</v>
      </c>
      <c r="AU185" s="40">
        <v>0</v>
      </c>
      <c r="AV185" s="40" t="s">
        <v>1874</v>
      </c>
      <c r="AW185" s="43">
        <v>40492</v>
      </c>
      <c r="AX185" s="46">
        <v>40514.765277777777</v>
      </c>
      <c r="AY185" s="40" t="s">
        <v>36</v>
      </c>
      <c r="AZ185" s="67">
        <v>0</v>
      </c>
      <c r="BA185" s="43">
        <v>40492</v>
      </c>
      <c r="BB185" s="81">
        <v>41334</v>
      </c>
      <c r="BC185" s="40">
        <f t="shared" si="8"/>
        <v>842</v>
      </c>
      <c r="BD185" s="85">
        <f t="shared" si="9"/>
        <v>28.066666666666666</v>
      </c>
      <c r="BF185" s="393">
        <v>40492</v>
      </c>
      <c r="BG185" s="398">
        <v>41364</v>
      </c>
      <c r="BH185" s="96">
        <f t="shared" si="10"/>
        <v>872</v>
      </c>
      <c r="BI185" s="97">
        <f t="shared" si="11"/>
        <v>29.066666666666666</v>
      </c>
    </row>
    <row r="186" spans="1:61" ht="12.75" customHeight="1" x14ac:dyDescent="0.2">
      <c r="A186" s="413"/>
      <c r="B186" s="42" t="s">
        <v>2612</v>
      </c>
      <c r="C186" s="40">
        <v>82</v>
      </c>
      <c r="D186" s="40" t="s">
        <v>2527</v>
      </c>
      <c r="E186" s="41" t="s">
        <v>2537</v>
      </c>
      <c r="F186" s="41" t="s">
        <v>8717</v>
      </c>
      <c r="G186" s="41" t="s">
        <v>8708</v>
      </c>
      <c r="H186" s="41" t="s">
        <v>8749</v>
      </c>
      <c r="I186" s="45" t="s">
        <v>7456</v>
      </c>
      <c r="J186" s="60" t="s">
        <v>8756</v>
      </c>
      <c r="K186" s="67">
        <v>0</v>
      </c>
      <c r="L186" s="50" t="s">
        <v>7841</v>
      </c>
      <c r="M186" s="40">
        <v>761006</v>
      </c>
      <c r="N186" s="40" t="s">
        <v>2882</v>
      </c>
      <c r="O186" s="40" t="s">
        <v>2883</v>
      </c>
      <c r="P186" s="40" t="s">
        <v>2622</v>
      </c>
      <c r="Q186" s="40" t="s">
        <v>2177</v>
      </c>
      <c r="R186" s="40" t="s">
        <v>2178</v>
      </c>
      <c r="S186" s="43">
        <v>38664</v>
      </c>
      <c r="T186" s="40" t="s">
        <v>2623</v>
      </c>
      <c r="U186" s="44">
        <v>39319.699999999997</v>
      </c>
      <c r="V186" s="44">
        <v>39319.699999999997</v>
      </c>
      <c r="W186" s="44" t="s">
        <v>2623</v>
      </c>
      <c r="X186" s="44" t="s">
        <v>2623</v>
      </c>
      <c r="Y186" s="44" t="s">
        <v>2623</v>
      </c>
      <c r="Z186" s="44">
        <v>39319.699999999997</v>
      </c>
      <c r="AA186" s="40" t="s">
        <v>50</v>
      </c>
      <c r="AB186" s="44">
        <v>19659.849999999999</v>
      </c>
      <c r="AC186" s="44">
        <v>3931.97</v>
      </c>
      <c r="AD186" s="40" t="s">
        <v>27</v>
      </c>
      <c r="AE186" s="44">
        <v>0</v>
      </c>
      <c r="AF186" s="40" t="s">
        <v>2624</v>
      </c>
      <c r="AG186" s="40" t="s">
        <v>2630</v>
      </c>
      <c r="AI186" s="40" t="s">
        <v>28</v>
      </c>
      <c r="AJ186" s="40" t="s">
        <v>44</v>
      </c>
      <c r="AK186" s="40" t="s">
        <v>298</v>
      </c>
      <c r="AL186" s="40" t="s">
        <v>31</v>
      </c>
      <c r="AM186" s="40" t="s">
        <v>2645</v>
      </c>
      <c r="AN186" s="40" t="s">
        <v>32</v>
      </c>
      <c r="AO186" s="40" t="s">
        <v>70</v>
      </c>
      <c r="AP186" s="40" t="s">
        <v>34</v>
      </c>
      <c r="AQ186" s="40" t="s">
        <v>71</v>
      </c>
      <c r="AR186" s="40" t="s">
        <v>42</v>
      </c>
      <c r="AS186" s="45">
        <v>41334</v>
      </c>
      <c r="AT186" s="45" t="s">
        <v>7456</v>
      </c>
      <c r="AU186" s="40">
        <v>0</v>
      </c>
      <c r="AV186" s="40" t="s">
        <v>2179</v>
      </c>
      <c r="AW186" s="43">
        <v>39475</v>
      </c>
      <c r="AX186" s="46">
        <v>39611.656944444447</v>
      </c>
      <c r="AY186" s="40" t="s">
        <v>36</v>
      </c>
      <c r="AZ186" s="67">
        <v>39319.699999999997</v>
      </c>
      <c r="BA186" s="43">
        <v>39475</v>
      </c>
      <c r="BB186" s="81">
        <v>41334</v>
      </c>
      <c r="BC186" s="40">
        <f t="shared" si="8"/>
        <v>1859</v>
      </c>
      <c r="BD186" s="85">
        <f t="shared" si="9"/>
        <v>61.966666666666669</v>
      </c>
      <c r="BF186" s="393">
        <v>39475</v>
      </c>
      <c r="BG186" s="398">
        <v>41364</v>
      </c>
      <c r="BH186" s="96">
        <f t="shared" si="10"/>
        <v>1889</v>
      </c>
      <c r="BI186" s="97">
        <f t="shared" si="11"/>
        <v>62.966666666666669</v>
      </c>
    </row>
    <row r="187" spans="1:61" ht="12.75" customHeight="1" x14ac:dyDescent="0.2">
      <c r="A187" s="413"/>
      <c r="B187" s="42" t="s">
        <v>2612</v>
      </c>
      <c r="C187" s="40">
        <v>93</v>
      </c>
      <c r="D187" s="40" t="s">
        <v>2527</v>
      </c>
      <c r="E187" s="41" t="s">
        <v>2530</v>
      </c>
      <c r="F187" s="41" t="s">
        <v>8717</v>
      </c>
      <c r="G187" s="41" t="s">
        <v>8708</v>
      </c>
      <c r="H187" s="41" t="s">
        <v>9571</v>
      </c>
      <c r="I187" s="45" t="s">
        <v>7838</v>
      </c>
      <c r="J187" s="45" t="s">
        <v>9444</v>
      </c>
      <c r="L187" s="50" t="s">
        <v>7841</v>
      </c>
      <c r="M187" s="40">
        <v>849431</v>
      </c>
      <c r="N187" s="40" t="s">
        <v>2886</v>
      </c>
      <c r="O187" s="40" t="s">
        <v>2887</v>
      </c>
      <c r="P187" s="40" t="s">
        <v>2622</v>
      </c>
      <c r="Q187" s="40" t="s">
        <v>1169</v>
      </c>
      <c r="R187" s="40" t="s">
        <v>1170</v>
      </c>
      <c r="S187" s="43">
        <v>39680</v>
      </c>
      <c r="T187" s="40" t="s">
        <v>2623</v>
      </c>
      <c r="U187" s="44">
        <v>38790.49</v>
      </c>
      <c r="V187" s="44">
        <v>38790.49</v>
      </c>
      <c r="W187" s="44" t="s">
        <v>2623</v>
      </c>
      <c r="X187" s="44" t="s">
        <v>2623</v>
      </c>
      <c r="Y187" s="44" t="s">
        <v>2623</v>
      </c>
      <c r="Z187" s="44">
        <v>38790.49</v>
      </c>
      <c r="AA187" s="40" t="s">
        <v>26</v>
      </c>
      <c r="AB187" s="44">
        <v>38790.49</v>
      </c>
      <c r="AC187" s="44">
        <v>4340</v>
      </c>
      <c r="AD187" s="40" t="s">
        <v>27</v>
      </c>
      <c r="AE187" s="44">
        <v>0</v>
      </c>
      <c r="AF187" s="40" t="s">
        <v>2624</v>
      </c>
      <c r="AG187" s="40" t="s">
        <v>2630</v>
      </c>
      <c r="AI187" s="40" t="s">
        <v>28</v>
      </c>
      <c r="AJ187" s="40" t="s">
        <v>44</v>
      </c>
      <c r="AK187" s="40" t="s">
        <v>443</v>
      </c>
      <c r="AL187" s="40" t="s">
        <v>45</v>
      </c>
      <c r="AM187" s="40" t="s">
        <v>32</v>
      </c>
      <c r="AN187" s="40" t="s">
        <v>32</v>
      </c>
      <c r="AO187" s="40" t="s">
        <v>570</v>
      </c>
      <c r="AP187" s="40" t="s">
        <v>34</v>
      </c>
      <c r="AQ187" s="40" t="s">
        <v>46</v>
      </c>
      <c r="AR187" s="40" t="s">
        <v>42</v>
      </c>
      <c r="AS187" s="45">
        <v>41334</v>
      </c>
      <c r="AT187" s="45" t="s">
        <v>7838</v>
      </c>
      <c r="AU187" s="40">
        <v>0</v>
      </c>
      <c r="AV187" s="40" t="s">
        <v>1171</v>
      </c>
      <c r="AW187" s="43">
        <v>39892</v>
      </c>
      <c r="AX187" s="46">
        <v>39926.469444444447</v>
      </c>
      <c r="AY187" s="40" t="s">
        <v>36</v>
      </c>
      <c r="AZ187" s="67">
        <v>38790.49</v>
      </c>
      <c r="BA187" s="43">
        <v>39892</v>
      </c>
      <c r="BB187" s="81">
        <v>41334</v>
      </c>
      <c r="BC187" s="40">
        <f t="shared" si="8"/>
        <v>1442</v>
      </c>
      <c r="BD187" s="85">
        <f t="shared" si="9"/>
        <v>48.06666666666667</v>
      </c>
      <c r="BF187" s="393">
        <v>39892</v>
      </c>
      <c r="BG187" s="398">
        <v>41364</v>
      </c>
      <c r="BH187" s="96">
        <f t="shared" si="10"/>
        <v>1472</v>
      </c>
      <c r="BI187" s="97">
        <f t="shared" si="11"/>
        <v>49.06666666666667</v>
      </c>
    </row>
    <row r="188" spans="1:61" ht="12.75" customHeight="1" x14ac:dyDescent="0.2">
      <c r="A188" s="413"/>
      <c r="B188" s="42" t="s">
        <v>2612</v>
      </c>
      <c r="C188" s="40">
        <v>93</v>
      </c>
      <c r="D188" s="40" t="s">
        <v>2527</v>
      </c>
      <c r="E188" s="41" t="s">
        <v>3628</v>
      </c>
      <c r="F188" s="41" t="s">
        <v>8712</v>
      </c>
      <c r="G188" s="41" t="s">
        <v>8708</v>
      </c>
      <c r="H188" s="41" t="s">
        <v>9572</v>
      </c>
      <c r="I188" s="45" t="s">
        <v>7838</v>
      </c>
      <c r="J188" s="45" t="s">
        <v>9444</v>
      </c>
      <c r="L188" s="50" t="s">
        <v>7841</v>
      </c>
      <c r="M188" s="40">
        <v>662535</v>
      </c>
      <c r="N188" s="40" t="s">
        <v>7541</v>
      </c>
      <c r="O188" s="40" t="s">
        <v>7542</v>
      </c>
      <c r="P188" s="40" t="s">
        <v>2622</v>
      </c>
      <c r="Q188" s="40">
        <v>6000003</v>
      </c>
      <c r="R188" s="40" t="s">
        <v>406</v>
      </c>
      <c r="S188" s="43">
        <v>38084</v>
      </c>
      <c r="T188" s="40" t="s">
        <v>2623</v>
      </c>
      <c r="U188" s="44">
        <v>18353.099999999999</v>
      </c>
      <c r="V188" s="44">
        <v>18353.099999999999</v>
      </c>
      <c r="W188" s="44" t="s">
        <v>2623</v>
      </c>
      <c r="X188" s="44" t="s">
        <v>2623</v>
      </c>
      <c r="Y188" s="44" t="s">
        <v>2623</v>
      </c>
      <c r="Z188" s="44">
        <v>18353.099999999999</v>
      </c>
      <c r="AA188" s="40" t="s">
        <v>26</v>
      </c>
      <c r="AB188" s="44">
        <v>18353.099999999999</v>
      </c>
      <c r="AC188" s="44">
        <v>5000</v>
      </c>
      <c r="AD188" s="40" t="s">
        <v>27</v>
      </c>
      <c r="AE188" s="44">
        <v>0</v>
      </c>
      <c r="AF188" s="40" t="s">
        <v>2629</v>
      </c>
      <c r="AG188" s="40" t="s">
        <v>2630</v>
      </c>
      <c r="AI188" s="40" t="s">
        <v>28</v>
      </c>
      <c r="AJ188" s="40" t="s">
        <v>44</v>
      </c>
      <c r="AK188" s="40" t="s">
        <v>38</v>
      </c>
      <c r="AL188" s="40" t="s">
        <v>31</v>
      </c>
      <c r="AM188" s="40" t="s">
        <v>7543</v>
      </c>
      <c r="AN188" s="40" t="s">
        <v>32</v>
      </c>
      <c r="AO188" s="40" t="s">
        <v>54</v>
      </c>
      <c r="AP188" s="40" t="s">
        <v>55</v>
      </c>
      <c r="AQ188" s="40" t="s">
        <v>194</v>
      </c>
      <c r="AR188" s="40" t="s">
        <v>42</v>
      </c>
      <c r="AS188" s="45">
        <v>41334</v>
      </c>
      <c r="AT188" s="45" t="s">
        <v>7838</v>
      </c>
      <c r="AU188" s="40">
        <v>0</v>
      </c>
      <c r="AV188" s="40" t="s">
        <v>407</v>
      </c>
      <c r="AW188" s="43">
        <v>39244</v>
      </c>
      <c r="AX188" s="46">
        <v>39316.447916666664</v>
      </c>
      <c r="AY188" s="40" t="s">
        <v>36</v>
      </c>
      <c r="AZ188" s="67">
        <v>18353.099999999999</v>
      </c>
      <c r="BA188" s="43">
        <v>39244</v>
      </c>
      <c r="BB188" s="81">
        <v>41334</v>
      </c>
      <c r="BC188" s="40">
        <f t="shared" si="8"/>
        <v>2090</v>
      </c>
      <c r="BD188" s="85">
        <f t="shared" si="9"/>
        <v>69.666666666666671</v>
      </c>
      <c r="BF188" s="393">
        <v>39244</v>
      </c>
      <c r="BG188" s="398">
        <v>41364</v>
      </c>
      <c r="BH188" s="96">
        <f t="shared" si="10"/>
        <v>2120</v>
      </c>
      <c r="BI188" s="97">
        <f t="shared" si="11"/>
        <v>70.666666666666671</v>
      </c>
    </row>
    <row r="189" spans="1:61" ht="12.75" customHeight="1" x14ac:dyDescent="0.2">
      <c r="A189" s="413"/>
      <c r="B189" s="42" t="s">
        <v>2612</v>
      </c>
      <c r="C189" s="40">
        <v>93</v>
      </c>
      <c r="D189" s="40" t="s">
        <v>2527</v>
      </c>
      <c r="E189" s="41" t="s">
        <v>2530</v>
      </c>
      <c r="F189" s="41" t="s">
        <v>8712</v>
      </c>
      <c r="G189" s="41" t="s">
        <v>8708</v>
      </c>
      <c r="H189" s="41" t="s">
        <v>9572</v>
      </c>
      <c r="I189" s="45" t="s">
        <v>7456</v>
      </c>
      <c r="J189" s="45" t="s">
        <v>8756</v>
      </c>
      <c r="K189" s="67">
        <v>0</v>
      </c>
      <c r="L189" s="50" t="s">
        <v>7841</v>
      </c>
      <c r="M189" s="40">
        <v>1339090</v>
      </c>
      <c r="N189" s="40" t="s">
        <v>2893</v>
      </c>
      <c r="O189" s="40" t="s">
        <v>2894</v>
      </c>
      <c r="P189" s="40" t="s">
        <v>2622</v>
      </c>
      <c r="Q189" s="40" t="s">
        <v>803</v>
      </c>
      <c r="R189" s="40" t="s">
        <v>804</v>
      </c>
      <c r="S189" s="43">
        <v>40385</v>
      </c>
      <c r="T189" s="40" t="s">
        <v>2623</v>
      </c>
      <c r="U189" s="44">
        <v>22110</v>
      </c>
      <c r="V189" s="44">
        <v>22110</v>
      </c>
      <c r="W189" s="44" t="s">
        <v>2623</v>
      </c>
      <c r="X189" s="44" t="s">
        <v>2623</v>
      </c>
      <c r="Y189" s="44" t="s">
        <v>2623</v>
      </c>
      <c r="Z189" s="44">
        <v>22110</v>
      </c>
      <c r="AA189" s="40" t="s">
        <v>50</v>
      </c>
      <c r="AB189" s="44">
        <v>11055</v>
      </c>
      <c r="AC189" s="44">
        <v>0</v>
      </c>
      <c r="AD189" s="40" t="s">
        <v>27</v>
      </c>
      <c r="AE189" s="44">
        <v>0</v>
      </c>
      <c r="AF189" s="40" t="s">
        <v>2629</v>
      </c>
      <c r="AG189" s="40" t="s">
        <v>2630</v>
      </c>
      <c r="AI189" s="40" t="s">
        <v>28</v>
      </c>
      <c r="AJ189" s="40" t="s">
        <v>135</v>
      </c>
      <c r="AK189" s="40" t="s">
        <v>136</v>
      </c>
      <c r="AL189" s="40" t="s">
        <v>31</v>
      </c>
      <c r="AM189" s="40" t="s">
        <v>2634</v>
      </c>
      <c r="AN189" s="40" t="s">
        <v>32</v>
      </c>
      <c r="AO189" s="40" t="s">
        <v>336</v>
      </c>
      <c r="AP189" s="40" t="s">
        <v>34</v>
      </c>
      <c r="AQ189" s="40" t="s">
        <v>71</v>
      </c>
      <c r="AR189" s="40" t="s">
        <v>42</v>
      </c>
      <c r="AS189" s="45">
        <v>41334</v>
      </c>
      <c r="AT189" s="45" t="s">
        <v>7456</v>
      </c>
      <c r="AU189" s="40">
        <v>0</v>
      </c>
      <c r="AV189" s="40" t="s">
        <v>805</v>
      </c>
      <c r="AW189" s="43">
        <v>40703</v>
      </c>
      <c r="AX189" s="46">
        <v>40728.5</v>
      </c>
      <c r="AY189" s="40" t="s">
        <v>36</v>
      </c>
      <c r="AZ189" s="67">
        <v>22110</v>
      </c>
      <c r="BA189" s="43">
        <v>40703</v>
      </c>
      <c r="BB189" s="81">
        <v>41334</v>
      </c>
      <c r="BC189" s="40">
        <f t="shared" si="8"/>
        <v>631</v>
      </c>
      <c r="BD189" s="85">
        <f t="shared" si="9"/>
        <v>21.033333333333335</v>
      </c>
      <c r="BF189" s="393">
        <v>40703</v>
      </c>
      <c r="BG189" s="398">
        <v>41364</v>
      </c>
      <c r="BH189" s="96">
        <f t="shared" si="10"/>
        <v>661</v>
      </c>
      <c r="BI189" s="97">
        <f t="shared" si="11"/>
        <v>22.033333333333335</v>
      </c>
    </row>
    <row r="190" spans="1:61" ht="12.75" customHeight="1" x14ac:dyDescent="0.2">
      <c r="A190" s="413"/>
      <c r="B190" s="42" t="s">
        <v>2612</v>
      </c>
      <c r="C190" s="40">
        <v>1</v>
      </c>
      <c r="D190" s="40" t="s">
        <v>2527</v>
      </c>
      <c r="E190" s="40" t="s">
        <v>7588</v>
      </c>
      <c r="F190" s="40" t="s">
        <v>7588</v>
      </c>
      <c r="G190" s="40" t="s">
        <v>7588</v>
      </c>
      <c r="H190" s="41" t="s">
        <v>7588</v>
      </c>
      <c r="I190" s="45" t="s">
        <v>7456</v>
      </c>
      <c r="J190" s="45" t="s">
        <v>7588</v>
      </c>
      <c r="K190" s="67">
        <v>0</v>
      </c>
      <c r="L190" s="50" t="s">
        <v>7841</v>
      </c>
      <c r="M190" s="40">
        <v>1247235</v>
      </c>
      <c r="N190" s="40" t="s">
        <v>2897</v>
      </c>
      <c r="O190" s="40" t="s">
        <v>2898</v>
      </c>
      <c r="P190" s="40" t="s">
        <v>2622</v>
      </c>
      <c r="Q190" s="40">
        <v>6</v>
      </c>
      <c r="R190" s="40" t="s">
        <v>1323</v>
      </c>
      <c r="S190" s="43">
        <v>36312</v>
      </c>
      <c r="T190" s="40" t="s">
        <v>2623</v>
      </c>
      <c r="U190" s="44">
        <v>24948</v>
      </c>
      <c r="V190" s="44">
        <v>24948</v>
      </c>
      <c r="W190" s="44" t="s">
        <v>2623</v>
      </c>
      <c r="X190" s="44" t="s">
        <v>2623</v>
      </c>
      <c r="Y190" s="44" t="s">
        <v>2623</v>
      </c>
      <c r="Z190" s="44">
        <v>24948</v>
      </c>
      <c r="AA190" s="40" t="s">
        <v>50</v>
      </c>
      <c r="AB190" s="44">
        <v>12474</v>
      </c>
      <c r="AC190" s="44">
        <v>0</v>
      </c>
      <c r="AD190" s="40" t="s">
        <v>27</v>
      </c>
      <c r="AE190" s="44">
        <v>0</v>
      </c>
      <c r="AF190" s="40" t="s">
        <v>2629</v>
      </c>
      <c r="AG190" s="40" t="s">
        <v>2630</v>
      </c>
      <c r="AI190" s="40" t="s">
        <v>28</v>
      </c>
      <c r="AJ190" s="40" t="s">
        <v>135</v>
      </c>
      <c r="AK190" s="40" t="s">
        <v>284</v>
      </c>
      <c r="AL190" s="40" t="s">
        <v>31</v>
      </c>
      <c r="AM190" s="40" t="s">
        <v>2634</v>
      </c>
      <c r="AN190" s="40" t="s">
        <v>32</v>
      </c>
      <c r="AO190" s="40" t="s">
        <v>422</v>
      </c>
      <c r="AP190" s="40" t="s">
        <v>53</v>
      </c>
      <c r="AQ190" s="40" t="s">
        <v>71</v>
      </c>
      <c r="AR190" s="40" t="s">
        <v>42</v>
      </c>
      <c r="AS190" s="45">
        <v>41334</v>
      </c>
      <c r="AT190" s="45" t="s">
        <v>7456</v>
      </c>
      <c r="AU190" s="40">
        <v>0</v>
      </c>
      <c r="AV190" s="40" t="s">
        <v>1324</v>
      </c>
      <c r="AW190" s="43">
        <v>40406</v>
      </c>
      <c r="AX190" s="46">
        <v>40423.356944444444</v>
      </c>
      <c r="AY190" s="40" t="s">
        <v>36</v>
      </c>
      <c r="AZ190" s="67">
        <v>24948</v>
      </c>
      <c r="BA190" s="43">
        <v>40406</v>
      </c>
      <c r="BB190" s="81">
        <v>41334</v>
      </c>
      <c r="BC190" s="40">
        <f t="shared" si="8"/>
        <v>928</v>
      </c>
      <c r="BD190" s="85">
        <f t="shared" si="9"/>
        <v>30.933333333333334</v>
      </c>
      <c r="BF190" s="393">
        <v>40406</v>
      </c>
      <c r="BG190" s="398">
        <v>41364</v>
      </c>
      <c r="BH190" s="96">
        <f t="shared" si="10"/>
        <v>958</v>
      </c>
      <c r="BI190" s="97">
        <f t="shared" si="11"/>
        <v>31.933333333333334</v>
      </c>
    </row>
    <row r="191" spans="1:61" ht="12.75" customHeight="1" x14ac:dyDescent="0.2">
      <c r="A191" s="413"/>
      <c r="B191" s="42" t="s">
        <v>2612</v>
      </c>
      <c r="C191" s="40">
        <v>93</v>
      </c>
      <c r="D191" s="40" t="s">
        <v>2527</v>
      </c>
      <c r="E191" s="41" t="s">
        <v>2530</v>
      </c>
      <c r="F191" s="41" t="s">
        <v>8712</v>
      </c>
      <c r="G191" s="41" t="s">
        <v>8708</v>
      </c>
      <c r="H191" s="41" t="s">
        <v>9572</v>
      </c>
      <c r="I191" s="45" t="s">
        <v>7456</v>
      </c>
      <c r="J191" s="45" t="s">
        <v>8756</v>
      </c>
      <c r="K191" s="67">
        <v>0</v>
      </c>
      <c r="L191" s="50" t="s">
        <v>7841</v>
      </c>
      <c r="M191" s="40">
        <v>1253765</v>
      </c>
      <c r="N191" s="40" t="s">
        <v>2899</v>
      </c>
      <c r="O191" s="40" t="s">
        <v>2900</v>
      </c>
      <c r="P191" s="40" t="s">
        <v>2622</v>
      </c>
      <c r="Q191" s="40" t="s">
        <v>1333</v>
      </c>
      <c r="R191" s="40" t="s">
        <v>1334</v>
      </c>
      <c r="S191" s="43">
        <v>39819</v>
      </c>
      <c r="T191" s="40" t="s">
        <v>2623</v>
      </c>
      <c r="U191" s="44">
        <v>78396</v>
      </c>
      <c r="V191" s="44">
        <v>78396</v>
      </c>
      <c r="W191" s="44" t="s">
        <v>2623</v>
      </c>
      <c r="X191" s="44" t="s">
        <v>2623</v>
      </c>
      <c r="Y191" s="44" t="s">
        <v>2623</v>
      </c>
      <c r="Z191" s="44">
        <v>78396</v>
      </c>
      <c r="AA191" s="40" t="s">
        <v>50</v>
      </c>
      <c r="AB191" s="44">
        <v>39198</v>
      </c>
      <c r="AC191" s="44">
        <v>0</v>
      </c>
      <c r="AD191" s="40" t="s">
        <v>27</v>
      </c>
      <c r="AE191" s="44">
        <v>0</v>
      </c>
      <c r="AF191" s="40" t="s">
        <v>2629</v>
      </c>
      <c r="AG191" s="40" t="s">
        <v>2630</v>
      </c>
      <c r="AI191" s="40" t="s">
        <v>28</v>
      </c>
      <c r="AJ191" s="40" t="s">
        <v>135</v>
      </c>
      <c r="AK191" s="40" t="s">
        <v>136</v>
      </c>
      <c r="AL191" s="40" t="s">
        <v>31</v>
      </c>
      <c r="AM191" s="40" t="s">
        <v>2901</v>
      </c>
      <c r="AN191" s="40" t="s">
        <v>32</v>
      </c>
      <c r="AO191" s="40" t="s">
        <v>529</v>
      </c>
      <c r="AP191" s="40" t="s">
        <v>34</v>
      </c>
      <c r="AQ191" s="40" t="s">
        <v>71</v>
      </c>
      <c r="AR191" s="40" t="s">
        <v>42</v>
      </c>
      <c r="AS191" s="45">
        <v>41334</v>
      </c>
      <c r="AT191" s="45" t="s">
        <v>7456</v>
      </c>
      <c r="AU191" s="40">
        <v>0</v>
      </c>
      <c r="AV191" s="40" t="s">
        <v>1335</v>
      </c>
      <c r="AW191" s="43">
        <v>40273</v>
      </c>
      <c r="AX191" s="46">
        <v>40443.830555555556</v>
      </c>
      <c r="AY191" s="40" t="s">
        <v>36</v>
      </c>
      <c r="AZ191" s="67">
        <v>78396</v>
      </c>
      <c r="BA191" s="43">
        <v>40273</v>
      </c>
      <c r="BB191" s="81">
        <v>41334</v>
      </c>
      <c r="BC191" s="40">
        <f t="shared" si="8"/>
        <v>1061</v>
      </c>
      <c r="BD191" s="85">
        <f t="shared" si="9"/>
        <v>35.366666666666667</v>
      </c>
      <c r="BF191" s="393">
        <v>40273</v>
      </c>
      <c r="BG191" s="398">
        <v>41364</v>
      </c>
      <c r="BH191" s="96">
        <f t="shared" si="10"/>
        <v>1091</v>
      </c>
      <c r="BI191" s="97">
        <f t="shared" si="11"/>
        <v>36.366666666666667</v>
      </c>
    </row>
    <row r="192" spans="1:61" ht="12.75" customHeight="1" x14ac:dyDescent="0.2">
      <c r="A192" s="413"/>
      <c r="B192" s="42" t="s">
        <v>2612</v>
      </c>
      <c r="C192" s="40">
        <v>82</v>
      </c>
      <c r="D192" s="40" t="s">
        <v>2527</v>
      </c>
      <c r="E192" s="41" t="s">
        <v>2532</v>
      </c>
      <c r="F192" s="41" t="s">
        <v>8724</v>
      </c>
      <c r="G192" s="41" t="s">
        <v>8708</v>
      </c>
      <c r="H192" s="41" t="s">
        <v>8725</v>
      </c>
      <c r="I192" s="45" t="s">
        <v>7456</v>
      </c>
      <c r="J192" s="45" t="s">
        <v>8756</v>
      </c>
      <c r="K192" s="67">
        <v>0</v>
      </c>
      <c r="L192" s="50" t="s">
        <v>7841</v>
      </c>
      <c r="M192" s="40">
        <v>1269153</v>
      </c>
      <c r="N192" s="40" t="s">
        <v>2902</v>
      </c>
      <c r="O192" s="40" t="s">
        <v>2903</v>
      </c>
      <c r="P192" s="40" t="s">
        <v>2622</v>
      </c>
      <c r="Q192" s="40" t="s">
        <v>1342</v>
      </c>
      <c r="R192" s="40" t="s">
        <v>1343</v>
      </c>
      <c r="S192" s="43">
        <v>39541</v>
      </c>
      <c r="T192" s="40" t="s">
        <v>2623</v>
      </c>
      <c r="U192" s="44">
        <v>25000</v>
      </c>
      <c r="V192" s="44">
        <v>25000</v>
      </c>
      <c r="W192" s="44" t="s">
        <v>2623</v>
      </c>
      <c r="X192" s="44" t="s">
        <v>2623</v>
      </c>
      <c r="Y192" s="44" t="s">
        <v>2623</v>
      </c>
      <c r="Z192" s="44">
        <v>25000</v>
      </c>
      <c r="AA192" s="40" t="s">
        <v>50</v>
      </c>
      <c r="AB192" s="44">
        <v>12500</v>
      </c>
      <c r="AC192" s="44">
        <v>0</v>
      </c>
      <c r="AD192" s="40" t="s">
        <v>27</v>
      </c>
      <c r="AE192" s="44">
        <v>0</v>
      </c>
      <c r="AF192" s="40" t="s">
        <v>2629</v>
      </c>
      <c r="AG192" s="40" t="s">
        <v>2630</v>
      </c>
      <c r="AI192" s="40" t="s">
        <v>28</v>
      </c>
      <c r="AJ192" s="40" t="s">
        <v>512</v>
      </c>
      <c r="AK192" s="40" t="s">
        <v>664</v>
      </c>
      <c r="AL192" s="40" t="s">
        <v>45</v>
      </c>
      <c r="AM192" s="40" t="s">
        <v>2641</v>
      </c>
      <c r="AN192" s="40" t="s">
        <v>32</v>
      </c>
      <c r="AO192" s="40" t="s">
        <v>722</v>
      </c>
      <c r="AP192" s="40" t="s">
        <v>123</v>
      </c>
      <c r="AQ192" s="40" t="s">
        <v>71</v>
      </c>
      <c r="AR192" s="40" t="s">
        <v>42</v>
      </c>
      <c r="AS192" s="45">
        <v>41334</v>
      </c>
      <c r="AT192" s="45" t="s">
        <v>7456</v>
      </c>
      <c r="AU192" s="40">
        <v>0</v>
      </c>
      <c r="AV192" s="40" t="s">
        <v>1344</v>
      </c>
      <c r="AW192" s="43">
        <v>40485</v>
      </c>
      <c r="AX192" s="46">
        <v>40494.632638888892</v>
      </c>
      <c r="AY192" s="40" t="s">
        <v>36</v>
      </c>
      <c r="AZ192" s="67">
        <v>25000</v>
      </c>
      <c r="BA192" s="43">
        <v>40485</v>
      </c>
      <c r="BB192" s="81">
        <v>41334</v>
      </c>
      <c r="BC192" s="40">
        <f t="shared" si="8"/>
        <v>849</v>
      </c>
      <c r="BD192" s="85">
        <f t="shared" si="9"/>
        <v>28.3</v>
      </c>
      <c r="BF192" s="393">
        <v>40485</v>
      </c>
      <c r="BG192" s="398">
        <v>41364</v>
      </c>
      <c r="BH192" s="96">
        <f t="shared" si="10"/>
        <v>879</v>
      </c>
      <c r="BI192" s="97">
        <f t="shared" si="11"/>
        <v>29.3</v>
      </c>
    </row>
    <row r="193" spans="1:61" ht="12.75" customHeight="1" x14ac:dyDescent="0.2">
      <c r="A193" s="413"/>
      <c r="B193" s="42" t="s">
        <v>2612</v>
      </c>
      <c r="C193" s="40">
        <v>14</v>
      </c>
      <c r="D193" s="40" t="s">
        <v>2528</v>
      </c>
      <c r="E193" s="41" t="s">
        <v>3632</v>
      </c>
      <c r="F193" s="41" t="s">
        <v>8729</v>
      </c>
      <c r="G193" s="41" t="s">
        <v>8708</v>
      </c>
      <c r="H193" s="41" t="s">
        <v>8973</v>
      </c>
      <c r="I193" s="45" t="s">
        <v>7456</v>
      </c>
      <c r="J193" s="45" t="s">
        <v>8974</v>
      </c>
      <c r="K193" s="67">
        <v>0</v>
      </c>
      <c r="L193" s="50" t="s">
        <v>7841</v>
      </c>
      <c r="M193" s="40">
        <v>1313916</v>
      </c>
      <c r="N193" s="40" t="s">
        <v>2904</v>
      </c>
      <c r="O193" s="40" t="s">
        <v>2905</v>
      </c>
      <c r="P193" s="40" t="s">
        <v>2646</v>
      </c>
      <c r="Q193" s="40" t="s">
        <v>1387</v>
      </c>
      <c r="R193" s="40" t="s">
        <v>1388</v>
      </c>
      <c r="S193" s="43">
        <v>40224</v>
      </c>
      <c r="T193" s="40" t="s">
        <v>2623</v>
      </c>
      <c r="U193" s="44">
        <v>3357</v>
      </c>
      <c r="V193" s="44">
        <v>3357</v>
      </c>
      <c r="W193" s="44" t="s">
        <v>2623</v>
      </c>
      <c r="X193" s="44" t="s">
        <v>2623</v>
      </c>
      <c r="Y193" s="44" t="s">
        <v>2623</v>
      </c>
      <c r="Z193" s="44">
        <v>3357</v>
      </c>
      <c r="AA193" s="40" t="s">
        <v>50</v>
      </c>
      <c r="AB193" s="44">
        <v>1678.5</v>
      </c>
      <c r="AC193" s="44">
        <v>0</v>
      </c>
      <c r="AD193" s="40" t="s">
        <v>27</v>
      </c>
      <c r="AE193" s="44">
        <v>0</v>
      </c>
      <c r="AF193" s="40" t="s">
        <v>2629</v>
      </c>
      <c r="AG193" s="40" t="s">
        <v>2630</v>
      </c>
      <c r="AI193" s="40" t="s">
        <v>28</v>
      </c>
      <c r="AJ193" s="40" t="s">
        <v>262</v>
      </c>
      <c r="AK193" s="40" t="s">
        <v>151</v>
      </c>
      <c r="AL193" s="40" t="s">
        <v>45</v>
      </c>
      <c r="AM193" s="40" t="s">
        <v>2632</v>
      </c>
      <c r="AN193" s="40" t="s">
        <v>131</v>
      </c>
      <c r="AO193" s="40" t="s">
        <v>1389</v>
      </c>
      <c r="AP193" s="40" t="s">
        <v>55</v>
      </c>
      <c r="AQ193" s="40" t="s">
        <v>71</v>
      </c>
      <c r="AR193" s="40" t="s">
        <v>42</v>
      </c>
      <c r="AS193" s="45">
        <v>41334</v>
      </c>
      <c r="AT193" s="45" t="s">
        <v>7456</v>
      </c>
      <c r="AU193" s="40">
        <v>0</v>
      </c>
      <c r="AV193" s="40" t="s">
        <v>1390</v>
      </c>
      <c r="AW193" s="43">
        <v>40624</v>
      </c>
      <c r="AX193" s="46">
        <v>40659.686111111114</v>
      </c>
      <c r="AY193" s="40" t="s">
        <v>36</v>
      </c>
      <c r="AZ193" s="67">
        <v>3357</v>
      </c>
      <c r="BA193" s="43">
        <v>40624</v>
      </c>
      <c r="BB193" s="45">
        <v>41334</v>
      </c>
      <c r="BC193" s="40">
        <f t="shared" si="8"/>
        <v>710</v>
      </c>
      <c r="BD193" s="85">
        <f t="shared" si="9"/>
        <v>23.666666666666668</v>
      </c>
      <c r="BF193" s="393">
        <v>40624</v>
      </c>
      <c r="BG193" s="398">
        <v>41364</v>
      </c>
      <c r="BH193" s="96">
        <f t="shared" si="10"/>
        <v>740</v>
      </c>
      <c r="BI193" s="97">
        <f t="shared" si="11"/>
        <v>24.666666666666668</v>
      </c>
    </row>
    <row r="194" spans="1:61" ht="12.75" customHeight="1" x14ac:dyDescent="0.2">
      <c r="A194" s="413"/>
      <c r="B194" s="42" t="s">
        <v>2612</v>
      </c>
      <c r="C194" s="40">
        <v>93</v>
      </c>
      <c r="D194" s="40" t="s">
        <v>2527</v>
      </c>
      <c r="E194" s="41" t="s">
        <v>2530</v>
      </c>
      <c r="F194" s="41" t="s">
        <v>8712</v>
      </c>
      <c r="G194" s="41" t="s">
        <v>8708</v>
      </c>
      <c r="H194" s="41" t="s">
        <v>8745</v>
      </c>
      <c r="I194" s="45" t="s">
        <v>7456</v>
      </c>
      <c r="J194" s="45" t="s">
        <v>8756</v>
      </c>
      <c r="K194" s="67">
        <v>0</v>
      </c>
      <c r="L194" s="50" t="s">
        <v>7842</v>
      </c>
      <c r="M194" s="40">
        <v>1406151</v>
      </c>
      <c r="N194" s="40" t="s">
        <v>2908</v>
      </c>
      <c r="O194" s="40" t="s">
        <v>2909</v>
      </c>
      <c r="P194" s="40" t="s">
        <v>2622</v>
      </c>
      <c r="Q194" s="40" t="s">
        <v>1652</v>
      </c>
      <c r="R194" s="40" t="s">
        <v>1653</v>
      </c>
      <c r="S194" s="43">
        <v>40330</v>
      </c>
      <c r="T194" s="40" t="s">
        <v>2623</v>
      </c>
      <c r="U194" s="44">
        <v>27667</v>
      </c>
      <c r="V194" s="44">
        <v>27667</v>
      </c>
      <c r="W194" s="44" t="s">
        <v>2623</v>
      </c>
      <c r="X194" s="44" t="s">
        <v>2623</v>
      </c>
      <c r="Y194" s="44" t="s">
        <v>2623</v>
      </c>
      <c r="Z194" s="44">
        <v>27667</v>
      </c>
      <c r="AA194" s="40" t="s">
        <v>50</v>
      </c>
      <c r="AB194" s="44">
        <v>13833.5</v>
      </c>
      <c r="AC194" s="44">
        <v>0</v>
      </c>
      <c r="AD194" s="40" t="s">
        <v>27</v>
      </c>
      <c r="AE194" s="44">
        <v>0</v>
      </c>
      <c r="AF194" s="40" t="s">
        <v>2629</v>
      </c>
      <c r="AG194" s="40" t="s">
        <v>2630</v>
      </c>
      <c r="AI194" s="40" t="s">
        <v>28</v>
      </c>
      <c r="AJ194" s="40" t="s">
        <v>135</v>
      </c>
      <c r="AK194" s="40" t="s">
        <v>136</v>
      </c>
      <c r="AL194" s="40" t="s">
        <v>31</v>
      </c>
      <c r="AM194" s="40" t="s">
        <v>2634</v>
      </c>
      <c r="AN194" s="40" t="s">
        <v>32</v>
      </c>
      <c r="AO194" s="40" t="s">
        <v>316</v>
      </c>
      <c r="AP194" s="40" t="s">
        <v>34</v>
      </c>
      <c r="AQ194" s="40" t="s">
        <v>71</v>
      </c>
      <c r="AR194" s="40" t="s">
        <v>42</v>
      </c>
      <c r="AS194" s="45">
        <v>41334</v>
      </c>
      <c r="AT194" s="45" t="s">
        <v>7456</v>
      </c>
      <c r="AU194" s="40">
        <v>0</v>
      </c>
      <c r="AV194" s="40" t="s">
        <v>1654</v>
      </c>
      <c r="AW194" s="43">
        <v>40863</v>
      </c>
      <c r="AX194" s="46">
        <v>40900.138194444444</v>
      </c>
      <c r="AY194" s="40" t="s">
        <v>36</v>
      </c>
      <c r="AZ194" s="67">
        <v>27667</v>
      </c>
      <c r="BA194" s="43">
        <v>40863</v>
      </c>
      <c r="BB194" s="81">
        <v>41334</v>
      </c>
      <c r="BC194" s="40">
        <f t="shared" si="8"/>
        <v>471</v>
      </c>
      <c r="BD194" s="85">
        <f t="shared" si="9"/>
        <v>15.7</v>
      </c>
      <c r="BF194" s="393">
        <v>40863</v>
      </c>
      <c r="BG194" s="398">
        <v>41364</v>
      </c>
      <c r="BH194" s="96">
        <f t="shared" si="10"/>
        <v>501</v>
      </c>
      <c r="BI194" s="97">
        <f t="shared" si="11"/>
        <v>16.7</v>
      </c>
    </row>
    <row r="195" spans="1:61" ht="12.75" customHeight="1" x14ac:dyDescent="0.2">
      <c r="A195" s="413"/>
      <c r="B195" s="42" t="s">
        <v>2612</v>
      </c>
      <c r="C195" s="40">
        <v>93</v>
      </c>
      <c r="D195" s="40" t="s">
        <v>2527</v>
      </c>
      <c r="E195" s="41" t="s">
        <v>2534</v>
      </c>
      <c r="F195" s="41" t="s">
        <v>8717</v>
      </c>
      <c r="G195" s="41" t="s">
        <v>8708</v>
      </c>
      <c r="H195" s="41" t="s">
        <v>8975</v>
      </c>
      <c r="I195" s="45" t="s">
        <v>7456</v>
      </c>
      <c r="J195" s="45" t="s">
        <v>8974</v>
      </c>
      <c r="K195" s="67">
        <v>0</v>
      </c>
      <c r="L195" s="50" t="s">
        <v>7841</v>
      </c>
      <c r="M195" s="40">
        <v>1215710</v>
      </c>
      <c r="N195" s="40" t="s">
        <v>2910</v>
      </c>
      <c r="O195" s="40" t="s">
        <v>2911</v>
      </c>
      <c r="P195" s="40" t="s">
        <v>2622</v>
      </c>
      <c r="Q195" s="40" t="s">
        <v>1800</v>
      </c>
      <c r="R195" s="40" t="s">
        <v>1801</v>
      </c>
      <c r="S195" s="43">
        <v>39920</v>
      </c>
      <c r="T195" s="40" t="s">
        <v>2623</v>
      </c>
      <c r="U195" s="44">
        <v>15000</v>
      </c>
      <c r="V195" s="44">
        <v>15000</v>
      </c>
      <c r="W195" s="44" t="s">
        <v>2623</v>
      </c>
      <c r="X195" s="44" t="s">
        <v>2623</v>
      </c>
      <c r="Y195" s="44" t="s">
        <v>2623</v>
      </c>
      <c r="Z195" s="44">
        <v>15000</v>
      </c>
      <c r="AA195" s="40" t="s">
        <v>50</v>
      </c>
      <c r="AB195" s="44">
        <v>7500</v>
      </c>
      <c r="AC195" s="44">
        <v>0</v>
      </c>
      <c r="AD195" s="40" t="s">
        <v>27</v>
      </c>
      <c r="AE195" s="44">
        <v>0</v>
      </c>
      <c r="AF195" s="40" t="s">
        <v>2629</v>
      </c>
      <c r="AG195" s="40" t="s">
        <v>2630</v>
      </c>
      <c r="AI195" s="40" t="s">
        <v>28</v>
      </c>
      <c r="AJ195" s="40" t="s">
        <v>135</v>
      </c>
      <c r="AK195" s="40" t="s">
        <v>136</v>
      </c>
      <c r="AL195" s="40" t="s">
        <v>45</v>
      </c>
      <c r="AM195" s="40" t="s">
        <v>2653</v>
      </c>
      <c r="AN195" s="40" t="s">
        <v>32</v>
      </c>
      <c r="AO195" s="40" t="s">
        <v>433</v>
      </c>
      <c r="AP195" s="40" t="s">
        <v>34</v>
      </c>
      <c r="AQ195" s="40" t="s">
        <v>252</v>
      </c>
      <c r="AR195" s="40" t="s">
        <v>42</v>
      </c>
      <c r="AS195" s="45">
        <v>41334</v>
      </c>
      <c r="AT195" s="45" t="s">
        <v>7456</v>
      </c>
      <c r="AU195" s="40">
        <v>0</v>
      </c>
      <c r="AV195" s="40" t="s">
        <v>1802</v>
      </c>
      <c r="AW195" s="43">
        <v>40241</v>
      </c>
      <c r="AX195" s="46">
        <v>40330.345138888886</v>
      </c>
      <c r="AY195" s="40" t="s">
        <v>36</v>
      </c>
      <c r="AZ195" s="67">
        <v>15000</v>
      </c>
      <c r="BA195" s="43">
        <v>40241</v>
      </c>
      <c r="BB195" s="81">
        <v>41334</v>
      </c>
      <c r="BC195" s="40">
        <f t="shared" ref="BC195:BC258" si="12">BB195-BA195</f>
        <v>1093</v>
      </c>
      <c r="BD195" s="85">
        <f t="shared" ref="BD195:BD258" si="13">BC195/30</f>
        <v>36.43333333333333</v>
      </c>
      <c r="BF195" s="393">
        <v>40241</v>
      </c>
      <c r="BG195" s="398">
        <v>41364</v>
      </c>
      <c r="BH195" s="96">
        <f t="shared" ref="BH195:BH258" si="14">BG195-BF195</f>
        <v>1123</v>
      </c>
      <c r="BI195" s="97">
        <f t="shared" ref="BI195:BI258" si="15">BH195/30</f>
        <v>37.43333333333333</v>
      </c>
    </row>
    <row r="196" spans="1:61" ht="12.75" customHeight="1" x14ac:dyDescent="0.2">
      <c r="A196" s="413"/>
      <c r="B196" s="42" t="s">
        <v>2612</v>
      </c>
      <c r="C196" s="40">
        <v>93</v>
      </c>
      <c r="D196" s="40" t="s">
        <v>2527</v>
      </c>
      <c r="E196" s="41" t="s">
        <v>2530</v>
      </c>
      <c r="F196" s="41" t="s">
        <v>8712</v>
      </c>
      <c r="G196" s="41" t="s">
        <v>8708</v>
      </c>
      <c r="H196" s="41" t="s">
        <v>8975</v>
      </c>
      <c r="I196" s="45" t="s">
        <v>7456</v>
      </c>
      <c r="J196" s="45" t="s">
        <v>9205</v>
      </c>
      <c r="K196" s="67">
        <v>0</v>
      </c>
      <c r="L196" s="50" t="s">
        <v>7841</v>
      </c>
      <c r="M196" s="40">
        <v>1252205</v>
      </c>
      <c r="N196" s="40" t="s">
        <v>2915</v>
      </c>
      <c r="O196" s="40" t="s">
        <v>2916</v>
      </c>
      <c r="P196" s="40" t="s">
        <v>2622</v>
      </c>
      <c r="Q196" s="40" t="s">
        <v>2368</v>
      </c>
      <c r="R196" s="40" t="s">
        <v>2369</v>
      </c>
      <c r="S196" s="43">
        <v>40247</v>
      </c>
      <c r="T196" s="40" t="s">
        <v>2623</v>
      </c>
      <c r="U196" s="44">
        <v>18961</v>
      </c>
      <c r="V196" s="44">
        <v>18961</v>
      </c>
      <c r="W196" s="44" t="s">
        <v>2623</v>
      </c>
      <c r="X196" s="44" t="s">
        <v>2623</v>
      </c>
      <c r="Y196" s="44" t="s">
        <v>2623</v>
      </c>
      <c r="Z196" s="44">
        <v>18961</v>
      </c>
      <c r="AA196" s="40" t="s">
        <v>50</v>
      </c>
      <c r="AB196" s="44">
        <v>9480.5</v>
      </c>
      <c r="AC196" s="44">
        <v>0</v>
      </c>
      <c r="AD196" s="40" t="s">
        <v>27</v>
      </c>
      <c r="AE196" s="44">
        <v>0</v>
      </c>
      <c r="AF196" s="40" t="s">
        <v>2629</v>
      </c>
      <c r="AG196" s="40" t="s">
        <v>2630</v>
      </c>
      <c r="AI196" s="40" t="s">
        <v>28</v>
      </c>
      <c r="AJ196" s="40" t="s">
        <v>135</v>
      </c>
      <c r="AK196" s="40" t="s">
        <v>136</v>
      </c>
      <c r="AL196" s="40" t="s">
        <v>45</v>
      </c>
      <c r="AM196" s="40" t="s">
        <v>2880</v>
      </c>
      <c r="AN196" s="40" t="s">
        <v>32</v>
      </c>
      <c r="AO196" s="40" t="s">
        <v>433</v>
      </c>
      <c r="AP196" s="40" t="s">
        <v>34</v>
      </c>
      <c r="AQ196" s="40" t="s">
        <v>71</v>
      </c>
      <c r="AR196" s="40" t="s">
        <v>42</v>
      </c>
      <c r="AS196" s="45">
        <v>41334</v>
      </c>
      <c r="AT196" s="45" t="s">
        <v>7456</v>
      </c>
      <c r="AU196" s="40">
        <v>0</v>
      </c>
      <c r="AV196" s="40" t="s">
        <v>2370</v>
      </c>
      <c r="AW196" s="43">
        <v>40417</v>
      </c>
      <c r="AX196" s="46">
        <v>40438.504166666666</v>
      </c>
      <c r="AY196" s="40" t="s">
        <v>36</v>
      </c>
      <c r="AZ196" s="67">
        <v>18961</v>
      </c>
      <c r="BA196" s="43">
        <v>40417</v>
      </c>
      <c r="BB196" s="81">
        <v>41334</v>
      </c>
      <c r="BC196" s="40">
        <f t="shared" si="12"/>
        <v>917</v>
      </c>
      <c r="BD196" s="85">
        <f t="shared" si="13"/>
        <v>30.566666666666666</v>
      </c>
      <c r="BF196" s="393">
        <v>40417</v>
      </c>
      <c r="BG196" s="398">
        <v>41364</v>
      </c>
      <c r="BH196" s="96">
        <f t="shared" si="14"/>
        <v>947</v>
      </c>
      <c r="BI196" s="97">
        <f t="shared" si="15"/>
        <v>31.566666666666666</v>
      </c>
    </row>
    <row r="197" spans="1:61" ht="12.75" customHeight="1" x14ac:dyDescent="0.2">
      <c r="A197" s="413"/>
      <c r="B197" s="42" t="s">
        <v>2612</v>
      </c>
      <c r="C197" s="40">
        <v>82</v>
      </c>
      <c r="D197" s="40" t="s">
        <v>2527</v>
      </c>
      <c r="E197" s="40" t="s">
        <v>8233</v>
      </c>
      <c r="F197" s="41" t="s">
        <v>8710</v>
      </c>
      <c r="G197" s="41" t="s">
        <v>8708</v>
      </c>
      <c r="H197" s="41" t="s">
        <v>8743</v>
      </c>
      <c r="I197" s="45" t="s">
        <v>7456</v>
      </c>
      <c r="J197" s="45" t="s">
        <v>8974</v>
      </c>
      <c r="K197" s="67">
        <v>0</v>
      </c>
      <c r="L197" s="50" t="s">
        <v>7841</v>
      </c>
      <c r="M197" s="40">
        <v>1325169</v>
      </c>
      <c r="N197" s="40" t="s">
        <v>2917</v>
      </c>
      <c r="O197" s="40" t="s">
        <v>2918</v>
      </c>
      <c r="P197" s="40" t="s">
        <v>2622</v>
      </c>
      <c r="Q197" s="40" t="s">
        <v>2443</v>
      </c>
      <c r="R197" s="40" t="s">
        <v>2444</v>
      </c>
      <c r="S197" s="43">
        <v>40223</v>
      </c>
      <c r="T197" s="40" t="s">
        <v>2623</v>
      </c>
      <c r="U197" s="44">
        <v>3000</v>
      </c>
      <c r="V197" s="44">
        <v>3000</v>
      </c>
      <c r="W197" s="44" t="s">
        <v>2623</v>
      </c>
      <c r="X197" s="44" t="s">
        <v>2623</v>
      </c>
      <c r="Y197" s="44" t="s">
        <v>2623</v>
      </c>
      <c r="Z197" s="44">
        <v>3000</v>
      </c>
      <c r="AA197" s="40" t="s">
        <v>50</v>
      </c>
      <c r="AB197" s="44">
        <v>1500</v>
      </c>
      <c r="AC197" s="44">
        <v>0</v>
      </c>
      <c r="AD197" s="40" t="s">
        <v>27</v>
      </c>
      <c r="AE197" s="44">
        <v>0</v>
      </c>
      <c r="AF197" s="40" t="s">
        <v>2629</v>
      </c>
      <c r="AG197" s="40" t="s">
        <v>2630</v>
      </c>
      <c r="AI197" s="40" t="s">
        <v>28</v>
      </c>
      <c r="AJ197" s="40" t="s">
        <v>196</v>
      </c>
      <c r="AK197" s="40" t="s">
        <v>136</v>
      </c>
      <c r="AL197" s="40" t="s">
        <v>31</v>
      </c>
      <c r="AM197" s="40" t="s">
        <v>2632</v>
      </c>
      <c r="AN197" s="40" t="s">
        <v>131</v>
      </c>
      <c r="AO197" s="40" t="s">
        <v>308</v>
      </c>
      <c r="AP197" s="40" t="s">
        <v>55</v>
      </c>
      <c r="AQ197" s="40" t="s">
        <v>71</v>
      </c>
      <c r="AR197" s="40" t="s">
        <v>42</v>
      </c>
      <c r="AS197" s="45">
        <v>41334</v>
      </c>
      <c r="AT197" s="45" t="s">
        <v>7456</v>
      </c>
      <c r="AU197" s="40">
        <v>0</v>
      </c>
      <c r="AV197" s="40" t="s">
        <v>2445</v>
      </c>
      <c r="AW197" s="43">
        <v>40632</v>
      </c>
      <c r="AX197" s="46">
        <v>40684.524305555555</v>
      </c>
      <c r="AY197" s="40" t="s">
        <v>36</v>
      </c>
      <c r="AZ197" s="67">
        <v>3000</v>
      </c>
      <c r="BA197" s="43">
        <v>40632</v>
      </c>
      <c r="BB197" s="81">
        <v>41334</v>
      </c>
      <c r="BC197" s="40">
        <f t="shared" si="12"/>
        <v>702</v>
      </c>
      <c r="BD197" s="85">
        <f t="shared" si="13"/>
        <v>23.4</v>
      </c>
      <c r="BF197" s="393">
        <v>40632</v>
      </c>
      <c r="BG197" s="398">
        <v>41364</v>
      </c>
      <c r="BH197" s="96">
        <f t="shared" si="14"/>
        <v>732</v>
      </c>
      <c r="BI197" s="97">
        <f t="shared" si="15"/>
        <v>24.4</v>
      </c>
    </row>
    <row r="198" spans="1:61" ht="12.75" customHeight="1" x14ac:dyDescent="0.2">
      <c r="A198" s="413"/>
      <c r="B198" s="42" t="s">
        <v>2612</v>
      </c>
      <c r="C198" s="40">
        <v>14</v>
      </c>
      <c r="D198" s="40" t="s">
        <v>2528</v>
      </c>
      <c r="E198" s="41" t="s">
        <v>2531</v>
      </c>
      <c r="F198" s="41" t="s">
        <v>8714</v>
      </c>
      <c r="G198" s="41" t="s">
        <v>8708</v>
      </c>
      <c r="H198" s="41" t="s">
        <v>9203</v>
      </c>
      <c r="I198" s="45" t="s">
        <v>7456</v>
      </c>
      <c r="J198" s="45" t="s">
        <v>8756</v>
      </c>
      <c r="K198" s="67">
        <v>0</v>
      </c>
      <c r="L198" s="50" t="s">
        <v>7842</v>
      </c>
      <c r="M198" s="40">
        <v>1505214</v>
      </c>
      <c r="N198" s="40" t="s">
        <v>2919</v>
      </c>
      <c r="O198" s="40" t="s">
        <v>2920</v>
      </c>
      <c r="P198" s="40" t="s">
        <v>2646</v>
      </c>
      <c r="Q198" s="40" t="s">
        <v>2503</v>
      </c>
      <c r="R198" s="40" t="s">
        <v>2504</v>
      </c>
      <c r="S198" s="43">
        <v>40980</v>
      </c>
      <c r="T198" s="40" t="s">
        <v>2623</v>
      </c>
      <c r="U198" s="44">
        <v>10000</v>
      </c>
      <c r="V198" s="44">
        <v>10000</v>
      </c>
      <c r="W198" s="44" t="s">
        <v>2623</v>
      </c>
      <c r="X198" s="44" t="s">
        <v>2623</v>
      </c>
      <c r="Y198" s="44" t="s">
        <v>2623</v>
      </c>
      <c r="Z198" s="44">
        <v>10000</v>
      </c>
      <c r="AA198" s="40" t="s">
        <v>50</v>
      </c>
      <c r="AB198" s="44">
        <v>5000</v>
      </c>
      <c r="AC198" s="44">
        <v>0</v>
      </c>
      <c r="AD198" s="40" t="s">
        <v>27</v>
      </c>
      <c r="AE198" s="44">
        <v>0</v>
      </c>
      <c r="AF198" s="40" t="s">
        <v>2629</v>
      </c>
      <c r="AG198" s="40" t="s">
        <v>2630</v>
      </c>
      <c r="AI198" s="40" t="s">
        <v>28</v>
      </c>
      <c r="AJ198" s="40" t="s">
        <v>262</v>
      </c>
      <c r="AK198" s="40" t="s">
        <v>151</v>
      </c>
      <c r="AL198" s="40" t="s">
        <v>31</v>
      </c>
      <c r="AM198" s="40" t="s">
        <v>2632</v>
      </c>
      <c r="AN198" s="40" t="s">
        <v>139</v>
      </c>
      <c r="AO198" s="40" t="s">
        <v>77</v>
      </c>
      <c r="AP198" s="40" t="s">
        <v>34</v>
      </c>
      <c r="AQ198" s="40" t="s">
        <v>71</v>
      </c>
      <c r="AR198" s="40" t="s">
        <v>42</v>
      </c>
      <c r="AS198" s="45">
        <v>41334</v>
      </c>
      <c r="AT198" s="45" t="s">
        <v>7456</v>
      </c>
      <c r="AU198" s="40">
        <v>0</v>
      </c>
      <c r="AV198" s="40" t="s">
        <v>2505</v>
      </c>
      <c r="AW198" s="43">
        <v>41120</v>
      </c>
      <c r="AX198" s="46">
        <v>41139.120138888888</v>
      </c>
      <c r="AY198" s="40" t="s">
        <v>36</v>
      </c>
      <c r="AZ198" s="67">
        <v>10000</v>
      </c>
      <c r="BA198" s="43">
        <v>41120</v>
      </c>
      <c r="BB198" s="45">
        <v>41334</v>
      </c>
      <c r="BC198" s="40">
        <f t="shared" si="12"/>
        <v>214</v>
      </c>
      <c r="BD198" s="85">
        <f t="shared" si="13"/>
        <v>7.1333333333333337</v>
      </c>
      <c r="BF198" s="393">
        <v>41120</v>
      </c>
      <c r="BG198" s="398">
        <v>41364</v>
      </c>
      <c r="BH198" s="96">
        <f t="shared" si="14"/>
        <v>244</v>
      </c>
      <c r="BI198" s="97">
        <f t="shared" si="15"/>
        <v>8.1333333333333329</v>
      </c>
    </row>
    <row r="199" spans="1:61" ht="12.75" customHeight="1" x14ac:dyDescent="0.2">
      <c r="A199" s="413"/>
      <c r="B199" s="42" t="s">
        <v>2612</v>
      </c>
      <c r="C199" s="40">
        <v>14</v>
      </c>
      <c r="D199" s="40" t="s">
        <v>2528</v>
      </c>
      <c r="E199" s="41" t="s">
        <v>3631</v>
      </c>
      <c r="F199" s="41" t="s">
        <v>8714</v>
      </c>
      <c r="G199" s="41" t="s">
        <v>8715</v>
      </c>
      <c r="H199" s="41" t="s">
        <v>8716</v>
      </c>
      <c r="I199" s="45" t="s">
        <v>7453</v>
      </c>
      <c r="J199" s="40" t="s">
        <v>8736</v>
      </c>
      <c r="L199" s="50" t="s">
        <v>7841</v>
      </c>
      <c r="M199" s="40">
        <v>1093438</v>
      </c>
      <c r="N199" s="40" t="s">
        <v>2922</v>
      </c>
      <c r="O199" s="40" t="s">
        <v>2923</v>
      </c>
      <c r="P199" s="40" t="s">
        <v>2646</v>
      </c>
      <c r="Q199" s="40" t="s">
        <v>563</v>
      </c>
      <c r="R199" s="40" t="s">
        <v>564</v>
      </c>
      <c r="S199" s="43">
        <v>39856</v>
      </c>
      <c r="T199" s="40" t="s">
        <v>2623</v>
      </c>
      <c r="U199" s="44">
        <v>11000</v>
      </c>
      <c r="V199" s="44">
        <v>11000</v>
      </c>
      <c r="W199" s="44" t="s">
        <v>2623</v>
      </c>
      <c r="X199" s="44" t="s">
        <v>2623</v>
      </c>
      <c r="Y199" s="44" t="s">
        <v>2623</v>
      </c>
      <c r="Z199" s="44">
        <v>6525.94</v>
      </c>
      <c r="AA199" s="40" t="s">
        <v>26</v>
      </c>
      <c r="AB199" s="44">
        <v>6525.94</v>
      </c>
      <c r="AC199" s="44">
        <v>0</v>
      </c>
      <c r="AD199" s="40" t="s">
        <v>27</v>
      </c>
      <c r="AE199" s="44">
        <v>0</v>
      </c>
      <c r="AF199" s="40" t="s">
        <v>2629</v>
      </c>
      <c r="AG199" s="40" t="s">
        <v>2630</v>
      </c>
      <c r="AI199" s="40" t="s">
        <v>28</v>
      </c>
      <c r="AJ199" s="40" t="s">
        <v>262</v>
      </c>
      <c r="AK199" s="40" t="s">
        <v>151</v>
      </c>
      <c r="AL199" s="40" t="s">
        <v>31</v>
      </c>
      <c r="AM199" s="40" t="s">
        <v>2634</v>
      </c>
      <c r="AN199" s="40" t="s">
        <v>32</v>
      </c>
      <c r="AO199" s="40" t="s">
        <v>565</v>
      </c>
      <c r="AP199" s="40" t="s">
        <v>34</v>
      </c>
      <c r="AQ199" s="40" t="s">
        <v>252</v>
      </c>
      <c r="AR199" s="40" t="s">
        <v>42</v>
      </c>
      <c r="AS199" s="45">
        <v>41334</v>
      </c>
      <c r="AT199" s="45" t="s">
        <v>7453</v>
      </c>
      <c r="AU199" s="40">
        <v>0</v>
      </c>
      <c r="AV199" s="40" t="s">
        <v>566</v>
      </c>
      <c r="AW199" s="43">
        <v>40060</v>
      </c>
      <c r="AX199" s="46">
        <v>40070.62777777778</v>
      </c>
      <c r="AY199" s="40" t="s">
        <v>36</v>
      </c>
      <c r="AZ199" s="67">
        <v>11000</v>
      </c>
      <c r="BA199" s="43">
        <v>40060</v>
      </c>
      <c r="BB199" s="45">
        <v>41334</v>
      </c>
      <c r="BC199" s="40">
        <f t="shared" si="12"/>
        <v>1274</v>
      </c>
      <c r="BD199" s="85">
        <f t="shared" si="13"/>
        <v>42.466666666666669</v>
      </c>
      <c r="BF199" s="393">
        <v>40060</v>
      </c>
      <c r="BG199" s="398">
        <v>41364</v>
      </c>
      <c r="BH199" s="96">
        <f t="shared" si="14"/>
        <v>1304</v>
      </c>
      <c r="BI199" s="97">
        <f t="shared" si="15"/>
        <v>43.466666666666669</v>
      </c>
    </row>
    <row r="200" spans="1:61" ht="12.75" customHeight="1" x14ac:dyDescent="0.2">
      <c r="A200" s="413"/>
      <c r="B200" s="42" t="s">
        <v>2612</v>
      </c>
      <c r="C200" s="40">
        <v>82</v>
      </c>
      <c r="D200" s="40" t="s">
        <v>2527</v>
      </c>
      <c r="E200" s="41" t="s">
        <v>2532</v>
      </c>
      <c r="F200" s="41" t="s">
        <v>8710</v>
      </c>
      <c r="G200" s="41" t="s">
        <v>8708</v>
      </c>
      <c r="H200" s="41" t="s">
        <v>8711</v>
      </c>
      <c r="I200" s="45" t="s">
        <v>7453</v>
      </c>
      <c r="J200" s="45" t="s">
        <v>9445</v>
      </c>
      <c r="L200" s="50" t="s">
        <v>7842</v>
      </c>
      <c r="M200" s="40">
        <v>1379493</v>
      </c>
      <c r="N200" s="40" t="s">
        <v>2924</v>
      </c>
      <c r="O200" s="40" t="s">
        <v>2925</v>
      </c>
      <c r="P200" s="40" t="s">
        <v>2622</v>
      </c>
      <c r="Q200" s="40" t="s">
        <v>937</v>
      </c>
      <c r="R200" s="40" t="s">
        <v>938</v>
      </c>
      <c r="S200" s="43">
        <v>39753</v>
      </c>
      <c r="T200" s="40" t="s">
        <v>2623</v>
      </c>
      <c r="U200" s="44">
        <v>27165</v>
      </c>
      <c r="V200" s="44">
        <v>27165</v>
      </c>
      <c r="W200" s="44" t="s">
        <v>2623</v>
      </c>
      <c r="X200" s="44" t="s">
        <v>2623</v>
      </c>
      <c r="Y200" s="44" t="s">
        <v>2623</v>
      </c>
      <c r="Z200" s="44">
        <v>27165</v>
      </c>
      <c r="AA200" s="40" t="s">
        <v>26</v>
      </c>
      <c r="AB200" s="44">
        <v>27165</v>
      </c>
      <c r="AC200" s="44">
        <v>0</v>
      </c>
      <c r="AD200" s="40" t="s">
        <v>27</v>
      </c>
      <c r="AE200" s="44">
        <v>0</v>
      </c>
      <c r="AF200" s="40" t="s">
        <v>2629</v>
      </c>
      <c r="AG200" s="40" t="s">
        <v>2625</v>
      </c>
      <c r="AH200" s="40" t="s">
        <v>2626</v>
      </c>
      <c r="AI200" s="40" t="s">
        <v>28</v>
      </c>
      <c r="AJ200" s="40" t="s">
        <v>135</v>
      </c>
      <c r="AK200" s="40" t="s">
        <v>136</v>
      </c>
      <c r="AL200" s="40" t="s">
        <v>31</v>
      </c>
      <c r="AM200" s="40" t="s">
        <v>2634</v>
      </c>
      <c r="AN200" s="40" t="s">
        <v>32</v>
      </c>
      <c r="AO200" s="40" t="s">
        <v>318</v>
      </c>
      <c r="AP200" s="40" t="s">
        <v>34</v>
      </c>
      <c r="AQ200" s="40" t="s">
        <v>71</v>
      </c>
      <c r="AR200" s="40" t="s">
        <v>42</v>
      </c>
      <c r="AS200" s="45">
        <v>41334</v>
      </c>
      <c r="AT200" s="45" t="s">
        <v>7453</v>
      </c>
      <c r="AU200" s="40">
        <v>0</v>
      </c>
      <c r="AV200" s="40" t="s">
        <v>939</v>
      </c>
      <c r="AW200" s="43">
        <v>40830</v>
      </c>
      <c r="AX200" s="46">
        <v>40830.1875</v>
      </c>
      <c r="AY200" s="40" t="s">
        <v>36</v>
      </c>
      <c r="AZ200" s="67">
        <v>27165</v>
      </c>
      <c r="BA200" s="43">
        <v>40830</v>
      </c>
      <c r="BB200" s="81">
        <v>41334</v>
      </c>
      <c r="BC200" s="40">
        <f t="shared" si="12"/>
        <v>504</v>
      </c>
      <c r="BD200" s="85">
        <f t="shared" si="13"/>
        <v>16.8</v>
      </c>
      <c r="BF200" s="393">
        <v>40830</v>
      </c>
      <c r="BG200" s="398">
        <v>41364</v>
      </c>
      <c r="BH200" s="96">
        <f t="shared" si="14"/>
        <v>534</v>
      </c>
      <c r="BI200" s="97">
        <f t="shared" si="15"/>
        <v>17.8</v>
      </c>
    </row>
    <row r="201" spans="1:61" ht="12.75" customHeight="1" x14ac:dyDescent="0.2">
      <c r="A201" s="413"/>
      <c r="B201" s="42" t="s">
        <v>2612</v>
      </c>
      <c r="C201" s="40">
        <v>14</v>
      </c>
      <c r="D201" s="40" t="s">
        <v>2528</v>
      </c>
      <c r="E201" s="41" t="s">
        <v>3631</v>
      </c>
      <c r="F201" s="41" t="s">
        <v>8714</v>
      </c>
      <c r="G201" s="41" t="s">
        <v>8708</v>
      </c>
      <c r="H201" s="41" t="s">
        <v>9436</v>
      </c>
      <c r="I201" s="45" t="s">
        <v>7838</v>
      </c>
      <c r="J201" s="45" t="s">
        <v>9442</v>
      </c>
      <c r="L201" s="50" t="s">
        <v>7841</v>
      </c>
      <c r="M201" s="40">
        <v>802961</v>
      </c>
      <c r="N201" s="40" t="s">
        <v>2928</v>
      </c>
      <c r="O201" s="40" t="s">
        <v>2929</v>
      </c>
      <c r="P201" s="40" t="s">
        <v>2646</v>
      </c>
      <c r="Q201" s="40" t="s">
        <v>1655</v>
      </c>
      <c r="R201" s="40" t="s">
        <v>1656</v>
      </c>
      <c r="S201" s="43">
        <v>39403</v>
      </c>
      <c r="T201" s="40" t="s">
        <v>2623</v>
      </c>
      <c r="U201" s="44">
        <v>10000</v>
      </c>
      <c r="V201" s="44">
        <v>10000</v>
      </c>
      <c r="W201" s="44" t="s">
        <v>2623</v>
      </c>
      <c r="X201" s="44" t="s">
        <v>2623</v>
      </c>
      <c r="Y201" s="44" t="s">
        <v>2623</v>
      </c>
      <c r="Z201" s="44">
        <v>10000</v>
      </c>
      <c r="AA201" s="40" t="s">
        <v>26</v>
      </c>
      <c r="AB201" s="44">
        <v>10000</v>
      </c>
      <c r="AC201" s="44">
        <v>1000</v>
      </c>
      <c r="AD201" s="40" t="s">
        <v>27</v>
      </c>
      <c r="AE201" s="44">
        <v>0</v>
      </c>
      <c r="AF201" s="40" t="s">
        <v>2624</v>
      </c>
      <c r="AG201" s="40" t="s">
        <v>2630</v>
      </c>
      <c r="AI201" s="40" t="s">
        <v>28</v>
      </c>
      <c r="AJ201" s="40" t="s">
        <v>37</v>
      </c>
      <c r="AK201" s="40" t="s">
        <v>38</v>
      </c>
      <c r="AL201" s="40" t="s">
        <v>45</v>
      </c>
      <c r="AM201" s="40" t="s">
        <v>2632</v>
      </c>
      <c r="AN201" s="40" t="s">
        <v>131</v>
      </c>
      <c r="AO201" s="40" t="s">
        <v>67</v>
      </c>
      <c r="AP201" s="40" t="s">
        <v>34</v>
      </c>
      <c r="AQ201" s="40" t="s">
        <v>252</v>
      </c>
      <c r="AR201" s="40" t="s">
        <v>42</v>
      </c>
      <c r="AS201" s="45">
        <v>41334</v>
      </c>
      <c r="AT201" s="45" t="s">
        <v>7838</v>
      </c>
      <c r="AU201" s="40">
        <v>0</v>
      </c>
      <c r="AV201" s="40" t="s">
        <v>1657</v>
      </c>
      <c r="AW201" s="43">
        <v>39741</v>
      </c>
      <c r="AX201" s="46">
        <v>39793.613888888889</v>
      </c>
      <c r="AY201" s="40" t="s">
        <v>36</v>
      </c>
      <c r="AZ201" s="67">
        <v>10000</v>
      </c>
      <c r="BA201" s="43">
        <v>39741</v>
      </c>
      <c r="BB201" s="45">
        <v>41334</v>
      </c>
      <c r="BC201" s="40">
        <f t="shared" si="12"/>
        <v>1593</v>
      </c>
      <c r="BD201" s="85">
        <f t="shared" si="13"/>
        <v>53.1</v>
      </c>
      <c r="BF201" s="393">
        <v>39741</v>
      </c>
      <c r="BG201" s="398">
        <v>41364</v>
      </c>
      <c r="BH201" s="96">
        <f t="shared" si="14"/>
        <v>1623</v>
      </c>
      <c r="BI201" s="97">
        <f t="shared" si="15"/>
        <v>54.1</v>
      </c>
    </row>
    <row r="202" spans="1:61" ht="12.75" customHeight="1" x14ac:dyDescent="0.2">
      <c r="A202" s="413"/>
      <c r="B202" s="42" t="s">
        <v>2612</v>
      </c>
      <c r="C202" s="40">
        <v>93</v>
      </c>
      <c r="D202" s="40" t="s">
        <v>2527</v>
      </c>
      <c r="E202" s="40" t="s">
        <v>2530</v>
      </c>
      <c r="F202" s="41" t="s">
        <v>8712</v>
      </c>
      <c r="G202" s="41" t="s">
        <v>8708</v>
      </c>
      <c r="H202" s="41" t="s">
        <v>9572</v>
      </c>
      <c r="I202" s="45" t="s">
        <v>7839</v>
      </c>
      <c r="J202" s="45" t="s">
        <v>8755</v>
      </c>
      <c r="L202" s="50" t="s">
        <v>7841</v>
      </c>
      <c r="M202" s="40">
        <v>1299040</v>
      </c>
      <c r="N202" s="40" t="s">
        <v>2930</v>
      </c>
      <c r="O202" s="40" t="s">
        <v>2931</v>
      </c>
      <c r="P202" s="40" t="s">
        <v>2622</v>
      </c>
      <c r="Q202" s="40" t="s">
        <v>1897</v>
      </c>
      <c r="R202" s="40" t="s">
        <v>1898</v>
      </c>
      <c r="S202" s="43">
        <v>40340</v>
      </c>
      <c r="T202" s="40" t="s">
        <v>2623</v>
      </c>
      <c r="U202" s="44">
        <v>20816</v>
      </c>
      <c r="V202" s="44">
        <v>20816</v>
      </c>
      <c r="W202" s="44" t="s">
        <v>2623</v>
      </c>
      <c r="X202" s="44" t="s">
        <v>2623</v>
      </c>
      <c r="Y202" s="44" t="s">
        <v>2623</v>
      </c>
      <c r="Z202" s="44">
        <v>20816</v>
      </c>
      <c r="AA202" s="40" t="s">
        <v>26</v>
      </c>
      <c r="AB202" s="44">
        <v>20816</v>
      </c>
      <c r="AC202" s="44">
        <v>0</v>
      </c>
      <c r="AD202" s="40" t="s">
        <v>27</v>
      </c>
      <c r="AE202" s="44">
        <v>0</v>
      </c>
      <c r="AF202" s="40" t="s">
        <v>2629</v>
      </c>
      <c r="AG202" s="40" t="s">
        <v>2625</v>
      </c>
      <c r="AH202" s="40" t="s">
        <v>2626</v>
      </c>
      <c r="AI202" s="40" t="s">
        <v>28</v>
      </c>
      <c r="AJ202" s="40" t="s">
        <v>135</v>
      </c>
      <c r="AK202" s="40" t="s">
        <v>751</v>
      </c>
      <c r="AL202" s="40" t="s">
        <v>31</v>
      </c>
      <c r="AM202" s="40" t="s">
        <v>2652</v>
      </c>
      <c r="AN202" s="40" t="s">
        <v>32</v>
      </c>
      <c r="AO202" s="40" t="s">
        <v>337</v>
      </c>
      <c r="AP202" s="40" t="s">
        <v>55</v>
      </c>
      <c r="AQ202" s="40" t="s">
        <v>71</v>
      </c>
      <c r="AR202" s="40" t="s">
        <v>42</v>
      </c>
      <c r="AS202" s="45">
        <v>41334</v>
      </c>
      <c r="AT202" s="45" t="s">
        <v>7839</v>
      </c>
      <c r="AU202" s="40">
        <v>0</v>
      </c>
      <c r="AV202" s="40" t="s">
        <v>1899</v>
      </c>
      <c r="AW202" s="43">
        <v>40584</v>
      </c>
      <c r="AX202" s="46">
        <v>40613.661805555559</v>
      </c>
      <c r="AY202" s="40" t="s">
        <v>36</v>
      </c>
      <c r="AZ202" s="67">
        <v>20816</v>
      </c>
      <c r="BA202" s="43">
        <v>40584</v>
      </c>
      <c r="BB202" s="81">
        <v>41334</v>
      </c>
      <c r="BC202" s="40">
        <f t="shared" si="12"/>
        <v>750</v>
      </c>
      <c r="BD202" s="85">
        <f t="shared" si="13"/>
        <v>25</v>
      </c>
      <c r="BF202" s="393">
        <v>40584</v>
      </c>
      <c r="BG202" s="398">
        <v>41364</v>
      </c>
      <c r="BH202" s="96">
        <f t="shared" si="14"/>
        <v>780</v>
      </c>
      <c r="BI202" s="97">
        <f t="shared" si="15"/>
        <v>26</v>
      </c>
    </row>
    <row r="203" spans="1:61" ht="12.75" customHeight="1" x14ac:dyDescent="0.2">
      <c r="A203" s="413"/>
      <c r="B203" s="42" t="s">
        <v>2612</v>
      </c>
      <c r="C203" s="40">
        <v>14</v>
      </c>
      <c r="D203" s="40" t="s">
        <v>2528</v>
      </c>
      <c r="E203" s="41" t="s">
        <v>2531</v>
      </c>
      <c r="F203" s="41" t="s">
        <v>9204</v>
      </c>
      <c r="G203" s="41" t="s">
        <v>8708</v>
      </c>
      <c r="H203" s="41" t="s">
        <v>8721</v>
      </c>
      <c r="I203" s="45" t="s">
        <v>7456</v>
      </c>
      <c r="J203" s="45" t="s">
        <v>8756</v>
      </c>
      <c r="K203" s="67">
        <v>0</v>
      </c>
      <c r="L203" s="50" t="s">
        <v>7841</v>
      </c>
      <c r="M203" s="40">
        <v>1335925</v>
      </c>
      <c r="N203" s="40" t="s">
        <v>2932</v>
      </c>
      <c r="O203" s="40" t="s">
        <v>2933</v>
      </c>
      <c r="P203" s="40" t="s">
        <v>2646</v>
      </c>
      <c r="Q203" s="40" t="s">
        <v>2447</v>
      </c>
      <c r="R203" s="40" t="s">
        <v>2448</v>
      </c>
      <c r="S203" s="43">
        <v>40256</v>
      </c>
      <c r="T203" s="40" t="s">
        <v>2623</v>
      </c>
      <c r="U203" s="44">
        <v>14000</v>
      </c>
      <c r="V203" s="44">
        <v>14000</v>
      </c>
      <c r="W203" s="44" t="s">
        <v>2623</v>
      </c>
      <c r="X203" s="44" t="s">
        <v>2623</v>
      </c>
      <c r="Y203" s="44" t="s">
        <v>2623</v>
      </c>
      <c r="Z203" s="44">
        <v>14000</v>
      </c>
      <c r="AA203" s="40" t="s">
        <v>50</v>
      </c>
      <c r="AB203" s="44">
        <v>7000</v>
      </c>
      <c r="AC203" s="44">
        <v>0</v>
      </c>
      <c r="AD203" s="40" t="s">
        <v>27</v>
      </c>
      <c r="AE203" s="44">
        <v>0</v>
      </c>
      <c r="AF203" s="40" t="s">
        <v>2629</v>
      </c>
      <c r="AG203" s="40" t="s">
        <v>2630</v>
      </c>
      <c r="AI203" s="40" t="s">
        <v>28</v>
      </c>
      <c r="AJ203" s="40" t="s">
        <v>262</v>
      </c>
      <c r="AK203" s="40" t="s">
        <v>151</v>
      </c>
      <c r="AL203" s="40" t="s">
        <v>45</v>
      </c>
      <c r="AM203" s="40" t="s">
        <v>2634</v>
      </c>
      <c r="AN203" s="40" t="s">
        <v>32</v>
      </c>
      <c r="AO203" s="40" t="s">
        <v>2449</v>
      </c>
      <c r="AP203" s="40" t="s">
        <v>34</v>
      </c>
      <c r="AQ203" s="40" t="s">
        <v>71</v>
      </c>
      <c r="AR203" s="40" t="s">
        <v>42</v>
      </c>
      <c r="AS203" s="45">
        <v>41334</v>
      </c>
      <c r="AT203" s="45" t="s">
        <v>7456</v>
      </c>
      <c r="AU203" s="40">
        <v>0</v>
      </c>
      <c r="AV203" s="40" t="s">
        <v>2450</v>
      </c>
      <c r="AW203" s="43">
        <v>40708</v>
      </c>
      <c r="AX203" s="46">
        <v>40716.388194444444</v>
      </c>
      <c r="AY203" s="40" t="s">
        <v>36</v>
      </c>
      <c r="AZ203" s="67">
        <v>14000</v>
      </c>
      <c r="BA203" s="43">
        <v>40708</v>
      </c>
      <c r="BB203" s="45">
        <v>41334</v>
      </c>
      <c r="BC203" s="40">
        <f t="shared" si="12"/>
        <v>626</v>
      </c>
      <c r="BD203" s="85">
        <f t="shared" si="13"/>
        <v>20.866666666666667</v>
      </c>
      <c r="BF203" s="393">
        <v>40708</v>
      </c>
      <c r="BG203" s="398">
        <v>41364</v>
      </c>
      <c r="BH203" s="96">
        <f t="shared" si="14"/>
        <v>656</v>
      </c>
      <c r="BI203" s="97">
        <f t="shared" si="15"/>
        <v>21.866666666666667</v>
      </c>
    </row>
    <row r="204" spans="1:61" ht="12.75" customHeight="1" x14ac:dyDescent="0.2">
      <c r="A204" s="413"/>
      <c r="B204" s="42" t="s">
        <v>2612</v>
      </c>
      <c r="C204" s="40">
        <v>93</v>
      </c>
      <c r="D204" s="40" t="s">
        <v>2527</v>
      </c>
      <c r="E204" s="41" t="s">
        <v>2529</v>
      </c>
      <c r="F204" s="41" t="s">
        <v>8712</v>
      </c>
      <c r="G204" s="41" t="s">
        <v>8708</v>
      </c>
      <c r="H204" s="41" t="s">
        <v>8711</v>
      </c>
      <c r="I204" s="45" t="s">
        <v>7456</v>
      </c>
      <c r="J204" s="45" t="s">
        <v>8974</v>
      </c>
      <c r="K204" s="67">
        <v>0</v>
      </c>
      <c r="L204" s="50" t="s">
        <v>7841</v>
      </c>
      <c r="M204" s="40">
        <v>422622</v>
      </c>
      <c r="N204" s="40" t="s">
        <v>2935</v>
      </c>
      <c r="O204" s="40" t="s">
        <v>2936</v>
      </c>
      <c r="P204" s="40" t="s">
        <v>2622</v>
      </c>
      <c r="Q204" s="40" t="s">
        <v>2524</v>
      </c>
      <c r="R204" s="40" t="s">
        <v>2525</v>
      </c>
      <c r="S204" s="43">
        <v>36854</v>
      </c>
      <c r="T204" s="40" t="s">
        <v>2623</v>
      </c>
      <c r="U204" s="44">
        <v>22218</v>
      </c>
      <c r="V204" s="44">
        <v>22218</v>
      </c>
      <c r="W204" s="44" t="s">
        <v>2623</v>
      </c>
      <c r="X204" s="44" t="s">
        <v>2623</v>
      </c>
      <c r="Y204" s="44" t="s">
        <v>2623</v>
      </c>
      <c r="Z204" s="44">
        <v>22218</v>
      </c>
      <c r="AA204" s="40" t="s">
        <v>50</v>
      </c>
      <c r="AB204" s="44">
        <v>11109</v>
      </c>
      <c r="AC204" s="44">
        <v>24000</v>
      </c>
      <c r="AD204" s="40" t="s">
        <v>27</v>
      </c>
      <c r="AE204" s="44">
        <v>0</v>
      </c>
      <c r="AF204" s="40" t="s">
        <v>2629</v>
      </c>
      <c r="AI204" s="40" t="s">
        <v>28</v>
      </c>
      <c r="AJ204" s="40" t="s">
        <v>44</v>
      </c>
      <c r="AK204" s="40" t="s">
        <v>80</v>
      </c>
      <c r="AL204" s="40" t="s">
        <v>31</v>
      </c>
      <c r="AM204" s="40" t="s">
        <v>2652</v>
      </c>
      <c r="AN204" s="40" t="s">
        <v>32</v>
      </c>
      <c r="AO204" s="40" t="s">
        <v>158</v>
      </c>
      <c r="AP204" s="40" t="s">
        <v>34</v>
      </c>
      <c r="AQ204" s="40" t="s">
        <v>307</v>
      </c>
      <c r="AR204" s="40" t="s">
        <v>42</v>
      </c>
      <c r="AS204" s="45">
        <v>41334</v>
      </c>
      <c r="AT204" s="45" t="s">
        <v>7456</v>
      </c>
      <c r="AU204" s="40">
        <v>0</v>
      </c>
      <c r="AV204" s="40" t="s">
        <v>2523</v>
      </c>
      <c r="AW204" s="43">
        <v>38273</v>
      </c>
      <c r="AX204" s="46">
        <v>38295.425694444442</v>
      </c>
      <c r="AY204" s="40" t="s">
        <v>36</v>
      </c>
      <c r="AZ204" s="67">
        <v>22218</v>
      </c>
      <c r="BA204" s="43">
        <v>38273</v>
      </c>
      <c r="BB204" s="81">
        <v>41334</v>
      </c>
      <c r="BC204" s="40">
        <f t="shared" si="12"/>
        <v>3061</v>
      </c>
      <c r="BD204" s="85">
        <f t="shared" si="13"/>
        <v>102.03333333333333</v>
      </c>
      <c r="BF204" s="393">
        <v>38273</v>
      </c>
      <c r="BG204" s="398">
        <v>41364</v>
      </c>
      <c r="BH204" s="96">
        <f t="shared" si="14"/>
        <v>3091</v>
      </c>
      <c r="BI204" s="97">
        <f t="shared" si="15"/>
        <v>103.03333333333333</v>
      </c>
    </row>
    <row r="205" spans="1:61" ht="12.75" customHeight="1" x14ac:dyDescent="0.2">
      <c r="A205" s="413"/>
      <c r="B205" s="42" t="s">
        <v>2612</v>
      </c>
      <c r="C205" s="40">
        <v>82</v>
      </c>
      <c r="D205" s="40" t="s">
        <v>2527</v>
      </c>
      <c r="E205" s="41" t="s">
        <v>2556</v>
      </c>
      <c r="F205" s="41" t="s">
        <v>8717</v>
      </c>
      <c r="G205" s="41" t="s">
        <v>8715</v>
      </c>
      <c r="H205" s="41" t="s">
        <v>8716</v>
      </c>
      <c r="I205" s="45" t="s">
        <v>7838</v>
      </c>
      <c r="J205" s="45" t="s">
        <v>9425</v>
      </c>
      <c r="L205" s="50" t="s">
        <v>7841</v>
      </c>
      <c r="M205" s="40">
        <v>1265087</v>
      </c>
      <c r="N205" s="40" t="s">
        <v>2937</v>
      </c>
      <c r="O205" s="40" t="s">
        <v>2938</v>
      </c>
      <c r="P205" s="40" t="s">
        <v>2622</v>
      </c>
      <c r="Q205" s="40">
        <v>2022</v>
      </c>
      <c r="R205" s="40" t="s">
        <v>2939</v>
      </c>
      <c r="S205" s="43">
        <v>40371</v>
      </c>
      <c r="T205" s="40" t="s">
        <v>2623</v>
      </c>
      <c r="U205" s="44">
        <v>71364.350000000006</v>
      </c>
      <c r="V205" s="44">
        <v>71264.350000000006</v>
      </c>
      <c r="W205" s="44" t="s">
        <v>2623</v>
      </c>
      <c r="X205" s="44" t="s">
        <v>2623</v>
      </c>
      <c r="Y205" s="44" t="s">
        <v>2623</v>
      </c>
      <c r="Z205" s="44">
        <v>69239.92</v>
      </c>
      <c r="AA205" s="40" t="s">
        <v>26</v>
      </c>
      <c r="AB205" s="44">
        <v>69239.92</v>
      </c>
      <c r="AC205" s="44">
        <v>0</v>
      </c>
      <c r="AD205" s="40" t="s">
        <v>27</v>
      </c>
      <c r="AE205" s="44">
        <v>0</v>
      </c>
      <c r="AF205" s="40" t="s">
        <v>2624</v>
      </c>
      <c r="AG205" s="40" t="s">
        <v>2625</v>
      </c>
      <c r="AH205" s="40" t="s">
        <v>2626</v>
      </c>
      <c r="AI205" s="40" t="s">
        <v>28</v>
      </c>
      <c r="AJ205" s="40" t="s">
        <v>135</v>
      </c>
      <c r="AK205" s="40" t="s">
        <v>136</v>
      </c>
      <c r="AL205" s="40" t="s">
        <v>45</v>
      </c>
      <c r="AM205" s="40" t="s">
        <v>2653</v>
      </c>
      <c r="AN205" s="40" t="s">
        <v>32</v>
      </c>
      <c r="AO205" s="40" t="s">
        <v>204</v>
      </c>
      <c r="AP205" s="40" t="s">
        <v>175</v>
      </c>
      <c r="AQ205" s="40" t="s">
        <v>71</v>
      </c>
      <c r="AR205" s="40" t="s">
        <v>42</v>
      </c>
      <c r="AS205" s="45">
        <v>41334</v>
      </c>
      <c r="AT205" s="45" t="s">
        <v>7838</v>
      </c>
      <c r="AU205" s="40">
        <v>0</v>
      </c>
      <c r="AV205" s="40" t="s">
        <v>2940</v>
      </c>
      <c r="AW205" s="43">
        <v>40404</v>
      </c>
      <c r="AX205" s="46">
        <v>40479.550000000003</v>
      </c>
      <c r="AY205" s="40" t="s">
        <v>36</v>
      </c>
      <c r="AZ205" s="67">
        <v>71364.350000000006</v>
      </c>
      <c r="BA205" s="43">
        <v>40404</v>
      </c>
      <c r="BB205" s="81">
        <v>41334</v>
      </c>
      <c r="BC205" s="40">
        <f t="shared" si="12"/>
        <v>930</v>
      </c>
      <c r="BD205" s="85">
        <f t="shared" si="13"/>
        <v>31</v>
      </c>
      <c r="BF205" s="393">
        <v>40404</v>
      </c>
      <c r="BG205" s="398">
        <v>41364</v>
      </c>
      <c r="BH205" s="96">
        <f t="shared" si="14"/>
        <v>960</v>
      </c>
      <c r="BI205" s="97">
        <f t="shared" si="15"/>
        <v>32</v>
      </c>
    </row>
    <row r="206" spans="1:61" ht="12.75" customHeight="1" x14ac:dyDescent="0.2">
      <c r="A206" s="413"/>
      <c r="B206" s="42" t="s">
        <v>2613</v>
      </c>
      <c r="C206" s="40">
        <v>82</v>
      </c>
      <c r="D206" s="40" t="s">
        <v>2527</v>
      </c>
      <c r="E206" s="41" t="s">
        <v>2529</v>
      </c>
      <c r="F206" s="41" t="s">
        <v>8726</v>
      </c>
      <c r="G206" s="41" t="s">
        <v>8708</v>
      </c>
      <c r="H206" s="41" t="s">
        <v>8975</v>
      </c>
      <c r="I206" s="45" t="s">
        <v>7838</v>
      </c>
      <c r="J206" s="45" t="s">
        <v>9443</v>
      </c>
      <c r="L206" s="50" t="s">
        <v>7842</v>
      </c>
      <c r="M206" s="40">
        <v>1410793</v>
      </c>
      <c r="N206" s="40" t="s">
        <v>2941</v>
      </c>
      <c r="O206" s="40" t="s">
        <v>2942</v>
      </c>
      <c r="P206" s="40" t="s">
        <v>2622</v>
      </c>
      <c r="Q206" s="40" t="s">
        <v>2943</v>
      </c>
      <c r="R206" s="40" t="s">
        <v>2944</v>
      </c>
      <c r="S206" s="43">
        <v>40471</v>
      </c>
      <c r="T206" s="40" t="s">
        <v>2623</v>
      </c>
      <c r="U206" s="44">
        <v>35000</v>
      </c>
      <c r="V206" s="44">
        <v>35000</v>
      </c>
      <c r="W206" s="44" t="s">
        <v>2623</v>
      </c>
      <c r="X206" s="44" t="s">
        <v>2623</v>
      </c>
      <c r="Y206" s="44" t="s">
        <v>2623</v>
      </c>
      <c r="Z206" s="44">
        <v>7376.64</v>
      </c>
      <c r="AA206" s="40" t="s">
        <v>26</v>
      </c>
      <c r="AB206" s="44">
        <v>7376.64</v>
      </c>
      <c r="AC206" s="44">
        <v>0</v>
      </c>
      <c r="AD206" s="40" t="s">
        <v>27</v>
      </c>
      <c r="AE206" s="44">
        <v>0</v>
      </c>
      <c r="AF206" s="40" t="s">
        <v>2624</v>
      </c>
      <c r="AG206" s="40" t="s">
        <v>2625</v>
      </c>
      <c r="AH206" s="40" t="s">
        <v>2626</v>
      </c>
      <c r="AI206" s="40" t="s">
        <v>28</v>
      </c>
      <c r="AJ206" s="40" t="s">
        <v>196</v>
      </c>
      <c r="AK206" s="40" t="s">
        <v>136</v>
      </c>
      <c r="AL206" s="40" t="s">
        <v>31</v>
      </c>
      <c r="AM206" s="40" t="s">
        <v>2632</v>
      </c>
      <c r="AN206" s="40" t="s">
        <v>131</v>
      </c>
      <c r="AO206" s="40" t="s">
        <v>54</v>
      </c>
      <c r="AP206" s="40" t="s">
        <v>55</v>
      </c>
      <c r="AQ206" s="40" t="s">
        <v>71</v>
      </c>
      <c r="AR206" s="40" t="s">
        <v>42</v>
      </c>
      <c r="AS206" s="45">
        <v>41365</v>
      </c>
      <c r="AT206" s="45" t="s">
        <v>7838</v>
      </c>
      <c r="AU206" s="40">
        <v>0</v>
      </c>
      <c r="AV206" s="40" t="s">
        <v>2945</v>
      </c>
      <c r="AW206" s="43">
        <v>40918</v>
      </c>
      <c r="AX206" s="46">
        <v>40918.206944444442</v>
      </c>
      <c r="AY206" s="40" t="s">
        <v>36</v>
      </c>
      <c r="AZ206" s="67">
        <v>35000</v>
      </c>
      <c r="BA206" s="43">
        <v>40918</v>
      </c>
      <c r="BB206" s="81">
        <v>41365</v>
      </c>
      <c r="BC206" s="40">
        <f t="shared" si="12"/>
        <v>447</v>
      </c>
      <c r="BD206" s="85">
        <f t="shared" si="13"/>
        <v>14.9</v>
      </c>
      <c r="BF206" s="393">
        <v>40918</v>
      </c>
      <c r="BG206" s="398">
        <v>41394</v>
      </c>
      <c r="BH206" s="96">
        <f t="shared" si="14"/>
        <v>476</v>
      </c>
      <c r="BI206" s="97">
        <f t="shared" si="15"/>
        <v>15.866666666666667</v>
      </c>
    </row>
    <row r="207" spans="1:61" ht="12.75" customHeight="1" x14ac:dyDescent="0.2">
      <c r="A207" s="413"/>
      <c r="B207" s="42" t="s">
        <v>2613</v>
      </c>
      <c r="C207" s="40">
        <v>93</v>
      </c>
      <c r="D207" s="40" t="s">
        <v>2527</v>
      </c>
      <c r="E207" s="41" t="s">
        <v>2529</v>
      </c>
      <c r="F207" s="41" t="s">
        <v>8710</v>
      </c>
      <c r="G207" s="41" t="s">
        <v>8708</v>
      </c>
      <c r="H207" s="41" t="s">
        <v>8709</v>
      </c>
      <c r="I207" s="45" t="s">
        <v>7839</v>
      </c>
      <c r="J207" s="45" t="s">
        <v>8761</v>
      </c>
      <c r="L207" s="50" t="s">
        <v>7841</v>
      </c>
      <c r="M207" s="40">
        <v>1149052</v>
      </c>
      <c r="N207" s="40" t="s">
        <v>7544</v>
      </c>
      <c r="O207" s="40" t="s">
        <v>7545</v>
      </c>
      <c r="P207" s="40" t="s">
        <v>2622</v>
      </c>
      <c r="Q207" s="40" t="s">
        <v>7546</v>
      </c>
      <c r="R207" s="40" t="s">
        <v>7547</v>
      </c>
      <c r="S207" s="43">
        <v>36981</v>
      </c>
      <c r="T207" s="40" t="s">
        <v>2623</v>
      </c>
      <c r="U207" s="44">
        <v>22482.98</v>
      </c>
      <c r="V207" s="44">
        <v>22482.98</v>
      </c>
      <c r="W207" s="44" t="s">
        <v>2623</v>
      </c>
      <c r="X207" s="44" t="s">
        <v>2623</v>
      </c>
      <c r="Y207" s="44" t="s">
        <v>2623</v>
      </c>
      <c r="Z207" s="44">
        <v>22482.98</v>
      </c>
      <c r="AA207" s="40" t="s">
        <v>50</v>
      </c>
      <c r="AB207" s="44">
        <v>11241.49</v>
      </c>
      <c r="AC207" s="44">
        <v>38717</v>
      </c>
      <c r="AD207" s="40" t="s">
        <v>27</v>
      </c>
      <c r="AE207" s="44">
        <v>0</v>
      </c>
      <c r="AI207" s="40" t="s">
        <v>28</v>
      </c>
      <c r="AJ207" s="40" t="s">
        <v>135</v>
      </c>
      <c r="AK207" s="40" t="s">
        <v>136</v>
      </c>
      <c r="AL207" s="40" t="s">
        <v>31</v>
      </c>
      <c r="AM207" s="40" t="s">
        <v>2673</v>
      </c>
      <c r="AN207" s="40" t="s">
        <v>32</v>
      </c>
      <c r="AO207" s="40" t="s">
        <v>275</v>
      </c>
      <c r="AP207" s="40" t="s">
        <v>218</v>
      </c>
      <c r="AQ207" s="40" t="s">
        <v>71</v>
      </c>
      <c r="AR207" s="40" t="s">
        <v>42</v>
      </c>
      <c r="AS207" s="45">
        <v>41365</v>
      </c>
      <c r="AT207" s="45" t="s">
        <v>7839</v>
      </c>
      <c r="AU207" s="40">
        <v>0</v>
      </c>
      <c r="AV207" s="40" t="s">
        <v>7548</v>
      </c>
      <c r="AW207" s="43">
        <v>37840</v>
      </c>
      <c r="AX207" s="46">
        <v>40164.359722222223</v>
      </c>
      <c r="AY207" s="40" t="s">
        <v>36</v>
      </c>
      <c r="AZ207" s="67">
        <v>22482.98</v>
      </c>
      <c r="BA207" s="43">
        <v>37840</v>
      </c>
      <c r="BB207" s="81">
        <v>41365</v>
      </c>
      <c r="BC207" s="40">
        <f t="shared" si="12"/>
        <v>3525</v>
      </c>
      <c r="BD207" s="85">
        <f t="shared" si="13"/>
        <v>117.5</v>
      </c>
      <c r="BF207" s="393">
        <v>37840</v>
      </c>
      <c r="BG207" s="398">
        <v>41394</v>
      </c>
      <c r="BH207" s="96">
        <f t="shared" si="14"/>
        <v>3554</v>
      </c>
      <c r="BI207" s="97">
        <f t="shared" si="15"/>
        <v>118.46666666666667</v>
      </c>
    </row>
    <row r="208" spans="1:61" ht="12.75" customHeight="1" x14ac:dyDescent="0.2">
      <c r="A208" s="413"/>
      <c r="B208" s="42" t="s">
        <v>2613</v>
      </c>
      <c r="C208" s="40">
        <v>1</v>
      </c>
      <c r="D208" s="40" t="s">
        <v>2527</v>
      </c>
      <c r="E208" s="40" t="s">
        <v>7588</v>
      </c>
      <c r="F208" s="40" t="s">
        <v>7588</v>
      </c>
      <c r="G208" s="40" t="s">
        <v>7588</v>
      </c>
      <c r="H208" s="41" t="s">
        <v>7588</v>
      </c>
      <c r="I208" s="45" t="s">
        <v>7839</v>
      </c>
      <c r="J208" s="45" t="s">
        <v>7588</v>
      </c>
      <c r="L208" s="50" t="s">
        <v>7841</v>
      </c>
      <c r="M208" s="40">
        <v>1149001</v>
      </c>
      <c r="N208" s="40" t="s">
        <v>7549</v>
      </c>
      <c r="O208" s="40" t="s">
        <v>7550</v>
      </c>
      <c r="P208" s="40" t="s">
        <v>2622</v>
      </c>
      <c r="Q208" s="40" t="s">
        <v>7551</v>
      </c>
      <c r="R208" s="40" t="s">
        <v>2684</v>
      </c>
      <c r="T208" s="40" t="s">
        <v>2623</v>
      </c>
      <c r="U208" s="44">
        <v>0</v>
      </c>
      <c r="V208" s="44">
        <v>0</v>
      </c>
      <c r="W208" s="44" t="s">
        <v>2623</v>
      </c>
      <c r="X208" s="44" t="s">
        <v>2623</v>
      </c>
      <c r="Y208" s="44" t="s">
        <v>2623</v>
      </c>
      <c r="Z208" s="44">
        <v>0</v>
      </c>
      <c r="AB208" s="44">
        <v>0</v>
      </c>
      <c r="AC208" s="44">
        <v>20000</v>
      </c>
      <c r="AD208" s="40" t="s">
        <v>27</v>
      </c>
      <c r="AE208" s="44">
        <v>0</v>
      </c>
      <c r="AI208" s="40" t="s">
        <v>28</v>
      </c>
      <c r="AJ208" s="40" t="s">
        <v>135</v>
      </c>
      <c r="AK208" s="40" t="s">
        <v>136</v>
      </c>
      <c r="AL208" s="40" t="s">
        <v>31</v>
      </c>
      <c r="AM208" s="40" t="s">
        <v>2644</v>
      </c>
      <c r="AN208" s="40" t="s">
        <v>32</v>
      </c>
      <c r="AO208" s="40" t="s">
        <v>7552</v>
      </c>
      <c r="AP208" s="40" t="s">
        <v>218</v>
      </c>
      <c r="AQ208" s="40" t="s">
        <v>71</v>
      </c>
      <c r="AR208" s="40" t="s">
        <v>42</v>
      </c>
      <c r="AS208" s="45">
        <v>41365</v>
      </c>
      <c r="AT208" s="45" t="s">
        <v>7839</v>
      </c>
      <c r="AU208" s="40">
        <v>0</v>
      </c>
      <c r="AV208" s="40" t="s">
        <v>7553</v>
      </c>
      <c r="AW208" s="43">
        <v>39120</v>
      </c>
      <c r="AX208" s="46">
        <v>40164.359027777777</v>
      </c>
      <c r="AY208" s="40" t="s">
        <v>600</v>
      </c>
      <c r="AZ208" s="67">
        <v>0</v>
      </c>
      <c r="BA208" s="43">
        <v>39120</v>
      </c>
      <c r="BB208" s="81">
        <v>41365</v>
      </c>
      <c r="BC208" s="40">
        <f t="shared" si="12"/>
        <v>2245</v>
      </c>
      <c r="BD208" s="85">
        <f t="shared" si="13"/>
        <v>74.833333333333329</v>
      </c>
      <c r="BF208" s="393">
        <v>39120</v>
      </c>
      <c r="BG208" s="398">
        <v>41394</v>
      </c>
      <c r="BH208" s="96">
        <f t="shared" si="14"/>
        <v>2274</v>
      </c>
      <c r="BI208" s="97">
        <f t="shared" si="15"/>
        <v>75.8</v>
      </c>
    </row>
    <row r="209" spans="1:61" ht="12.75" customHeight="1" x14ac:dyDescent="0.2">
      <c r="A209" s="413"/>
      <c r="B209" s="42" t="s">
        <v>2613</v>
      </c>
      <c r="C209" s="40">
        <v>81</v>
      </c>
      <c r="D209" s="40" t="s">
        <v>2527</v>
      </c>
      <c r="E209" s="41" t="s">
        <v>2529</v>
      </c>
      <c r="F209" s="41" t="s">
        <v>8710</v>
      </c>
      <c r="G209" s="41" t="s">
        <v>8708</v>
      </c>
      <c r="H209" s="41" t="s">
        <v>8711</v>
      </c>
      <c r="I209" s="45" t="s">
        <v>7456</v>
      </c>
      <c r="J209" s="45" t="s">
        <v>8756</v>
      </c>
      <c r="K209" s="67">
        <v>0</v>
      </c>
      <c r="L209" s="50" t="s">
        <v>7841</v>
      </c>
      <c r="M209" s="40">
        <v>1182606</v>
      </c>
      <c r="N209" s="40" t="s">
        <v>2946</v>
      </c>
      <c r="O209" s="40" t="s">
        <v>2947</v>
      </c>
      <c r="P209" s="40" t="s">
        <v>2622</v>
      </c>
      <c r="Q209" s="40" t="s">
        <v>2948</v>
      </c>
      <c r="R209" s="40" t="s">
        <v>2949</v>
      </c>
      <c r="S209" s="43">
        <v>39151</v>
      </c>
      <c r="T209" s="40" t="s">
        <v>2623</v>
      </c>
      <c r="U209" s="44">
        <v>79755.47</v>
      </c>
      <c r="V209" s="44">
        <v>79755.47</v>
      </c>
      <c r="W209" s="44" t="s">
        <v>2623</v>
      </c>
      <c r="X209" s="44" t="s">
        <v>2623</v>
      </c>
      <c r="Y209" s="44" t="s">
        <v>2623</v>
      </c>
      <c r="Z209" s="44">
        <v>79755.47</v>
      </c>
      <c r="AA209" s="40" t="s">
        <v>50</v>
      </c>
      <c r="AB209" s="44">
        <v>39877.74</v>
      </c>
      <c r="AC209" s="44">
        <v>0</v>
      </c>
      <c r="AD209" s="40" t="s">
        <v>27</v>
      </c>
      <c r="AE209" s="44">
        <v>0</v>
      </c>
      <c r="AF209" s="40" t="s">
        <v>2629</v>
      </c>
      <c r="AG209" s="40" t="s">
        <v>2630</v>
      </c>
      <c r="AI209" s="40" t="s">
        <v>28</v>
      </c>
      <c r="AJ209" s="40" t="s">
        <v>135</v>
      </c>
      <c r="AK209" s="40" t="s">
        <v>276</v>
      </c>
      <c r="AL209" s="40" t="s">
        <v>31</v>
      </c>
      <c r="AM209" s="40" t="s">
        <v>2755</v>
      </c>
      <c r="AN209" s="40" t="s">
        <v>32</v>
      </c>
      <c r="AO209" s="40" t="s">
        <v>54</v>
      </c>
      <c r="AP209" s="40" t="s">
        <v>55</v>
      </c>
      <c r="AQ209" s="40" t="s">
        <v>71</v>
      </c>
      <c r="AR209" s="40" t="s">
        <v>42</v>
      </c>
      <c r="AS209" s="45">
        <v>41365</v>
      </c>
      <c r="AT209" s="45" t="s">
        <v>7456</v>
      </c>
      <c r="AU209" s="40">
        <v>0</v>
      </c>
      <c r="AV209" s="40" t="s">
        <v>2950</v>
      </c>
      <c r="AW209" s="43">
        <v>40031</v>
      </c>
      <c r="AX209" s="46">
        <v>40249.688888888886</v>
      </c>
      <c r="AY209" s="40" t="s">
        <v>36</v>
      </c>
      <c r="AZ209" s="67">
        <v>79755.47</v>
      </c>
      <c r="BA209" s="43">
        <v>40031</v>
      </c>
      <c r="BB209" s="81">
        <v>41365</v>
      </c>
      <c r="BC209" s="40">
        <f t="shared" si="12"/>
        <v>1334</v>
      </c>
      <c r="BD209" s="85">
        <f t="shared" si="13"/>
        <v>44.466666666666669</v>
      </c>
      <c r="BF209" s="393">
        <v>40031</v>
      </c>
      <c r="BG209" s="398">
        <v>41394</v>
      </c>
      <c r="BH209" s="96">
        <f t="shared" si="14"/>
        <v>1363</v>
      </c>
      <c r="BI209" s="97">
        <f t="shared" si="15"/>
        <v>45.43333333333333</v>
      </c>
    </row>
    <row r="210" spans="1:61" ht="12.75" customHeight="1" x14ac:dyDescent="0.2">
      <c r="A210" s="413"/>
      <c r="B210" s="42" t="s">
        <v>2613</v>
      </c>
      <c r="C210" s="40">
        <v>93</v>
      </c>
      <c r="D210" s="40" t="s">
        <v>2527</v>
      </c>
      <c r="E210" s="41" t="s">
        <v>3633</v>
      </c>
      <c r="F210" s="41" t="s">
        <v>8710</v>
      </c>
      <c r="G210" s="41" t="s">
        <v>8708</v>
      </c>
      <c r="H210" s="41" t="s">
        <v>8725</v>
      </c>
      <c r="I210" s="45" t="s">
        <v>7456</v>
      </c>
      <c r="J210" s="45" t="s">
        <v>8756</v>
      </c>
      <c r="K210" s="67">
        <v>0</v>
      </c>
      <c r="L210" s="50" t="s">
        <v>7842</v>
      </c>
      <c r="M210" s="40">
        <v>1463643</v>
      </c>
      <c r="N210" s="40" t="s">
        <v>2951</v>
      </c>
      <c r="O210" s="40" t="s">
        <v>2952</v>
      </c>
      <c r="P210" s="40" t="s">
        <v>2622</v>
      </c>
      <c r="Q210" s="40" t="s">
        <v>2953</v>
      </c>
      <c r="R210" s="40" t="s">
        <v>2954</v>
      </c>
      <c r="S210" s="43">
        <v>40667</v>
      </c>
      <c r="T210" s="40" t="s">
        <v>2623</v>
      </c>
      <c r="U210" s="44">
        <v>100000</v>
      </c>
      <c r="V210" s="44">
        <v>100000</v>
      </c>
      <c r="W210" s="44" t="s">
        <v>2623</v>
      </c>
      <c r="X210" s="44" t="s">
        <v>2623</v>
      </c>
      <c r="Y210" s="44" t="s">
        <v>2623</v>
      </c>
      <c r="Z210" s="44">
        <v>100000</v>
      </c>
      <c r="AA210" s="40" t="s">
        <v>50</v>
      </c>
      <c r="AB210" s="44">
        <v>50000</v>
      </c>
      <c r="AC210" s="44">
        <v>0</v>
      </c>
      <c r="AD210" s="40" t="s">
        <v>27</v>
      </c>
      <c r="AE210" s="44">
        <v>0</v>
      </c>
      <c r="AF210" s="40" t="s">
        <v>2629</v>
      </c>
      <c r="AG210" s="40" t="s">
        <v>2630</v>
      </c>
      <c r="AI210" s="40" t="s">
        <v>28</v>
      </c>
      <c r="AJ210" s="40" t="s">
        <v>135</v>
      </c>
      <c r="AK210" s="40" t="s">
        <v>136</v>
      </c>
      <c r="AL210" s="40" t="s">
        <v>31</v>
      </c>
      <c r="AM210" s="40" t="s">
        <v>2634</v>
      </c>
      <c r="AN210" s="40" t="s">
        <v>32</v>
      </c>
      <c r="AO210" s="40" t="s">
        <v>77</v>
      </c>
      <c r="AP210" s="40" t="s">
        <v>34</v>
      </c>
      <c r="AQ210" s="40" t="s">
        <v>71</v>
      </c>
      <c r="AR210" s="40" t="s">
        <v>42</v>
      </c>
      <c r="AS210" s="45">
        <v>41365</v>
      </c>
      <c r="AT210" s="45" t="s">
        <v>7456</v>
      </c>
      <c r="AU210" s="40">
        <v>0</v>
      </c>
      <c r="AV210" s="40" t="s">
        <v>2955</v>
      </c>
      <c r="AW210" s="43">
        <v>41053</v>
      </c>
      <c r="AX210" s="46">
        <v>41053.478472222225</v>
      </c>
      <c r="AY210" s="40" t="s">
        <v>36</v>
      </c>
      <c r="AZ210" s="67">
        <v>100000</v>
      </c>
      <c r="BA210" s="43">
        <v>41053</v>
      </c>
      <c r="BB210" s="81">
        <v>41365</v>
      </c>
      <c r="BC210" s="40">
        <f t="shared" si="12"/>
        <v>312</v>
      </c>
      <c r="BD210" s="85">
        <f t="shared" si="13"/>
        <v>10.4</v>
      </c>
      <c r="BF210" s="393">
        <v>41053</v>
      </c>
      <c r="BG210" s="398">
        <v>41394</v>
      </c>
      <c r="BH210" s="96">
        <f t="shared" si="14"/>
        <v>341</v>
      </c>
      <c r="BI210" s="97">
        <f t="shared" si="15"/>
        <v>11.366666666666667</v>
      </c>
    </row>
    <row r="211" spans="1:61" ht="12.75" customHeight="1" x14ac:dyDescent="0.2">
      <c r="A211" s="413"/>
      <c r="B211" s="42" t="s">
        <v>2613</v>
      </c>
      <c r="C211" s="40">
        <v>93</v>
      </c>
      <c r="D211" s="40" t="s">
        <v>2527</v>
      </c>
      <c r="E211" s="41" t="s">
        <v>3634</v>
      </c>
      <c r="F211" s="41" t="s">
        <v>8710</v>
      </c>
      <c r="G211" s="41" t="s">
        <v>8708</v>
      </c>
      <c r="H211" s="41" t="s">
        <v>8743</v>
      </c>
      <c r="I211" s="45" t="s">
        <v>7839</v>
      </c>
      <c r="J211" s="45" t="s">
        <v>9426</v>
      </c>
      <c r="L211" s="50" t="s">
        <v>7842</v>
      </c>
      <c r="M211" s="40">
        <v>1382532</v>
      </c>
      <c r="N211" s="40" t="s">
        <v>2956</v>
      </c>
      <c r="O211" s="40" t="s">
        <v>2957</v>
      </c>
      <c r="P211" s="40" t="s">
        <v>2622</v>
      </c>
      <c r="Q211" s="40" t="s">
        <v>2958</v>
      </c>
      <c r="R211" s="40" t="s">
        <v>2959</v>
      </c>
      <c r="S211" s="43">
        <v>40436</v>
      </c>
      <c r="T211" s="40" t="s">
        <v>2623</v>
      </c>
      <c r="U211" s="44">
        <v>22562.639999999999</v>
      </c>
      <c r="V211" s="44">
        <v>22562.639999999999</v>
      </c>
      <c r="W211" s="44" t="s">
        <v>2623</v>
      </c>
      <c r="X211" s="44" t="s">
        <v>2623</v>
      </c>
      <c r="Y211" s="44" t="s">
        <v>2623</v>
      </c>
      <c r="Z211" s="44">
        <v>22562.639999999999</v>
      </c>
      <c r="AA211" s="40" t="s">
        <v>26</v>
      </c>
      <c r="AB211" s="44">
        <v>22562.639999999999</v>
      </c>
      <c r="AC211" s="44">
        <v>0</v>
      </c>
      <c r="AD211" s="40" t="s">
        <v>27</v>
      </c>
      <c r="AE211" s="44">
        <v>0</v>
      </c>
      <c r="AF211" s="40" t="s">
        <v>2624</v>
      </c>
      <c r="AG211" s="40" t="s">
        <v>2625</v>
      </c>
      <c r="AH211" s="40" t="s">
        <v>2626</v>
      </c>
      <c r="AI211" s="40" t="s">
        <v>28</v>
      </c>
      <c r="AJ211" s="40" t="s">
        <v>135</v>
      </c>
      <c r="AK211" s="40" t="s">
        <v>136</v>
      </c>
      <c r="AL211" s="40" t="s">
        <v>45</v>
      </c>
      <c r="AM211" s="40" t="s">
        <v>2634</v>
      </c>
      <c r="AN211" s="40" t="s">
        <v>32</v>
      </c>
      <c r="AO211" s="40" t="s">
        <v>54</v>
      </c>
      <c r="AP211" s="40" t="s">
        <v>55</v>
      </c>
      <c r="AQ211" s="40" t="s">
        <v>71</v>
      </c>
      <c r="AR211" s="40" t="s">
        <v>42</v>
      </c>
      <c r="AS211" s="45">
        <v>41365</v>
      </c>
      <c r="AT211" s="45" t="s">
        <v>7839</v>
      </c>
      <c r="AU211" s="40">
        <v>0</v>
      </c>
      <c r="AV211" s="40" t="s">
        <v>2960</v>
      </c>
      <c r="AW211" s="43">
        <v>40808</v>
      </c>
      <c r="AX211" s="46">
        <v>40841.078472222223</v>
      </c>
      <c r="AY211" s="40" t="s">
        <v>36</v>
      </c>
      <c r="AZ211" s="67">
        <v>22562.639999999999</v>
      </c>
      <c r="BA211" s="43">
        <v>40808</v>
      </c>
      <c r="BB211" s="81">
        <v>41365</v>
      </c>
      <c r="BC211" s="40">
        <f t="shared" si="12"/>
        <v>557</v>
      </c>
      <c r="BD211" s="85">
        <f t="shared" si="13"/>
        <v>18.566666666666666</v>
      </c>
      <c r="BF211" s="393">
        <v>40808</v>
      </c>
      <c r="BG211" s="398">
        <v>41394</v>
      </c>
      <c r="BH211" s="96">
        <f t="shared" si="14"/>
        <v>586</v>
      </c>
      <c r="BI211" s="97">
        <f t="shared" si="15"/>
        <v>19.533333333333335</v>
      </c>
    </row>
    <row r="212" spans="1:61" ht="12.75" customHeight="1" x14ac:dyDescent="0.2">
      <c r="A212" s="413"/>
      <c r="B212" s="42" t="s">
        <v>2613</v>
      </c>
      <c r="C212" s="40">
        <v>93</v>
      </c>
      <c r="D212" s="40" t="s">
        <v>2527</v>
      </c>
      <c r="E212" s="41" t="s">
        <v>2530</v>
      </c>
      <c r="F212" s="41" t="s">
        <v>8712</v>
      </c>
      <c r="G212" s="41" t="s">
        <v>8708</v>
      </c>
      <c r="H212" s="41" t="s">
        <v>9572</v>
      </c>
      <c r="I212" s="45" t="s">
        <v>7456</v>
      </c>
      <c r="J212" s="45" t="s">
        <v>8756</v>
      </c>
      <c r="K212" s="67">
        <v>0</v>
      </c>
      <c r="L212" s="50" t="s">
        <v>7841</v>
      </c>
      <c r="M212" s="40">
        <v>1062150</v>
      </c>
      <c r="N212" s="40" t="s">
        <v>7554</v>
      </c>
      <c r="O212" s="40" t="s">
        <v>7555</v>
      </c>
      <c r="P212" s="40" t="s">
        <v>2622</v>
      </c>
      <c r="Q212" s="40" t="s">
        <v>7556</v>
      </c>
      <c r="R212" s="40" t="s">
        <v>7557</v>
      </c>
      <c r="S212" s="43">
        <v>39792</v>
      </c>
      <c r="T212" s="40" t="s">
        <v>2623</v>
      </c>
      <c r="U212" s="44">
        <v>24385.67</v>
      </c>
      <c r="V212" s="44">
        <v>24385.67</v>
      </c>
      <c r="W212" s="44" t="s">
        <v>2623</v>
      </c>
      <c r="X212" s="44" t="s">
        <v>2623</v>
      </c>
      <c r="Y212" s="44" t="s">
        <v>2623</v>
      </c>
      <c r="Z212" s="44">
        <v>24385.67</v>
      </c>
      <c r="AA212" s="40" t="s">
        <v>50</v>
      </c>
      <c r="AB212" s="44">
        <v>12192.84</v>
      </c>
      <c r="AC212" s="44">
        <v>0</v>
      </c>
      <c r="AD212" s="40" t="s">
        <v>27</v>
      </c>
      <c r="AE212" s="44">
        <v>0</v>
      </c>
      <c r="AF212" s="40" t="s">
        <v>2629</v>
      </c>
      <c r="AG212" s="40" t="s">
        <v>2630</v>
      </c>
      <c r="AI212" s="40" t="s">
        <v>28</v>
      </c>
      <c r="AJ212" s="40" t="s">
        <v>135</v>
      </c>
      <c r="AK212" s="40" t="s">
        <v>136</v>
      </c>
      <c r="AL212" s="40" t="s">
        <v>87</v>
      </c>
      <c r="AM212" s="40" t="s">
        <v>2634</v>
      </c>
      <c r="AN212" s="40" t="s">
        <v>32</v>
      </c>
      <c r="AO212" s="40" t="s">
        <v>1272</v>
      </c>
      <c r="AP212" s="40" t="s">
        <v>34</v>
      </c>
      <c r="AQ212" s="40" t="s">
        <v>66</v>
      </c>
      <c r="AR212" s="40" t="s">
        <v>42</v>
      </c>
      <c r="AS212" s="45">
        <v>41365</v>
      </c>
      <c r="AT212" s="45" t="s">
        <v>7456</v>
      </c>
      <c r="AU212" s="40">
        <v>0</v>
      </c>
      <c r="AV212" s="40" t="s">
        <v>7558</v>
      </c>
      <c r="AW212" s="43">
        <v>39926</v>
      </c>
      <c r="AX212" s="46">
        <v>40021.658333333333</v>
      </c>
      <c r="AY212" s="40" t="s">
        <v>36</v>
      </c>
      <c r="AZ212" s="67">
        <v>24385.67</v>
      </c>
      <c r="BA212" s="43">
        <v>39926</v>
      </c>
      <c r="BB212" s="81">
        <v>41365</v>
      </c>
      <c r="BC212" s="40">
        <f t="shared" si="12"/>
        <v>1439</v>
      </c>
      <c r="BD212" s="85">
        <f t="shared" si="13"/>
        <v>47.966666666666669</v>
      </c>
      <c r="BF212" s="393">
        <v>39926</v>
      </c>
      <c r="BG212" s="398">
        <v>41394</v>
      </c>
      <c r="BH212" s="96">
        <f t="shared" si="14"/>
        <v>1468</v>
      </c>
      <c r="BI212" s="97">
        <f t="shared" si="15"/>
        <v>48.93333333333333</v>
      </c>
    </row>
    <row r="213" spans="1:61" ht="12.75" customHeight="1" x14ac:dyDescent="0.2">
      <c r="A213" s="413"/>
      <c r="B213" s="42" t="s">
        <v>2613</v>
      </c>
      <c r="C213" s="40">
        <v>93</v>
      </c>
      <c r="D213" s="40" t="s">
        <v>2527</v>
      </c>
      <c r="E213" s="41" t="s">
        <v>3628</v>
      </c>
      <c r="F213" s="41" t="s">
        <v>8710</v>
      </c>
      <c r="G213" s="41" t="s">
        <v>8708</v>
      </c>
      <c r="H213" s="41" t="s">
        <v>8709</v>
      </c>
      <c r="I213" s="45" t="s">
        <v>7839</v>
      </c>
      <c r="J213" s="45" t="s">
        <v>8761</v>
      </c>
      <c r="L213" s="50" t="s">
        <v>7841</v>
      </c>
      <c r="M213" s="40">
        <v>594098</v>
      </c>
      <c r="N213" s="40" t="s">
        <v>7559</v>
      </c>
      <c r="O213" s="40" t="s">
        <v>7560</v>
      </c>
      <c r="P213" s="40" t="s">
        <v>2622</v>
      </c>
      <c r="Q213" s="40" t="s">
        <v>7561</v>
      </c>
      <c r="R213" s="40" t="s">
        <v>7562</v>
      </c>
      <c r="S213" s="43">
        <v>38752</v>
      </c>
      <c r="T213" s="40" t="s">
        <v>2623</v>
      </c>
      <c r="U213" s="44">
        <v>14014.52</v>
      </c>
      <c r="V213" s="44">
        <v>14014.52</v>
      </c>
      <c r="W213" s="44" t="s">
        <v>2623</v>
      </c>
      <c r="X213" s="44" t="s">
        <v>2623</v>
      </c>
      <c r="Y213" s="44" t="s">
        <v>2623</v>
      </c>
      <c r="Z213" s="44">
        <v>14014.52</v>
      </c>
      <c r="AA213" s="40" t="s">
        <v>26</v>
      </c>
      <c r="AB213" s="44">
        <v>14014.52</v>
      </c>
      <c r="AC213" s="44">
        <v>5678.99</v>
      </c>
      <c r="AD213" s="40" t="s">
        <v>27</v>
      </c>
      <c r="AE213" s="44">
        <v>0</v>
      </c>
      <c r="AF213" s="40" t="s">
        <v>2629</v>
      </c>
      <c r="AG213" s="40" t="s">
        <v>2638</v>
      </c>
      <c r="AH213" s="40" t="s">
        <v>2642</v>
      </c>
      <c r="AI213" s="40" t="s">
        <v>28</v>
      </c>
      <c r="AJ213" s="40" t="s">
        <v>44</v>
      </c>
      <c r="AK213" s="40" t="s">
        <v>80</v>
      </c>
      <c r="AL213" s="40" t="s">
        <v>45</v>
      </c>
      <c r="AM213" s="40" t="s">
        <v>2641</v>
      </c>
      <c r="AN213" s="40" t="s">
        <v>32</v>
      </c>
      <c r="AO213" s="40" t="s">
        <v>445</v>
      </c>
      <c r="AP213" s="40" t="s">
        <v>34</v>
      </c>
      <c r="AQ213" s="40" t="s">
        <v>71</v>
      </c>
      <c r="AR213" s="40" t="s">
        <v>42</v>
      </c>
      <c r="AS213" s="45">
        <v>41365</v>
      </c>
      <c r="AT213" s="45" t="s">
        <v>7839</v>
      </c>
      <c r="AU213" s="40">
        <v>0</v>
      </c>
      <c r="AV213" s="40" t="s">
        <v>7563</v>
      </c>
      <c r="AW213" s="43">
        <v>39202</v>
      </c>
      <c r="AX213" s="46">
        <v>39204.572222222225</v>
      </c>
      <c r="AY213" s="40" t="s">
        <v>36</v>
      </c>
      <c r="AZ213" s="67">
        <v>14014.52</v>
      </c>
      <c r="BA213" s="43">
        <v>39202</v>
      </c>
      <c r="BB213" s="81">
        <v>41365</v>
      </c>
      <c r="BC213" s="40">
        <f t="shared" si="12"/>
        <v>2163</v>
      </c>
      <c r="BD213" s="85">
        <f t="shared" si="13"/>
        <v>72.099999999999994</v>
      </c>
      <c r="BF213" s="393">
        <v>39202</v>
      </c>
      <c r="BG213" s="398">
        <v>41394</v>
      </c>
      <c r="BH213" s="96">
        <f t="shared" si="14"/>
        <v>2192</v>
      </c>
      <c r="BI213" s="97">
        <f t="shared" si="15"/>
        <v>73.066666666666663</v>
      </c>
    </row>
    <row r="214" spans="1:61" ht="12.75" customHeight="1" x14ac:dyDescent="0.2">
      <c r="A214" s="413"/>
      <c r="B214" s="42" t="s">
        <v>2613</v>
      </c>
      <c r="C214" s="40">
        <v>14</v>
      </c>
      <c r="D214" s="40" t="s">
        <v>2528</v>
      </c>
      <c r="E214" s="41" t="s">
        <v>2531</v>
      </c>
      <c r="F214" s="41" t="s">
        <v>8714</v>
      </c>
      <c r="G214" s="41" t="s">
        <v>8715</v>
      </c>
      <c r="H214" s="41" t="s">
        <v>8716</v>
      </c>
      <c r="I214" s="45" t="s">
        <v>7838</v>
      </c>
      <c r="J214" s="45" t="s">
        <v>9441</v>
      </c>
      <c r="L214" s="50" t="s">
        <v>7842</v>
      </c>
      <c r="M214" s="40">
        <v>1529456</v>
      </c>
      <c r="N214" s="40" t="s">
        <v>2961</v>
      </c>
      <c r="O214" s="40" t="s">
        <v>2962</v>
      </c>
      <c r="P214" s="40" t="s">
        <v>2646</v>
      </c>
      <c r="Q214" s="40" t="s">
        <v>2963</v>
      </c>
      <c r="R214" s="40" t="s">
        <v>2964</v>
      </c>
      <c r="S214" s="43">
        <v>40729</v>
      </c>
      <c r="T214" s="40" t="s">
        <v>2623</v>
      </c>
      <c r="U214" s="44">
        <v>10889.18</v>
      </c>
      <c r="V214" s="44">
        <v>20000</v>
      </c>
      <c r="W214" s="44" t="s">
        <v>2623</v>
      </c>
      <c r="X214" s="44" t="s">
        <v>2623</v>
      </c>
      <c r="Y214" s="44" t="s">
        <v>2623</v>
      </c>
      <c r="Z214" s="44">
        <v>6662.34</v>
      </c>
      <c r="AA214" s="40" t="s">
        <v>26</v>
      </c>
      <c r="AB214" s="44">
        <v>6662.34</v>
      </c>
      <c r="AC214" s="44">
        <v>0</v>
      </c>
      <c r="AD214" s="40" t="s">
        <v>27</v>
      </c>
      <c r="AE214" s="44">
        <v>0</v>
      </c>
      <c r="AF214" s="40" t="s">
        <v>2629</v>
      </c>
      <c r="AG214" s="40" t="s">
        <v>2625</v>
      </c>
      <c r="AH214" s="40" t="s">
        <v>2626</v>
      </c>
      <c r="AI214" s="40" t="s">
        <v>28</v>
      </c>
      <c r="AJ214" s="40" t="s">
        <v>262</v>
      </c>
      <c r="AK214" s="40" t="s">
        <v>284</v>
      </c>
      <c r="AL214" s="40" t="s">
        <v>31</v>
      </c>
      <c r="AM214" s="40" t="s">
        <v>2632</v>
      </c>
      <c r="AN214" s="40" t="s">
        <v>131</v>
      </c>
      <c r="AO214" s="40" t="s">
        <v>2965</v>
      </c>
      <c r="AP214" s="40" t="s">
        <v>55</v>
      </c>
      <c r="AQ214" s="40" t="s">
        <v>71</v>
      </c>
      <c r="AR214" s="40" t="s">
        <v>42</v>
      </c>
      <c r="AS214" s="45">
        <v>41365</v>
      </c>
      <c r="AT214" s="45" t="s">
        <v>7838</v>
      </c>
      <c r="AU214" s="40">
        <v>0</v>
      </c>
      <c r="AV214" s="40" t="s">
        <v>2966</v>
      </c>
      <c r="AW214" s="43">
        <v>41172</v>
      </c>
      <c r="AX214" s="46">
        <v>41190.627083333333</v>
      </c>
      <c r="AY214" s="40" t="s">
        <v>36</v>
      </c>
      <c r="AZ214" s="67">
        <v>10889.18</v>
      </c>
      <c r="BA214" s="43">
        <v>41172</v>
      </c>
      <c r="BB214" s="45">
        <v>41365</v>
      </c>
      <c r="BC214" s="40">
        <f t="shared" si="12"/>
        <v>193</v>
      </c>
      <c r="BD214" s="85">
        <f t="shared" si="13"/>
        <v>6.4333333333333336</v>
      </c>
      <c r="BF214" s="393">
        <v>41172</v>
      </c>
      <c r="BG214" s="398">
        <v>41394</v>
      </c>
      <c r="BH214" s="96">
        <f t="shared" si="14"/>
        <v>222</v>
      </c>
      <c r="BI214" s="97">
        <f t="shared" si="15"/>
        <v>7.4</v>
      </c>
    </row>
    <row r="215" spans="1:61" ht="12.75" customHeight="1" x14ac:dyDescent="0.2">
      <c r="A215" s="413"/>
      <c r="B215" s="42" t="s">
        <v>2613</v>
      </c>
      <c r="C215" s="40">
        <v>93</v>
      </c>
      <c r="D215" s="40" t="s">
        <v>2527</v>
      </c>
      <c r="E215" s="41" t="s">
        <v>2529</v>
      </c>
      <c r="F215" s="41" t="s">
        <v>8712</v>
      </c>
      <c r="G215" s="41" t="s">
        <v>8708</v>
      </c>
      <c r="H215" s="41" t="s">
        <v>9572</v>
      </c>
      <c r="I215" s="45" t="s">
        <v>7838</v>
      </c>
      <c r="J215" s="45" t="s">
        <v>9444</v>
      </c>
      <c r="L215" s="50" t="s">
        <v>7841</v>
      </c>
      <c r="M215" s="40">
        <v>1190495</v>
      </c>
      <c r="N215" s="40" t="s">
        <v>7564</v>
      </c>
      <c r="O215" s="40" t="s">
        <v>7565</v>
      </c>
      <c r="P215" s="40" t="s">
        <v>2622</v>
      </c>
      <c r="Q215" s="40" t="s">
        <v>7566</v>
      </c>
      <c r="R215" s="40" t="s">
        <v>7567</v>
      </c>
      <c r="S215" s="43">
        <v>40084</v>
      </c>
      <c r="T215" s="40" t="s">
        <v>2623</v>
      </c>
      <c r="U215" s="44">
        <v>100000</v>
      </c>
      <c r="V215" s="44">
        <v>100000</v>
      </c>
      <c r="W215" s="44" t="s">
        <v>2623</v>
      </c>
      <c r="X215" s="44" t="s">
        <v>2623</v>
      </c>
      <c r="Y215" s="44" t="s">
        <v>2623</v>
      </c>
      <c r="Z215" s="44">
        <v>100000</v>
      </c>
      <c r="AA215" s="40" t="s">
        <v>26</v>
      </c>
      <c r="AB215" s="44">
        <v>100000</v>
      </c>
      <c r="AC215" s="44">
        <v>32701.46</v>
      </c>
      <c r="AD215" s="40" t="s">
        <v>27</v>
      </c>
      <c r="AE215" s="44">
        <v>0</v>
      </c>
      <c r="AF215" s="40" t="s">
        <v>2629</v>
      </c>
      <c r="AG215" s="40" t="s">
        <v>2630</v>
      </c>
      <c r="AI215" s="40" t="s">
        <v>28</v>
      </c>
      <c r="AJ215" s="40" t="s">
        <v>512</v>
      </c>
      <c r="AK215" s="40" t="s">
        <v>553</v>
      </c>
      <c r="AL215" s="40" t="s">
        <v>31</v>
      </c>
      <c r="AM215" s="40" t="s">
        <v>2634</v>
      </c>
      <c r="AN215" s="40" t="s">
        <v>131</v>
      </c>
      <c r="AO215" s="40" t="s">
        <v>837</v>
      </c>
      <c r="AP215" s="40" t="s">
        <v>34</v>
      </c>
      <c r="AQ215" s="40" t="s">
        <v>66</v>
      </c>
      <c r="AR215" s="40" t="s">
        <v>42</v>
      </c>
      <c r="AS215" s="45">
        <v>41365</v>
      </c>
      <c r="AT215" s="45" t="s">
        <v>7838</v>
      </c>
      <c r="AU215" s="40">
        <v>0</v>
      </c>
      <c r="AV215" s="40" t="s">
        <v>7568</v>
      </c>
      <c r="AW215" s="43">
        <v>40119</v>
      </c>
      <c r="AX215" s="46">
        <v>40262.168055555558</v>
      </c>
      <c r="AY215" s="40" t="s">
        <v>36</v>
      </c>
      <c r="AZ215" s="67">
        <v>100000</v>
      </c>
      <c r="BA215" s="43">
        <v>40119</v>
      </c>
      <c r="BB215" s="81">
        <v>41365</v>
      </c>
      <c r="BC215" s="40">
        <f t="shared" si="12"/>
        <v>1246</v>
      </c>
      <c r="BD215" s="85">
        <f t="shared" si="13"/>
        <v>41.533333333333331</v>
      </c>
      <c r="BF215" s="393">
        <v>40119</v>
      </c>
      <c r="BG215" s="398">
        <v>41394</v>
      </c>
      <c r="BH215" s="96">
        <f t="shared" si="14"/>
        <v>1275</v>
      </c>
      <c r="BI215" s="97">
        <f t="shared" si="15"/>
        <v>42.5</v>
      </c>
    </row>
    <row r="216" spans="1:61" s="60" customFormat="1" ht="12.75" customHeight="1" x14ac:dyDescent="0.2">
      <c r="A216" s="413"/>
      <c r="B216" s="59" t="s">
        <v>2613</v>
      </c>
      <c r="C216" s="60">
        <v>18</v>
      </c>
      <c r="D216" s="60" t="s">
        <v>2528</v>
      </c>
      <c r="E216" s="61" t="s">
        <v>2529</v>
      </c>
      <c r="F216" s="61" t="s">
        <v>9427</v>
      </c>
      <c r="G216" s="61" t="s">
        <v>8708</v>
      </c>
      <c r="H216" s="61" t="s">
        <v>8711</v>
      </c>
      <c r="I216" s="66" t="s">
        <v>7839</v>
      </c>
      <c r="J216" s="66" t="s">
        <v>8768</v>
      </c>
      <c r="K216" s="68"/>
      <c r="L216" s="71" t="s">
        <v>7841</v>
      </c>
      <c r="M216" s="60">
        <v>256620</v>
      </c>
      <c r="N216" s="60" t="s">
        <v>2967</v>
      </c>
      <c r="O216" s="60" t="s">
        <v>2968</v>
      </c>
      <c r="P216" s="60" t="s">
        <v>2646</v>
      </c>
      <c r="Q216" s="60">
        <v>7110108</v>
      </c>
      <c r="R216" s="60" t="s">
        <v>2969</v>
      </c>
      <c r="S216" s="63">
        <v>35777</v>
      </c>
      <c r="T216" s="60" t="s">
        <v>2623</v>
      </c>
      <c r="U216" s="70">
        <v>250000</v>
      </c>
      <c r="V216" s="70">
        <v>250000</v>
      </c>
      <c r="W216" s="70" t="s">
        <v>2623</v>
      </c>
      <c r="X216" s="70" t="s">
        <v>2623</v>
      </c>
      <c r="Y216" s="70" t="s">
        <v>2623</v>
      </c>
      <c r="Z216" s="70">
        <v>49329.45</v>
      </c>
      <c r="AA216" s="60" t="s">
        <v>26</v>
      </c>
      <c r="AB216" s="70">
        <v>49329.45</v>
      </c>
      <c r="AC216" s="70">
        <v>35645.040000000001</v>
      </c>
      <c r="AD216" s="60" t="s">
        <v>27</v>
      </c>
      <c r="AE216" s="70">
        <v>0</v>
      </c>
      <c r="AF216" s="60" t="s">
        <v>2624</v>
      </c>
      <c r="AG216" s="60" t="s">
        <v>2638</v>
      </c>
      <c r="AH216" s="60" t="s">
        <v>2688</v>
      </c>
      <c r="AI216" s="60" t="s">
        <v>28</v>
      </c>
      <c r="AJ216" s="60" t="s">
        <v>52</v>
      </c>
      <c r="AK216" s="60" t="s">
        <v>38</v>
      </c>
      <c r="AL216" s="60" t="s">
        <v>31</v>
      </c>
      <c r="AM216" s="60" t="s">
        <v>2653</v>
      </c>
      <c r="AN216" s="60" t="s">
        <v>32</v>
      </c>
      <c r="AO216" s="60" t="s">
        <v>77</v>
      </c>
      <c r="AP216" s="60" t="s">
        <v>34</v>
      </c>
      <c r="AQ216" s="60" t="s">
        <v>71</v>
      </c>
      <c r="AR216" s="60" t="s">
        <v>42</v>
      </c>
      <c r="AS216" s="66">
        <v>41365</v>
      </c>
      <c r="AT216" s="66" t="s">
        <v>7839</v>
      </c>
      <c r="AU216" s="60">
        <v>0</v>
      </c>
      <c r="AV216" s="60" t="s">
        <v>2970</v>
      </c>
      <c r="AW216" s="63">
        <v>36140</v>
      </c>
      <c r="AX216" s="65">
        <v>37618</v>
      </c>
      <c r="AY216" s="60" t="s">
        <v>36</v>
      </c>
      <c r="AZ216" s="68">
        <v>250000</v>
      </c>
      <c r="BA216" s="63">
        <v>36140</v>
      </c>
      <c r="BB216" s="66">
        <v>41365</v>
      </c>
      <c r="BC216" s="60">
        <f t="shared" si="12"/>
        <v>5225</v>
      </c>
      <c r="BD216" s="87">
        <f t="shared" si="13"/>
        <v>174.16666666666666</v>
      </c>
      <c r="BF216" s="394">
        <v>36140</v>
      </c>
      <c r="BG216" s="398">
        <v>41394</v>
      </c>
      <c r="BH216" s="96">
        <f t="shared" si="14"/>
        <v>5254</v>
      </c>
      <c r="BI216" s="97">
        <f t="shared" si="15"/>
        <v>175.13333333333333</v>
      </c>
    </row>
    <row r="217" spans="1:61" ht="12.75" customHeight="1" x14ac:dyDescent="0.2">
      <c r="A217" s="413"/>
      <c r="B217" s="42" t="s">
        <v>2613</v>
      </c>
      <c r="C217" s="40">
        <v>14</v>
      </c>
      <c r="D217" s="40" t="s">
        <v>2528</v>
      </c>
      <c r="E217" s="40" t="s">
        <v>2555</v>
      </c>
      <c r="F217" s="41" t="s">
        <v>8714</v>
      </c>
      <c r="G217" s="41" t="s">
        <v>8715</v>
      </c>
      <c r="H217" s="41" t="s">
        <v>8716</v>
      </c>
      <c r="I217" s="45" t="s">
        <v>7838</v>
      </c>
      <c r="J217" s="45" t="s">
        <v>9441</v>
      </c>
      <c r="L217" s="50" t="s">
        <v>7841</v>
      </c>
      <c r="M217" s="40">
        <v>1243872</v>
      </c>
      <c r="N217" s="40" t="s">
        <v>2971</v>
      </c>
      <c r="O217" s="40" t="s">
        <v>2972</v>
      </c>
      <c r="P217" s="40" t="s">
        <v>2646</v>
      </c>
      <c r="Q217" s="40" t="s">
        <v>2973</v>
      </c>
      <c r="R217" s="40" t="s">
        <v>2974</v>
      </c>
      <c r="S217" s="43">
        <v>40167</v>
      </c>
      <c r="T217" s="40" t="s">
        <v>2623</v>
      </c>
      <c r="U217" s="44">
        <v>35033.61</v>
      </c>
      <c r="V217" s="44">
        <v>40610</v>
      </c>
      <c r="W217" s="44" t="s">
        <v>2623</v>
      </c>
      <c r="X217" s="44" t="s">
        <v>2623</v>
      </c>
      <c r="Y217" s="44" t="s">
        <v>2623</v>
      </c>
      <c r="Z217" s="44">
        <v>8968.93</v>
      </c>
      <c r="AA217" s="40" t="s">
        <v>26</v>
      </c>
      <c r="AB217" s="44">
        <v>8968.93</v>
      </c>
      <c r="AC217" s="44">
        <v>0</v>
      </c>
      <c r="AD217" s="40" t="s">
        <v>27</v>
      </c>
      <c r="AE217" s="44">
        <v>0</v>
      </c>
      <c r="AF217" s="40" t="s">
        <v>2629</v>
      </c>
      <c r="AG217" s="40" t="s">
        <v>2625</v>
      </c>
      <c r="AH217" s="40" t="s">
        <v>2626</v>
      </c>
      <c r="AI217" s="40" t="s">
        <v>28</v>
      </c>
      <c r="AJ217" s="40" t="s">
        <v>262</v>
      </c>
      <c r="AK217" s="40" t="s">
        <v>151</v>
      </c>
      <c r="AL217" s="40" t="s">
        <v>45</v>
      </c>
      <c r="AM217" s="40" t="s">
        <v>2652</v>
      </c>
      <c r="AN217" s="40" t="s">
        <v>32</v>
      </c>
      <c r="AO217" s="40" t="s">
        <v>176</v>
      </c>
      <c r="AP217" s="40" t="s">
        <v>55</v>
      </c>
      <c r="AQ217" s="40" t="s">
        <v>71</v>
      </c>
      <c r="AR217" s="40" t="s">
        <v>42</v>
      </c>
      <c r="AS217" s="45">
        <v>41365</v>
      </c>
      <c r="AT217" s="45" t="s">
        <v>7838</v>
      </c>
      <c r="AU217" s="40">
        <v>0</v>
      </c>
      <c r="AV217" s="40" t="s">
        <v>2975</v>
      </c>
      <c r="AW217" s="43">
        <v>40319</v>
      </c>
      <c r="AX217" s="46">
        <v>40414.836111111108</v>
      </c>
      <c r="AY217" s="40" t="s">
        <v>36</v>
      </c>
      <c r="AZ217" s="67">
        <v>35033.61</v>
      </c>
      <c r="BA217" s="43">
        <v>40319</v>
      </c>
      <c r="BB217" s="45">
        <v>41365</v>
      </c>
      <c r="BC217" s="40">
        <f t="shared" si="12"/>
        <v>1046</v>
      </c>
      <c r="BD217" s="85">
        <f t="shared" si="13"/>
        <v>34.866666666666667</v>
      </c>
      <c r="BF217" s="393">
        <v>40319</v>
      </c>
      <c r="BG217" s="398">
        <v>41394</v>
      </c>
      <c r="BH217" s="96">
        <f t="shared" si="14"/>
        <v>1075</v>
      </c>
      <c r="BI217" s="97">
        <f t="shared" si="15"/>
        <v>35.833333333333336</v>
      </c>
    </row>
    <row r="218" spans="1:61" ht="12.75" customHeight="1" x14ac:dyDescent="0.2">
      <c r="A218" s="413"/>
      <c r="B218" s="42" t="s">
        <v>2613</v>
      </c>
      <c r="C218" s="40">
        <v>82</v>
      </c>
      <c r="D218" s="40" t="s">
        <v>2527</v>
      </c>
      <c r="E218" s="41" t="s">
        <v>2529</v>
      </c>
      <c r="F218" s="41" t="s">
        <v>8712</v>
      </c>
      <c r="G218" s="41" t="s">
        <v>8708</v>
      </c>
      <c r="H218" s="41" t="s">
        <v>9572</v>
      </c>
      <c r="I218" s="45" t="s">
        <v>7838</v>
      </c>
      <c r="J218" s="45" t="s">
        <v>9444</v>
      </c>
      <c r="L218" s="50" t="s">
        <v>7841</v>
      </c>
      <c r="M218" s="40">
        <v>409592</v>
      </c>
      <c r="N218" s="40" t="s">
        <v>2976</v>
      </c>
      <c r="O218" s="40" t="s">
        <v>2977</v>
      </c>
      <c r="P218" s="40" t="s">
        <v>2622</v>
      </c>
      <c r="Q218" s="40" t="s">
        <v>2978</v>
      </c>
      <c r="R218" s="40" t="s">
        <v>2979</v>
      </c>
      <c r="S218" s="43">
        <v>35574</v>
      </c>
      <c r="T218" s="40" t="s">
        <v>2623</v>
      </c>
      <c r="U218" s="44">
        <v>40000</v>
      </c>
      <c r="V218" s="44">
        <v>40000</v>
      </c>
      <c r="W218" s="44" t="s">
        <v>2623</v>
      </c>
      <c r="X218" s="44" t="s">
        <v>2623</v>
      </c>
      <c r="Y218" s="44" t="s">
        <v>2623</v>
      </c>
      <c r="Z218" s="44">
        <v>22836.14</v>
      </c>
      <c r="AA218" s="40" t="s">
        <v>26</v>
      </c>
      <c r="AB218" s="44">
        <v>22836.14</v>
      </c>
      <c r="AC218" s="44">
        <v>0</v>
      </c>
      <c r="AD218" s="40" t="s">
        <v>27</v>
      </c>
      <c r="AE218" s="44">
        <v>0</v>
      </c>
      <c r="AF218" s="40" t="s">
        <v>2624</v>
      </c>
      <c r="AG218" s="40" t="s">
        <v>2625</v>
      </c>
      <c r="AH218" s="40" t="s">
        <v>2626</v>
      </c>
      <c r="AI218" s="40" t="s">
        <v>28</v>
      </c>
      <c r="AJ218" s="40" t="s">
        <v>135</v>
      </c>
      <c r="AK218" s="40" t="s">
        <v>136</v>
      </c>
      <c r="AL218" s="40" t="s">
        <v>127</v>
      </c>
      <c r="AM218" s="40" t="s">
        <v>2671</v>
      </c>
      <c r="AN218" s="40" t="s">
        <v>32</v>
      </c>
      <c r="AO218" s="40" t="s">
        <v>39</v>
      </c>
      <c r="AP218" s="40" t="s">
        <v>40</v>
      </c>
      <c r="AQ218" s="40" t="s">
        <v>41</v>
      </c>
      <c r="AR218" s="40" t="s">
        <v>42</v>
      </c>
      <c r="AS218" s="45">
        <v>41365</v>
      </c>
      <c r="AT218" s="45" t="s">
        <v>7838</v>
      </c>
      <c r="AU218" s="40">
        <v>0</v>
      </c>
      <c r="AV218" s="40" t="s">
        <v>2980</v>
      </c>
      <c r="AW218" s="43">
        <v>35775</v>
      </c>
      <c r="AX218" s="46">
        <v>38198.459027777775</v>
      </c>
      <c r="AY218" s="40" t="s">
        <v>36</v>
      </c>
      <c r="AZ218" s="67">
        <v>40000</v>
      </c>
      <c r="BA218" s="43">
        <v>35775</v>
      </c>
      <c r="BB218" s="81">
        <v>41365</v>
      </c>
      <c r="BC218" s="40">
        <f t="shared" si="12"/>
        <v>5590</v>
      </c>
      <c r="BD218" s="85">
        <f t="shared" si="13"/>
        <v>186.33333333333334</v>
      </c>
      <c r="BF218" s="393">
        <v>35775</v>
      </c>
      <c r="BG218" s="398">
        <v>41394</v>
      </c>
      <c r="BH218" s="96">
        <f t="shared" si="14"/>
        <v>5619</v>
      </c>
      <c r="BI218" s="97">
        <f t="shared" si="15"/>
        <v>187.3</v>
      </c>
    </row>
    <row r="219" spans="1:61" ht="12.75" customHeight="1" x14ac:dyDescent="0.2">
      <c r="A219" s="413"/>
      <c r="B219" s="42" t="s">
        <v>2613</v>
      </c>
      <c r="C219" s="40">
        <v>14</v>
      </c>
      <c r="D219" s="40" t="s">
        <v>2528</v>
      </c>
      <c r="E219" s="41" t="s">
        <v>3631</v>
      </c>
      <c r="F219" s="41" t="s">
        <v>8714</v>
      </c>
      <c r="G219" s="41" t="s">
        <v>8708</v>
      </c>
      <c r="H219" s="41" t="s">
        <v>8745</v>
      </c>
      <c r="I219" s="45" t="s">
        <v>7456</v>
      </c>
      <c r="J219" s="45" t="s">
        <v>8756</v>
      </c>
      <c r="K219" s="67">
        <v>0</v>
      </c>
      <c r="L219" s="50" t="s">
        <v>7841</v>
      </c>
      <c r="M219" s="40">
        <v>672896</v>
      </c>
      <c r="N219" s="40" t="s">
        <v>7569</v>
      </c>
      <c r="O219" s="40" t="s">
        <v>7570</v>
      </c>
      <c r="P219" s="40" t="s">
        <v>2646</v>
      </c>
      <c r="Q219" s="40">
        <v>547606</v>
      </c>
      <c r="R219" s="40" t="s">
        <v>7571</v>
      </c>
      <c r="S219" s="43">
        <v>39110</v>
      </c>
      <c r="T219" s="40" t="s">
        <v>2623</v>
      </c>
      <c r="U219" s="44">
        <v>6037.52</v>
      </c>
      <c r="V219" s="44">
        <v>10000</v>
      </c>
      <c r="W219" s="44" t="s">
        <v>2623</v>
      </c>
      <c r="X219" s="44" t="s">
        <v>2623</v>
      </c>
      <c r="Y219" s="44" t="s">
        <v>2623</v>
      </c>
      <c r="Z219" s="44">
        <v>6037.52</v>
      </c>
      <c r="AA219" s="40" t="s">
        <v>26</v>
      </c>
      <c r="AB219" s="44">
        <v>6037.52</v>
      </c>
      <c r="AC219" s="44">
        <v>686.36</v>
      </c>
      <c r="AD219" s="40" t="s">
        <v>27</v>
      </c>
      <c r="AE219" s="44">
        <v>0</v>
      </c>
      <c r="AF219" s="40" t="s">
        <v>2624</v>
      </c>
      <c r="AG219" s="40" t="s">
        <v>2638</v>
      </c>
      <c r="AH219" s="40" t="s">
        <v>2670</v>
      </c>
      <c r="AI219" s="40" t="s">
        <v>28</v>
      </c>
      <c r="AJ219" s="40" t="s">
        <v>37</v>
      </c>
      <c r="AK219" s="40" t="s">
        <v>61</v>
      </c>
      <c r="AL219" s="40" t="s">
        <v>45</v>
      </c>
      <c r="AM219" s="40" t="s">
        <v>2632</v>
      </c>
      <c r="AN219" s="40" t="s">
        <v>79</v>
      </c>
      <c r="AO219" s="40" t="s">
        <v>285</v>
      </c>
      <c r="AP219" s="40" t="s">
        <v>34</v>
      </c>
      <c r="AQ219" s="40" t="s">
        <v>63</v>
      </c>
      <c r="AR219" s="40" t="s">
        <v>42</v>
      </c>
      <c r="AS219" s="45">
        <v>41365</v>
      </c>
      <c r="AT219" s="45" t="s">
        <v>7456</v>
      </c>
      <c r="AU219" s="40">
        <v>0</v>
      </c>
      <c r="AV219" s="40" t="s">
        <v>7572</v>
      </c>
      <c r="AW219" s="43">
        <v>39317</v>
      </c>
      <c r="AX219" s="46">
        <v>39335.518055555556</v>
      </c>
      <c r="AY219" s="40" t="s">
        <v>36</v>
      </c>
      <c r="AZ219" s="67">
        <v>6037.52</v>
      </c>
      <c r="BA219" s="43">
        <v>39317</v>
      </c>
      <c r="BB219" s="45">
        <v>41365</v>
      </c>
      <c r="BC219" s="40">
        <f t="shared" si="12"/>
        <v>2048</v>
      </c>
      <c r="BD219" s="85">
        <f t="shared" si="13"/>
        <v>68.266666666666666</v>
      </c>
      <c r="BF219" s="393">
        <v>39317</v>
      </c>
      <c r="BG219" s="398">
        <v>41394</v>
      </c>
      <c r="BH219" s="96">
        <f t="shared" si="14"/>
        <v>2077</v>
      </c>
      <c r="BI219" s="97">
        <f t="shared" si="15"/>
        <v>69.233333333333334</v>
      </c>
    </row>
    <row r="220" spans="1:61" s="60" customFormat="1" ht="12.75" customHeight="1" x14ac:dyDescent="0.2">
      <c r="A220" s="413"/>
      <c r="B220" s="59" t="s">
        <v>2613</v>
      </c>
      <c r="C220" s="60">
        <v>82</v>
      </c>
      <c r="D220" s="60" t="s">
        <v>2527</v>
      </c>
      <c r="E220" s="41" t="s">
        <v>2558</v>
      </c>
      <c r="F220" s="61" t="s">
        <v>8717</v>
      </c>
      <c r="G220" s="61" t="s">
        <v>8718</v>
      </c>
      <c r="H220" s="61" t="s">
        <v>8718</v>
      </c>
      <c r="I220" s="66" t="s">
        <v>7456</v>
      </c>
      <c r="J220" s="45" t="s">
        <v>9205</v>
      </c>
      <c r="K220" s="68">
        <v>0</v>
      </c>
      <c r="L220" s="71" t="s">
        <v>7841</v>
      </c>
      <c r="M220" s="60">
        <v>757042</v>
      </c>
      <c r="N220" s="60" t="s">
        <v>2983</v>
      </c>
      <c r="O220" s="60" t="s">
        <v>2984</v>
      </c>
      <c r="P220" s="60" t="s">
        <v>2622</v>
      </c>
      <c r="Q220" s="60" t="s">
        <v>2985</v>
      </c>
      <c r="R220" s="60" t="s">
        <v>2986</v>
      </c>
      <c r="S220" s="63">
        <v>39513</v>
      </c>
      <c r="T220" s="60" t="s">
        <v>2623</v>
      </c>
      <c r="U220" s="70">
        <v>162568.5</v>
      </c>
      <c r="V220" s="70">
        <v>162568.5</v>
      </c>
      <c r="W220" s="70" t="s">
        <v>2623</v>
      </c>
      <c r="X220" s="70" t="s">
        <v>2623</v>
      </c>
      <c r="Y220" s="70" t="s">
        <v>2623</v>
      </c>
      <c r="Z220" s="70">
        <v>162568.5</v>
      </c>
      <c r="AA220" s="60" t="s">
        <v>27</v>
      </c>
      <c r="AB220" s="70">
        <v>0</v>
      </c>
      <c r="AC220" s="70">
        <v>3000</v>
      </c>
      <c r="AD220" s="60" t="s">
        <v>27</v>
      </c>
      <c r="AE220" s="70">
        <v>0</v>
      </c>
      <c r="AF220" s="60" t="s">
        <v>2629</v>
      </c>
      <c r="AG220" s="60" t="s">
        <v>2630</v>
      </c>
      <c r="AI220" s="60" t="s">
        <v>28</v>
      </c>
      <c r="AJ220" s="60" t="s">
        <v>44</v>
      </c>
      <c r="AK220" s="60" t="s">
        <v>91</v>
      </c>
      <c r="AL220" s="60" t="s">
        <v>31</v>
      </c>
      <c r="AM220" s="60" t="s">
        <v>2632</v>
      </c>
      <c r="AN220" s="60" t="s">
        <v>139</v>
      </c>
      <c r="AO220" s="60" t="s">
        <v>2987</v>
      </c>
      <c r="AP220" s="60" t="s">
        <v>55</v>
      </c>
      <c r="AQ220" s="60" t="s">
        <v>71</v>
      </c>
      <c r="AR220" s="60" t="s">
        <v>42</v>
      </c>
      <c r="AS220" s="45">
        <v>41365</v>
      </c>
      <c r="AT220" s="66" t="s">
        <v>7456</v>
      </c>
      <c r="AU220" s="60">
        <v>0</v>
      </c>
      <c r="AV220" s="60" t="s">
        <v>2988</v>
      </c>
      <c r="AW220" s="63">
        <v>39588</v>
      </c>
      <c r="AX220" s="65">
        <v>39602.454861111109</v>
      </c>
      <c r="AY220" s="60" t="s">
        <v>36</v>
      </c>
      <c r="AZ220" s="68">
        <v>162568.5</v>
      </c>
      <c r="BA220" s="63">
        <v>39588</v>
      </c>
      <c r="BB220" s="81">
        <v>41365</v>
      </c>
      <c r="BC220" s="40">
        <f t="shared" si="12"/>
        <v>1777</v>
      </c>
      <c r="BD220" s="85">
        <f t="shared" si="13"/>
        <v>59.233333333333334</v>
      </c>
      <c r="BF220" s="394">
        <v>39588</v>
      </c>
      <c r="BG220" s="398">
        <v>41394</v>
      </c>
      <c r="BH220" s="96">
        <f t="shared" si="14"/>
        <v>1806</v>
      </c>
      <c r="BI220" s="97">
        <f t="shared" si="15"/>
        <v>60.2</v>
      </c>
    </row>
    <row r="221" spans="1:61" ht="12.75" customHeight="1" x14ac:dyDescent="0.2">
      <c r="A221" s="413"/>
      <c r="B221" s="42" t="s">
        <v>2613</v>
      </c>
      <c r="C221" s="40">
        <v>1</v>
      </c>
      <c r="D221" s="40" t="s">
        <v>2527</v>
      </c>
      <c r="E221" s="40" t="s">
        <v>7588</v>
      </c>
      <c r="F221" s="40" t="s">
        <v>7588</v>
      </c>
      <c r="G221" s="40" t="s">
        <v>7588</v>
      </c>
      <c r="H221" s="41" t="s">
        <v>7588</v>
      </c>
      <c r="I221" s="45" t="s">
        <v>7456</v>
      </c>
      <c r="J221" s="45" t="s">
        <v>7588</v>
      </c>
      <c r="K221" s="67">
        <v>0</v>
      </c>
      <c r="L221" s="50" t="s">
        <v>7841</v>
      </c>
      <c r="M221" s="40">
        <v>940923</v>
      </c>
      <c r="N221" s="40" t="s">
        <v>7439</v>
      </c>
      <c r="O221" s="40" t="s">
        <v>7440</v>
      </c>
      <c r="P221" s="40" t="s">
        <v>2622</v>
      </c>
      <c r="T221" s="40" t="s">
        <v>2623</v>
      </c>
      <c r="U221" s="44">
        <v>0</v>
      </c>
      <c r="V221" s="44">
        <v>0</v>
      </c>
      <c r="W221" s="44" t="s">
        <v>2623</v>
      </c>
      <c r="X221" s="44" t="s">
        <v>2623</v>
      </c>
      <c r="Y221" s="44" t="s">
        <v>2623</v>
      </c>
      <c r="Z221" s="44">
        <v>0</v>
      </c>
      <c r="AB221" s="44">
        <v>0</v>
      </c>
      <c r="AC221" s="44">
        <v>16600</v>
      </c>
      <c r="AD221" s="40" t="s">
        <v>50</v>
      </c>
      <c r="AE221" s="44">
        <v>8300</v>
      </c>
      <c r="AF221" s="40" t="s">
        <v>2629</v>
      </c>
      <c r="AI221" s="40" t="s">
        <v>28</v>
      </c>
      <c r="AJ221" s="40" t="s">
        <v>135</v>
      </c>
      <c r="AK221" s="40" t="s">
        <v>2990</v>
      </c>
      <c r="AL221" s="40" t="s">
        <v>31</v>
      </c>
      <c r="AM221" s="40" t="s">
        <v>2641</v>
      </c>
      <c r="AN221" s="40" t="s">
        <v>32</v>
      </c>
      <c r="AO221" s="40" t="s">
        <v>337</v>
      </c>
      <c r="AP221" s="40" t="s">
        <v>55</v>
      </c>
      <c r="AQ221" s="40" t="s">
        <v>71</v>
      </c>
      <c r="AR221" s="40" t="s">
        <v>42</v>
      </c>
      <c r="AS221" s="45">
        <v>41365</v>
      </c>
      <c r="AT221" s="45" t="s">
        <v>7456</v>
      </c>
      <c r="AU221" s="40">
        <v>0</v>
      </c>
      <c r="AV221" s="40" t="s">
        <v>7432</v>
      </c>
      <c r="AW221" s="43">
        <v>39587</v>
      </c>
      <c r="AX221" s="46">
        <v>39587</v>
      </c>
      <c r="AY221" s="40" t="s">
        <v>36</v>
      </c>
      <c r="AZ221" s="67">
        <v>0</v>
      </c>
      <c r="BA221" s="43">
        <v>39587</v>
      </c>
      <c r="BB221" s="81">
        <v>41365</v>
      </c>
      <c r="BC221" s="40">
        <f t="shared" si="12"/>
        <v>1778</v>
      </c>
      <c r="BD221" s="85">
        <f t="shared" si="13"/>
        <v>59.266666666666666</v>
      </c>
      <c r="BF221" s="393">
        <v>39587</v>
      </c>
      <c r="BG221" s="398">
        <v>41394</v>
      </c>
      <c r="BH221" s="96">
        <f t="shared" si="14"/>
        <v>1807</v>
      </c>
      <c r="BI221" s="97">
        <f t="shared" si="15"/>
        <v>60.233333333333334</v>
      </c>
    </row>
    <row r="222" spans="1:61" ht="12.75" customHeight="1" x14ac:dyDescent="0.2">
      <c r="A222" s="413"/>
      <c r="B222" s="42" t="s">
        <v>2613</v>
      </c>
      <c r="C222" s="40">
        <v>1</v>
      </c>
      <c r="D222" s="40" t="s">
        <v>2527</v>
      </c>
      <c r="E222" s="40" t="s">
        <v>7588</v>
      </c>
      <c r="F222" s="40" t="s">
        <v>7588</v>
      </c>
      <c r="G222" s="40" t="s">
        <v>7588</v>
      </c>
      <c r="H222" s="41" t="s">
        <v>7588</v>
      </c>
      <c r="I222" s="45" t="s">
        <v>7456</v>
      </c>
      <c r="J222" s="45" t="s">
        <v>7588</v>
      </c>
      <c r="K222" s="67">
        <v>0</v>
      </c>
      <c r="L222" s="50" t="s">
        <v>7841</v>
      </c>
      <c r="M222" s="40">
        <v>874525</v>
      </c>
      <c r="N222" s="40" t="s">
        <v>7441</v>
      </c>
      <c r="O222" s="40" t="s">
        <v>7442</v>
      </c>
      <c r="P222" s="40" t="s">
        <v>2622</v>
      </c>
      <c r="T222" s="40" t="s">
        <v>2623</v>
      </c>
      <c r="U222" s="44">
        <v>0</v>
      </c>
      <c r="V222" s="44">
        <v>0</v>
      </c>
      <c r="W222" s="44" t="s">
        <v>2623</v>
      </c>
      <c r="X222" s="44" t="s">
        <v>2623</v>
      </c>
      <c r="Y222" s="44" t="s">
        <v>2623</v>
      </c>
      <c r="Z222" s="44">
        <v>0</v>
      </c>
      <c r="AB222" s="44">
        <v>0</v>
      </c>
      <c r="AC222" s="44">
        <v>0</v>
      </c>
      <c r="AD222" s="40" t="s">
        <v>27</v>
      </c>
      <c r="AE222" s="44">
        <v>0</v>
      </c>
      <c r="AF222" s="40" t="s">
        <v>2629</v>
      </c>
      <c r="AG222" s="40" t="s">
        <v>2630</v>
      </c>
      <c r="AI222" s="40" t="s">
        <v>28</v>
      </c>
      <c r="AJ222" s="40" t="s">
        <v>135</v>
      </c>
      <c r="AK222" s="40" t="s">
        <v>136</v>
      </c>
      <c r="AL222" s="40" t="s">
        <v>31</v>
      </c>
      <c r="AM222" s="40" t="s">
        <v>7436</v>
      </c>
      <c r="AN222" s="40" t="s">
        <v>32</v>
      </c>
      <c r="AO222" s="40" t="s">
        <v>152</v>
      </c>
      <c r="AP222" s="40" t="s">
        <v>55</v>
      </c>
      <c r="AQ222" s="40" t="s">
        <v>71</v>
      </c>
      <c r="AR222" s="40" t="s">
        <v>42</v>
      </c>
      <c r="AS222" s="45">
        <v>41365</v>
      </c>
      <c r="AT222" s="45" t="s">
        <v>7456</v>
      </c>
      <c r="AU222" s="40">
        <v>0</v>
      </c>
      <c r="AV222" s="40" t="s">
        <v>7433</v>
      </c>
      <c r="AW222" s="43">
        <v>39297</v>
      </c>
      <c r="AX222" s="46">
        <v>39945.646527777775</v>
      </c>
      <c r="AY222" s="40" t="s">
        <v>36</v>
      </c>
      <c r="AZ222" s="67">
        <v>0</v>
      </c>
      <c r="BA222" s="43">
        <v>39297</v>
      </c>
      <c r="BB222" s="81">
        <v>41365</v>
      </c>
      <c r="BC222" s="40">
        <f t="shared" si="12"/>
        <v>2068</v>
      </c>
      <c r="BD222" s="85">
        <f t="shared" si="13"/>
        <v>68.933333333333337</v>
      </c>
      <c r="BF222" s="393">
        <v>39297</v>
      </c>
      <c r="BG222" s="398">
        <v>41394</v>
      </c>
      <c r="BH222" s="96">
        <f t="shared" si="14"/>
        <v>2097</v>
      </c>
      <c r="BI222" s="97">
        <f t="shared" si="15"/>
        <v>69.900000000000006</v>
      </c>
    </row>
    <row r="223" spans="1:61" ht="12.75" customHeight="1" x14ac:dyDescent="0.2">
      <c r="A223" s="413"/>
      <c r="B223" s="42" t="s">
        <v>2613</v>
      </c>
      <c r="C223" s="40">
        <v>93</v>
      </c>
      <c r="D223" s="40" t="s">
        <v>2527</v>
      </c>
      <c r="E223" s="41" t="s">
        <v>2529</v>
      </c>
      <c r="F223" s="41" t="s">
        <v>8710</v>
      </c>
      <c r="G223" s="41" t="s">
        <v>8708</v>
      </c>
      <c r="H223" s="41" t="s">
        <v>8709</v>
      </c>
      <c r="I223" s="45" t="s">
        <v>7456</v>
      </c>
      <c r="J223" s="45" t="s">
        <v>8756</v>
      </c>
      <c r="K223" s="67">
        <v>0</v>
      </c>
      <c r="L223" s="50" t="s">
        <v>7841</v>
      </c>
      <c r="M223" s="40">
        <v>1149240</v>
      </c>
      <c r="N223" s="40" t="s">
        <v>2993</v>
      </c>
      <c r="O223" s="40" t="s">
        <v>2994</v>
      </c>
      <c r="P223" s="40" t="s">
        <v>2622</v>
      </c>
      <c r="Q223" s="40" t="s">
        <v>2995</v>
      </c>
      <c r="R223" s="40" t="s">
        <v>2996</v>
      </c>
      <c r="S223" s="43">
        <v>39093</v>
      </c>
      <c r="T223" s="40" t="s">
        <v>2623</v>
      </c>
      <c r="U223" s="44">
        <v>145062.92000000001</v>
      </c>
      <c r="V223" s="44">
        <v>145062.92000000001</v>
      </c>
      <c r="W223" s="44" t="s">
        <v>2623</v>
      </c>
      <c r="X223" s="44" t="s">
        <v>2623</v>
      </c>
      <c r="Y223" s="44" t="s">
        <v>2623</v>
      </c>
      <c r="Z223" s="44">
        <v>145062.92000000001</v>
      </c>
      <c r="AA223" s="40" t="s">
        <v>50</v>
      </c>
      <c r="AB223" s="44">
        <v>72531.460000000006</v>
      </c>
      <c r="AC223" s="44">
        <v>200000</v>
      </c>
      <c r="AD223" s="40" t="s">
        <v>50</v>
      </c>
      <c r="AE223" s="44">
        <v>100000</v>
      </c>
      <c r="AI223" s="40" t="s">
        <v>28</v>
      </c>
      <c r="AJ223" s="40" t="s">
        <v>135</v>
      </c>
      <c r="AK223" s="40" t="s">
        <v>136</v>
      </c>
      <c r="AL223" s="40" t="s">
        <v>31</v>
      </c>
      <c r="AM223" s="40" t="s">
        <v>2652</v>
      </c>
      <c r="AN223" s="40" t="s">
        <v>32</v>
      </c>
      <c r="AO223" s="40" t="s">
        <v>152</v>
      </c>
      <c r="AP223" s="40" t="s">
        <v>55</v>
      </c>
      <c r="AQ223" s="40" t="s">
        <v>71</v>
      </c>
      <c r="AR223" s="40" t="s">
        <v>42</v>
      </c>
      <c r="AS223" s="45">
        <v>41365</v>
      </c>
      <c r="AT223" s="45" t="s">
        <v>7456</v>
      </c>
      <c r="AU223" s="40">
        <v>0</v>
      </c>
      <c r="AV223" s="40" t="s">
        <v>2997</v>
      </c>
      <c r="AW223" s="43">
        <v>39297</v>
      </c>
      <c r="AX223" s="46">
        <v>40164.380555555559</v>
      </c>
      <c r="AY223" s="40" t="s">
        <v>36</v>
      </c>
      <c r="AZ223" s="67">
        <v>145062.92000000001</v>
      </c>
      <c r="BA223" s="43">
        <v>39297</v>
      </c>
      <c r="BB223" s="81">
        <v>41365</v>
      </c>
      <c r="BC223" s="40">
        <f t="shared" si="12"/>
        <v>2068</v>
      </c>
      <c r="BD223" s="85">
        <f t="shared" si="13"/>
        <v>68.933333333333337</v>
      </c>
      <c r="BF223" s="393">
        <v>39297</v>
      </c>
      <c r="BG223" s="398">
        <v>41394</v>
      </c>
      <c r="BH223" s="96">
        <f t="shared" si="14"/>
        <v>2097</v>
      </c>
      <c r="BI223" s="97">
        <f t="shared" si="15"/>
        <v>69.900000000000006</v>
      </c>
    </row>
    <row r="224" spans="1:61" ht="12.75" customHeight="1" x14ac:dyDescent="0.2">
      <c r="A224" s="413"/>
      <c r="B224" s="42" t="s">
        <v>2613</v>
      </c>
      <c r="C224" s="40">
        <v>93</v>
      </c>
      <c r="D224" s="40" t="s">
        <v>2527</v>
      </c>
      <c r="E224" s="41" t="s">
        <v>2530</v>
      </c>
      <c r="F224" s="41" t="s">
        <v>8710</v>
      </c>
      <c r="G224" s="41" t="s">
        <v>8708</v>
      </c>
      <c r="H224" s="41" t="s">
        <v>8975</v>
      </c>
      <c r="I224" s="45" t="s">
        <v>7453</v>
      </c>
      <c r="J224" s="45" t="s">
        <v>9446</v>
      </c>
      <c r="L224" s="50" t="s">
        <v>7841</v>
      </c>
      <c r="M224" s="40">
        <v>1338122</v>
      </c>
      <c r="N224" s="40" t="s">
        <v>2998</v>
      </c>
      <c r="O224" s="40" t="s">
        <v>2999</v>
      </c>
      <c r="P224" s="40" t="s">
        <v>2622</v>
      </c>
      <c r="Q224" s="40" t="s">
        <v>3000</v>
      </c>
      <c r="R224" s="40" t="s">
        <v>3001</v>
      </c>
      <c r="S224" s="43">
        <v>40227</v>
      </c>
      <c r="T224" s="40" t="s">
        <v>2623</v>
      </c>
      <c r="U224" s="44">
        <v>16783</v>
      </c>
      <c r="V224" s="44">
        <v>16783</v>
      </c>
      <c r="W224" s="44" t="s">
        <v>2623</v>
      </c>
      <c r="X224" s="44" t="s">
        <v>2623</v>
      </c>
      <c r="Y224" s="44" t="s">
        <v>2623</v>
      </c>
      <c r="Z224" s="44">
        <v>16783</v>
      </c>
      <c r="AA224" s="40" t="s">
        <v>26</v>
      </c>
      <c r="AB224" s="44">
        <v>16783</v>
      </c>
      <c r="AC224" s="44">
        <v>0</v>
      </c>
      <c r="AD224" s="40" t="s">
        <v>27</v>
      </c>
      <c r="AE224" s="44">
        <v>0</v>
      </c>
      <c r="AF224" s="40" t="s">
        <v>2624</v>
      </c>
      <c r="AG224" s="40" t="s">
        <v>2625</v>
      </c>
      <c r="AH224" s="40" t="s">
        <v>2626</v>
      </c>
      <c r="AI224" s="40" t="s">
        <v>28</v>
      </c>
      <c r="AJ224" s="40" t="s">
        <v>135</v>
      </c>
      <c r="AK224" s="40" t="s">
        <v>136</v>
      </c>
      <c r="AL224" s="40" t="s">
        <v>45</v>
      </c>
      <c r="AM224" s="40" t="s">
        <v>2634</v>
      </c>
      <c r="AN224" s="40" t="s">
        <v>32</v>
      </c>
      <c r="AO224" s="40" t="s">
        <v>3002</v>
      </c>
      <c r="AP224" s="40" t="s">
        <v>34</v>
      </c>
      <c r="AQ224" s="40" t="s">
        <v>71</v>
      </c>
      <c r="AR224" s="40" t="s">
        <v>42</v>
      </c>
      <c r="AS224" s="45">
        <v>41365</v>
      </c>
      <c r="AT224" s="45" t="s">
        <v>7453</v>
      </c>
      <c r="AU224" s="40">
        <v>0</v>
      </c>
      <c r="AV224" s="40" t="s">
        <v>3003</v>
      </c>
      <c r="AW224" s="43">
        <v>40704</v>
      </c>
      <c r="AX224" s="46">
        <v>40723.81527777778</v>
      </c>
      <c r="AY224" s="40" t="s">
        <v>36</v>
      </c>
      <c r="AZ224" s="67">
        <v>16783</v>
      </c>
      <c r="BA224" s="43">
        <v>40704</v>
      </c>
      <c r="BB224" s="81">
        <v>41365</v>
      </c>
      <c r="BC224" s="40">
        <f t="shared" si="12"/>
        <v>661</v>
      </c>
      <c r="BD224" s="85">
        <f t="shared" si="13"/>
        <v>22.033333333333335</v>
      </c>
      <c r="BF224" s="393">
        <v>40704</v>
      </c>
      <c r="BG224" s="398">
        <v>41394</v>
      </c>
      <c r="BH224" s="96">
        <f t="shared" si="14"/>
        <v>690</v>
      </c>
      <c r="BI224" s="97">
        <f t="shared" si="15"/>
        <v>23</v>
      </c>
    </row>
    <row r="225" spans="1:61" ht="12.75" customHeight="1" x14ac:dyDescent="0.2">
      <c r="A225" s="413"/>
      <c r="B225" s="42" t="s">
        <v>2613</v>
      </c>
      <c r="C225" s="40">
        <v>93</v>
      </c>
      <c r="D225" s="40" t="s">
        <v>2527</v>
      </c>
      <c r="E225" s="40" t="s">
        <v>2534</v>
      </c>
      <c r="F225" s="41" t="s">
        <v>8712</v>
      </c>
      <c r="G225" s="41" t="s">
        <v>8708</v>
      </c>
      <c r="H225" s="41" t="s">
        <v>9572</v>
      </c>
      <c r="I225" s="45" t="s">
        <v>7456</v>
      </c>
      <c r="J225" s="60" t="s">
        <v>8756</v>
      </c>
      <c r="K225" s="67">
        <v>0</v>
      </c>
      <c r="L225" s="50" t="s">
        <v>7841</v>
      </c>
      <c r="M225" s="40">
        <v>538910</v>
      </c>
      <c r="N225" s="40" t="s">
        <v>3004</v>
      </c>
      <c r="O225" s="40" t="s">
        <v>3005</v>
      </c>
      <c r="P225" s="40" t="s">
        <v>2622</v>
      </c>
      <c r="Q225" s="40" t="s">
        <v>3006</v>
      </c>
      <c r="R225" s="40" t="s">
        <v>3007</v>
      </c>
      <c r="S225" s="43">
        <v>38404</v>
      </c>
      <c r="T225" s="40" t="s">
        <v>2623</v>
      </c>
      <c r="U225" s="44">
        <v>16250</v>
      </c>
      <c r="V225" s="44">
        <v>16250</v>
      </c>
      <c r="W225" s="44" t="s">
        <v>2623</v>
      </c>
      <c r="X225" s="44" t="s">
        <v>2623</v>
      </c>
      <c r="Y225" s="44" t="s">
        <v>2623</v>
      </c>
      <c r="Z225" s="44">
        <v>16250</v>
      </c>
      <c r="AA225" s="40" t="s">
        <v>26</v>
      </c>
      <c r="AB225" s="44">
        <v>16250</v>
      </c>
      <c r="AC225" s="44">
        <v>380</v>
      </c>
      <c r="AD225" s="40" t="s">
        <v>27</v>
      </c>
      <c r="AE225" s="44">
        <v>0</v>
      </c>
      <c r="AF225" s="40" t="s">
        <v>2624</v>
      </c>
      <c r="AG225" s="40" t="s">
        <v>2638</v>
      </c>
      <c r="AH225" s="40" t="s">
        <v>2651</v>
      </c>
      <c r="AI225" s="40" t="s">
        <v>28</v>
      </c>
      <c r="AJ225" s="40" t="s">
        <v>44</v>
      </c>
      <c r="AK225" s="40" t="s">
        <v>80</v>
      </c>
      <c r="AL225" s="40" t="s">
        <v>45</v>
      </c>
      <c r="AM225" s="40" t="s">
        <v>3008</v>
      </c>
      <c r="AN225" s="40" t="s">
        <v>32</v>
      </c>
      <c r="AO225" s="40" t="s">
        <v>123</v>
      </c>
      <c r="AP225" s="40" t="s">
        <v>123</v>
      </c>
      <c r="AQ225" s="40" t="s">
        <v>185</v>
      </c>
      <c r="AR225" s="40" t="s">
        <v>42</v>
      </c>
      <c r="AS225" s="45">
        <v>41365</v>
      </c>
      <c r="AT225" s="45" t="s">
        <v>7456</v>
      </c>
      <c r="AU225" s="40">
        <v>0</v>
      </c>
      <c r="AV225" s="40" t="s">
        <v>3009</v>
      </c>
      <c r="AW225" s="43">
        <v>38420</v>
      </c>
      <c r="AX225" s="46">
        <v>38980.618055555555</v>
      </c>
      <c r="AY225" s="40" t="s">
        <v>36</v>
      </c>
      <c r="AZ225" s="67">
        <v>16250</v>
      </c>
      <c r="BA225" s="43">
        <v>38420</v>
      </c>
      <c r="BB225" s="81">
        <v>41365</v>
      </c>
      <c r="BC225" s="40">
        <f t="shared" si="12"/>
        <v>2945</v>
      </c>
      <c r="BD225" s="85">
        <f t="shared" si="13"/>
        <v>98.166666666666671</v>
      </c>
      <c r="BF225" s="393">
        <v>38420</v>
      </c>
      <c r="BG225" s="398">
        <v>41394</v>
      </c>
      <c r="BH225" s="96">
        <f t="shared" si="14"/>
        <v>2974</v>
      </c>
      <c r="BI225" s="97">
        <f t="shared" si="15"/>
        <v>99.13333333333334</v>
      </c>
    </row>
    <row r="226" spans="1:61" ht="12.75" customHeight="1" x14ac:dyDescent="0.2">
      <c r="A226" s="413"/>
      <c r="B226" s="42" t="s">
        <v>2613</v>
      </c>
      <c r="C226" s="40">
        <v>93</v>
      </c>
      <c r="D226" s="40" t="s">
        <v>2527</v>
      </c>
      <c r="E226" s="41" t="s">
        <v>2529</v>
      </c>
      <c r="F226" s="40" t="s">
        <v>8717</v>
      </c>
      <c r="G226" s="40" t="s">
        <v>8715</v>
      </c>
      <c r="H226" s="40" t="s">
        <v>8716</v>
      </c>
      <c r="I226" s="60" t="s">
        <v>7456</v>
      </c>
      <c r="J226" s="60" t="s">
        <v>8756</v>
      </c>
      <c r="K226" s="67">
        <v>0</v>
      </c>
      <c r="L226" s="50" t="s">
        <v>7841</v>
      </c>
      <c r="M226" s="40">
        <v>1148885</v>
      </c>
      <c r="N226" s="40" t="s">
        <v>3010</v>
      </c>
      <c r="O226" s="40" t="s">
        <v>3011</v>
      </c>
      <c r="P226" s="40" t="s">
        <v>2622</v>
      </c>
      <c r="Q226" s="40" t="s">
        <v>3012</v>
      </c>
      <c r="R226" s="40" t="s">
        <v>3013</v>
      </c>
      <c r="S226" s="43">
        <v>37723</v>
      </c>
      <c r="T226" s="40" t="s">
        <v>2623</v>
      </c>
      <c r="U226" s="44">
        <v>23260.799999999999</v>
      </c>
      <c r="V226" s="44">
        <v>27587.16</v>
      </c>
      <c r="W226" s="44" t="s">
        <v>2623</v>
      </c>
      <c r="X226" s="44" t="s">
        <v>2623</v>
      </c>
      <c r="Y226" s="44" t="s">
        <v>2623</v>
      </c>
      <c r="Z226" s="44">
        <v>23260.799999999999</v>
      </c>
      <c r="AA226" s="40" t="s">
        <v>50</v>
      </c>
      <c r="AB226" s="44">
        <v>11630.4</v>
      </c>
      <c r="AC226" s="44">
        <v>48815</v>
      </c>
      <c r="AD226" s="40" t="s">
        <v>27</v>
      </c>
      <c r="AE226" s="44">
        <v>0</v>
      </c>
      <c r="AI226" s="40" t="s">
        <v>28</v>
      </c>
      <c r="AJ226" s="40" t="s">
        <v>135</v>
      </c>
      <c r="AK226" s="40" t="s">
        <v>136</v>
      </c>
      <c r="AL226" s="40" t="s">
        <v>31</v>
      </c>
      <c r="AM226" s="40" t="s">
        <v>2645</v>
      </c>
      <c r="AN226" s="40" t="s">
        <v>32</v>
      </c>
      <c r="AO226" s="40" t="s">
        <v>54</v>
      </c>
      <c r="AP226" s="40" t="s">
        <v>55</v>
      </c>
      <c r="AQ226" s="40" t="s">
        <v>71</v>
      </c>
      <c r="AR226" s="40" t="s">
        <v>42</v>
      </c>
      <c r="AS226" s="45">
        <v>41365</v>
      </c>
      <c r="AT226" s="45" t="s">
        <v>7456</v>
      </c>
      <c r="AU226" s="40">
        <v>0</v>
      </c>
      <c r="AV226" s="40" t="s">
        <v>3014</v>
      </c>
      <c r="AW226" s="43">
        <v>39455</v>
      </c>
      <c r="AX226" s="46">
        <v>40164.357638888891</v>
      </c>
      <c r="AY226" s="40" t="s">
        <v>36</v>
      </c>
      <c r="AZ226" s="67">
        <v>23260.799999999999</v>
      </c>
      <c r="BA226" s="43">
        <v>39455</v>
      </c>
      <c r="BB226" s="81">
        <v>41365</v>
      </c>
      <c r="BC226" s="40">
        <f t="shared" si="12"/>
        <v>1910</v>
      </c>
      <c r="BD226" s="85">
        <f t="shared" si="13"/>
        <v>63.666666666666664</v>
      </c>
      <c r="BF226" s="393">
        <v>39455</v>
      </c>
      <c r="BG226" s="398">
        <v>41394</v>
      </c>
      <c r="BH226" s="96">
        <f t="shared" si="14"/>
        <v>1939</v>
      </c>
      <c r="BI226" s="97">
        <f t="shared" si="15"/>
        <v>64.63333333333334</v>
      </c>
    </row>
    <row r="227" spans="1:61" ht="12.75" customHeight="1" x14ac:dyDescent="0.2">
      <c r="A227" s="413"/>
      <c r="B227" s="42" t="s">
        <v>2613</v>
      </c>
      <c r="C227" s="40">
        <v>93</v>
      </c>
      <c r="D227" s="40" t="s">
        <v>2527</v>
      </c>
      <c r="E227" s="41" t="s">
        <v>2535</v>
      </c>
      <c r="F227" s="41" t="s">
        <v>8713</v>
      </c>
      <c r="G227" s="41" t="s">
        <v>8708</v>
      </c>
      <c r="H227" s="41" t="s">
        <v>9214</v>
      </c>
      <c r="I227" s="45" t="s">
        <v>7453</v>
      </c>
      <c r="J227" s="40" t="s">
        <v>8761</v>
      </c>
      <c r="L227" s="50" t="s">
        <v>7841</v>
      </c>
      <c r="M227" s="40">
        <v>517444</v>
      </c>
      <c r="N227" s="40" t="s">
        <v>3015</v>
      </c>
      <c r="O227" s="40" t="s">
        <v>3016</v>
      </c>
      <c r="P227" s="40" t="s">
        <v>2622</v>
      </c>
      <c r="Q227" s="40" t="s">
        <v>3017</v>
      </c>
      <c r="R227" s="40" t="s">
        <v>3018</v>
      </c>
      <c r="S227" s="43">
        <v>38119</v>
      </c>
      <c r="T227" s="40" t="s">
        <v>2623</v>
      </c>
      <c r="U227" s="44">
        <v>3000</v>
      </c>
      <c r="V227" s="44">
        <v>84995.68</v>
      </c>
      <c r="W227" s="44" t="s">
        <v>2623</v>
      </c>
      <c r="X227" s="44" t="s">
        <v>2623</v>
      </c>
      <c r="Y227" s="44" t="s">
        <v>2623</v>
      </c>
      <c r="Z227" s="44">
        <v>3000</v>
      </c>
      <c r="AA227" s="40" t="s">
        <v>26</v>
      </c>
      <c r="AB227" s="44">
        <v>3000</v>
      </c>
      <c r="AC227" s="44">
        <v>52572.93</v>
      </c>
      <c r="AD227" s="40" t="s">
        <v>26</v>
      </c>
      <c r="AE227" s="44">
        <v>52572.93</v>
      </c>
      <c r="AF227" s="40" t="s">
        <v>2629</v>
      </c>
      <c r="AG227" s="40" t="s">
        <v>2625</v>
      </c>
      <c r="AH227" s="40" t="s">
        <v>2626</v>
      </c>
      <c r="AI227" s="40" t="s">
        <v>28</v>
      </c>
      <c r="AJ227" s="40" t="s">
        <v>44</v>
      </c>
      <c r="AK227" s="40" t="s">
        <v>30</v>
      </c>
      <c r="AL227" s="40" t="s">
        <v>87</v>
      </c>
      <c r="AM227" s="40" t="s">
        <v>2641</v>
      </c>
      <c r="AN227" s="40" t="s">
        <v>32</v>
      </c>
      <c r="AO227" s="40" t="s">
        <v>187</v>
      </c>
      <c r="AP227" s="40" t="s">
        <v>123</v>
      </c>
      <c r="AQ227" s="40" t="s">
        <v>185</v>
      </c>
      <c r="AR227" s="40" t="s">
        <v>42</v>
      </c>
      <c r="AS227" s="45">
        <v>41365</v>
      </c>
      <c r="AT227" s="45" t="s">
        <v>7453</v>
      </c>
      <c r="AU227" s="40">
        <v>0</v>
      </c>
      <c r="AV227" s="40" t="s">
        <v>3019</v>
      </c>
      <c r="AW227" s="43">
        <v>38859</v>
      </c>
      <c r="AX227" s="46">
        <v>38898.459027777775</v>
      </c>
      <c r="AY227" s="40" t="s">
        <v>36</v>
      </c>
      <c r="AZ227" s="67">
        <v>3000</v>
      </c>
      <c r="BA227" s="43">
        <v>38859</v>
      </c>
      <c r="BB227" s="81">
        <v>41365</v>
      </c>
      <c r="BC227" s="40">
        <f t="shared" si="12"/>
        <v>2506</v>
      </c>
      <c r="BD227" s="85">
        <f t="shared" si="13"/>
        <v>83.533333333333331</v>
      </c>
      <c r="BF227" s="393">
        <v>38859</v>
      </c>
      <c r="BG227" s="398">
        <v>41394</v>
      </c>
      <c r="BH227" s="96">
        <f t="shared" si="14"/>
        <v>2535</v>
      </c>
      <c r="BI227" s="97">
        <f t="shared" si="15"/>
        <v>84.5</v>
      </c>
    </row>
    <row r="228" spans="1:61" ht="12.75" customHeight="1" x14ac:dyDescent="0.2">
      <c r="A228" s="413"/>
      <c r="B228" s="42" t="s">
        <v>2613</v>
      </c>
      <c r="C228" s="40">
        <v>82</v>
      </c>
      <c r="D228" s="40" t="s">
        <v>2527</v>
      </c>
      <c r="E228" s="41" t="s">
        <v>2537</v>
      </c>
      <c r="F228" s="41" t="s">
        <v>8712</v>
      </c>
      <c r="G228" s="41" t="s">
        <v>8708</v>
      </c>
      <c r="H228" s="41" t="s">
        <v>9572</v>
      </c>
      <c r="I228" s="45" t="s">
        <v>7453</v>
      </c>
      <c r="J228" s="40" t="s">
        <v>8736</v>
      </c>
      <c r="L228" s="50" t="s">
        <v>7841</v>
      </c>
      <c r="M228" s="40">
        <v>795052</v>
      </c>
      <c r="N228" s="40" t="s">
        <v>3020</v>
      </c>
      <c r="O228" s="40" t="s">
        <v>3021</v>
      </c>
      <c r="P228" s="40" t="s">
        <v>2622</v>
      </c>
      <c r="Q228" s="40" t="s">
        <v>3022</v>
      </c>
      <c r="R228" s="40" t="s">
        <v>3023</v>
      </c>
      <c r="S228" s="43">
        <v>39493</v>
      </c>
      <c r="T228" s="40" t="s">
        <v>2623</v>
      </c>
      <c r="U228" s="44">
        <v>100000</v>
      </c>
      <c r="V228" s="44">
        <v>100000</v>
      </c>
      <c r="W228" s="44" t="s">
        <v>2623</v>
      </c>
      <c r="X228" s="44" t="s">
        <v>2623</v>
      </c>
      <c r="Y228" s="44" t="s">
        <v>2623</v>
      </c>
      <c r="Z228" s="44">
        <v>100000</v>
      </c>
      <c r="AA228" s="40" t="s">
        <v>26</v>
      </c>
      <c r="AB228" s="44">
        <v>100000</v>
      </c>
      <c r="AC228" s="44">
        <v>0</v>
      </c>
      <c r="AD228" s="40" t="s">
        <v>27</v>
      </c>
      <c r="AE228" s="44">
        <v>0</v>
      </c>
      <c r="AF228" s="40" t="s">
        <v>2624</v>
      </c>
      <c r="AG228" s="40" t="s">
        <v>2625</v>
      </c>
      <c r="AH228" s="40" t="s">
        <v>2626</v>
      </c>
      <c r="AI228" s="40" t="s">
        <v>28</v>
      </c>
      <c r="AJ228" s="40" t="s">
        <v>44</v>
      </c>
      <c r="AK228" s="40" t="s">
        <v>38</v>
      </c>
      <c r="AL228" s="40" t="s">
        <v>45</v>
      </c>
      <c r="AM228" s="40" t="s">
        <v>2641</v>
      </c>
      <c r="AN228" s="40" t="s">
        <v>32</v>
      </c>
      <c r="AO228" s="40" t="s">
        <v>3024</v>
      </c>
      <c r="AP228" s="40" t="s">
        <v>130</v>
      </c>
      <c r="AQ228" s="40" t="s">
        <v>71</v>
      </c>
      <c r="AR228" s="40" t="s">
        <v>42</v>
      </c>
      <c r="AS228" s="45">
        <v>41365</v>
      </c>
      <c r="AT228" s="45" t="s">
        <v>7453</v>
      </c>
      <c r="AU228" s="40">
        <v>0</v>
      </c>
      <c r="AV228" s="40" t="s">
        <v>3025</v>
      </c>
      <c r="AW228" s="43">
        <v>39681</v>
      </c>
      <c r="AX228" s="46">
        <v>39766.602083333331</v>
      </c>
      <c r="AY228" s="40" t="s">
        <v>36</v>
      </c>
      <c r="AZ228" s="67">
        <v>100000</v>
      </c>
      <c r="BA228" s="43">
        <v>39681</v>
      </c>
      <c r="BB228" s="81">
        <v>41365</v>
      </c>
      <c r="BC228" s="40">
        <f t="shared" si="12"/>
        <v>1684</v>
      </c>
      <c r="BD228" s="85">
        <f t="shared" si="13"/>
        <v>56.133333333333333</v>
      </c>
      <c r="BF228" s="393">
        <v>39681</v>
      </c>
      <c r="BG228" s="398">
        <v>41394</v>
      </c>
      <c r="BH228" s="96">
        <f t="shared" si="14"/>
        <v>1713</v>
      </c>
      <c r="BI228" s="97">
        <f t="shared" si="15"/>
        <v>57.1</v>
      </c>
    </row>
    <row r="229" spans="1:61" ht="12.75" customHeight="1" x14ac:dyDescent="0.2">
      <c r="A229" s="413"/>
      <c r="B229" s="42" t="s">
        <v>2613</v>
      </c>
      <c r="C229" s="40">
        <v>93</v>
      </c>
      <c r="D229" s="40" t="s">
        <v>2527</v>
      </c>
      <c r="E229" s="41" t="s">
        <v>2529</v>
      </c>
      <c r="F229" s="41" t="s">
        <v>8712</v>
      </c>
      <c r="G229" s="41" t="s">
        <v>8708</v>
      </c>
      <c r="H229" s="41" t="s">
        <v>9572</v>
      </c>
      <c r="I229" s="45" t="s">
        <v>7839</v>
      </c>
      <c r="J229" s="45" t="s">
        <v>8755</v>
      </c>
      <c r="L229" s="50" t="s">
        <v>7841</v>
      </c>
      <c r="M229" s="40">
        <v>373626</v>
      </c>
      <c r="N229" s="40" t="s">
        <v>3026</v>
      </c>
      <c r="O229" s="40" t="s">
        <v>3027</v>
      </c>
      <c r="P229" s="40" t="s">
        <v>2622</v>
      </c>
      <c r="Q229" s="40">
        <v>9300542</v>
      </c>
      <c r="R229" s="40" t="s">
        <v>3028</v>
      </c>
      <c r="S229" s="43">
        <v>37071</v>
      </c>
      <c r="T229" s="40" t="s">
        <v>2623</v>
      </c>
      <c r="U229" s="44">
        <v>22062</v>
      </c>
      <c r="V229" s="44">
        <v>22062</v>
      </c>
      <c r="W229" s="44" t="s">
        <v>2623</v>
      </c>
      <c r="X229" s="44" t="s">
        <v>2623</v>
      </c>
      <c r="Y229" s="44" t="s">
        <v>2623</v>
      </c>
      <c r="Z229" s="44">
        <v>22062</v>
      </c>
      <c r="AA229" s="40" t="s">
        <v>26</v>
      </c>
      <c r="AB229" s="44">
        <v>22062</v>
      </c>
      <c r="AC229" s="44">
        <v>167489.39000000001</v>
      </c>
      <c r="AD229" s="40" t="s">
        <v>27</v>
      </c>
      <c r="AE229" s="44">
        <v>0</v>
      </c>
      <c r="AF229" s="40" t="s">
        <v>2624</v>
      </c>
      <c r="AG229" s="40" t="s">
        <v>2638</v>
      </c>
      <c r="AH229" s="40" t="s">
        <v>2651</v>
      </c>
      <c r="AI229" s="40" t="s">
        <v>28</v>
      </c>
      <c r="AJ229" s="40" t="s">
        <v>44</v>
      </c>
      <c r="AK229" s="40" t="s">
        <v>38</v>
      </c>
      <c r="AL229" s="40" t="s">
        <v>45</v>
      </c>
      <c r="AM229" s="40" t="s">
        <v>2627</v>
      </c>
      <c r="AN229" s="40" t="s">
        <v>32</v>
      </c>
      <c r="AO229" s="40" t="s">
        <v>39</v>
      </c>
      <c r="AP229" s="40" t="s">
        <v>40</v>
      </c>
      <c r="AQ229" s="40" t="s">
        <v>41</v>
      </c>
      <c r="AR229" s="40" t="s">
        <v>42</v>
      </c>
      <c r="AS229" s="45">
        <v>41365</v>
      </c>
      <c r="AT229" s="45" t="s">
        <v>7839</v>
      </c>
      <c r="AU229" s="40">
        <v>0</v>
      </c>
      <c r="AV229" s="40" t="s">
        <v>3029</v>
      </c>
      <c r="AW229" s="43">
        <v>37977</v>
      </c>
      <c r="AX229" s="46">
        <v>37998.553472222222</v>
      </c>
      <c r="AY229" s="40" t="s">
        <v>36</v>
      </c>
      <c r="AZ229" s="67">
        <v>22062</v>
      </c>
      <c r="BA229" s="43">
        <v>37977</v>
      </c>
      <c r="BB229" s="81">
        <v>41365</v>
      </c>
      <c r="BC229" s="40">
        <f t="shared" si="12"/>
        <v>3388</v>
      </c>
      <c r="BD229" s="85">
        <f t="shared" si="13"/>
        <v>112.93333333333334</v>
      </c>
      <c r="BF229" s="393">
        <v>37977</v>
      </c>
      <c r="BG229" s="398">
        <v>41394</v>
      </c>
      <c r="BH229" s="96">
        <f t="shared" si="14"/>
        <v>3417</v>
      </c>
      <c r="BI229" s="97">
        <f t="shared" si="15"/>
        <v>113.9</v>
      </c>
    </row>
    <row r="230" spans="1:61" ht="12.75" customHeight="1" x14ac:dyDescent="0.2">
      <c r="A230" s="413"/>
      <c r="B230" s="42" t="s">
        <v>2613</v>
      </c>
      <c r="C230" s="40">
        <v>93</v>
      </c>
      <c r="D230" s="40" t="s">
        <v>2527</v>
      </c>
      <c r="E230" s="41" t="s">
        <v>2533</v>
      </c>
      <c r="F230" s="41" t="s">
        <v>8717</v>
      </c>
      <c r="G230" s="41" t="s">
        <v>8708</v>
      </c>
      <c r="H230" s="41" t="s">
        <v>8975</v>
      </c>
      <c r="I230" s="45" t="s">
        <v>7453</v>
      </c>
      <c r="J230" s="40" t="s">
        <v>8736</v>
      </c>
      <c r="L230" s="50" t="s">
        <v>7841</v>
      </c>
      <c r="M230" s="40">
        <v>488568</v>
      </c>
      <c r="N230" s="40" t="s">
        <v>3030</v>
      </c>
      <c r="O230" s="40" t="s">
        <v>3031</v>
      </c>
      <c r="P230" s="40" t="s">
        <v>2622</v>
      </c>
      <c r="Q230" s="40" t="s">
        <v>3032</v>
      </c>
      <c r="R230" s="40" t="s">
        <v>3033</v>
      </c>
      <c r="S230" s="43">
        <v>38345</v>
      </c>
      <c r="T230" s="40" t="s">
        <v>2623</v>
      </c>
      <c r="U230" s="44">
        <v>40000</v>
      </c>
      <c r="V230" s="44">
        <v>40000</v>
      </c>
      <c r="W230" s="44" t="s">
        <v>2623</v>
      </c>
      <c r="X230" s="44" t="s">
        <v>2623</v>
      </c>
      <c r="Y230" s="44" t="s">
        <v>2623</v>
      </c>
      <c r="Z230" s="44">
        <v>40000</v>
      </c>
      <c r="AA230" s="40" t="s">
        <v>26</v>
      </c>
      <c r="AB230" s="44">
        <v>40000</v>
      </c>
      <c r="AC230" s="44">
        <v>111113.02</v>
      </c>
      <c r="AD230" s="40" t="s">
        <v>26</v>
      </c>
      <c r="AE230" s="44">
        <v>111113.02</v>
      </c>
      <c r="AF230" s="40" t="s">
        <v>2624</v>
      </c>
      <c r="AG230" s="40" t="s">
        <v>2630</v>
      </c>
      <c r="AI230" s="40" t="s">
        <v>28</v>
      </c>
      <c r="AJ230" s="40" t="s">
        <v>44</v>
      </c>
      <c r="AK230" s="40" t="s">
        <v>80</v>
      </c>
      <c r="AL230" s="40" t="s">
        <v>45</v>
      </c>
      <c r="AM230" s="40" t="s">
        <v>2641</v>
      </c>
      <c r="AN230" s="40" t="s">
        <v>32</v>
      </c>
      <c r="AO230" s="40" t="s">
        <v>179</v>
      </c>
      <c r="AP230" s="40" t="s">
        <v>123</v>
      </c>
      <c r="AQ230" s="40" t="s">
        <v>185</v>
      </c>
      <c r="AR230" s="40" t="s">
        <v>42</v>
      </c>
      <c r="AS230" s="45">
        <v>41365</v>
      </c>
      <c r="AT230" s="45" t="s">
        <v>7453</v>
      </c>
      <c r="AU230" s="40">
        <v>0</v>
      </c>
      <c r="AV230" s="40" t="s">
        <v>3034</v>
      </c>
      <c r="AW230" s="43">
        <v>38740</v>
      </c>
      <c r="AX230" s="46">
        <v>38762.456944444442</v>
      </c>
      <c r="AY230" s="40" t="s">
        <v>36</v>
      </c>
      <c r="AZ230" s="67">
        <v>40000</v>
      </c>
      <c r="BA230" s="43">
        <v>38740</v>
      </c>
      <c r="BB230" s="81">
        <v>41365</v>
      </c>
      <c r="BC230" s="40">
        <f t="shared" si="12"/>
        <v>2625</v>
      </c>
      <c r="BD230" s="85">
        <f t="shared" si="13"/>
        <v>87.5</v>
      </c>
      <c r="BF230" s="393">
        <v>38740</v>
      </c>
      <c r="BG230" s="398">
        <v>41394</v>
      </c>
      <c r="BH230" s="96">
        <f t="shared" si="14"/>
        <v>2654</v>
      </c>
      <c r="BI230" s="97">
        <f t="shared" si="15"/>
        <v>88.466666666666669</v>
      </c>
    </row>
    <row r="231" spans="1:61" ht="12.75" customHeight="1" x14ac:dyDescent="0.2">
      <c r="A231" s="413"/>
      <c r="B231" s="42" t="s">
        <v>2613</v>
      </c>
      <c r="C231" s="40">
        <v>93</v>
      </c>
      <c r="D231" s="40" t="s">
        <v>2527</v>
      </c>
      <c r="E231" s="40" t="s">
        <v>2533</v>
      </c>
      <c r="F231" s="41" t="s">
        <v>8712</v>
      </c>
      <c r="G231" s="41" t="s">
        <v>8708</v>
      </c>
      <c r="H231" s="41" t="s">
        <v>8709</v>
      </c>
      <c r="I231" s="45" t="s">
        <v>7838</v>
      </c>
      <c r="J231" s="45" t="s">
        <v>9440</v>
      </c>
      <c r="L231" s="50" t="s">
        <v>7841</v>
      </c>
      <c r="M231" s="40">
        <v>805063</v>
      </c>
      <c r="N231" s="40" t="s">
        <v>3035</v>
      </c>
      <c r="O231" s="40" t="s">
        <v>3036</v>
      </c>
      <c r="P231" s="40" t="s">
        <v>2622</v>
      </c>
      <c r="Q231" s="40" t="s">
        <v>3037</v>
      </c>
      <c r="R231" s="40" t="s">
        <v>3038</v>
      </c>
      <c r="S231" s="43">
        <v>38449</v>
      </c>
      <c r="T231" s="40" t="s">
        <v>2623</v>
      </c>
      <c r="U231" s="44">
        <v>100000</v>
      </c>
      <c r="V231" s="44">
        <v>200000</v>
      </c>
      <c r="W231" s="44" t="s">
        <v>2623</v>
      </c>
      <c r="X231" s="44" t="s">
        <v>2623</v>
      </c>
      <c r="Y231" s="44" t="s">
        <v>2623</v>
      </c>
      <c r="Z231" s="44">
        <v>100000</v>
      </c>
      <c r="AA231" s="40" t="s">
        <v>26</v>
      </c>
      <c r="AB231" s="44">
        <v>100000</v>
      </c>
      <c r="AC231" s="44">
        <v>0</v>
      </c>
      <c r="AD231" s="40" t="s">
        <v>27</v>
      </c>
      <c r="AE231" s="44">
        <v>0</v>
      </c>
      <c r="AF231" s="40" t="s">
        <v>2624</v>
      </c>
      <c r="AG231" s="40" t="s">
        <v>2625</v>
      </c>
      <c r="AH231" s="40" t="s">
        <v>2626</v>
      </c>
      <c r="AI231" s="40" t="s">
        <v>28</v>
      </c>
      <c r="AJ231" s="40" t="s">
        <v>44</v>
      </c>
      <c r="AK231" s="40" t="s">
        <v>38</v>
      </c>
      <c r="AL231" s="40" t="s">
        <v>45</v>
      </c>
      <c r="AM231" s="40" t="s">
        <v>2641</v>
      </c>
      <c r="AN231" s="40" t="s">
        <v>32</v>
      </c>
      <c r="AO231" s="40" t="s">
        <v>2738</v>
      </c>
      <c r="AP231" s="40" t="s">
        <v>55</v>
      </c>
      <c r="AQ231" s="40" t="s">
        <v>71</v>
      </c>
      <c r="AR231" s="40" t="s">
        <v>42</v>
      </c>
      <c r="AS231" s="45">
        <v>41365</v>
      </c>
      <c r="AT231" s="45" t="s">
        <v>7838</v>
      </c>
      <c r="AU231" s="40">
        <v>0</v>
      </c>
      <c r="AV231" s="40" t="s">
        <v>3039</v>
      </c>
      <c r="AW231" s="43">
        <v>39611</v>
      </c>
      <c r="AX231" s="46">
        <v>39798.647222222222</v>
      </c>
      <c r="AY231" s="40" t="s">
        <v>36</v>
      </c>
      <c r="AZ231" s="67">
        <v>100000</v>
      </c>
      <c r="BA231" s="43">
        <v>39611</v>
      </c>
      <c r="BB231" s="81">
        <v>41365</v>
      </c>
      <c r="BC231" s="40">
        <f t="shared" si="12"/>
        <v>1754</v>
      </c>
      <c r="BD231" s="85">
        <f t="shared" si="13"/>
        <v>58.466666666666669</v>
      </c>
      <c r="BF231" s="393">
        <v>39611</v>
      </c>
      <c r="BG231" s="398">
        <v>41394</v>
      </c>
      <c r="BH231" s="96">
        <f t="shared" si="14"/>
        <v>1783</v>
      </c>
      <c r="BI231" s="97">
        <f t="shared" si="15"/>
        <v>59.43333333333333</v>
      </c>
    </row>
    <row r="232" spans="1:61" ht="12.75" customHeight="1" x14ac:dyDescent="0.2">
      <c r="A232" s="413"/>
      <c r="B232" s="42" t="s">
        <v>2613</v>
      </c>
      <c r="C232" s="40">
        <v>93</v>
      </c>
      <c r="D232" s="40" t="s">
        <v>2527</v>
      </c>
      <c r="E232" s="41" t="s">
        <v>2529</v>
      </c>
      <c r="F232" s="41" t="s">
        <v>8712</v>
      </c>
      <c r="G232" s="41" t="s">
        <v>8708</v>
      </c>
      <c r="H232" s="41" t="s">
        <v>9572</v>
      </c>
      <c r="I232" s="45" t="s">
        <v>7839</v>
      </c>
      <c r="J232" s="45" t="s">
        <v>8755</v>
      </c>
      <c r="L232" s="50" t="s">
        <v>7841</v>
      </c>
      <c r="M232" s="40">
        <v>1148851</v>
      </c>
      <c r="N232" s="40" t="s">
        <v>3040</v>
      </c>
      <c r="O232" s="40" t="s">
        <v>3041</v>
      </c>
      <c r="P232" s="40" t="s">
        <v>2622</v>
      </c>
      <c r="Q232" s="40" t="s">
        <v>3042</v>
      </c>
      <c r="R232" s="40" t="s">
        <v>3043</v>
      </c>
      <c r="S232" s="43">
        <v>38854</v>
      </c>
      <c r="T232" s="40" t="s">
        <v>2623</v>
      </c>
      <c r="U232" s="44">
        <v>62982.45</v>
      </c>
      <c r="V232" s="44">
        <v>62982.45</v>
      </c>
      <c r="W232" s="44" t="s">
        <v>2623</v>
      </c>
      <c r="X232" s="44" t="s">
        <v>2623</v>
      </c>
      <c r="Y232" s="44" t="s">
        <v>2623</v>
      </c>
      <c r="Z232" s="44">
        <v>62982.45</v>
      </c>
      <c r="AA232" s="40" t="s">
        <v>26</v>
      </c>
      <c r="AB232" s="44">
        <v>62982.45</v>
      </c>
      <c r="AC232" s="44">
        <v>88096.08</v>
      </c>
      <c r="AD232" s="40" t="s">
        <v>27</v>
      </c>
      <c r="AE232" s="44">
        <v>0</v>
      </c>
      <c r="AF232" s="40" t="s">
        <v>2629</v>
      </c>
      <c r="AG232" s="40" t="s">
        <v>2625</v>
      </c>
      <c r="AH232" s="40" t="s">
        <v>2626</v>
      </c>
      <c r="AI232" s="40" t="s">
        <v>28</v>
      </c>
      <c r="AJ232" s="40" t="s">
        <v>135</v>
      </c>
      <c r="AK232" s="40" t="s">
        <v>136</v>
      </c>
      <c r="AL232" s="40" t="s">
        <v>31</v>
      </c>
      <c r="AM232" s="40" t="s">
        <v>2650</v>
      </c>
      <c r="AN232" s="40" t="s">
        <v>32</v>
      </c>
      <c r="AO232" s="40" t="s">
        <v>2760</v>
      </c>
      <c r="AP232" s="40" t="s">
        <v>132</v>
      </c>
      <c r="AQ232" s="40" t="s">
        <v>71</v>
      </c>
      <c r="AR232" s="40" t="s">
        <v>42</v>
      </c>
      <c r="AS232" s="45">
        <v>41365</v>
      </c>
      <c r="AT232" s="45" t="s">
        <v>7839</v>
      </c>
      <c r="AU232" s="40">
        <v>0</v>
      </c>
      <c r="AV232" s="40" t="s">
        <v>3044</v>
      </c>
      <c r="AW232" s="43">
        <v>39503</v>
      </c>
      <c r="AX232" s="46">
        <v>40164.352083333331</v>
      </c>
      <c r="AY232" s="40" t="s">
        <v>36</v>
      </c>
      <c r="AZ232" s="67">
        <v>62982.45</v>
      </c>
      <c r="BA232" s="43">
        <v>39503</v>
      </c>
      <c r="BB232" s="81">
        <v>41365</v>
      </c>
      <c r="BC232" s="40">
        <f t="shared" si="12"/>
        <v>1862</v>
      </c>
      <c r="BD232" s="85">
        <f t="shared" si="13"/>
        <v>62.06666666666667</v>
      </c>
      <c r="BF232" s="393">
        <v>39503</v>
      </c>
      <c r="BG232" s="398">
        <v>41394</v>
      </c>
      <c r="BH232" s="96">
        <f t="shared" si="14"/>
        <v>1891</v>
      </c>
      <c r="BI232" s="97">
        <f t="shared" si="15"/>
        <v>63.033333333333331</v>
      </c>
    </row>
    <row r="233" spans="1:61" ht="12.75" customHeight="1" x14ac:dyDescent="0.2">
      <c r="A233" s="413"/>
      <c r="B233" s="42" t="s">
        <v>2613</v>
      </c>
      <c r="C233" s="40">
        <v>93</v>
      </c>
      <c r="D233" s="40" t="s">
        <v>2527</v>
      </c>
      <c r="E233" s="41" t="s">
        <v>2539</v>
      </c>
      <c r="F233" s="41" t="s">
        <v>8717</v>
      </c>
      <c r="G233" s="41" t="s">
        <v>8708</v>
      </c>
      <c r="H233" s="41" t="s">
        <v>9571</v>
      </c>
      <c r="I233" s="45" t="s">
        <v>7838</v>
      </c>
      <c r="J233" s="45" t="s">
        <v>9444</v>
      </c>
      <c r="L233" s="50" t="s">
        <v>7841</v>
      </c>
      <c r="M233" s="40">
        <v>1039379</v>
      </c>
      <c r="N233" s="40" t="s">
        <v>3045</v>
      </c>
      <c r="O233" s="40" t="s">
        <v>3046</v>
      </c>
      <c r="P233" s="40" t="s">
        <v>2622</v>
      </c>
      <c r="Q233" s="40" t="s">
        <v>3047</v>
      </c>
      <c r="R233" s="40" t="s">
        <v>3048</v>
      </c>
      <c r="S233" s="43">
        <v>39637</v>
      </c>
      <c r="T233" s="40" t="s">
        <v>2623</v>
      </c>
      <c r="U233" s="44">
        <v>20000</v>
      </c>
      <c r="V233" s="44">
        <v>20000</v>
      </c>
      <c r="W233" s="44" t="s">
        <v>2623</v>
      </c>
      <c r="X233" s="44" t="s">
        <v>2623</v>
      </c>
      <c r="Y233" s="44" t="s">
        <v>2623</v>
      </c>
      <c r="Z233" s="44">
        <v>20000</v>
      </c>
      <c r="AA233" s="40" t="s">
        <v>26</v>
      </c>
      <c r="AB233" s="44">
        <v>20000</v>
      </c>
      <c r="AC233" s="44">
        <v>0</v>
      </c>
      <c r="AD233" s="40" t="s">
        <v>27</v>
      </c>
      <c r="AE233" s="44">
        <v>0</v>
      </c>
      <c r="AF233" s="40" t="s">
        <v>2624</v>
      </c>
      <c r="AG233" s="40" t="s">
        <v>2625</v>
      </c>
      <c r="AH233" s="40" t="s">
        <v>2626</v>
      </c>
      <c r="AI233" s="40" t="s">
        <v>28</v>
      </c>
      <c r="AJ233" s="40" t="s">
        <v>135</v>
      </c>
      <c r="AK233" s="40" t="s">
        <v>136</v>
      </c>
      <c r="AL233" s="40" t="s">
        <v>45</v>
      </c>
      <c r="AM233" s="40" t="s">
        <v>32</v>
      </c>
      <c r="AN233" s="40" t="s">
        <v>32</v>
      </c>
      <c r="AO233" s="40" t="s">
        <v>3049</v>
      </c>
      <c r="AP233" s="40" t="s">
        <v>123</v>
      </c>
      <c r="AQ233" s="40" t="s">
        <v>185</v>
      </c>
      <c r="AR233" s="40" t="s">
        <v>42</v>
      </c>
      <c r="AS233" s="45">
        <v>41365</v>
      </c>
      <c r="AT233" s="45" t="s">
        <v>7838</v>
      </c>
      <c r="AU233" s="40">
        <v>0</v>
      </c>
      <c r="AV233" s="40" t="s">
        <v>3050</v>
      </c>
      <c r="AW233" s="43">
        <v>39904</v>
      </c>
      <c r="AX233" s="46">
        <v>39983.445833333331</v>
      </c>
      <c r="AY233" s="40" t="s">
        <v>36</v>
      </c>
      <c r="AZ233" s="67">
        <v>20000</v>
      </c>
      <c r="BA233" s="43">
        <v>39904</v>
      </c>
      <c r="BB233" s="81">
        <v>41365</v>
      </c>
      <c r="BC233" s="40">
        <f t="shared" si="12"/>
        <v>1461</v>
      </c>
      <c r="BD233" s="85">
        <f t="shared" si="13"/>
        <v>48.7</v>
      </c>
      <c r="BF233" s="393">
        <v>39904</v>
      </c>
      <c r="BG233" s="398">
        <v>41394</v>
      </c>
      <c r="BH233" s="96">
        <f t="shared" si="14"/>
        <v>1490</v>
      </c>
      <c r="BI233" s="97">
        <f t="shared" si="15"/>
        <v>49.666666666666664</v>
      </c>
    </row>
    <row r="234" spans="1:61" ht="12.75" customHeight="1" x14ac:dyDescent="0.2">
      <c r="A234" s="413"/>
      <c r="B234" s="42" t="s">
        <v>2613</v>
      </c>
      <c r="C234" s="40">
        <v>93</v>
      </c>
      <c r="D234" s="40" t="s">
        <v>2527</v>
      </c>
      <c r="E234" s="41" t="s">
        <v>2536</v>
      </c>
      <c r="F234" s="41" t="s">
        <v>8710</v>
      </c>
      <c r="G234" s="41" t="s">
        <v>8708</v>
      </c>
      <c r="H234" s="41" t="s">
        <v>8720</v>
      </c>
      <c r="I234" s="45" t="s">
        <v>7453</v>
      </c>
      <c r="J234" s="40" t="s">
        <v>8737</v>
      </c>
      <c r="L234" s="50" t="s">
        <v>7842</v>
      </c>
      <c r="M234" s="40">
        <v>1507794</v>
      </c>
      <c r="N234" s="40" t="s">
        <v>3051</v>
      </c>
      <c r="O234" s="40" t="s">
        <v>3052</v>
      </c>
      <c r="P234" s="40" t="s">
        <v>2622</v>
      </c>
      <c r="Q234" s="40" t="s">
        <v>3053</v>
      </c>
      <c r="R234" s="40" t="s">
        <v>3054</v>
      </c>
      <c r="S234" s="43">
        <v>40588</v>
      </c>
      <c r="T234" s="40" t="s">
        <v>2623</v>
      </c>
      <c r="U234" s="44">
        <v>60788.5</v>
      </c>
      <c r="V234" s="44">
        <v>60788.5</v>
      </c>
      <c r="W234" s="44" t="s">
        <v>2623</v>
      </c>
      <c r="X234" s="44" t="s">
        <v>2623</v>
      </c>
      <c r="Y234" s="44" t="s">
        <v>2623</v>
      </c>
      <c r="Z234" s="44">
        <v>60788.5</v>
      </c>
      <c r="AA234" s="40" t="s">
        <v>26</v>
      </c>
      <c r="AB234" s="44">
        <v>60788.5</v>
      </c>
      <c r="AC234" s="44">
        <v>0</v>
      </c>
      <c r="AD234" s="40" t="s">
        <v>27</v>
      </c>
      <c r="AE234" s="44">
        <v>0</v>
      </c>
      <c r="AF234" s="40" t="s">
        <v>2629</v>
      </c>
      <c r="AG234" s="40" t="s">
        <v>2625</v>
      </c>
      <c r="AH234" s="40" t="s">
        <v>2626</v>
      </c>
      <c r="AI234" s="40" t="s">
        <v>28</v>
      </c>
      <c r="AJ234" s="40" t="s">
        <v>135</v>
      </c>
      <c r="AK234" s="40" t="s">
        <v>136</v>
      </c>
      <c r="AL234" s="40" t="s">
        <v>45</v>
      </c>
      <c r="AM234" s="40" t="s">
        <v>2634</v>
      </c>
      <c r="AN234" s="40" t="s">
        <v>32</v>
      </c>
      <c r="AO234" s="40" t="s">
        <v>3055</v>
      </c>
      <c r="AP234" s="40" t="s">
        <v>34</v>
      </c>
      <c r="AQ234" s="40" t="s">
        <v>71</v>
      </c>
      <c r="AR234" s="40" t="s">
        <v>42</v>
      </c>
      <c r="AS234" s="45">
        <v>41365</v>
      </c>
      <c r="AT234" s="45" t="s">
        <v>7453</v>
      </c>
      <c r="AU234" s="40">
        <v>0</v>
      </c>
      <c r="AV234" s="40" t="s">
        <v>3056</v>
      </c>
      <c r="AW234" s="43">
        <v>41117</v>
      </c>
      <c r="AX234" s="46">
        <v>41144.152083333334</v>
      </c>
      <c r="AY234" s="40" t="s">
        <v>36</v>
      </c>
      <c r="AZ234" s="67">
        <v>60788.5</v>
      </c>
      <c r="BA234" s="43">
        <v>41117</v>
      </c>
      <c r="BB234" s="81">
        <v>41365</v>
      </c>
      <c r="BC234" s="40">
        <f t="shared" si="12"/>
        <v>248</v>
      </c>
      <c r="BD234" s="85">
        <f t="shared" si="13"/>
        <v>8.2666666666666675</v>
      </c>
      <c r="BF234" s="393">
        <v>41117</v>
      </c>
      <c r="BG234" s="398">
        <v>41394</v>
      </c>
      <c r="BH234" s="96">
        <f t="shared" si="14"/>
        <v>277</v>
      </c>
      <c r="BI234" s="97">
        <f t="shared" si="15"/>
        <v>9.2333333333333325</v>
      </c>
    </row>
    <row r="235" spans="1:61" ht="12.75" customHeight="1" x14ac:dyDescent="0.2">
      <c r="A235" s="413"/>
      <c r="B235" s="42" t="s">
        <v>2613</v>
      </c>
      <c r="C235" s="40">
        <v>93</v>
      </c>
      <c r="D235" s="40" t="s">
        <v>2527</v>
      </c>
      <c r="E235" s="41" t="s">
        <v>2529</v>
      </c>
      <c r="F235" s="41" t="s">
        <v>8713</v>
      </c>
      <c r="G235" s="41" t="s">
        <v>8708</v>
      </c>
      <c r="H235" s="41" t="s">
        <v>8742</v>
      </c>
      <c r="I235" s="45" t="s">
        <v>7839</v>
      </c>
      <c r="J235" s="45" t="s">
        <v>8769</v>
      </c>
      <c r="L235" s="50" t="s">
        <v>7842</v>
      </c>
      <c r="M235" s="40">
        <v>1601767</v>
      </c>
      <c r="N235" s="40" t="s">
        <v>3057</v>
      </c>
      <c r="O235" s="40" t="s">
        <v>3058</v>
      </c>
      <c r="P235" s="40" t="s">
        <v>2622</v>
      </c>
      <c r="Q235" s="40" t="s">
        <v>3059</v>
      </c>
      <c r="R235" s="40" t="s">
        <v>3060</v>
      </c>
      <c r="S235" s="43">
        <v>37821</v>
      </c>
      <c r="T235" s="40" t="s">
        <v>2623</v>
      </c>
      <c r="U235" s="44">
        <v>87866.68</v>
      </c>
      <c r="V235" s="44">
        <v>87866.68</v>
      </c>
      <c r="W235" s="44" t="s">
        <v>2623</v>
      </c>
      <c r="X235" s="44" t="s">
        <v>2623</v>
      </c>
      <c r="Y235" s="44" t="s">
        <v>2623</v>
      </c>
      <c r="Z235" s="44">
        <v>87866.68</v>
      </c>
      <c r="AA235" s="40" t="s">
        <v>50</v>
      </c>
      <c r="AB235" s="44">
        <v>43933.34</v>
      </c>
      <c r="AC235" s="44">
        <v>0</v>
      </c>
      <c r="AD235" s="40" t="s">
        <v>27</v>
      </c>
      <c r="AE235" s="44">
        <v>0</v>
      </c>
      <c r="AF235" s="40" t="s">
        <v>2629</v>
      </c>
      <c r="AG235" s="40" t="s">
        <v>2630</v>
      </c>
      <c r="AI235" s="40" t="s">
        <v>28</v>
      </c>
      <c r="AJ235" s="40" t="s">
        <v>135</v>
      </c>
      <c r="AK235" s="40" t="s">
        <v>136</v>
      </c>
      <c r="AL235" s="40" t="s">
        <v>31</v>
      </c>
      <c r="AM235" s="40" t="s">
        <v>2644</v>
      </c>
      <c r="AN235" s="40" t="s">
        <v>32</v>
      </c>
      <c r="AO235" s="40" t="s">
        <v>3061</v>
      </c>
      <c r="AP235" s="40" t="s">
        <v>123</v>
      </c>
      <c r="AQ235" s="40" t="s">
        <v>185</v>
      </c>
      <c r="AR235" s="40" t="s">
        <v>42</v>
      </c>
      <c r="AS235" s="45">
        <v>41365</v>
      </c>
      <c r="AT235" s="45" t="s">
        <v>7839</v>
      </c>
      <c r="AU235" s="40">
        <v>0</v>
      </c>
      <c r="AV235" s="40" t="s">
        <v>3062</v>
      </c>
      <c r="AW235" s="43">
        <v>38185</v>
      </c>
      <c r="AX235" s="46">
        <v>41348.681944444441</v>
      </c>
      <c r="AY235" s="40" t="s">
        <v>36</v>
      </c>
      <c r="AZ235" s="67">
        <v>87866.68</v>
      </c>
      <c r="BA235" s="43">
        <v>38185</v>
      </c>
      <c r="BB235" s="81">
        <v>41365</v>
      </c>
      <c r="BC235" s="40">
        <f t="shared" si="12"/>
        <v>3180</v>
      </c>
      <c r="BD235" s="85">
        <f t="shared" si="13"/>
        <v>106</v>
      </c>
      <c r="BF235" s="393">
        <v>38185</v>
      </c>
      <c r="BG235" s="398">
        <v>41394</v>
      </c>
      <c r="BH235" s="96">
        <f t="shared" si="14"/>
        <v>3209</v>
      </c>
      <c r="BI235" s="97">
        <f t="shared" si="15"/>
        <v>106.96666666666667</v>
      </c>
    </row>
    <row r="236" spans="1:61" ht="12.75" customHeight="1" x14ac:dyDescent="0.2">
      <c r="A236" s="413"/>
      <c r="B236" s="42" t="s">
        <v>2613</v>
      </c>
      <c r="C236" s="40">
        <v>93</v>
      </c>
      <c r="D236" s="40" t="s">
        <v>2527</v>
      </c>
      <c r="E236" s="41" t="s">
        <v>2529</v>
      </c>
      <c r="F236" s="41" t="s">
        <v>8710</v>
      </c>
      <c r="G236" s="41" t="s">
        <v>8708</v>
      </c>
      <c r="H236" s="41" t="s">
        <v>8975</v>
      </c>
      <c r="I236" s="45" t="s">
        <v>7453</v>
      </c>
      <c r="J236" s="45" t="s">
        <v>9446</v>
      </c>
      <c r="L236" s="50" t="s">
        <v>7841</v>
      </c>
      <c r="M236" s="40">
        <v>1149095</v>
      </c>
      <c r="N236" s="40" t="s">
        <v>3064</v>
      </c>
      <c r="O236" s="40" t="s">
        <v>3065</v>
      </c>
      <c r="P236" s="40" t="s">
        <v>2622</v>
      </c>
      <c r="Q236" s="40" t="s">
        <v>3066</v>
      </c>
      <c r="R236" s="40" t="s">
        <v>3067</v>
      </c>
      <c r="S236" s="43">
        <v>39325</v>
      </c>
      <c r="T236" s="40" t="s">
        <v>2623</v>
      </c>
      <c r="U236" s="44">
        <v>31525.279999999999</v>
      </c>
      <c r="V236" s="44">
        <v>31525.279999999999</v>
      </c>
      <c r="W236" s="44" t="s">
        <v>2623</v>
      </c>
      <c r="X236" s="44" t="s">
        <v>2623</v>
      </c>
      <c r="Y236" s="44" t="s">
        <v>2623</v>
      </c>
      <c r="Z236" s="44">
        <v>31525.279999999999</v>
      </c>
      <c r="AA236" s="40" t="s">
        <v>26</v>
      </c>
      <c r="AB236" s="44">
        <v>31525.279999999999</v>
      </c>
      <c r="AC236" s="44">
        <v>0</v>
      </c>
      <c r="AD236" s="40" t="s">
        <v>27</v>
      </c>
      <c r="AE236" s="44">
        <v>0</v>
      </c>
      <c r="AI236" s="40" t="s">
        <v>28</v>
      </c>
      <c r="AJ236" s="40" t="s">
        <v>135</v>
      </c>
      <c r="AK236" s="40" t="s">
        <v>136</v>
      </c>
      <c r="AL236" s="40" t="s">
        <v>31</v>
      </c>
      <c r="AM236" s="40" t="s">
        <v>2634</v>
      </c>
      <c r="AN236" s="40" t="s">
        <v>32</v>
      </c>
      <c r="AO236" s="40" t="s">
        <v>1757</v>
      </c>
      <c r="AP236" s="40" t="s">
        <v>55</v>
      </c>
      <c r="AQ236" s="40" t="s">
        <v>71</v>
      </c>
      <c r="AR236" s="40" t="s">
        <v>42</v>
      </c>
      <c r="AS236" s="45">
        <v>41365</v>
      </c>
      <c r="AT236" s="45" t="s">
        <v>7453</v>
      </c>
      <c r="AU236" s="40">
        <v>0</v>
      </c>
      <c r="AV236" s="40" t="s">
        <v>3068</v>
      </c>
      <c r="AW236" s="43">
        <v>39962</v>
      </c>
      <c r="AX236" s="46">
        <v>40164.36041666667</v>
      </c>
      <c r="AY236" s="40" t="s">
        <v>36</v>
      </c>
      <c r="AZ236" s="67">
        <v>31525.279999999999</v>
      </c>
      <c r="BA236" s="43">
        <v>39962</v>
      </c>
      <c r="BB236" s="81">
        <v>41365</v>
      </c>
      <c r="BC236" s="40">
        <f t="shared" si="12"/>
        <v>1403</v>
      </c>
      <c r="BD236" s="85">
        <f t="shared" si="13"/>
        <v>46.766666666666666</v>
      </c>
      <c r="BF236" s="393">
        <v>39962</v>
      </c>
      <c r="BG236" s="398">
        <v>41394</v>
      </c>
      <c r="BH236" s="96">
        <f t="shared" si="14"/>
        <v>1432</v>
      </c>
      <c r="BI236" s="97">
        <f t="shared" si="15"/>
        <v>47.733333333333334</v>
      </c>
    </row>
    <row r="237" spans="1:61" ht="12.75" customHeight="1" x14ac:dyDescent="0.2">
      <c r="A237" s="413"/>
      <c r="B237" s="42" t="s">
        <v>2613</v>
      </c>
      <c r="C237" s="40">
        <v>93</v>
      </c>
      <c r="D237" s="40" t="s">
        <v>2527</v>
      </c>
      <c r="E237" s="41" t="s">
        <v>2530</v>
      </c>
      <c r="F237" s="41" t="s">
        <v>8712</v>
      </c>
      <c r="G237" s="41" t="s">
        <v>8708</v>
      </c>
      <c r="H237" s="41" t="s">
        <v>9572</v>
      </c>
      <c r="I237" s="45" t="s">
        <v>7453</v>
      </c>
      <c r="J237" s="40" t="s">
        <v>8736</v>
      </c>
      <c r="L237" s="50" t="s">
        <v>7842</v>
      </c>
      <c r="M237" s="40">
        <v>1442062</v>
      </c>
      <c r="N237" s="40" t="s">
        <v>3069</v>
      </c>
      <c r="O237" s="40" t="s">
        <v>3070</v>
      </c>
      <c r="P237" s="40" t="s">
        <v>2622</v>
      </c>
      <c r="Q237" s="40" t="s">
        <v>3071</v>
      </c>
      <c r="R237" s="40" t="s">
        <v>3072</v>
      </c>
      <c r="S237" s="43">
        <v>40761</v>
      </c>
      <c r="T237" s="40" t="s">
        <v>2623</v>
      </c>
      <c r="U237" s="44">
        <v>58956</v>
      </c>
      <c r="V237" s="44">
        <v>58956</v>
      </c>
      <c r="W237" s="44" t="s">
        <v>2623</v>
      </c>
      <c r="X237" s="44" t="s">
        <v>2623</v>
      </c>
      <c r="Y237" s="44" t="s">
        <v>2623</v>
      </c>
      <c r="Z237" s="44">
        <v>50000</v>
      </c>
      <c r="AA237" s="40" t="s">
        <v>26</v>
      </c>
      <c r="AB237" s="44">
        <v>50000</v>
      </c>
      <c r="AC237" s="44">
        <v>0</v>
      </c>
      <c r="AD237" s="40" t="s">
        <v>27</v>
      </c>
      <c r="AE237" s="44">
        <v>0</v>
      </c>
      <c r="AF237" s="40" t="s">
        <v>2629</v>
      </c>
      <c r="AG237" s="40" t="s">
        <v>2625</v>
      </c>
      <c r="AH237" s="40" t="s">
        <v>2626</v>
      </c>
      <c r="AI237" s="40" t="s">
        <v>28</v>
      </c>
      <c r="AJ237" s="40" t="s">
        <v>135</v>
      </c>
      <c r="AK237" s="40" t="s">
        <v>136</v>
      </c>
      <c r="AL237" s="40" t="s">
        <v>31</v>
      </c>
      <c r="AM237" s="40" t="s">
        <v>2644</v>
      </c>
      <c r="AN237" s="40" t="s">
        <v>32</v>
      </c>
      <c r="AO237" s="40" t="s">
        <v>216</v>
      </c>
      <c r="AP237" s="40" t="s">
        <v>34</v>
      </c>
      <c r="AQ237" s="40" t="s">
        <v>71</v>
      </c>
      <c r="AR237" s="40" t="s">
        <v>42</v>
      </c>
      <c r="AS237" s="45">
        <v>41365</v>
      </c>
      <c r="AT237" s="45" t="s">
        <v>7453</v>
      </c>
      <c r="AU237" s="40">
        <v>0</v>
      </c>
      <c r="AV237" s="40" t="s">
        <v>3073</v>
      </c>
      <c r="AW237" s="43">
        <v>40918</v>
      </c>
      <c r="AX237" s="46">
        <v>41003.149305555555</v>
      </c>
      <c r="AY237" s="40" t="s">
        <v>36</v>
      </c>
      <c r="AZ237" s="67">
        <v>58956</v>
      </c>
      <c r="BA237" s="43">
        <v>40918</v>
      </c>
      <c r="BB237" s="81">
        <v>41365</v>
      </c>
      <c r="BC237" s="40">
        <f t="shared" si="12"/>
        <v>447</v>
      </c>
      <c r="BD237" s="85">
        <f t="shared" si="13"/>
        <v>14.9</v>
      </c>
      <c r="BF237" s="393">
        <v>40918</v>
      </c>
      <c r="BG237" s="398">
        <v>41394</v>
      </c>
      <c r="BH237" s="96">
        <f t="shared" si="14"/>
        <v>476</v>
      </c>
      <c r="BI237" s="97">
        <f t="shared" si="15"/>
        <v>15.866666666666667</v>
      </c>
    </row>
    <row r="238" spans="1:61" ht="12.75" customHeight="1" x14ac:dyDescent="0.2">
      <c r="A238" s="413"/>
      <c r="B238" s="42" t="s">
        <v>2613</v>
      </c>
      <c r="C238" s="40">
        <v>93</v>
      </c>
      <c r="D238" s="40" t="s">
        <v>2527</v>
      </c>
      <c r="E238" s="41" t="s">
        <v>2533</v>
      </c>
      <c r="F238" s="41" t="s">
        <v>8712</v>
      </c>
      <c r="G238" s="41" t="s">
        <v>8708</v>
      </c>
      <c r="H238" s="41" t="s">
        <v>9572</v>
      </c>
      <c r="I238" s="45" t="s">
        <v>7838</v>
      </c>
      <c r="J238" s="45" t="s">
        <v>9444</v>
      </c>
      <c r="L238" s="50" t="s">
        <v>7841</v>
      </c>
      <c r="M238" s="40">
        <v>1222640</v>
      </c>
      <c r="N238" s="40" t="s">
        <v>3074</v>
      </c>
      <c r="O238" s="40" t="s">
        <v>3075</v>
      </c>
      <c r="P238" s="40" t="s">
        <v>2622</v>
      </c>
      <c r="Q238" s="40" t="s">
        <v>3076</v>
      </c>
      <c r="R238" s="40" t="s">
        <v>3077</v>
      </c>
      <c r="S238" s="43">
        <v>39267</v>
      </c>
      <c r="T238" s="40" t="s">
        <v>2623</v>
      </c>
      <c r="U238" s="44">
        <v>10000</v>
      </c>
      <c r="V238" s="44">
        <v>10000</v>
      </c>
      <c r="W238" s="44" t="s">
        <v>2623</v>
      </c>
      <c r="X238" s="44" t="s">
        <v>2623</v>
      </c>
      <c r="Y238" s="44" t="s">
        <v>2623</v>
      </c>
      <c r="Z238" s="44">
        <v>10000</v>
      </c>
      <c r="AA238" s="40" t="s">
        <v>26</v>
      </c>
      <c r="AB238" s="44">
        <v>10000</v>
      </c>
      <c r="AC238" s="44">
        <v>47025.62</v>
      </c>
      <c r="AD238" s="40" t="s">
        <v>27</v>
      </c>
      <c r="AE238" s="44">
        <v>0</v>
      </c>
      <c r="AF238" s="40" t="s">
        <v>2629</v>
      </c>
      <c r="AG238" s="40" t="s">
        <v>2625</v>
      </c>
      <c r="AH238" s="40" t="s">
        <v>2626</v>
      </c>
      <c r="AI238" s="40" t="s">
        <v>28</v>
      </c>
      <c r="AJ238" s="40" t="s">
        <v>135</v>
      </c>
      <c r="AK238" s="40" t="s">
        <v>412</v>
      </c>
      <c r="AL238" s="40" t="s">
        <v>197</v>
      </c>
      <c r="AM238" s="40" t="s">
        <v>2641</v>
      </c>
      <c r="AN238" s="40" t="s">
        <v>32</v>
      </c>
      <c r="AO238" s="40" t="s">
        <v>613</v>
      </c>
      <c r="AP238" s="40" t="s">
        <v>55</v>
      </c>
      <c r="AQ238" s="40" t="s">
        <v>71</v>
      </c>
      <c r="AR238" s="40" t="s">
        <v>42</v>
      </c>
      <c r="AS238" s="45">
        <v>41365</v>
      </c>
      <c r="AT238" s="45" t="s">
        <v>7838</v>
      </c>
      <c r="AU238" s="40">
        <v>0</v>
      </c>
      <c r="AV238" s="40" t="s">
        <v>3078</v>
      </c>
      <c r="AW238" s="43">
        <v>40164</v>
      </c>
      <c r="AX238" s="46">
        <v>40351.993750000001</v>
      </c>
      <c r="AY238" s="40" t="s">
        <v>36</v>
      </c>
      <c r="AZ238" s="67">
        <v>10000</v>
      </c>
      <c r="BA238" s="43">
        <v>40164</v>
      </c>
      <c r="BB238" s="81">
        <v>41365</v>
      </c>
      <c r="BC238" s="40">
        <f t="shared" si="12"/>
        <v>1201</v>
      </c>
      <c r="BD238" s="85">
        <f t="shared" si="13"/>
        <v>40.033333333333331</v>
      </c>
      <c r="BF238" s="393">
        <v>40164</v>
      </c>
      <c r="BG238" s="398">
        <v>41394</v>
      </c>
      <c r="BH238" s="96">
        <f t="shared" si="14"/>
        <v>1230</v>
      </c>
      <c r="BI238" s="97">
        <f t="shared" si="15"/>
        <v>41</v>
      </c>
    </row>
    <row r="239" spans="1:61" ht="12.75" customHeight="1" x14ac:dyDescent="0.2">
      <c r="A239" s="413"/>
      <c r="B239" s="42" t="s">
        <v>2613</v>
      </c>
      <c r="C239" s="40">
        <v>82</v>
      </c>
      <c r="D239" s="40" t="s">
        <v>2527</v>
      </c>
      <c r="E239" s="41" t="s">
        <v>2543</v>
      </c>
      <c r="F239" s="41" t="s">
        <v>8712</v>
      </c>
      <c r="G239" s="41" t="s">
        <v>8715</v>
      </c>
      <c r="H239" s="41" t="s">
        <v>8716</v>
      </c>
      <c r="I239" s="45" t="s">
        <v>7453</v>
      </c>
      <c r="J239" s="40" t="s">
        <v>8736</v>
      </c>
      <c r="L239" s="50" t="s">
        <v>7841</v>
      </c>
      <c r="M239" s="40">
        <v>1355318</v>
      </c>
      <c r="N239" s="40" t="s">
        <v>3079</v>
      </c>
      <c r="O239" s="40" t="s">
        <v>3080</v>
      </c>
      <c r="P239" s="40" t="s">
        <v>2622</v>
      </c>
      <c r="Q239" s="40" t="s">
        <v>3081</v>
      </c>
      <c r="R239" s="40" t="s">
        <v>3082</v>
      </c>
      <c r="S239" s="43">
        <v>40465</v>
      </c>
      <c r="T239" s="40" t="s">
        <v>2623</v>
      </c>
      <c r="U239" s="44">
        <v>37028</v>
      </c>
      <c r="V239" s="44">
        <v>37028</v>
      </c>
      <c r="W239" s="44" t="s">
        <v>2623</v>
      </c>
      <c r="X239" s="44" t="s">
        <v>2623</v>
      </c>
      <c r="Y239" s="44" t="s">
        <v>2623</v>
      </c>
      <c r="Z239" s="44">
        <v>7000</v>
      </c>
      <c r="AA239" s="40" t="s">
        <v>26</v>
      </c>
      <c r="AB239" s="44">
        <v>7000</v>
      </c>
      <c r="AC239" s="44">
        <v>0</v>
      </c>
      <c r="AD239" s="40" t="s">
        <v>27</v>
      </c>
      <c r="AE239" s="44">
        <v>0</v>
      </c>
      <c r="AF239" s="40" t="s">
        <v>2624</v>
      </c>
      <c r="AG239" s="40" t="s">
        <v>2625</v>
      </c>
      <c r="AH239" s="40" t="s">
        <v>2626</v>
      </c>
      <c r="AI239" s="40" t="s">
        <v>28</v>
      </c>
      <c r="AJ239" s="40" t="s">
        <v>196</v>
      </c>
      <c r="AK239" s="40" t="s">
        <v>284</v>
      </c>
      <c r="AL239" s="40" t="s">
        <v>31</v>
      </c>
      <c r="AM239" s="40" t="s">
        <v>2634</v>
      </c>
      <c r="AN239" s="40" t="s">
        <v>32</v>
      </c>
      <c r="AO239" s="40" t="s">
        <v>708</v>
      </c>
      <c r="AP239" s="40" t="s">
        <v>53</v>
      </c>
      <c r="AQ239" s="40" t="s">
        <v>71</v>
      </c>
      <c r="AR239" s="40" t="s">
        <v>42</v>
      </c>
      <c r="AS239" s="45">
        <v>41365</v>
      </c>
      <c r="AT239" s="45" t="s">
        <v>7453</v>
      </c>
      <c r="AU239" s="40">
        <v>0</v>
      </c>
      <c r="AV239" s="40" t="s">
        <v>3083</v>
      </c>
      <c r="AW239" s="43">
        <v>40757</v>
      </c>
      <c r="AX239" s="46">
        <v>40771.261805555558</v>
      </c>
      <c r="AY239" s="40" t="s">
        <v>36</v>
      </c>
      <c r="AZ239" s="67">
        <v>37028</v>
      </c>
      <c r="BA239" s="43">
        <v>40757</v>
      </c>
      <c r="BB239" s="81">
        <v>41365</v>
      </c>
      <c r="BC239" s="40">
        <f t="shared" si="12"/>
        <v>608</v>
      </c>
      <c r="BD239" s="85">
        <f t="shared" si="13"/>
        <v>20.266666666666666</v>
      </c>
      <c r="BF239" s="393">
        <v>40757</v>
      </c>
      <c r="BG239" s="398">
        <v>41394</v>
      </c>
      <c r="BH239" s="96">
        <f t="shared" si="14"/>
        <v>637</v>
      </c>
      <c r="BI239" s="97">
        <f t="shared" si="15"/>
        <v>21.233333333333334</v>
      </c>
    </row>
    <row r="240" spans="1:61" ht="12.75" customHeight="1" x14ac:dyDescent="0.2">
      <c r="A240" s="413"/>
      <c r="B240" s="42" t="s">
        <v>2613</v>
      </c>
      <c r="C240" s="40">
        <v>93</v>
      </c>
      <c r="D240" s="40" t="s">
        <v>2527</v>
      </c>
      <c r="E240" s="41" t="s">
        <v>2530</v>
      </c>
      <c r="F240" s="41" t="s">
        <v>8712</v>
      </c>
      <c r="G240" s="41" t="s">
        <v>8708</v>
      </c>
      <c r="H240" s="41" t="s">
        <v>9572</v>
      </c>
      <c r="I240" s="45" t="s">
        <v>7453</v>
      </c>
      <c r="J240" s="40" t="s">
        <v>8736</v>
      </c>
      <c r="L240" s="50" t="s">
        <v>7842</v>
      </c>
      <c r="M240" s="40">
        <v>1550938</v>
      </c>
      <c r="N240" s="40" t="s">
        <v>3084</v>
      </c>
      <c r="O240" s="40" t="s">
        <v>3085</v>
      </c>
      <c r="P240" s="40" t="s">
        <v>2622</v>
      </c>
      <c r="Q240" s="40" t="s">
        <v>3086</v>
      </c>
      <c r="R240" s="40" t="s">
        <v>3087</v>
      </c>
      <c r="S240" s="43">
        <v>40784</v>
      </c>
      <c r="T240" s="40" t="s">
        <v>2623</v>
      </c>
      <c r="U240" s="44">
        <v>20277</v>
      </c>
      <c r="V240" s="44">
        <v>20277</v>
      </c>
      <c r="W240" s="44" t="s">
        <v>2623</v>
      </c>
      <c r="X240" s="44" t="s">
        <v>2623</v>
      </c>
      <c r="Y240" s="44" t="s">
        <v>2623</v>
      </c>
      <c r="Z240" s="44">
        <v>20277</v>
      </c>
      <c r="AA240" s="40" t="s">
        <v>26</v>
      </c>
      <c r="AB240" s="44">
        <v>20277</v>
      </c>
      <c r="AC240" s="44">
        <v>0</v>
      </c>
      <c r="AD240" s="40" t="s">
        <v>27</v>
      </c>
      <c r="AE240" s="44">
        <v>0</v>
      </c>
      <c r="AF240" s="40" t="s">
        <v>2629</v>
      </c>
      <c r="AG240" s="40" t="s">
        <v>2625</v>
      </c>
      <c r="AH240" s="40" t="s">
        <v>2626</v>
      </c>
      <c r="AI240" s="40" t="s">
        <v>28</v>
      </c>
      <c r="AJ240" s="40" t="s">
        <v>135</v>
      </c>
      <c r="AK240" s="40" t="s">
        <v>284</v>
      </c>
      <c r="AL240" s="40" t="s">
        <v>45</v>
      </c>
      <c r="AM240" s="40" t="s">
        <v>2641</v>
      </c>
      <c r="AN240" s="40" t="s">
        <v>32</v>
      </c>
      <c r="AO240" s="40" t="s">
        <v>3088</v>
      </c>
      <c r="AP240" s="40" t="s">
        <v>34</v>
      </c>
      <c r="AQ240" s="40" t="s">
        <v>71</v>
      </c>
      <c r="AR240" s="40" t="s">
        <v>42</v>
      </c>
      <c r="AS240" s="45">
        <v>41365</v>
      </c>
      <c r="AT240" s="45" t="s">
        <v>7453</v>
      </c>
      <c r="AU240" s="40">
        <v>0</v>
      </c>
      <c r="AV240" s="40" t="s">
        <v>3089</v>
      </c>
      <c r="AW240" s="43">
        <v>41201</v>
      </c>
      <c r="AX240" s="46">
        <v>41240.064583333333</v>
      </c>
      <c r="AY240" s="40" t="s">
        <v>36</v>
      </c>
      <c r="AZ240" s="67">
        <v>20277</v>
      </c>
      <c r="BA240" s="43">
        <v>41201</v>
      </c>
      <c r="BB240" s="81">
        <v>41365</v>
      </c>
      <c r="BC240" s="40">
        <f t="shared" si="12"/>
        <v>164</v>
      </c>
      <c r="BD240" s="85">
        <f t="shared" si="13"/>
        <v>5.4666666666666668</v>
      </c>
      <c r="BF240" s="393">
        <v>41201</v>
      </c>
      <c r="BG240" s="398">
        <v>41394</v>
      </c>
      <c r="BH240" s="96">
        <f t="shared" si="14"/>
        <v>193</v>
      </c>
      <c r="BI240" s="97">
        <f t="shared" si="15"/>
        <v>6.4333333333333336</v>
      </c>
    </row>
    <row r="241" spans="1:61" ht="12.75" customHeight="1" x14ac:dyDescent="0.2">
      <c r="A241" s="413"/>
      <c r="B241" s="42" t="s">
        <v>2613</v>
      </c>
      <c r="C241" s="40">
        <v>82</v>
      </c>
      <c r="D241" s="40" t="s">
        <v>2527</v>
      </c>
      <c r="E241" s="41" t="s">
        <v>2537</v>
      </c>
      <c r="F241" s="41" t="s">
        <v>8717</v>
      </c>
      <c r="G241" s="41" t="s">
        <v>8708</v>
      </c>
      <c r="H241" s="41" t="s">
        <v>8975</v>
      </c>
      <c r="I241" s="45" t="s">
        <v>7453</v>
      </c>
      <c r="J241" s="40" t="s">
        <v>8736</v>
      </c>
      <c r="L241" s="50" t="s">
        <v>7842</v>
      </c>
      <c r="M241" s="40">
        <v>1579388</v>
      </c>
      <c r="N241" s="40" t="s">
        <v>3090</v>
      </c>
      <c r="O241" s="40" t="s">
        <v>3091</v>
      </c>
      <c r="P241" s="40" t="s">
        <v>2622</v>
      </c>
      <c r="Q241" s="40" t="s">
        <v>3092</v>
      </c>
      <c r="R241" s="40" t="s">
        <v>3093</v>
      </c>
      <c r="S241" s="43">
        <v>40936</v>
      </c>
      <c r="T241" s="40" t="s">
        <v>2623</v>
      </c>
      <c r="U241" s="44">
        <v>66625</v>
      </c>
      <c r="V241" s="44">
        <v>66625</v>
      </c>
      <c r="W241" s="44" t="s">
        <v>2623</v>
      </c>
      <c r="X241" s="44" t="s">
        <v>2623</v>
      </c>
      <c r="Y241" s="44" t="s">
        <v>2623</v>
      </c>
      <c r="Z241" s="44">
        <v>66625</v>
      </c>
      <c r="AA241" s="40" t="s">
        <v>26</v>
      </c>
      <c r="AB241" s="44">
        <v>66625</v>
      </c>
      <c r="AC241" s="44">
        <v>0</v>
      </c>
      <c r="AD241" s="40" t="s">
        <v>27</v>
      </c>
      <c r="AE241" s="44">
        <v>0</v>
      </c>
      <c r="AF241" s="40" t="s">
        <v>2629</v>
      </c>
      <c r="AG241" s="40" t="s">
        <v>2625</v>
      </c>
      <c r="AH241" s="40" t="s">
        <v>2626</v>
      </c>
      <c r="AI241" s="40" t="s">
        <v>28</v>
      </c>
      <c r="AJ241" s="40" t="s">
        <v>196</v>
      </c>
      <c r="AK241" s="40" t="s">
        <v>136</v>
      </c>
      <c r="AL241" s="40" t="s">
        <v>31</v>
      </c>
      <c r="AM241" s="40" t="s">
        <v>2681</v>
      </c>
      <c r="AN241" s="40" t="s">
        <v>32</v>
      </c>
      <c r="AO241" s="40" t="s">
        <v>77</v>
      </c>
      <c r="AP241" s="40" t="s">
        <v>34</v>
      </c>
      <c r="AQ241" s="40" t="s">
        <v>71</v>
      </c>
      <c r="AR241" s="40" t="s">
        <v>42</v>
      </c>
      <c r="AS241" s="45">
        <v>41365</v>
      </c>
      <c r="AT241" s="45" t="s">
        <v>7453</v>
      </c>
      <c r="AU241" s="40">
        <v>0</v>
      </c>
      <c r="AV241" s="40" t="s">
        <v>3094</v>
      </c>
      <c r="AW241" s="43">
        <v>41296</v>
      </c>
      <c r="AX241" s="46">
        <v>41311.049305555556</v>
      </c>
      <c r="AY241" s="40" t="s">
        <v>36</v>
      </c>
      <c r="AZ241" s="67">
        <v>66625</v>
      </c>
      <c r="BA241" s="43">
        <v>41296</v>
      </c>
      <c r="BB241" s="81">
        <v>41365</v>
      </c>
      <c r="BC241" s="40">
        <f t="shared" si="12"/>
        <v>69</v>
      </c>
      <c r="BD241" s="85">
        <f t="shared" si="13"/>
        <v>2.2999999999999998</v>
      </c>
      <c r="BF241" s="393">
        <v>41296</v>
      </c>
      <c r="BG241" s="398">
        <v>41394</v>
      </c>
      <c r="BH241" s="96">
        <f t="shared" si="14"/>
        <v>98</v>
      </c>
      <c r="BI241" s="97">
        <f t="shared" si="15"/>
        <v>3.2666666666666666</v>
      </c>
    </row>
    <row r="242" spans="1:61" ht="12.75" customHeight="1" x14ac:dyDescent="0.2">
      <c r="A242" s="413"/>
      <c r="B242" s="42" t="s">
        <v>2613</v>
      </c>
      <c r="C242" s="40">
        <v>93</v>
      </c>
      <c r="D242" s="40" t="s">
        <v>2527</v>
      </c>
      <c r="E242" s="41" t="s">
        <v>2530</v>
      </c>
      <c r="F242" s="41" t="s">
        <v>8710</v>
      </c>
      <c r="G242" s="41" t="s">
        <v>8708</v>
      </c>
      <c r="H242" s="41" t="s">
        <v>8711</v>
      </c>
      <c r="I242" s="45" t="s">
        <v>7453</v>
      </c>
      <c r="J242" s="45" t="s">
        <v>9445</v>
      </c>
      <c r="L242" s="50" t="s">
        <v>7842</v>
      </c>
      <c r="M242" s="40">
        <v>1398575</v>
      </c>
      <c r="N242" s="40" t="s">
        <v>7573</v>
      </c>
      <c r="O242" s="40" t="s">
        <v>7574</v>
      </c>
      <c r="P242" s="40" t="s">
        <v>2622</v>
      </c>
      <c r="Q242" s="40" t="s">
        <v>7575</v>
      </c>
      <c r="R242" s="40" t="s">
        <v>7576</v>
      </c>
      <c r="S242" s="43">
        <v>40555</v>
      </c>
      <c r="T242" s="40" t="s">
        <v>2623</v>
      </c>
      <c r="U242" s="44">
        <v>35480</v>
      </c>
      <c r="V242" s="44">
        <v>35480</v>
      </c>
      <c r="W242" s="44" t="s">
        <v>2623</v>
      </c>
      <c r="X242" s="44" t="s">
        <v>2623</v>
      </c>
      <c r="Y242" s="44" t="s">
        <v>2623</v>
      </c>
      <c r="Z242" s="44">
        <v>35480</v>
      </c>
      <c r="AA242" s="40" t="s">
        <v>26</v>
      </c>
      <c r="AB242" s="44">
        <v>35480</v>
      </c>
      <c r="AC242" s="44">
        <v>0</v>
      </c>
      <c r="AD242" s="40" t="s">
        <v>27</v>
      </c>
      <c r="AE242" s="44">
        <v>0</v>
      </c>
      <c r="AF242" s="40" t="s">
        <v>2624</v>
      </c>
      <c r="AG242" s="40" t="s">
        <v>2625</v>
      </c>
      <c r="AH242" s="40" t="s">
        <v>2626</v>
      </c>
      <c r="AI242" s="40" t="s">
        <v>28</v>
      </c>
      <c r="AJ242" s="40" t="s">
        <v>135</v>
      </c>
      <c r="AK242" s="40" t="s">
        <v>284</v>
      </c>
      <c r="AL242" s="40" t="s">
        <v>45</v>
      </c>
      <c r="AM242" s="40" t="s">
        <v>2634</v>
      </c>
      <c r="AN242" s="40" t="s">
        <v>32</v>
      </c>
      <c r="AO242" s="40" t="s">
        <v>7577</v>
      </c>
      <c r="AP242" s="40" t="s">
        <v>34</v>
      </c>
      <c r="AQ242" s="40" t="s">
        <v>71</v>
      </c>
      <c r="AR242" s="40" t="s">
        <v>42</v>
      </c>
      <c r="AS242" s="45">
        <v>41365</v>
      </c>
      <c r="AT242" s="45" t="s">
        <v>7453</v>
      </c>
      <c r="AU242" s="40">
        <v>0</v>
      </c>
      <c r="AV242" s="40" t="s">
        <v>7578</v>
      </c>
      <c r="AW242" s="43">
        <v>40870</v>
      </c>
      <c r="AX242" s="46">
        <v>40889.86041666667</v>
      </c>
      <c r="AY242" s="40" t="s">
        <v>36</v>
      </c>
      <c r="AZ242" s="67">
        <v>35480</v>
      </c>
      <c r="BA242" s="43">
        <v>40870</v>
      </c>
      <c r="BB242" s="81">
        <v>41365</v>
      </c>
      <c r="BC242" s="40">
        <f t="shared" si="12"/>
        <v>495</v>
      </c>
      <c r="BD242" s="85">
        <f t="shared" si="13"/>
        <v>16.5</v>
      </c>
      <c r="BF242" s="393">
        <v>40870</v>
      </c>
      <c r="BG242" s="398">
        <v>41394</v>
      </c>
      <c r="BH242" s="96">
        <f t="shared" si="14"/>
        <v>524</v>
      </c>
      <c r="BI242" s="97">
        <f t="shared" si="15"/>
        <v>17.466666666666665</v>
      </c>
    </row>
    <row r="243" spans="1:61" ht="12.75" customHeight="1" x14ac:dyDescent="0.2">
      <c r="A243" s="413"/>
      <c r="B243" s="42" t="s">
        <v>2613</v>
      </c>
      <c r="C243" s="40">
        <v>93</v>
      </c>
      <c r="D243" s="40" t="s">
        <v>2527</v>
      </c>
      <c r="E243" s="40" t="s">
        <v>2534</v>
      </c>
      <c r="F243" s="40" t="s">
        <v>8710</v>
      </c>
      <c r="G243" s="40" t="s">
        <v>8708</v>
      </c>
      <c r="H243" s="40" t="s">
        <v>8709</v>
      </c>
      <c r="I243" s="45" t="s">
        <v>7839</v>
      </c>
      <c r="J243" s="45" t="s">
        <v>8761</v>
      </c>
      <c r="L243" s="50" t="s">
        <v>7841</v>
      </c>
      <c r="M243" s="40">
        <v>699324</v>
      </c>
      <c r="N243" s="40" t="s">
        <v>3095</v>
      </c>
      <c r="O243" s="40" t="s">
        <v>3096</v>
      </c>
      <c r="P243" s="40" t="s">
        <v>2622</v>
      </c>
      <c r="Q243" s="40" t="s">
        <v>3097</v>
      </c>
      <c r="R243" s="40" t="s">
        <v>3098</v>
      </c>
      <c r="S243" s="43">
        <v>38413</v>
      </c>
      <c r="T243" s="40" t="s">
        <v>2623</v>
      </c>
      <c r="U243" s="44">
        <v>94591.35</v>
      </c>
      <c r="V243" s="44">
        <v>94591.35</v>
      </c>
      <c r="W243" s="44" t="s">
        <v>2623</v>
      </c>
      <c r="X243" s="44" t="s">
        <v>2623</v>
      </c>
      <c r="Y243" s="44" t="s">
        <v>2623</v>
      </c>
      <c r="Z243" s="44">
        <v>94591.35</v>
      </c>
      <c r="AA243" s="40" t="s">
        <v>26</v>
      </c>
      <c r="AB243" s="44">
        <v>94591.35</v>
      </c>
      <c r="AC243" s="44">
        <v>34591.35</v>
      </c>
      <c r="AD243" s="40" t="s">
        <v>27</v>
      </c>
      <c r="AE243" s="44">
        <v>0</v>
      </c>
      <c r="AF243" s="40" t="s">
        <v>2624</v>
      </c>
      <c r="AG243" s="40" t="s">
        <v>2630</v>
      </c>
      <c r="AI243" s="40" t="s">
        <v>28</v>
      </c>
      <c r="AJ243" s="40" t="s">
        <v>44</v>
      </c>
      <c r="AK243" s="40" t="s">
        <v>80</v>
      </c>
      <c r="AL243" s="40" t="s">
        <v>45</v>
      </c>
      <c r="AM243" s="40" t="s">
        <v>2645</v>
      </c>
      <c r="AN243" s="40" t="s">
        <v>32</v>
      </c>
      <c r="AO243" s="40" t="s">
        <v>88</v>
      </c>
      <c r="AP243" s="40" t="s">
        <v>89</v>
      </c>
      <c r="AQ243" s="40" t="s">
        <v>171</v>
      </c>
      <c r="AR243" s="40" t="s">
        <v>42</v>
      </c>
      <c r="AS243" s="45">
        <v>41365</v>
      </c>
      <c r="AT243" s="45" t="s">
        <v>7839</v>
      </c>
      <c r="AU243" s="40">
        <v>0</v>
      </c>
      <c r="AV243" s="40" t="s">
        <v>3099</v>
      </c>
      <c r="AW243" s="43">
        <v>39079</v>
      </c>
      <c r="AX243" s="46">
        <v>39394.456944444442</v>
      </c>
      <c r="AY243" s="40" t="s">
        <v>36</v>
      </c>
      <c r="AZ243" s="67">
        <v>94591.35</v>
      </c>
      <c r="BA243" s="43">
        <v>39079</v>
      </c>
      <c r="BB243" s="81">
        <v>41365</v>
      </c>
      <c r="BC243" s="40">
        <f t="shared" si="12"/>
        <v>2286</v>
      </c>
      <c r="BD243" s="85">
        <f t="shared" si="13"/>
        <v>76.2</v>
      </c>
      <c r="BF243" s="393">
        <v>39079</v>
      </c>
      <c r="BG243" s="398">
        <v>41394</v>
      </c>
      <c r="BH243" s="96">
        <f t="shared" si="14"/>
        <v>2315</v>
      </c>
      <c r="BI243" s="97">
        <f t="shared" si="15"/>
        <v>77.166666666666671</v>
      </c>
    </row>
    <row r="244" spans="1:61" ht="12.75" customHeight="1" x14ac:dyDescent="0.2">
      <c r="A244" s="413"/>
      <c r="B244" s="42" t="s">
        <v>2613</v>
      </c>
      <c r="C244" s="40">
        <v>1</v>
      </c>
      <c r="D244" s="40" t="s">
        <v>2527</v>
      </c>
      <c r="E244" s="40" t="s">
        <v>7588</v>
      </c>
      <c r="F244" s="40" t="s">
        <v>7588</v>
      </c>
      <c r="G244" s="40" t="s">
        <v>7588</v>
      </c>
      <c r="H244" s="41" t="s">
        <v>7588</v>
      </c>
      <c r="I244" s="45" t="s">
        <v>7838</v>
      </c>
      <c r="J244" s="45" t="s">
        <v>7588</v>
      </c>
      <c r="L244" s="50" t="s">
        <v>7842</v>
      </c>
      <c r="M244" s="40">
        <v>1417356</v>
      </c>
      <c r="N244" s="40" t="s">
        <v>3100</v>
      </c>
      <c r="O244" s="40" t="s">
        <v>3101</v>
      </c>
      <c r="P244" s="40" t="s">
        <v>2622</v>
      </c>
      <c r="T244" s="40" t="s">
        <v>2623</v>
      </c>
      <c r="U244" s="44">
        <v>0</v>
      </c>
      <c r="V244" s="44">
        <v>0</v>
      </c>
      <c r="W244" s="44" t="s">
        <v>2623</v>
      </c>
      <c r="X244" s="44" t="s">
        <v>2623</v>
      </c>
      <c r="Y244" s="44" t="s">
        <v>2623</v>
      </c>
      <c r="Z244" s="44">
        <v>0</v>
      </c>
      <c r="AB244" s="44">
        <v>0</v>
      </c>
      <c r="AC244" s="44">
        <v>0</v>
      </c>
      <c r="AD244" s="40" t="s">
        <v>27</v>
      </c>
      <c r="AE244" s="44">
        <v>0</v>
      </c>
      <c r="AF244" s="40" t="s">
        <v>2629</v>
      </c>
      <c r="AG244" s="40" t="s">
        <v>2630</v>
      </c>
      <c r="AI244" s="40" t="s">
        <v>28</v>
      </c>
      <c r="AJ244" s="40" t="s">
        <v>596</v>
      </c>
      <c r="AK244" s="40" t="s">
        <v>314</v>
      </c>
      <c r="AL244" s="40" t="s">
        <v>31</v>
      </c>
      <c r="AM244" s="40" t="s">
        <v>2632</v>
      </c>
      <c r="AN244" s="40" t="s">
        <v>131</v>
      </c>
      <c r="AO244" s="40" t="s">
        <v>100</v>
      </c>
      <c r="AP244" s="40" t="s">
        <v>101</v>
      </c>
      <c r="AQ244" s="40" t="s">
        <v>171</v>
      </c>
      <c r="AR244" s="40" t="s">
        <v>42</v>
      </c>
      <c r="AS244" s="45">
        <v>41365</v>
      </c>
      <c r="AT244" s="45" t="s">
        <v>7838</v>
      </c>
      <c r="AU244" s="40">
        <v>0</v>
      </c>
      <c r="AV244" s="40" t="s">
        <v>3102</v>
      </c>
      <c r="AW244" s="43">
        <v>40652</v>
      </c>
      <c r="AX244" s="46">
        <v>40939.990277777775</v>
      </c>
      <c r="AY244" s="40" t="s">
        <v>600</v>
      </c>
      <c r="AZ244" s="67">
        <v>0</v>
      </c>
      <c r="BA244" s="43">
        <v>40652</v>
      </c>
      <c r="BB244" s="81">
        <v>41365</v>
      </c>
      <c r="BC244" s="40">
        <f t="shared" si="12"/>
        <v>713</v>
      </c>
      <c r="BD244" s="85">
        <f t="shared" si="13"/>
        <v>23.766666666666666</v>
      </c>
      <c r="BF244" s="393">
        <v>40652</v>
      </c>
      <c r="BG244" s="398">
        <v>41394</v>
      </c>
      <c r="BH244" s="96">
        <f t="shared" si="14"/>
        <v>742</v>
      </c>
      <c r="BI244" s="97">
        <f t="shared" si="15"/>
        <v>24.733333333333334</v>
      </c>
    </row>
    <row r="245" spans="1:61" ht="12.75" customHeight="1" x14ac:dyDescent="0.2">
      <c r="A245" s="413"/>
      <c r="B245" s="42" t="s">
        <v>2613</v>
      </c>
      <c r="C245" s="40">
        <v>93</v>
      </c>
      <c r="D245" s="40" t="s">
        <v>2527</v>
      </c>
      <c r="E245" s="41" t="s">
        <v>2529</v>
      </c>
      <c r="F245" s="41" t="s">
        <v>8712</v>
      </c>
      <c r="G245" s="41" t="s">
        <v>8708</v>
      </c>
      <c r="H245" s="41" t="s">
        <v>9572</v>
      </c>
      <c r="I245" s="45" t="s">
        <v>7839</v>
      </c>
      <c r="J245" s="45" t="s">
        <v>8755</v>
      </c>
      <c r="L245" s="50" t="s">
        <v>7841</v>
      </c>
      <c r="M245" s="40">
        <v>1149118</v>
      </c>
      <c r="N245" s="40" t="s">
        <v>3103</v>
      </c>
      <c r="O245" s="40" t="s">
        <v>3104</v>
      </c>
      <c r="P245" s="40" t="s">
        <v>2622</v>
      </c>
      <c r="Q245" s="40" t="s">
        <v>3105</v>
      </c>
      <c r="R245" s="40" t="s">
        <v>3106</v>
      </c>
      <c r="S245" s="43">
        <v>39161</v>
      </c>
      <c r="T245" s="40" t="s">
        <v>2623</v>
      </c>
      <c r="U245" s="44">
        <v>20780.57</v>
      </c>
      <c r="V245" s="44">
        <v>20780.57</v>
      </c>
      <c r="W245" s="44" t="s">
        <v>2623</v>
      </c>
      <c r="X245" s="44" t="s">
        <v>2623</v>
      </c>
      <c r="Y245" s="44" t="s">
        <v>2623</v>
      </c>
      <c r="Z245" s="44">
        <v>20780.57</v>
      </c>
      <c r="AA245" s="40" t="s">
        <v>26</v>
      </c>
      <c r="AB245" s="44">
        <v>20780.57</v>
      </c>
      <c r="AC245" s="44">
        <v>0</v>
      </c>
      <c r="AD245" s="40" t="s">
        <v>27</v>
      </c>
      <c r="AE245" s="44">
        <v>0</v>
      </c>
      <c r="AF245" s="40" t="s">
        <v>2624</v>
      </c>
      <c r="AG245" s="40" t="s">
        <v>2625</v>
      </c>
      <c r="AH245" s="40" t="s">
        <v>2626</v>
      </c>
      <c r="AI245" s="40" t="s">
        <v>28</v>
      </c>
      <c r="AJ245" s="40" t="s">
        <v>135</v>
      </c>
      <c r="AK245" s="40" t="s">
        <v>136</v>
      </c>
      <c r="AL245" s="40" t="s">
        <v>31</v>
      </c>
      <c r="AM245" s="40" t="s">
        <v>2634</v>
      </c>
      <c r="AN245" s="40" t="s">
        <v>32</v>
      </c>
      <c r="AO245" s="40" t="s">
        <v>708</v>
      </c>
      <c r="AP245" s="40" t="s">
        <v>53</v>
      </c>
      <c r="AQ245" s="40" t="s">
        <v>71</v>
      </c>
      <c r="AR245" s="40" t="s">
        <v>42</v>
      </c>
      <c r="AS245" s="45">
        <v>41365</v>
      </c>
      <c r="AT245" s="45" t="s">
        <v>7839</v>
      </c>
      <c r="AU245" s="40">
        <v>0</v>
      </c>
      <c r="AV245" s="40" t="s">
        <v>3107</v>
      </c>
      <c r="AW245" s="43">
        <v>39245</v>
      </c>
      <c r="AX245" s="46">
        <v>40164.361111111109</v>
      </c>
      <c r="AY245" s="40" t="s">
        <v>36</v>
      </c>
      <c r="AZ245" s="67">
        <v>20780.57</v>
      </c>
      <c r="BA245" s="43">
        <v>39245</v>
      </c>
      <c r="BB245" s="81">
        <v>41365</v>
      </c>
      <c r="BC245" s="40">
        <f t="shared" si="12"/>
        <v>2120</v>
      </c>
      <c r="BD245" s="85">
        <f t="shared" si="13"/>
        <v>70.666666666666671</v>
      </c>
      <c r="BF245" s="393">
        <v>39245</v>
      </c>
      <c r="BG245" s="398">
        <v>41394</v>
      </c>
      <c r="BH245" s="96">
        <f t="shared" si="14"/>
        <v>2149</v>
      </c>
      <c r="BI245" s="97">
        <f t="shared" si="15"/>
        <v>71.63333333333334</v>
      </c>
    </row>
    <row r="246" spans="1:61" ht="12.75" customHeight="1" x14ac:dyDescent="0.2">
      <c r="A246" s="413"/>
      <c r="B246" s="42" t="s">
        <v>2613</v>
      </c>
      <c r="C246" s="40">
        <v>90</v>
      </c>
      <c r="D246" s="40" t="s">
        <v>2527</v>
      </c>
      <c r="E246" s="40" t="s">
        <v>2547</v>
      </c>
      <c r="F246" s="41" t="s">
        <v>8717</v>
      </c>
      <c r="G246" s="41" t="s">
        <v>8708</v>
      </c>
      <c r="H246" s="41" t="s">
        <v>9571</v>
      </c>
      <c r="I246" s="45" t="s">
        <v>7838</v>
      </c>
      <c r="J246" s="45" t="s">
        <v>9444</v>
      </c>
      <c r="L246" s="50" t="s">
        <v>7842</v>
      </c>
      <c r="M246" s="40">
        <v>1377007</v>
      </c>
      <c r="N246" s="40" t="s">
        <v>3108</v>
      </c>
      <c r="O246" s="40" t="s">
        <v>3109</v>
      </c>
      <c r="P246" s="40" t="s">
        <v>2622</v>
      </c>
      <c r="Q246" s="40" t="s">
        <v>3110</v>
      </c>
      <c r="R246" s="40" t="s">
        <v>3111</v>
      </c>
      <c r="S246" s="43">
        <v>40079</v>
      </c>
      <c r="T246" s="40" t="s">
        <v>2623</v>
      </c>
      <c r="U246" s="44">
        <v>10000</v>
      </c>
      <c r="V246" s="44">
        <v>10000</v>
      </c>
      <c r="W246" s="44" t="s">
        <v>2623</v>
      </c>
      <c r="X246" s="44" t="s">
        <v>2623</v>
      </c>
      <c r="Y246" s="44" t="s">
        <v>2623</v>
      </c>
      <c r="Z246" s="44">
        <v>10000</v>
      </c>
      <c r="AA246" s="40" t="s">
        <v>50</v>
      </c>
      <c r="AB246" s="44">
        <v>5000</v>
      </c>
      <c r="AC246" s="44">
        <v>0</v>
      </c>
      <c r="AD246" s="40" t="s">
        <v>27</v>
      </c>
      <c r="AE246" s="44">
        <v>0</v>
      </c>
      <c r="AF246" s="40" t="s">
        <v>2629</v>
      </c>
      <c r="AG246" s="40" t="s">
        <v>2630</v>
      </c>
      <c r="AI246" s="40" t="s">
        <v>28</v>
      </c>
      <c r="AJ246" s="40" t="s">
        <v>196</v>
      </c>
      <c r="AK246" s="40" t="s">
        <v>136</v>
      </c>
      <c r="AL246" s="40" t="s">
        <v>31</v>
      </c>
      <c r="AM246" s="40" t="s">
        <v>2632</v>
      </c>
      <c r="AN246" s="40" t="s">
        <v>131</v>
      </c>
      <c r="AO246" s="40" t="s">
        <v>54</v>
      </c>
      <c r="AP246" s="40" t="s">
        <v>55</v>
      </c>
      <c r="AQ246" s="40" t="s">
        <v>71</v>
      </c>
      <c r="AR246" s="40" t="s">
        <v>42</v>
      </c>
      <c r="AS246" s="45">
        <v>41365</v>
      </c>
      <c r="AT246" s="45" t="s">
        <v>7838</v>
      </c>
      <c r="AU246" s="40">
        <v>0</v>
      </c>
      <c r="AV246" s="40" t="s">
        <v>3112</v>
      </c>
      <c r="AW246" s="43">
        <v>40787</v>
      </c>
      <c r="AX246" s="46">
        <v>40822.222222222219</v>
      </c>
      <c r="AY246" s="40" t="s">
        <v>36</v>
      </c>
      <c r="AZ246" s="67">
        <v>10000</v>
      </c>
      <c r="BA246" s="43">
        <v>40787</v>
      </c>
      <c r="BB246" s="81">
        <v>41365</v>
      </c>
      <c r="BC246" s="40">
        <f t="shared" si="12"/>
        <v>578</v>
      </c>
      <c r="BD246" s="85">
        <f t="shared" si="13"/>
        <v>19.266666666666666</v>
      </c>
      <c r="BF246" s="393">
        <v>40787</v>
      </c>
      <c r="BG246" s="398">
        <v>41394</v>
      </c>
      <c r="BH246" s="96">
        <f t="shared" si="14"/>
        <v>607</v>
      </c>
      <c r="BI246" s="97">
        <f t="shared" si="15"/>
        <v>20.233333333333334</v>
      </c>
    </row>
    <row r="247" spans="1:61" ht="12.75" customHeight="1" x14ac:dyDescent="0.2">
      <c r="A247" s="413"/>
      <c r="B247" s="42" t="s">
        <v>2613</v>
      </c>
      <c r="C247" s="40">
        <v>93</v>
      </c>
      <c r="D247" s="40" t="s">
        <v>2527</v>
      </c>
      <c r="E247" s="41" t="s">
        <v>2530</v>
      </c>
      <c r="F247" s="41" t="s">
        <v>8722</v>
      </c>
      <c r="G247" s="41" t="s">
        <v>8708</v>
      </c>
      <c r="H247" s="41" t="s">
        <v>8719</v>
      </c>
      <c r="I247" s="45" t="s">
        <v>7453</v>
      </c>
      <c r="J247" s="45" t="s">
        <v>9448</v>
      </c>
      <c r="L247" s="50" t="s">
        <v>7841</v>
      </c>
      <c r="M247" s="40">
        <v>1364126</v>
      </c>
      <c r="N247" s="40" t="s">
        <v>3113</v>
      </c>
      <c r="O247" s="40" t="s">
        <v>3114</v>
      </c>
      <c r="P247" s="40" t="s">
        <v>2622</v>
      </c>
      <c r="Q247" s="40" t="s">
        <v>3115</v>
      </c>
      <c r="R247" s="40" t="s">
        <v>3116</v>
      </c>
      <c r="S247" s="43">
        <v>40123</v>
      </c>
      <c r="T247" s="40" t="s">
        <v>2623</v>
      </c>
      <c r="U247" s="44">
        <v>55217</v>
      </c>
      <c r="V247" s="44">
        <v>55217</v>
      </c>
      <c r="W247" s="44" t="s">
        <v>2623</v>
      </c>
      <c r="X247" s="44" t="s">
        <v>2623</v>
      </c>
      <c r="Y247" s="44" t="s">
        <v>2623</v>
      </c>
      <c r="Z247" s="44">
        <v>55217</v>
      </c>
      <c r="AA247" s="40" t="s">
        <v>26</v>
      </c>
      <c r="AB247" s="44">
        <v>55217</v>
      </c>
      <c r="AC247" s="44">
        <v>8222.56</v>
      </c>
      <c r="AD247" s="40" t="s">
        <v>27</v>
      </c>
      <c r="AE247" s="44">
        <v>0</v>
      </c>
      <c r="AF247" s="40" t="s">
        <v>2629</v>
      </c>
      <c r="AG247" s="40" t="s">
        <v>2625</v>
      </c>
      <c r="AH247" s="40" t="s">
        <v>2626</v>
      </c>
      <c r="AI247" s="40" t="s">
        <v>28</v>
      </c>
      <c r="AJ247" s="40" t="s">
        <v>135</v>
      </c>
      <c r="AK247" s="40" t="s">
        <v>136</v>
      </c>
      <c r="AL247" s="40" t="s">
        <v>31</v>
      </c>
      <c r="AM247" s="40" t="s">
        <v>2634</v>
      </c>
      <c r="AN247" s="40" t="s">
        <v>32</v>
      </c>
      <c r="AO247" s="40" t="s">
        <v>3117</v>
      </c>
      <c r="AP247" s="40" t="s">
        <v>34</v>
      </c>
      <c r="AQ247" s="40" t="s">
        <v>71</v>
      </c>
      <c r="AR247" s="40" t="s">
        <v>42</v>
      </c>
      <c r="AS247" s="45">
        <v>41365</v>
      </c>
      <c r="AT247" s="45" t="s">
        <v>7453</v>
      </c>
      <c r="AU247" s="40">
        <v>0</v>
      </c>
      <c r="AV247" s="40" t="s">
        <v>3118</v>
      </c>
      <c r="AW247" s="43">
        <v>40778</v>
      </c>
      <c r="AX247" s="46">
        <v>40788.194444444445</v>
      </c>
      <c r="AY247" s="40" t="s">
        <v>36</v>
      </c>
      <c r="AZ247" s="67">
        <v>55217</v>
      </c>
      <c r="BA247" s="43">
        <v>40778</v>
      </c>
      <c r="BB247" s="81">
        <v>41365</v>
      </c>
      <c r="BC247" s="40">
        <f t="shared" si="12"/>
        <v>587</v>
      </c>
      <c r="BD247" s="85">
        <f t="shared" si="13"/>
        <v>19.566666666666666</v>
      </c>
      <c r="BF247" s="393">
        <v>40778</v>
      </c>
      <c r="BG247" s="398">
        <v>41394</v>
      </c>
      <c r="BH247" s="96">
        <f t="shared" si="14"/>
        <v>616</v>
      </c>
      <c r="BI247" s="97">
        <f t="shared" si="15"/>
        <v>20.533333333333335</v>
      </c>
    </row>
    <row r="248" spans="1:61" ht="12.75" customHeight="1" x14ac:dyDescent="0.2">
      <c r="A248" s="413"/>
      <c r="B248" s="42" t="s">
        <v>2613</v>
      </c>
      <c r="C248" s="40">
        <v>14</v>
      </c>
      <c r="D248" s="40" t="s">
        <v>2528</v>
      </c>
      <c r="E248" s="41" t="s">
        <v>2531</v>
      </c>
      <c r="F248" s="41" t="s">
        <v>9206</v>
      </c>
      <c r="G248" s="41" t="s">
        <v>8708</v>
      </c>
      <c r="H248" s="41" t="s">
        <v>8743</v>
      </c>
      <c r="I248" s="45" t="s">
        <v>7839</v>
      </c>
      <c r="J248" s="45" t="s">
        <v>8761</v>
      </c>
      <c r="L248" s="50" t="s">
        <v>7842</v>
      </c>
      <c r="M248" s="40">
        <v>1457652</v>
      </c>
      <c r="N248" s="40" t="s">
        <v>3119</v>
      </c>
      <c r="O248" s="40" t="s">
        <v>3120</v>
      </c>
      <c r="P248" s="40" t="s">
        <v>2646</v>
      </c>
      <c r="Q248" s="40" t="s">
        <v>3121</v>
      </c>
      <c r="R248" s="40" t="s">
        <v>3122</v>
      </c>
      <c r="S248" s="43">
        <v>40373</v>
      </c>
      <c r="T248" s="40" t="s">
        <v>2623</v>
      </c>
      <c r="U248" s="44">
        <v>9000</v>
      </c>
      <c r="V248" s="44">
        <v>9000</v>
      </c>
      <c r="W248" s="44" t="s">
        <v>2623</v>
      </c>
      <c r="X248" s="44" t="s">
        <v>2623</v>
      </c>
      <c r="Y248" s="44" t="s">
        <v>2623</v>
      </c>
      <c r="Z248" s="44">
        <v>6747.88</v>
      </c>
      <c r="AA248" s="40" t="s">
        <v>50</v>
      </c>
      <c r="AB248" s="44">
        <v>3373.94</v>
      </c>
      <c r="AC248" s="44">
        <v>0</v>
      </c>
      <c r="AD248" s="40" t="s">
        <v>27</v>
      </c>
      <c r="AE248" s="44">
        <v>0</v>
      </c>
      <c r="AF248" s="40" t="s">
        <v>2629</v>
      </c>
      <c r="AG248" s="40" t="s">
        <v>2630</v>
      </c>
      <c r="AI248" s="40" t="s">
        <v>28</v>
      </c>
      <c r="AJ248" s="40" t="s">
        <v>262</v>
      </c>
      <c r="AK248" s="40" t="s">
        <v>284</v>
      </c>
      <c r="AL248" s="40" t="s">
        <v>31</v>
      </c>
      <c r="AM248" s="40" t="s">
        <v>2632</v>
      </c>
      <c r="AN248" s="40" t="s">
        <v>139</v>
      </c>
      <c r="AO248" s="40" t="s">
        <v>355</v>
      </c>
      <c r="AP248" s="40" t="s">
        <v>55</v>
      </c>
      <c r="AQ248" s="40" t="s">
        <v>71</v>
      </c>
      <c r="AR248" s="40" t="s">
        <v>42</v>
      </c>
      <c r="AS248" s="45">
        <v>41365</v>
      </c>
      <c r="AT248" s="45" t="s">
        <v>7839</v>
      </c>
      <c r="AU248" s="40">
        <v>0</v>
      </c>
      <c r="AV248" s="40" t="s">
        <v>3123</v>
      </c>
      <c r="AW248" s="43">
        <v>41016</v>
      </c>
      <c r="AX248" s="46">
        <v>41040.49722222222</v>
      </c>
      <c r="AY248" s="40" t="s">
        <v>36</v>
      </c>
      <c r="AZ248" s="67">
        <v>9000</v>
      </c>
      <c r="BA248" s="43">
        <v>41016</v>
      </c>
      <c r="BB248" s="45">
        <v>41365</v>
      </c>
      <c r="BC248" s="40">
        <f t="shared" si="12"/>
        <v>349</v>
      </c>
      <c r="BD248" s="85">
        <f t="shared" si="13"/>
        <v>11.633333333333333</v>
      </c>
      <c r="BF248" s="393">
        <v>41016</v>
      </c>
      <c r="BG248" s="398">
        <v>41394</v>
      </c>
      <c r="BH248" s="96">
        <f t="shared" si="14"/>
        <v>378</v>
      </c>
      <c r="BI248" s="97">
        <f t="shared" si="15"/>
        <v>12.6</v>
      </c>
    </row>
    <row r="249" spans="1:61" ht="12.75" customHeight="1" x14ac:dyDescent="0.2">
      <c r="A249" s="413"/>
      <c r="B249" s="42" t="s">
        <v>2613</v>
      </c>
      <c r="C249" s="40">
        <v>93</v>
      </c>
      <c r="D249" s="40" t="s">
        <v>2527</v>
      </c>
      <c r="E249" s="41" t="s">
        <v>2530</v>
      </c>
      <c r="F249" s="41" t="s">
        <v>8712</v>
      </c>
      <c r="G249" s="41" t="s">
        <v>8708</v>
      </c>
      <c r="H249" s="41" t="s">
        <v>8975</v>
      </c>
      <c r="I249" s="45" t="s">
        <v>7456</v>
      </c>
      <c r="J249" s="45" t="s">
        <v>9428</v>
      </c>
      <c r="K249" s="67">
        <v>0</v>
      </c>
      <c r="L249" s="50" t="s">
        <v>7842</v>
      </c>
      <c r="M249" s="40">
        <v>1440310</v>
      </c>
      <c r="N249" s="40" t="s">
        <v>3124</v>
      </c>
      <c r="O249" s="40" t="s">
        <v>3125</v>
      </c>
      <c r="P249" s="40" t="s">
        <v>2622</v>
      </c>
      <c r="Q249" s="40" t="s">
        <v>3126</v>
      </c>
      <c r="R249" s="40" t="s">
        <v>3127</v>
      </c>
      <c r="S249" s="43">
        <v>40871</v>
      </c>
      <c r="T249" s="40" t="s">
        <v>2623</v>
      </c>
      <c r="U249" s="44">
        <v>23830</v>
      </c>
      <c r="V249" s="44">
        <v>23830</v>
      </c>
      <c r="W249" s="44" t="s">
        <v>2623</v>
      </c>
      <c r="X249" s="44" t="s">
        <v>2623</v>
      </c>
      <c r="Y249" s="44" t="s">
        <v>2623</v>
      </c>
      <c r="Z249" s="44">
        <v>23830</v>
      </c>
      <c r="AA249" s="40" t="s">
        <v>50</v>
      </c>
      <c r="AB249" s="44">
        <v>11915</v>
      </c>
      <c r="AC249" s="44">
        <v>0</v>
      </c>
      <c r="AD249" s="40" t="s">
        <v>27</v>
      </c>
      <c r="AE249" s="44">
        <v>0</v>
      </c>
      <c r="AF249" s="40" t="s">
        <v>2629</v>
      </c>
      <c r="AG249" s="40" t="s">
        <v>2630</v>
      </c>
      <c r="AI249" s="40" t="s">
        <v>28</v>
      </c>
      <c r="AJ249" s="40" t="s">
        <v>135</v>
      </c>
      <c r="AK249" s="40" t="s">
        <v>136</v>
      </c>
      <c r="AL249" s="40" t="s">
        <v>31</v>
      </c>
      <c r="AM249" s="40" t="s">
        <v>2634</v>
      </c>
      <c r="AN249" s="40" t="s">
        <v>32</v>
      </c>
      <c r="AO249" s="40" t="s">
        <v>3128</v>
      </c>
      <c r="AP249" s="40" t="s">
        <v>34</v>
      </c>
      <c r="AQ249" s="40" t="s">
        <v>71</v>
      </c>
      <c r="AR249" s="40" t="s">
        <v>42</v>
      </c>
      <c r="AS249" s="45">
        <v>41365</v>
      </c>
      <c r="AT249" s="45" t="s">
        <v>7456</v>
      </c>
      <c r="AU249" s="40">
        <v>0</v>
      </c>
      <c r="AV249" s="40" t="s">
        <v>3129</v>
      </c>
      <c r="AW249" s="43">
        <v>40982</v>
      </c>
      <c r="AX249" s="46">
        <v>40999.445138888892</v>
      </c>
      <c r="AY249" s="40" t="s">
        <v>36</v>
      </c>
      <c r="AZ249" s="67">
        <v>23830</v>
      </c>
      <c r="BA249" s="43">
        <v>40982</v>
      </c>
      <c r="BB249" s="81">
        <v>41365</v>
      </c>
      <c r="BC249" s="40">
        <f t="shared" si="12"/>
        <v>383</v>
      </c>
      <c r="BD249" s="85">
        <f t="shared" si="13"/>
        <v>12.766666666666667</v>
      </c>
      <c r="BF249" s="393">
        <v>40982</v>
      </c>
      <c r="BG249" s="398">
        <v>41394</v>
      </c>
      <c r="BH249" s="96">
        <f t="shared" si="14"/>
        <v>412</v>
      </c>
      <c r="BI249" s="97">
        <f t="shared" si="15"/>
        <v>13.733333333333333</v>
      </c>
    </row>
    <row r="250" spans="1:61" ht="12.75" customHeight="1" x14ac:dyDescent="0.2">
      <c r="A250" s="413"/>
      <c r="B250" s="42" t="s">
        <v>2613</v>
      </c>
      <c r="C250" s="40">
        <v>93</v>
      </c>
      <c r="D250" s="40" t="s">
        <v>2527</v>
      </c>
      <c r="E250" s="41" t="s">
        <v>2536</v>
      </c>
      <c r="F250" s="41" t="s">
        <v>8710</v>
      </c>
      <c r="G250" s="41" t="s">
        <v>8708</v>
      </c>
      <c r="H250" s="41" t="s">
        <v>8975</v>
      </c>
      <c r="I250" s="45" t="s">
        <v>7456</v>
      </c>
      <c r="J250" s="45" t="s">
        <v>9428</v>
      </c>
      <c r="K250" s="67">
        <v>0</v>
      </c>
      <c r="L250" s="50" t="s">
        <v>7842</v>
      </c>
      <c r="M250" s="40">
        <v>1506741</v>
      </c>
      <c r="N250" s="40" t="s">
        <v>3130</v>
      </c>
      <c r="O250" s="40" t="s">
        <v>3131</v>
      </c>
      <c r="P250" s="40" t="s">
        <v>2622</v>
      </c>
      <c r="Q250" s="40" t="s">
        <v>3132</v>
      </c>
      <c r="R250" s="40" t="s">
        <v>3133</v>
      </c>
      <c r="S250" s="43">
        <v>40894</v>
      </c>
      <c r="T250" s="40" t="s">
        <v>2623</v>
      </c>
      <c r="U250" s="44">
        <v>23000</v>
      </c>
      <c r="V250" s="44">
        <v>23000</v>
      </c>
      <c r="W250" s="44" t="s">
        <v>2623</v>
      </c>
      <c r="X250" s="44" t="s">
        <v>2623</v>
      </c>
      <c r="Y250" s="44" t="s">
        <v>2623</v>
      </c>
      <c r="Z250" s="44">
        <v>23000</v>
      </c>
      <c r="AA250" s="40" t="s">
        <v>50</v>
      </c>
      <c r="AB250" s="44">
        <v>11500</v>
      </c>
      <c r="AC250" s="44">
        <v>0</v>
      </c>
      <c r="AD250" s="40" t="s">
        <v>27</v>
      </c>
      <c r="AE250" s="44">
        <v>0</v>
      </c>
      <c r="AF250" s="40" t="s">
        <v>2629</v>
      </c>
      <c r="AG250" s="40" t="s">
        <v>2630</v>
      </c>
      <c r="AI250" s="40" t="s">
        <v>28</v>
      </c>
      <c r="AJ250" s="40" t="s">
        <v>135</v>
      </c>
      <c r="AK250" s="40" t="s">
        <v>136</v>
      </c>
      <c r="AL250" s="40" t="s">
        <v>31</v>
      </c>
      <c r="AM250" s="40" t="s">
        <v>2632</v>
      </c>
      <c r="AN250" s="40" t="s">
        <v>131</v>
      </c>
      <c r="AO250" s="40" t="s">
        <v>88</v>
      </c>
      <c r="AP250" s="40" t="s">
        <v>89</v>
      </c>
      <c r="AQ250" s="40" t="s">
        <v>171</v>
      </c>
      <c r="AR250" s="40" t="s">
        <v>42</v>
      </c>
      <c r="AS250" s="45">
        <v>41365</v>
      </c>
      <c r="AT250" s="45" t="s">
        <v>7456</v>
      </c>
      <c r="AU250" s="40">
        <v>0</v>
      </c>
      <c r="AV250" s="40" t="s">
        <v>3134</v>
      </c>
      <c r="AW250" s="43">
        <v>41122</v>
      </c>
      <c r="AX250" s="46">
        <v>41143.015277777777</v>
      </c>
      <c r="AY250" s="40" t="s">
        <v>36</v>
      </c>
      <c r="AZ250" s="67">
        <v>23000</v>
      </c>
      <c r="BA250" s="43">
        <v>41122</v>
      </c>
      <c r="BB250" s="81">
        <v>41365</v>
      </c>
      <c r="BC250" s="40">
        <f t="shared" si="12"/>
        <v>243</v>
      </c>
      <c r="BD250" s="85">
        <f t="shared" si="13"/>
        <v>8.1</v>
      </c>
      <c r="BF250" s="393">
        <v>41122</v>
      </c>
      <c r="BG250" s="398">
        <v>41394</v>
      </c>
      <c r="BH250" s="96">
        <f t="shared" si="14"/>
        <v>272</v>
      </c>
      <c r="BI250" s="97">
        <f t="shared" si="15"/>
        <v>9.0666666666666664</v>
      </c>
    </row>
    <row r="251" spans="1:61" ht="12.75" customHeight="1" x14ac:dyDescent="0.2">
      <c r="A251" s="413"/>
      <c r="B251" s="42" t="s">
        <v>2613</v>
      </c>
      <c r="C251" s="40">
        <v>1</v>
      </c>
      <c r="D251" s="40" t="s">
        <v>2527</v>
      </c>
      <c r="E251" s="40" t="s">
        <v>7588</v>
      </c>
      <c r="F251" s="40" t="s">
        <v>7588</v>
      </c>
      <c r="G251" s="40" t="s">
        <v>7588</v>
      </c>
      <c r="H251" s="41" t="s">
        <v>7588</v>
      </c>
      <c r="I251" s="45" t="s">
        <v>7456</v>
      </c>
      <c r="J251" s="45" t="s">
        <v>7588</v>
      </c>
      <c r="K251" s="67">
        <v>0</v>
      </c>
      <c r="L251" s="50" t="s">
        <v>7841</v>
      </c>
      <c r="M251" s="40">
        <v>1115484</v>
      </c>
      <c r="N251" s="40" t="s">
        <v>7579</v>
      </c>
      <c r="O251" s="40" t="s">
        <v>7580</v>
      </c>
      <c r="P251" s="40" t="s">
        <v>2622</v>
      </c>
      <c r="T251" s="40" t="s">
        <v>2623</v>
      </c>
      <c r="U251" s="44">
        <v>0</v>
      </c>
      <c r="V251" s="44">
        <v>0</v>
      </c>
      <c r="W251" s="44" t="s">
        <v>2623</v>
      </c>
      <c r="X251" s="44" t="s">
        <v>2623</v>
      </c>
      <c r="Y251" s="44" t="s">
        <v>2623</v>
      </c>
      <c r="Z251" s="44">
        <v>0</v>
      </c>
      <c r="AB251" s="44">
        <v>0</v>
      </c>
      <c r="AC251" s="44">
        <v>0</v>
      </c>
      <c r="AD251" s="40" t="s">
        <v>50</v>
      </c>
      <c r="AE251" s="44">
        <v>0</v>
      </c>
      <c r="AF251" s="40" t="s">
        <v>2629</v>
      </c>
      <c r="AG251" s="40" t="s">
        <v>2630</v>
      </c>
      <c r="AI251" s="40" t="s">
        <v>28</v>
      </c>
      <c r="AJ251" s="40" t="s">
        <v>135</v>
      </c>
      <c r="AK251" s="40" t="s">
        <v>136</v>
      </c>
      <c r="AL251" s="40" t="s">
        <v>31</v>
      </c>
      <c r="AM251" s="40" t="s">
        <v>2644</v>
      </c>
      <c r="AN251" s="40" t="s">
        <v>32</v>
      </c>
      <c r="AO251" s="40" t="s">
        <v>359</v>
      </c>
      <c r="AP251" s="40" t="s">
        <v>53</v>
      </c>
      <c r="AQ251" s="40" t="s">
        <v>71</v>
      </c>
      <c r="AR251" s="40" t="s">
        <v>42</v>
      </c>
      <c r="AS251" s="45">
        <v>41365</v>
      </c>
      <c r="AT251" s="45" t="s">
        <v>7456</v>
      </c>
      <c r="AU251" s="40">
        <v>0</v>
      </c>
      <c r="AV251" s="40" t="s">
        <v>7581</v>
      </c>
      <c r="AW251" s="43">
        <v>38510</v>
      </c>
      <c r="AX251" s="46">
        <v>40108.697222222225</v>
      </c>
      <c r="AY251" s="40" t="s">
        <v>36</v>
      </c>
      <c r="AZ251" s="67">
        <v>0</v>
      </c>
      <c r="BA251" s="43">
        <v>38510</v>
      </c>
      <c r="BB251" s="81">
        <v>41365</v>
      </c>
      <c r="BC251" s="40">
        <f t="shared" si="12"/>
        <v>2855</v>
      </c>
      <c r="BD251" s="85">
        <f t="shared" si="13"/>
        <v>95.166666666666671</v>
      </c>
      <c r="BF251" s="393">
        <v>38510</v>
      </c>
      <c r="BG251" s="398">
        <v>41394</v>
      </c>
      <c r="BH251" s="96">
        <f t="shared" si="14"/>
        <v>2884</v>
      </c>
      <c r="BI251" s="97">
        <f t="shared" si="15"/>
        <v>96.13333333333334</v>
      </c>
    </row>
    <row r="252" spans="1:61" ht="12.75" customHeight="1" x14ac:dyDescent="0.2">
      <c r="A252" s="413"/>
      <c r="B252" s="42" t="s">
        <v>2613</v>
      </c>
      <c r="C252" s="40">
        <v>82</v>
      </c>
      <c r="D252" s="40" t="s">
        <v>2527</v>
      </c>
      <c r="E252" s="41" t="s">
        <v>3626</v>
      </c>
      <c r="F252" s="41" t="s">
        <v>8724</v>
      </c>
      <c r="G252" s="41" t="s">
        <v>8708</v>
      </c>
      <c r="H252" s="41" t="s">
        <v>9211</v>
      </c>
      <c r="I252" s="45" t="s">
        <v>7453</v>
      </c>
      <c r="J252" s="40" t="s">
        <v>8736</v>
      </c>
      <c r="L252" s="50" t="s">
        <v>7842</v>
      </c>
      <c r="M252" s="40">
        <v>1477199</v>
      </c>
      <c r="N252" s="40" t="s">
        <v>3135</v>
      </c>
      <c r="O252" s="40" t="s">
        <v>3136</v>
      </c>
      <c r="P252" s="40" t="s">
        <v>2622</v>
      </c>
      <c r="Q252" s="40" t="s">
        <v>3137</v>
      </c>
      <c r="R252" s="40" t="s">
        <v>3138</v>
      </c>
      <c r="S252" s="43">
        <v>40630</v>
      </c>
      <c r="T252" s="40" t="s">
        <v>2623</v>
      </c>
      <c r="U252" s="44">
        <v>20000</v>
      </c>
      <c r="V252" s="44">
        <v>20000</v>
      </c>
      <c r="W252" s="44" t="s">
        <v>2623</v>
      </c>
      <c r="X252" s="44" t="s">
        <v>2623</v>
      </c>
      <c r="Y252" s="44" t="s">
        <v>2623</v>
      </c>
      <c r="Z252" s="44">
        <v>20000</v>
      </c>
      <c r="AA252" s="40" t="s">
        <v>50</v>
      </c>
      <c r="AB252" s="44">
        <v>10000</v>
      </c>
      <c r="AC252" s="44">
        <v>0</v>
      </c>
      <c r="AD252" s="40" t="s">
        <v>27</v>
      </c>
      <c r="AE252" s="44">
        <v>0</v>
      </c>
      <c r="AF252" s="40" t="s">
        <v>2629</v>
      </c>
      <c r="AG252" s="40" t="s">
        <v>2630</v>
      </c>
      <c r="AI252" s="40" t="s">
        <v>28</v>
      </c>
      <c r="AJ252" s="40" t="s">
        <v>135</v>
      </c>
      <c r="AK252" s="40" t="s">
        <v>136</v>
      </c>
      <c r="AL252" s="40" t="s">
        <v>45</v>
      </c>
      <c r="AM252" s="40" t="s">
        <v>2747</v>
      </c>
      <c r="AN252" s="40" t="s">
        <v>32</v>
      </c>
      <c r="AO252" s="40" t="s">
        <v>77</v>
      </c>
      <c r="AP252" s="40" t="s">
        <v>34</v>
      </c>
      <c r="AQ252" s="40" t="s">
        <v>71</v>
      </c>
      <c r="AR252" s="40" t="s">
        <v>42</v>
      </c>
      <c r="AS252" s="45">
        <v>41365</v>
      </c>
      <c r="AT252" s="45" t="s">
        <v>7453</v>
      </c>
      <c r="AU252" s="40">
        <v>0</v>
      </c>
      <c r="AV252" s="40" t="s">
        <v>3139</v>
      </c>
      <c r="AW252" s="43">
        <v>41082</v>
      </c>
      <c r="AX252" s="46">
        <v>41082.707638888889</v>
      </c>
      <c r="AY252" s="40" t="s">
        <v>36</v>
      </c>
      <c r="AZ252" s="67">
        <v>20000</v>
      </c>
      <c r="BA252" s="43">
        <v>41082</v>
      </c>
      <c r="BB252" s="81">
        <v>41365</v>
      </c>
      <c r="BC252" s="40">
        <f t="shared" si="12"/>
        <v>283</v>
      </c>
      <c r="BD252" s="85">
        <f t="shared" si="13"/>
        <v>9.4333333333333336</v>
      </c>
      <c r="BF252" s="393">
        <v>41082</v>
      </c>
      <c r="BG252" s="398">
        <v>41394</v>
      </c>
      <c r="BH252" s="96">
        <f t="shared" si="14"/>
        <v>312</v>
      </c>
      <c r="BI252" s="97">
        <f t="shared" si="15"/>
        <v>10.4</v>
      </c>
    </row>
    <row r="253" spans="1:61" ht="12.75" customHeight="1" x14ac:dyDescent="0.2">
      <c r="A253" s="413"/>
      <c r="B253" s="42" t="s">
        <v>2613</v>
      </c>
      <c r="C253" s="40">
        <v>93</v>
      </c>
      <c r="D253" s="40" t="s">
        <v>2527</v>
      </c>
      <c r="E253" s="41" t="s">
        <v>2564</v>
      </c>
      <c r="F253" s="41" t="s">
        <v>8717</v>
      </c>
      <c r="G253" s="41" t="s">
        <v>8715</v>
      </c>
      <c r="H253" s="41" t="s">
        <v>8716</v>
      </c>
      <c r="I253" s="45" t="s">
        <v>7456</v>
      </c>
      <c r="J253" s="40" t="s">
        <v>9435</v>
      </c>
      <c r="K253" s="67">
        <v>0</v>
      </c>
      <c r="L253" s="50" t="s">
        <v>7842</v>
      </c>
      <c r="M253" s="40">
        <v>1433177</v>
      </c>
      <c r="N253" s="40" t="s">
        <v>3140</v>
      </c>
      <c r="O253" s="40" t="s">
        <v>3141</v>
      </c>
      <c r="P253" s="40" t="s">
        <v>2622</v>
      </c>
      <c r="Q253" s="40" t="s">
        <v>3142</v>
      </c>
      <c r="R253" s="40" t="s">
        <v>3143</v>
      </c>
      <c r="S253" s="43">
        <v>40255</v>
      </c>
      <c r="T253" s="40" t="s">
        <v>2623</v>
      </c>
      <c r="U253" s="44">
        <v>19000</v>
      </c>
      <c r="V253" s="44">
        <v>20000</v>
      </c>
      <c r="W253" s="44" t="s">
        <v>2623</v>
      </c>
      <c r="X253" s="44" t="s">
        <v>2623</v>
      </c>
      <c r="Y253" s="44" t="s">
        <v>2623</v>
      </c>
      <c r="Z253" s="44">
        <v>19000</v>
      </c>
      <c r="AA253" s="40" t="s">
        <v>50</v>
      </c>
      <c r="AB253" s="44">
        <v>9500</v>
      </c>
      <c r="AC253" s="44">
        <v>0</v>
      </c>
      <c r="AD253" s="40" t="s">
        <v>27</v>
      </c>
      <c r="AE253" s="44">
        <v>0</v>
      </c>
      <c r="AF253" s="40" t="s">
        <v>2629</v>
      </c>
      <c r="AG253" s="40" t="s">
        <v>2630</v>
      </c>
      <c r="AI253" s="40" t="s">
        <v>28</v>
      </c>
      <c r="AJ253" s="40" t="s">
        <v>135</v>
      </c>
      <c r="AK253" s="40" t="s">
        <v>284</v>
      </c>
      <c r="AL253" s="40" t="s">
        <v>31</v>
      </c>
      <c r="AM253" s="40" t="s">
        <v>2632</v>
      </c>
      <c r="AN253" s="40" t="s">
        <v>131</v>
      </c>
      <c r="AO253" s="40" t="s">
        <v>3144</v>
      </c>
      <c r="AP253" s="40" t="s">
        <v>84</v>
      </c>
      <c r="AQ253" s="40" t="s">
        <v>85</v>
      </c>
      <c r="AR253" s="40" t="s">
        <v>42</v>
      </c>
      <c r="AS253" s="45">
        <v>41365</v>
      </c>
      <c r="AT253" s="45" t="s">
        <v>7456</v>
      </c>
      <c r="AU253" s="40">
        <v>0</v>
      </c>
      <c r="AV253" s="40" t="s">
        <v>3145</v>
      </c>
      <c r="AW253" s="43">
        <v>40975</v>
      </c>
      <c r="AX253" s="46">
        <v>40983.947916666664</v>
      </c>
      <c r="AY253" s="40" t="s">
        <v>36</v>
      </c>
      <c r="AZ253" s="67">
        <v>19000</v>
      </c>
      <c r="BA253" s="43">
        <v>40975</v>
      </c>
      <c r="BB253" s="81">
        <v>41365</v>
      </c>
      <c r="BC253" s="40">
        <f t="shared" si="12"/>
        <v>390</v>
      </c>
      <c r="BD253" s="85">
        <f t="shared" si="13"/>
        <v>13</v>
      </c>
      <c r="BF253" s="393">
        <v>40975</v>
      </c>
      <c r="BG253" s="398">
        <v>41394</v>
      </c>
      <c r="BH253" s="96">
        <f t="shared" si="14"/>
        <v>419</v>
      </c>
      <c r="BI253" s="97">
        <f t="shared" si="15"/>
        <v>13.966666666666667</v>
      </c>
    </row>
    <row r="254" spans="1:61" ht="12.75" customHeight="1" x14ac:dyDescent="0.2">
      <c r="A254" s="413"/>
      <c r="B254" s="42" t="s">
        <v>2613</v>
      </c>
      <c r="C254" s="40">
        <v>93</v>
      </c>
      <c r="D254" s="40" t="s">
        <v>2527</v>
      </c>
      <c r="E254" s="41" t="s">
        <v>2530</v>
      </c>
      <c r="F254" s="41" t="s">
        <v>8717</v>
      </c>
      <c r="G254" s="41" t="s">
        <v>8708</v>
      </c>
      <c r="H254" s="41" t="s">
        <v>9571</v>
      </c>
      <c r="I254" s="45" t="s">
        <v>7453</v>
      </c>
      <c r="J254" s="40" t="s">
        <v>8736</v>
      </c>
      <c r="L254" s="50" t="s">
        <v>7841</v>
      </c>
      <c r="M254" s="40">
        <v>1373176</v>
      </c>
      <c r="N254" s="40" t="s">
        <v>3146</v>
      </c>
      <c r="O254" s="40" t="s">
        <v>3147</v>
      </c>
      <c r="P254" s="40" t="s">
        <v>2622</v>
      </c>
      <c r="Q254" s="40" t="s">
        <v>3148</v>
      </c>
      <c r="R254" s="40" t="s">
        <v>3149</v>
      </c>
      <c r="S254" s="43">
        <v>40449</v>
      </c>
      <c r="T254" s="40" t="s">
        <v>2623</v>
      </c>
      <c r="U254" s="44">
        <v>313585</v>
      </c>
      <c r="V254" s="44">
        <v>313585</v>
      </c>
      <c r="W254" s="44" t="s">
        <v>2623</v>
      </c>
      <c r="X254" s="44" t="s">
        <v>2623</v>
      </c>
      <c r="Y254" s="44" t="s">
        <v>2623</v>
      </c>
      <c r="Z254" s="44">
        <v>313585</v>
      </c>
      <c r="AA254" s="40" t="s">
        <v>27</v>
      </c>
      <c r="AB254" s="44">
        <v>0</v>
      </c>
      <c r="AC254" s="44">
        <v>0</v>
      </c>
      <c r="AD254" s="40" t="s">
        <v>27</v>
      </c>
      <c r="AE254" s="44">
        <v>0</v>
      </c>
      <c r="AF254" s="40" t="s">
        <v>2624</v>
      </c>
      <c r="AG254" s="40" t="s">
        <v>2625</v>
      </c>
      <c r="AI254" s="40" t="s">
        <v>28</v>
      </c>
      <c r="AJ254" s="40" t="s">
        <v>135</v>
      </c>
      <c r="AK254" s="40" t="s">
        <v>136</v>
      </c>
      <c r="AL254" s="40" t="s">
        <v>31</v>
      </c>
      <c r="AM254" s="40" t="s">
        <v>2634</v>
      </c>
      <c r="AN254" s="40" t="s">
        <v>32</v>
      </c>
      <c r="AO254" s="40" t="s">
        <v>68</v>
      </c>
      <c r="AP254" s="40" t="s">
        <v>34</v>
      </c>
      <c r="AQ254" s="40" t="s">
        <v>71</v>
      </c>
      <c r="AR254" s="40" t="s">
        <v>42</v>
      </c>
      <c r="AS254" s="45">
        <v>41365</v>
      </c>
      <c r="AT254" s="45" t="s">
        <v>7453</v>
      </c>
      <c r="AU254" s="40">
        <v>0</v>
      </c>
      <c r="AV254" s="40" t="s">
        <v>3150</v>
      </c>
      <c r="AW254" s="43">
        <v>40792</v>
      </c>
      <c r="AX254" s="46">
        <v>40812.925000000003</v>
      </c>
      <c r="AY254" s="40" t="s">
        <v>36</v>
      </c>
      <c r="AZ254" s="67">
        <v>313585</v>
      </c>
      <c r="BA254" s="43">
        <v>40792</v>
      </c>
      <c r="BB254" s="81">
        <v>41365</v>
      </c>
      <c r="BC254" s="40">
        <f t="shared" si="12"/>
        <v>573</v>
      </c>
      <c r="BD254" s="85">
        <f t="shared" si="13"/>
        <v>19.100000000000001</v>
      </c>
      <c r="BF254" s="393">
        <v>40792</v>
      </c>
      <c r="BG254" s="398">
        <v>41394</v>
      </c>
      <c r="BH254" s="96">
        <f t="shared" si="14"/>
        <v>602</v>
      </c>
      <c r="BI254" s="97">
        <f t="shared" si="15"/>
        <v>20.066666666666666</v>
      </c>
    </row>
    <row r="255" spans="1:61" ht="12.75" customHeight="1" x14ac:dyDescent="0.2">
      <c r="A255" s="413"/>
      <c r="B255" s="42" t="s">
        <v>2613</v>
      </c>
      <c r="C255" s="40">
        <v>82</v>
      </c>
      <c r="D255" s="40" t="s">
        <v>2527</v>
      </c>
      <c r="E255" s="41" t="s">
        <v>2532</v>
      </c>
      <c r="F255" s="41" t="s">
        <v>8712</v>
      </c>
      <c r="G255" s="41" t="s">
        <v>8715</v>
      </c>
      <c r="H255" s="41" t="s">
        <v>8716</v>
      </c>
      <c r="I255" s="45" t="s">
        <v>7453</v>
      </c>
      <c r="J255" s="40" t="s">
        <v>8736</v>
      </c>
      <c r="L255" s="50" t="s">
        <v>7841</v>
      </c>
      <c r="M255" s="40">
        <v>1306151</v>
      </c>
      <c r="N255" s="40" t="s">
        <v>3152</v>
      </c>
      <c r="O255" s="40" t="s">
        <v>3153</v>
      </c>
      <c r="P255" s="40" t="s">
        <v>2622</v>
      </c>
      <c r="Q255" s="40" t="s">
        <v>3154</v>
      </c>
      <c r="R255" s="40" t="s">
        <v>3155</v>
      </c>
      <c r="S255" s="43">
        <v>39840</v>
      </c>
      <c r="T255" s="40" t="s">
        <v>2623</v>
      </c>
      <c r="U255" s="44">
        <v>202152.6</v>
      </c>
      <c r="V255" s="44">
        <v>202152.6</v>
      </c>
      <c r="W255" s="44" t="s">
        <v>2623</v>
      </c>
      <c r="X255" s="44" t="s">
        <v>2623</v>
      </c>
      <c r="Y255" s="44" t="s">
        <v>2623</v>
      </c>
      <c r="Z255" s="44">
        <v>185000</v>
      </c>
      <c r="AA255" s="40" t="s">
        <v>27</v>
      </c>
      <c r="AB255" s="44">
        <v>0</v>
      </c>
      <c r="AC255" s="44">
        <v>0</v>
      </c>
      <c r="AD255" s="40" t="s">
        <v>27</v>
      </c>
      <c r="AE255" s="44">
        <v>0</v>
      </c>
      <c r="AF255" s="40" t="s">
        <v>2624</v>
      </c>
      <c r="AG255" s="40" t="s">
        <v>2625</v>
      </c>
      <c r="AH255" s="40" t="s">
        <v>2626</v>
      </c>
      <c r="AI255" s="40" t="s">
        <v>28</v>
      </c>
      <c r="AJ255" s="40" t="s">
        <v>135</v>
      </c>
      <c r="AK255" s="40" t="s">
        <v>136</v>
      </c>
      <c r="AL255" s="40" t="s">
        <v>45</v>
      </c>
      <c r="AM255" s="40" t="s">
        <v>2634</v>
      </c>
      <c r="AN255" s="40" t="s">
        <v>32</v>
      </c>
      <c r="AO255" s="40" t="s">
        <v>58</v>
      </c>
      <c r="AP255" s="40" t="s">
        <v>34</v>
      </c>
      <c r="AQ255" s="40" t="s">
        <v>71</v>
      </c>
      <c r="AR255" s="40" t="s">
        <v>42</v>
      </c>
      <c r="AS255" s="45">
        <v>41365</v>
      </c>
      <c r="AT255" s="45" t="s">
        <v>7453</v>
      </c>
      <c r="AU255" s="40">
        <v>0</v>
      </c>
      <c r="AV255" s="40" t="s">
        <v>3156</v>
      </c>
      <c r="AW255" s="43">
        <v>40499</v>
      </c>
      <c r="AX255" s="46">
        <v>40634.677777777775</v>
      </c>
      <c r="AY255" s="40" t="s">
        <v>36</v>
      </c>
      <c r="AZ255" s="67">
        <v>202152.6</v>
      </c>
      <c r="BA255" s="43">
        <v>40499</v>
      </c>
      <c r="BB255" s="81">
        <v>41365</v>
      </c>
      <c r="BC255" s="40">
        <f t="shared" si="12"/>
        <v>866</v>
      </c>
      <c r="BD255" s="85">
        <f t="shared" si="13"/>
        <v>28.866666666666667</v>
      </c>
      <c r="BF255" s="393">
        <v>40499</v>
      </c>
      <c r="BG255" s="398">
        <v>41394</v>
      </c>
      <c r="BH255" s="96">
        <f t="shared" si="14"/>
        <v>895</v>
      </c>
      <c r="BI255" s="97">
        <f t="shared" si="15"/>
        <v>29.833333333333332</v>
      </c>
    </row>
    <row r="256" spans="1:61" ht="12.75" customHeight="1" x14ac:dyDescent="0.2">
      <c r="A256" s="413"/>
      <c r="B256" s="42" t="s">
        <v>2613</v>
      </c>
      <c r="C256" s="40">
        <v>93</v>
      </c>
      <c r="D256" s="40" t="s">
        <v>2527</v>
      </c>
      <c r="E256" s="41" t="s">
        <v>2530</v>
      </c>
      <c r="F256" s="41" t="s">
        <v>8710</v>
      </c>
      <c r="G256" s="41" t="s">
        <v>2692</v>
      </c>
      <c r="H256" s="41" t="s">
        <v>2692</v>
      </c>
      <c r="I256" s="45" t="s">
        <v>7839</v>
      </c>
      <c r="J256" s="45" t="s">
        <v>2692</v>
      </c>
      <c r="L256" s="50" t="s">
        <v>7841</v>
      </c>
      <c r="M256" s="40">
        <v>1281610</v>
      </c>
      <c r="N256" s="40" t="s">
        <v>7582</v>
      </c>
      <c r="O256" s="40" t="s">
        <v>7583</v>
      </c>
      <c r="P256" s="40" t="s">
        <v>2622</v>
      </c>
      <c r="Q256" s="40" t="s">
        <v>7584</v>
      </c>
      <c r="R256" s="40" t="s">
        <v>7585</v>
      </c>
      <c r="S256" s="43">
        <v>40351</v>
      </c>
      <c r="T256" s="40" t="s">
        <v>2623</v>
      </c>
      <c r="U256" s="44">
        <v>19561</v>
      </c>
      <c r="V256" s="44">
        <v>19561</v>
      </c>
      <c r="W256" s="44" t="s">
        <v>2623</v>
      </c>
      <c r="X256" s="44" t="s">
        <v>2623</v>
      </c>
      <c r="Y256" s="44" t="s">
        <v>2623</v>
      </c>
      <c r="Z256" s="44">
        <v>19561</v>
      </c>
      <c r="AA256" s="40" t="s">
        <v>50</v>
      </c>
      <c r="AB256" s="44">
        <v>9780.5</v>
      </c>
      <c r="AC256" s="44">
        <v>0</v>
      </c>
      <c r="AD256" s="40" t="s">
        <v>27</v>
      </c>
      <c r="AE256" s="44">
        <v>0</v>
      </c>
      <c r="AF256" s="40" t="s">
        <v>2629</v>
      </c>
      <c r="AG256" s="40" t="s">
        <v>2630</v>
      </c>
      <c r="AI256" s="40" t="s">
        <v>28</v>
      </c>
      <c r="AJ256" s="40" t="s">
        <v>135</v>
      </c>
      <c r="AK256" s="40" t="s">
        <v>284</v>
      </c>
      <c r="AL256" s="40" t="s">
        <v>76</v>
      </c>
      <c r="AM256" s="40" t="s">
        <v>2641</v>
      </c>
      <c r="AN256" s="40" t="s">
        <v>32</v>
      </c>
      <c r="AO256" s="40" t="s">
        <v>292</v>
      </c>
      <c r="AP256" s="40" t="s">
        <v>34</v>
      </c>
      <c r="AQ256" s="40" t="s">
        <v>71</v>
      </c>
      <c r="AR256" s="40" t="s">
        <v>42</v>
      </c>
      <c r="AS256" s="45">
        <v>41365</v>
      </c>
      <c r="AT256" s="45" t="s">
        <v>7839</v>
      </c>
      <c r="AU256" s="40">
        <v>0</v>
      </c>
      <c r="AV256" s="40" t="s">
        <v>7586</v>
      </c>
      <c r="AW256" s="43">
        <v>40529</v>
      </c>
      <c r="AX256" s="46">
        <v>40541.834722222222</v>
      </c>
      <c r="AY256" s="40" t="s">
        <v>36</v>
      </c>
      <c r="AZ256" s="67">
        <v>19561</v>
      </c>
      <c r="BA256" s="43">
        <v>40529</v>
      </c>
      <c r="BB256" s="81">
        <v>41365</v>
      </c>
      <c r="BC256" s="40">
        <f t="shared" si="12"/>
        <v>836</v>
      </c>
      <c r="BD256" s="85">
        <f t="shared" si="13"/>
        <v>27.866666666666667</v>
      </c>
      <c r="BF256" s="393">
        <v>40529</v>
      </c>
      <c r="BG256" s="398">
        <v>41394</v>
      </c>
      <c r="BH256" s="96">
        <f t="shared" si="14"/>
        <v>865</v>
      </c>
      <c r="BI256" s="97">
        <f t="shared" si="15"/>
        <v>28.833333333333332</v>
      </c>
    </row>
    <row r="257" spans="1:61" ht="12.75" customHeight="1" x14ac:dyDescent="0.2">
      <c r="A257" s="413"/>
      <c r="B257" s="42" t="s">
        <v>2613</v>
      </c>
      <c r="C257" s="40">
        <v>14</v>
      </c>
      <c r="D257" s="40" t="s">
        <v>2528</v>
      </c>
      <c r="E257" s="41" t="s">
        <v>2531</v>
      </c>
      <c r="F257" s="41" t="s">
        <v>9206</v>
      </c>
      <c r="G257" s="41" t="s">
        <v>8715</v>
      </c>
      <c r="H257" s="41" t="s">
        <v>8716</v>
      </c>
      <c r="I257" s="45" t="s">
        <v>7838</v>
      </c>
      <c r="J257" s="45" t="s">
        <v>9441</v>
      </c>
      <c r="L257" s="50" t="s">
        <v>7842</v>
      </c>
      <c r="M257" s="40">
        <v>1487189</v>
      </c>
      <c r="N257" s="40" t="s">
        <v>3159</v>
      </c>
      <c r="O257" s="40" t="s">
        <v>3160</v>
      </c>
      <c r="P257" s="40" t="s">
        <v>2646</v>
      </c>
      <c r="Q257" s="40" t="s">
        <v>3161</v>
      </c>
      <c r="R257" s="40" t="s">
        <v>3162</v>
      </c>
      <c r="S257" s="43">
        <v>40841</v>
      </c>
      <c r="T257" s="40" t="s">
        <v>2623</v>
      </c>
      <c r="U257" s="44">
        <v>11750</v>
      </c>
      <c r="V257" s="44">
        <v>12000</v>
      </c>
      <c r="W257" s="44" t="s">
        <v>2623</v>
      </c>
      <c r="X257" s="44" t="s">
        <v>2623</v>
      </c>
      <c r="Y257" s="44" t="s">
        <v>2623</v>
      </c>
      <c r="Z257" s="44">
        <v>3902.28</v>
      </c>
      <c r="AA257" s="40" t="s">
        <v>50</v>
      </c>
      <c r="AB257" s="44">
        <v>1951.14</v>
      </c>
      <c r="AC257" s="44">
        <v>0</v>
      </c>
      <c r="AD257" s="40" t="s">
        <v>27</v>
      </c>
      <c r="AE257" s="44">
        <v>0</v>
      </c>
      <c r="AF257" s="40" t="s">
        <v>2629</v>
      </c>
      <c r="AG257" s="40" t="s">
        <v>2630</v>
      </c>
      <c r="AI257" s="40" t="s">
        <v>28</v>
      </c>
      <c r="AJ257" s="40" t="s">
        <v>262</v>
      </c>
      <c r="AK257" s="40" t="s">
        <v>276</v>
      </c>
      <c r="AL257" s="40" t="s">
        <v>31</v>
      </c>
      <c r="AM257" s="40" t="s">
        <v>2632</v>
      </c>
      <c r="AN257" s="40" t="s">
        <v>131</v>
      </c>
      <c r="AO257" s="40" t="s">
        <v>77</v>
      </c>
      <c r="AP257" s="40" t="s">
        <v>34</v>
      </c>
      <c r="AQ257" s="40" t="s">
        <v>71</v>
      </c>
      <c r="AR257" s="40" t="s">
        <v>42</v>
      </c>
      <c r="AS257" s="45">
        <v>41365</v>
      </c>
      <c r="AT257" s="45" t="s">
        <v>7838</v>
      </c>
      <c r="AU257" s="40">
        <v>0</v>
      </c>
      <c r="AV257" s="40" t="s">
        <v>3163</v>
      </c>
      <c r="AW257" s="43">
        <v>41103</v>
      </c>
      <c r="AX257" s="46">
        <v>41103.140277777777</v>
      </c>
      <c r="AY257" s="40" t="s">
        <v>36</v>
      </c>
      <c r="AZ257" s="67">
        <v>11750</v>
      </c>
      <c r="BA257" s="43">
        <v>41103</v>
      </c>
      <c r="BB257" s="45">
        <v>41365</v>
      </c>
      <c r="BC257" s="40">
        <f t="shared" si="12"/>
        <v>262</v>
      </c>
      <c r="BD257" s="85">
        <f t="shared" si="13"/>
        <v>8.7333333333333325</v>
      </c>
      <c r="BF257" s="393">
        <v>41103</v>
      </c>
      <c r="BG257" s="398">
        <v>41394</v>
      </c>
      <c r="BH257" s="96">
        <f t="shared" si="14"/>
        <v>291</v>
      </c>
      <c r="BI257" s="97">
        <f t="shared" si="15"/>
        <v>9.6999999999999993</v>
      </c>
    </row>
    <row r="258" spans="1:61" ht="12.75" customHeight="1" x14ac:dyDescent="0.2">
      <c r="A258" s="413"/>
      <c r="B258" s="42" t="s">
        <v>2613</v>
      </c>
      <c r="C258" s="40">
        <v>82</v>
      </c>
      <c r="D258" s="40" t="s">
        <v>2527</v>
      </c>
      <c r="E258" s="41" t="s">
        <v>2537</v>
      </c>
      <c r="F258" s="41" t="s">
        <v>8717</v>
      </c>
      <c r="G258" s="41" t="s">
        <v>8708</v>
      </c>
      <c r="H258" s="41" t="s">
        <v>9571</v>
      </c>
      <c r="I258" s="45" t="s">
        <v>7456</v>
      </c>
      <c r="J258" s="45" t="s">
        <v>9205</v>
      </c>
      <c r="K258" s="67">
        <v>0</v>
      </c>
      <c r="L258" s="50" t="s">
        <v>7841</v>
      </c>
      <c r="M258" s="40">
        <v>776764</v>
      </c>
      <c r="N258" s="40" t="s">
        <v>3165</v>
      </c>
      <c r="O258" s="40" t="s">
        <v>3166</v>
      </c>
      <c r="P258" s="40" t="s">
        <v>2622</v>
      </c>
      <c r="Q258" s="40" t="s">
        <v>3167</v>
      </c>
      <c r="R258" s="40" t="s">
        <v>3168</v>
      </c>
      <c r="S258" s="43">
        <v>38413</v>
      </c>
      <c r="T258" s="40" t="s">
        <v>2623</v>
      </c>
      <c r="U258" s="44">
        <v>39358.550000000003</v>
      </c>
      <c r="V258" s="44">
        <v>39358.550000000003</v>
      </c>
      <c r="W258" s="44" t="s">
        <v>2623</v>
      </c>
      <c r="X258" s="44" t="s">
        <v>2623</v>
      </c>
      <c r="Y258" s="44" t="s">
        <v>2623</v>
      </c>
      <c r="Z258" s="44">
        <v>39358.550000000003</v>
      </c>
      <c r="AA258" s="40" t="s">
        <v>50</v>
      </c>
      <c r="AB258" s="44">
        <v>19679.28</v>
      </c>
      <c r="AC258" s="44">
        <v>3935.85</v>
      </c>
      <c r="AD258" s="40" t="s">
        <v>27</v>
      </c>
      <c r="AE258" s="44">
        <v>0</v>
      </c>
      <c r="AF258" s="40" t="s">
        <v>2624</v>
      </c>
      <c r="AG258" s="40" t="s">
        <v>2630</v>
      </c>
      <c r="AI258" s="40" t="s">
        <v>28</v>
      </c>
      <c r="AJ258" s="40" t="s">
        <v>44</v>
      </c>
      <c r="AK258" s="40" t="s">
        <v>30</v>
      </c>
      <c r="AL258" s="40" t="s">
        <v>45</v>
      </c>
      <c r="AM258" s="40" t="s">
        <v>2634</v>
      </c>
      <c r="AN258" s="40" t="s">
        <v>32</v>
      </c>
      <c r="AO258" s="40" t="s">
        <v>1257</v>
      </c>
      <c r="AP258" s="40" t="s">
        <v>53</v>
      </c>
      <c r="AQ258" s="40" t="s">
        <v>71</v>
      </c>
      <c r="AR258" s="40" t="s">
        <v>42</v>
      </c>
      <c r="AS258" s="45">
        <v>41365</v>
      </c>
      <c r="AT258" s="45" t="s">
        <v>7456</v>
      </c>
      <c r="AU258" s="40">
        <v>0</v>
      </c>
      <c r="AV258" s="40" t="s">
        <v>3169</v>
      </c>
      <c r="AW258" s="43">
        <v>39666</v>
      </c>
      <c r="AX258" s="46">
        <v>39693.418055555558</v>
      </c>
      <c r="AY258" s="40" t="s">
        <v>36</v>
      </c>
      <c r="AZ258" s="67">
        <v>39358.550000000003</v>
      </c>
      <c r="BA258" s="43">
        <v>39666</v>
      </c>
      <c r="BB258" s="81">
        <v>41365</v>
      </c>
      <c r="BC258" s="40">
        <f t="shared" si="12"/>
        <v>1699</v>
      </c>
      <c r="BD258" s="85">
        <f t="shared" si="13"/>
        <v>56.633333333333333</v>
      </c>
      <c r="BF258" s="393">
        <v>39666</v>
      </c>
      <c r="BG258" s="398">
        <v>41394</v>
      </c>
      <c r="BH258" s="96">
        <f t="shared" si="14"/>
        <v>1728</v>
      </c>
      <c r="BI258" s="97">
        <f t="shared" si="15"/>
        <v>57.6</v>
      </c>
    </row>
    <row r="259" spans="1:61" ht="12.75" customHeight="1" x14ac:dyDescent="0.2">
      <c r="A259" s="413"/>
      <c r="B259" s="42" t="s">
        <v>2613</v>
      </c>
      <c r="C259" s="40">
        <v>93</v>
      </c>
      <c r="D259" s="40" t="s">
        <v>2527</v>
      </c>
      <c r="E259" s="41" t="s">
        <v>2539</v>
      </c>
      <c r="F259" s="41" t="s">
        <v>8712</v>
      </c>
      <c r="G259" s="41" t="s">
        <v>8708</v>
      </c>
      <c r="H259" s="41" t="s">
        <v>9572</v>
      </c>
      <c r="I259" s="45" t="s">
        <v>7839</v>
      </c>
      <c r="J259" s="45" t="s">
        <v>8755</v>
      </c>
      <c r="L259" s="50" t="s">
        <v>7841</v>
      </c>
      <c r="M259" s="40">
        <v>573514</v>
      </c>
      <c r="N259" s="40" t="s">
        <v>3170</v>
      </c>
      <c r="O259" s="40" t="s">
        <v>3171</v>
      </c>
      <c r="P259" s="40" t="s">
        <v>2622</v>
      </c>
      <c r="Q259" s="40" t="s">
        <v>3172</v>
      </c>
      <c r="R259" s="40" t="s">
        <v>3173</v>
      </c>
      <c r="S259" s="43">
        <v>38811</v>
      </c>
      <c r="T259" s="40" t="s">
        <v>2623</v>
      </c>
      <c r="U259" s="44">
        <v>14500</v>
      </c>
      <c r="V259" s="44">
        <v>14500</v>
      </c>
      <c r="W259" s="44" t="s">
        <v>2623</v>
      </c>
      <c r="X259" s="44" t="s">
        <v>2623</v>
      </c>
      <c r="Y259" s="44" t="s">
        <v>2623</v>
      </c>
      <c r="Z259" s="44">
        <v>14500</v>
      </c>
      <c r="AA259" s="40" t="s">
        <v>26</v>
      </c>
      <c r="AB259" s="44">
        <v>14500</v>
      </c>
      <c r="AC259" s="44">
        <v>0</v>
      </c>
      <c r="AD259" s="40" t="s">
        <v>27</v>
      </c>
      <c r="AE259" s="44">
        <v>0</v>
      </c>
      <c r="AF259" s="40" t="s">
        <v>2624</v>
      </c>
      <c r="AG259" s="40" t="s">
        <v>2625</v>
      </c>
      <c r="AH259" s="40" t="s">
        <v>2626</v>
      </c>
      <c r="AI259" s="40" t="s">
        <v>28</v>
      </c>
      <c r="AJ259" s="40" t="s">
        <v>44</v>
      </c>
      <c r="AK259" s="40" t="s">
        <v>38</v>
      </c>
      <c r="AL259" s="40" t="s">
        <v>45</v>
      </c>
      <c r="AM259" s="40" t="s">
        <v>2627</v>
      </c>
      <c r="AN259" s="40" t="s">
        <v>32</v>
      </c>
      <c r="AO259" s="40" t="s">
        <v>77</v>
      </c>
      <c r="AP259" s="40" t="s">
        <v>34</v>
      </c>
      <c r="AQ259" s="40" t="s">
        <v>307</v>
      </c>
      <c r="AR259" s="40" t="s">
        <v>42</v>
      </c>
      <c r="AS259" s="45">
        <v>41365</v>
      </c>
      <c r="AT259" s="45" t="s">
        <v>7839</v>
      </c>
      <c r="AU259" s="40">
        <v>0</v>
      </c>
      <c r="AV259" s="40" t="s">
        <v>3174</v>
      </c>
      <c r="AW259" s="43">
        <v>39035</v>
      </c>
      <c r="AX259" s="46">
        <v>39121.393750000003</v>
      </c>
      <c r="AY259" s="40" t="s">
        <v>36</v>
      </c>
      <c r="AZ259" s="67">
        <v>14500</v>
      </c>
      <c r="BA259" s="43">
        <v>39035</v>
      </c>
      <c r="BB259" s="81">
        <v>41365</v>
      </c>
      <c r="BC259" s="40">
        <f t="shared" ref="BC259:BC322" si="16">BB259-BA259</f>
        <v>2330</v>
      </c>
      <c r="BD259" s="85">
        <f t="shared" ref="BD259:BD322" si="17">BC259/30</f>
        <v>77.666666666666671</v>
      </c>
      <c r="BF259" s="393">
        <v>39035</v>
      </c>
      <c r="BG259" s="398">
        <v>41394</v>
      </c>
      <c r="BH259" s="96">
        <f t="shared" ref="BH259:BH322" si="18">BG259-BF259</f>
        <v>2359</v>
      </c>
      <c r="BI259" s="97">
        <f t="shared" ref="BI259:BI322" si="19">BH259/30</f>
        <v>78.63333333333334</v>
      </c>
    </row>
    <row r="260" spans="1:61" ht="12.75" customHeight="1" x14ac:dyDescent="0.2">
      <c r="A260" s="413"/>
      <c r="B260" s="42" t="s">
        <v>2613</v>
      </c>
      <c r="C260" s="40">
        <v>93</v>
      </c>
      <c r="D260" s="40" t="s">
        <v>2527</v>
      </c>
      <c r="E260" s="41" t="s">
        <v>2539</v>
      </c>
      <c r="F260" s="40" t="s">
        <v>8717</v>
      </c>
      <c r="G260" s="40" t="s">
        <v>8715</v>
      </c>
      <c r="H260" s="40" t="s">
        <v>8716</v>
      </c>
      <c r="I260" s="60" t="s">
        <v>7456</v>
      </c>
      <c r="J260" s="60" t="s">
        <v>8756</v>
      </c>
      <c r="K260" s="67">
        <v>0</v>
      </c>
      <c r="L260" s="50" t="s">
        <v>7842</v>
      </c>
      <c r="M260" s="40">
        <v>1403557</v>
      </c>
      <c r="N260" s="40" t="s">
        <v>3175</v>
      </c>
      <c r="O260" s="40" t="s">
        <v>3176</v>
      </c>
      <c r="P260" s="40" t="s">
        <v>2622</v>
      </c>
      <c r="Q260" s="40">
        <v>2451</v>
      </c>
      <c r="R260" s="40" t="s">
        <v>3177</v>
      </c>
      <c r="S260" s="43">
        <v>39772</v>
      </c>
      <c r="T260" s="40" t="s">
        <v>2623</v>
      </c>
      <c r="U260" s="44">
        <v>7155.5</v>
      </c>
      <c r="V260" s="44">
        <v>13050</v>
      </c>
      <c r="W260" s="44" t="s">
        <v>2623</v>
      </c>
      <c r="X260" s="44" t="s">
        <v>2623</v>
      </c>
      <c r="Y260" s="44" t="s">
        <v>2623</v>
      </c>
      <c r="Z260" s="44">
        <v>7177.5</v>
      </c>
      <c r="AA260" s="40" t="s">
        <v>27</v>
      </c>
      <c r="AB260" s="44">
        <v>0</v>
      </c>
      <c r="AC260" s="44">
        <v>0</v>
      </c>
      <c r="AD260" s="40" t="s">
        <v>27</v>
      </c>
      <c r="AE260" s="44">
        <v>0</v>
      </c>
      <c r="AF260" s="40" t="s">
        <v>2629</v>
      </c>
      <c r="AG260" s="40" t="s">
        <v>2630</v>
      </c>
      <c r="AI260" s="40" t="s">
        <v>28</v>
      </c>
      <c r="AJ260" s="40" t="s">
        <v>135</v>
      </c>
      <c r="AK260" s="40" t="s">
        <v>136</v>
      </c>
      <c r="AL260" s="40" t="s">
        <v>31</v>
      </c>
      <c r="AM260" s="40" t="s">
        <v>2632</v>
      </c>
      <c r="AN260" s="40" t="s">
        <v>131</v>
      </c>
      <c r="AO260" s="40" t="s">
        <v>3178</v>
      </c>
      <c r="AP260" s="40" t="s">
        <v>130</v>
      </c>
      <c r="AQ260" s="40" t="s">
        <v>71</v>
      </c>
      <c r="AR260" s="40" t="s">
        <v>42</v>
      </c>
      <c r="AS260" s="45">
        <v>41365</v>
      </c>
      <c r="AT260" s="45" t="s">
        <v>7456</v>
      </c>
      <c r="AU260" s="40">
        <v>0</v>
      </c>
      <c r="AV260" s="40" t="s">
        <v>3179</v>
      </c>
      <c r="AW260" s="43">
        <v>40802</v>
      </c>
      <c r="AX260" s="46">
        <v>40895.286805555559</v>
      </c>
      <c r="AY260" s="40" t="s">
        <v>36</v>
      </c>
      <c r="AZ260" s="67">
        <v>7155.5</v>
      </c>
      <c r="BA260" s="43">
        <v>40802</v>
      </c>
      <c r="BB260" s="81">
        <v>41365</v>
      </c>
      <c r="BC260" s="40">
        <f t="shared" si="16"/>
        <v>563</v>
      </c>
      <c r="BD260" s="85">
        <f t="shared" si="17"/>
        <v>18.766666666666666</v>
      </c>
      <c r="BF260" s="393">
        <v>40802</v>
      </c>
      <c r="BG260" s="398">
        <v>41394</v>
      </c>
      <c r="BH260" s="96">
        <f t="shared" si="18"/>
        <v>592</v>
      </c>
      <c r="BI260" s="97">
        <f t="shared" si="19"/>
        <v>19.733333333333334</v>
      </c>
    </row>
    <row r="261" spans="1:61" ht="12.75" customHeight="1" x14ac:dyDescent="0.2">
      <c r="A261" s="413"/>
      <c r="B261" s="42" t="s">
        <v>2613</v>
      </c>
      <c r="C261" s="40">
        <v>82</v>
      </c>
      <c r="D261" s="40" t="s">
        <v>2527</v>
      </c>
      <c r="E261" s="41" t="s">
        <v>2537</v>
      </c>
      <c r="F261" s="41" t="s">
        <v>8713</v>
      </c>
      <c r="G261" s="41" t="s">
        <v>8708</v>
      </c>
      <c r="H261" s="41" t="s">
        <v>9214</v>
      </c>
      <c r="I261" s="45" t="s">
        <v>7456</v>
      </c>
      <c r="J261" s="60" t="s">
        <v>8756</v>
      </c>
      <c r="K261" s="67">
        <v>0</v>
      </c>
      <c r="L261" s="50" t="s">
        <v>7842</v>
      </c>
      <c r="M261" s="40">
        <v>1575326</v>
      </c>
      <c r="N261" s="40" t="s">
        <v>3180</v>
      </c>
      <c r="O261" s="40" t="s">
        <v>3181</v>
      </c>
      <c r="P261" s="40" t="s">
        <v>2622</v>
      </c>
      <c r="Q261" s="40" t="s">
        <v>3182</v>
      </c>
      <c r="R261" s="40" t="s">
        <v>3183</v>
      </c>
      <c r="S261" s="43">
        <v>40887</v>
      </c>
      <c r="T261" s="40" t="s">
        <v>2623</v>
      </c>
      <c r="U261" s="44">
        <v>48000</v>
      </c>
      <c r="V261" s="44">
        <v>48000</v>
      </c>
      <c r="W261" s="44" t="s">
        <v>2623</v>
      </c>
      <c r="X261" s="44" t="s">
        <v>2623</v>
      </c>
      <c r="Y261" s="44" t="s">
        <v>2623</v>
      </c>
      <c r="Z261" s="44">
        <v>48000</v>
      </c>
      <c r="AA261" s="40" t="s">
        <v>50</v>
      </c>
      <c r="AB261" s="44">
        <v>24000</v>
      </c>
      <c r="AC261" s="44">
        <v>0</v>
      </c>
      <c r="AD261" s="40" t="s">
        <v>27</v>
      </c>
      <c r="AE261" s="44">
        <v>0</v>
      </c>
      <c r="AF261" s="40" t="s">
        <v>2629</v>
      </c>
      <c r="AG261" s="40" t="s">
        <v>2630</v>
      </c>
      <c r="AI261" s="40" t="s">
        <v>28</v>
      </c>
      <c r="AJ261" s="40" t="s">
        <v>135</v>
      </c>
      <c r="AK261" s="40" t="s">
        <v>284</v>
      </c>
      <c r="AL261" s="40" t="s">
        <v>31</v>
      </c>
      <c r="AM261" s="40" t="s">
        <v>2644</v>
      </c>
      <c r="AN261" s="40" t="s">
        <v>32</v>
      </c>
      <c r="AO261" s="40" t="s">
        <v>458</v>
      </c>
      <c r="AP261" s="40" t="s">
        <v>34</v>
      </c>
      <c r="AQ261" s="40" t="s">
        <v>71</v>
      </c>
      <c r="AR261" s="40" t="s">
        <v>42</v>
      </c>
      <c r="AS261" s="45">
        <v>41365</v>
      </c>
      <c r="AT261" s="45" t="s">
        <v>7456</v>
      </c>
      <c r="AU261" s="40">
        <v>0</v>
      </c>
      <c r="AV261" s="40" t="s">
        <v>3184</v>
      </c>
      <c r="AW261" s="43">
        <v>41290</v>
      </c>
      <c r="AX261" s="46">
        <v>41304.916666666664</v>
      </c>
      <c r="AY261" s="40" t="s">
        <v>36</v>
      </c>
      <c r="AZ261" s="67">
        <v>48000</v>
      </c>
      <c r="BA261" s="43">
        <v>41290</v>
      </c>
      <c r="BB261" s="81">
        <v>41365</v>
      </c>
      <c r="BC261" s="40">
        <f t="shared" si="16"/>
        <v>75</v>
      </c>
      <c r="BD261" s="85">
        <f t="shared" si="17"/>
        <v>2.5</v>
      </c>
      <c r="BF261" s="393">
        <v>41290</v>
      </c>
      <c r="BG261" s="398">
        <v>41394</v>
      </c>
      <c r="BH261" s="96">
        <f t="shared" si="18"/>
        <v>104</v>
      </c>
      <c r="BI261" s="97">
        <f t="shared" si="19"/>
        <v>3.4666666666666668</v>
      </c>
    </row>
    <row r="262" spans="1:61" ht="12.75" customHeight="1" x14ac:dyDescent="0.2">
      <c r="A262" s="413"/>
      <c r="B262" s="42" t="s">
        <v>2613</v>
      </c>
      <c r="C262" s="40">
        <v>93</v>
      </c>
      <c r="D262" s="40" t="s">
        <v>2527</v>
      </c>
      <c r="E262" s="41" t="s">
        <v>2529</v>
      </c>
      <c r="F262" s="41" t="s">
        <v>8712</v>
      </c>
      <c r="G262" s="41" t="s">
        <v>8708</v>
      </c>
      <c r="H262" s="41" t="s">
        <v>9572</v>
      </c>
      <c r="I262" s="45" t="s">
        <v>7839</v>
      </c>
      <c r="J262" s="45" t="s">
        <v>9417</v>
      </c>
      <c r="L262" s="50" t="s">
        <v>7841</v>
      </c>
      <c r="M262" s="40">
        <v>432356</v>
      </c>
      <c r="N262" s="40" t="s">
        <v>3604</v>
      </c>
      <c r="O262" s="40" t="s">
        <v>3605</v>
      </c>
      <c r="P262" s="40" t="s">
        <v>2622</v>
      </c>
      <c r="Q262" s="40">
        <v>10005450</v>
      </c>
      <c r="R262" s="40" t="s">
        <v>3606</v>
      </c>
      <c r="S262" s="43">
        <v>36821</v>
      </c>
      <c r="T262" s="40" t="s">
        <v>2623</v>
      </c>
      <c r="U262" s="44">
        <v>30000</v>
      </c>
      <c r="V262" s="44">
        <v>30000</v>
      </c>
      <c r="W262" s="44" t="s">
        <v>2623</v>
      </c>
      <c r="X262" s="44" t="s">
        <v>2623</v>
      </c>
      <c r="Y262" s="44" t="s">
        <v>2623</v>
      </c>
      <c r="Z262" s="44">
        <v>30000</v>
      </c>
      <c r="AA262" s="40" t="s">
        <v>50</v>
      </c>
      <c r="AB262" s="44">
        <v>15000</v>
      </c>
      <c r="AC262" s="44">
        <v>800</v>
      </c>
      <c r="AD262" s="40" t="s">
        <v>27</v>
      </c>
      <c r="AE262" s="44">
        <v>0</v>
      </c>
      <c r="AF262" s="40" t="s">
        <v>2624</v>
      </c>
      <c r="AG262" s="40" t="s">
        <v>2638</v>
      </c>
      <c r="AI262" s="40" t="s">
        <v>28</v>
      </c>
      <c r="AJ262" s="40" t="s">
        <v>44</v>
      </c>
      <c r="AK262" s="40" t="s">
        <v>108</v>
      </c>
      <c r="AL262" s="40" t="s">
        <v>109</v>
      </c>
      <c r="AM262" s="40" t="s">
        <v>2664</v>
      </c>
      <c r="AN262" s="40" t="s">
        <v>32</v>
      </c>
      <c r="AO262" s="40" t="s">
        <v>3607</v>
      </c>
      <c r="AP262" s="40" t="s">
        <v>34</v>
      </c>
      <c r="AQ262" s="40" t="s">
        <v>71</v>
      </c>
      <c r="AR262" s="40" t="s">
        <v>42</v>
      </c>
      <c r="AS262" s="45">
        <v>41365</v>
      </c>
      <c r="AT262" s="45" t="s">
        <v>7839</v>
      </c>
      <c r="AU262" s="40">
        <v>0</v>
      </c>
      <c r="AV262" s="40" t="s">
        <v>3608</v>
      </c>
      <c r="AW262" s="43">
        <v>38328</v>
      </c>
      <c r="AX262" s="46">
        <v>38351.674305555556</v>
      </c>
      <c r="AY262" s="40" t="s">
        <v>36</v>
      </c>
      <c r="AZ262" s="67">
        <v>30000</v>
      </c>
      <c r="BA262" s="43">
        <v>38328</v>
      </c>
      <c r="BB262" s="81">
        <v>41365</v>
      </c>
      <c r="BC262" s="40">
        <f t="shared" si="16"/>
        <v>3037</v>
      </c>
      <c r="BD262" s="85">
        <f t="shared" si="17"/>
        <v>101.23333333333333</v>
      </c>
      <c r="BF262" s="393">
        <v>38328</v>
      </c>
      <c r="BG262" s="398">
        <v>41394</v>
      </c>
      <c r="BH262" s="96">
        <f t="shared" si="18"/>
        <v>3066</v>
      </c>
      <c r="BI262" s="97">
        <f t="shared" si="19"/>
        <v>102.2</v>
      </c>
    </row>
    <row r="263" spans="1:61" ht="12.75" customHeight="1" x14ac:dyDescent="0.2">
      <c r="A263" s="413"/>
      <c r="B263" s="42" t="s">
        <v>2613</v>
      </c>
      <c r="C263" s="40">
        <v>93</v>
      </c>
      <c r="D263" s="40" t="s">
        <v>2527</v>
      </c>
      <c r="E263" s="41" t="s">
        <v>2529</v>
      </c>
      <c r="F263" s="41" t="s">
        <v>8712</v>
      </c>
      <c r="G263" s="41" t="s">
        <v>8708</v>
      </c>
      <c r="H263" s="41" t="s">
        <v>9572</v>
      </c>
      <c r="I263" s="45" t="s">
        <v>7456</v>
      </c>
      <c r="J263" s="60" t="s">
        <v>8756</v>
      </c>
      <c r="K263" s="67">
        <v>0</v>
      </c>
      <c r="L263" s="50" t="s">
        <v>7841</v>
      </c>
      <c r="M263" s="40">
        <v>444477</v>
      </c>
      <c r="N263" s="40" t="s">
        <v>3185</v>
      </c>
      <c r="O263" s="40" t="s">
        <v>3186</v>
      </c>
      <c r="P263" s="40" t="s">
        <v>2622</v>
      </c>
      <c r="Q263" s="40">
        <v>22</v>
      </c>
      <c r="R263" s="40" t="s">
        <v>3187</v>
      </c>
      <c r="S263" s="43">
        <v>38230</v>
      </c>
      <c r="T263" s="40" t="s">
        <v>2623</v>
      </c>
      <c r="U263" s="44">
        <v>16910.64</v>
      </c>
      <c r="V263" s="44">
        <v>16910.64</v>
      </c>
      <c r="W263" s="44" t="s">
        <v>2623</v>
      </c>
      <c r="X263" s="44" t="s">
        <v>2623</v>
      </c>
      <c r="Y263" s="44" t="s">
        <v>2623</v>
      </c>
      <c r="Z263" s="44">
        <v>16910.64</v>
      </c>
      <c r="AA263" s="40" t="s">
        <v>50</v>
      </c>
      <c r="AB263" s="44">
        <v>8455.32</v>
      </c>
      <c r="AC263" s="44">
        <v>2800</v>
      </c>
      <c r="AD263" s="40" t="s">
        <v>27</v>
      </c>
      <c r="AE263" s="44">
        <v>0</v>
      </c>
      <c r="AF263" s="40" t="s">
        <v>2624</v>
      </c>
      <c r="AG263" s="40" t="s">
        <v>2625</v>
      </c>
      <c r="AH263" s="40" t="s">
        <v>2626</v>
      </c>
      <c r="AI263" s="40" t="s">
        <v>28</v>
      </c>
      <c r="AJ263" s="40" t="s">
        <v>44</v>
      </c>
      <c r="AK263" s="40" t="s">
        <v>38</v>
      </c>
      <c r="AL263" s="40" t="s">
        <v>45</v>
      </c>
      <c r="AM263" s="40" t="s">
        <v>2640</v>
      </c>
      <c r="AN263" s="40" t="s">
        <v>32</v>
      </c>
      <c r="AO263" s="40" t="s">
        <v>77</v>
      </c>
      <c r="AP263" s="40" t="s">
        <v>34</v>
      </c>
      <c r="AQ263" s="40" t="s">
        <v>307</v>
      </c>
      <c r="AR263" s="40" t="s">
        <v>42</v>
      </c>
      <c r="AS263" s="45">
        <v>41365</v>
      </c>
      <c r="AT263" s="45" t="s">
        <v>7456</v>
      </c>
      <c r="AU263" s="40">
        <v>0</v>
      </c>
      <c r="AV263" s="40" t="s">
        <v>3188</v>
      </c>
      <c r="AW263" s="43">
        <v>38376</v>
      </c>
      <c r="AX263" s="46">
        <v>38418.568055555559</v>
      </c>
      <c r="AY263" s="40" t="s">
        <v>36</v>
      </c>
      <c r="AZ263" s="67">
        <v>16910.64</v>
      </c>
      <c r="BA263" s="43">
        <v>38376</v>
      </c>
      <c r="BB263" s="81">
        <v>41365</v>
      </c>
      <c r="BC263" s="40">
        <f t="shared" si="16"/>
        <v>2989</v>
      </c>
      <c r="BD263" s="85">
        <f t="shared" si="17"/>
        <v>99.63333333333334</v>
      </c>
      <c r="BF263" s="393">
        <v>38376</v>
      </c>
      <c r="BG263" s="398">
        <v>41394</v>
      </c>
      <c r="BH263" s="96">
        <f t="shared" si="18"/>
        <v>3018</v>
      </c>
      <c r="BI263" s="97">
        <f t="shared" si="19"/>
        <v>100.6</v>
      </c>
    </row>
    <row r="264" spans="1:61" ht="12.75" customHeight="1" x14ac:dyDescent="0.2">
      <c r="A264" s="413"/>
      <c r="B264" s="42" t="s">
        <v>2613</v>
      </c>
      <c r="C264" s="40">
        <v>1</v>
      </c>
      <c r="D264" s="40" t="s">
        <v>2527</v>
      </c>
      <c r="E264" s="40" t="s">
        <v>7588</v>
      </c>
      <c r="F264" s="40" t="s">
        <v>7588</v>
      </c>
      <c r="G264" s="40" t="s">
        <v>7588</v>
      </c>
      <c r="H264" s="41" t="s">
        <v>7588</v>
      </c>
      <c r="I264" s="45" t="s">
        <v>7456</v>
      </c>
      <c r="J264" s="45" t="s">
        <v>7588</v>
      </c>
      <c r="K264" s="67">
        <v>0</v>
      </c>
      <c r="L264" s="50" t="s">
        <v>7842</v>
      </c>
      <c r="M264" s="40">
        <v>1623186</v>
      </c>
      <c r="N264" s="40" t="s">
        <v>7443</v>
      </c>
      <c r="O264" s="40" t="s">
        <v>7444</v>
      </c>
      <c r="P264" s="40" t="s">
        <v>2622</v>
      </c>
      <c r="T264" s="40" t="s">
        <v>2623</v>
      </c>
      <c r="U264" s="44">
        <v>0</v>
      </c>
      <c r="V264" s="44">
        <v>0</v>
      </c>
      <c r="W264" s="44" t="s">
        <v>2623</v>
      </c>
      <c r="X264" s="44" t="s">
        <v>2623</v>
      </c>
      <c r="Y264" s="44" t="s">
        <v>2623</v>
      </c>
      <c r="Z264" s="44">
        <v>0</v>
      </c>
      <c r="AB264" s="44">
        <v>0</v>
      </c>
      <c r="AC264" s="44">
        <v>0</v>
      </c>
      <c r="AD264" s="40" t="s">
        <v>50</v>
      </c>
      <c r="AE264" s="44">
        <v>0</v>
      </c>
      <c r="AF264" s="40" t="s">
        <v>2629</v>
      </c>
      <c r="AG264" s="40" t="s">
        <v>2630</v>
      </c>
      <c r="AI264" s="40" t="s">
        <v>28</v>
      </c>
      <c r="AJ264" s="40" t="s">
        <v>135</v>
      </c>
      <c r="AK264" s="40" t="s">
        <v>284</v>
      </c>
      <c r="AL264" s="40" t="s">
        <v>45</v>
      </c>
      <c r="AM264" s="40" t="s">
        <v>2665</v>
      </c>
      <c r="AN264" s="40" t="s">
        <v>32</v>
      </c>
      <c r="AO264" s="40" t="s">
        <v>39</v>
      </c>
      <c r="AP264" s="40" t="s">
        <v>40</v>
      </c>
      <c r="AQ264" s="40" t="s">
        <v>41</v>
      </c>
      <c r="AR264" s="40" t="s">
        <v>42</v>
      </c>
      <c r="AS264" s="45">
        <v>41365</v>
      </c>
      <c r="AT264" s="45" t="s">
        <v>7456</v>
      </c>
      <c r="AU264" s="40">
        <v>0</v>
      </c>
      <c r="AV264" s="40" t="s">
        <v>7434</v>
      </c>
      <c r="AW264" s="43">
        <v>41362</v>
      </c>
      <c r="AX264" s="46">
        <v>41384.031944444447</v>
      </c>
      <c r="AY264" s="40" t="s">
        <v>36</v>
      </c>
      <c r="AZ264" s="67">
        <v>0</v>
      </c>
      <c r="BA264" s="43">
        <v>41362</v>
      </c>
      <c r="BB264" s="81">
        <v>41365</v>
      </c>
      <c r="BC264" s="40">
        <f t="shared" si="16"/>
        <v>3</v>
      </c>
      <c r="BD264" s="85">
        <f t="shared" si="17"/>
        <v>0.1</v>
      </c>
      <c r="BF264" s="393">
        <v>41362</v>
      </c>
      <c r="BG264" s="398">
        <v>41394</v>
      </c>
      <c r="BH264" s="96">
        <f t="shared" si="18"/>
        <v>32</v>
      </c>
      <c r="BI264" s="97">
        <f t="shared" si="19"/>
        <v>1.0666666666666667</v>
      </c>
    </row>
    <row r="265" spans="1:61" ht="12.75" customHeight="1" x14ac:dyDescent="0.2">
      <c r="A265" s="413"/>
      <c r="B265" s="42" t="s">
        <v>2613</v>
      </c>
      <c r="C265" s="40">
        <v>93</v>
      </c>
      <c r="D265" s="40" t="s">
        <v>2527</v>
      </c>
      <c r="E265" s="41" t="s">
        <v>2529</v>
      </c>
      <c r="F265" s="41" t="s">
        <v>8713</v>
      </c>
      <c r="G265" s="41" t="s">
        <v>8708</v>
      </c>
      <c r="H265" s="41" t="s">
        <v>9214</v>
      </c>
      <c r="I265" s="45" t="s">
        <v>7453</v>
      </c>
      <c r="J265" s="40" t="s">
        <v>8761</v>
      </c>
      <c r="L265" s="50" t="s">
        <v>7841</v>
      </c>
      <c r="M265" s="40">
        <v>497398</v>
      </c>
      <c r="N265" s="40" t="s">
        <v>3189</v>
      </c>
      <c r="O265" s="40" t="s">
        <v>3190</v>
      </c>
      <c r="P265" s="40" t="s">
        <v>2622</v>
      </c>
      <c r="Q265" s="40" t="s">
        <v>3191</v>
      </c>
      <c r="R265" s="40" t="s">
        <v>3192</v>
      </c>
      <c r="S265" s="43">
        <v>38456</v>
      </c>
      <c r="T265" s="40" t="s">
        <v>2623</v>
      </c>
      <c r="U265" s="44">
        <v>7000</v>
      </c>
      <c r="V265" s="44">
        <v>7000</v>
      </c>
      <c r="W265" s="44" t="s">
        <v>2623</v>
      </c>
      <c r="X265" s="44" t="s">
        <v>2623</v>
      </c>
      <c r="Y265" s="44" t="s">
        <v>2623</v>
      </c>
      <c r="Z265" s="44">
        <v>7000</v>
      </c>
      <c r="AA265" s="40" t="s">
        <v>26</v>
      </c>
      <c r="AB265" s="44">
        <v>7000</v>
      </c>
      <c r="AC265" s="44">
        <v>1483.21</v>
      </c>
      <c r="AD265" s="40" t="s">
        <v>27</v>
      </c>
      <c r="AE265" s="44">
        <v>0</v>
      </c>
      <c r="AF265" s="40" t="s">
        <v>2624</v>
      </c>
      <c r="AG265" s="40" t="s">
        <v>2638</v>
      </c>
      <c r="AH265" s="40" t="s">
        <v>2642</v>
      </c>
      <c r="AI265" s="40" t="s">
        <v>28</v>
      </c>
      <c r="AJ265" s="40" t="s">
        <v>44</v>
      </c>
      <c r="AK265" s="40" t="s">
        <v>30</v>
      </c>
      <c r="AL265" s="40" t="s">
        <v>87</v>
      </c>
      <c r="AM265" s="40" t="s">
        <v>2634</v>
      </c>
      <c r="AN265" s="40" t="s">
        <v>32</v>
      </c>
      <c r="AO265" s="40" t="s">
        <v>339</v>
      </c>
      <c r="AP265" s="40" t="s">
        <v>123</v>
      </c>
      <c r="AQ265" s="40" t="s">
        <v>185</v>
      </c>
      <c r="AR265" s="40" t="s">
        <v>42</v>
      </c>
      <c r="AS265" s="45">
        <v>41365</v>
      </c>
      <c r="AT265" s="45" t="s">
        <v>7453</v>
      </c>
      <c r="AU265" s="40">
        <v>0</v>
      </c>
      <c r="AV265" s="40" t="s">
        <v>3193</v>
      </c>
      <c r="AW265" s="43">
        <v>38793</v>
      </c>
      <c r="AX265" s="46">
        <v>38820.500694444447</v>
      </c>
      <c r="AY265" s="40" t="s">
        <v>36</v>
      </c>
      <c r="AZ265" s="67">
        <v>7000</v>
      </c>
      <c r="BA265" s="43">
        <v>38793</v>
      </c>
      <c r="BB265" s="81">
        <v>41365</v>
      </c>
      <c r="BC265" s="40">
        <f t="shared" si="16"/>
        <v>2572</v>
      </c>
      <c r="BD265" s="85">
        <f t="shared" si="17"/>
        <v>85.733333333333334</v>
      </c>
      <c r="BF265" s="393">
        <v>38793</v>
      </c>
      <c r="BG265" s="398">
        <v>41394</v>
      </c>
      <c r="BH265" s="96">
        <f t="shared" si="18"/>
        <v>2601</v>
      </c>
      <c r="BI265" s="97">
        <f t="shared" si="19"/>
        <v>86.7</v>
      </c>
    </row>
    <row r="266" spans="1:61" ht="12.75" customHeight="1" x14ac:dyDescent="0.2">
      <c r="A266" s="413"/>
      <c r="B266" s="42" t="s">
        <v>2613</v>
      </c>
      <c r="C266" s="40">
        <v>93</v>
      </c>
      <c r="D266" s="40" t="s">
        <v>2527</v>
      </c>
      <c r="E266" s="41" t="s">
        <v>2530</v>
      </c>
      <c r="F266" s="40" t="s">
        <v>8712</v>
      </c>
      <c r="G266" s="40" t="s">
        <v>8708</v>
      </c>
      <c r="H266" s="40" t="s">
        <v>8711</v>
      </c>
      <c r="I266" s="60" t="s">
        <v>7456</v>
      </c>
      <c r="J266" s="60" t="s">
        <v>8756</v>
      </c>
      <c r="K266" s="67">
        <v>0</v>
      </c>
      <c r="L266" s="50" t="s">
        <v>7841</v>
      </c>
      <c r="M266" s="40">
        <v>1341095</v>
      </c>
      <c r="N266" s="40" t="s">
        <v>3514</v>
      </c>
      <c r="O266" s="40" t="s">
        <v>3515</v>
      </c>
      <c r="P266" s="40" t="s">
        <v>2622</v>
      </c>
      <c r="Q266" s="40" t="s">
        <v>3516</v>
      </c>
      <c r="R266" s="40" t="s">
        <v>3517</v>
      </c>
      <c r="S266" s="43">
        <v>39862</v>
      </c>
      <c r="T266" s="40" t="s">
        <v>2623</v>
      </c>
      <c r="U266" s="44">
        <v>31876</v>
      </c>
      <c r="V266" s="44">
        <v>31876</v>
      </c>
      <c r="W266" s="44" t="s">
        <v>2623</v>
      </c>
      <c r="X266" s="44" t="s">
        <v>2623</v>
      </c>
      <c r="Y266" s="44" t="s">
        <v>2623</v>
      </c>
      <c r="Z266" s="44">
        <v>31876</v>
      </c>
      <c r="AA266" s="40" t="s">
        <v>50</v>
      </c>
      <c r="AB266" s="44">
        <v>15938</v>
      </c>
      <c r="AC266" s="44">
        <v>0</v>
      </c>
      <c r="AD266" s="40" t="s">
        <v>27</v>
      </c>
      <c r="AE266" s="44">
        <v>0</v>
      </c>
      <c r="AF266" s="40" t="s">
        <v>2629</v>
      </c>
      <c r="AG266" s="40" t="s">
        <v>2630</v>
      </c>
      <c r="AI266" s="40" t="s">
        <v>28</v>
      </c>
      <c r="AJ266" s="40" t="s">
        <v>135</v>
      </c>
      <c r="AK266" s="40" t="s">
        <v>284</v>
      </c>
      <c r="AL266" s="40" t="s">
        <v>31</v>
      </c>
      <c r="AM266" s="40" t="s">
        <v>2653</v>
      </c>
      <c r="AN266" s="40" t="s">
        <v>32</v>
      </c>
      <c r="AO266" s="40" t="s">
        <v>77</v>
      </c>
      <c r="AP266" s="40" t="s">
        <v>34</v>
      </c>
      <c r="AQ266" s="40" t="s">
        <v>71</v>
      </c>
      <c r="AR266" s="40" t="s">
        <v>42</v>
      </c>
      <c r="AS266" s="45">
        <v>41365</v>
      </c>
      <c r="AT266" s="45" t="s">
        <v>7456</v>
      </c>
      <c r="AU266" s="40">
        <v>0</v>
      </c>
      <c r="AV266" s="40" t="s">
        <v>3518</v>
      </c>
      <c r="AW266" s="43">
        <v>40711</v>
      </c>
      <c r="AX266" s="46">
        <v>40732.967361111114</v>
      </c>
      <c r="AY266" s="40" t="s">
        <v>36</v>
      </c>
      <c r="AZ266" s="67">
        <v>31876</v>
      </c>
      <c r="BA266" s="43">
        <v>40711</v>
      </c>
      <c r="BB266" s="81">
        <v>41365</v>
      </c>
      <c r="BC266" s="40">
        <f t="shared" si="16"/>
        <v>654</v>
      </c>
      <c r="BD266" s="85">
        <f t="shared" si="17"/>
        <v>21.8</v>
      </c>
      <c r="BF266" s="393">
        <v>40711</v>
      </c>
      <c r="BG266" s="398">
        <v>41394</v>
      </c>
      <c r="BH266" s="96">
        <f t="shared" si="18"/>
        <v>683</v>
      </c>
      <c r="BI266" s="97">
        <f t="shared" si="19"/>
        <v>22.766666666666666</v>
      </c>
    </row>
    <row r="267" spans="1:61" ht="12.75" customHeight="1" x14ac:dyDescent="0.2">
      <c r="A267" s="413"/>
      <c r="B267" s="42" t="s">
        <v>2613</v>
      </c>
      <c r="C267" s="40">
        <v>93</v>
      </c>
      <c r="D267" s="40" t="s">
        <v>2527</v>
      </c>
      <c r="E267" s="41" t="s">
        <v>2548</v>
      </c>
      <c r="F267" s="40" t="s">
        <v>8710</v>
      </c>
      <c r="G267" s="40" t="s">
        <v>8708</v>
      </c>
      <c r="H267" s="40" t="s">
        <v>8709</v>
      </c>
      <c r="I267" s="60" t="s">
        <v>7456</v>
      </c>
      <c r="J267" s="60" t="s">
        <v>8756</v>
      </c>
      <c r="K267" s="67">
        <v>0</v>
      </c>
      <c r="L267" s="50" t="s">
        <v>7842</v>
      </c>
      <c r="M267" s="40">
        <v>1398911</v>
      </c>
      <c r="N267" s="40" t="s">
        <v>3519</v>
      </c>
      <c r="O267" s="40" t="s">
        <v>3520</v>
      </c>
      <c r="P267" s="40" t="s">
        <v>2622</v>
      </c>
      <c r="Q267" s="40" t="s">
        <v>3521</v>
      </c>
      <c r="R267" s="40" t="s">
        <v>3522</v>
      </c>
      <c r="S267" s="43">
        <v>40018</v>
      </c>
      <c r="T267" s="40" t="s">
        <v>2623</v>
      </c>
      <c r="U267" s="44">
        <v>17000</v>
      </c>
      <c r="V267" s="44">
        <v>17000</v>
      </c>
      <c r="W267" s="44" t="s">
        <v>2623</v>
      </c>
      <c r="X267" s="44" t="s">
        <v>2623</v>
      </c>
      <c r="Y267" s="44" t="s">
        <v>2623</v>
      </c>
      <c r="Z267" s="44">
        <v>17000</v>
      </c>
      <c r="AA267" s="40" t="s">
        <v>50</v>
      </c>
      <c r="AB267" s="44">
        <v>8500</v>
      </c>
      <c r="AC267" s="44">
        <v>0</v>
      </c>
      <c r="AD267" s="40" t="s">
        <v>27</v>
      </c>
      <c r="AE267" s="44">
        <v>0</v>
      </c>
      <c r="AF267" s="40" t="s">
        <v>2629</v>
      </c>
      <c r="AG267" s="40" t="s">
        <v>2630</v>
      </c>
      <c r="AI267" s="40" t="s">
        <v>28</v>
      </c>
      <c r="AJ267" s="40" t="s">
        <v>196</v>
      </c>
      <c r="AK267" s="40" t="s">
        <v>284</v>
      </c>
      <c r="AL267" s="40" t="s">
        <v>31</v>
      </c>
      <c r="AM267" s="40" t="s">
        <v>2634</v>
      </c>
      <c r="AN267" s="40" t="s">
        <v>32</v>
      </c>
      <c r="AO267" s="40" t="s">
        <v>1099</v>
      </c>
      <c r="AP267" s="40" t="s">
        <v>53</v>
      </c>
      <c r="AQ267" s="40" t="s">
        <v>71</v>
      </c>
      <c r="AR267" s="40" t="s">
        <v>42</v>
      </c>
      <c r="AS267" s="45">
        <v>41365</v>
      </c>
      <c r="AT267" s="45" t="s">
        <v>7456</v>
      </c>
      <c r="AU267" s="40">
        <v>0</v>
      </c>
      <c r="AV267" s="40" t="s">
        <v>3523</v>
      </c>
      <c r="AW267" s="43">
        <v>40863</v>
      </c>
      <c r="AX267" s="46">
        <v>40890.199999999997</v>
      </c>
      <c r="AY267" s="40" t="s">
        <v>36</v>
      </c>
      <c r="AZ267" s="67">
        <v>17000</v>
      </c>
      <c r="BA267" s="43">
        <v>40863</v>
      </c>
      <c r="BB267" s="81">
        <v>41365</v>
      </c>
      <c r="BC267" s="40">
        <f t="shared" si="16"/>
        <v>502</v>
      </c>
      <c r="BD267" s="85">
        <f t="shared" si="17"/>
        <v>16.733333333333334</v>
      </c>
      <c r="BF267" s="393">
        <v>40863</v>
      </c>
      <c r="BG267" s="398">
        <v>41394</v>
      </c>
      <c r="BH267" s="96">
        <f t="shared" si="18"/>
        <v>531</v>
      </c>
      <c r="BI267" s="97">
        <f t="shared" si="19"/>
        <v>17.7</v>
      </c>
    </row>
    <row r="268" spans="1:61" ht="12.75" customHeight="1" x14ac:dyDescent="0.2">
      <c r="A268" s="413"/>
      <c r="B268" s="42" t="s">
        <v>2613</v>
      </c>
      <c r="C268" s="40">
        <v>93</v>
      </c>
      <c r="D268" s="40" t="s">
        <v>2527</v>
      </c>
      <c r="E268" s="41" t="s">
        <v>2529</v>
      </c>
      <c r="F268" s="41" t="s">
        <v>8717</v>
      </c>
      <c r="G268" s="41" t="s">
        <v>8708</v>
      </c>
      <c r="H268" s="41" t="s">
        <v>9571</v>
      </c>
      <c r="I268" s="45" t="s">
        <v>7453</v>
      </c>
      <c r="J268" s="40" t="s">
        <v>8736</v>
      </c>
      <c r="L268" s="50" t="s">
        <v>7841</v>
      </c>
      <c r="M268" s="40">
        <v>1149221</v>
      </c>
      <c r="N268" s="40" t="s">
        <v>3524</v>
      </c>
      <c r="O268" s="40" t="s">
        <v>3525</v>
      </c>
      <c r="P268" s="40" t="s">
        <v>2622</v>
      </c>
      <c r="Q268" s="40" t="s">
        <v>3526</v>
      </c>
      <c r="R268" s="40" t="s">
        <v>3527</v>
      </c>
      <c r="S268" s="43">
        <v>39057</v>
      </c>
      <c r="T268" s="40" t="s">
        <v>2623</v>
      </c>
      <c r="U268" s="44">
        <v>188295.64</v>
      </c>
      <c r="V268" s="44">
        <v>188295.64</v>
      </c>
      <c r="W268" s="44" t="s">
        <v>2623</v>
      </c>
      <c r="X268" s="44" t="s">
        <v>2623</v>
      </c>
      <c r="Y268" s="44" t="s">
        <v>2623</v>
      </c>
      <c r="Z268" s="44">
        <v>188295.64</v>
      </c>
      <c r="AA268" s="40" t="s">
        <v>26</v>
      </c>
      <c r="AB268" s="44">
        <v>188295.64</v>
      </c>
      <c r="AC268" s="44">
        <v>0</v>
      </c>
      <c r="AD268" s="40" t="s">
        <v>27</v>
      </c>
      <c r="AE268" s="44">
        <v>0</v>
      </c>
      <c r="AF268" s="40" t="s">
        <v>2624</v>
      </c>
      <c r="AG268" s="40" t="s">
        <v>2625</v>
      </c>
      <c r="AH268" s="40" t="s">
        <v>2626</v>
      </c>
      <c r="AI268" s="40" t="s">
        <v>28</v>
      </c>
      <c r="AJ268" s="40" t="s">
        <v>135</v>
      </c>
      <c r="AK268" s="40" t="s">
        <v>2677</v>
      </c>
      <c r="AL268" s="40" t="s">
        <v>31</v>
      </c>
      <c r="AM268" s="40" t="s">
        <v>2627</v>
      </c>
      <c r="AN268" s="40" t="s">
        <v>32</v>
      </c>
      <c r="AO268" s="40" t="s">
        <v>316</v>
      </c>
      <c r="AP268" s="40" t="s">
        <v>34</v>
      </c>
      <c r="AQ268" s="40" t="s">
        <v>71</v>
      </c>
      <c r="AR268" s="40" t="s">
        <v>42</v>
      </c>
      <c r="AS268" s="45">
        <v>41365</v>
      </c>
      <c r="AT268" s="45" t="s">
        <v>7453</v>
      </c>
      <c r="AU268" s="40">
        <v>0</v>
      </c>
      <c r="AV268" s="40" t="s">
        <v>3528</v>
      </c>
      <c r="AW268" s="43">
        <v>39113</v>
      </c>
      <c r="AX268" s="46">
        <v>40164.380555555559</v>
      </c>
      <c r="AY268" s="40" t="s">
        <v>36</v>
      </c>
      <c r="AZ268" s="67">
        <v>188295.64</v>
      </c>
      <c r="BA268" s="43">
        <v>39113</v>
      </c>
      <c r="BB268" s="81">
        <v>41365</v>
      </c>
      <c r="BC268" s="40">
        <f t="shared" si="16"/>
        <v>2252</v>
      </c>
      <c r="BD268" s="85">
        <f t="shared" si="17"/>
        <v>75.066666666666663</v>
      </c>
      <c r="BF268" s="393">
        <v>39113</v>
      </c>
      <c r="BG268" s="398">
        <v>41394</v>
      </c>
      <c r="BH268" s="96">
        <f t="shared" si="18"/>
        <v>2281</v>
      </c>
      <c r="BI268" s="97">
        <f t="shared" si="19"/>
        <v>76.033333333333331</v>
      </c>
    </row>
    <row r="269" spans="1:61" ht="12.75" customHeight="1" x14ac:dyDescent="0.2">
      <c r="A269" s="413"/>
      <c r="B269" s="42" t="s">
        <v>2613</v>
      </c>
      <c r="C269" s="40">
        <v>93</v>
      </c>
      <c r="D269" s="40" t="s">
        <v>2527</v>
      </c>
      <c r="E269" s="41" t="s">
        <v>2529</v>
      </c>
      <c r="F269" s="41" t="s">
        <v>8712</v>
      </c>
      <c r="G269" s="41" t="s">
        <v>8708</v>
      </c>
      <c r="H269" s="41" t="s">
        <v>9572</v>
      </c>
      <c r="I269" s="45" t="s">
        <v>7456</v>
      </c>
      <c r="J269" s="60" t="s">
        <v>8756</v>
      </c>
      <c r="K269" s="67">
        <v>0</v>
      </c>
      <c r="L269" s="50" t="s">
        <v>7841</v>
      </c>
      <c r="M269" s="40">
        <v>1149293</v>
      </c>
      <c r="N269" s="40" t="s">
        <v>3534</v>
      </c>
      <c r="O269" s="40" t="s">
        <v>3535</v>
      </c>
      <c r="P269" s="40" t="s">
        <v>2622</v>
      </c>
      <c r="Q269" s="40" t="s">
        <v>3536</v>
      </c>
      <c r="R269" s="40" t="s">
        <v>3537</v>
      </c>
      <c r="S269" s="43">
        <v>39776</v>
      </c>
      <c r="T269" s="40" t="s">
        <v>2623</v>
      </c>
      <c r="U269" s="44">
        <v>44958.5</v>
      </c>
      <c r="V269" s="44">
        <v>44958.5</v>
      </c>
      <c r="W269" s="44" t="s">
        <v>2623</v>
      </c>
      <c r="X269" s="44" t="s">
        <v>2623</v>
      </c>
      <c r="Y269" s="44" t="s">
        <v>2623</v>
      </c>
      <c r="Z269" s="44">
        <v>44958.5</v>
      </c>
      <c r="AA269" s="40" t="s">
        <v>50</v>
      </c>
      <c r="AB269" s="44">
        <v>22479.25</v>
      </c>
      <c r="AC269" s="44">
        <v>10000</v>
      </c>
      <c r="AD269" s="40" t="s">
        <v>27</v>
      </c>
      <c r="AE269" s="44">
        <v>0</v>
      </c>
      <c r="AI269" s="40" t="s">
        <v>28</v>
      </c>
      <c r="AJ269" s="40" t="s">
        <v>135</v>
      </c>
      <c r="AK269" s="40" t="s">
        <v>136</v>
      </c>
      <c r="AL269" s="40" t="s">
        <v>31</v>
      </c>
      <c r="AM269" s="40" t="s">
        <v>2644</v>
      </c>
      <c r="AN269" s="40" t="s">
        <v>32</v>
      </c>
      <c r="AO269" s="40" t="s">
        <v>3538</v>
      </c>
      <c r="AP269" s="40" t="s">
        <v>34</v>
      </c>
      <c r="AQ269" s="40" t="s">
        <v>71</v>
      </c>
      <c r="AR269" s="40" t="s">
        <v>42</v>
      </c>
      <c r="AS269" s="45">
        <v>41365</v>
      </c>
      <c r="AT269" s="45" t="s">
        <v>7456</v>
      </c>
      <c r="AU269" s="40">
        <v>0</v>
      </c>
      <c r="AV269" s="40" t="s">
        <v>3539</v>
      </c>
      <c r="AW269" s="43">
        <v>39946</v>
      </c>
      <c r="AX269" s="46">
        <v>40164.381249999999</v>
      </c>
      <c r="AY269" s="40" t="s">
        <v>36</v>
      </c>
      <c r="AZ269" s="67">
        <v>44958.5</v>
      </c>
      <c r="BA269" s="43">
        <v>39946</v>
      </c>
      <c r="BB269" s="81">
        <v>41365</v>
      </c>
      <c r="BC269" s="40">
        <f t="shared" si="16"/>
        <v>1419</v>
      </c>
      <c r="BD269" s="85">
        <f t="shared" si="17"/>
        <v>47.3</v>
      </c>
      <c r="BF269" s="393">
        <v>39946</v>
      </c>
      <c r="BG269" s="398">
        <v>41394</v>
      </c>
      <c r="BH269" s="96">
        <f t="shared" si="18"/>
        <v>1448</v>
      </c>
      <c r="BI269" s="97">
        <f t="shared" si="19"/>
        <v>48.266666666666666</v>
      </c>
    </row>
    <row r="270" spans="1:61" ht="12.75" customHeight="1" x14ac:dyDescent="0.2">
      <c r="A270" s="413"/>
      <c r="B270" s="42" t="s">
        <v>2613</v>
      </c>
      <c r="C270" s="40">
        <v>82</v>
      </c>
      <c r="D270" s="40" t="s">
        <v>2527</v>
      </c>
      <c r="E270" s="41" t="s">
        <v>2537</v>
      </c>
      <c r="F270" s="41" t="s">
        <v>8712</v>
      </c>
      <c r="G270" s="41" t="s">
        <v>8715</v>
      </c>
      <c r="H270" s="41" t="s">
        <v>8716</v>
      </c>
      <c r="I270" s="45" t="s">
        <v>7453</v>
      </c>
      <c r="J270" s="40" t="s">
        <v>8736</v>
      </c>
      <c r="L270" s="50" t="s">
        <v>7841</v>
      </c>
      <c r="M270" s="40">
        <v>1262949</v>
      </c>
      <c r="N270" s="40" t="s">
        <v>3540</v>
      </c>
      <c r="O270" s="40" t="s">
        <v>3541</v>
      </c>
      <c r="P270" s="40" t="s">
        <v>2622</v>
      </c>
      <c r="Q270" s="40" t="s">
        <v>3542</v>
      </c>
      <c r="R270" s="40" t="s">
        <v>3543</v>
      </c>
      <c r="S270" s="43">
        <v>40012</v>
      </c>
      <c r="T270" s="40" t="s">
        <v>2623</v>
      </c>
      <c r="U270" s="44">
        <v>141761</v>
      </c>
      <c r="V270" s="44">
        <v>141761</v>
      </c>
      <c r="W270" s="44" t="s">
        <v>2623</v>
      </c>
      <c r="X270" s="44" t="s">
        <v>2623</v>
      </c>
      <c r="Y270" s="44" t="s">
        <v>2623</v>
      </c>
      <c r="Z270" s="44">
        <v>58069.2</v>
      </c>
      <c r="AA270" s="40" t="s">
        <v>26</v>
      </c>
      <c r="AB270" s="44">
        <v>58069.2</v>
      </c>
      <c r="AC270" s="44">
        <v>0</v>
      </c>
      <c r="AD270" s="40" t="s">
        <v>27</v>
      </c>
      <c r="AE270" s="44">
        <v>0</v>
      </c>
      <c r="AF270" s="40" t="s">
        <v>2624</v>
      </c>
      <c r="AG270" s="40" t="s">
        <v>2625</v>
      </c>
      <c r="AH270" s="40" t="s">
        <v>2626</v>
      </c>
      <c r="AI270" s="40" t="s">
        <v>28</v>
      </c>
      <c r="AJ270" s="40" t="s">
        <v>135</v>
      </c>
      <c r="AK270" s="40" t="s">
        <v>136</v>
      </c>
      <c r="AL270" s="40" t="s">
        <v>45</v>
      </c>
      <c r="AM270" s="40" t="s">
        <v>2653</v>
      </c>
      <c r="AN270" s="40" t="s">
        <v>32</v>
      </c>
      <c r="AO270" s="40" t="s">
        <v>126</v>
      </c>
      <c r="AP270" s="40" t="s">
        <v>34</v>
      </c>
      <c r="AQ270" s="40" t="s">
        <v>71</v>
      </c>
      <c r="AR270" s="40" t="s">
        <v>42</v>
      </c>
      <c r="AS270" s="45">
        <v>41365</v>
      </c>
      <c r="AT270" s="45" t="s">
        <v>7453</v>
      </c>
      <c r="AU270" s="40">
        <v>0</v>
      </c>
      <c r="AV270" s="40" t="s">
        <v>3544</v>
      </c>
      <c r="AW270" s="43">
        <v>40458</v>
      </c>
      <c r="AX270" s="46">
        <v>40471.824999999997</v>
      </c>
      <c r="AY270" s="40" t="s">
        <v>36</v>
      </c>
      <c r="AZ270" s="67">
        <v>141761</v>
      </c>
      <c r="BA270" s="43">
        <v>40458</v>
      </c>
      <c r="BB270" s="81">
        <v>41365</v>
      </c>
      <c r="BC270" s="40">
        <f t="shared" si="16"/>
        <v>907</v>
      </c>
      <c r="BD270" s="85">
        <f t="shared" si="17"/>
        <v>30.233333333333334</v>
      </c>
      <c r="BF270" s="393">
        <v>40458</v>
      </c>
      <c r="BG270" s="398">
        <v>41394</v>
      </c>
      <c r="BH270" s="96">
        <f t="shared" si="18"/>
        <v>936</v>
      </c>
      <c r="BI270" s="97">
        <f t="shared" si="19"/>
        <v>31.2</v>
      </c>
    </row>
    <row r="271" spans="1:61" ht="12.75" customHeight="1" x14ac:dyDescent="0.2">
      <c r="A271" s="413"/>
      <c r="B271" s="42" t="s">
        <v>2613</v>
      </c>
      <c r="C271" s="40">
        <v>82</v>
      </c>
      <c r="D271" s="40" t="s">
        <v>2527</v>
      </c>
      <c r="E271" s="41" t="s">
        <v>2537</v>
      </c>
      <c r="F271" s="41" t="s">
        <v>8717</v>
      </c>
      <c r="G271" s="41" t="s">
        <v>8708</v>
      </c>
      <c r="H271" s="41" t="s">
        <v>9571</v>
      </c>
      <c r="I271" s="45" t="s">
        <v>7453</v>
      </c>
      <c r="J271" s="40" t="s">
        <v>8736</v>
      </c>
      <c r="L271" s="50" t="s">
        <v>7841</v>
      </c>
      <c r="M271" s="40">
        <v>1332819</v>
      </c>
      <c r="N271" s="40" t="s">
        <v>3529</v>
      </c>
      <c r="O271" s="40" t="s">
        <v>3530</v>
      </c>
      <c r="P271" s="40" t="s">
        <v>2622</v>
      </c>
      <c r="Q271" s="40" t="s">
        <v>3531</v>
      </c>
      <c r="R271" s="40" t="s">
        <v>3532</v>
      </c>
      <c r="S271" s="43">
        <v>40403</v>
      </c>
      <c r="T271" s="40" t="s">
        <v>2623</v>
      </c>
      <c r="U271" s="44">
        <v>70000</v>
      </c>
      <c r="V271" s="44">
        <v>70000</v>
      </c>
      <c r="W271" s="44" t="s">
        <v>2623</v>
      </c>
      <c r="X271" s="44" t="s">
        <v>2623</v>
      </c>
      <c r="Y271" s="44" t="s">
        <v>2623</v>
      </c>
      <c r="Z271" s="44">
        <v>70000</v>
      </c>
      <c r="AA271" s="40" t="s">
        <v>26</v>
      </c>
      <c r="AB271" s="44">
        <v>70000</v>
      </c>
      <c r="AC271" s="44">
        <v>0</v>
      </c>
      <c r="AD271" s="40" t="s">
        <v>27</v>
      </c>
      <c r="AE271" s="44">
        <v>0</v>
      </c>
      <c r="AF271" s="40" t="s">
        <v>2624</v>
      </c>
      <c r="AG271" s="40" t="s">
        <v>2625</v>
      </c>
      <c r="AH271" s="40" t="s">
        <v>2626</v>
      </c>
      <c r="AI271" s="40" t="s">
        <v>28</v>
      </c>
      <c r="AJ271" s="40" t="s">
        <v>196</v>
      </c>
      <c r="AK271" s="40" t="s">
        <v>136</v>
      </c>
      <c r="AL271" s="40" t="s">
        <v>31</v>
      </c>
      <c r="AM271" s="40" t="s">
        <v>2652</v>
      </c>
      <c r="AN271" s="40" t="s">
        <v>32</v>
      </c>
      <c r="AO271" s="40" t="s">
        <v>54</v>
      </c>
      <c r="AP271" s="40" t="s">
        <v>55</v>
      </c>
      <c r="AQ271" s="40" t="s">
        <v>71</v>
      </c>
      <c r="AR271" s="40" t="s">
        <v>42</v>
      </c>
      <c r="AS271" s="45">
        <v>41365</v>
      </c>
      <c r="AT271" s="45" t="s">
        <v>7453</v>
      </c>
      <c r="AU271" s="40">
        <v>0</v>
      </c>
      <c r="AV271" s="40" t="s">
        <v>3533</v>
      </c>
      <c r="AW271" s="43">
        <v>40627</v>
      </c>
      <c r="AX271" s="46">
        <v>40704.722222222219</v>
      </c>
      <c r="AY271" s="40" t="s">
        <v>36</v>
      </c>
      <c r="AZ271" s="67">
        <v>70000</v>
      </c>
      <c r="BA271" s="43">
        <v>40627</v>
      </c>
      <c r="BB271" s="81">
        <v>41365</v>
      </c>
      <c r="BC271" s="40">
        <f t="shared" si="16"/>
        <v>738</v>
      </c>
      <c r="BD271" s="85">
        <f t="shared" si="17"/>
        <v>24.6</v>
      </c>
      <c r="BF271" s="393">
        <v>40627</v>
      </c>
      <c r="BG271" s="398">
        <v>41394</v>
      </c>
      <c r="BH271" s="96">
        <f t="shared" si="18"/>
        <v>767</v>
      </c>
      <c r="BI271" s="97">
        <f t="shared" si="19"/>
        <v>25.566666666666666</v>
      </c>
    </row>
    <row r="272" spans="1:61" ht="12.75" customHeight="1" x14ac:dyDescent="0.2">
      <c r="A272" s="413"/>
      <c r="B272" s="42" t="s">
        <v>2613</v>
      </c>
      <c r="C272" s="40">
        <v>82</v>
      </c>
      <c r="D272" s="40" t="s">
        <v>2527</v>
      </c>
      <c r="E272" s="41" t="s">
        <v>2558</v>
      </c>
      <c r="F272" s="40" t="s">
        <v>8726</v>
      </c>
      <c r="G272" s="40" t="s">
        <v>8708</v>
      </c>
      <c r="H272" s="40" t="s">
        <v>8975</v>
      </c>
      <c r="I272" s="45" t="s">
        <v>7838</v>
      </c>
      <c r="J272" s="45" t="s">
        <v>9443</v>
      </c>
      <c r="L272" s="50" t="s">
        <v>7842</v>
      </c>
      <c r="M272" s="40">
        <v>1439395</v>
      </c>
      <c r="N272" s="40" t="s">
        <v>3545</v>
      </c>
      <c r="O272" s="40" t="s">
        <v>3546</v>
      </c>
      <c r="P272" s="40" t="s">
        <v>2622</v>
      </c>
      <c r="Q272" s="40" t="s">
        <v>3547</v>
      </c>
      <c r="R272" s="40" t="s">
        <v>3548</v>
      </c>
      <c r="S272" s="43">
        <v>40809</v>
      </c>
      <c r="T272" s="40" t="s">
        <v>2623</v>
      </c>
      <c r="U272" s="44">
        <v>3000</v>
      </c>
      <c r="V272" s="44">
        <v>3000</v>
      </c>
      <c r="W272" s="44" t="s">
        <v>2623</v>
      </c>
      <c r="X272" s="44" t="s">
        <v>2623</v>
      </c>
      <c r="Y272" s="44" t="s">
        <v>2623</v>
      </c>
      <c r="Z272" s="44">
        <v>3000</v>
      </c>
      <c r="AA272" s="40" t="s">
        <v>26</v>
      </c>
      <c r="AB272" s="44">
        <v>3000</v>
      </c>
      <c r="AC272" s="44">
        <v>0</v>
      </c>
      <c r="AD272" s="40" t="s">
        <v>27</v>
      </c>
      <c r="AE272" s="44">
        <v>0</v>
      </c>
      <c r="AF272" s="40" t="s">
        <v>2624</v>
      </c>
      <c r="AG272" s="40" t="s">
        <v>2625</v>
      </c>
      <c r="AH272" s="40" t="s">
        <v>2626</v>
      </c>
      <c r="AI272" s="40" t="s">
        <v>28</v>
      </c>
      <c r="AJ272" s="40" t="s">
        <v>135</v>
      </c>
      <c r="AK272" s="40" t="s">
        <v>136</v>
      </c>
      <c r="AL272" s="40" t="s">
        <v>31</v>
      </c>
      <c r="AM272" s="40" t="s">
        <v>2634</v>
      </c>
      <c r="AN272" s="40" t="s">
        <v>32</v>
      </c>
      <c r="AO272" s="40" t="s">
        <v>3538</v>
      </c>
      <c r="AP272" s="40" t="s">
        <v>34</v>
      </c>
      <c r="AQ272" s="40" t="s">
        <v>71</v>
      </c>
      <c r="AR272" s="40" t="s">
        <v>42</v>
      </c>
      <c r="AS272" s="45">
        <v>41365</v>
      </c>
      <c r="AT272" s="45" t="s">
        <v>7838</v>
      </c>
      <c r="AU272" s="40">
        <v>0</v>
      </c>
      <c r="AV272" s="40" t="s">
        <v>3549</v>
      </c>
      <c r="AW272" s="43">
        <v>40977</v>
      </c>
      <c r="AX272" s="46">
        <v>40997.931250000001</v>
      </c>
      <c r="AY272" s="40" t="s">
        <v>36</v>
      </c>
      <c r="AZ272" s="67">
        <v>3000</v>
      </c>
      <c r="BA272" s="43">
        <v>40977</v>
      </c>
      <c r="BB272" s="81">
        <v>41365</v>
      </c>
      <c r="BC272" s="40">
        <f t="shared" si="16"/>
        <v>388</v>
      </c>
      <c r="BD272" s="85">
        <f t="shared" si="17"/>
        <v>12.933333333333334</v>
      </c>
      <c r="BF272" s="393">
        <v>40977</v>
      </c>
      <c r="BG272" s="398">
        <v>41394</v>
      </c>
      <c r="BH272" s="96">
        <f t="shared" si="18"/>
        <v>417</v>
      </c>
      <c r="BI272" s="97">
        <f t="shared" si="19"/>
        <v>13.9</v>
      </c>
    </row>
    <row r="273" spans="1:61" ht="12.75" customHeight="1" x14ac:dyDescent="0.2">
      <c r="A273" s="413"/>
      <c r="B273" s="42" t="s">
        <v>2613</v>
      </c>
      <c r="C273" s="40">
        <v>14</v>
      </c>
      <c r="D273" s="40" t="s">
        <v>2528</v>
      </c>
      <c r="E273" s="41" t="s">
        <v>2531</v>
      </c>
      <c r="F273" s="41" t="s">
        <v>9206</v>
      </c>
      <c r="G273" s="41" t="s">
        <v>8708</v>
      </c>
      <c r="H273" s="41" t="s">
        <v>8975</v>
      </c>
      <c r="I273" s="45" t="s">
        <v>7838</v>
      </c>
      <c r="J273" s="45" t="s">
        <v>9443</v>
      </c>
      <c r="L273" s="50" t="s">
        <v>7842</v>
      </c>
      <c r="M273" s="40">
        <v>1459151</v>
      </c>
      <c r="N273" s="40" t="s">
        <v>3550</v>
      </c>
      <c r="O273" s="40" t="s">
        <v>3551</v>
      </c>
      <c r="P273" s="40" t="s">
        <v>2646</v>
      </c>
      <c r="Q273" s="40" t="s">
        <v>3552</v>
      </c>
      <c r="R273" s="40" t="s">
        <v>3553</v>
      </c>
      <c r="S273" s="43">
        <v>40740</v>
      </c>
      <c r="T273" s="40" t="s">
        <v>2623</v>
      </c>
      <c r="U273" s="44">
        <v>12000</v>
      </c>
      <c r="V273" s="44">
        <v>12000</v>
      </c>
      <c r="W273" s="44" t="s">
        <v>2623</v>
      </c>
      <c r="X273" s="44" t="s">
        <v>2623</v>
      </c>
      <c r="Y273" s="44" t="s">
        <v>2623</v>
      </c>
      <c r="Z273" s="44">
        <v>3845.73</v>
      </c>
      <c r="AA273" s="40" t="s">
        <v>26</v>
      </c>
      <c r="AB273" s="44">
        <v>3845.73</v>
      </c>
      <c r="AC273" s="44">
        <v>0</v>
      </c>
      <c r="AD273" s="40" t="s">
        <v>27</v>
      </c>
      <c r="AE273" s="44">
        <v>0</v>
      </c>
      <c r="AF273" s="40" t="s">
        <v>2624</v>
      </c>
      <c r="AG273" s="40" t="s">
        <v>2625</v>
      </c>
      <c r="AH273" s="40" t="s">
        <v>2626</v>
      </c>
      <c r="AI273" s="40" t="s">
        <v>28</v>
      </c>
      <c r="AJ273" s="40" t="s">
        <v>262</v>
      </c>
      <c r="AK273" s="40" t="s">
        <v>151</v>
      </c>
      <c r="AL273" s="40" t="s">
        <v>31</v>
      </c>
      <c r="AM273" s="40" t="s">
        <v>2632</v>
      </c>
      <c r="AN273" s="40" t="s">
        <v>139</v>
      </c>
      <c r="AO273" s="40" t="s">
        <v>958</v>
      </c>
      <c r="AP273" s="40" t="s">
        <v>34</v>
      </c>
      <c r="AQ273" s="40" t="s">
        <v>71</v>
      </c>
      <c r="AR273" s="40" t="s">
        <v>42</v>
      </c>
      <c r="AS273" s="45">
        <v>41365</v>
      </c>
      <c r="AT273" s="45" t="s">
        <v>7838</v>
      </c>
      <c r="AU273" s="40">
        <v>0</v>
      </c>
      <c r="AV273" s="40" t="s">
        <v>3554</v>
      </c>
      <c r="AW273" s="43">
        <v>41044</v>
      </c>
      <c r="AX273" s="46">
        <v>41044.556944444441</v>
      </c>
      <c r="AY273" s="40" t="s">
        <v>36</v>
      </c>
      <c r="AZ273" s="67">
        <v>12000</v>
      </c>
      <c r="BA273" s="43">
        <v>41044</v>
      </c>
      <c r="BB273" s="45">
        <v>41365</v>
      </c>
      <c r="BC273" s="40">
        <f t="shared" si="16"/>
        <v>321</v>
      </c>
      <c r="BD273" s="85">
        <f t="shared" si="17"/>
        <v>10.7</v>
      </c>
      <c r="BF273" s="393">
        <v>41044</v>
      </c>
      <c r="BG273" s="398">
        <v>41394</v>
      </c>
      <c r="BH273" s="96">
        <f t="shared" si="18"/>
        <v>350</v>
      </c>
      <c r="BI273" s="97">
        <f t="shared" si="19"/>
        <v>11.666666666666666</v>
      </c>
    </row>
    <row r="274" spans="1:61" ht="12.75" customHeight="1" x14ac:dyDescent="0.2">
      <c r="A274" s="413"/>
      <c r="B274" s="42" t="s">
        <v>2613</v>
      </c>
      <c r="C274" s="40">
        <v>14</v>
      </c>
      <c r="D274" s="40" t="s">
        <v>2528</v>
      </c>
      <c r="E274" s="41" t="s">
        <v>2531</v>
      </c>
      <c r="F274" s="41" t="s">
        <v>8714</v>
      </c>
      <c r="G274" s="41" t="s">
        <v>8715</v>
      </c>
      <c r="H274" s="41" t="s">
        <v>8716</v>
      </c>
      <c r="I274" s="45" t="s">
        <v>7838</v>
      </c>
      <c r="J274" s="45" t="s">
        <v>9441</v>
      </c>
      <c r="L274" s="50" t="s">
        <v>7842</v>
      </c>
      <c r="M274" s="40">
        <v>1483615</v>
      </c>
      <c r="N274" s="40" t="s">
        <v>3560</v>
      </c>
      <c r="O274" s="40" t="s">
        <v>3561</v>
      </c>
      <c r="P274" s="40" t="s">
        <v>2646</v>
      </c>
      <c r="Q274" s="40" t="s">
        <v>3562</v>
      </c>
      <c r="R274" s="40" t="s">
        <v>3563</v>
      </c>
      <c r="S274" s="43">
        <v>40992</v>
      </c>
      <c r="T274" s="40" t="s">
        <v>2623</v>
      </c>
      <c r="U274" s="44">
        <v>11462.38</v>
      </c>
      <c r="V274" s="44">
        <v>11462.38</v>
      </c>
      <c r="W274" s="44" t="s">
        <v>2623</v>
      </c>
      <c r="X274" s="44" t="s">
        <v>2623</v>
      </c>
      <c r="Y274" s="44" t="s">
        <v>2623</v>
      </c>
      <c r="Z274" s="44">
        <v>10950.7</v>
      </c>
      <c r="AA274" s="40" t="s">
        <v>50</v>
      </c>
      <c r="AB274" s="44">
        <v>5475.35</v>
      </c>
      <c r="AC274" s="44">
        <v>0</v>
      </c>
      <c r="AD274" s="40" t="s">
        <v>27</v>
      </c>
      <c r="AE274" s="44">
        <v>0</v>
      </c>
      <c r="AF274" s="40" t="s">
        <v>2629</v>
      </c>
      <c r="AG274" s="40" t="s">
        <v>2630</v>
      </c>
      <c r="AI274" s="40" t="s">
        <v>28</v>
      </c>
      <c r="AJ274" s="40" t="s">
        <v>262</v>
      </c>
      <c r="AK274" s="40" t="s">
        <v>151</v>
      </c>
      <c r="AL274" s="40" t="s">
        <v>31</v>
      </c>
      <c r="AM274" s="40" t="s">
        <v>2632</v>
      </c>
      <c r="AN274" s="40" t="s">
        <v>139</v>
      </c>
      <c r="AO274" s="40" t="s">
        <v>3564</v>
      </c>
      <c r="AP274" s="40" t="s">
        <v>34</v>
      </c>
      <c r="AQ274" s="40" t="s">
        <v>71</v>
      </c>
      <c r="AR274" s="40" t="s">
        <v>42</v>
      </c>
      <c r="AS274" s="45">
        <v>41365</v>
      </c>
      <c r="AT274" s="45" t="s">
        <v>7838</v>
      </c>
      <c r="AU274" s="40">
        <v>0</v>
      </c>
      <c r="AV274" s="40" t="s">
        <v>3565</v>
      </c>
      <c r="AW274" s="43">
        <v>41095</v>
      </c>
      <c r="AX274" s="46">
        <v>41095.068055555559</v>
      </c>
      <c r="AY274" s="40" t="s">
        <v>36</v>
      </c>
      <c r="AZ274" s="67">
        <v>11462.38</v>
      </c>
      <c r="BA274" s="43">
        <v>41095</v>
      </c>
      <c r="BB274" s="45">
        <v>41365</v>
      </c>
      <c r="BC274" s="40">
        <f t="shared" si="16"/>
        <v>270</v>
      </c>
      <c r="BD274" s="85">
        <f t="shared" si="17"/>
        <v>9</v>
      </c>
      <c r="BF274" s="393">
        <v>41095</v>
      </c>
      <c r="BG274" s="398">
        <v>41394</v>
      </c>
      <c r="BH274" s="96">
        <f t="shared" si="18"/>
        <v>299</v>
      </c>
      <c r="BI274" s="97">
        <f t="shared" si="19"/>
        <v>9.9666666666666668</v>
      </c>
    </row>
    <row r="275" spans="1:61" ht="12.75" customHeight="1" x14ac:dyDescent="0.2">
      <c r="A275" s="413"/>
      <c r="B275" s="42" t="s">
        <v>2613</v>
      </c>
      <c r="C275" s="40">
        <v>14</v>
      </c>
      <c r="D275" s="40" t="s">
        <v>2528</v>
      </c>
      <c r="E275" s="41" t="s">
        <v>2531</v>
      </c>
      <c r="F275" s="41" t="s">
        <v>8714</v>
      </c>
      <c r="G275" s="41" t="s">
        <v>8708</v>
      </c>
      <c r="H275" s="41" t="s">
        <v>8975</v>
      </c>
      <c r="I275" s="45" t="s">
        <v>7838</v>
      </c>
      <c r="J275" s="45" t="s">
        <v>9443</v>
      </c>
      <c r="L275" s="50" t="s">
        <v>7842</v>
      </c>
      <c r="M275" s="40">
        <v>1449215</v>
      </c>
      <c r="N275" s="40" t="s">
        <v>3555</v>
      </c>
      <c r="O275" s="40" t="s">
        <v>3556</v>
      </c>
      <c r="P275" s="40" t="s">
        <v>2646</v>
      </c>
      <c r="Q275" s="40" t="s">
        <v>3557</v>
      </c>
      <c r="R275" s="40" t="s">
        <v>3558</v>
      </c>
      <c r="S275" s="43">
        <v>40597</v>
      </c>
      <c r="T275" s="40" t="s">
        <v>2623</v>
      </c>
      <c r="U275" s="44">
        <v>10777</v>
      </c>
      <c r="V275" s="44">
        <v>10777</v>
      </c>
      <c r="W275" s="44" t="s">
        <v>2623</v>
      </c>
      <c r="X275" s="44" t="s">
        <v>2623</v>
      </c>
      <c r="Y275" s="44" t="s">
        <v>2623</v>
      </c>
      <c r="Z275" s="44">
        <v>1986.32</v>
      </c>
      <c r="AA275" s="40" t="s">
        <v>26</v>
      </c>
      <c r="AB275" s="44">
        <v>1986.32</v>
      </c>
      <c r="AC275" s="44">
        <v>0</v>
      </c>
      <c r="AD275" s="40" t="s">
        <v>27</v>
      </c>
      <c r="AE275" s="44">
        <v>0</v>
      </c>
      <c r="AF275" s="40" t="s">
        <v>2624</v>
      </c>
      <c r="AG275" s="40" t="s">
        <v>2625</v>
      </c>
      <c r="AH275" s="40" t="s">
        <v>2626</v>
      </c>
      <c r="AI275" s="40" t="s">
        <v>28</v>
      </c>
      <c r="AJ275" s="40" t="s">
        <v>262</v>
      </c>
      <c r="AK275" s="40" t="s">
        <v>151</v>
      </c>
      <c r="AL275" s="40" t="s">
        <v>45</v>
      </c>
      <c r="AM275" s="40" t="s">
        <v>2632</v>
      </c>
      <c r="AN275" s="40" t="s">
        <v>131</v>
      </c>
      <c r="AO275" s="40" t="s">
        <v>292</v>
      </c>
      <c r="AP275" s="40" t="s">
        <v>34</v>
      </c>
      <c r="AQ275" s="40" t="s">
        <v>71</v>
      </c>
      <c r="AR275" s="40" t="s">
        <v>42</v>
      </c>
      <c r="AS275" s="45">
        <v>41365</v>
      </c>
      <c r="AT275" s="45" t="s">
        <v>7838</v>
      </c>
      <c r="AU275" s="40">
        <v>0</v>
      </c>
      <c r="AV275" s="40" t="s">
        <v>3559</v>
      </c>
      <c r="AW275" s="43">
        <v>40997</v>
      </c>
      <c r="AX275" s="46">
        <v>41019.075694444444</v>
      </c>
      <c r="AY275" s="40" t="s">
        <v>36</v>
      </c>
      <c r="AZ275" s="67">
        <v>10777</v>
      </c>
      <c r="BA275" s="43">
        <v>40997</v>
      </c>
      <c r="BB275" s="45">
        <v>41365</v>
      </c>
      <c r="BC275" s="40">
        <f t="shared" si="16"/>
        <v>368</v>
      </c>
      <c r="BD275" s="85">
        <f t="shared" si="17"/>
        <v>12.266666666666667</v>
      </c>
      <c r="BF275" s="393">
        <v>40997</v>
      </c>
      <c r="BG275" s="398">
        <v>41394</v>
      </c>
      <c r="BH275" s="96">
        <f t="shared" si="18"/>
        <v>397</v>
      </c>
      <c r="BI275" s="97">
        <f t="shared" si="19"/>
        <v>13.233333333333333</v>
      </c>
    </row>
    <row r="276" spans="1:61" ht="12.75" customHeight="1" x14ac:dyDescent="0.2">
      <c r="A276" s="413"/>
      <c r="B276" s="42" t="s">
        <v>2613</v>
      </c>
      <c r="C276" s="40">
        <v>14</v>
      </c>
      <c r="D276" s="40" t="s">
        <v>2528</v>
      </c>
      <c r="E276" s="41" t="s">
        <v>2531</v>
      </c>
      <c r="F276" s="41" t="s">
        <v>8714</v>
      </c>
      <c r="G276" s="41" t="s">
        <v>8715</v>
      </c>
      <c r="H276" s="41" t="s">
        <v>8716</v>
      </c>
      <c r="I276" s="45" t="s">
        <v>7453</v>
      </c>
      <c r="J276" s="40" t="s">
        <v>8736</v>
      </c>
      <c r="L276" s="50" t="s">
        <v>7842</v>
      </c>
      <c r="M276" s="40">
        <v>1445279</v>
      </c>
      <c r="N276" s="40" t="s">
        <v>3566</v>
      </c>
      <c r="O276" s="40" t="s">
        <v>3567</v>
      </c>
      <c r="P276" s="40" t="s">
        <v>2646</v>
      </c>
      <c r="Q276" s="40" t="s">
        <v>3568</v>
      </c>
      <c r="R276" s="40" t="s">
        <v>3569</v>
      </c>
      <c r="S276" s="43">
        <v>40863</v>
      </c>
      <c r="T276" s="40" t="s">
        <v>2623</v>
      </c>
      <c r="U276" s="44">
        <v>9920</v>
      </c>
      <c r="V276" s="44">
        <v>10000</v>
      </c>
      <c r="W276" s="44" t="s">
        <v>2623</v>
      </c>
      <c r="X276" s="44" t="s">
        <v>2623</v>
      </c>
      <c r="Y276" s="44" t="s">
        <v>2623</v>
      </c>
      <c r="Z276" s="44">
        <v>3200</v>
      </c>
      <c r="AA276" s="40" t="s">
        <v>26</v>
      </c>
      <c r="AB276" s="44">
        <v>3200</v>
      </c>
      <c r="AC276" s="44">
        <v>0</v>
      </c>
      <c r="AD276" s="40" t="s">
        <v>27</v>
      </c>
      <c r="AE276" s="44">
        <v>0</v>
      </c>
      <c r="AF276" s="40" t="s">
        <v>2629</v>
      </c>
      <c r="AG276" s="40" t="s">
        <v>2625</v>
      </c>
      <c r="AH276" s="40" t="s">
        <v>2626</v>
      </c>
      <c r="AI276" s="40" t="s">
        <v>28</v>
      </c>
      <c r="AJ276" s="40" t="s">
        <v>262</v>
      </c>
      <c r="AK276" s="40" t="s">
        <v>284</v>
      </c>
      <c r="AL276" s="40" t="s">
        <v>31</v>
      </c>
      <c r="AM276" s="40" t="s">
        <v>2632</v>
      </c>
      <c r="AN276" s="40" t="s">
        <v>139</v>
      </c>
      <c r="AO276" s="40" t="s">
        <v>113</v>
      </c>
      <c r="AP276" s="40" t="s">
        <v>84</v>
      </c>
      <c r="AQ276" s="40" t="s">
        <v>85</v>
      </c>
      <c r="AR276" s="40" t="s">
        <v>42</v>
      </c>
      <c r="AS276" s="45">
        <v>41365</v>
      </c>
      <c r="AT276" s="45" t="s">
        <v>7453</v>
      </c>
      <c r="AU276" s="40">
        <v>0</v>
      </c>
      <c r="AV276" s="40" t="s">
        <v>3570</v>
      </c>
      <c r="AW276" s="43">
        <v>40983</v>
      </c>
      <c r="AX276" s="46">
        <v>41011.478472222225</v>
      </c>
      <c r="AY276" s="40" t="s">
        <v>36</v>
      </c>
      <c r="AZ276" s="67">
        <v>9920</v>
      </c>
      <c r="BA276" s="43">
        <v>40983</v>
      </c>
      <c r="BB276" s="45">
        <v>41365</v>
      </c>
      <c r="BC276" s="40">
        <f t="shared" si="16"/>
        <v>382</v>
      </c>
      <c r="BD276" s="85">
        <f t="shared" si="17"/>
        <v>12.733333333333333</v>
      </c>
      <c r="BF276" s="393">
        <v>40983</v>
      </c>
      <c r="BG276" s="398">
        <v>41394</v>
      </c>
      <c r="BH276" s="96">
        <f t="shared" si="18"/>
        <v>411</v>
      </c>
      <c r="BI276" s="97">
        <f t="shared" si="19"/>
        <v>13.7</v>
      </c>
    </row>
    <row r="277" spans="1:61" ht="12.75" customHeight="1" x14ac:dyDescent="0.2">
      <c r="A277" s="413"/>
      <c r="B277" s="42" t="s">
        <v>2613</v>
      </c>
      <c r="C277" s="40">
        <v>31</v>
      </c>
      <c r="D277" s="40" t="s">
        <v>2528</v>
      </c>
      <c r="E277" s="41" t="s">
        <v>3631</v>
      </c>
      <c r="F277" s="41" t="s">
        <v>9206</v>
      </c>
      <c r="G277" s="41" t="s">
        <v>8708</v>
      </c>
      <c r="H277" s="41" t="s">
        <v>8975</v>
      </c>
      <c r="I277" s="45" t="s">
        <v>7456</v>
      </c>
      <c r="J277" s="45" t="s">
        <v>9428</v>
      </c>
      <c r="K277" s="68">
        <v>0</v>
      </c>
      <c r="L277" s="50" t="s">
        <v>7841</v>
      </c>
      <c r="M277" s="40">
        <v>411916</v>
      </c>
      <c r="N277" s="40" t="s">
        <v>3571</v>
      </c>
      <c r="O277" s="40" t="s">
        <v>3572</v>
      </c>
      <c r="P277" s="40" t="s">
        <v>2622</v>
      </c>
      <c r="Q277" s="40" t="s">
        <v>3573</v>
      </c>
      <c r="R277" s="40" t="s">
        <v>3574</v>
      </c>
      <c r="S277" s="43">
        <v>36495</v>
      </c>
      <c r="T277" s="40" t="s">
        <v>2623</v>
      </c>
      <c r="U277" s="44">
        <v>14050</v>
      </c>
      <c r="V277" s="44">
        <v>14050</v>
      </c>
      <c r="W277" s="44" t="s">
        <v>2623</v>
      </c>
      <c r="X277" s="44" t="s">
        <v>2623</v>
      </c>
      <c r="Y277" s="44" t="s">
        <v>2623</v>
      </c>
      <c r="Z277" s="44">
        <v>14050</v>
      </c>
      <c r="AA277" s="40" t="s">
        <v>26</v>
      </c>
      <c r="AB277" s="44">
        <v>14050</v>
      </c>
      <c r="AC277" s="44">
        <v>0</v>
      </c>
      <c r="AD277" s="40" t="s">
        <v>27</v>
      </c>
      <c r="AE277" s="44">
        <v>0</v>
      </c>
      <c r="AG277" s="40" t="s">
        <v>2672</v>
      </c>
      <c r="AI277" s="40" t="s">
        <v>28</v>
      </c>
      <c r="AL277" s="40" t="s">
        <v>45</v>
      </c>
      <c r="AM277" s="40" t="s">
        <v>2727</v>
      </c>
      <c r="AN277" s="40" t="s">
        <v>32</v>
      </c>
      <c r="AO277" s="40" t="s">
        <v>113</v>
      </c>
      <c r="AP277" s="40" t="s">
        <v>84</v>
      </c>
      <c r="AQ277" s="40" t="s">
        <v>85</v>
      </c>
      <c r="AR277" s="40" t="s">
        <v>42</v>
      </c>
      <c r="AS277" s="45">
        <v>41365</v>
      </c>
      <c r="AT277" s="45" t="s">
        <v>7456</v>
      </c>
      <c r="AU277" s="40">
        <v>0</v>
      </c>
      <c r="AV277" s="40" t="s">
        <v>3575</v>
      </c>
      <c r="AW277" s="43">
        <v>36803</v>
      </c>
      <c r="AX277" s="46">
        <v>38211.474305555559</v>
      </c>
      <c r="AY277" s="40" t="s">
        <v>36</v>
      </c>
      <c r="AZ277" s="67">
        <v>14050</v>
      </c>
      <c r="BA277" s="43">
        <v>36803</v>
      </c>
      <c r="BB277" s="45">
        <v>41365</v>
      </c>
      <c r="BC277" s="40">
        <f t="shared" si="16"/>
        <v>4562</v>
      </c>
      <c r="BD277" s="85">
        <f t="shared" si="17"/>
        <v>152.06666666666666</v>
      </c>
      <c r="BF277" s="393">
        <v>36803</v>
      </c>
      <c r="BG277" s="398">
        <v>41394</v>
      </c>
      <c r="BH277" s="96">
        <f t="shared" si="18"/>
        <v>4591</v>
      </c>
      <c r="BI277" s="97">
        <f t="shared" si="19"/>
        <v>153.03333333333333</v>
      </c>
    </row>
    <row r="278" spans="1:61" ht="12.75" customHeight="1" x14ac:dyDescent="0.2">
      <c r="A278" s="413"/>
      <c r="B278" s="42" t="s">
        <v>2613</v>
      </c>
      <c r="C278" s="40">
        <v>1</v>
      </c>
      <c r="D278" s="40" t="s">
        <v>2527</v>
      </c>
      <c r="E278" s="40" t="s">
        <v>7588</v>
      </c>
      <c r="F278" s="40" t="s">
        <v>7588</v>
      </c>
      <c r="G278" s="40" t="s">
        <v>7588</v>
      </c>
      <c r="H278" s="41" t="s">
        <v>7588</v>
      </c>
      <c r="I278" s="45" t="s">
        <v>7456</v>
      </c>
      <c r="J278" s="45" t="s">
        <v>7588</v>
      </c>
      <c r="K278" s="67">
        <v>0</v>
      </c>
      <c r="L278" s="50" t="s">
        <v>7842</v>
      </c>
      <c r="M278" s="40">
        <v>1380160</v>
      </c>
      <c r="N278" s="40" t="s">
        <v>7445</v>
      </c>
      <c r="O278" s="40" t="s">
        <v>7446</v>
      </c>
      <c r="P278" s="40" t="s">
        <v>2622</v>
      </c>
      <c r="T278" s="40" t="s">
        <v>2623</v>
      </c>
      <c r="U278" s="44">
        <v>0</v>
      </c>
      <c r="V278" s="44">
        <v>0</v>
      </c>
      <c r="W278" s="44" t="s">
        <v>2623</v>
      </c>
      <c r="X278" s="44" t="s">
        <v>2623</v>
      </c>
      <c r="Y278" s="44" t="s">
        <v>2623</v>
      </c>
      <c r="Z278" s="44">
        <v>0</v>
      </c>
      <c r="AB278" s="44">
        <v>0</v>
      </c>
      <c r="AC278" s="44">
        <v>0</v>
      </c>
      <c r="AD278" s="40" t="s">
        <v>50</v>
      </c>
      <c r="AE278" s="44">
        <v>0</v>
      </c>
      <c r="AF278" s="40" t="s">
        <v>2629</v>
      </c>
      <c r="AG278" s="40" t="s">
        <v>2630</v>
      </c>
      <c r="AI278" s="40" t="s">
        <v>28</v>
      </c>
      <c r="AJ278" s="40" t="s">
        <v>7437</v>
      </c>
      <c r="AK278" s="40" t="s">
        <v>7438</v>
      </c>
      <c r="AL278" s="40" t="s">
        <v>45</v>
      </c>
      <c r="AM278" s="40" t="s">
        <v>2673</v>
      </c>
      <c r="AN278" s="40" t="s">
        <v>32</v>
      </c>
      <c r="AO278" s="40" t="s">
        <v>77</v>
      </c>
      <c r="AP278" s="40" t="s">
        <v>34</v>
      </c>
      <c r="AQ278" s="40" t="s">
        <v>71</v>
      </c>
      <c r="AR278" s="40" t="s">
        <v>42</v>
      </c>
      <c r="AS278" s="45">
        <v>41365</v>
      </c>
      <c r="AT278" s="45" t="s">
        <v>7456</v>
      </c>
      <c r="AU278" s="40">
        <v>0</v>
      </c>
      <c r="AV278" s="40" t="s">
        <v>7435</v>
      </c>
      <c r="AW278" s="43">
        <v>40814</v>
      </c>
      <c r="AX278" s="46">
        <v>40834.070833333331</v>
      </c>
      <c r="AY278" s="40" t="s">
        <v>36</v>
      </c>
      <c r="AZ278" s="67">
        <v>0</v>
      </c>
      <c r="BA278" s="43">
        <v>40814</v>
      </c>
      <c r="BB278" s="81">
        <v>41365</v>
      </c>
      <c r="BC278" s="40">
        <f t="shared" si="16"/>
        <v>551</v>
      </c>
      <c r="BD278" s="85">
        <f t="shared" si="17"/>
        <v>18.366666666666667</v>
      </c>
      <c r="BF278" s="393">
        <v>40814</v>
      </c>
      <c r="BG278" s="398">
        <v>41394</v>
      </c>
      <c r="BH278" s="96">
        <f t="shared" si="18"/>
        <v>580</v>
      </c>
      <c r="BI278" s="97">
        <f t="shared" si="19"/>
        <v>19.333333333333332</v>
      </c>
    </row>
    <row r="279" spans="1:61" ht="12.75" customHeight="1" x14ac:dyDescent="0.2">
      <c r="A279" s="413"/>
      <c r="B279" s="42" t="s">
        <v>2613</v>
      </c>
      <c r="C279" s="40">
        <v>82</v>
      </c>
      <c r="D279" s="40" t="s">
        <v>2527</v>
      </c>
      <c r="E279" s="41" t="s">
        <v>2537</v>
      </c>
      <c r="F279" s="41" t="s">
        <v>8717</v>
      </c>
      <c r="G279" s="41" t="s">
        <v>8715</v>
      </c>
      <c r="H279" s="41" t="s">
        <v>8716</v>
      </c>
      <c r="I279" s="45" t="s">
        <v>7839</v>
      </c>
      <c r="J279" s="45" t="s">
        <v>9417</v>
      </c>
      <c r="L279" s="50" t="s">
        <v>7841</v>
      </c>
      <c r="M279" s="40">
        <v>528365</v>
      </c>
      <c r="N279" s="40" t="s">
        <v>3581</v>
      </c>
      <c r="O279" s="40" t="s">
        <v>3582</v>
      </c>
      <c r="P279" s="40" t="s">
        <v>2622</v>
      </c>
      <c r="Q279" s="40" t="s">
        <v>3583</v>
      </c>
      <c r="R279" s="40" t="s">
        <v>3584</v>
      </c>
      <c r="S279" s="43">
        <v>38387</v>
      </c>
      <c r="T279" s="40" t="s">
        <v>2623</v>
      </c>
      <c r="U279" s="44">
        <v>39358.550000000003</v>
      </c>
      <c r="V279" s="44">
        <v>39358.550000000003</v>
      </c>
      <c r="W279" s="44" t="s">
        <v>2623</v>
      </c>
      <c r="X279" s="44" t="s">
        <v>2623</v>
      </c>
      <c r="Y279" s="44" t="s">
        <v>2623</v>
      </c>
      <c r="Z279" s="44">
        <v>39358.550000000003</v>
      </c>
      <c r="AA279" s="40" t="s">
        <v>26</v>
      </c>
      <c r="AB279" s="44">
        <v>39358.550000000003</v>
      </c>
      <c r="AC279" s="44">
        <v>0</v>
      </c>
      <c r="AD279" s="40" t="s">
        <v>27</v>
      </c>
      <c r="AE279" s="44">
        <v>0</v>
      </c>
      <c r="AF279" s="40" t="s">
        <v>2624</v>
      </c>
      <c r="AG279" s="40" t="s">
        <v>2625</v>
      </c>
      <c r="AH279" s="40" t="s">
        <v>2626</v>
      </c>
      <c r="AI279" s="40" t="s">
        <v>28</v>
      </c>
      <c r="AJ279" s="40" t="s">
        <v>44</v>
      </c>
      <c r="AK279" s="40" t="s">
        <v>61</v>
      </c>
      <c r="AL279" s="40" t="s">
        <v>197</v>
      </c>
      <c r="AM279" s="40" t="s">
        <v>2652</v>
      </c>
      <c r="AN279" s="40" t="s">
        <v>32</v>
      </c>
      <c r="AO279" s="40" t="s">
        <v>77</v>
      </c>
      <c r="AP279" s="40" t="s">
        <v>34</v>
      </c>
      <c r="AQ279" s="40" t="s">
        <v>71</v>
      </c>
      <c r="AR279" s="40" t="s">
        <v>42</v>
      </c>
      <c r="AS279" s="45">
        <v>41365</v>
      </c>
      <c r="AT279" s="45" t="s">
        <v>7839</v>
      </c>
      <c r="AU279" s="40">
        <v>0</v>
      </c>
      <c r="AV279" s="40" t="s">
        <v>3585</v>
      </c>
      <c r="AW279" s="43">
        <v>38919</v>
      </c>
      <c r="AX279" s="46">
        <v>38939.635416666664</v>
      </c>
      <c r="AY279" s="40" t="s">
        <v>36</v>
      </c>
      <c r="AZ279" s="67">
        <v>39358.550000000003</v>
      </c>
      <c r="BA279" s="43">
        <v>38919</v>
      </c>
      <c r="BB279" s="81">
        <v>41365</v>
      </c>
      <c r="BC279" s="40">
        <f t="shared" si="16"/>
        <v>2446</v>
      </c>
      <c r="BD279" s="85">
        <f t="shared" si="17"/>
        <v>81.533333333333331</v>
      </c>
      <c r="BF279" s="393">
        <v>38919</v>
      </c>
      <c r="BG279" s="398">
        <v>41394</v>
      </c>
      <c r="BH279" s="96">
        <f t="shared" si="18"/>
        <v>2475</v>
      </c>
      <c r="BI279" s="97">
        <f t="shared" si="19"/>
        <v>82.5</v>
      </c>
    </row>
    <row r="280" spans="1:61" ht="12.75" customHeight="1" x14ac:dyDescent="0.2">
      <c r="A280" s="413"/>
      <c r="B280" s="42" t="s">
        <v>2613</v>
      </c>
      <c r="C280" s="40">
        <v>93</v>
      </c>
      <c r="D280" s="40" t="s">
        <v>2527</v>
      </c>
      <c r="E280" s="41" t="s">
        <v>2530</v>
      </c>
      <c r="F280" s="41" t="s">
        <v>8712</v>
      </c>
      <c r="G280" s="41" t="s">
        <v>8708</v>
      </c>
      <c r="H280" s="41" t="s">
        <v>8975</v>
      </c>
      <c r="I280" s="45" t="s">
        <v>7453</v>
      </c>
      <c r="J280" s="40" t="s">
        <v>8736</v>
      </c>
      <c r="L280" s="50" t="s">
        <v>7841</v>
      </c>
      <c r="M280" s="40">
        <v>1327788</v>
      </c>
      <c r="N280" s="40" t="s">
        <v>3586</v>
      </c>
      <c r="O280" s="40" t="s">
        <v>3587</v>
      </c>
      <c r="P280" s="40" t="s">
        <v>2622</v>
      </c>
      <c r="Q280" s="40" t="s">
        <v>3588</v>
      </c>
      <c r="R280" s="40" t="s">
        <v>3589</v>
      </c>
      <c r="S280" s="43">
        <v>39872</v>
      </c>
      <c r="T280" s="40" t="s">
        <v>2623</v>
      </c>
      <c r="U280" s="44">
        <v>69746</v>
      </c>
      <c r="V280" s="44">
        <v>69746</v>
      </c>
      <c r="W280" s="44" t="s">
        <v>2623</v>
      </c>
      <c r="X280" s="44" t="s">
        <v>2623</v>
      </c>
      <c r="Y280" s="44" t="s">
        <v>2623</v>
      </c>
      <c r="Z280" s="44">
        <v>69746</v>
      </c>
      <c r="AA280" s="40" t="s">
        <v>26</v>
      </c>
      <c r="AB280" s="44">
        <v>69746</v>
      </c>
      <c r="AC280" s="44">
        <v>0</v>
      </c>
      <c r="AD280" s="40" t="s">
        <v>27</v>
      </c>
      <c r="AE280" s="44">
        <v>0</v>
      </c>
      <c r="AF280" s="40" t="s">
        <v>2629</v>
      </c>
      <c r="AG280" s="40" t="s">
        <v>2625</v>
      </c>
      <c r="AH280" s="40" t="s">
        <v>2626</v>
      </c>
      <c r="AI280" s="40" t="s">
        <v>28</v>
      </c>
      <c r="AJ280" s="40" t="s">
        <v>135</v>
      </c>
      <c r="AK280" s="40" t="s">
        <v>136</v>
      </c>
      <c r="AL280" s="40" t="s">
        <v>45</v>
      </c>
      <c r="AM280" s="40" t="s">
        <v>2632</v>
      </c>
      <c r="AN280" s="40" t="s">
        <v>131</v>
      </c>
      <c r="AO280" s="40" t="s">
        <v>336</v>
      </c>
      <c r="AP280" s="40" t="s">
        <v>34</v>
      </c>
      <c r="AQ280" s="40" t="s">
        <v>71</v>
      </c>
      <c r="AR280" s="40" t="s">
        <v>42</v>
      </c>
      <c r="AS280" s="45">
        <v>41365</v>
      </c>
      <c r="AT280" s="45" t="s">
        <v>7453</v>
      </c>
      <c r="AU280" s="40">
        <v>0</v>
      </c>
      <c r="AV280" s="40" t="s">
        <v>3590</v>
      </c>
      <c r="AW280" s="43">
        <v>40683</v>
      </c>
      <c r="AX280" s="46">
        <v>40694.053472222222</v>
      </c>
      <c r="AY280" s="40" t="s">
        <v>36</v>
      </c>
      <c r="AZ280" s="67">
        <v>69746</v>
      </c>
      <c r="BA280" s="43">
        <v>40683</v>
      </c>
      <c r="BB280" s="81">
        <v>41365</v>
      </c>
      <c r="BC280" s="40">
        <f t="shared" si="16"/>
        <v>682</v>
      </c>
      <c r="BD280" s="85">
        <f t="shared" si="17"/>
        <v>22.733333333333334</v>
      </c>
      <c r="BF280" s="393">
        <v>40683</v>
      </c>
      <c r="BG280" s="398">
        <v>41394</v>
      </c>
      <c r="BH280" s="96">
        <f t="shared" si="18"/>
        <v>711</v>
      </c>
      <c r="BI280" s="97">
        <f t="shared" si="19"/>
        <v>23.7</v>
      </c>
    </row>
    <row r="281" spans="1:61" ht="12.75" customHeight="1" x14ac:dyDescent="0.2">
      <c r="A281" s="413"/>
      <c r="B281" s="42" t="s">
        <v>2613</v>
      </c>
      <c r="C281" s="40">
        <v>1</v>
      </c>
      <c r="D281" s="40" t="s">
        <v>2527</v>
      </c>
      <c r="E281" s="40" t="s">
        <v>7588</v>
      </c>
      <c r="F281" s="40" t="s">
        <v>7588</v>
      </c>
      <c r="G281" s="40" t="s">
        <v>7588</v>
      </c>
      <c r="H281" s="41" t="s">
        <v>7588</v>
      </c>
      <c r="I281" s="45" t="s">
        <v>7453</v>
      </c>
      <c r="J281" s="45" t="s">
        <v>7588</v>
      </c>
      <c r="L281" s="50" t="s">
        <v>7842</v>
      </c>
      <c r="M281" s="40">
        <v>1378964</v>
      </c>
      <c r="N281" s="40" t="s">
        <v>3591</v>
      </c>
      <c r="O281" s="40" t="s">
        <v>3592</v>
      </c>
      <c r="P281" s="40" t="s">
        <v>2622</v>
      </c>
      <c r="Q281" s="40" t="s">
        <v>3593</v>
      </c>
      <c r="R281" s="40">
        <v>89000070</v>
      </c>
      <c r="S281" s="43">
        <v>40133</v>
      </c>
      <c r="T281" s="40" t="s">
        <v>2623</v>
      </c>
      <c r="U281" s="44">
        <v>22000</v>
      </c>
      <c r="V281" s="44">
        <v>22000</v>
      </c>
      <c r="W281" s="44" t="s">
        <v>2623</v>
      </c>
      <c r="X281" s="44" t="s">
        <v>2623</v>
      </c>
      <c r="Y281" s="44" t="s">
        <v>2623</v>
      </c>
      <c r="Z281" s="44">
        <v>22000</v>
      </c>
      <c r="AA281" s="40" t="s">
        <v>26</v>
      </c>
      <c r="AB281" s="44">
        <v>22000</v>
      </c>
      <c r="AC281" s="44">
        <v>0</v>
      </c>
      <c r="AD281" s="40" t="s">
        <v>27</v>
      </c>
      <c r="AE281" s="44">
        <v>0</v>
      </c>
      <c r="AF281" s="40" t="s">
        <v>2629</v>
      </c>
      <c r="AG281" s="40" t="s">
        <v>2630</v>
      </c>
      <c r="AI281" s="40" t="s">
        <v>28</v>
      </c>
      <c r="AJ281" s="40" t="s">
        <v>135</v>
      </c>
      <c r="AK281" s="40" t="s">
        <v>136</v>
      </c>
      <c r="AL281" s="40" t="s">
        <v>31</v>
      </c>
      <c r="AM281" s="40" t="s">
        <v>2632</v>
      </c>
      <c r="AN281" s="40" t="s">
        <v>131</v>
      </c>
      <c r="AO281" s="40" t="s">
        <v>366</v>
      </c>
      <c r="AP281" s="40" t="s">
        <v>34</v>
      </c>
      <c r="AQ281" s="40" t="s">
        <v>71</v>
      </c>
      <c r="AR281" s="40" t="s">
        <v>42</v>
      </c>
      <c r="AS281" s="45">
        <v>41365</v>
      </c>
      <c r="AT281" s="45" t="s">
        <v>7453</v>
      </c>
      <c r="AU281" s="40">
        <v>0</v>
      </c>
      <c r="AV281" s="40" t="s">
        <v>3594</v>
      </c>
      <c r="AW281" s="43">
        <v>40801</v>
      </c>
      <c r="AX281" s="46">
        <v>40828.829861111109</v>
      </c>
      <c r="AY281" s="40" t="s">
        <v>600</v>
      </c>
      <c r="AZ281" s="67">
        <v>22000</v>
      </c>
      <c r="BA281" s="43">
        <v>40801</v>
      </c>
      <c r="BB281" s="81">
        <v>41365</v>
      </c>
      <c r="BC281" s="40">
        <f t="shared" si="16"/>
        <v>564</v>
      </c>
      <c r="BD281" s="85">
        <f t="shared" si="17"/>
        <v>18.8</v>
      </c>
      <c r="BF281" s="393">
        <v>40801</v>
      </c>
      <c r="BG281" s="398">
        <v>41394</v>
      </c>
      <c r="BH281" s="96">
        <f t="shared" si="18"/>
        <v>593</v>
      </c>
      <c r="BI281" s="97">
        <f t="shared" si="19"/>
        <v>19.766666666666666</v>
      </c>
    </row>
    <row r="282" spans="1:61" ht="12.75" customHeight="1" x14ac:dyDescent="0.2">
      <c r="A282" s="413"/>
      <c r="B282" s="42" t="s">
        <v>2613</v>
      </c>
      <c r="C282" s="40">
        <v>93</v>
      </c>
      <c r="D282" s="40" t="s">
        <v>2527</v>
      </c>
      <c r="E282" s="40" t="s">
        <v>2534</v>
      </c>
      <c r="F282" s="41" t="s">
        <v>8717</v>
      </c>
      <c r="G282" s="41" t="s">
        <v>8708</v>
      </c>
      <c r="H282" s="41" t="s">
        <v>9571</v>
      </c>
      <c r="I282" s="45" t="s">
        <v>7456</v>
      </c>
      <c r="J282" s="45" t="s">
        <v>9205</v>
      </c>
      <c r="K282" s="67">
        <v>0</v>
      </c>
      <c r="L282" s="50" t="s">
        <v>7841</v>
      </c>
      <c r="M282" s="40">
        <v>729566</v>
      </c>
      <c r="N282" s="40" t="s">
        <v>3576</v>
      </c>
      <c r="O282" s="40" t="s">
        <v>3577</v>
      </c>
      <c r="P282" s="40" t="s">
        <v>2622</v>
      </c>
      <c r="Q282" s="40" t="s">
        <v>3578</v>
      </c>
      <c r="R282" s="40" t="s">
        <v>3579</v>
      </c>
      <c r="S282" s="43">
        <v>38899</v>
      </c>
      <c r="T282" s="40" t="s">
        <v>2623</v>
      </c>
      <c r="U282" s="44">
        <v>60845.4</v>
      </c>
      <c r="V282" s="44">
        <v>60845.4</v>
      </c>
      <c r="W282" s="44" t="s">
        <v>2623</v>
      </c>
      <c r="X282" s="44" t="s">
        <v>2623</v>
      </c>
      <c r="Y282" s="44" t="s">
        <v>2623</v>
      </c>
      <c r="Z282" s="44">
        <v>60845.4</v>
      </c>
      <c r="AA282" s="40" t="s">
        <v>50</v>
      </c>
      <c r="AB282" s="44">
        <v>30422.7</v>
      </c>
      <c r="AC282" s="44">
        <v>10000</v>
      </c>
      <c r="AD282" s="40" t="s">
        <v>27</v>
      </c>
      <c r="AE282" s="44">
        <v>0</v>
      </c>
      <c r="AF282" s="40" t="s">
        <v>2629</v>
      </c>
      <c r="AG282" s="40" t="s">
        <v>2638</v>
      </c>
      <c r="AH282" s="40" t="s">
        <v>2688</v>
      </c>
      <c r="AI282" s="40" t="s">
        <v>28</v>
      </c>
      <c r="AJ282" s="40" t="s">
        <v>44</v>
      </c>
      <c r="AK282" s="40" t="s">
        <v>38</v>
      </c>
      <c r="AL282" s="40" t="s">
        <v>31</v>
      </c>
      <c r="AM282" s="40" t="s">
        <v>2627</v>
      </c>
      <c r="AN282" s="40" t="s">
        <v>32</v>
      </c>
      <c r="AO282" s="40" t="s">
        <v>152</v>
      </c>
      <c r="AP282" s="40" t="s">
        <v>55</v>
      </c>
      <c r="AQ282" s="40" t="s">
        <v>71</v>
      </c>
      <c r="AR282" s="40" t="s">
        <v>42</v>
      </c>
      <c r="AS282" s="45">
        <v>41365</v>
      </c>
      <c r="AT282" s="45" t="s">
        <v>7456</v>
      </c>
      <c r="AU282" s="40">
        <v>0</v>
      </c>
      <c r="AV282" s="40" t="s">
        <v>3580</v>
      </c>
      <c r="AW282" s="43">
        <v>39365</v>
      </c>
      <c r="AX282" s="46">
        <v>39505.593055555553</v>
      </c>
      <c r="AY282" s="40" t="s">
        <v>36</v>
      </c>
      <c r="AZ282" s="67">
        <v>60845.4</v>
      </c>
      <c r="BA282" s="43">
        <v>39365</v>
      </c>
      <c r="BB282" s="81">
        <v>41365</v>
      </c>
      <c r="BC282" s="40">
        <f t="shared" si="16"/>
        <v>2000</v>
      </c>
      <c r="BD282" s="85">
        <f t="shared" si="17"/>
        <v>66.666666666666671</v>
      </c>
      <c r="BF282" s="393">
        <v>39365</v>
      </c>
      <c r="BG282" s="398">
        <v>41394</v>
      </c>
      <c r="BH282" s="96">
        <f t="shared" si="18"/>
        <v>2029</v>
      </c>
      <c r="BI282" s="97">
        <f t="shared" si="19"/>
        <v>67.63333333333334</v>
      </c>
    </row>
    <row r="283" spans="1:61" ht="12.75" customHeight="1" x14ac:dyDescent="0.2">
      <c r="A283" s="413"/>
      <c r="B283" s="42" t="s">
        <v>2613</v>
      </c>
      <c r="C283" s="40">
        <v>81</v>
      </c>
      <c r="D283" s="40" t="s">
        <v>2527</v>
      </c>
      <c r="E283" s="41" t="s">
        <v>2529</v>
      </c>
      <c r="F283" s="41" t="s">
        <v>8713</v>
      </c>
      <c r="G283" s="41" t="s">
        <v>8708</v>
      </c>
      <c r="H283" s="41" t="s">
        <v>8975</v>
      </c>
      <c r="I283" s="45" t="s">
        <v>7838</v>
      </c>
      <c r="J283" s="45"/>
      <c r="L283" s="50" t="s">
        <v>7841</v>
      </c>
      <c r="M283" s="40">
        <v>1149055</v>
      </c>
      <c r="N283" s="40" t="s">
        <v>3595</v>
      </c>
      <c r="O283" s="40" t="s">
        <v>3596</v>
      </c>
      <c r="P283" s="40" t="s">
        <v>2622</v>
      </c>
      <c r="Q283" s="49">
        <v>41280</v>
      </c>
      <c r="R283" s="40" t="s">
        <v>3597</v>
      </c>
      <c r="S283" s="43">
        <v>38248</v>
      </c>
      <c r="T283" s="40" t="s">
        <v>2623</v>
      </c>
      <c r="U283" s="44">
        <v>19197.02</v>
      </c>
      <c r="V283" s="44">
        <v>19197.02</v>
      </c>
      <c r="W283" s="44" t="s">
        <v>2623</v>
      </c>
      <c r="X283" s="44" t="s">
        <v>2623</v>
      </c>
      <c r="Y283" s="44" t="s">
        <v>2623</v>
      </c>
      <c r="Z283" s="44">
        <v>19197.02</v>
      </c>
      <c r="AA283" s="40" t="s">
        <v>26</v>
      </c>
      <c r="AB283" s="44">
        <v>19197.02</v>
      </c>
      <c r="AC283" s="44">
        <v>6000</v>
      </c>
      <c r="AD283" s="40" t="s">
        <v>27</v>
      </c>
      <c r="AE283" s="44">
        <v>0</v>
      </c>
      <c r="AF283" s="40" t="s">
        <v>2624</v>
      </c>
      <c r="AG283" s="40" t="s">
        <v>2625</v>
      </c>
      <c r="AH283" s="40" t="s">
        <v>2626</v>
      </c>
      <c r="AI283" s="40" t="s">
        <v>28</v>
      </c>
      <c r="AJ283" s="40" t="s">
        <v>135</v>
      </c>
      <c r="AK283" s="40" t="s">
        <v>136</v>
      </c>
      <c r="AL283" s="40" t="s">
        <v>31</v>
      </c>
      <c r="AM283" s="40" t="s">
        <v>2673</v>
      </c>
      <c r="AN283" s="40" t="s">
        <v>32</v>
      </c>
      <c r="AO283" s="40" t="s">
        <v>54</v>
      </c>
      <c r="AP283" s="40" t="s">
        <v>55</v>
      </c>
      <c r="AQ283" s="40" t="s">
        <v>71</v>
      </c>
      <c r="AR283" s="40" t="s">
        <v>42</v>
      </c>
      <c r="AS283" s="45">
        <v>41365</v>
      </c>
      <c r="AT283" s="45" t="s">
        <v>7838</v>
      </c>
      <c r="AU283" s="40">
        <v>0</v>
      </c>
      <c r="AV283" s="40" t="s">
        <v>3598</v>
      </c>
      <c r="AW283" s="43">
        <v>38509</v>
      </c>
      <c r="AX283" s="46">
        <v>40164.359722222223</v>
      </c>
      <c r="AY283" s="40" t="s">
        <v>36</v>
      </c>
      <c r="AZ283" s="67">
        <v>19197.02</v>
      </c>
      <c r="BA283" s="43">
        <v>38509</v>
      </c>
      <c r="BB283" s="81">
        <v>41365</v>
      </c>
      <c r="BC283" s="40">
        <f t="shared" si="16"/>
        <v>2856</v>
      </c>
      <c r="BD283" s="85">
        <f t="shared" si="17"/>
        <v>95.2</v>
      </c>
      <c r="BF283" s="393">
        <v>38509</v>
      </c>
      <c r="BG283" s="398">
        <v>41394</v>
      </c>
      <c r="BH283" s="96">
        <f t="shared" si="18"/>
        <v>2885</v>
      </c>
      <c r="BI283" s="97">
        <f t="shared" si="19"/>
        <v>96.166666666666671</v>
      </c>
    </row>
    <row r="284" spans="1:61" ht="12.75" customHeight="1" x14ac:dyDescent="0.2">
      <c r="A284" s="413"/>
      <c r="B284" s="42" t="s">
        <v>2613</v>
      </c>
      <c r="C284" s="40">
        <v>93</v>
      </c>
      <c r="D284" s="40" t="s">
        <v>2527</v>
      </c>
      <c r="E284" s="41" t="s">
        <v>2529</v>
      </c>
      <c r="F284" s="41" t="s">
        <v>8712</v>
      </c>
      <c r="G284" s="41" t="s">
        <v>8708</v>
      </c>
      <c r="H284" s="41" t="s">
        <v>9572</v>
      </c>
      <c r="I284" s="45" t="s">
        <v>7839</v>
      </c>
      <c r="J284" s="45" t="s">
        <v>9417</v>
      </c>
      <c r="L284" s="50" t="s">
        <v>7841</v>
      </c>
      <c r="M284" s="40">
        <v>432356</v>
      </c>
      <c r="N284" s="40" t="s">
        <v>3604</v>
      </c>
      <c r="O284" s="40" t="s">
        <v>3605</v>
      </c>
      <c r="P284" s="40" t="s">
        <v>2622</v>
      </c>
      <c r="Q284" s="40">
        <v>10005450</v>
      </c>
      <c r="R284" s="40" t="s">
        <v>3606</v>
      </c>
      <c r="S284" s="43">
        <v>36821</v>
      </c>
      <c r="T284" s="40" t="s">
        <v>2623</v>
      </c>
      <c r="U284" s="44">
        <v>30000</v>
      </c>
      <c r="V284" s="44">
        <v>30000</v>
      </c>
      <c r="W284" s="44" t="s">
        <v>2623</v>
      </c>
      <c r="X284" s="44" t="s">
        <v>2623</v>
      </c>
      <c r="Y284" s="44" t="s">
        <v>2623</v>
      </c>
      <c r="Z284" s="44">
        <v>30000</v>
      </c>
      <c r="AA284" s="40" t="s">
        <v>50</v>
      </c>
      <c r="AB284" s="44">
        <v>15000</v>
      </c>
      <c r="AC284" s="44">
        <v>800</v>
      </c>
      <c r="AD284" s="40" t="s">
        <v>27</v>
      </c>
      <c r="AE284" s="44">
        <v>0</v>
      </c>
      <c r="AF284" s="40" t="s">
        <v>2624</v>
      </c>
      <c r="AG284" s="40" t="s">
        <v>2638</v>
      </c>
      <c r="AI284" s="40" t="s">
        <v>28</v>
      </c>
      <c r="AJ284" s="40" t="s">
        <v>44</v>
      </c>
      <c r="AK284" s="40" t="s">
        <v>108</v>
      </c>
      <c r="AL284" s="40" t="s">
        <v>109</v>
      </c>
      <c r="AM284" s="40" t="s">
        <v>2664</v>
      </c>
      <c r="AN284" s="40" t="s">
        <v>32</v>
      </c>
      <c r="AO284" s="40" t="s">
        <v>3607</v>
      </c>
      <c r="AP284" s="40" t="s">
        <v>34</v>
      </c>
      <c r="AQ284" s="40" t="s">
        <v>71</v>
      </c>
      <c r="AR284" s="40" t="s">
        <v>42</v>
      </c>
      <c r="AS284" s="45">
        <v>41365</v>
      </c>
      <c r="AT284" s="45" t="s">
        <v>7839</v>
      </c>
      <c r="AU284" s="40">
        <v>0</v>
      </c>
      <c r="AV284" s="40" t="s">
        <v>3608</v>
      </c>
      <c r="AW284" s="43">
        <v>38328</v>
      </c>
      <c r="AX284" s="46">
        <v>38351.674305555556</v>
      </c>
      <c r="AY284" s="40" t="s">
        <v>36</v>
      </c>
      <c r="AZ284" s="67">
        <v>30000</v>
      </c>
      <c r="BA284" s="43">
        <v>38328</v>
      </c>
      <c r="BB284" s="81">
        <v>41365</v>
      </c>
      <c r="BC284" s="40">
        <f t="shared" si="16"/>
        <v>3037</v>
      </c>
      <c r="BD284" s="85">
        <f t="shared" si="17"/>
        <v>101.23333333333333</v>
      </c>
      <c r="BF284" s="393">
        <v>38328</v>
      </c>
      <c r="BG284" s="398">
        <v>41394</v>
      </c>
      <c r="BH284" s="96">
        <f t="shared" si="18"/>
        <v>3066</v>
      </c>
      <c r="BI284" s="97">
        <f t="shared" si="19"/>
        <v>102.2</v>
      </c>
    </row>
    <row r="285" spans="1:61" ht="12.75" customHeight="1" x14ac:dyDescent="0.2">
      <c r="A285" s="413"/>
      <c r="B285" s="42" t="s">
        <v>2613</v>
      </c>
      <c r="C285" s="40">
        <v>93</v>
      </c>
      <c r="D285" s="40" t="s">
        <v>2527</v>
      </c>
      <c r="E285" s="41" t="s">
        <v>2529</v>
      </c>
      <c r="F285" s="41" t="s">
        <v>8717</v>
      </c>
      <c r="G285" s="41" t="s">
        <v>8708</v>
      </c>
      <c r="H285" s="41" t="s">
        <v>8975</v>
      </c>
      <c r="I285" s="45" t="s">
        <v>7453</v>
      </c>
      <c r="J285" s="40" t="s">
        <v>8736</v>
      </c>
      <c r="L285" s="50" t="s">
        <v>7841</v>
      </c>
      <c r="M285" s="40">
        <v>1297993</v>
      </c>
      <c r="N285" s="40" t="s">
        <v>3599</v>
      </c>
      <c r="O285" s="40" t="s">
        <v>3600</v>
      </c>
      <c r="P285" s="40" t="s">
        <v>2622</v>
      </c>
      <c r="Q285" s="40" t="s">
        <v>3601</v>
      </c>
      <c r="R285" s="40" t="s">
        <v>3602</v>
      </c>
      <c r="S285" s="43">
        <v>37247</v>
      </c>
      <c r="T285" s="40" t="s">
        <v>2623</v>
      </c>
      <c r="U285" s="44">
        <v>32192.83</v>
      </c>
      <c r="V285" s="44">
        <v>32192.83</v>
      </c>
      <c r="W285" s="44" t="s">
        <v>2623</v>
      </c>
      <c r="X285" s="44" t="s">
        <v>2623</v>
      </c>
      <c r="Y285" s="44" t="s">
        <v>2623</v>
      </c>
      <c r="Z285" s="44">
        <v>32192.82</v>
      </c>
      <c r="AA285" s="40" t="s">
        <v>26</v>
      </c>
      <c r="AB285" s="44">
        <v>32192.82</v>
      </c>
      <c r="AC285" s="44">
        <v>0</v>
      </c>
      <c r="AD285" s="40" t="s">
        <v>27</v>
      </c>
      <c r="AE285" s="44">
        <v>0</v>
      </c>
      <c r="AF285" s="40" t="s">
        <v>2624</v>
      </c>
      <c r="AG285" s="40" t="s">
        <v>2625</v>
      </c>
      <c r="AH285" s="40" t="s">
        <v>2626</v>
      </c>
      <c r="AI285" s="40" t="s">
        <v>28</v>
      </c>
      <c r="AJ285" s="40" t="s">
        <v>135</v>
      </c>
      <c r="AK285" s="40" t="s">
        <v>136</v>
      </c>
      <c r="AL285" s="40" t="s">
        <v>31</v>
      </c>
      <c r="AM285" s="40" t="s">
        <v>2652</v>
      </c>
      <c r="AN285" s="40" t="s">
        <v>32</v>
      </c>
      <c r="AO285" s="40" t="s">
        <v>316</v>
      </c>
      <c r="AP285" s="40" t="s">
        <v>34</v>
      </c>
      <c r="AQ285" s="40" t="s">
        <v>71</v>
      </c>
      <c r="AR285" s="40" t="s">
        <v>42</v>
      </c>
      <c r="AS285" s="45">
        <v>41365</v>
      </c>
      <c r="AT285" s="45" t="s">
        <v>7453</v>
      </c>
      <c r="AU285" s="40">
        <v>0</v>
      </c>
      <c r="AV285" s="40" t="s">
        <v>3603</v>
      </c>
      <c r="AW285" s="43">
        <v>39450</v>
      </c>
      <c r="AX285" s="46">
        <v>40611.768750000003</v>
      </c>
      <c r="AY285" s="40" t="s">
        <v>36</v>
      </c>
      <c r="AZ285" s="67">
        <v>32192.83</v>
      </c>
      <c r="BA285" s="43">
        <v>39450</v>
      </c>
      <c r="BB285" s="81">
        <v>41365</v>
      </c>
      <c r="BC285" s="40">
        <f t="shared" si="16"/>
        <v>1915</v>
      </c>
      <c r="BD285" s="85">
        <f t="shared" si="17"/>
        <v>63.833333333333336</v>
      </c>
      <c r="BF285" s="393">
        <v>39450</v>
      </c>
      <c r="BG285" s="398">
        <v>41394</v>
      </c>
      <c r="BH285" s="96">
        <f t="shared" si="18"/>
        <v>1944</v>
      </c>
      <c r="BI285" s="97">
        <f t="shared" si="19"/>
        <v>64.8</v>
      </c>
    </row>
    <row r="286" spans="1:61" ht="12.75" customHeight="1" x14ac:dyDescent="0.2">
      <c r="A286" s="413"/>
      <c r="B286" s="42" t="s">
        <v>2613</v>
      </c>
      <c r="C286" s="40">
        <v>93</v>
      </c>
      <c r="D286" s="40" t="s">
        <v>2527</v>
      </c>
      <c r="E286" s="41" t="s">
        <v>2530</v>
      </c>
      <c r="F286" s="41" t="s">
        <v>8712</v>
      </c>
      <c r="G286" s="41" t="s">
        <v>8708</v>
      </c>
      <c r="H286" s="41" t="s">
        <v>9572</v>
      </c>
      <c r="I286" s="45" t="s">
        <v>7456</v>
      </c>
      <c r="J286" s="60" t="s">
        <v>8756</v>
      </c>
      <c r="K286" s="67">
        <v>0</v>
      </c>
      <c r="L286" s="50" t="s">
        <v>7841</v>
      </c>
      <c r="M286" s="40">
        <v>1305478</v>
      </c>
      <c r="N286" s="40" t="s">
        <v>3609</v>
      </c>
      <c r="O286" s="40" t="s">
        <v>3610</v>
      </c>
      <c r="P286" s="40" t="s">
        <v>2622</v>
      </c>
      <c r="Q286" s="40" t="s">
        <v>3611</v>
      </c>
      <c r="R286" s="40" t="s">
        <v>3612</v>
      </c>
      <c r="S286" s="43">
        <v>40196</v>
      </c>
      <c r="T286" s="40" t="s">
        <v>2623</v>
      </c>
      <c r="U286" s="44">
        <v>41784</v>
      </c>
      <c r="V286" s="44">
        <v>41784</v>
      </c>
      <c r="W286" s="44" t="s">
        <v>2623</v>
      </c>
      <c r="X286" s="44" t="s">
        <v>2623</v>
      </c>
      <c r="Y286" s="44" t="s">
        <v>2623</v>
      </c>
      <c r="Z286" s="44">
        <v>41784</v>
      </c>
      <c r="AA286" s="40" t="s">
        <v>50</v>
      </c>
      <c r="AB286" s="44">
        <v>20892</v>
      </c>
      <c r="AC286" s="44">
        <v>0</v>
      </c>
      <c r="AD286" s="40" t="s">
        <v>27</v>
      </c>
      <c r="AE286" s="44">
        <v>0</v>
      </c>
      <c r="AF286" s="40" t="s">
        <v>2629</v>
      </c>
      <c r="AG286" s="40" t="s">
        <v>2630</v>
      </c>
      <c r="AI286" s="40" t="s">
        <v>28</v>
      </c>
      <c r="AJ286" s="40" t="s">
        <v>135</v>
      </c>
      <c r="AK286" s="40" t="s">
        <v>721</v>
      </c>
      <c r="AL286" s="40" t="s">
        <v>45</v>
      </c>
      <c r="AM286" s="40" t="s">
        <v>32</v>
      </c>
      <c r="AN286" s="40" t="s">
        <v>32</v>
      </c>
      <c r="AO286" s="40" t="s">
        <v>449</v>
      </c>
      <c r="AP286" s="40" t="s">
        <v>34</v>
      </c>
      <c r="AQ286" s="40" t="s">
        <v>71</v>
      </c>
      <c r="AR286" s="40" t="s">
        <v>42</v>
      </c>
      <c r="AS286" s="45">
        <v>41365</v>
      </c>
      <c r="AT286" s="45" t="s">
        <v>7456</v>
      </c>
      <c r="AU286" s="40">
        <v>0</v>
      </c>
      <c r="AV286" s="40" t="s">
        <v>3613</v>
      </c>
      <c r="AW286" s="43">
        <v>40626</v>
      </c>
      <c r="AX286" s="46">
        <v>40632.838888888888</v>
      </c>
      <c r="AY286" s="40" t="s">
        <v>36</v>
      </c>
      <c r="AZ286" s="67">
        <v>41784</v>
      </c>
      <c r="BA286" s="43">
        <v>40626</v>
      </c>
      <c r="BB286" s="81">
        <v>41365</v>
      </c>
      <c r="BC286" s="40">
        <f t="shared" si="16"/>
        <v>739</v>
      </c>
      <c r="BD286" s="85">
        <f t="shared" si="17"/>
        <v>24.633333333333333</v>
      </c>
      <c r="BF286" s="393">
        <v>40626</v>
      </c>
      <c r="BG286" s="398">
        <v>41394</v>
      </c>
      <c r="BH286" s="96">
        <f t="shared" si="18"/>
        <v>768</v>
      </c>
      <c r="BI286" s="97">
        <f t="shared" si="19"/>
        <v>25.6</v>
      </c>
    </row>
    <row r="287" spans="1:61" ht="12.75" customHeight="1" x14ac:dyDescent="0.2">
      <c r="A287" s="413"/>
      <c r="B287" s="42" t="s">
        <v>2613</v>
      </c>
      <c r="C287" s="40">
        <v>93</v>
      </c>
      <c r="D287" s="40" t="s">
        <v>2527</v>
      </c>
      <c r="E287" s="41" t="s">
        <v>2535</v>
      </c>
      <c r="F287" s="41" t="s">
        <v>8712</v>
      </c>
      <c r="G287" s="41" t="s">
        <v>8708</v>
      </c>
      <c r="H287" s="41" t="s">
        <v>9572</v>
      </c>
      <c r="I287" s="45" t="s">
        <v>7838</v>
      </c>
      <c r="J287" s="45" t="s">
        <v>9444</v>
      </c>
      <c r="L287" s="50" t="s">
        <v>7841</v>
      </c>
      <c r="M287" s="40">
        <v>415103</v>
      </c>
      <c r="N287" s="40" t="s">
        <v>3614</v>
      </c>
      <c r="O287" s="40" t="s">
        <v>3615</v>
      </c>
      <c r="P287" s="40" t="s">
        <v>2622</v>
      </c>
      <c r="Q287" s="40">
        <v>1001002</v>
      </c>
      <c r="R287" s="40" t="s">
        <v>3616</v>
      </c>
      <c r="S287" s="43">
        <v>37767</v>
      </c>
      <c r="T287" s="40" t="s">
        <v>2623</v>
      </c>
      <c r="U287" s="44">
        <v>10000</v>
      </c>
      <c r="V287" s="44">
        <v>10000</v>
      </c>
      <c r="W287" s="44" t="s">
        <v>2623</v>
      </c>
      <c r="X287" s="44" t="s">
        <v>2623</v>
      </c>
      <c r="Y287" s="44" t="s">
        <v>2623</v>
      </c>
      <c r="Z287" s="44">
        <v>10000</v>
      </c>
      <c r="AA287" s="40" t="s">
        <v>26</v>
      </c>
      <c r="AB287" s="44">
        <v>10000</v>
      </c>
      <c r="AC287" s="44">
        <v>13000</v>
      </c>
      <c r="AD287" s="40" t="s">
        <v>27</v>
      </c>
      <c r="AE287" s="44">
        <v>0</v>
      </c>
      <c r="AF287" s="40" t="s">
        <v>2624</v>
      </c>
      <c r="AG287" s="40" t="s">
        <v>2638</v>
      </c>
      <c r="AH287" s="40" t="s">
        <v>2642</v>
      </c>
      <c r="AI287" s="40" t="s">
        <v>28</v>
      </c>
      <c r="AJ287" s="40" t="s">
        <v>44</v>
      </c>
      <c r="AK287" s="40" t="s">
        <v>80</v>
      </c>
      <c r="AL287" s="40" t="s">
        <v>31</v>
      </c>
      <c r="AM287" s="40" t="s">
        <v>2653</v>
      </c>
      <c r="AN287" s="40" t="s">
        <v>32</v>
      </c>
      <c r="AO287" s="40" t="s">
        <v>292</v>
      </c>
      <c r="AP287" s="40" t="s">
        <v>34</v>
      </c>
      <c r="AQ287" s="40" t="s">
        <v>307</v>
      </c>
      <c r="AR287" s="40" t="s">
        <v>42</v>
      </c>
      <c r="AS287" s="45">
        <v>41365</v>
      </c>
      <c r="AT287" s="45" t="s">
        <v>7838</v>
      </c>
      <c r="AU287" s="40">
        <v>0</v>
      </c>
      <c r="AV287" s="40" t="s">
        <v>3617</v>
      </c>
      <c r="AW287" s="43">
        <v>37232</v>
      </c>
      <c r="AX287" s="46">
        <v>38233.420138888891</v>
      </c>
      <c r="AY287" s="40" t="s">
        <v>36</v>
      </c>
      <c r="AZ287" s="67">
        <v>10000</v>
      </c>
      <c r="BA287" s="43">
        <v>37232</v>
      </c>
      <c r="BB287" s="81">
        <v>41365</v>
      </c>
      <c r="BC287" s="40">
        <f t="shared" si="16"/>
        <v>4133</v>
      </c>
      <c r="BD287" s="85">
        <f t="shared" si="17"/>
        <v>137.76666666666668</v>
      </c>
      <c r="BF287" s="393">
        <v>37232</v>
      </c>
      <c r="BG287" s="398">
        <v>41394</v>
      </c>
      <c r="BH287" s="96">
        <f t="shared" si="18"/>
        <v>4162</v>
      </c>
      <c r="BI287" s="97">
        <f t="shared" si="19"/>
        <v>138.73333333333332</v>
      </c>
    </row>
    <row r="288" spans="1:61" ht="12.75" customHeight="1" x14ac:dyDescent="0.2">
      <c r="A288" s="413"/>
      <c r="B288" s="42" t="s">
        <v>2613</v>
      </c>
      <c r="C288" s="40">
        <v>93</v>
      </c>
      <c r="D288" s="40" t="s">
        <v>2527</v>
      </c>
      <c r="E288" s="41" t="s">
        <v>2530</v>
      </c>
      <c r="F288" s="41" t="s">
        <v>8712</v>
      </c>
      <c r="G288" s="41" t="s">
        <v>8708</v>
      </c>
      <c r="H288" s="41" t="s">
        <v>8975</v>
      </c>
      <c r="I288" s="45" t="s">
        <v>7839</v>
      </c>
      <c r="J288" s="45" t="s">
        <v>9419</v>
      </c>
      <c r="L288" s="50" t="s">
        <v>7842</v>
      </c>
      <c r="M288" s="40">
        <v>1567043</v>
      </c>
      <c r="N288" s="40" t="s">
        <v>3618</v>
      </c>
      <c r="O288" s="40" t="s">
        <v>3619</v>
      </c>
      <c r="P288" s="40" t="s">
        <v>2622</v>
      </c>
      <c r="Q288" s="40" t="s">
        <v>3620</v>
      </c>
      <c r="R288" s="40" t="s">
        <v>3621</v>
      </c>
      <c r="S288" s="43">
        <v>40214</v>
      </c>
      <c r="T288" s="40" t="s">
        <v>2623</v>
      </c>
      <c r="U288" s="44">
        <v>10270</v>
      </c>
      <c r="V288" s="44">
        <v>10270</v>
      </c>
      <c r="W288" s="44" t="s">
        <v>2623</v>
      </c>
      <c r="X288" s="44" t="s">
        <v>2623</v>
      </c>
      <c r="Y288" s="44" t="s">
        <v>2623</v>
      </c>
      <c r="Z288" s="44">
        <v>10270</v>
      </c>
      <c r="AA288" s="40" t="s">
        <v>26</v>
      </c>
      <c r="AB288" s="44">
        <v>10270</v>
      </c>
      <c r="AC288" s="44">
        <v>0</v>
      </c>
      <c r="AD288" s="40" t="s">
        <v>27</v>
      </c>
      <c r="AE288" s="44">
        <v>0</v>
      </c>
      <c r="AF288" s="40" t="s">
        <v>2629</v>
      </c>
      <c r="AG288" s="40" t="s">
        <v>2625</v>
      </c>
      <c r="AH288" s="40" t="s">
        <v>2626</v>
      </c>
      <c r="AI288" s="40" t="s">
        <v>28</v>
      </c>
      <c r="AJ288" s="40" t="s">
        <v>135</v>
      </c>
      <c r="AK288" s="40" t="s">
        <v>136</v>
      </c>
      <c r="AL288" s="40" t="s">
        <v>45</v>
      </c>
      <c r="AM288" s="40" t="s">
        <v>2634</v>
      </c>
      <c r="AN288" s="40" t="s">
        <v>32</v>
      </c>
      <c r="AO288" s="40" t="s">
        <v>616</v>
      </c>
      <c r="AP288" s="40" t="s">
        <v>34</v>
      </c>
      <c r="AQ288" s="40" t="s">
        <v>71</v>
      </c>
      <c r="AR288" s="40" t="s">
        <v>42</v>
      </c>
      <c r="AS288" s="45">
        <v>41365</v>
      </c>
      <c r="AT288" s="45" t="s">
        <v>7839</v>
      </c>
      <c r="AU288" s="40">
        <v>0</v>
      </c>
      <c r="AV288" s="40" t="s">
        <v>3622</v>
      </c>
      <c r="AW288" s="43">
        <v>40827</v>
      </c>
      <c r="AX288" s="46">
        <v>41289.636805555558</v>
      </c>
      <c r="AY288" s="40" t="s">
        <v>36</v>
      </c>
      <c r="AZ288" s="67">
        <v>10270</v>
      </c>
      <c r="BA288" s="43">
        <v>40827</v>
      </c>
      <c r="BB288" s="81">
        <v>41365</v>
      </c>
      <c r="BC288" s="40">
        <f t="shared" si="16"/>
        <v>538</v>
      </c>
      <c r="BD288" s="85">
        <f t="shared" si="17"/>
        <v>17.933333333333334</v>
      </c>
      <c r="BF288" s="393">
        <v>40827</v>
      </c>
      <c r="BG288" s="398">
        <v>41394</v>
      </c>
      <c r="BH288" s="96">
        <f t="shared" si="18"/>
        <v>567</v>
      </c>
      <c r="BI288" s="97">
        <f t="shared" si="19"/>
        <v>18.899999999999999</v>
      </c>
    </row>
    <row r="289" spans="1:61" ht="12.75" customHeight="1" x14ac:dyDescent="0.2">
      <c r="A289" s="413"/>
      <c r="B289" s="42" t="s">
        <v>2614</v>
      </c>
      <c r="C289" s="40">
        <v>18</v>
      </c>
      <c r="D289" s="40" t="s">
        <v>2528</v>
      </c>
      <c r="E289" s="41" t="s">
        <v>2529</v>
      </c>
      <c r="F289" s="41" t="s">
        <v>8714</v>
      </c>
      <c r="G289" s="41" t="s">
        <v>8708</v>
      </c>
      <c r="H289" s="41" t="s">
        <v>8721</v>
      </c>
      <c r="I289" s="45" t="s">
        <v>7839</v>
      </c>
      <c r="J289" s="45" t="s">
        <v>8761</v>
      </c>
      <c r="L289" s="50" t="s">
        <v>7841</v>
      </c>
      <c r="M289" s="40">
        <v>359723</v>
      </c>
      <c r="N289" s="40" t="s">
        <v>7589</v>
      </c>
      <c r="O289" s="40" t="s">
        <v>7590</v>
      </c>
      <c r="P289" s="40" t="s">
        <v>2646</v>
      </c>
      <c r="Q289" s="40" t="s">
        <v>7591</v>
      </c>
      <c r="R289" s="40" t="s">
        <v>7592</v>
      </c>
      <c r="S289" s="43">
        <v>37012</v>
      </c>
      <c r="T289" s="40" t="s">
        <v>2623</v>
      </c>
      <c r="U289" s="44">
        <v>15550</v>
      </c>
      <c r="V289" s="44">
        <v>15550</v>
      </c>
      <c r="W289" s="44" t="s">
        <v>2623</v>
      </c>
      <c r="X289" s="44" t="s">
        <v>2623</v>
      </c>
      <c r="Y289" s="44" t="s">
        <v>2623</v>
      </c>
      <c r="Z289" s="44">
        <v>15550</v>
      </c>
      <c r="AA289" s="40" t="s">
        <v>26</v>
      </c>
      <c r="AB289" s="44">
        <v>15550</v>
      </c>
      <c r="AC289" s="44">
        <v>517.87</v>
      </c>
      <c r="AD289" s="40" t="s">
        <v>27</v>
      </c>
      <c r="AE289" s="44">
        <v>0</v>
      </c>
      <c r="AF289" s="40" t="s">
        <v>2624</v>
      </c>
      <c r="AG289" s="40" t="s">
        <v>2638</v>
      </c>
      <c r="AH289" s="40" t="s">
        <v>2642</v>
      </c>
      <c r="AI289" s="40" t="s">
        <v>28</v>
      </c>
      <c r="AJ289" s="40" t="s">
        <v>52</v>
      </c>
      <c r="AK289" s="40" t="s">
        <v>38</v>
      </c>
      <c r="AL289" s="40" t="s">
        <v>45</v>
      </c>
      <c r="AM289" s="40" t="s">
        <v>2644</v>
      </c>
      <c r="AN289" s="40" t="s">
        <v>32</v>
      </c>
      <c r="AO289" s="40" t="s">
        <v>409</v>
      </c>
      <c r="AP289" s="40" t="s">
        <v>34</v>
      </c>
      <c r="AQ289" s="40" t="s">
        <v>252</v>
      </c>
      <c r="AR289" s="40" t="s">
        <v>42</v>
      </c>
      <c r="AS289" s="43">
        <v>41396</v>
      </c>
      <c r="AT289" s="45" t="s">
        <v>7839</v>
      </c>
      <c r="AU289" s="40">
        <v>0</v>
      </c>
      <c r="AV289" s="40" t="s">
        <v>7593</v>
      </c>
      <c r="AW289" s="43">
        <v>37073</v>
      </c>
      <c r="AX289" s="46">
        <v>37889.443749999999</v>
      </c>
      <c r="AY289" s="40" t="s">
        <v>36</v>
      </c>
      <c r="AZ289" s="67">
        <v>15550</v>
      </c>
      <c r="BA289" s="43">
        <v>37073</v>
      </c>
      <c r="BB289" s="43">
        <v>41396</v>
      </c>
      <c r="BC289" s="40">
        <f t="shared" si="16"/>
        <v>4323</v>
      </c>
      <c r="BD289" s="85">
        <f t="shared" si="17"/>
        <v>144.1</v>
      </c>
      <c r="BF289" s="393">
        <v>37073</v>
      </c>
      <c r="BG289" s="393">
        <v>41425</v>
      </c>
      <c r="BH289" s="96">
        <f t="shared" si="18"/>
        <v>4352</v>
      </c>
      <c r="BI289" s="97">
        <f t="shared" si="19"/>
        <v>145.06666666666666</v>
      </c>
    </row>
    <row r="290" spans="1:61" ht="12.75" customHeight="1" x14ac:dyDescent="0.2">
      <c r="A290" s="413"/>
      <c r="B290" s="42" t="s">
        <v>2614</v>
      </c>
      <c r="C290" s="40">
        <v>82</v>
      </c>
      <c r="D290" s="40" t="s">
        <v>2527</v>
      </c>
      <c r="E290" s="40" t="s">
        <v>8233</v>
      </c>
      <c r="F290" s="41" t="s">
        <v>8717</v>
      </c>
      <c r="G290" s="41" t="s">
        <v>8708</v>
      </c>
      <c r="H290" s="41" t="s">
        <v>9571</v>
      </c>
      <c r="I290" s="45" t="s">
        <v>7453</v>
      </c>
      <c r="J290" s="40" t="s">
        <v>8736</v>
      </c>
      <c r="L290" s="50" t="s">
        <v>7841</v>
      </c>
      <c r="M290" s="40">
        <v>1109520</v>
      </c>
      <c r="N290" s="40" t="s">
        <v>7594</v>
      </c>
      <c r="O290" s="40" t="s">
        <v>7595</v>
      </c>
      <c r="P290" s="40" t="s">
        <v>2622</v>
      </c>
      <c r="Q290" s="40" t="s">
        <v>7596</v>
      </c>
      <c r="R290" s="40" t="s">
        <v>7597</v>
      </c>
      <c r="S290" s="43">
        <v>39797</v>
      </c>
      <c r="T290" s="40" t="s">
        <v>2623</v>
      </c>
      <c r="U290" s="44">
        <v>25000</v>
      </c>
      <c r="V290" s="44">
        <v>25000</v>
      </c>
      <c r="W290" s="44" t="s">
        <v>2623</v>
      </c>
      <c r="X290" s="44" t="s">
        <v>2623</v>
      </c>
      <c r="Y290" s="44" t="s">
        <v>2623</v>
      </c>
      <c r="Z290" s="44">
        <v>25000</v>
      </c>
      <c r="AA290" s="40" t="s">
        <v>26</v>
      </c>
      <c r="AB290" s="44">
        <v>25000</v>
      </c>
      <c r="AC290" s="44">
        <v>0</v>
      </c>
      <c r="AD290" s="40" t="s">
        <v>27</v>
      </c>
      <c r="AE290" s="44">
        <v>0</v>
      </c>
      <c r="AF290" s="40" t="s">
        <v>2624</v>
      </c>
      <c r="AG290" s="40" t="s">
        <v>2625</v>
      </c>
      <c r="AH290" s="40" t="s">
        <v>2626</v>
      </c>
      <c r="AI290" s="40" t="s">
        <v>28</v>
      </c>
      <c r="AJ290" s="40" t="s">
        <v>135</v>
      </c>
      <c r="AK290" s="40" t="s">
        <v>136</v>
      </c>
      <c r="AL290" s="40" t="s">
        <v>31</v>
      </c>
      <c r="AM290" s="40" t="s">
        <v>7543</v>
      </c>
      <c r="AN290" s="40" t="s">
        <v>32</v>
      </c>
      <c r="AO290" s="40" t="s">
        <v>120</v>
      </c>
      <c r="AP290" s="40" t="s">
        <v>84</v>
      </c>
      <c r="AQ290" s="40" t="s">
        <v>85</v>
      </c>
      <c r="AR290" s="40" t="s">
        <v>42</v>
      </c>
      <c r="AS290" s="43">
        <v>41396</v>
      </c>
      <c r="AT290" s="45" t="s">
        <v>7453</v>
      </c>
      <c r="AU290" s="40">
        <v>0</v>
      </c>
      <c r="AV290" s="40" t="s">
        <v>7598</v>
      </c>
      <c r="AW290" s="43">
        <v>40065</v>
      </c>
      <c r="AX290" s="46">
        <v>40095.627083333333</v>
      </c>
      <c r="AY290" s="40" t="s">
        <v>36</v>
      </c>
      <c r="AZ290" s="67">
        <v>25000</v>
      </c>
      <c r="BA290" s="43">
        <v>40065</v>
      </c>
      <c r="BB290" s="81">
        <v>41396</v>
      </c>
      <c r="BC290" s="40">
        <f t="shared" si="16"/>
        <v>1331</v>
      </c>
      <c r="BD290" s="85">
        <f t="shared" si="17"/>
        <v>44.366666666666667</v>
      </c>
      <c r="BF290" s="393">
        <v>40065</v>
      </c>
      <c r="BG290" s="393">
        <v>41425</v>
      </c>
      <c r="BH290" s="96">
        <f t="shared" si="18"/>
        <v>1360</v>
      </c>
      <c r="BI290" s="97">
        <f t="shared" si="19"/>
        <v>45.333333333333336</v>
      </c>
    </row>
    <row r="291" spans="1:61" ht="12.75" customHeight="1" x14ac:dyDescent="0.2">
      <c r="A291" s="413"/>
      <c r="B291" s="42" t="s">
        <v>2614</v>
      </c>
      <c r="C291" s="40">
        <v>82</v>
      </c>
      <c r="D291" s="40" t="s">
        <v>2527</v>
      </c>
      <c r="E291" s="41" t="s">
        <v>2541</v>
      </c>
      <c r="F291" s="41" t="s">
        <v>8713</v>
      </c>
      <c r="G291" s="41" t="s">
        <v>8708</v>
      </c>
      <c r="H291" s="41" t="s">
        <v>8711</v>
      </c>
      <c r="I291" s="45" t="s">
        <v>7456</v>
      </c>
      <c r="J291" s="60" t="s">
        <v>8756</v>
      </c>
      <c r="K291" s="67">
        <v>0</v>
      </c>
      <c r="L291" s="50" t="s">
        <v>7841</v>
      </c>
      <c r="M291" s="40">
        <v>1290985</v>
      </c>
      <c r="N291" s="40" t="s">
        <v>7599</v>
      </c>
      <c r="O291" s="40" t="s">
        <v>7600</v>
      </c>
      <c r="P291" s="40" t="s">
        <v>2622</v>
      </c>
      <c r="Q291" s="40" t="s">
        <v>7601</v>
      </c>
      <c r="R291" s="40" t="s">
        <v>7602</v>
      </c>
      <c r="S291" s="43">
        <v>40163</v>
      </c>
      <c r="T291" s="40" t="s">
        <v>2623</v>
      </c>
      <c r="U291" s="44">
        <v>211884</v>
      </c>
      <c r="V291" s="44">
        <v>211884</v>
      </c>
      <c r="W291" s="44" t="s">
        <v>2623</v>
      </c>
      <c r="X291" s="44" t="s">
        <v>2623</v>
      </c>
      <c r="Y291" s="44" t="s">
        <v>2623</v>
      </c>
      <c r="Z291" s="44">
        <v>211884</v>
      </c>
      <c r="AA291" s="40" t="s">
        <v>50</v>
      </c>
      <c r="AB291" s="44">
        <v>105942</v>
      </c>
      <c r="AC291" s="44">
        <v>0</v>
      </c>
      <c r="AD291" s="40" t="s">
        <v>27</v>
      </c>
      <c r="AE291" s="44">
        <v>0</v>
      </c>
      <c r="AF291" s="40" t="s">
        <v>2629</v>
      </c>
      <c r="AG291" s="40" t="s">
        <v>2630</v>
      </c>
      <c r="AI291" s="40" t="s">
        <v>28</v>
      </c>
      <c r="AJ291" s="40" t="s">
        <v>135</v>
      </c>
      <c r="AK291" s="40" t="s">
        <v>136</v>
      </c>
      <c r="AL291" s="40" t="s">
        <v>197</v>
      </c>
      <c r="AM291" s="40" t="s">
        <v>2641</v>
      </c>
      <c r="AN291" s="40" t="s">
        <v>32</v>
      </c>
      <c r="AO291" s="40" t="s">
        <v>54</v>
      </c>
      <c r="AP291" s="40" t="s">
        <v>55</v>
      </c>
      <c r="AQ291" s="40" t="s">
        <v>194</v>
      </c>
      <c r="AR291" s="40" t="s">
        <v>42</v>
      </c>
      <c r="AS291" s="43">
        <v>41396</v>
      </c>
      <c r="AT291" s="45" t="s">
        <v>7456</v>
      </c>
      <c r="AU291" s="40">
        <v>0</v>
      </c>
      <c r="AV291" s="40" t="s">
        <v>7603</v>
      </c>
      <c r="AW291" s="43">
        <v>40562</v>
      </c>
      <c r="AX291" s="46">
        <v>40585.519444444442</v>
      </c>
      <c r="AY291" s="40" t="s">
        <v>36</v>
      </c>
      <c r="AZ291" s="67">
        <v>211884</v>
      </c>
      <c r="BA291" s="43">
        <v>40562</v>
      </c>
      <c r="BB291" s="81">
        <v>41396</v>
      </c>
      <c r="BC291" s="40">
        <f t="shared" si="16"/>
        <v>834</v>
      </c>
      <c r="BD291" s="85">
        <f t="shared" si="17"/>
        <v>27.8</v>
      </c>
      <c r="BF291" s="393">
        <v>40562</v>
      </c>
      <c r="BG291" s="393">
        <v>41425</v>
      </c>
      <c r="BH291" s="96">
        <f t="shared" si="18"/>
        <v>863</v>
      </c>
      <c r="BI291" s="97">
        <f t="shared" si="19"/>
        <v>28.766666666666666</v>
      </c>
    </row>
    <row r="292" spans="1:61" ht="12.75" customHeight="1" x14ac:dyDescent="0.2">
      <c r="A292" s="413"/>
      <c r="B292" s="42" t="s">
        <v>2614</v>
      </c>
      <c r="C292" s="40">
        <v>93</v>
      </c>
      <c r="D292" s="40" t="s">
        <v>2527</v>
      </c>
      <c r="E292" s="41" t="s">
        <v>2530</v>
      </c>
      <c r="F292" s="41" t="s">
        <v>8717</v>
      </c>
      <c r="G292" s="41" t="s">
        <v>8708</v>
      </c>
      <c r="H292" s="41" t="s">
        <v>8975</v>
      </c>
      <c r="I292" s="45" t="s">
        <v>7838</v>
      </c>
      <c r="J292" s="45" t="s">
        <v>9443</v>
      </c>
      <c r="L292" s="50" t="s">
        <v>7841</v>
      </c>
      <c r="M292" s="40">
        <v>1241178</v>
      </c>
      <c r="N292" s="40" t="s">
        <v>7604</v>
      </c>
      <c r="O292" s="40" t="s">
        <v>7605</v>
      </c>
      <c r="P292" s="40" t="s">
        <v>2622</v>
      </c>
      <c r="Q292" s="40" t="s">
        <v>7606</v>
      </c>
      <c r="R292" s="40" t="s">
        <v>7607</v>
      </c>
      <c r="S292" s="43">
        <v>39997</v>
      </c>
      <c r="T292" s="40" t="s">
        <v>2623</v>
      </c>
      <c r="U292" s="44">
        <v>20654</v>
      </c>
      <c r="V292" s="44">
        <v>20654</v>
      </c>
      <c r="W292" s="44" t="s">
        <v>2623</v>
      </c>
      <c r="X292" s="44" t="s">
        <v>2623</v>
      </c>
      <c r="Y292" s="44" t="s">
        <v>2623</v>
      </c>
      <c r="Z292" s="44">
        <v>20654</v>
      </c>
      <c r="AA292" s="40" t="s">
        <v>26</v>
      </c>
      <c r="AB292" s="44">
        <v>20654</v>
      </c>
      <c r="AC292" s="44">
        <v>4941.6099999999997</v>
      </c>
      <c r="AD292" s="40" t="s">
        <v>27</v>
      </c>
      <c r="AE292" s="44">
        <v>0</v>
      </c>
      <c r="AF292" s="40" t="s">
        <v>2629</v>
      </c>
      <c r="AG292" s="40" t="s">
        <v>2630</v>
      </c>
      <c r="AI292" s="40" t="s">
        <v>28</v>
      </c>
      <c r="AJ292" s="40" t="s">
        <v>512</v>
      </c>
      <c r="AK292" s="40" t="s">
        <v>664</v>
      </c>
      <c r="AL292" s="40" t="s">
        <v>31</v>
      </c>
      <c r="AM292" s="40" t="s">
        <v>7608</v>
      </c>
      <c r="AN292" s="40" t="s">
        <v>32</v>
      </c>
      <c r="AO292" s="40" t="s">
        <v>124</v>
      </c>
      <c r="AP292" s="40" t="s">
        <v>34</v>
      </c>
      <c r="AQ292" s="40" t="s">
        <v>71</v>
      </c>
      <c r="AR292" s="40" t="s">
        <v>42</v>
      </c>
      <c r="AS292" s="43">
        <v>41397</v>
      </c>
      <c r="AT292" s="45" t="s">
        <v>7838</v>
      </c>
      <c r="AU292" s="40">
        <v>0</v>
      </c>
      <c r="AV292" s="40" t="s">
        <v>7609</v>
      </c>
      <c r="AW292" s="43">
        <v>40399</v>
      </c>
      <c r="AX292" s="46">
        <v>40407.80972222222</v>
      </c>
      <c r="AY292" s="40" t="s">
        <v>36</v>
      </c>
      <c r="AZ292" s="67">
        <v>20654</v>
      </c>
      <c r="BA292" s="43">
        <v>40399</v>
      </c>
      <c r="BB292" s="81">
        <v>41397</v>
      </c>
      <c r="BC292" s="40">
        <f t="shared" si="16"/>
        <v>998</v>
      </c>
      <c r="BD292" s="85">
        <f t="shared" si="17"/>
        <v>33.266666666666666</v>
      </c>
      <c r="BF292" s="393">
        <v>40399</v>
      </c>
      <c r="BG292" s="393">
        <v>41425</v>
      </c>
      <c r="BH292" s="96">
        <f t="shared" si="18"/>
        <v>1026</v>
      </c>
      <c r="BI292" s="97">
        <f t="shared" si="19"/>
        <v>34.200000000000003</v>
      </c>
    </row>
    <row r="293" spans="1:61" ht="12.75" customHeight="1" x14ac:dyDescent="0.2">
      <c r="A293" s="413"/>
      <c r="B293" s="42" t="s">
        <v>2614</v>
      </c>
      <c r="C293" s="40">
        <v>82</v>
      </c>
      <c r="D293" s="40" t="s">
        <v>2527</v>
      </c>
      <c r="E293" s="41" t="s">
        <v>2537</v>
      </c>
      <c r="F293" s="41" t="s">
        <v>8712</v>
      </c>
      <c r="G293" s="41" t="s">
        <v>8718</v>
      </c>
      <c r="H293" s="41" t="s">
        <v>8718</v>
      </c>
      <c r="I293" s="45" t="s">
        <v>7456</v>
      </c>
      <c r="J293" s="45" t="s">
        <v>9431</v>
      </c>
      <c r="K293" s="67">
        <v>0</v>
      </c>
      <c r="L293" s="50" t="s">
        <v>7841</v>
      </c>
      <c r="M293" s="40">
        <v>837024</v>
      </c>
      <c r="N293" s="40" t="s">
        <v>7610</v>
      </c>
      <c r="O293" s="40" t="s">
        <v>7611</v>
      </c>
      <c r="P293" s="40" t="s">
        <v>2622</v>
      </c>
      <c r="Q293" s="40" t="s">
        <v>7612</v>
      </c>
      <c r="R293" s="40" t="s">
        <v>7613</v>
      </c>
      <c r="S293" s="43">
        <v>38320</v>
      </c>
      <c r="T293" s="40" t="s">
        <v>2623</v>
      </c>
      <c r="U293" s="44">
        <v>25000</v>
      </c>
      <c r="V293" s="44">
        <v>25000</v>
      </c>
      <c r="W293" s="44" t="s">
        <v>2623</v>
      </c>
      <c r="X293" s="44" t="s">
        <v>2623</v>
      </c>
      <c r="Y293" s="44" t="s">
        <v>2623</v>
      </c>
      <c r="Z293" s="44">
        <v>25000</v>
      </c>
      <c r="AA293" s="40" t="s">
        <v>50</v>
      </c>
      <c r="AB293" s="44">
        <v>12500</v>
      </c>
      <c r="AC293" s="44">
        <v>2500</v>
      </c>
      <c r="AD293" s="40" t="s">
        <v>27</v>
      </c>
      <c r="AE293" s="44">
        <v>0</v>
      </c>
      <c r="AF293" s="40" t="s">
        <v>2624</v>
      </c>
      <c r="AG293" s="40" t="s">
        <v>2630</v>
      </c>
      <c r="AI293" s="40" t="s">
        <v>28</v>
      </c>
      <c r="AJ293" s="40" t="s">
        <v>44</v>
      </c>
      <c r="AK293" s="40" t="s">
        <v>30</v>
      </c>
      <c r="AL293" s="40" t="s">
        <v>31</v>
      </c>
      <c r="AM293" s="40" t="s">
        <v>32</v>
      </c>
      <c r="AN293" s="40" t="s">
        <v>32</v>
      </c>
      <c r="AO293" s="40" t="s">
        <v>1045</v>
      </c>
      <c r="AP293" s="40" t="s">
        <v>34</v>
      </c>
      <c r="AQ293" s="40" t="s">
        <v>71</v>
      </c>
      <c r="AR293" s="40" t="s">
        <v>42</v>
      </c>
      <c r="AS293" s="43">
        <v>41397</v>
      </c>
      <c r="AT293" s="45" t="s">
        <v>7456</v>
      </c>
      <c r="AU293" s="40">
        <v>0</v>
      </c>
      <c r="AV293" s="40" t="s">
        <v>7614</v>
      </c>
      <c r="AW293" s="43">
        <v>39849</v>
      </c>
      <c r="AX293" s="46">
        <v>39888.611805555556</v>
      </c>
      <c r="AY293" s="40" t="s">
        <v>36</v>
      </c>
      <c r="AZ293" s="67">
        <v>25000</v>
      </c>
      <c r="BA293" s="43">
        <v>39849</v>
      </c>
      <c r="BB293" s="81">
        <v>41397</v>
      </c>
      <c r="BC293" s="40">
        <f t="shared" si="16"/>
        <v>1548</v>
      </c>
      <c r="BD293" s="85">
        <f t="shared" si="17"/>
        <v>51.6</v>
      </c>
      <c r="BF293" s="393">
        <v>39849</v>
      </c>
      <c r="BG293" s="393">
        <v>41425</v>
      </c>
      <c r="BH293" s="96">
        <f t="shared" si="18"/>
        <v>1576</v>
      </c>
      <c r="BI293" s="97">
        <f t="shared" si="19"/>
        <v>52.533333333333331</v>
      </c>
    </row>
    <row r="294" spans="1:61" ht="12.75" customHeight="1" x14ac:dyDescent="0.2">
      <c r="A294" s="413"/>
      <c r="B294" s="42" t="s">
        <v>2614</v>
      </c>
      <c r="C294" s="40">
        <v>1</v>
      </c>
      <c r="D294" s="40" t="s">
        <v>2527</v>
      </c>
      <c r="E294" s="40" t="s">
        <v>7588</v>
      </c>
      <c r="F294" s="40" t="s">
        <v>7588</v>
      </c>
      <c r="G294" s="40" t="s">
        <v>7588</v>
      </c>
      <c r="H294" s="41" t="s">
        <v>7588</v>
      </c>
      <c r="I294" s="45" t="s">
        <v>7839</v>
      </c>
      <c r="J294" s="45" t="s">
        <v>7588</v>
      </c>
      <c r="L294" s="50" t="s">
        <v>7841</v>
      </c>
      <c r="M294" s="40">
        <v>1148999</v>
      </c>
      <c r="N294" s="40" t="s">
        <v>7615</v>
      </c>
      <c r="O294" s="40" t="s">
        <v>7616</v>
      </c>
      <c r="P294" s="40" t="s">
        <v>2622</v>
      </c>
      <c r="T294" s="40" t="s">
        <v>2623</v>
      </c>
      <c r="U294" s="44">
        <v>0</v>
      </c>
      <c r="V294" s="44">
        <v>0</v>
      </c>
      <c r="W294" s="44" t="s">
        <v>2623</v>
      </c>
      <c r="X294" s="44" t="s">
        <v>2623</v>
      </c>
      <c r="Y294" s="44" t="s">
        <v>2623</v>
      </c>
      <c r="Z294" s="44">
        <v>0</v>
      </c>
      <c r="AB294" s="44">
        <v>0</v>
      </c>
      <c r="AC294" s="44">
        <v>20000</v>
      </c>
      <c r="AD294" s="40" t="s">
        <v>27</v>
      </c>
      <c r="AE294" s="44">
        <v>0</v>
      </c>
      <c r="AI294" s="40" t="s">
        <v>28</v>
      </c>
      <c r="AJ294" s="40" t="s">
        <v>135</v>
      </c>
      <c r="AK294" s="40" t="s">
        <v>136</v>
      </c>
      <c r="AL294" s="40" t="s">
        <v>31</v>
      </c>
      <c r="AM294" s="40" t="s">
        <v>2644</v>
      </c>
      <c r="AN294" s="40" t="s">
        <v>32</v>
      </c>
      <c r="AO294" s="40" t="s">
        <v>7617</v>
      </c>
      <c r="AP294" s="40" t="s">
        <v>218</v>
      </c>
      <c r="AQ294" s="40" t="s">
        <v>142</v>
      </c>
      <c r="AR294" s="40" t="s">
        <v>42</v>
      </c>
      <c r="AS294" s="43">
        <v>41397</v>
      </c>
      <c r="AT294" s="45" t="s">
        <v>7839</v>
      </c>
      <c r="AU294" s="40">
        <v>0</v>
      </c>
      <c r="AV294" s="40" t="s">
        <v>7618</v>
      </c>
      <c r="AW294" s="43">
        <v>39044</v>
      </c>
      <c r="AX294" s="46">
        <v>40164.359027777777</v>
      </c>
      <c r="AY294" s="40" t="s">
        <v>600</v>
      </c>
      <c r="AZ294" s="67">
        <v>0</v>
      </c>
      <c r="BA294" s="43">
        <v>39044</v>
      </c>
      <c r="BB294" s="81">
        <v>41397</v>
      </c>
      <c r="BC294" s="40">
        <f t="shared" si="16"/>
        <v>2353</v>
      </c>
      <c r="BD294" s="85">
        <f t="shared" si="17"/>
        <v>78.433333333333337</v>
      </c>
      <c r="BF294" s="393">
        <v>39044</v>
      </c>
      <c r="BG294" s="393">
        <v>41425</v>
      </c>
      <c r="BH294" s="96">
        <f t="shared" si="18"/>
        <v>2381</v>
      </c>
      <c r="BI294" s="97">
        <f t="shared" si="19"/>
        <v>79.36666666666666</v>
      </c>
    </row>
    <row r="295" spans="1:61" ht="12.75" customHeight="1" x14ac:dyDescent="0.2">
      <c r="A295" s="413"/>
      <c r="B295" s="42" t="s">
        <v>2614</v>
      </c>
      <c r="C295" s="40">
        <v>93</v>
      </c>
      <c r="D295" s="40" t="s">
        <v>2527</v>
      </c>
      <c r="E295" s="41" t="s">
        <v>2570</v>
      </c>
      <c r="F295" s="40" t="s">
        <v>8710</v>
      </c>
      <c r="G295" s="40" t="s">
        <v>8708</v>
      </c>
      <c r="H295" s="40" t="s">
        <v>8709</v>
      </c>
      <c r="I295" s="45" t="s">
        <v>7838</v>
      </c>
      <c r="J295" s="45" t="s">
        <v>9440</v>
      </c>
      <c r="L295" s="50" t="s">
        <v>7841</v>
      </c>
      <c r="M295" s="40">
        <v>528751</v>
      </c>
      <c r="N295" s="40" t="s">
        <v>7619</v>
      </c>
      <c r="O295" s="40" t="s">
        <v>7620</v>
      </c>
      <c r="P295" s="40" t="s">
        <v>2622</v>
      </c>
      <c r="Q295" s="40" t="s">
        <v>7621</v>
      </c>
      <c r="R295" s="40" t="s">
        <v>7622</v>
      </c>
      <c r="S295" s="43">
        <v>37829</v>
      </c>
      <c r="T295" s="40" t="s">
        <v>2623</v>
      </c>
      <c r="U295" s="44">
        <v>134353.84</v>
      </c>
      <c r="V295" s="44">
        <v>134353.84</v>
      </c>
      <c r="W295" s="44" t="s">
        <v>2623</v>
      </c>
      <c r="X295" s="44" t="s">
        <v>2623</v>
      </c>
      <c r="Y295" s="44" t="s">
        <v>2623</v>
      </c>
      <c r="Z295" s="44">
        <v>134353.84</v>
      </c>
      <c r="AA295" s="40" t="s">
        <v>26</v>
      </c>
      <c r="AB295" s="44">
        <v>134353.84</v>
      </c>
      <c r="AC295" s="44">
        <v>258458.07</v>
      </c>
      <c r="AD295" s="40" t="s">
        <v>27</v>
      </c>
      <c r="AE295" s="44">
        <v>0</v>
      </c>
      <c r="AF295" s="40" t="s">
        <v>2624</v>
      </c>
      <c r="AG295" s="40" t="s">
        <v>2638</v>
      </c>
      <c r="AH295" s="40" t="s">
        <v>4766</v>
      </c>
      <c r="AI295" s="40" t="s">
        <v>28</v>
      </c>
      <c r="AJ295" s="40" t="s">
        <v>44</v>
      </c>
      <c r="AK295" s="40" t="s">
        <v>80</v>
      </c>
      <c r="AL295" s="40" t="s">
        <v>45</v>
      </c>
      <c r="AM295" s="40" t="s">
        <v>2644</v>
      </c>
      <c r="AN295" s="40" t="s">
        <v>32</v>
      </c>
      <c r="AO295" s="40" t="s">
        <v>253</v>
      </c>
      <c r="AP295" s="40" t="s">
        <v>40</v>
      </c>
      <c r="AQ295" s="40" t="s">
        <v>41</v>
      </c>
      <c r="AR295" s="40" t="s">
        <v>42</v>
      </c>
      <c r="AS295" s="43">
        <v>41397</v>
      </c>
      <c r="AT295" s="45" t="s">
        <v>7838</v>
      </c>
      <c r="AU295" s="40">
        <v>0</v>
      </c>
      <c r="AV295" s="40" t="s">
        <v>7623</v>
      </c>
      <c r="AW295" s="43">
        <v>38910</v>
      </c>
      <c r="AX295" s="46">
        <v>38943.439583333333</v>
      </c>
      <c r="AY295" s="40" t="s">
        <v>36</v>
      </c>
      <c r="AZ295" s="67">
        <v>134353.84</v>
      </c>
      <c r="BA295" s="43">
        <v>38910</v>
      </c>
      <c r="BB295" s="81">
        <v>41397</v>
      </c>
      <c r="BC295" s="40">
        <f t="shared" si="16"/>
        <v>2487</v>
      </c>
      <c r="BD295" s="85">
        <f t="shared" si="17"/>
        <v>82.9</v>
      </c>
      <c r="BF295" s="393">
        <v>38910</v>
      </c>
      <c r="BG295" s="393">
        <v>41425</v>
      </c>
      <c r="BH295" s="96">
        <f t="shared" si="18"/>
        <v>2515</v>
      </c>
      <c r="BI295" s="97">
        <f t="shared" si="19"/>
        <v>83.833333333333329</v>
      </c>
    </row>
    <row r="296" spans="1:61" ht="12.75" customHeight="1" x14ac:dyDescent="0.2">
      <c r="A296" s="413"/>
      <c r="B296" s="42" t="s">
        <v>2614</v>
      </c>
      <c r="C296" s="40">
        <v>14</v>
      </c>
      <c r="D296" s="40" t="s">
        <v>2528</v>
      </c>
      <c r="E296" s="41" t="s">
        <v>2555</v>
      </c>
      <c r="F296" s="41" t="s">
        <v>8714</v>
      </c>
      <c r="G296" s="41" t="s">
        <v>8715</v>
      </c>
      <c r="H296" s="41" t="s">
        <v>8716</v>
      </c>
      <c r="I296" s="45" t="s">
        <v>7839</v>
      </c>
      <c r="J296" s="45" t="s">
        <v>9417</v>
      </c>
      <c r="L296" s="50" t="s">
        <v>7841</v>
      </c>
      <c r="M296" s="40">
        <v>1342001</v>
      </c>
      <c r="N296" s="40" t="s">
        <v>7687</v>
      </c>
      <c r="O296" s="40" t="s">
        <v>7688</v>
      </c>
      <c r="P296" s="40" t="s">
        <v>2646</v>
      </c>
      <c r="Q296" s="40" t="s">
        <v>7689</v>
      </c>
      <c r="R296" s="40" t="s">
        <v>7690</v>
      </c>
      <c r="S296" s="43">
        <v>40594</v>
      </c>
      <c r="T296" s="40" t="s">
        <v>2623</v>
      </c>
      <c r="U296" s="44">
        <v>6488</v>
      </c>
      <c r="V296" s="44">
        <v>6488</v>
      </c>
      <c r="W296" s="44" t="s">
        <v>2623</v>
      </c>
      <c r="X296" s="44" t="s">
        <v>2623</v>
      </c>
      <c r="Y296" s="44" t="s">
        <v>2623</v>
      </c>
      <c r="Z296" s="44">
        <v>6488</v>
      </c>
      <c r="AA296" s="40" t="s">
        <v>50</v>
      </c>
      <c r="AB296" s="44">
        <v>3244</v>
      </c>
      <c r="AC296" s="44">
        <v>0</v>
      </c>
      <c r="AD296" s="40" t="s">
        <v>27</v>
      </c>
      <c r="AE296" s="44">
        <v>0</v>
      </c>
      <c r="AF296" s="40" t="s">
        <v>2629</v>
      </c>
      <c r="AG296" s="40" t="s">
        <v>2630</v>
      </c>
      <c r="AI296" s="40" t="s">
        <v>28</v>
      </c>
      <c r="AJ296" s="40" t="s">
        <v>262</v>
      </c>
      <c r="AK296" s="40" t="s">
        <v>151</v>
      </c>
      <c r="AL296" s="40" t="s">
        <v>31</v>
      </c>
      <c r="AM296" s="40" t="s">
        <v>2632</v>
      </c>
      <c r="AN296" s="40" t="s">
        <v>139</v>
      </c>
      <c r="AO296" s="40" t="s">
        <v>3408</v>
      </c>
      <c r="AP296" s="40" t="s">
        <v>34</v>
      </c>
      <c r="AQ296" s="40" t="s">
        <v>71</v>
      </c>
      <c r="AR296" s="40" t="s">
        <v>42</v>
      </c>
      <c r="AS296" s="43">
        <v>41402</v>
      </c>
      <c r="AT296" s="45" t="s">
        <v>7839</v>
      </c>
      <c r="AU296" s="40">
        <v>0</v>
      </c>
      <c r="AV296" s="40" t="s">
        <v>7691</v>
      </c>
      <c r="AW296" s="43">
        <v>40665</v>
      </c>
      <c r="AX296" s="46">
        <v>40736.640972222223</v>
      </c>
      <c r="AY296" s="40" t="s">
        <v>36</v>
      </c>
      <c r="AZ296" s="67">
        <v>6488</v>
      </c>
      <c r="BA296" s="43">
        <v>40665</v>
      </c>
      <c r="BB296" s="43">
        <v>41402</v>
      </c>
      <c r="BC296" s="40">
        <f t="shared" si="16"/>
        <v>737</v>
      </c>
      <c r="BD296" s="85">
        <f t="shared" si="17"/>
        <v>24.566666666666666</v>
      </c>
      <c r="BF296" s="393">
        <v>40665</v>
      </c>
      <c r="BG296" s="393">
        <v>41425</v>
      </c>
      <c r="BH296" s="96">
        <f t="shared" si="18"/>
        <v>760</v>
      </c>
      <c r="BI296" s="97">
        <f t="shared" si="19"/>
        <v>25.333333333333332</v>
      </c>
    </row>
    <row r="297" spans="1:61" ht="12.75" customHeight="1" x14ac:dyDescent="0.2">
      <c r="A297" s="413"/>
      <c r="B297" s="42" t="s">
        <v>2614</v>
      </c>
      <c r="C297" s="40">
        <v>93</v>
      </c>
      <c r="D297" s="40" t="s">
        <v>2527</v>
      </c>
      <c r="E297" s="41" t="s">
        <v>2533</v>
      </c>
      <c r="F297" s="41" t="s">
        <v>8717</v>
      </c>
      <c r="G297" s="41" t="s">
        <v>8708</v>
      </c>
      <c r="H297" s="41" t="s">
        <v>8975</v>
      </c>
      <c r="I297" s="45" t="s">
        <v>7838</v>
      </c>
      <c r="J297" s="45" t="s">
        <v>9443</v>
      </c>
      <c r="L297" s="50" t="s">
        <v>7841</v>
      </c>
      <c r="M297" s="40">
        <v>673472</v>
      </c>
      <c r="N297" s="40" t="s">
        <v>7624</v>
      </c>
      <c r="O297" s="40" t="s">
        <v>7625</v>
      </c>
      <c r="P297" s="40" t="s">
        <v>2622</v>
      </c>
      <c r="Q297" s="40" t="s">
        <v>7626</v>
      </c>
      <c r="R297" s="40" t="s">
        <v>7627</v>
      </c>
      <c r="S297" s="43">
        <v>38930</v>
      </c>
      <c r="T297" s="40" t="s">
        <v>2623</v>
      </c>
      <c r="U297" s="44">
        <v>56904.86</v>
      </c>
      <c r="V297" s="44">
        <v>56904.86</v>
      </c>
      <c r="W297" s="44" t="s">
        <v>2623</v>
      </c>
      <c r="X297" s="44" t="s">
        <v>2623</v>
      </c>
      <c r="Y297" s="44" t="s">
        <v>2623</v>
      </c>
      <c r="Z297" s="44">
        <v>56904.86</v>
      </c>
      <c r="AA297" s="40" t="s">
        <v>26</v>
      </c>
      <c r="AB297" s="44">
        <v>56904.86</v>
      </c>
      <c r="AC297" s="44">
        <v>0</v>
      </c>
      <c r="AD297" s="40" t="s">
        <v>27</v>
      </c>
      <c r="AE297" s="44">
        <v>0</v>
      </c>
      <c r="AF297" s="40" t="s">
        <v>2624</v>
      </c>
      <c r="AG297" s="40" t="s">
        <v>2625</v>
      </c>
      <c r="AH297" s="40" t="s">
        <v>2626</v>
      </c>
      <c r="AI297" s="40" t="s">
        <v>28</v>
      </c>
      <c r="AJ297" s="40" t="s">
        <v>44</v>
      </c>
      <c r="AK297" s="40" t="s">
        <v>80</v>
      </c>
      <c r="AL297" s="40" t="s">
        <v>45</v>
      </c>
      <c r="AM297" s="40" t="s">
        <v>2653</v>
      </c>
      <c r="AN297" s="40" t="s">
        <v>32</v>
      </c>
      <c r="AO297" s="40" t="s">
        <v>156</v>
      </c>
      <c r="AP297" s="40" t="s">
        <v>34</v>
      </c>
      <c r="AQ297" s="40" t="s">
        <v>71</v>
      </c>
      <c r="AR297" s="40" t="s">
        <v>42</v>
      </c>
      <c r="AS297" s="43">
        <v>41397</v>
      </c>
      <c r="AT297" s="45" t="s">
        <v>7838</v>
      </c>
      <c r="AU297" s="40">
        <v>0</v>
      </c>
      <c r="AV297" s="40" t="s">
        <v>7628</v>
      </c>
      <c r="AW297" s="43">
        <v>39314</v>
      </c>
      <c r="AX297" s="46">
        <v>39336.401388888888</v>
      </c>
      <c r="AY297" s="40" t="s">
        <v>36</v>
      </c>
      <c r="AZ297" s="67">
        <v>56904.86</v>
      </c>
      <c r="BA297" s="43">
        <v>39314</v>
      </c>
      <c r="BB297" s="81">
        <v>41397</v>
      </c>
      <c r="BC297" s="40">
        <f t="shared" si="16"/>
        <v>2083</v>
      </c>
      <c r="BD297" s="85">
        <f t="shared" si="17"/>
        <v>69.433333333333337</v>
      </c>
      <c r="BF297" s="393">
        <v>39314</v>
      </c>
      <c r="BG297" s="393">
        <v>41425</v>
      </c>
      <c r="BH297" s="96">
        <f t="shared" si="18"/>
        <v>2111</v>
      </c>
      <c r="BI297" s="97">
        <f t="shared" si="19"/>
        <v>70.36666666666666</v>
      </c>
    </row>
    <row r="298" spans="1:61" ht="12.75" customHeight="1" x14ac:dyDescent="0.2">
      <c r="A298" s="413"/>
      <c r="B298" s="42" t="s">
        <v>2614</v>
      </c>
      <c r="C298" s="40">
        <v>82</v>
      </c>
      <c r="D298" s="40" t="s">
        <v>2527</v>
      </c>
      <c r="E298" s="41" t="s">
        <v>2529</v>
      </c>
      <c r="F298" s="41" t="s">
        <v>8713</v>
      </c>
      <c r="G298" s="41" t="s">
        <v>8708</v>
      </c>
      <c r="H298" s="41" t="s">
        <v>9214</v>
      </c>
      <c r="I298" s="45" t="s">
        <v>7453</v>
      </c>
      <c r="J298" s="40" t="s">
        <v>8761</v>
      </c>
      <c r="L298" s="50" t="s">
        <v>7841</v>
      </c>
      <c r="M298" s="40">
        <v>1267702</v>
      </c>
      <c r="N298" s="40" t="s">
        <v>7629</v>
      </c>
      <c r="O298" s="40" t="s">
        <v>7630</v>
      </c>
      <c r="P298" s="40" t="s">
        <v>2622</v>
      </c>
      <c r="Q298" s="40" t="s">
        <v>7631</v>
      </c>
      <c r="R298" s="40" t="s">
        <v>7632</v>
      </c>
      <c r="S298" s="43">
        <v>40216</v>
      </c>
      <c r="T298" s="40" t="s">
        <v>2623</v>
      </c>
      <c r="U298" s="44">
        <v>45000</v>
      </c>
      <c r="V298" s="44">
        <v>45000</v>
      </c>
      <c r="W298" s="44" t="s">
        <v>2623</v>
      </c>
      <c r="X298" s="44" t="s">
        <v>2623</v>
      </c>
      <c r="Y298" s="44" t="s">
        <v>2623</v>
      </c>
      <c r="Z298" s="44">
        <v>45000</v>
      </c>
      <c r="AA298" s="40" t="s">
        <v>26</v>
      </c>
      <c r="AB298" s="44">
        <v>45000</v>
      </c>
      <c r="AC298" s="44">
        <v>0</v>
      </c>
      <c r="AD298" s="40" t="s">
        <v>27</v>
      </c>
      <c r="AE298" s="44">
        <v>0</v>
      </c>
      <c r="AF298" s="40" t="s">
        <v>2624</v>
      </c>
      <c r="AG298" s="40" t="s">
        <v>2625</v>
      </c>
      <c r="AH298" s="40" t="s">
        <v>2626</v>
      </c>
      <c r="AI298" s="40" t="s">
        <v>28</v>
      </c>
      <c r="AJ298" s="40" t="s">
        <v>135</v>
      </c>
      <c r="AK298" s="40" t="s">
        <v>284</v>
      </c>
      <c r="AL298" s="40" t="s">
        <v>45</v>
      </c>
      <c r="AM298" s="40" t="s">
        <v>2644</v>
      </c>
      <c r="AN298" s="40" t="s">
        <v>32</v>
      </c>
      <c r="AO298" s="40" t="s">
        <v>160</v>
      </c>
      <c r="AP298" s="40" t="s">
        <v>55</v>
      </c>
      <c r="AQ298" s="40" t="s">
        <v>71</v>
      </c>
      <c r="AR298" s="40" t="s">
        <v>42</v>
      </c>
      <c r="AS298" s="43">
        <v>41397</v>
      </c>
      <c r="AT298" s="45" t="s">
        <v>7453</v>
      </c>
      <c r="AU298" s="40">
        <v>0</v>
      </c>
      <c r="AV298" s="40" t="s">
        <v>7633</v>
      </c>
      <c r="AW298" s="43">
        <v>40465</v>
      </c>
      <c r="AX298" s="46">
        <v>40491.488194444442</v>
      </c>
      <c r="AY298" s="40" t="s">
        <v>36</v>
      </c>
      <c r="AZ298" s="67">
        <v>45000</v>
      </c>
      <c r="BA298" s="43">
        <v>40465</v>
      </c>
      <c r="BB298" s="81">
        <v>41397</v>
      </c>
      <c r="BC298" s="40">
        <f t="shared" si="16"/>
        <v>932</v>
      </c>
      <c r="BD298" s="85">
        <f t="shared" si="17"/>
        <v>31.066666666666666</v>
      </c>
      <c r="BF298" s="393">
        <v>40465</v>
      </c>
      <c r="BG298" s="393">
        <v>41425</v>
      </c>
      <c r="BH298" s="96">
        <f t="shared" si="18"/>
        <v>960</v>
      </c>
      <c r="BI298" s="97">
        <f t="shared" si="19"/>
        <v>32</v>
      </c>
    </row>
    <row r="299" spans="1:61" ht="12.75" customHeight="1" x14ac:dyDescent="0.2">
      <c r="A299" s="413"/>
      <c r="B299" s="42" t="s">
        <v>2614</v>
      </c>
      <c r="C299" s="40">
        <v>93</v>
      </c>
      <c r="D299" s="40" t="s">
        <v>2527</v>
      </c>
      <c r="E299" s="41" t="s">
        <v>2530</v>
      </c>
      <c r="F299" s="41" t="s">
        <v>8712</v>
      </c>
      <c r="G299" s="41" t="s">
        <v>8708</v>
      </c>
      <c r="H299" s="41" t="s">
        <v>9572</v>
      </c>
      <c r="I299" s="45" t="s">
        <v>7456</v>
      </c>
      <c r="J299" s="60" t="s">
        <v>8756</v>
      </c>
      <c r="K299" s="67">
        <v>0</v>
      </c>
      <c r="L299" s="50" t="s">
        <v>7841</v>
      </c>
      <c r="M299" s="40">
        <v>1366921</v>
      </c>
      <c r="N299" s="40" t="s">
        <v>7634</v>
      </c>
      <c r="O299" s="40" t="s">
        <v>7635</v>
      </c>
      <c r="P299" s="40" t="s">
        <v>2622</v>
      </c>
      <c r="Q299" s="40" t="s">
        <v>7636</v>
      </c>
      <c r="R299" s="40" t="s">
        <v>7637</v>
      </c>
      <c r="S299" s="43">
        <v>39312</v>
      </c>
      <c r="T299" s="40" t="s">
        <v>2623</v>
      </c>
      <c r="U299" s="44">
        <v>15471.96</v>
      </c>
      <c r="V299" s="44">
        <v>15471.96</v>
      </c>
      <c r="W299" s="44" t="s">
        <v>2623</v>
      </c>
      <c r="X299" s="44" t="s">
        <v>2623</v>
      </c>
      <c r="Y299" s="44" t="s">
        <v>2623</v>
      </c>
      <c r="Z299" s="44">
        <v>15471.96</v>
      </c>
      <c r="AA299" s="40" t="s">
        <v>50</v>
      </c>
      <c r="AB299" s="44">
        <v>7735.98</v>
      </c>
      <c r="AC299" s="44">
        <v>0</v>
      </c>
      <c r="AD299" s="40" t="s">
        <v>27</v>
      </c>
      <c r="AE299" s="44">
        <v>0</v>
      </c>
      <c r="AF299" s="40" t="s">
        <v>2629</v>
      </c>
      <c r="AG299" s="40" t="s">
        <v>2630</v>
      </c>
      <c r="AI299" s="40" t="s">
        <v>28</v>
      </c>
      <c r="AJ299" s="40" t="s">
        <v>135</v>
      </c>
      <c r="AK299" s="40" t="s">
        <v>284</v>
      </c>
      <c r="AL299" s="40" t="s">
        <v>31</v>
      </c>
      <c r="AM299" s="40" t="s">
        <v>2645</v>
      </c>
      <c r="AN299" s="40" t="s">
        <v>32</v>
      </c>
      <c r="AO299" s="40" t="s">
        <v>265</v>
      </c>
      <c r="AP299" s="40" t="s">
        <v>34</v>
      </c>
      <c r="AQ299" s="40" t="s">
        <v>71</v>
      </c>
      <c r="AR299" s="40" t="s">
        <v>42</v>
      </c>
      <c r="AS299" s="43">
        <v>41397</v>
      </c>
      <c r="AT299" s="45" t="s">
        <v>7456</v>
      </c>
      <c r="AU299" s="40">
        <v>0</v>
      </c>
      <c r="AV299" s="40" t="s">
        <v>7638</v>
      </c>
      <c r="AW299" s="43">
        <v>39084</v>
      </c>
      <c r="AX299" s="46">
        <v>40795.00277777778</v>
      </c>
      <c r="AY299" s="40" t="s">
        <v>36</v>
      </c>
      <c r="AZ299" s="67">
        <v>15471.96</v>
      </c>
      <c r="BA299" s="43">
        <v>39084</v>
      </c>
      <c r="BB299" s="81">
        <v>41397</v>
      </c>
      <c r="BC299" s="40">
        <f t="shared" si="16"/>
        <v>2313</v>
      </c>
      <c r="BD299" s="85">
        <f t="shared" si="17"/>
        <v>77.099999999999994</v>
      </c>
      <c r="BF299" s="393">
        <v>39084</v>
      </c>
      <c r="BG299" s="393">
        <v>41425</v>
      </c>
      <c r="BH299" s="96">
        <f t="shared" si="18"/>
        <v>2341</v>
      </c>
      <c r="BI299" s="97">
        <f t="shared" si="19"/>
        <v>78.033333333333331</v>
      </c>
    </row>
    <row r="300" spans="1:61" ht="12.75" customHeight="1" x14ac:dyDescent="0.2">
      <c r="A300" s="413"/>
      <c r="B300" s="42" t="s">
        <v>2614</v>
      </c>
      <c r="C300" s="40">
        <v>93</v>
      </c>
      <c r="D300" s="40" t="s">
        <v>2527</v>
      </c>
      <c r="E300" s="41" t="s">
        <v>2530</v>
      </c>
      <c r="F300" s="41" t="s">
        <v>8712</v>
      </c>
      <c r="G300" s="41" t="s">
        <v>8708</v>
      </c>
      <c r="H300" s="41" t="s">
        <v>9572</v>
      </c>
      <c r="I300" s="45" t="s">
        <v>7839</v>
      </c>
      <c r="J300" s="45" t="s">
        <v>8755</v>
      </c>
      <c r="L300" s="50" t="s">
        <v>7841</v>
      </c>
      <c r="M300" s="40">
        <v>741244</v>
      </c>
      <c r="N300" s="40" t="s">
        <v>7639</v>
      </c>
      <c r="O300" s="40" t="s">
        <v>7640</v>
      </c>
      <c r="P300" s="40" t="s">
        <v>2622</v>
      </c>
      <c r="Q300" s="40" t="s">
        <v>7641</v>
      </c>
      <c r="R300" s="40" t="s">
        <v>7642</v>
      </c>
      <c r="S300" s="43">
        <v>39199</v>
      </c>
      <c r="T300" s="40" t="s">
        <v>2623</v>
      </c>
      <c r="U300" s="44">
        <v>34455.410000000003</v>
      </c>
      <c r="V300" s="44">
        <v>34455.410000000003</v>
      </c>
      <c r="W300" s="44" t="s">
        <v>2623</v>
      </c>
      <c r="X300" s="44" t="s">
        <v>2623</v>
      </c>
      <c r="Y300" s="44" t="s">
        <v>2623</v>
      </c>
      <c r="Z300" s="44">
        <v>34455.410000000003</v>
      </c>
      <c r="AA300" s="40" t="s">
        <v>26</v>
      </c>
      <c r="AB300" s="44">
        <v>34455.410000000003</v>
      </c>
      <c r="AC300" s="44">
        <v>0</v>
      </c>
      <c r="AD300" s="40" t="s">
        <v>27</v>
      </c>
      <c r="AE300" s="44">
        <v>0</v>
      </c>
      <c r="AF300" s="40" t="s">
        <v>2624</v>
      </c>
      <c r="AG300" s="40" t="s">
        <v>2625</v>
      </c>
      <c r="AH300" s="40" t="s">
        <v>2626</v>
      </c>
      <c r="AI300" s="40" t="s">
        <v>28</v>
      </c>
      <c r="AJ300" s="40" t="s">
        <v>44</v>
      </c>
      <c r="AK300" s="40" t="s">
        <v>38</v>
      </c>
      <c r="AL300" s="40" t="s">
        <v>45</v>
      </c>
      <c r="AM300" s="40" t="s">
        <v>32</v>
      </c>
      <c r="AN300" s="40" t="s">
        <v>32</v>
      </c>
      <c r="AO300" s="40" t="s">
        <v>67</v>
      </c>
      <c r="AP300" s="40" t="s">
        <v>34</v>
      </c>
      <c r="AQ300" s="40" t="s">
        <v>71</v>
      </c>
      <c r="AR300" s="40" t="s">
        <v>42</v>
      </c>
      <c r="AS300" s="43">
        <v>41397</v>
      </c>
      <c r="AT300" s="45" t="s">
        <v>7839</v>
      </c>
      <c r="AU300" s="40">
        <v>0</v>
      </c>
      <c r="AV300" s="40" t="s">
        <v>7643</v>
      </c>
      <c r="AW300" s="43">
        <v>39421</v>
      </c>
      <c r="AX300" s="46">
        <v>39547.462500000001</v>
      </c>
      <c r="AY300" s="40" t="s">
        <v>36</v>
      </c>
      <c r="AZ300" s="67">
        <v>34455.410000000003</v>
      </c>
      <c r="BA300" s="43">
        <v>39421</v>
      </c>
      <c r="BB300" s="81">
        <v>41397</v>
      </c>
      <c r="BC300" s="40">
        <f t="shared" si="16"/>
        <v>1976</v>
      </c>
      <c r="BD300" s="85">
        <f t="shared" si="17"/>
        <v>65.86666666666666</v>
      </c>
      <c r="BF300" s="393">
        <v>39421</v>
      </c>
      <c r="BG300" s="393">
        <v>41425</v>
      </c>
      <c r="BH300" s="96">
        <f t="shared" si="18"/>
        <v>2004</v>
      </c>
      <c r="BI300" s="97">
        <f t="shared" si="19"/>
        <v>66.8</v>
      </c>
    </row>
    <row r="301" spans="1:61" ht="12.75" customHeight="1" x14ac:dyDescent="0.2">
      <c r="A301" s="413"/>
      <c r="B301" s="42" t="s">
        <v>2614</v>
      </c>
      <c r="C301" s="40">
        <v>1</v>
      </c>
      <c r="D301" s="40" t="s">
        <v>2527</v>
      </c>
      <c r="E301" s="40" t="s">
        <v>7588</v>
      </c>
      <c r="F301" s="40" t="s">
        <v>7588</v>
      </c>
      <c r="G301" s="40" t="s">
        <v>7588</v>
      </c>
      <c r="H301" s="41" t="s">
        <v>7588</v>
      </c>
      <c r="I301" s="45" t="s">
        <v>7839</v>
      </c>
      <c r="J301" s="45" t="s">
        <v>7588</v>
      </c>
      <c r="L301" s="50" t="s">
        <v>7841</v>
      </c>
      <c r="M301" s="40">
        <v>1149289</v>
      </c>
      <c r="N301" s="40" t="s">
        <v>7644</v>
      </c>
      <c r="O301" s="40" t="s">
        <v>7645</v>
      </c>
      <c r="P301" s="40" t="s">
        <v>2622</v>
      </c>
      <c r="Q301" s="40" t="s">
        <v>7646</v>
      </c>
      <c r="R301" s="40" t="s">
        <v>7647</v>
      </c>
      <c r="S301" s="43">
        <v>39221</v>
      </c>
      <c r="T301" s="40" t="s">
        <v>2623</v>
      </c>
      <c r="U301" s="44">
        <v>70000</v>
      </c>
      <c r="V301" s="44">
        <v>70000</v>
      </c>
      <c r="W301" s="44" t="s">
        <v>2623</v>
      </c>
      <c r="X301" s="44" t="s">
        <v>2623</v>
      </c>
      <c r="Y301" s="44" t="s">
        <v>2623</v>
      </c>
      <c r="Z301" s="44">
        <v>70000</v>
      </c>
      <c r="AA301" s="40" t="s">
        <v>50</v>
      </c>
      <c r="AB301" s="44">
        <v>35000</v>
      </c>
      <c r="AC301" s="44">
        <v>33528.199999999997</v>
      </c>
      <c r="AD301" s="40" t="s">
        <v>27</v>
      </c>
      <c r="AE301" s="44">
        <v>0</v>
      </c>
      <c r="AI301" s="40" t="s">
        <v>28</v>
      </c>
      <c r="AJ301" s="40" t="s">
        <v>135</v>
      </c>
      <c r="AK301" s="40" t="s">
        <v>136</v>
      </c>
      <c r="AL301" s="40" t="s">
        <v>31</v>
      </c>
      <c r="AM301" s="40" t="s">
        <v>2644</v>
      </c>
      <c r="AN301" s="40" t="s">
        <v>32</v>
      </c>
      <c r="AO301" s="40" t="s">
        <v>529</v>
      </c>
      <c r="AP301" s="40" t="s">
        <v>34</v>
      </c>
      <c r="AQ301" s="40" t="s">
        <v>71</v>
      </c>
      <c r="AR301" s="40" t="s">
        <v>42</v>
      </c>
      <c r="AS301" s="43">
        <v>41397</v>
      </c>
      <c r="AT301" s="45" t="s">
        <v>7839</v>
      </c>
      <c r="AU301" s="40">
        <v>0</v>
      </c>
      <c r="AV301" s="40" t="s">
        <v>7648</v>
      </c>
      <c r="AW301" s="43">
        <v>39552</v>
      </c>
      <c r="AX301" s="46">
        <v>40164.381249999999</v>
      </c>
      <c r="AY301" s="40" t="s">
        <v>600</v>
      </c>
      <c r="AZ301" s="67">
        <v>70000</v>
      </c>
      <c r="BA301" s="43">
        <v>39552</v>
      </c>
      <c r="BB301" s="81">
        <v>41397</v>
      </c>
      <c r="BC301" s="40">
        <f t="shared" si="16"/>
        <v>1845</v>
      </c>
      <c r="BD301" s="85">
        <f t="shared" si="17"/>
        <v>61.5</v>
      </c>
      <c r="BF301" s="393">
        <v>39552</v>
      </c>
      <c r="BG301" s="393">
        <v>41425</v>
      </c>
      <c r="BH301" s="96">
        <f t="shared" si="18"/>
        <v>1873</v>
      </c>
      <c r="BI301" s="97">
        <f t="shared" si="19"/>
        <v>62.43333333333333</v>
      </c>
    </row>
    <row r="302" spans="1:61" ht="12.75" customHeight="1" x14ac:dyDescent="0.2">
      <c r="A302" s="413"/>
      <c r="B302" s="42" t="s">
        <v>2614</v>
      </c>
      <c r="C302" s="40">
        <v>82</v>
      </c>
      <c r="D302" s="40" t="s">
        <v>2527</v>
      </c>
      <c r="E302" s="41" t="s">
        <v>2537</v>
      </c>
      <c r="F302" s="41" t="s">
        <v>8717</v>
      </c>
      <c r="G302" s="41" t="s">
        <v>8708</v>
      </c>
      <c r="H302" s="41" t="s">
        <v>9571</v>
      </c>
      <c r="I302" s="45" t="s">
        <v>7838</v>
      </c>
      <c r="J302" s="45" t="s">
        <v>9444</v>
      </c>
      <c r="L302" s="50" t="s">
        <v>7841</v>
      </c>
      <c r="M302" s="40">
        <v>547597</v>
      </c>
      <c r="N302" s="40" t="s">
        <v>7649</v>
      </c>
      <c r="O302" s="40" t="s">
        <v>7650</v>
      </c>
      <c r="P302" s="40" t="s">
        <v>2622</v>
      </c>
      <c r="Q302" s="40" t="s">
        <v>7651</v>
      </c>
      <c r="R302" s="40" t="s">
        <v>7652</v>
      </c>
      <c r="S302" s="43">
        <v>38643</v>
      </c>
      <c r="T302" s="40" t="s">
        <v>2623</v>
      </c>
      <c r="U302" s="44">
        <v>39550.35</v>
      </c>
      <c r="V302" s="44">
        <v>39550.35</v>
      </c>
      <c r="W302" s="44" t="s">
        <v>2623</v>
      </c>
      <c r="X302" s="44" t="s">
        <v>2623</v>
      </c>
      <c r="Y302" s="44" t="s">
        <v>2623</v>
      </c>
      <c r="Z302" s="44">
        <v>39550.35</v>
      </c>
      <c r="AA302" s="40" t="s">
        <v>26</v>
      </c>
      <c r="AB302" s="44">
        <v>39550.35</v>
      </c>
      <c r="AC302" s="44">
        <v>0</v>
      </c>
      <c r="AD302" s="40" t="s">
        <v>27</v>
      </c>
      <c r="AE302" s="44">
        <v>0</v>
      </c>
      <c r="AF302" s="40" t="s">
        <v>2629</v>
      </c>
      <c r="AG302" s="40" t="s">
        <v>2625</v>
      </c>
      <c r="AH302" s="40" t="s">
        <v>2626</v>
      </c>
      <c r="AI302" s="40" t="s">
        <v>28</v>
      </c>
      <c r="AJ302" s="40" t="s">
        <v>44</v>
      </c>
      <c r="AK302" s="40" t="s">
        <v>30</v>
      </c>
      <c r="AL302" s="40" t="s">
        <v>45</v>
      </c>
      <c r="AM302" s="40" t="s">
        <v>2634</v>
      </c>
      <c r="AN302" s="40" t="s">
        <v>32</v>
      </c>
      <c r="AO302" s="40" t="s">
        <v>98</v>
      </c>
      <c r="AP302" s="40" t="s">
        <v>40</v>
      </c>
      <c r="AQ302" s="40" t="s">
        <v>41</v>
      </c>
      <c r="AR302" s="40" t="s">
        <v>42</v>
      </c>
      <c r="AS302" s="43">
        <v>41400</v>
      </c>
      <c r="AT302" s="45" t="s">
        <v>7838</v>
      </c>
      <c r="AU302" s="40">
        <v>0</v>
      </c>
      <c r="AV302" s="40" t="s">
        <v>7653</v>
      </c>
      <c r="AW302" s="43">
        <v>38854</v>
      </c>
      <c r="AX302" s="46">
        <v>39017.386805555558</v>
      </c>
      <c r="AY302" s="40" t="s">
        <v>36</v>
      </c>
      <c r="AZ302" s="67">
        <v>39550.35</v>
      </c>
      <c r="BA302" s="43">
        <v>38854</v>
      </c>
      <c r="BB302" s="81">
        <v>41400</v>
      </c>
      <c r="BC302" s="40">
        <f t="shared" si="16"/>
        <v>2546</v>
      </c>
      <c r="BD302" s="85">
        <f t="shared" si="17"/>
        <v>84.86666666666666</v>
      </c>
      <c r="BF302" s="393">
        <v>38854</v>
      </c>
      <c r="BG302" s="393">
        <v>41425</v>
      </c>
      <c r="BH302" s="96">
        <f t="shared" si="18"/>
        <v>2571</v>
      </c>
      <c r="BI302" s="97">
        <f t="shared" si="19"/>
        <v>85.7</v>
      </c>
    </row>
    <row r="303" spans="1:61" ht="12.75" customHeight="1" x14ac:dyDescent="0.2">
      <c r="A303" s="413"/>
      <c r="B303" s="42" t="s">
        <v>2614</v>
      </c>
      <c r="C303" s="40">
        <v>93</v>
      </c>
      <c r="D303" s="40" t="s">
        <v>2527</v>
      </c>
      <c r="E303" s="41" t="s">
        <v>2568</v>
      </c>
      <c r="F303" s="61" t="s">
        <v>8717</v>
      </c>
      <c r="G303" s="61" t="s">
        <v>8718</v>
      </c>
      <c r="H303" s="61" t="s">
        <v>8718</v>
      </c>
      <c r="I303" s="66" t="s">
        <v>7456</v>
      </c>
      <c r="J303" s="45" t="s">
        <v>9205</v>
      </c>
      <c r="K303" s="67">
        <v>0</v>
      </c>
      <c r="L303" s="50" t="s">
        <v>7841</v>
      </c>
      <c r="M303" s="40">
        <v>619987</v>
      </c>
      <c r="N303" s="40" t="s">
        <v>7654</v>
      </c>
      <c r="O303" s="40" t="s">
        <v>7655</v>
      </c>
      <c r="P303" s="40" t="s">
        <v>2622</v>
      </c>
      <c r="Q303" s="40" t="s">
        <v>7656</v>
      </c>
      <c r="R303" s="40" t="s">
        <v>7657</v>
      </c>
      <c r="S303" s="43">
        <v>38064</v>
      </c>
      <c r="T303" s="40" t="s">
        <v>2623</v>
      </c>
      <c r="U303" s="44">
        <v>1995.91</v>
      </c>
      <c r="V303" s="44">
        <v>1995.91</v>
      </c>
      <c r="W303" s="44" t="s">
        <v>2623</v>
      </c>
      <c r="X303" s="44" t="s">
        <v>2623</v>
      </c>
      <c r="Y303" s="44" t="s">
        <v>2623</v>
      </c>
      <c r="Z303" s="44">
        <v>1995.91</v>
      </c>
      <c r="AA303" s="40" t="s">
        <v>27</v>
      </c>
      <c r="AB303" s="44">
        <v>0</v>
      </c>
      <c r="AC303" s="44">
        <v>5000</v>
      </c>
      <c r="AD303" s="40" t="s">
        <v>27</v>
      </c>
      <c r="AE303" s="44">
        <v>0</v>
      </c>
      <c r="AF303" s="40" t="s">
        <v>2624</v>
      </c>
      <c r="AG303" s="40" t="s">
        <v>2630</v>
      </c>
      <c r="AI303" s="40" t="s">
        <v>28</v>
      </c>
      <c r="AJ303" s="40" t="s">
        <v>44</v>
      </c>
      <c r="AK303" s="40" t="s">
        <v>80</v>
      </c>
      <c r="AL303" s="40" t="s">
        <v>7658</v>
      </c>
      <c r="AM303" s="40" t="s">
        <v>7659</v>
      </c>
      <c r="AN303" s="40" t="s">
        <v>7660</v>
      </c>
      <c r="AO303" s="40" t="s">
        <v>904</v>
      </c>
      <c r="AP303" s="40" t="s">
        <v>123</v>
      </c>
      <c r="AQ303" s="40" t="s">
        <v>185</v>
      </c>
      <c r="AR303" s="40" t="s">
        <v>42</v>
      </c>
      <c r="AS303" s="43">
        <v>41400</v>
      </c>
      <c r="AT303" s="45" t="s">
        <v>7456</v>
      </c>
      <c r="AU303" s="40">
        <v>0</v>
      </c>
      <c r="AV303" s="40" t="s">
        <v>7661</v>
      </c>
      <c r="AW303" s="43">
        <v>39248</v>
      </c>
      <c r="AX303" s="46">
        <v>39258.526388888888</v>
      </c>
      <c r="AY303" s="40" t="s">
        <v>36</v>
      </c>
      <c r="AZ303" s="67">
        <v>1995.91</v>
      </c>
      <c r="BA303" s="43">
        <v>39248</v>
      </c>
      <c r="BB303" s="81">
        <v>41400</v>
      </c>
      <c r="BC303" s="40">
        <f t="shared" si="16"/>
        <v>2152</v>
      </c>
      <c r="BD303" s="85">
        <f t="shared" si="17"/>
        <v>71.733333333333334</v>
      </c>
      <c r="BF303" s="393">
        <v>39248</v>
      </c>
      <c r="BG303" s="393">
        <v>41425</v>
      </c>
      <c r="BH303" s="96">
        <f t="shared" si="18"/>
        <v>2177</v>
      </c>
      <c r="BI303" s="97">
        <f t="shared" si="19"/>
        <v>72.566666666666663</v>
      </c>
    </row>
    <row r="304" spans="1:61" ht="12.75" customHeight="1" x14ac:dyDescent="0.2">
      <c r="A304" s="413"/>
      <c r="B304" s="42" t="s">
        <v>2614</v>
      </c>
      <c r="C304" s="40">
        <v>77</v>
      </c>
      <c r="D304" s="40" t="s">
        <v>2527</v>
      </c>
      <c r="E304" s="41" t="s">
        <v>2529</v>
      </c>
      <c r="F304" s="41" t="s">
        <v>8710</v>
      </c>
      <c r="G304" s="41" t="s">
        <v>8708</v>
      </c>
      <c r="H304" s="41" t="s">
        <v>8709</v>
      </c>
      <c r="I304" s="45" t="s">
        <v>7839</v>
      </c>
      <c r="J304" s="45" t="s">
        <v>8761</v>
      </c>
      <c r="L304" s="50" t="s">
        <v>7841</v>
      </c>
      <c r="M304" s="40">
        <v>1148889</v>
      </c>
      <c r="N304" s="40" t="s">
        <v>7662</v>
      </c>
      <c r="O304" s="40" t="s">
        <v>7663</v>
      </c>
      <c r="P304" s="40" t="s">
        <v>2622</v>
      </c>
      <c r="Q304" s="40" t="s">
        <v>7664</v>
      </c>
      <c r="R304" s="40" t="s">
        <v>7665</v>
      </c>
      <c r="S304" s="43">
        <v>38545</v>
      </c>
      <c r="T304" s="40" t="s">
        <v>2623</v>
      </c>
      <c r="U304" s="44">
        <v>1507.42</v>
      </c>
      <c r="V304" s="44">
        <v>1507.42</v>
      </c>
      <c r="W304" s="44" t="s">
        <v>2623</v>
      </c>
      <c r="X304" s="44" t="s">
        <v>2623</v>
      </c>
      <c r="Y304" s="44" t="s">
        <v>2623</v>
      </c>
      <c r="Z304" s="44">
        <v>1507.42</v>
      </c>
      <c r="AA304" s="40" t="s">
        <v>26</v>
      </c>
      <c r="AB304" s="44">
        <v>1507.42</v>
      </c>
      <c r="AC304" s="44">
        <v>1350</v>
      </c>
      <c r="AD304" s="40" t="s">
        <v>27</v>
      </c>
      <c r="AE304" s="44">
        <v>0</v>
      </c>
      <c r="AI304" s="40" t="s">
        <v>28</v>
      </c>
      <c r="AJ304" s="40" t="s">
        <v>135</v>
      </c>
      <c r="AK304" s="40" t="s">
        <v>136</v>
      </c>
      <c r="AL304" s="40" t="s">
        <v>31</v>
      </c>
      <c r="AM304" s="40" t="s">
        <v>2645</v>
      </c>
      <c r="AN304" s="40" t="s">
        <v>32</v>
      </c>
      <c r="AO304" s="40" t="s">
        <v>3232</v>
      </c>
      <c r="AP304" s="40" t="s">
        <v>227</v>
      </c>
      <c r="AQ304" s="40" t="s">
        <v>142</v>
      </c>
      <c r="AR304" s="40" t="s">
        <v>42</v>
      </c>
      <c r="AS304" s="43">
        <v>41400</v>
      </c>
      <c r="AT304" s="45" t="s">
        <v>7839</v>
      </c>
      <c r="AU304" s="40">
        <v>0</v>
      </c>
      <c r="AV304" s="40" t="s">
        <v>7666</v>
      </c>
      <c r="AW304" s="43">
        <v>39297</v>
      </c>
      <c r="AX304" s="46">
        <v>40164.357638888891</v>
      </c>
      <c r="AY304" s="40" t="s">
        <v>36</v>
      </c>
      <c r="AZ304" s="67">
        <v>1507.42</v>
      </c>
      <c r="BA304" s="43">
        <v>39297</v>
      </c>
      <c r="BB304" s="81">
        <v>41400</v>
      </c>
      <c r="BC304" s="40">
        <f t="shared" si="16"/>
        <v>2103</v>
      </c>
      <c r="BD304" s="85">
        <f t="shared" si="17"/>
        <v>70.099999999999994</v>
      </c>
      <c r="BF304" s="393">
        <v>39297</v>
      </c>
      <c r="BG304" s="393">
        <v>41425</v>
      </c>
      <c r="BH304" s="96">
        <f t="shared" si="18"/>
        <v>2128</v>
      </c>
      <c r="BI304" s="97">
        <f t="shared" si="19"/>
        <v>70.933333333333337</v>
      </c>
    </row>
    <row r="305" spans="1:61" ht="12.75" customHeight="1" x14ac:dyDescent="0.2">
      <c r="A305" s="413"/>
      <c r="B305" s="42" t="s">
        <v>2614</v>
      </c>
      <c r="C305" s="40">
        <v>82</v>
      </c>
      <c r="D305" s="40" t="s">
        <v>2527</v>
      </c>
      <c r="E305" s="41" t="s">
        <v>2537</v>
      </c>
      <c r="F305" s="41" t="s">
        <v>8717</v>
      </c>
      <c r="G305" s="41" t="s">
        <v>8708</v>
      </c>
      <c r="H305" s="41" t="s">
        <v>8975</v>
      </c>
      <c r="I305" s="45" t="s">
        <v>7456</v>
      </c>
      <c r="J305" s="45" t="s">
        <v>9428</v>
      </c>
      <c r="K305" s="67">
        <v>0</v>
      </c>
      <c r="L305" s="50" t="s">
        <v>7842</v>
      </c>
      <c r="M305" s="40">
        <v>1555980</v>
      </c>
      <c r="N305" s="40" t="s">
        <v>7667</v>
      </c>
      <c r="O305" s="40" t="s">
        <v>7668</v>
      </c>
      <c r="P305" s="40" t="s">
        <v>2622</v>
      </c>
      <c r="Q305" s="40" t="s">
        <v>7669</v>
      </c>
      <c r="R305" s="40" t="s">
        <v>7670</v>
      </c>
      <c r="S305" s="43">
        <v>40850</v>
      </c>
      <c r="T305" s="40" t="s">
        <v>2623</v>
      </c>
      <c r="U305" s="44">
        <v>45000</v>
      </c>
      <c r="V305" s="44">
        <v>45000</v>
      </c>
      <c r="W305" s="44" t="s">
        <v>2623</v>
      </c>
      <c r="X305" s="44" t="s">
        <v>2623</v>
      </c>
      <c r="Y305" s="44" t="s">
        <v>2623</v>
      </c>
      <c r="Z305" s="44">
        <v>45000</v>
      </c>
      <c r="AA305" s="40" t="s">
        <v>50</v>
      </c>
      <c r="AB305" s="44">
        <v>22500</v>
      </c>
      <c r="AC305" s="44">
        <v>0</v>
      </c>
      <c r="AD305" s="40" t="s">
        <v>27</v>
      </c>
      <c r="AE305" s="44">
        <v>0</v>
      </c>
      <c r="AF305" s="40" t="s">
        <v>2629</v>
      </c>
      <c r="AG305" s="40" t="s">
        <v>2630</v>
      </c>
      <c r="AI305" s="40" t="s">
        <v>28</v>
      </c>
      <c r="AJ305" s="40" t="s">
        <v>135</v>
      </c>
      <c r="AK305" s="40" t="s">
        <v>136</v>
      </c>
      <c r="AL305" s="40" t="s">
        <v>45</v>
      </c>
      <c r="AM305" s="40" t="s">
        <v>2632</v>
      </c>
      <c r="AN305" s="40" t="s">
        <v>131</v>
      </c>
      <c r="AO305" s="40" t="s">
        <v>54</v>
      </c>
      <c r="AP305" s="40" t="s">
        <v>55</v>
      </c>
      <c r="AQ305" s="40" t="s">
        <v>71</v>
      </c>
      <c r="AR305" s="40" t="s">
        <v>42</v>
      </c>
      <c r="AS305" s="43">
        <v>41401</v>
      </c>
      <c r="AT305" s="45" t="s">
        <v>7456</v>
      </c>
      <c r="AU305" s="40">
        <v>0</v>
      </c>
      <c r="AV305" s="40" t="s">
        <v>7671</v>
      </c>
      <c r="AW305" s="43">
        <v>41185</v>
      </c>
      <c r="AX305" s="46">
        <v>41250.393055555556</v>
      </c>
      <c r="AY305" s="40" t="s">
        <v>36</v>
      </c>
      <c r="AZ305" s="67">
        <v>45000</v>
      </c>
      <c r="BA305" s="43">
        <v>41185</v>
      </c>
      <c r="BB305" s="81">
        <v>41401</v>
      </c>
      <c r="BC305" s="40">
        <f t="shared" si="16"/>
        <v>216</v>
      </c>
      <c r="BD305" s="85">
        <f t="shared" si="17"/>
        <v>7.2</v>
      </c>
      <c r="BF305" s="393">
        <v>41185</v>
      </c>
      <c r="BG305" s="393">
        <v>41425</v>
      </c>
      <c r="BH305" s="96">
        <f t="shared" si="18"/>
        <v>240</v>
      </c>
      <c r="BI305" s="97">
        <f t="shared" si="19"/>
        <v>8</v>
      </c>
    </row>
    <row r="306" spans="1:61" ht="12.75" customHeight="1" x14ac:dyDescent="0.2">
      <c r="A306" s="413"/>
      <c r="B306" s="42" t="s">
        <v>2614</v>
      </c>
      <c r="C306" s="40">
        <v>14</v>
      </c>
      <c r="D306" s="40" t="s">
        <v>2528</v>
      </c>
      <c r="E306" s="41" t="s">
        <v>2531</v>
      </c>
      <c r="F306" s="41" t="s">
        <v>9206</v>
      </c>
      <c r="G306" s="41" t="s">
        <v>8708</v>
      </c>
      <c r="H306" s="41" t="s">
        <v>8975</v>
      </c>
      <c r="I306" s="45" t="s">
        <v>7456</v>
      </c>
      <c r="J306" s="45" t="s">
        <v>9428</v>
      </c>
      <c r="K306" s="67">
        <v>0</v>
      </c>
      <c r="L306" s="50" t="s">
        <v>7842</v>
      </c>
      <c r="M306" s="40">
        <v>1563524</v>
      </c>
      <c r="N306" s="40" t="s">
        <v>7672</v>
      </c>
      <c r="O306" s="40" t="s">
        <v>7673</v>
      </c>
      <c r="P306" s="40" t="s">
        <v>2646</v>
      </c>
      <c r="Q306" s="40" t="s">
        <v>7674</v>
      </c>
      <c r="R306" s="40" t="s">
        <v>7675</v>
      </c>
      <c r="S306" s="43">
        <v>40780</v>
      </c>
      <c r="T306" s="40" t="s">
        <v>2623</v>
      </c>
      <c r="U306" s="44">
        <v>10500</v>
      </c>
      <c r="V306" s="44">
        <v>10500</v>
      </c>
      <c r="W306" s="44" t="s">
        <v>2623</v>
      </c>
      <c r="X306" s="44" t="s">
        <v>2623</v>
      </c>
      <c r="Y306" s="44" t="s">
        <v>2623</v>
      </c>
      <c r="Z306" s="44">
        <v>10500</v>
      </c>
      <c r="AA306" s="40" t="s">
        <v>50</v>
      </c>
      <c r="AB306" s="44">
        <v>5250</v>
      </c>
      <c r="AC306" s="44">
        <v>0</v>
      </c>
      <c r="AD306" s="40" t="s">
        <v>27</v>
      </c>
      <c r="AE306" s="44">
        <v>0</v>
      </c>
      <c r="AF306" s="40" t="s">
        <v>2629</v>
      </c>
      <c r="AG306" s="40" t="s">
        <v>2630</v>
      </c>
      <c r="AI306" s="40" t="s">
        <v>28</v>
      </c>
      <c r="AJ306" s="40" t="s">
        <v>262</v>
      </c>
      <c r="AK306" s="40" t="s">
        <v>284</v>
      </c>
      <c r="AL306" s="40" t="s">
        <v>31</v>
      </c>
      <c r="AM306" s="40" t="s">
        <v>2632</v>
      </c>
      <c r="AN306" s="40" t="s">
        <v>139</v>
      </c>
      <c r="AO306" s="40" t="s">
        <v>121</v>
      </c>
      <c r="AP306" s="40" t="s">
        <v>84</v>
      </c>
      <c r="AQ306" s="40" t="s">
        <v>85</v>
      </c>
      <c r="AR306" s="40" t="s">
        <v>42</v>
      </c>
      <c r="AS306" s="43">
        <v>41401</v>
      </c>
      <c r="AT306" s="45" t="s">
        <v>7456</v>
      </c>
      <c r="AU306" s="40">
        <v>0</v>
      </c>
      <c r="AV306" s="40" t="s">
        <v>7676</v>
      </c>
      <c r="AW306" s="43">
        <v>41253</v>
      </c>
      <c r="AX306" s="46">
        <v>41271.070138888892</v>
      </c>
      <c r="AY306" s="40" t="s">
        <v>36</v>
      </c>
      <c r="AZ306" s="67">
        <v>10500</v>
      </c>
      <c r="BA306" s="43">
        <v>41253</v>
      </c>
      <c r="BB306" s="43">
        <v>41401</v>
      </c>
      <c r="BC306" s="40">
        <f t="shared" si="16"/>
        <v>148</v>
      </c>
      <c r="BD306" s="85">
        <f t="shared" si="17"/>
        <v>4.9333333333333336</v>
      </c>
      <c r="BF306" s="393">
        <v>41253</v>
      </c>
      <c r="BG306" s="393">
        <v>41425</v>
      </c>
      <c r="BH306" s="96">
        <f t="shared" si="18"/>
        <v>172</v>
      </c>
      <c r="BI306" s="97">
        <f t="shared" si="19"/>
        <v>5.7333333333333334</v>
      </c>
    </row>
    <row r="307" spans="1:61" ht="12.75" customHeight="1" x14ac:dyDescent="0.2">
      <c r="A307" s="413"/>
      <c r="B307" s="42" t="s">
        <v>2614</v>
      </c>
      <c r="C307" s="40">
        <v>82</v>
      </c>
      <c r="D307" s="40" t="s">
        <v>2527</v>
      </c>
      <c r="E307" s="41" t="s">
        <v>2537</v>
      </c>
      <c r="F307" s="41" t="s">
        <v>8712</v>
      </c>
      <c r="G307" s="41" t="s">
        <v>8708</v>
      </c>
      <c r="H307" s="41" t="s">
        <v>8709</v>
      </c>
      <c r="I307" s="45" t="s">
        <v>7839</v>
      </c>
      <c r="J307" s="45" t="s">
        <v>8761</v>
      </c>
      <c r="L307" s="50" t="s">
        <v>7841</v>
      </c>
      <c r="M307" s="40">
        <v>476228</v>
      </c>
      <c r="N307" s="40" t="s">
        <v>7677</v>
      </c>
      <c r="O307" s="40" t="s">
        <v>7678</v>
      </c>
      <c r="P307" s="40" t="s">
        <v>2622</v>
      </c>
      <c r="Q307" s="40" t="s">
        <v>7679</v>
      </c>
      <c r="R307" s="40" t="s">
        <v>7680</v>
      </c>
      <c r="S307" s="43">
        <v>38360</v>
      </c>
      <c r="T307" s="40" t="s">
        <v>2623</v>
      </c>
      <c r="U307" s="44">
        <v>302458.21000000002</v>
      </c>
      <c r="V307" s="44">
        <v>302458.21000000002</v>
      </c>
      <c r="W307" s="44" t="s">
        <v>2623</v>
      </c>
      <c r="X307" s="44" t="s">
        <v>2623</v>
      </c>
      <c r="Y307" s="44" t="s">
        <v>2623</v>
      </c>
      <c r="Z307" s="44">
        <v>302458.21000000002</v>
      </c>
      <c r="AA307" s="40" t="s">
        <v>26</v>
      </c>
      <c r="AB307" s="44">
        <v>302458.21000000002</v>
      </c>
      <c r="AC307" s="44">
        <v>30245.82</v>
      </c>
      <c r="AD307" s="40" t="s">
        <v>27</v>
      </c>
      <c r="AE307" s="44">
        <v>0</v>
      </c>
      <c r="AF307" s="40" t="s">
        <v>2624</v>
      </c>
      <c r="AG307" s="40" t="s">
        <v>2638</v>
      </c>
      <c r="AH307" s="40" t="s">
        <v>2642</v>
      </c>
      <c r="AI307" s="40" t="s">
        <v>28</v>
      </c>
      <c r="AJ307" s="40" t="s">
        <v>44</v>
      </c>
      <c r="AK307" s="40" t="s">
        <v>80</v>
      </c>
      <c r="AL307" s="40" t="s">
        <v>45</v>
      </c>
      <c r="AM307" s="40" t="s">
        <v>2653</v>
      </c>
      <c r="AN307" s="40" t="s">
        <v>32</v>
      </c>
      <c r="AO307" s="40" t="s">
        <v>996</v>
      </c>
      <c r="AP307" s="40" t="s">
        <v>53</v>
      </c>
      <c r="AQ307" s="40" t="s">
        <v>349</v>
      </c>
      <c r="AR307" s="40" t="s">
        <v>42</v>
      </c>
      <c r="AS307" s="43">
        <v>41401</v>
      </c>
      <c r="AT307" s="45" t="s">
        <v>7839</v>
      </c>
      <c r="AU307" s="40">
        <v>0</v>
      </c>
      <c r="AV307" s="40" t="s">
        <v>7681</v>
      </c>
      <c r="AW307" s="43">
        <v>38642</v>
      </c>
      <c r="AX307" s="46">
        <v>38652.623611111114</v>
      </c>
      <c r="AY307" s="40" t="s">
        <v>36</v>
      </c>
      <c r="AZ307" s="67">
        <v>302458.21000000002</v>
      </c>
      <c r="BA307" s="43">
        <v>38642</v>
      </c>
      <c r="BB307" s="81">
        <v>41401</v>
      </c>
      <c r="BC307" s="40">
        <f t="shared" si="16"/>
        <v>2759</v>
      </c>
      <c r="BD307" s="85">
        <f t="shared" si="17"/>
        <v>91.966666666666669</v>
      </c>
      <c r="BF307" s="393">
        <v>38642</v>
      </c>
      <c r="BG307" s="393">
        <v>41425</v>
      </c>
      <c r="BH307" s="96">
        <f t="shared" si="18"/>
        <v>2783</v>
      </c>
      <c r="BI307" s="97">
        <f t="shared" si="19"/>
        <v>92.766666666666666</v>
      </c>
    </row>
    <row r="308" spans="1:61" ht="12.75" customHeight="1" x14ac:dyDescent="0.2">
      <c r="A308" s="413"/>
      <c r="B308" s="42" t="s">
        <v>2614</v>
      </c>
      <c r="C308" s="40">
        <v>14</v>
      </c>
      <c r="D308" s="40" t="s">
        <v>2528</v>
      </c>
      <c r="E308" s="41" t="s">
        <v>2531</v>
      </c>
      <c r="F308" s="41" t="s">
        <v>8714</v>
      </c>
      <c r="G308" s="41" t="s">
        <v>8708</v>
      </c>
      <c r="H308" s="41" t="s">
        <v>8743</v>
      </c>
      <c r="I308" s="45" t="s">
        <v>7838</v>
      </c>
      <c r="J308" s="45"/>
      <c r="L308" s="50" t="s">
        <v>7842</v>
      </c>
      <c r="M308" s="40">
        <v>1394157</v>
      </c>
      <c r="N308" s="40" t="s">
        <v>7682</v>
      </c>
      <c r="O308" s="40" t="s">
        <v>7683</v>
      </c>
      <c r="P308" s="40" t="s">
        <v>2646</v>
      </c>
      <c r="Q308" s="40" t="s">
        <v>7684</v>
      </c>
      <c r="R308" s="40" t="s">
        <v>7685</v>
      </c>
      <c r="S308" s="43">
        <v>40831</v>
      </c>
      <c r="T308" s="40" t="s">
        <v>2623</v>
      </c>
      <c r="U308" s="44">
        <v>12243</v>
      </c>
      <c r="V308" s="44">
        <v>12243</v>
      </c>
      <c r="W308" s="44" t="s">
        <v>2623</v>
      </c>
      <c r="X308" s="44" t="s">
        <v>2623</v>
      </c>
      <c r="Y308" s="44" t="s">
        <v>2623</v>
      </c>
      <c r="Z308" s="44">
        <v>6007.56</v>
      </c>
      <c r="AA308" s="40" t="s">
        <v>26</v>
      </c>
      <c r="AB308" s="44">
        <v>6007.56</v>
      </c>
      <c r="AC308" s="44">
        <v>0</v>
      </c>
      <c r="AD308" s="40" t="s">
        <v>27</v>
      </c>
      <c r="AE308" s="44">
        <v>0</v>
      </c>
      <c r="AF308" s="40" t="s">
        <v>2624</v>
      </c>
      <c r="AG308" s="40" t="s">
        <v>2625</v>
      </c>
      <c r="AH308" s="40" t="s">
        <v>2626</v>
      </c>
      <c r="AI308" s="40" t="s">
        <v>28</v>
      </c>
      <c r="AJ308" s="40" t="s">
        <v>262</v>
      </c>
      <c r="AK308" s="40" t="s">
        <v>151</v>
      </c>
      <c r="AL308" s="40" t="s">
        <v>31</v>
      </c>
      <c r="AM308" s="40" t="s">
        <v>2632</v>
      </c>
      <c r="AN308" s="40" t="s">
        <v>131</v>
      </c>
      <c r="AO308" s="40" t="s">
        <v>3360</v>
      </c>
      <c r="AP308" s="40" t="s">
        <v>34</v>
      </c>
      <c r="AQ308" s="40" t="s">
        <v>71</v>
      </c>
      <c r="AR308" s="40" t="s">
        <v>42</v>
      </c>
      <c r="AS308" s="43">
        <v>41402</v>
      </c>
      <c r="AT308" s="45" t="s">
        <v>7838</v>
      </c>
      <c r="AU308" s="40">
        <v>0</v>
      </c>
      <c r="AV308" s="40" t="s">
        <v>7686</v>
      </c>
      <c r="AW308" s="43">
        <v>40877</v>
      </c>
      <c r="AX308" s="46">
        <v>40877.938888888886</v>
      </c>
      <c r="AY308" s="40" t="s">
        <v>36</v>
      </c>
      <c r="AZ308" s="67">
        <v>12243</v>
      </c>
      <c r="BA308" s="43">
        <v>40877</v>
      </c>
      <c r="BB308" s="43">
        <v>41402</v>
      </c>
      <c r="BC308" s="40">
        <f t="shared" si="16"/>
        <v>525</v>
      </c>
      <c r="BD308" s="85">
        <f t="shared" si="17"/>
        <v>17.5</v>
      </c>
      <c r="BF308" s="393">
        <v>40877</v>
      </c>
      <c r="BG308" s="393">
        <v>41425</v>
      </c>
      <c r="BH308" s="96">
        <f t="shared" si="18"/>
        <v>548</v>
      </c>
      <c r="BI308" s="97">
        <f t="shared" si="19"/>
        <v>18.266666666666666</v>
      </c>
    </row>
    <row r="309" spans="1:61" ht="12.75" customHeight="1" x14ac:dyDescent="0.2">
      <c r="A309" s="413"/>
      <c r="B309" s="42" t="s">
        <v>2614</v>
      </c>
      <c r="C309" s="40">
        <v>14</v>
      </c>
      <c r="D309" s="40" t="s">
        <v>2528</v>
      </c>
      <c r="E309" s="41" t="s">
        <v>2555</v>
      </c>
      <c r="F309" s="41" t="s">
        <v>8714</v>
      </c>
      <c r="G309" s="41" t="s">
        <v>8715</v>
      </c>
      <c r="H309" s="41" t="s">
        <v>8716</v>
      </c>
      <c r="I309" s="45" t="s">
        <v>7839</v>
      </c>
      <c r="J309" s="45" t="s">
        <v>9417</v>
      </c>
      <c r="L309" s="50" t="s">
        <v>7841</v>
      </c>
      <c r="M309" s="40">
        <v>1342001</v>
      </c>
      <c r="N309" s="40" t="s">
        <v>7687</v>
      </c>
      <c r="O309" s="40" t="s">
        <v>7688</v>
      </c>
      <c r="P309" s="40" t="s">
        <v>2646</v>
      </c>
      <c r="Q309" s="40" t="s">
        <v>7689</v>
      </c>
      <c r="R309" s="40" t="s">
        <v>7690</v>
      </c>
      <c r="S309" s="43">
        <v>40594</v>
      </c>
      <c r="T309" s="40" t="s">
        <v>2623</v>
      </c>
      <c r="U309" s="44">
        <v>6488</v>
      </c>
      <c r="V309" s="44">
        <v>6488</v>
      </c>
      <c r="W309" s="44" t="s">
        <v>2623</v>
      </c>
      <c r="X309" s="44" t="s">
        <v>2623</v>
      </c>
      <c r="Y309" s="44" t="s">
        <v>2623</v>
      </c>
      <c r="Z309" s="44">
        <v>6488</v>
      </c>
      <c r="AA309" s="40" t="s">
        <v>50</v>
      </c>
      <c r="AB309" s="44">
        <v>3244</v>
      </c>
      <c r="AC309" s="44">
        <v>0</v>
      </c>
      <c r="AD309" s="40" t="s">
        <v>27</v>
      </c>
      <c r="AE309" s="44">
        <v>0</v>
      </c>
      <c r="AF309" s="40" t="s">
        <v>2629</v>
      </c>
      <c r="AG309" s="40" t="s">
        <v>2630</v>
      </c>
      <c r="AI309" s="40" t="s">
        <v>28</v>
      </c>
      <c r="AJ309" s="40" t="s">
        <v>262</v>
      </c>
      <c r="AK309" s="40" t="s">
        <v>151</v>
      </c>
      <c r="AL309" s="40" t="s">
        <v>31</v>
      </c>
      <c r="AM309" s="40" t="s">
        <v>2632</v>
      </c>
      <c r="AN309" s="40" t="s">
        <v>139</v>
      </c>
      <c r="AO309" s="40" t="s">
        <v>3408</v>
      </c>
      <c r="AP309" s="40" t="s">
        <v>34</v>
      </c>
      <c r="AQ309" s="40" t="s">
        <v>71</v>
      </c>
      <c r="AR309" s="40" t="s">
        <v>42</v>
      </c>
      <c r="AS309" s="43">
        <v>41402</v>
      </c>
      <c r="AT309" s="45" t="s">
        <v>7839</v>
      </c>
      <c r="AU309" s="40">
        <v>0</v>
      </c>
      <c r="AV309" s="40" t="s">
        <v>7691</v>
      </c>
      <c r="AW309" s="43">
        <v>40665</v>
      </c>
      <c r="AX309" s="46">
        <v>40736.640972222223</v>
      </c>
      <c r="AY309" s="40" t="s">
        <v>36</v>
      </c>
      <c r="AZ309" s="67">
        <v>6488</v>
      </c>
      <c r="BA309" s="43">
        <v>40665</v>
      </c>
      <c r="BB309" s="43">
        <v>41402</v>
      </c>
      <c r="BC309" s="40">
        <f t="shared" si="16"/>
        <v>737</v>
      </c>
      <c r="BD309" s="85">
        <f t="shared" si="17"/>
        <v>24.566666666666666</v>
      </c>
      <c r="BF309" s="393">
        <v>40665</v>
      </c>
      <c r="BG309" s="393">
        <v>41425</v>
      </c>
      <c r="BH309" s="96">
        <f t="shared" si="18"/>
        <v>760</v>
      </c>
      <c r="BI309" s="97">
        <f t="shared" si="19"/>
        <v>25.333333333333332</v>
      </c>
    </row>
    <row r="310" spans="1:61" ht="12.75" customHeight="1" x14ac:dyDescent="0.2">
      <c r="A310" s="413"/>
      <c r="B310" s="42" t="s">
        <v>2614</v>
      </c>
      <c r="C310" s="40">
        <v>93</v>
      </c>
      <c r="D310" s="40" t="s">
        <v>2527</v>
      </c>
      <c r="E310" s="41" t="s">
        <v>2533</v>
      </c>
      <c r="F310" s="41" t="s">
        <v>8717</v>
      </c>
      <c r="G310" s="41" t="s">
        <v>8708</v>
      </c>
      <c r="H310" s="41" t="s">
        <v>9571</v>
      </c>
      <c r="I310" s="45" t="s">
        <v>7453</v>
      </c>
      <c r="J310" s="40" t="s">
        <v>8736</v>
      </c>
      <c r="L310" s="50" t="s">
        <v>7841</v>
      </c>
      <c r="M310" s="40">
        <v>803399</v>
      </c>
      <c r="N310" s="40" t="s">
        <v>7692</v>
      </c>
      <c r="O310" s="40" t="s">
        <v>7693</v>
      </c>
      <c r="P310" s="40" t="s">
        <v>2622</v>
      </c>
      <c r="Q310" s="40" t="s">
        <v>7694</v>
      </c>
      <c r="R310" s="40" t="s">
        <v>7695</v>
      </c>
      <c r="S310" s="43">
        <v>39476</v>
      </c>
      <c r="T310" s="40" t="s">
        <v>2623</v>
      </c>
      <c r="U310" s="44">
        <v>30000</v>
      </c>
      <c r="V310" s="44">
        <v>30000</v>
      </c>
      <c r="W310" s="44" t="s">
        <v>2623</v>
      </c>
      <c r="X310" s="44" t="s">
        <v>2623</v>
      </c>
      <c r="Y310" s="44" t="s">
        <v>2623</v>
      </c>
      <c r="Z310" s="44">
        <v>30000</v>
      </c>
      <c r="AA310" s="40" t="s">
        <v>26</v>
      </c>
      <c r="AB310" s="44">
        <v>30000</v>
      </c>
      <c r="AC310" s="44">
        <v>3000</v>
      </c>
      <c r="AD310" s="40" t="s">
        <v>27</v>
      </c>
      <c r="AE310" s="44">
        <v>0</v>
      </c>
      <c r="AF310" s="40" t="s">
        <v>2624</v>
      </c>
      <c r="AG310" s="40" t="s">
        <v>2630</v>
      </c>
      <c r="AI310" s="40" t="s">
        <v>28</v>
      </c>
      <c r="AJ310" s="40" t="s">
        <v>44</v>
      </c>
      <c r="AK310" s="40" t="s">
        <v>38</v>
      </c>
      <c r="AL310" s="40" t="s">
        <v>45</v>
      </c>
      <c r="AM310" s="40" t="s">
        <v>2634</v>
      </c>
      <c r="AN310" s="40" t="s">
        <v>32</v>
      </c>
      <c r="AO310" s="40" t="s">
        <v>96</v>
      </c>
      <c r="AP310" s="40" t="s">
        <v>84</v>
      </c>
      <c r="AQ310" s="40" t="s">
        <v>85</v>
      </c>
      <c r="AR310" s="40" t="s">
        <v>42</v>
      </c>
      <c r="AS310" s="43">
        <v>41402</v>
      </c>
      <c r="AT310" s="45" t="s">
        <v>7453</v>
      </c>
      <c r="AU310" s="40">
        <v>0</v>
      </c>
      <c r="AV310" s="40" t="s">
        <v>7696</v>
      </c>
      <c r="AW310" s="43">
        <v>39780</v>
      </c>
      <c r="AX310" s="46">
        <v>39794.538194444445</v>
      </c>
      <c r="AY310" s="40" t="s">
        <v>36</v>
      </c>
      <c r="AZ310" s="67">
        <v>30000</v>
      </c>
      <c r="BA310" s="43">
        <v>39780</v>
      </c>
      <c r="BB310" s="81">
        <v>41402</v>
      </c>
      <c r="BC310" s="40">
        <f t="shared" si="16"/>
        <v>1622</v>
      </c>
      <c r="BD310" s="85">
        <f t="shared" si="17"/>
        <v>54.06666666666667</v>
      </c>
      <c r="BF310" s="393">
        <v>39780</v>
      </c>
      <c r="BG310" s="393">
        <v>41425</v>
      </c>
      <c r="BH310" s="96">
        <f t="shared" si="18"/>
        <v>1645</v>
      </c>
      <c r="BI310" s="97">
        <f t="shared" si="19"/>
        <v>54.833333333333336</v>
      </c>
    </row>
    <row r="311" spans="1:61" ht="12.75" customHeight="1" x14ac:dyDescent="0.2">
      <c r="A311" s="413"/>
      <c r="B311" s="42" t="s">
        <v>2614</v>
      </c>
      <c r="C311" s="40">
        <v>14</v>
      </c>
      <c r="D311" s="40" t="s">
        <v>2528</v>
      </c>
      <c r="E311" s="41" t="s">
        <v>2531</v>
      </c>
      <c r="F311" s="41" t="s">
        <v>8714</v>
      </c>
      <c r="G311" s="41" t="s">
        <v>8715</v>
      </c>
      <c r="H311" s="41" t="s">
        <v>8716</v>
      </c>
      <c r="I311" s="45" t="s">
        <v>7456</v>
      </c>
      <c r="J311" s="60" t="s">
        <v>8756</v>
      </c>
      <c r="K311" s="67">
        <v>0</v>
      </c>
      <c r="L311" s="50" t="s">
        <v>7841</v>
      </c>
      <c r="M311" s="40">
        <v>1312521</v>
      </c>
      <c r="N311" s="40" t="s">
        <v>7697</v>
      </c>
      <c r="O311" s="40" t="s">
        <v>7698</v>
      </c>
      <c r="P311" s="40" t="s">
        <v>2646</v>
      </c>
      <c r="Q311" s="40" t="s">
        <v>7699</v>
      </c>
      <c r="R311" s="40" t="s">
        <v>7700</v>
      </c>
      <c r="S311" s="43">
        <v>40544</v>
      </c>
      <c r="T311" s="40" t="s">
        <v>2623</v>
      </c>
      <c r="U311" s="44">
        <v>50000</v>
      </c>
      <c r="V311" s="44">
        <v>50000</v>
      </c>
      <c r="W311" s="44" t="s">
        <v>2623</v>
      </c>
      <c r="X311" s="44" t="s">
        <v>2623</v>
      </c>
      <c r="Y311" s="44" t="s">
        <v>2623</v>
      </c>
      <c r="Z311" s="44">
        <v>4101.38</v>
      </c>
      <c r="AA311" s="40" t="s">
        <v>50</v>
      </c>
      <c r="AB311" s="44">
        <v>2050.69</v>
      </c>
      <c r="AC311" s="44">
        <v>0</v>
      </c>
      <c r="AD311" s="40" t="s">
        <v>27</v>
      </c>
      <c r="AE311" s="44">
        <v>0</v>
      </c>
      <c r="AF311" s="40" t="s">
        <v>2629</v>
      </c>
      <c r="AG311" s="40" t="s">
        <v>2630</v>
      </c>
      <c r="AI311" s="40" t="s">
        <v>28</v>
      </c>
      <c r="AJ311" s="40" t="s">
        <v>262</v>
      </c>
      <c r="AK311" s="40" t="s">
        <v>151</v>
      </c>
      <c r="AL311" s="40" t="s">
        <v>31</v>
      </c>
      <c r="AM311" s="40" t="s">
        <v>2632</v>
      </c>
      <c r="AN311" s="40" t="s">
        <v>139</v>
      </c>
      <c r="AO311" s="40" t="s">
        <v>7701</v>
      </c>
      <c r="AP311" s="40" t="s">
        <v>34</v>
      </c>
      <c r="AQ311" s="40" t="s">
        <v>71</v>
      </c>
      <c r="AR311" s="40" t="s">
        <v>42</v>
      </c>
      <c r="AS311" s="43">
        <v>41402</v>
      </c>
      <c r="AT311" s="45" t="s">
        <v>7456</v>
      </c>
      <c r="AU311" s="40">
        <v>0</v>
      </c>
      <c r="AV311" s="40" t="s">
        <v>7702</v>
      </c>
      <c r="AW311" s="43">
        <v>40633</v>
      </c>
      <c r="AX311" s="46">
        <v>40652.851388888892</v>
      </c>
      <c r="AY311" s="40" t="s">
        <v>36</v>
      </c>
      <c r="AZ311" s="67">
        <v>50000</v>
      </c>
      <c r="BA311" s="43">
        <v>40633</v>
      </c>
      <c r="BB311" s="43">
        <v>41402</v>
      </c>
      <c r="BC311" s="40">
        <f t="shared" si="16"/>
        <v>769</v>
      </c>
      <c r="BD311" s="85">
        <f t="shared" si="17"/>
        <v>25.633333333333333</v>
      </c>
      <c r="BF311" s="393">
        <v>40633</v>
      </c>
      <c r="BG311" s="393">
        <v>41425</v>
      </c>
      <c r="BH311" s="96">
        <f t="shared" si="18"/>
        <v>792</v>
      </c>
      <c r="BI311" s="97">
        <f t="shared" si="19"/>
        <v>26.4</v>
      </c>
    </row>
    <row r="312" spans="1:61" ht="12.75" customHeight="1" x14ac:dyDescent="0.2">
      <c r="A312" s="413"/>
      <c r="B312" s="42" t="s">
        <v>2614</v>
      </c>
      <c r="C312" s="40">
        <v>1</v>
      </c>
      <c r="D312" s="40" t="s">
        <v>2527</v>
      </c>
      <c r="E312" s="40" t="s">
        <v>7588</v>
      </c>
      <c r="F312" s="40" t="s">
        <v>7588</v>
      </c>
      <c r="G312" s="40" t="s">
        <v>7588</v>
      </c>
      <c r="H312" s="41" t="s">
        <v>7588</v>
      </c>
      <c r="I312" s="45" t="s">
        <v>7456</v>
      </c>
      <c r="J312" s="45" t="s">
        <v>7588</v>
      </c>
      <c r="K312" s="67">
        <v>0</v>
      </c>
      <c r="L312" s="50" t="s">
        <v>7842</v>
      </c>
      <c r="M312" s="40">
        <v>1407826</v>
      </c>
      <c r="N312" s="40" t="s">
        <v>7703</v>
      </c>
      <c r="O312" s="40" t="s">
        <v>7704</v>
      </c>
      <c r="P312" s="40" t="s">
        <v>2646</v>
      </c>
      <c r="T312" s="40" t="s">
        <v>2623</v>
      </c>
      <c r="U312" s="44">
        <v>0</v>
      </c>
      <c r="V312" s="44">
        <v>0</v>
      </c>
      <c r="W312" s="44" t="s">
        <v>2623</v>
      </c>
      <c r="X312" s="44" t="s">
        <v>2623</v>
      </c>
      <c r="Y312" s="44" t="s">
        <v>2623</v>
      </c>
      <c r="Z312" s="44">
        <v>0</v>
      </c>
      <c r="AB312" s="44">
        <v>0</v>
      </c>
      <c r="AC312" s="44">
        <v>0</v>
      </c>
      <c r="AD312" s="40" t="s">
        <v>27</v>
      </c>
      <c r="AE312" s="44">
        <v>0</v>
      </c>
      <c r="AF312" s="40" t="s">
        <v>2629</v>
      </c>
      <c r="AG312" s="40" t="s">
        <v>2630</v>
      </c>
      <c r="AI312" s="40" t="s">
        <v>28</v>
      </c>
      <c r="AJ312" s="40" t="s">
        <v>596</v>
      </c>
      <c r="AK312" s="40" t="s">
        <v>314</v>
      </c>
      <c r="AL312" s="40" t="s">
        <v>197</v>
      </c>
      <c r="AM312" s="40" t="s">
        <v>2641</v>
      </c>
      <c r="AN312" s="40" t="s">
        <v>32</v>
      </c>
      <c r="AO312" s="40" t="s">
        <v>411</v>
      </c>
      <c r="AP312" s="40" t="s">
        <v>34</v>
      </c>
      <c r="AQ312" s="40" t="s">
        <v>71</v>
      </c>
      <c r="AR312" s="40" t="s">
        <v>42</v>
      </c>
      <c r="AS312" s="43">
        <v>41402</v>
      </c>
      <c r="AT312" s="45" t="s">
        <v>7456</v>
      </c>
      <c r="AU312" s="40">
        <v>0</v>
      </c>
      <c r="AV312" s="40" t="s">
        <v>7705</v>
      </c>
      <c r="AW312" s="43">
        <v>40884</v>
      </c>
      <c r="AX312" s="46">
        <v>40907.00277777778</v>
      </c>
      <c r="AY312" s="40" t="s">
        <v>600</v>
      </c>
      <c r="AZ312" s="67">
        <v>0</v>
      </c>
      <c r="BA312" s="43">
        <v>40884</v>
      </c>
      <c r="BB312" s="81">
        <v>41402</v>
      </c>
      <c r="BC312" s="40">
        <f t="shared" si="16"/>
        <v>518</v>
      </c>
      <c r="BD312" s="85">
        <f t="shared" si="17"/>
        <v>17.266666666666666</v>
      </c>
      <c r="BF312" s="393">
        <v>40884</v>
      </c>
      <c r="BG312" s="393">
        <v>41425</v>
      </c>
      <c r="BH312" s="96">
        <f t="shared" si="18"/>
        <v>541</v>
      </c>
      <c r="BI312" s="97">
        <f t="shared" si="19"/>
        <v>18.033333333333335</v>
      </c>
    </row>
    <row r="313" spans="1:61" ht="12.75" customHeight="1" x14ac:dyDescent="0.2">
      <c r="A313" s="413"/>
      <c r="B313" s="42" t="s">
        <v>2614</v>
      </c>
      <c r="C313" s="40">
        <v>93</v>
      </c>
      <c r="D313" s="40" t="s">
        <v>2527</v>
      </c>
      <c r="E313" s="41" t="s">
        <v>2530</v>
      </c>
      <c r="F313" s="41" t="s">
        <v>8712</v>
      </c>
      <c r="G313" s="41" t="s">
        <v>8708</v>
      </c>
      <c r="H313" s="41" t="s">
        <v>9572</v>
      </c>
      <c r="I313" s="45" t="s">
        <v>7838</v>
      </c>
      <c r="J313" s="45" t="s">
        <v>9444</v>
      </c>
      <c r="L313" s="50" t="s">
        <v>7841</v>
      </c>
      <c r="M313" s="40">
        <v>1274682</v>
      </c>
      <c r="N313" s="40" t="s">
        <v>7706</v>
      </c>
      <c r="O313" s="40" t="s">
        <v>7707</v>
      </c>
      <c r="P313" s="40" t="s">
        <v>2622</v>
      </c>
      <c r="Q313" s="40" t="s">
        <v>7708</v>
      </c>
      <c r="R313" s="40" t="s">
        <v>7709</v>
      </c>
      <c r="S313" s="43">
        <v>40120</v>
      </c>
      <c r="T313" s="40" t="s">
        <v>2623</v>
      </c>
      <c r="U313" s="44">
        <v>24657</v>
      </c>
      <c r="V313" s="44">
        <v>24657</v>
      </c>
      <c r="W313" s="44" t="s">
        <v>2623</v>
      </c>
      <c r="X313" s="44" t="s">
        <v>2623</v>
      </c>
      <c r="Y313" s="44" t="s">
        <v>2623</v>
      </c>
      <c r="Z313" s="44">
        <v>24657</v>
      </c>
      <c r="AA313" s="40" t="s">
        <v>26</v>
      </c>
      <c r="AB313" s="44">
        <v>24657</v>
      </c>
      <c r="AC313" s="44">
        <v>0</v>
      </c>
      <c r="AD313" s="40" t="s">
        <v>27</v>
      </c>
      <c r="AE313" s="44">
        <v>0</v>
      </c>
      <c r="AF313" s="40" t="s">
        <v>2629</v>
      </c>
      <c r="AG313" s="40" t="s">
        <v>2625</v>
      </c>
      <c r="AH313" s="40" t="s">
        <v>2626</v>
      </c>
      <c r="AI313" s="40" t="s">
        <v>28</v>
      </c>
      <c r="AJ313" s="40" t="s">
        <v>135</v>
      </c>
      <c r="AK313" s="40" t="s">
        <v>284</v>
      </c>
      <c r="AL313" s="40" t="s">
        <v>31</v>
      </c>
      <c r="AM313" s="40" t="s">
        <v>2644</v>
      </c>
      <c r="AN313" s="40" t="s">
        <v>32</v>
      </c>
      <c r="AO313" s="40" t="s">
        <v>145</v>
      </c>
      <c r="AP313" s="40" t="s">
        <v>34</v>
      </c>
      <c r="AQ313" s="40" t="s">
        <v>71</v>
      </c>
      <c r="AR313" s="40" t="s">
        <v>42</v>
      </c>
      <c r="AS313" s="43">
        <v>41402</v>
      </c>
      <c r="AT313" s="45" t="s">
        <v>7838</v>
      </c>
      <c r="AU313" s="40">
        <v>0</v>
      </c>
      <c r="AV313" s="40" t="s">
        <v>7710</v>
      </c>
      <c r="AW313" s="43">
        <v>40505</v>
      </c>
      <c r="AX313" s="46">
        <v>40514.368750000001</v>
      </c>
      <c r="AY313" s="40" t="s">
        <v>36</v>
      </c>
      <c r="AZ313" s="67">
        <v>24657</v>
      </c>
      <c r="BA313" s="43">
        <v>40505</v>
      </c>
      <c r="BB313" s="81">
        <v>41402</v>
      </c>
      <c r="BC313" s="40">
        <f t="shared" si="16"/>
        <v>897</v>
      </c>
      <c r="BD313" s="85">
        <f t="shared" si="17"/>
        <v>29.9</v>
      </c>
      <c r="BF313" s="393">
        <v>40505</v>
      </c>
      <c r="BG313" s="393">
        <v>41425</v>
      </c>
      <c r="BH313" s="96">
        <f t="shared" si="18"/>
        <v>920</v>
      </c>
      <c r="BI313" s="97">
        <f t="shared" si="19"/>
        <v>30.666666666666668</v>
      </c>
    </row>
    <row r="314" spans="1:61" ht="12.75" customHeight="1" x14ac:dyDescent="0.2">
      <c r="A314" s="413"/>
      <c r="B314" s="42" t="s">
        <v>2614</v>
      </c>
      <c r="C314" s="40">
        <v>14</v>
      </c>
      <c r="D314" s="40" t="s">
        <v>2528</v>
      </c>
      <c r="E314" s="41" t="s">
        <v>2531</v>
      </c>
      <c r="F314" s="41" t="s">
        <v>8714</v>
      </c>
      <c r="G314" s="41" t="s">
        <v>8708</v>
      </c>
      <c r="H314" s="41" t="s">
        <v>9203</v>
      </c>
      <c r="I314" s="45" t="s">
        <v>7456</v>
      </c>
      <c r="J314" s="45" t="s">
        <v>8756</v>
      </c>
      <c r="K314" s="67">
        <v>0</v>
      </c>
      <c r="L314" s="50" t="s">
        <v>7841</v>
      </c>
      <c r="M314" s="40">
        <v>1342413</v>
      </c>
      <c r="N314" s="40" t="s">
        <v>7711</v>
      </c>
      <c r="O314" s="40" t="s">
        <v>7712</v>
      </c>
      <c r="P314" s="40" t="s">
        <v>2646</v>
      </c>
      <c r="Q314" s="40">
        <v>1490320</v>
      </c>
      <c r="R314" s="40" t="s">
        <v>7713</v>
      </c>
      <c r="S314" s="43">
        <v>40545</v>
      </c>
      <c r="T314" s="40" t="s">
        <v>2623</v>
      </c>
      <c r="U314" s="44">
        <v>20000</v>
      </c>
      <c r="V314" s="44">
        <v>20000</v>
      </c>
      <c r="W314" s="44" t="s">
        <v>2623</v>
      </c>
      <c r="X314" s="44" t="s">
        <v>2623</v>
      </c>
      <c r="Y314" s="44" t="s">
        <v>2623</v>
      </c>
      <c r="Z314" s="44">
        <v>20000</v>
      </c>
      <c r="AA314" s="40" t="s">
        <v>50</v>
      </c>
      <c r="AB314" s="44">
        <v>10000</v>
      </c>
      <c r="AC314" s="44">
        <v>0</v>
      </c>
      <c r="AD314" s="40" t="s">
        <v>27</v>
      </c>
      <c r="AE314" s="44">
        <v>0</v>
      </c>
      <c r="AF314" s="40" t="s">
        <v>2629</v>
      </c>
      <c r="AG314" s="40" t="s">
        <v>2630</v>
      </c>
      <c r="AI314" s="40" t="s">
        <v>28</v>
      </c>
      <c r="AJ314" s="40" t="s">
        <v>262</v>
      </c>
      <c r="AK314" s="40" t="s">
        <v>151</v>
      </c>
      <c r="AL314" s="40" t="s">
        <v>45</v>
      </c>
      <c r="AM314" s="40" t="s">
        <v>2652</v>
      </c>
      <c r="AN314" s="40" t="s">
        <v>32</v>
      </c>
      <c r="AO314" s="40" t="s">
        <v>4983</v>
      </c>
      <c r="AP314" s="40" t="s">
        <v>53</v>
      </c>
      <c r="AQ314" s="40" t="s">
        <v>71</v>
      </c>
      <c r="AR314" s="40" t="s">
        <v>42</v>
      </c>
      <c r="AS314" s="43">
        <v>41402</v>
      </c>
      <c r="AT314" s="45" t="s">
        <v>7456</v>
      </c>
      <c r="AU314" s="40">
        <v>0</v>
      </c>
      <c r="AV314" s="40" t="s">
        <v>7714</v>
      </c>
      <c r="AW314" s="43">
        <v>40702</v>
      </c>
      <c r="AX314" s="46">
        <v>40737.42291666667</v>
      </c>
      <c r="AY314" s="40" t="s">
        <v>36</v>
      </c>
      <c r="AZ314" s="67">
        <v>20000</v>
      </c>
      <c r="BA314" s="43">
        <v>40702</v>
      </c>
      <c r="BB314" s="43">
        <v>41402</v>
      </c>
      <c r="BC314" s="40">
        <f t="shared" si="16"/>
        <v>700</v>
      </c>
      <c r="BD314" s="85">
        <f t="shared" si="17"/>
        <v>23.333333333333332</v>
      </c>
      <c r="BF314" s="393">
        <v>40702</v>
      </c>
      <c r="BG314" s="393">
        <v>41425</v>
      </c>
      <c r="BH314" s="96">
        <f t="shared" si="18"/>
        <v>723</v>
      </c>
      <c r="BI314" s="97">
        <f t="shared" si="19"/>
        <v>24.1</v>
      </c>
    </row>
    <row r="315" spans="1:61" ht="12.75" customHeight="1" x14ac:dyDescent="0.2">
      <c r="A315" s="413"/>
      <c r="B315" s="42" t="s">
        <v>2614</v>
      </c>
      <c r="C315" s="40">
        <v>82</v>
      </c>
      <c r="D315" s="40" t="s">
        <v>2527</v>
      </c>
      <c r="E315" s="41" t="s">
        <v>2529</v>
      </c>
      <c r="F315" s="41" t="s">
        <v>8712</v>
      </c>
      <c r="G315" s="41" t="s">
        <v>8715</v>
      </c>
      <c r="H315" s="41" t="s">
        <v>8716</v>
      </c>
      <c r="I315" s="45" t="s">
        <v>7453</v>
      </c>
      <c r="J315" s="40" t="s">
        <v>8736</v>
      </c>
      <c r="L315" s="50" t="s">
        <v>7842</v>
      </c>
      <c r="M315" s="40">
        <v>1389602</v>
      </c>
      <c r="N315" s="40" t="s">
        <v>7715</v>
      </c>
      <c r="O315" s="40" t="s">
        <v>7716</v>
      </c>
      <c r="P315" s="40" t="s">
        <v>2622</v>
      </c>
      <c r="Q315" s="40" t="s">
        <v>7717</v>
      </c>
      <c r="R315" s="40" t="s">
        <v>7718</v>
      </c>
      <c r="S315" s="43">
        <v>40066</v>
      </c>
      <c r="T315" s="40" t="s">
        <v>2623</v>
      </c>
      <c r="U315" s="44">
        <v>27273.89</v>
      </c>
      <c r="V315" s="44">
        <v>36365.19</v>
      </c>
      <c r="W315" s="44" t="s">
        <v>2623</v>
      </c>
      <c r="X315" s="44" t="s">
        <v>2623</v>
      </c>
      <c r="Y315" s="44" t="s">
        <v>2623</v>
      </c>
      <c r="Z315" s="44">
        <v>27273.89</v>
      </c>
      <c r="AA315" s="40" t="s">
        <v>26</v>
      </c>
      <c r="AB315" s="44">
        <v>27273.89</v>
      </c>
      <c r="AC315" s="44">
        <v>0</v>
      </c>
      <c r="AD315" s="40" t="s">
        <v>27</v>
      </c>
      <c r="AE315" s="44">
        <v>0</v>
      </c>
      <c r="AF315" s="40" t="s">
        <v>2624</v>
      </c>
      <c r="AG315" s="40" t="s">
        <v>2625</v>
      </c>
      <c r="AH315" s="40" t="s">
        <v>2626</v>
      </c>
      <c r="AI315" s="40" t="s">
        <v>28</v>
      </c>
      <c r="AJ315" s="40" t="s">
        <v>135</v>
      </c>
      <c r="AK315" s="40" t="s">
        <v>136</v>
      </c>
      <c r="AL315" s="40" t="s">
        <v>31</v>
      </c>
      <c r="AM315" s="40" t="s">
        <v>2634</v>
      </c>
      <c r="AN315" s="40" t="s">
        <v>32</v>
      </c>
      <c r="AO315" s="40" t="s">
        <v>7719</v>
      </c>
      <c r="AP315" s="40" t="s">
        <v>101</v>
      </c>
      <c r="AQ315" s="40" t="s">
        <v>171</v>
      </c>
      <c r="AR315" s="40" t="s">
        <v>42</v>
      </c>
      <c r="AS315" s="43">
        <v>41403</v>
      </c>
      <c r="AT315" s="45" t="s">
        <v>7453</v>
      </c>
      <c r="AU315" s="40">
        <v>0</v>
      </c>
      <c r="AV315" s="40" t="s">
        <v>7720</v>
      </c>
      <c r="AW315" s="43">
        <v>40827</v>
      </c>
      <c r="AX315" s="46">
        <v>40863.997916666667</v>
      </c>
      <c r="AY315" s="40" t="s">
        <v>36</v>
      </c>
      <c r="AZ315" s="67">
        <v>27273.89</v>
      </c>
      <c r="BA315" s="43">
        <v>40827</v>
      </c>
      <c r="BB315" s="81">
        <v>41403</v>
      </c>
      <c r="BC315" s="40">
        <f t="shared" si="16"/>
        <v>576</v>
      </c>
      <c r="BD315" s="85">
        <f t="shared" si="17"/>
        <v>19.2</v>
      </c>
      <c r="BF315" s="393">
        <v>40827</v>
      </c>
      <c r="BG315" s="393">
        <v>41425</v>
      </c>
      <c r="BH315" s="96">
        <f t="shared" si="18"/>
        <v>598</v>
      </c>
      <c r="BI315" s="97">
        <f t="shared" si="19"/>
        <v>19.933333333333334</v>
      </c>
    </row>
    <row r="316" spans="1:61" ht="12.75" customHeight="1" x14ac:dyDescent="0.2">
      <c r="A316" s="413"/>
      <c r="B316" s="42" t="s">
        <v>2614</v>
      </c>
      <c r="C316" s="40">
        <v>14</v>
      </c>
      <c r="D316" s="40" t="s">
        <v>2528</v>
      </c>
      <c r="E316" s="41" t="s">
        <v>3630</v>
      </c>
      <c r="F316" s="41" t="s">
        <v>9437</v>
      </c>
      <c r="G316" s="41" t="s">
        <v>8708</v>
      </c>
      <c r="H316" s="41" t="s">
        <v>8711</v>
      </c>
      <c r="I316" s="45" t="s">
        <v>7838</v>
      </c>
      <c r="J316" s="45" t="s">
        <v>9440</v>
      </c>
      <c r="L316" s="50" t="s">
        <v>7841</v>
      </c>
      <c r="M316" s="40">
        <v>1366576</v>
      </c>
      <c r="N316" s="40" t="s">
        <v>7721</v>
      </c>
      <c r="O316" s="40" t="s">
        <v>7722</v>
      </c>
      <c r="P316" s="40" t="s">
        <v>2646</v>
      </c>
      <c r="Q316" s="40">
        <v>1709587</v>
      </c>
      <c r="R316" s="40" t="s">
        <v>7723</v>
      </c>
      <c r="S316" s="43">
        <v>40564</v>
      </c>
      <c r="T316" s="40" t="s">
        <v>2623</v>
      </c>
      <c r="U316" s="44">
        <v>161017</v>
      </c>
      <c r="V316" s="44">
        <v>161017</v>
      </c>
      <c r="W316" s="44" t="s">
        <v>2623</v>
      </c>
      <c r="X316" s="44" t="s">
        <v>2623</v>
      </c>
      <c r="Y316" s="44" t="s">
        <v>2623</v>
      </c>
      <c r="Z316" s="44">
        <v>3594.58</v>
      </c>
      <c r="AA316" s="40" t="s">
        <v>50</v>
      </c>
      <c r="AB316" s="44">
        <v>1797.29</v>
      </c>
      <c r="AC316" s="44">
        <v>0</v>
      </c>
      <c r="AD316" s="40" t="s">
        <v>27</v>
      </c>
      <c r="AE316" s="44">
        <v>0</v>
      </c>
      <c r="AF316" s="40" t="s">
        <v>2629</v>
      </c>
      <c r="AG316" s="40" t="s">
        <v>2630</v>
      </c>
      <c r="AI316" s="40" t="s">
        <v>28</v>
      </c>
      <c r="AJ316" s="40" t="s">
        <v>262</v>
      </c>
      <c r="AK316" s="40" t="s">
        <v>276</v>
      </c>
      <c r="AL316" s="40" t="s">
        <v>31</v>
      </c>
      <c r="AM316" s="40" t="s">
        <v>2632</v>
      </c>
      <c r="AN316" s="40" t="s">
        <v>139</v>
      </c>
      <c r="AO316" s="40" t="s">
        <v>77</v>
      </c>
      <c r="AP316" s="40" t="s">
        <v>34</v>
      </c>
      <c r="AQ316" s="40" t="s">
        <v>71</v>
      </c>
      <c r="AR316" s="40" t="s">
        <v>42</v>
      </c>
      <c r="AS316" s="43">
        <v>41403</v>
      </c>
      <c r="AT316" s="45" t="s">
        <v>7838</v>
      </c>
      <c r="AU316" s="40">
        <v>0</v>
      </c>
      <c r="AV316" s="40" t="s">
        <v>7724</v>
      </c>
      <c r="AW316" s="43">
        <v>40716</v>
      </c>
      <c r="AX316" s="46">
        <v>40794.120833333334</v>
      </c>
      <c r="AY316" s="40" t="s">
        <v>36</v>
      </c>
      <c r="AZ316" s="67">
        <v>161017</v>
      </c>
      <c r="BA316" s="43">
        <v>40716</v>
      </c>
      <c r="BB316" s="43">
        <v>41403</v>
      </c>
      <c r="BC316" s="40">
        <f t="shared" si="16"/>
        <v>687</v>
      </c>
      <c r="BD316" s="85">
        <f t="shared" si="17"/>
        <v>22.9</v>
      </c>
      <c r="BF316" s="393">
        <v>40716</v>
      </c>
      <c r="BG316" s="393">
        <v>41425</v>
      </c>
      <c r="BH316" s="96">
        <f t="shared" si="18"/>
        <v>709</v>
      </c>
      <c r="BI316" s="97">
        <f t="shared" si="19"/>
        <v>23.633333333333333</v>
      </c>
    </row>
    <row r="317" spans="1:61" ht="12.75" customHeight="1" x14ac:dyDescent="0.2">
      <c r="A317" s="413"/>
      <c r="B317" s="42" t="s">
        <v>2614</v>
      </c>
      <c r="C317" s="40">
        <v>93</v>
      </c>
      <c r="D317" s="40" t="s">
        <v>2527</v>
      </c>
      <c r="E317" s="41" t="s">
        <v>2530</v>
      </c>
      <c r="F317" s="41" t="s">
        <v>8712</v>
      </c>
      <c r="G317" s="41" t="s">
        <v>8708</v>
      </c>
      <c r="H317" s="41" t="s">
        <v>9572</v>
      </c>
      <c r="I317" s="45" t="s">
        <v>7453</v>
      </c>
      <c r="J317" s="40" t="s">
        <v>8736</v>
      </c>
      <c r="L317" s="50" t="s">
        <v>7841</v>
      </c>
      <c r="M317" s="40">
        <v>1056072</v>
      </c>
      <c r="N317" s="40" t="s">
        <v>7725</v>
      </c>
      <c r="O317" s="40" t="s">
        <v>7726</v>
      </c>
      <c r="P317" s="40" t="s">
        <v>2622</v>
      </c>
      <c r="Q317" s="40">
        <v>3197</v>
      </c>
      <c r="R317" s="40" t="s">
        <v>7727</v>
      </c>
      <c r="S317" s="43">
        <v>39500</v>
      </c>
      <c r="T317" s="40" t="s">
        <v>2623</v>
      </c>
      <c r="U317" s="44">
        <v>19463.23</v>
      </c>
      <c r="V317" s="44">
        <v>19463.23</v>
      </c>
      <c r="W317" s="44" t="s">
        <v>2623</v>
      </c>
      <c r="X317" s="44" t="s">
        <v>2623</v>
      </c>
      <c r="Y317" s="44" t="s">
        <v>2623</v>
      </c>
      <c r="Z317" s="44">
        <v>19463.23</v>
      </c>
      <c r="AA317" s="40" t="s">
        <v>26</v>
      </c>
      <c r="AB317" s="44">
        <v>19463.23</v>
      </c>
      <c r="AC317" s="44">
        <v>0</v>
      </c>
      <c r="AD317" s="40" t="s">
        <v>27</v>
      </c>
      <c r="AE317" s="44">
        <v>0</v>
      </c>
      <c r="AF317" s="40" t="s">
        <v>2629</v>
      </c>
      <c r="AG317" s="40" t="s">
        <v>2630</v>
      </c>
      <c r="AI317" s="40" t="s">
        <v>28</v>
      </c>
      <c r="AJ317" s="40" t="s">
        <v>135</v>
      </c>
      <c r="AK317" s="40" t="s">
        <v>284</v>
      </c>
      <c r="AL317" s="40" t="s">
        <v>31</v>
      </c>
      <c r="AM317" s="40" t="s">
        <v>7543</v>
      </c>
      <c r="AN317" s="40" t="s">
        <v>32</v>
      </c>
      <c r="AO317" s="40" t="s">
        <v>70</v>
      </c>
      <c r="AP317" s="40" t="s">
        <v>34</v>
      </c>
      <c r="AQ317" s="40" t="s">
        <v>71</v>
      </c>
      <c r="AR317" s="40" t="s">
        <v>42</v>
      </c>
      <c r="AS317" s="43">
        <v>41403</v>
      </c>
      <c r="AT317" s="45" t="s">
        <v>7453</v>
      </c>
      <c r="AU317" s="40">
        <v>0</v>
      </c>
      <c r="AV317" s="40" t="s">
        <v>7728</v>
      </c>
      <c r="AW317" s="43">
        <v>39910</v>
      </c>
      <c r="AX317" s="46">
        <v>40010.550694444442</v>
      </c>
      <c r="AY317" s="40" t="s">
        <v>36</v>
      </c>
      <c r="AZ317" s="67">
        <v>19463.23</v>
      </c>
      <c r="BA317" s="43">
        <v>39910</v>
      </c>
      <c r="BB317" s="81">
        <v>41403</v>
      </c>
      <c r="BC317" s="40">
        <f t="shared" si="16"/>
        <v>1493</v>
      </c>
      <c r="BD317" s="85">
        <f t="shared" si="17"/>
        <v>49.766666666666666</v>
      </c>
      <c r="BF317" s="393">
        <v>39910</v>
      </c>
      <c r="BG317" s="393">
        <v>41425</v>
      </c>
      <c r="BH317" s="96">
        <f t="shared" si="18"/>
        <v>1515</v>
      </c>
      <c r="BI317" s="97">
        <f t="shared" si="19"/>
        <v>50.5</v>
      </c>
    </row>
    <row r="318" spans="1:61" ht="12.75" customHeight="1" x14ac:dyDescent="0.2">
      <c r="A318" s="413"/>
      <c r="B318" s="42" t="s">
        <v>2614</v>
      </c>
      <c r="C318" s="40">
        <v>93</v>
      </c>
      <c r="D318" s="40" t="s">
        <v>2527</v>
      </c>
      <c r="E318" s="41" t="s">
        <v>2529</v>
      </c>
      <c r="F318" s="40" t="s">
        <v>8710</v>
      </c>
      <c r="G318" s="40" t="s">
        <v>8708</v>
      </c>
      <c r="H318" s="40" t="s">
        <v>8975</v>
      </c>
      <c r="I318" s="40" t="s">
        <v>7453</v>
      </c>
      <c r="J318" s="40" t="s">
        <v>9446</v>
      </c>
      <c r="L318" s="50" t="s">
        <v>7841</v>
      </c>
      <c r="M318" s="40">
        <v>1149070</v>
      </c>
      <c r="N318" s="40" t="s">
        <v>7729</v>
      </c>
      <c r="O318" s="40" t="s">
        <v>7730</v>
      </c>
      <c r="P318" s="40" t="s">
        <v>2622</v>
      </c>
      <c r="Q318" s="40" t="s">
        <v>7731</v>
      </c>
      <c r="R318" s="40" t="s">
        <v>7732</v>
      </c>
      <c r="S318" s="43">
        <v>37551</v>
      </c>
      <c r="T318" s="40" t="s">
        <v>2623</v>
      </c>
      <c r="U318" s="44">
        <v>5000</v>
      </c>
      <c r="V318" s="44">
        <v>5000</v>
      </c>
      <c r="W318" s="44" t="s">
        <v>2623</v>
      </c>
      <c r="X318" s="44" t="s">
        <v>2623</v>
      </c>
      <c r="Y318" s="44" t="s">
        <v>2623</v>
      </c>
      <c r="Z318" s="44">
        <v>5000</v>
      </c>
      <c r="AA318" s="40" t="s">
        <v>26</v>
      </c>
      <c r="AB318" s="44">
        <v>5000</v>
      </c>
      <c r="AC318" s="44">
        <v>28875.15</v>
      </c>
      <c r="AD318" s="40" t="s">
        <v>27</v>
      </c>
      <c r="AE318" s="44">
        <v>0</v>
      </c>
      <c r="AI318" s="40" t="s">
        <v>28</v>
      </c>
      <c r="AJ318" s="40" t="s">
        <v>135</v>
      </c>
      <c r="AK318" s="40" t="s">
        <v>136</v>
      </c>
      <c r="AL318" s="40" t="s">
        <v>31</v>
      </c>
      <c r="AM318" s="40" t="s">
        <v>2634</v>
      </c>
      <c r="AN318" s="40" t="s">
        <v>32</v>
      </c>
      <c r="AO318" s="40" t="s">
        <v>3002</v>
      </c>
      <c r="AP318" s="40" t="s">
        <v>34</v>
      </c>
      <c r="AQ318" s="40" t="s">
        <v>71</v>
      </c>
      <c r="AR318" s="40" t="s">
        <v>42</v>
      </c>
      <c r="AS318" s="43">
        <v>41403</v>
      </c>
      <c r="AT318" s="45" t="s">
        <v>7453</v>
      </c>
      <c r="AU318" s="40">
        <v>0</v>
      </c>
      <c r="AV318" s="40" t="s">
        <v>7733</v>
      </c>
      <c r="AW318" s="43">
        <v>37918</v>
      </c>
      <c r="AX318" s="46">
        <v>40164.36041666667</v>
      </c>
      <c r="AY318" s="40" t="s">
        <v>36</v>
      </c>
      <c r="AZ318" s="67">
        <v>5000</v>
      </c>
      <c r="BA318" s="43">
        <v>37918</v>
      </c>
      <c r="BB318" s="81">
        <v>41403</v>
      </c>
      <c r="BC318" s="40">
        <f t="shared" si="16"/>
        <v>3485</v>
      </c>
      <c r="BD318" s="85">
        <f t="shared" si="17"/>
        <v>116.16666666666667</v>
      </c>
      <c r="BF318" s="393">
        <v>37918</v>
      </c>
      <c r="BG318" s="393">
        <v>41425</v>
      </c>
      <c r="BH318" s="96">
        <f t="shared" si="18"/>
        <v>3507</v>
      </c>
      <c r="BI318" s="97">
        <f t="shared" si="19"/>
        <v>116.9</v>
      </c>
    </row>
    <row r="319" spans="1:61" ht="12.75" customHeight="1" x14ac:dyDescent="0.2">
      <c r="A319" s="413"/>
      <c r="B319" s="42" t="s">
        <v>2614</v>
      </c>
      <c r="C319" s="40">
        <v>93</v>
      </c>
      <c r="D319" s="40" t="s">
        <v>2527</v>
      </c>
      <c r="E319" s="41" t="s">
        <v>2529</v>
      </c>
      <c r="F319" s="41" t="s">
        <v>8712</v>
      </c>
      <c r="G319" s="41" t="s">
        <v>8708</v>
      </c>
      <c r="H319" s="41" t="s">
        <v>9572</v>
      </c>
      <c r="I319" s="45" t="s">
        <v>7839</v>
      </c>
      <c r="J319" s="45" t="s">
        <v>8755</v>
      </c>
      <c r="L319" s="50" t="s">
        <v>7841</v>
      </c>
      <c r="M319" s="40">
        <v>1149023</v>
      </c>
      <c r="N319" s="40" t="s">
        <v>7734</v>
      </c>
      <c r="O319" s="40" t="s">
        <v>7735</v>
      </c>
      <c r="P319" s="40" t="s">
        <v>2622</v>
      </c>
      <c r="Q319" s="40" t="s">
        <v>7736</v>
      </c>
      <c r="R319" s="40" t="s">
        <v>7737</v>
      </c>
      <c r="S319" s="43">
        <v>38499</v>
      </c>
      <c r="T319" s="40" t="s">
        <v>2623</v>
      </c>
      <c r="U319" s="44">
        <v>5052.38</v>
      </c>
      <c r="V319" s="44">
        <v>5052.38</v>
      </c>
      <c r="W319" s="44" t="s">
        <v>2623</v>
      </c>
      <c r="X319" s="44" t="s">
        <v>2623</v>
      </c>
      <c r="Y319" s="44" t="s">
        <v>2623</v>
      </c>
      <c r="Z319" s="44">
        <v>5052.38</v>
      </c>
      <c r="AA319" s="40" t="s">
        <v>50</v>
      </c>
      <c r="AB319" s="44">
        <v>2526.19</v>
      </c>
      <c r="AC319" s="44">
        <v>8208.9500000000007</v>
      </c>
      <c r="AD319" s="40" t="s">
        <v>27</v>
      </c>
      <c r="AE319" s="44">
        <v>0</v>
      </c>
      <c r="AI319" s="40" t="s">
        <v>28</v>
      </c>
      <c r="AJ319" s="40" t="s">
        <v>135</v>
      </c>
      <c r="AK319" s="40" t="s">
        <v>136</v>
      </c>
      <c r="AL319" s="40" t="s">
        <v>31</v>
      </c>
      <c r="AM319" s="40" t="s">
        <v>2644</v>
      </c>
      <c r="AN319" s="40" t="s">
        <v>32</v>
      </c>
      <c r="AO319" s="40" t="s">
        <v>177</v>
      </c>
      <c r="AP319" s="40" t="s">
        <v>53</v>
      </c>
      <c r="AQ319" s="40" t="s">
        <v>71</v>
      </c>
      <c r="AR319" s="40" t="s">
        <v>42</v>
      </c>
      <c r="AS319" s="43">
        <v>41403</v>
      </c>
      <c r="AT319" s="45" t="s">
        <v>7839</v>
      </c>
      <c r="AU319" s="40">
        <v>0</v>
      </c>
      <c r="AV319" s="40" t="s">
        <v>7738</v>
      </c>
      <c r="AW319" s="43">
        <v>38925</v>
      </c>
      <c r="AX319" s="46">
        <v>40164.359722222223</v>
      </c>
      <c r="AY319" s="40" t="s">
        <v>36</v>
      </c>
      <c r="AZ319" s="67">
        <v>5052.38</v>
      </c>
      <c r="BA319" s="43">
        <v>38925</v>
      </c>
      <c r="BB319" s="81">
        <v>41403</v>
      </c>
      <c r="BC319" s="40">
        <f t="shared" si="16"/>
        <v>2478</v>
      </c>
      <c r="BD319" s="85">
        <f t="shared" si="17"/>
        <v>82.6</v>
      </c>
      <c r="BF319" s="393">
        <v>38925</v>
      </c>
      <c r="BG319" s="393">
        <v>41425</v>
      </c>
      <c r="BH319" s="96">
        <f t="shared" si="18"/>
        <v>2500</v>
      </c>
      <c r="BI319" s="97">
        <f t="shared" si="19"/>
        <v>83.333333333333329</v>
      </c>
    </row>
    <row r="320" spans="1:61" ht="12.75" customHeight="1" x14ac:dyDescent="0.2">
      <c r="A320" s="413"/>
      <c r="B320" s="42" t="s">
        <v>2614</v>
      </c>
      <c r="C320" s="40">
        <v>93</v>
      </c>
      <c r="D320" s="40" t="s">
        <v>2527</v>
      </c>
      <c r="E320" s="41" t="s">
        <v>2530</v>
      </c>
      <c r="F320" s="41" t="s">
        <v>8712</v>
      </c>
      <c r="G320" s="41" t="s">
        <v>8708</v>
      </c>
      <c r="H320" s="41" t="s">
        <v>9572</v>
      </c>
      <c r="I320" s="45" t="s">
        <v>7839</v>
      </c>
      <c r="J320" s="45" t="s">
        <v>9417</v>
      </c>
      <c r="L320" s="50" t="s">
        <v>7841</v>
      </c>
      <c r="M320" s="40">
        <v>1125799</v>
      </c>
      <c r="N320" s="40" t="s">
        <v>7739</v>
      </c>
      <c r="O320" s="40" t="s">
        <v>7740</v>
      </c>
      <c r="P320" s="40" t="s">
        <v>2622</v>
      </c>
      <c r="Q320" s="40" t="s">
        <v>7741</v>
      </c>
      <c r="R320" s="40" t="s">
        <v>7742</v>
      </c>
      <c r="S320" s="43">
        <v>39952</v>
      </c>
      <c r="T320" s="40" t="s">
        <v>2623</v>
      </c>
      <c r="U320" s="44">
        <v>21465</v>
      </c>
      <c r="V320" s="44">
        <v>21465</v>
      </c>
      <c r="W320" s="44" t="s">
        <v>2623</v>
      </c>
      <c r="X320" s="44" t="s">
        <v>2623</v>
      </c>
      <c r="Y320" s="44" t="s">
        <v>2623</v>
      </c>
      <c r="Z320" s="44">
        <v>21465</v>
      </c>
      <c r="AA320" s="40" t="s">
        <v>26</v>
      </c>
      <c r="AB320" s="44">
        <v>21465</v>
      </c>
      <c r="AC320" s="44">
        <v>0</v>
      </c>
      <c r="AD320" s="40" t="s">
        <v>27</v>
      </c>
      <c r="AE320" s="44">
        <v>0</v>
      </c>
      <c r="AF320" s="40" t="s">
        <v>2629</v>
      </c>
      <c r="AG320" s="40" t="s">
        <v>2630</v>
      </c>
      <c r="AI320" s="40" t="s">
        <v>28</v>
      </c>
      <c r="AJ320" s="40" t="s">
        <v>135</v>
      </c>
      <c r="AK320" s="40" t="s">
        <v>136</v>
      </c>
      <c r="AL320" s="40" t="s">
        <v>31</v>
      </c>
      <c r="AM320" s="40" t="s">
        <v>2644</v>
      </c>
      <c r="AN320" s="40" t="s">
        <v>32</v>
      </c>
      <c r="AO320" s="40" t="s">
        <v>336</v>
      </c>
      <c r="AP320" s="40" t="s">
        <v>34</v>
      </c>
      <c r="AQ320" s="40" t="s">
        <v>71</v>
      </c>
      <c r="AR320" s="40" t="s">
        <v>42</v>
      </c>
      <c r="AS320" s="43">
        <v>41403</v>
      </c>
      <c r="AT320" s="45" t="s">
        <v>7839</v>
      </c>
      <c r="AU320" s="40">
        <v>0</v>
      </c>
      <c r="AV320" s="40" t="s">
        <v>7743</v>
      </c>
      <c r="AW320" s="43">
        <v>40102</v>
      </c>
      <c r="AX320" s="46">
        <v>40134.720833333333</v>
      </c>
      <c r="AY320" s="40" t="s">
        <v>36</v>
      </c>
      <c r="AZ320" s="67">
        <v>21465</v>
      </c>
      <c r="BA320" s="43">
        <v>40102</v>
      </c>
      <c r="BB320" s="81">
        <v>41403</v>
      </c>
      <c r="BC320" s="40">
        <f t="shared" si="16"/>
        <v>1301</v>
      </c>
      <c r="BD320" s="85">
        <f t="shared" si="17"/>
        <v>43.366666666666667</v>
      </c>
      <c r="BF320" s="393">
        <v>40102</v>
      </c>
      <c r="BG320" s="393">
        <v>41425</v>
      </c>
      <c r="BH320" s="96">
        <f t="shared" si="18"/>
        <v>1323</v>
      </c>
      <c r="BI320" s="97">
        <f t="shared" si="19"/>
        <v>44.1</v>
      </c>
    </row>
    <row r="321" spans="1:61" ht="12.75" customHeight="1" x14ac:dyDescent="0.2">
      <c r="A321" s="413"/>
      <c r="B321" s="42" t="s">
        <v>2614</v>
      </c>
      <c r="C321" s="40">
        <v>93</v>
      </c>
      <c r="D321" s="40" t="s">
        <v>2527</v>
      </c>
      <c r="E321" s="41" t="s">
        <v>2536</v>
      </c>
      <c r="F321" s="41" t="s">
        <v>8717</v>
      </c>
      <c r="G321" s="41" t="s">
        <v>8708</v>
      </c>
      <c r="H321" s="41" t="s">
        <v>9571</v>
      </c>
      <c r="I321" s="45" t="s">
        <v>7453</v>
      </c>
      <c r="J321" s="40" t="s">
        <v>8736</v>
      </c>
      <c r="L321" s="50" t="s">
        <v>7842</v>
      </c>
      <c r="M321" s="40">
        <v>1382440</v>
      </c>
      <c r="N321" s="40" t="s">
        <v>7744</v>
      </c>
      <c r="O321" s="40" t="s">
        <v>7745</v>
      </c>
      <c r="P321" s="40" t="s">
        <v>2622</v>
      </c>
      <c r="Q321" s="40" t="s">
        <v>7746</v>
      </c>
      <c r="R321" s="40" t="s">
        <v>7747</v>
      </c>
      <c r="S321" s="43">
        <v>40402</v>
      </c>
      <c r="T321" s="40" t="s">
        <v>2623</v>
      </c>
      <c r="U321" s="44">
        <v>20624</v>
      </c>
      <c r="V321" s="44">
        <v>20624</v>
      </c>
      <c r="W321" s="44" t="s">
        <v>2623</v>
      </c>
      <c r="X321" s="44" t="s">
        <v>2623</v>
      </c>
      <c r="Y321" s="44" t="s">
        <v>2623</v>
      </c>
      <c r="Z321" s="44">
        <v>20624</v>
      </c>
      <c r="AA321" s="40" t="s">
        <v>26</v>
      </c>
      <c r="AB321" s="44">
        <v>20624</v>
      </c>
      <c r="AC321" s="44">
        <v>108928.09</v>
      </c>
      <c r="AD321" s="40" t="s">
        <v>27</v>
      </c>
      <c r="AE321" s="44">
        <v>0</v>
      </c>
      <c r="AF321" s="40" t="s">
        <v>2629</v>
      </c>
      <c r="AG321" s="40" t="s">
        <v>2625</v>
      </c>
      <c r="AH321" s="40" t="s">
        <v>2626</v>
      </c>
      <c r="AI321" s="40" t="s">
        <v>28</v>
      </c>
      <c r="AJ321" s="40" t="s">
        <v>135</v>
      </c>
      <c r="AK321" s="40" t="s">
        <v>136</v>
      </c>
      <c r="AL321" s="40" t="s">
        <v>31</v>
      </c>
      <c r="AM321" s="40" t="s">
        <v>2634</v>
      </c>
      <c r="AN321" s="40" t="s">
        <v>32</v>
      </c>
      <c r="AO321" s="40" t="s">
        <v>77</v>
      </c>
      <c r="AP321" s="40" t="s">
        <v>34</v>
      </c>
      <c r="AQ321" s="40" t="s">
        <v>71</v>
      </c>
      <c r="AR321" s="40" t="s">
        <v>42</v>
      </c>
      <c r="AS321" s="43">
        <v>41403</v>
      </c>
      <c r="AT321" s="45" t="s">
        <v>7453</v>
      </c>
      <c r="AU321" s="40">
        <v>0</v>
      </c>
      <c r="AV321" s="40" t="s">
        <v>7748</v>
      </c>
      <c r="AW321" s="43">
        <v>40402</v>
      </c>
      <c r="AX321" s="46">
        <v>40840.962500000001</v>
      </c>
      <c r="AY321" s="40" t="s">
        <v>36</v>
      </c>
      <c r="AZ321" s="67">
        <v>20624</v>
      </c>
      <c r="BA321" s="43">
        <v>40402</v>
      </c>
      <c r="BB321" s="81">
        <v>41403</v>
      </c>
      <c r="BC321" s="40">
        <f t="shared" si="16"/>
        <v>1001</v>
      </c>
      <c r="BD321" s="85">
        <f t="shared" si="17"/>
        <v>33.366666666666667</v>
      </c>
      <c r="BF321" s="393">
        <v>40402</v>
      </c>
      <c r="BG321" s="393">
        <v>41425</v>
      </c>
      <c r="BH321" s="96">
        <f t="shared" si="18"/>
        <v>1023</v>
      </c>
      <c r="BI321" s="97">
        <f t="shared" si="19"/>
        <v>34.1</v>
      </c>
    </row>
    <row r="322" spans="1:61" ht="12.75" customHeight="1" x14ac:dyDescent="0.2">
      <c r="A322" s="413"/>
      <c r="B322" s="42" t="s">
        <v>2614</v>
      </c>
      <c r="C322" s="40">
        <v>93</v>
      </c>
      <c r="D322" s="40" t="s">
        <v>2527</v>
      </c>
      <c r="E322" s="41" t="s">
        <v>2529</v>
      </c>
      <c r="F322" s="41" t="s">
        <v>8712</v>
      </c>
      <c r="G322" s="41" t="s">
        <v>8708</v>
      </c>
      <c r="H322" s="41" t="s">
        <v>9572</v>
      </c>
      <c r="I322" s="45" t="s">
        <v>7456</v>
      </c>
      <c r="J322" s="60" t="s">
        <v>8756</v>
      </c>
      <c r="K322" s="67">
        <v>0</v>
      </c>
      <c r="L322" s="50" t="s">
        <v>7841</v>
      </c>
      <c r="M322" s="40">
        <v>175984</v>
      </c>
      <c r="N322" s="40" t="s">
        <v>7749</v>
      </c>
      <c r="O322" s="40" t="s">
        <v>7750</v>
      </c>
      <c r="P322" s="40" t="s">
        <v>2622</v>
      </c>
      <c r="Q322" s="40">
        <v>9300439</v>
      </c>
      <c r="R322" s="40" t="s">
        <v>7751</v>
      </c>
      <c r="S322" s="43">
        <v>35391</v>
      </c>
      <c r="T322" s="40" t="s">
        <v>2623</v>
      </c>
      <c r="U322" s="44">
        <v>68545</v>
      </c>
      <c r="V322" s="44">
        <v>68545</v>
      </c>
      <c r="W322" s="44" t="s">
        <v>2623</v>
      </c>
      <c r="X322" s="44" t="s">
        <v>2623</v>
      </c>
      <c r="Y322" s="44" t="s">
        <v>2623</v>
      </c>
      <c r="Z322" s="44">
        <v>68545</v>
      </c>
      <c r="AA322" s="40" t="s">
        <v>27</v>
      </c>
      <c r="AB322" s="44">
        <v>0</v>
      </c>
      <c r="AC322" s="44">
        <v>6279.9</v>
      </c>
      <c r="AD322" s="40" t="s">
        <v>27</v>
      </c>
      <c r="AE322" s="44">
        <v>0</v>
      </c>
      <c r="AF322" s="40" t="s">
        <v>2624</v>
      </c>
      <c r="AG322" s="40" t="s">
        <v>2638</v>
      </c>
      <c r="AH322" s="40" t="s">
        <v>2651</v>
      </c>
      <c r="AI322" s="40" t="s">
        <v>28</v>
      </c>
      <c r="AJ322" s="40" t="s">
        <v>44</v>
      </c>
      <c r="AK322" s="40" t="s">
        <v>80</v>
      </c>
      <c r="AL322" s="40" t="s">
        <v>31</v>
      </c>
      <c r="AM322" s="40" t="s">
        <v>2634</v>
      </c>
      <c r="AN322" s="40" t="s">
        <v>32</v>
      </c>
      <c r="AO322" s="40" t="s">
        <v>722</v>
      </c>
      <c r="AP322" s="40" t="s">
        <v>123</v>
      </c>
      <c r="AQ322" s="40" t="s">
        <v>185</v>
      </c>
      <c r="AR322" s="40" t="s">
        <v>42</v>
      </c>
      <c r="AS322" s="43">
        <v>41404</v>
      </c>
      <c r="AT322" s="45" t="s">
        <v>7456</v>
      </c>
      <c r="AU322" s="40">
        <v>0</v>
      </c>
      <c r="AV322" s="40" t="s">
        <v>7752</v>
      </c>
      <c r="AW322" s="43">
        <v>37468</v>
      </c>
      <c r="AX322" s="46">
        <v>37497</v>
      </c>
      <c r="AY322" s="40" t="s">
        <v>36</v>
      </c>
      <c r="AZ322" s="67">
        <v>68545</v>
      </c>
      <c r="BA322" s="43">
        <v>37468</v>
      </c>
      <c r="BB322" s="81">
        <v>41404</v>
      </c>
      <c r="BC322" s="40">
        <f t="shared" si="16"/>
        <v>3936</v>
      </c>
      <c r="BD322" s="85">
        <f t="shared" si="17"/>
        <v>131.19999999999999</v>
      </c>
      <c r="BF322" s="393">
        <v>37468</v>
      </c>
      <c r="BG322" s="393">
        <v>41425</v>
      </c>
      <c r="BH322" s="96">
        <f t="shared" si="18"/>
        <v>3957</v>
      </c>
      <c r="BI322" s="97">
        <f t="shared" si="19"/>
        <v>131.9</v>
      </c>
    </row>
    <row r="323" spans="1:61" ht="12.75" customHeight="1" x14ac:dyDescent="0.2">
      <c r="A323" s="413"/>
      <c r="B323" s="42" t="s">
        <v>2614</v>
      </c>
      <c r="C323" s="40">
        <v>1</v>
      </c>
      <c r="D323" s="40" t="s">
        <v>2527</v>
      </c>
      <c r="E323" s="40" t="s">
        <v>7588</v>
      </c>
      <c r="F323" s="40" t="s">
        <v>7588</v>
      </c>
      <c r="G323" s="40" t="s">
        <v>7588</v>
      </c>
      <c r="H323" s="41" t="s">
        <v>7588</v>
      </c>
      <c r="I323" s="45" t="s">
        <v>7838</v>
      </c>
      <c r="J323" s="45" t="s">
        <v>7588</v>
      </c>
      <c r="L323" s="50" t="s">
        <v>7841</v>
      </c>
      <c r="M323" s="40">
        <v>1006011</v>
      </c>
      <c r="N323" s="40" t="s">
        <v>4068</v>
      </c>
      <c r="O323" s="40" t="s">
        <v>7753</v>
      </c>
      <c r="P323" s="40" t="s">
        <v>2622</v>
      </c>
      <c r="Q323" s="40" t="s">
        <v>7754</v>
      </c>
      <c r="S323" s="43">
        <v>39277</v>
      </c>
      <c r="T323" s="40" t="s">
        <v>2623</v>
      </c>
      <c r="U323" s="44">
        <v>0</v>
      </c>
      <c r="V323" s="44">
        <v>0</v>
      </c>
      <c r="W323" s="44" t="s">
        <v>2623</v>
      </c>
      <c r="X323" s="44" t="s">
        <v>2623</v>
      </c>
      <c r="Y323" s="44" t="s">
        <v>2623</v>
      </c>
      <c r="Z323" s="44">
        <v>0</v>
      </c>
      <c r="AA323" s="40" t="s">
        <v>26</v>
      </c>
      <c r="AB323" s="44">
        <v>0</v>
      </c>
      <c r="AC323" s="44">
        <v>0</v>
      </c>
      <c r="AD323" s="40" t="s">
        <v>27</v>
      </c>
      <c r="AE323" s="44">
        <v>0</v>
      </c>
      <c r="AF323" s="40" t="s">
        <v>2624</v>
      </c>
      <c r="AI323" s="40" t="s">
        <v>28</v>
      </c>
      <c r="AJ323" s="40" t="s">
        <v>135</v>
      </c>
      <c r="AK323" s="40" t="s">
        <v>276</v>
      </c>
      <c r="AL323" s="40" t="s">
        <v>197</v>
      </c>
      <c r="AM323" s="40" t="s">
        <v>2634</v>
      </c>
      <c r="AN323" s="40" t="s">
        <v>32</v>
      </c>
      <c r="AO323" s="40" t="s">
        <v>1757</v>
      </c>
      <c r="AP323" s="40" t="s">
        <v>55</v>
      </c>
      <c r="AQ323" s="40" t="s">
        <v>71</v>
      </c>
      <c r="AR323" s="40" t="s">
        <v>42</v>
      </c>
      <c r="AS323" s="43">
        <v>41404</v>
      </c>
      <c r="AT323" s="45" t="s">
        <v>7838</v>
      </c>
      <c r="AU323" s="40">
        <v>0</v>
      </c>
      <c r="AV323" s="40" t="s">
        <v>7755</v>
      </c>
      <c r="AW323" s="43">
        <v>39855</v>
      </c>
      <c r="AX323" s="46">
        <v>39855</v>
      </c>
      <c r="AY323" s="40" t="s">
        <v>600</v>
      </c>
      <c r="AZ323" s="67">
        <v>0</v>
      </c>
      <c r="BA323" s="43">
        <v>39855</v>
      </c>
      <c r="BB323" s="81">
        <v>41404</v>
      </c>
      <c r="BC323" s="40">
        <f t="shared" ref="BC323:BC386" si="20">BB323-BA323</f>
        <v>1549</v>
      </c>
      <c r="BD323" s="85">
        <f t="shared" ref="BD323:BD386" si="21">BC323/30</f>
        <v>51.633333333333333</v>
      </c>
      <c r="BF323" s="393">
        <v>39855</v>
      </c>
      <c r="BG323" s="393">
        <v>41425</v>
      </c>
      <c r="BH323" s="96">
        <f t="shared" ref="BH323:BH386" si="22">BG323-BF323</f>
        <v>1570</v>
      </c>
      <c r="BI323" s="97">
        <f t="shared" ref="BI323:BI386" si="23">BH323/30</f>
        <v>52.333333333333336</v>
      </c>
    </row>
    <row r="324" spans="1:61" ht="12.75" customHeight="1" x14ac:dyDescent="0.2">
      <c r="A324" s="413"/>
      <c r="B324" s="42" t="s">
        <v>2614</v>
      </c>
      <c r="C324" s="40">
        <v>82</v>
      </c>
      <c r="D324" s="40" t="s">
        <v>2527</v>
      </c>
      <c r="E324" s="41" t="s">
        <v>3626</v>
      </c>
      <c r="F324" s="41" t="s">
        <v>8712</v>
      </c>
      <c r="G324" s="41" t="s">
        <v>8708</v>
      </c>
      <c r="H324" s="41" t="s">
        <v>8975</v>
      </c>
      <c r="I324" s="45" t="s">
        <v>7456</v>
      </c>
      <c r="J324" s="45" t="s">
        <v>9428</v>
      </c>
      <c r="K324" s="67">
        <v>0</v>
      </c>
      <c r="L324" s="50" t="s">
        <v>7842</v>
      </c>
      <c r="M324" s="40">
        <v>1461320</v>
      </c>
      <c r="N324" s="40" t="s">
        <v>7756</v>
      </c>
      <c r="O324" s="40" t="s">
        <v>7757</v>
      </c>
      <c r="P324" s="40" t="s">
        <v>2622</v>
      </c>
      <c r="Q324" s="40" t="s">
        <v>7758</v>
      </c>
      <c r="R324" s="40" t="s">
        <v>7759</v>
      </c>
      <c r="S324" s="43">
        <v>40795</v>
      </c>
      <c r="T324" s="40" t="s">
        <v>2623</v>
      </c>
      <c r="U324" s="44">
        <v>10977</v>
      </c>
      <c r="V324" s="44">
        <v>10977</v>
      </c>
      <c r="W324" s="44" t="s">
        <v>2623</v>
      </c>
      <c r="X324" s="44" t="s">
        <v>2623</v>
      </c>
      <c r="Y324" s="44" t="s">
        <v>2623</v>
      </c>
      <c r="Z324" s="44">
        <v>10977</v>
      </c>
      <c r="AA324" s="40" t="s">
        <v>50</v>
      </c>
      <c r="AB324" s="44">
        <v>5488.5</v>
      </c>
      <c r="AC324" s="44">
        <v>0</v>
      </c>
      <c r="AD324" s="40" t="s">
        <v>27</v>
      </c>
      <c r="AE324" s="44">
        <v>0</v>
      </c>
      <c r="AF324" s="40" t="s">
        <v>2629</v>
      </c>
      <c r="AG324" s="40" t="s">
        <v>2630</v>
      </c>
      <c r="AI324" s="40" t="s">
        <v>28</v>
      </c>
      <c r="AJ324" s="40" t="s">
        <v>135</v>
      </c>
      <c r="AK324" s="40" t="s">
        <v>136</v>
      </c>
      <c r="AL324" s="40" t="s">
        <v>45</v>
      </c>
      <c r="AM324" s="40" t="s">
        <v>2632</v>
      </c>
      <c r="AN324" s="40" t="s">
        <v>131</v>
      </c>
      <c r="AO324" s="40" t="s">
        <v>1076</v>
      </c>
      <c r="AP324" s="40" t="s">
        <v>34</v>
      </c>
      <c r="AQ324" s="40" t="s">
        <v>71</v>
      </c>
      <c r="AR324" s="40" t="s">
        <v>42</v>
      </c>
      <c r="AS324" s="43">
        <v>41404</v>
      </c>
      <c r="AT324" s="45" t="s">
        <v>7456</v>
      </c>
      <c r="AU324" s="40">
        <v>0</v>
      </c>
      <c r="AV324" s="40" t="s">
        <v>7760</v>
      </c>
      <c r="AW324" s="43">
        <v>41026</v>
      </c>
      <c r="AX324" s="46">
        <v>41047.851388888892</v>
      </c>
      <c r="AY324" s="40" t="s">
        <v>36</v>
      </c>
      <c r="AZ324" s="67">
        <v>10977</v>
      </c>
      <c r="BA324" s="43">
        <v>41026</v>
      </c>
      <c r="BB324" s="81">
        <v>41404</v>
      </c>
      <c r="BC324" s="40">
        <f t="shared" si="20"/>
        <v>378</v>
      </c>
      <c r="BD324" s="85">
        <f t="shared" si="21"/>
        <v>12.6</v>
      </c>
      <c r="BF324" s="393">
        <v>41026</v>
      </c>
      <c r="BG324" s="393">
        <v>41425</v>
      </c>
      <c r="BH324" s="96">
        <f t="shared" si="22"/>
        <v>399</v>
      </c>
      <c r="BI324" s="97">
        <f t="shared" si="23"/>
        <v>13.3</v>
      </c>
    </row>
    <row r="325" spans="1:61" ht="12.75" customHeight="1" x14ac:dyDescent="0.2">
      <c r="A325" s="413"/>
      <c r="B325" s="42" t="s">
        <v>2614</v>
      </c>
      <c r="C325" s="40">
        <v>93</v>
      </c>
      <c r="D325" s="40" t="s">
        <v>2527</v>
      </c>
      <c r="E325" s="41" t="s">
        <v>2536</v>
      </c>
      <c r="F325" s="41" t="s">
        <v>8710</v>
      </c>
      <c r="G325" s="41" t="s">
        <v>8708</v>
      </c>
      <c r="H325" s="41" t="s">
        <v>8709</v>
      </c>
      <c r="I325" s="45" t="s">
        <v>7839</v>
      </c>
      <c r="J325" s="45" t="s">
        <v>8761</v>
      </c>
      <c r="L325" s="50" t="s">
        <v>7842</v>
      </c>
      <c r="M325" s="40">
        <v>1529822</v>
      </c>
      <c r="N325" s="40" t="s">
        <v>7761</v>
      </c>
      <c r="O325" s="40" t="s">
        <v>7762</v>
      </c>
      <c r="P325" s="40" t="s">
        <v>2622</v>
      </c>
      <c r="Q325" s="40" t="s">
        <v>7763</v>
      </c>
      <c r="R325" s="40" t="s">
        <v>7764</v>
      </c>
      <c r="S325" s="43">
        <v>40980</v>
      </c>
      <c r="T325" s="40" t="s">
        <v>2623</v>
      </c>
      <c r="U325" s="44">
        <v>19556</v>
      </c>
      <c r="V325" s="44">
        <v>19556</v>
      </c>
      <c r="W325" s="44" t="s">
        <v>2623</v>
      </c>
      <c r="X325" s="44" t="s">
        <v>2623</v>
      </c>
      <c r="Y325" s="44" t="s">
        <v>2623</v>
      </c>
      <c r="Z325" s="44">
        <v>19556</v>
      </c>
      <c r="AA325" s="40" t="s">
        <v>26</v>
      </c>
      <c r="AB325" s="44">
        <v>19556</v>
      </c>
      <c r="AC325" s="44">
        <v>0</v>
      </c>
      <c r="AD325" s="40" t="s">
        <v>27</v>
      </c>
      <c r="AE325" s="44">
        <v>0</v>
      </c>
      <c r="AF325" s="40" t="s">
        <v>2629</v>
      </c>
      <c r="AG325" s="40" t="s">
        <v>2625</v>
      </c>
      <c r="AH325" s="40" t="s">
        <v>2626</v>
      </c>
      <c r="AI325" s="40" t="s">
        <v>28</v>
      </c>
      <c r="AJ325" s="40" t="s">
        <v>135</v>
      </c>
      <c r="AK325" s="40" t="s">
        <v>136</v>
      </c>
      <c r="AL325" s="40" t="s">
        <v>31</v>
      </c>
      <c r="AM325" s="40" t="s">
        <v>2632</v>
      </c>
      <c r="AN325" s="40" t="s">
        <v>131</v>
      </c>
      <c r="AO325" s="40" t="s">
        <v>120</v>
      </c>
      <c r="AP325" s="40" t="s">
        <v>84</v>
      </c>
      <c r="AQ325" s="40" t="s">
        <v>85</v>
      </c>
      <c r="AR325" s="40" t="s">
        <v>42</v>
      </c>
      <c r="AS325" s="43">
        <v>41407</v>
      </c>
      <c r="AT325" s="45" t="s">
        <v>7839</v>
      </c>
      <c r="AU325" s="40">
        <v>0</v>
      </c>
      <c r="AV325" s="40" t="s">
        <v>7765</v>
      </c>
      <c r="AW325" s="43">
        <v>41178</v>
      </c>
      <c r="AX325" s="46">
        <v>41191.084027777775</v>
      </c>
      <c r="AY325" s="40" t="s">
        <v>36</v>
      </c>
      <c r="AZ325" s="67">
        <v>19556</v>
      </c>
      <c r="BA325" s="43">
        <v>41178</v>
      </c>
      <c r="BB325" s="81">
        <v>41407</v>
      </c>
      <c r="BC325" s="40">
        <f t="shared" si="20"/>
        <v>229</v>
      </c>
      <c r="BD325" s="85">
        <f t="shared" si="21"/>
        <v>7.6333333333333337</v>
      </c>
      <c r="BF325" s="393">
        <v>41178</v>
      </c>
      <c r="BG325" s="393">
        <v>41425</v>
      </c>
      <c r="BH325" s="96">
        <f t="shared" si="22"/>
        <v>247</v>
      </c>
      <c r="BI325" s="97">
        <f t="shared" si="23"/>
        <v>8.2333333333333325</v>
      </c>
    </row>
    <row r="326" spans="1:61" ht="12.75" customHeight="1" x14ac:dyDescent="0.2">
      <c r="A326" s="413"/>
      <c r="B326" s="42" t="s">
        <v>2614</v>
      </c>
      <c r="C326" s="40">
        <v>93</v>
      </c>
      <c r="D326" s="40" t="s">
        <v>2527</v>
      </c>
      <c r="E326" s="41" t="s">
        <v>2539</v>
      </c>
      <c r="F326" s="41" t="s">
        <v>8712</v>
      </c>
      <c r="G326" s="41" t="s">
        <v>8708</v>
      </c>
      <c r="H326" s="41" t="s">
        <v>9572</v>
      </c>
      <c r="I326" s="45" t="s">
        <v>7456</v>
      </c>
      <c r="J326" s="60" t="s">
        <v>8756</v>
      </c>
      <c r="K326" s="67">
        <v>0</v>
      </c>
      <c r="L326" s="51" t="s">
        <v>7841</v>
      </c>
      <c r="M326" s="40">
        <v>486617</v>
      </c>
      <c r="N326" s="40" t="s">
        <v>7877</v>
      </c>
      <c r="O326" s="40" t="s">
        <v>7878</v>
      </c>
      <c r="P326" s="40" t="s">
        <v>2622</v>
      </c>
      <c r="Q326" s="40" t="s">
        <v>7879</v>
      </c>
      <c r="R326" s="40" t="s">
        <v>7880</v>
      </c>
      <c r="S326" s="43">
        <v>38313</v>
      </c>
      <c r="T326" s="40" t="s">
        <v>2623</v>
      </c>
      <c r="U326" s="58">
        <v>14500</v>
      </c>
      <c r="V326" s="58">
        <v>14500</v>
      </c>
      <c r="W326" s="40" t="s">
        <v>2623</v>
      </c>
      <c r="X326" s="40" t="s">
        <v>2623</v>
      </c>
      <c r="Y326" s="40" t="s">
        <v>2623</v>
      </c>
      <c r="Z326" s="58">
        <v>14500</v>
      </c>
      <c r="AA326" s="40" t="s">
        <v>27</v>
      </c>
      <c r="AB326" s="40">
        <v>0</v>
      </c>
      <c r="AC326" s="58">
        <v>1450</v>
      </c>
      <c r="AD326" s="40" t="s">
        <v>27</v>
      </c>
      <c r="AE326" s="40">
        <v>0</v>
      </c>
      <c r="AF326" s="40" t="s">
        <v>2624</v>
      </c>
      <c r="AG326" s="40" t="s">
        <v>2625</v>
      </c>
      <c r="AH326" s="40" t="s">
        <v>2626</v>
      </c>
      <c r="AI326" s="40" t="s">
        <v>28</v>
      </c>
      <c r="AJ326" s="40" t="s">
        <v>44</v>
      </c>
      <c r="AK326" s="40" t="s">
        <v>38</v>
      </c>
      <c r="AL326" s="40" t="s">
        <v>31</v>
      </c>
      <c r="AM326" s="40" t="s">
        <v>2627</v>
      </c>
      <c r="AN326" s="40" t="s">
        <v>32</v>
      </c>
      <c r="AO326" s="40" t="s">
        <v>77</v>
      </c>
      <c r="AP326" s="40" t="s">
        <v>34</v>
      </c>
      <c r="AQ326" s="40" t="s">
        <v>307</v>
      </c>
      <c r="AR326" s="40" t="s">
        <v>42</v>
      </c>
      <c r="AS326" s="43">
        <v>41411</v>
      </c>
      <c r="AT326" s="40" t="s">
        <v>7456</v>
      </c>
      <c r="AU326" s="40">
        <v>0</v>
      </c>
      <c r="AV326" s="40" t="s">
        <v>7881</v>
      </c>
      <c r="AW326" s="43">
        <v>38672</v>
      </c>
      <c r="AX326" s="46">
        <v>38741.67083333333</v>
      </c>
      <c r="AY326" s="40" t="s">
        <v>36</v>
      </c>
      <c r="AZ326" s="67">
        <v>14500</v>
      </c>
      <c r="BA326" s="43">
        <v>38672</v>
      </c>
      <c r="BB326" s="81">
        <v>41411</v>
      </c>
      <c r="BC326" s="40">
        <f t="shared" si="20"/>
        <v>2739</v>
      </c>
      <c r="BD326" s="85">
        <f t="shared" si="21"/>
        <v>91.3</v>
      </c>
      <c r="BF326" s="393">
        <v>38672</v>
      </c>
      <c r="BG326" s="393">
        <v>41425</v>
      </c>
      <c r="BH326" s="96">
        <f t="shared" si="22"/>
        <v>2753</v>
      </c>
      <c r="BI326" s="97">
        <f t="shared" si="23"/>
        <v>91.766666666666666</v>
      </c>
    </row>
    <row r="327" spans="1:61" ht="12.75" customHeight="1" x14ac:dyDescent="0.2">
      <c r="A327" s="413"/>
      <c r="B327" s="42" t="s">
        <v>2614</v>
      </c>
      <c r="C327" s="40">
        <v>82</v>
      </c>
      <c r="D327" s="40" t="s">
        <v>2527</v>
      </c>
      <c r="E327" s="41" t="s">
        <v>2558</v>
      </c>
      <c r="F327" s="41" t="s">
        <v>8717</v>
      </c>
      <c r="G327" s="41" t="s">
        <v>8715</v>
      </c>
      <c r="H327" s="41" t="s">
        <v>8716</v>
      </c>
      <c r="I327" s="45" t="s">
        <v>7838</v>
      </c>
      <c r="J327" s="45" t="s">
        <v>9425</v>
      </c>
      <c r="L327" s="50" t="s">
        <v>7842</v>
      </c>
      <c r="M327" s="40">
        <v>1446038</v>
      </c>
      <c r="N327" s="40" t="s">
        <v>7766</v>
      </c>
      <c r="O327" s="40" t="s">
        <v>7767</v>
      </c>
      <c r="P327" s="40" t="s">
        <v>2622</v>
      </c>
      <c r="Q327" s="40" t="s">
        <v>7768</v>
      </c>
      <c r="R327" s="40" t="s">
        <v>7769</v>
      </c>
      <c r="S327" s="43">
        <v>40923</v>
      </c>
      <c r="T327" s="40" t="s">
        <v>2623</v>
      </c>
      <c r="U327" s="44">
        <v>3000</v>
      </c>
      <c r="V327" s="44">
        <v>3000</v>
      </c>
      <c r="W327" s="44" t="s">
        <v>2623</v>
      </c>
      <c r="X327" s="44" t="s">
        <v>2623</v>
      </c>
      <c r="Y327" s="44" t="s">
        <v>2623</v>
      </c>
      <c r="Z327" s="44">
        <v>571.19000000000005</v>
      </c>
      <c r="AA327" s="40" t="s">
        <v>26</v>
      </c>
      <c r="AB327" s="44">
        <v>571.19000000000005</v>
      </c>
      <c r="AC327" s="44">
        <v>0</v>
      </c>
      <c r="AD327" s="40" t="s">
        <v>27</v>
      </c>
      <c r="AE327" s="44">
        <v>0</v>
      </c>
      <c r="AF327" s="40" t="s">
        <v>2629</v>
      </c>
      <c r="AI327" s="40" t="s">
        <v>28</v>
      </c>
      <c r="AJ327" s="40" t="s">
        <v>135</v>
      </c>
      <c r="AK327" s="40" t="s">
        <v>136</v>
      </c>
      <c r="AL327" s="40" t="s">
        <v>45</v>
      </c>
      <c r="AM327" s="40" t="s">
        <v>2632</v>
      </c>
      <c r="AN327" s="40" t="s">
        <v>131</v>
      </c>
      <c r="AO327" s="40" t="s">
        <v>445</v>
      </c>
      <c r="AP327" s="40" t="s">
        <v>34</v>
      </c>
      <c r="AQ327" s="40" t="s">
        <v>71</v>
      </c>
      <c r="AR327" s="40" t="s">
        <v>42</v>
      </c>
      <c r="AS327" s="43">
        <v>41407</v>
      </c>
      <c r="AT327" s="45" t="s">
        <v>7838</v>
      </c>
      <c r="AU327" s="40">
        <v>0</v>
      </c>
      <c r="AV327" s="40" t="s">
        <v>7770</v>
      </c>
      <c r="AW327" s="43">
        <v>40991</v>
      </c>
      <c r="AX327" s="46">
        <v>41012.512499999997</v>
      </c>
      <c r="AY327" s="40" t="s">
        <v>36</v>
      </c>
      <c r="AZ327" s="67">
        <v>3000</v>
      </c>
      <c r="BA327" s="43">
        <v>40991</v>
      </c>
      <c r="BB327" s="81">
        <v>41407</v>
      </c>
      <c r="BC327" s="40">
        <f t="shared" si="20"/>
        <v>416</v>
      </c>
      <c r="BD327" s="85">
        <f t="shared" si="21"/>
        <v>13.866666666666667</v>
      </c>
      <c r="BF327" s="393">
        <v>40991</v>
      </c>
      <c r="BG327" s="393">
        <v>41425</v>
      </c>
      <c r="BH327" s="96">
        <f t="shared" si="22"/>
        <v>434</v>
      </c>
      <c r="BI327" s="97">
        <f t="shared" si="23"/>
        <v>14.466666666666667</v>
      </c>
    </row>
    <row r="328" spans="1:61" ht="12.75" customHeight="1" x14ac:dyDescent="0.2">
      <c r="A328" s="413"/>
      <c r="B328" s="42" t="s">
        <v>2614</v>
      </c>
      <c r="C328" s="40">
        <v>82</v>
      </c>
      <c r="D328" s="40" t="s">
        <v>2527</v>
      </c>
      <c r="E328" s="41" t="s">
        <v>2529</v>
      </c>
      <c r="F328" s="41" t="s">
        <v>8712</v>
      </c>
      <c r="G328" s="41" t="s">
        <v>8718</v>
      </c>
      <c r="H328" s="41" t="s">
        <v>8718</v>
      </c>
      <c r="I328" s="45" t="s">
        <v>7839</v>
      </c>
      <c r="J328" s="45" t="s">
        <v>9416</v>
      </c>
      <c r="L328" s="50" t="s">
        <v>7842</v>
      </c>
      <c r="M328" s="40">
        <v>1504368</v>
      </c>
      <c r="N328" s="40" t="s">
        <v>7771</v>
      </c>
      <c r="O328" s="40" t="s">
        <v>7772</v>
      </c>
      <c r="P328" s="40" t="s">
        <v>2622</v>
      </c>
      <c r="Q328" s="40" t="s">
        <v>7773</v>
      </c>
      <c r="R328" s="40" t="s">
        <v>7774</v>
      </c>
      <c r="S328" s="43">
        <v>39548</v>
      </c>
      <c r="T328" s="40" t="s">
        <v>2623</v>
      </c>
      <c r="U328" s="44">
        <v>36910.660000000003</v>
      </c>
      <c r="V328" s="44">
        <v>36910.660000000003</v>
      </c>
      <c r="W328" s="44" t="s">
        <v>2623</v>
      </c>
      <c r="X328" s="44" t="s">
        <v>2623</v>
      </c>
      <c r="Y328" s="44" t="s">
        <v>2623</v>
      </c>
      <c r="Z328" s="44">
        <v>36910.660000000003</v>
      </c>
      <c r="AA328" s="40" t="s">
        <v>26</v>
      </c>
      <c r="AB328" s="44">
        <v>36910.660000000003</v>
      </c>
      <c r="AC328" s="44">
        <v>0</v>
      </c>
      <c r="AD328" s="40" t="s">
        <v>27</v>
      </c>
      <c r="AE328" s="44">
        <v>0</v>
      </c>
      <c r="AF328" s="40" t="s">
        <v>2624</v>
      </c>
      <c r="AG328" s="40" t="s">
        <v>2625</v>
      </c>
      <c r="AH328" s="40" t="s">
        <v>2626</v>
      </c>
      <c r="AI328" s="40" t="s">
        <v>28</v>
      </c>
      <c r="AJ328" s="40" t="s">
        <v>135</v>
      </c>
      <c r="AK328" s="40" t="s">
        <v>136</v>
      </c>
      <c r="AL328" s="40" t="s">
        <v>31</v>
      </c>
      <c r="AM328" s="40" t="s">
        <v>2645</v>
      </c>
      <c r="AN328" s="40" t="s">
        <v>32</v>
      </c>
      <c r="AO328" s="40" t="s">
        <v>67</v>
      </c>
      <c r="AP328" s="40" t="s">
        <v>34</v>
      </c>
      <c r="AQ328" s="40" t="s">
        <v>71</v>
      </c>
      <c r="AR328" s="40" t="s">
        <v>42</v>
      </c>
      <c r="AS328" s="43">
        <v>41408</v>
      </c>
      <c r="AT328" s="45" t="s">
        <v>7839</v>
      </c>
      <c r="AU328" s="40">
        <v>0</v>
      </c>
      <c r="AV328" s="40" t="s">
        <v>7775</v>
      </c>
      <c r="AW328" s="43">
        <v>40470</v>
      </c>
      <c r="AX328" s="46">
        <v>41137.926388888889</v>
      </c>
      <c r="AY328" s="40" t="s">
        <v>36</v>
      </c>
      <c r="AZ328" s="67">
        <v>36910.660000000003</v>
      </c>
      <c r="BA328" s="43">
        <v>40470</v>
      </c>
      <c r="BB328" s="81">
        <v>41408</v>
      </c>
      <c r="BC328" s="40">
        <f t="shared" si="20"/>
        <v>938</v>
      </c>
      <c r="BD328" s="85">
        <f t="shared" si="21"/>
        <v>31.266666666666666</v>
      </c>
      <c r="BF328" s="393">
        <v>40470</v>
      </c>
      <c r="BG328" s="393">
        <v>41425</v>
      </c>
      <c r="BH328" s="96">
        <f t="shared" si="22"/>
        <v>955</v>
      </c>
      <c r="BI328" s="97">
        <f t="shared" si="23"/>
        <v>31.833333333333332</v>
      </c>
    </row>
    <row r="329" spans="1:61" ht="12.75" customHeight="1" x14ac:dyDescent="0.2">
      <c r="A329" s="413"/>
      <c r="B329" s="42" t="s">
        <v>2614</v>
      </c>
      <c r="C329" s="40">
        <v>93</v>
      </c>
      <c r="D329" s="40" t="s">
        <v>2527</v>
      </c>
      <c r="E329" s="41" t="s">
        <v>2529</v>
      </c>
      <c r="F329" s="41" t="s">
        <v>8712</v>
      </c>
      <c r="G329" s="41" t="s">
        <v>8708</v>
      </c>
      <c r="H329" s="41" t="s">
        <v>9572</v>
      </c>
      <c r="I329" s="45" t="s">
        <v>7838</v>
      </c>
      <c r="J329" s="45" t="s">
        <v>9444</v>
      </c>
      <c r="L329" s="50" t="s">
        <v>7841</v>
      </c>
      <c r="M329" s="40">
        <v>246747</v>
      </c>
      <c r="N329" s="40" t="s">
        <v>7776</v>
      </c>
      <c r="O329" s="40" t="s">
        <v>7777</v>
      </c>
      <c r="P329" s="40" t="s">
        <v>2622</v>
      </c>
      <c r="Q329" s="40" t="s">
        <v>7778</v>
      </c>
      <c r="R329" s="40" t="s">
        <v>7779</v>
      </c>
      <c r="S329" s="43">
        <v>35705</v>
      </c>
      <c r="T329" s="40" t="s">
        <v>2623</v>
      </c>
      <c r="U329" s="44">
        <v>58500.58</v>
      </c>
      <c r="V329" s="44">
        <v>75000</v>
      </c>
      <c r="W329" s="44" t="s">
        <v>2623</v>
      </c>
      <c r="X329" s="44" t="s">
        <v>2623</v>
      </c>
      <c r="Y329" s="44" t="s">
        <v>2623</v>
      </c>
      <c r="Z329" s="44">
        <v>16499.419999999998</v>
      </c>
      <c r="AA329" s="40" t="s">
        <v>26</v>
      </c>
      <c r="AB329" s="44">
        <v>16499.419999999998</v>
      </c>
      <c r="AC329" s="44">
        <v>58500.58</v>
      </c>
      <c r="AD329" s="40" t="s">
        <v>27</v>
      </c>
      <c r="AE329" s="44">
        <v>0</v>
      </c>
      <c r="AF329" s="40" t="s">
        <v>2629</v>
      </c>
      <c r="AG329" s="40" t="s">
        <v>2625</v>
      </c>
      <c r="AH329" s="40" t="s">
        <v>2626</v>
      </c>
      <c r="AI329" s="40" t="s">
        <v>28</v>
      </c>
      <c r="AJ329" s="40" t="s">
        <v>44</v>
      </c>
      <c r="AK329" s="40" t="s">
        <v>38</v>
      </c>
      <c r="AL329" s="40" t="s">
        <v>45</v>
      </c>
      <c r="AM329" s="40" t="s">
        <v>2650</v>
      </c>
      <c r="AN329" s="40" t="s">
        <v>32</v>
      </c>
      <c r="AO329" s="40" t="s">
        <v>4983</v>
      </c>
      <c r="AP329" s="40" t="s">
        <v>53</v>
      </c>
      <c r="AQ329" s="40" t="s">
        <v>71</v>
      </c>
      <c r="AR329" s="40" t="s">
        <v>42</v>
      </c>
      <c r="AS329" s="43">
        <v>41409</v>
      </c>
      <c r="AT329" s="45" t="s">
        <v>7838</v>
      </c>
      <c r="AU329" s="40">
        <v>0</v>
      </c>
      <c r="AV329" s="40" t="s">
        <v>7780</v>
      </c>
      <c r="AW329" s="43">
        <v>36805</v>
      </c>
      <c r="AX329" s="46">
        <v>37617</v>
      </c>
      <c r="AY329" s="40" t="s">
        <v>36</v>
      </c>
      <c r="AZ329" s="67">
        <v>58500.58</v>
      </c>
      <c r="BA329" s="43">
        <v>36805</v>
      </c>
      <c r="BB329" s="81">
        <v>41409</v>
      </c>
      <c r="BC329" s="40">
        <f t="shared" si="20"/>
        <v>4604</v>
      </c>
      <c r="BD329" s="85">
        <f t="shared" si="21"/>
        <v>153.46666666666667</v>
      </c>
      <c r="BF329" s="393">
        <v>36805</v>
      </c>
      <c r="BG329" s="393">
        <v>41425</v>
      </c>
      <c r="BH329" s="96">
        <f t="shared" si="22"/>
        <v>4620</v>
      </c>
      <c r="BI329" s="97">
        <f t="shared" si="23"/>
        <v>154</v>
      </c>
    </row>
    <row r="330" spans="1:61" ht="12.75" customHeight="1" x14ac:dyDescent="0.2">
      <c r="A330" s="413"/>
      <c r="B330" s="42" t="s">
        <v>2614</v>
      </c>
      <c r="C330" s="40">
        <v>93</v>
      </c>
      <c r="D330" s="40" t="s">
        <v>2527</v>
      </c>
      <c r="E330" s="41" t="s">
        <v>2564</v>
      </c>
      <c r="F330" s="41" t="s">
        <v>8717</v>
      </c>
      <c r="G330" s="41" t="s">
        <v>8708</v>
      </c>
      <c r="H330" s="41" t="s">
        <v>9571</v>
      </c>
      <c r="I330" s="45" t="s">
        <v>7456</v>
      </c>
      <c r="J330" s="45" t="s">
        <v>9205</v>
      </c>
      <c r="K330" s="67">
        <v>0</v>
      </c>
      <c r="L330" s="50" t="s">
        <v>7842</v>
      </c>
      <c r="M330" s="40">
        <v>1456859</v>
      </c>
      <c r="N330" s="40" t="s">
        <v>7781</v>
      </c>
      <c r="O330" s="40" t="s">
        <v>7782</v>
      </c>
      <c r="P330" s="40" t="s">
        <v>2622</v>
      </c>
      <c r="Q330" s="40" t="s">
        <v>7783</v>
      </c>
      <c r="R330" s="40" t="s">
        <v>7784</v>
      </c>
      <c r="S330" s="43">
        <v>40871</v>
      </c>
      <c r="T330" s="40" t="s">
        <v>2623</v>
      </c>
      <c r="U330" s="44">
        <v>1500</v>
      </c>
      <c r="V330" s="44">
        <v>1500</v>
      </c>
      <c r="W330" s="44" t="s">
        <v>2623</v>
      </c>
      <c r="X330" s="44" t="s">
        <v>2623</v>
      </c>
      <c r="Y330" s="44" t="s">
        <v>2623</v>
      </c>
      <c r="Z330" s="44">
        <v>1500</v>
      </c>
      <c r="AA330" s="40" t="s">
        <v>50</v>
      </c>
      <c r="AB330" s="44">
        <v>750</v>
      </c>
      <c r="AC330" s="44">
        <v>0</v>
      </c>
      <c r="AD330" s="40" t="s">
        <v>27</v>
      </c>
      <c r="AE330" s="44">
        <v>0</v>
      </c>
      <c r="AF330" s="40" t="s">
        <v>2629</v>
      </c>
      <c r="AG330" s="40" t="s">
        <v>2630</v>
      </c>
      <c r="AI330" s="40" t="s">
        <v>28</v>
      </c>
      <c r="AJ330" s="40" t="s">
        <v>135</v>
      </c>
      <c r="AK330" s="40" t="s">
        <v>284</v>
      </c>
      <c r="AL330" s="40" t="s">
        <v>45</v>
      </c>
      <c r="AM330" s="40" t="s">
        <v>2634</v>
      </c>
      <c r="AN330" s="40" t="s">
        <v>32</v>
      </c>
      <c r="AO330" s="40" t="s">
        <v>7785</v>
      </c>
      <c r="AP330" s="40" t="s">
        <v>141</v>
      </c>
      <c r="AQ330" s="40" t="s">
        <v>142</v>
      </c>
      <c r="AR330" s="40" t="s">
        <v>42</v>
      </c>
      <c r="AS330" s="43">
        <v>41409</v>
      </c>
      <c r="AT330" s="45" t="s">
        <v>7456</v>
      </c>
      <c r="AU330" s="40">
        <v>0</v>
      </c>
      <c r="AV330" s="40" t="s">
        <v>7786</v>
      </c>
      <c r="AW330" s="43">
        <v>41024</v>
      </c>
      <c r="AX330" s="46">
        <v>41038.870833333334</v>
      </c>
      <c r="AY330" s="40" t="s">
        <v>36</v>
      </c>
      <c r="AZ330" s="67">
        <v>1500</v>
      </c>
      <c r="BA330" s="43">
        <v>41024</v>
      </c>
      <c r="BB330" s="81">
        <v>41409</v>
      </c>
      <c r="BC330" s="40">
        <f t="shared" si="20"/>
        <v>385</v>
      </c>
      <c r="BD330" s="85">
        <f t="shared" si="21"/>
        <v>12.833333333333334</v>
      </c>
      <c r="BF330" s="393">
        <v>41024</v>
      </c>
      <c r="BG330" s="393">
        <v>41425</v>
      </c>
      <c r="BH330" s="96">
        <f t="shared" si="22"/>
        <v>401</v>
      </c>
      <c r="BI330" s="97">
        <f t="shared" si="23"/>
        <v>13.366666666666667</v>
      </c>
    </row>
    <row r="331" spans="1:61" ht="12.75" customHeight="1" x14ac:dyDescent="0.2">
      <c r="A331" s="413"/>
      <c r="B331" s="42" t="s">
        <v>2614</v>
      </c>
      <c r="C331" s="40">
        <v>14</v>
      </c>
      <c r="D331" s="40" t="s">
        <v>2528</v>
      </c>
      <c r="E331" s="41" t="s">
        <v>2531</v>
      </c>
      <c r="F331" s="41" t="s">
        <v>8714</v>
      </c>
      <c r="G331" s="41" t="s">
        <v>8715</v>
      </c>
      <c r="H331" s="41" t="s">
        <v>8716</v>
      </c>
      <c r="I331" s="45" t="s">
        <v>7838</v>
      </c>
      <c r="J331" s="45" t="s">
        <v>9441</v>
      </c>
      <c r="L331" s="50" t="s">
        <v>7842</v>
      </c>
      <c r="M331" s="40">
        <v>1473390</v>
      </c>
      <c r="N331" s="40" t="s">
        <v>7787</v>
      </c>
      <c r="O331" s="40" t="s">
        <v>7788</v>
      </c>
      <c r="P331" s="40" t="s">
        <v>2646</v>
      </c>
      <c r="Q331" s="40" t="s">
        <v>7789</v>
      </c>
      <c r="R331" s="40" t="s">
        <v>7790</v>
      </c>
      <c r="S331" s="43">
        <v>40969</v>
      </c>
      <c r="T331" s="40" t="s">
        <v>2623</v>
      </c>
      <c r="U331" s="44">
        <v>13000</v>
      </c>
      <c r="V331" s="44">
        <v>13000</v>
      </c>
      <c r="W331" s="44" t="s">
        <v>2623</v>
      </c>
      <c r="X331" s="44" t="s">
        <v>2623</v>
      </c>
      <c r="Y331" s="44" t="s">
        <v>2623</v>
      </c>
      <c r="Z331" s="44">
        <v>5065.0200000000004</v>
      </c>
      <c r="AA331" s="40" t="s">
        <v>26</v>
      </c>
      <c r="AB331" s="44">
        <v>5065.0200000000004</v>
      </c>
      <c r="AC331" s="44">
        <v>0</v>
      </c>
      <c r="AD331" s="40" t="s">
        <v>27</v>
      </c>
      <c r="AE331" s="44">
        <v>0</v>
      </c>
      <c r="AF331" s="40" t="s">
        <v>2629</v>
      </c>
      <c r="AG331" s="40" t="s">
        <v>2625</v>
      </c>
      <c r="AH331" s="40" t="s">
        <v>2626</v>
      </c>
      <c r="AI331" s="40" t="s">
        <v>28</v>
      </c>
      <c r="AJ331" s="40" t="s">
        <v>262</v>
      </c>
      <c r="AK331" s="40" t="s">
        <v>151</v>
      </c>
      <c r="AL331" s="40" t="s">
        <v>31</v>
      </c>
      <c r="AM331" s="40" t="s">
        <v>2632</v>
      </c>
      <c r="AN331" s="40" t="s">
        <v>131</v>
      </c>
      <c r="AO331" s="40" t="s">
        <v>113</v>
      </c>
      <c r="AP331" s="40" t="s">
        <v>84</v>
      </c>
      <c r="AQ331" s="40" t="s">
        <v>85</v>
      </c>
      <c r="AR331" s="40" t="s">
        <v>42</v>
      </c>
      <c r="AS331" s="43">
        <v>41409</v>
      </c>
      <c r="AT331" s="45" t="s">
        <v>7838</v>
      </c>
      <c r="AU331" s="40">
        <v>0</v>
      </c>
      <c r="AV331" s="40" t="s">
        <v>7791</v>
      </c>
      <c r="AW331" s="43">
        <v>41045</v>
      </c>
      <c r="AX331" s="46">
        <v>41075.02847222222</v>
      </c>
      <c r="AY331" s="40" t="s">
        <v>36</v>
      </c>
      <c r="AZ331" s="67">
        <v>13000</v>
      </c>
      <c r="BA331" s="43">
        <v>41045</v>
      </c>
      <c r="BB331" s="43">
        <v>41409</v>
      </c>
      <c r="BC331" s="40">
        <f t="shared" si="20"/>
        <v>364</v>
      </c>
      <c r="BD331" s="85">
        <f t="shared" si="21"/>
        <v>12.133333333333333</v>
      </c>
      <c r="BF331" s="393">
        <v>41045</v>
      </c>
      <c r="BG331" s="393">
        <v>41425</v>
      </c>
      <c r="BH331" s="96">
        <f t="shared" si="22"/>
        <v>380</v>
      </c>
      <c r="BI331" s="97">
        <f t="shared" si="23"/>
        <v>12.666666666666666</v>
      </c>
    </row>
    <row r="332" spans="1:61" ht="12.75" customHeight="1" x14ac:dyDescent="0.2">
      <c r="A332" s="413"/>
      <c r="B332" s="42" t="s">
        <v>2614</v>
      </c>
      <c r="C332" s="40">
        <v>93</v>
      </c>
      <c r="D332" s="40" t="s">
        <v>2527</v>
      </c>
      <c r="E332" s="41" t="s">
        <v>2539</v>
      </c>
      <c r="F332" s="41" t="s">
        <v>8712</v>
      </c>
      <c r="G332" s="41" t="s">
        <v>8708</v>
      </c>
      <c r="H332" s="41" t="s">
        <v>9572</v>
      </c>
      <c r="I332" s="45" t="s">
        <v>7456</v>
      </c>
      <c r="J332" s="60" t="s">
        <v>8756</v>
      </c>
      <c r="K332" s="67">
        <v>0</v>
      </c>
      <c r="L332" s="50" t="s">
        <v>7842</v>
      </c>
      <c r="M332" s="40">
        <v>1501424</v>
      </c>
      <c r="N332" s="40" t="s">
        <v>7792</v>
      </c>
      <c r="O332" s="40" t="s">
        <v>7793</v>
      </c>
      <c r="P332" s="40" t="s">
        <v>2622</v>
      </c>
      <c r="Q332" s="40" t="s">
        <v>7794</v>
      </c>
      <c r="R332" s="40" t="s">
        <v>7795</v>
      </c>
      <c r="S332" s="43">
        <v>40775</v>
      </c>
      <c r="T332" s="40" t="s">
        <v>2623</v>
      </c>
      <c r="U332" s="44">
        <v>20000</v>
      </c>
      <c r="V332" s="44">
        <v>20000</v>
      </c>
      <c r="W332" s="44" t="s">
        <v>2623</v>
      </c>
      <c r="X332" s="44" t="s">
        <v>2623</v>
      </c>
      <c r="Y332" s="44" t="s">
        <v>2623</v>
      </c>
      <c r="Z332" s="44">
        <v>20000</v>
      </c>
      <c r="AA332" s="40" t="s">
        <v>50</v>
      </c>
      <c r="AB332" s="44">
        <v>10000</v>
      </c>
      <c r="AC332" s="44">
        <v>0</v>
      </c>
      <c r="AD332" s="40" t="s">
        <v>27</v>
      </c>
      <c r="AE332" s="44">
        <v>0</v>
      </c>
      <c r="AF332" s="40" t="s">
        <v>2629</v>
      </c>
      <c r="AG332" s="40" t="s">
        <v>2630</v>
      </c>
      <c r="AI332" s="40" t="s">
        <v>28</v>
      </c>
      <c r="AJ332" s="40" t="s">
        <v>135</v>
      </c>
      <c r="AK332" s="40" t="s">
        <v>136</v>
      </c>
      <c r="AL332" s="40" t="s">
        <v>31</v>
      </c>
      <c r="AM332" s="40" t="s">
        <v>2634</v>
      </c>
      <c r="AN332" s="40" t="s">
        <v>32</v>
      </c>
      <c r="AO332" s="40" t="s">
        <v>7796</v>
      </c>
      <c r="AP332" s="40" t="s">
        <v>123</v>
      </c>
      <c r="AQ332" s="40" t="s">
        <v>185</v>
      </c>
      <c r="AR332" s="40" t="s">
        <v>42</v>
      </c>
      <c r="AS332" s="43">
        <v>41409</v>
      </c>
      <c r="AT332" s="45" t="s">
        <v>7456</v>
      </c>
      <c r="AU332" s="40">
        <v>0</v>
      </c>
      <c r="AV332" s="40" t="s">
        <v>7797</v>
      </c>
      <c r="AW332" s="43">
        <v>41113</v>
      </c>
      <c r="AX332" s="46">
        <v>41131.875694444447</v>
      </c>
      <c r="AY332" s="40" t="s">
        <v>36</v>
      </c>
      <c r="AZ332" s="67">
        <v>20000</v>
      </c>
      <c r="BA332" s="43">
        <v>41113</v>
      </c>
      <c r="BB332" s="81">
        <v>41409</v>
      </c>
      <c r="BC332" s="40">
        <f t="shared" si="20"/>
        <v>296</v>
      </c>
      <c r="BD332" s="85">
        <f t="shared" si="21"/>
        <v>9.8666666666666671</v>
      </c>
      <c r="BF332" s="393">
        <v>41113</v>
      </c>
      <c r="BG332" s="393">
        <v>41425</v>
      </c>
      <c r="BH332" s="96">
        <f t="shared" si="22"/>
        <v>312</v>
      </c>
      <c r="BI332" s="97">
        <f t="shared" si="23"/>
        <v>10.4</v>
      </c>
    </row>
    <row r="333" spans="1:61" ht="12.75" customHeight="1" x14ac:dyDescent="0.2">
      <c r="A333" s="413"/>
      <c r="B333" s="42" t="s">
        <v>2614</v>
      </c>
      <c r="C333" s="40">
        <v>93</v>
      </c>
      <c r="D333" s="40" t="s">
        <v>2527</v>
      </c>
      <c r="E333" s="41" t="s">
        <v>2539</v>
      </c>
      <c r="F333" s="41" t="s">
        <v>8717</v>
      </c>
      <c r="G333" s="41" t="s">
        <v>8715</v>
      </c>
      <c r="H333" s="41" t="s">
        <v>8716</v>
      </c>
      <c r="I333" s="45" t="s">
        <v>7839</v>
      </c>
      <c r="J333" s="45" t="s">
        <v>9417</v>
      </c>
      <c r="L333" s="50" t="s">
        <v>7842</v>
      </c>
      <c r="M333" s="40">
        <v>1490938</v>
      </c>
      <c r="N333" s="40" t="s">
        <v>7798</v>
      </c>
      <c r="O333" s="40" t="s">
        <v>7799</v>
      </c>
      <c r="P333" s="40" t="s">
        <v>2622</v>
      </c>
      <c r="Q333" s="40" t="s">
        <v>7800</v>
      </c>
      <c r="R333" s="40" t="s">
        <v>7801</v>
      </c>
      <c r="S333" s="43">
        <v>40848</v>
      </c>
      <c r="T333" s="40" t="s">
        <v>2623</v>
      </c>
      <c r="U333" s="44">
        <v>12600</v>
      </c>
      <c r="V333" s="44">
        <v>15000</v>
      </c>
      <c r="W333" s="44" t="s">
        <v>2623</v>
      </c>
      <c r="X333" s="44" t="s">
        <v>2623</v>
      </c>
      <c r="Y333" s="44" t="s">
        <v>2623</v>
      </c>
      <c r="Z333" s="44">
        <v>12600</v>
      </c>
      <c r="AA333" s="40" t="s">
        <v>26</v>
      </c>
      <c r="AB333" s="44">
        <v>12600</v>
      </c>
      <c r="AC333" s="44">
        <v>0</v>
      </c>
      <c r="AD333" s="40" t="s">
        <v>27</v>
      </c>
      <c r="AE333" s="44">
        <v>0</v>
      </c>
      <c r="AF333" s="40" t="s">
        <v>2629</v>
      </c>
      <c r="AG333" s="40" t="s">
        <v>2625</v>
      </c>
      <c r="AH333" s="40" t="s">
        <v>2626</v>
      </c>
      <c r="AI333" s="40" t="s">
        <v>28</v>
      </c>
      <c r="AJ333" s="40" t="s">
        <v>135</v>
      </c>
      <c r="AK333" s="40" t="s">
        <v>284</v>
      </c>
      <c r="AL333" s="40" t="s">
        <v>31</v>
      </c>
      <c r="AM333" s="40" t="s">
        <v>2653</v>
      </c>
      <c r="AN333" s="40" t="s">
        <v>32</v>
      </c>
      <c r="AO333" s="40" t="s">
        <v>423</v>
      </c>
      <c r="AP333" s="40" t="s">
        <v>123</v>
      </c>
      <c r="AQ333" s="40" t="s">
        <v>185</v>
      </c>
      <c r="AR333" s="40" t="s">
        <v>42</v>
      </c>
      <c r="AS333" s="43">
        <v>41409</v>
      </c>
      <c r="AT333" s="45" t="s">
        <v>7839</v>
      </c>
      <c r="AU333" s="40">
        <v>0</v>
      </c>
      <c r="AV333" s="40" t="s">
        <v>7802</v>
      </c>
      <c r="AW333" s="43">
        <v>41110</v>
      </c>
      <c r="AX333" s="46">
        <v>41110.988888888889</v>
      </c>
      <c r="AY333" s="40" t="s">
        <v>36</v>
      </c>
      <c r="AZ333" s="67">
        <v>12600</v>
      </c>
      <c r="BA333" s="43">
        <v>41110</v>
      </c>
      <c r="BB333" s="81">
        <v>41409</v>
      </c>
      <c r="BC333" s="40">
        <f t="shared" si="20"/>
        <v>299</v>
      </c>
      <c r="BD333" s="85">
        <f t="shared" si="21"/>
        <v>9.9666666666666668</v>
      </c>
      <c r="BF333" s="393">
        <v>41110</v>
      </c>
      <c r="BG333" s="393">
        <v>41425</v>
      </c>
      <c r="BH333" s="96">
        <f t="shared" si="22"/>
        <v>315</v>
      </c>
      <c r="BI333" s="97">
        <f t="shared" si="23"/>
        <v>10.5</v>
      </c>
    </row>
    <row r="334" spans="1:61" ht="12.75" customHeight="1" x14ac:dyDescent="0.2">
      <c r="A334" s="413"/>
      <c r="B334" s="42" t="s">
        <v>2614</v>
      </c>
      <c r="C334" s="40">
        <v>14</v>
      </c>
      <c r="D334" s="40" t="s">
        <v>2528</v>
      </c>
      <c r="E334" s="41" t="s">
        <v>2531</v>
      </c>
      <c r="F334" s="41" t="s">
        <v>8714</v>
      </c>
      <c r="G334" s="41" t="s">
        <v>8715</v>
      </c>
      <c r="H334" s="41" t="s">
        <v>8716</v>
      </c>
      <c r="I334" s="45" t="s">
        <v>7838</v>
      </c>
      <c r="J334" s="45" t="s">
        <v>9441</v>
      </c>
      <c r="L334" s="50" t="s">
        <v>7842</v>
      </c>
      <c r="M334" s="40">
        <v>1499612</v>
      </c>
      <c r="N334" s="40" t="s">
        <v>7803</v>
      </c>
      <c r="O334" s="40" t="s">
        <v>7804</v>
      </c>
      <c r="P334" s="40" t="s">
        <v>2646</v>
      </c>
      <c r="Q334" s="40" t="s">
        <v>7805</v>
      </c>
      <c r="R334" s="40" t="s">
        <v>7806</v>
      </c>
      <c r="S334" s="43">
        <v>40791</v>
      </c>
      <c r="T334" s="40" t="s">
        <v>2623</v>
      </c>
      <c r="U334" s="44">
        <v>9000</v>
      </c>
      <c r="V334" s="44">
        <v>9000</v>
      </c>
      <c r="W334" s="44" t="s">
        <v>2623</v>
      </c>
      <c r="X334" s="44" t="s">
        <v>2623</v>
      </c>
      <c r="Y334" s="44" t="s">
        <v>2623</v>
      </c>
      <c r="Z334" s="44">
        <v>7442.04</v>
      </c>
      <c r="AA334" s="40" t="s">
        <v>50</v>
      </c>
      <c r="AB334" s="44">
        <v>3721.02</v>
      </c>
      <c r="AC334" s="44">
        <v>0</v>
      </c>
      <c r="AD334" s="40" t="s">
        <v>27</v>
      </c>
      <c r="AE334" s="44">
        <v>0</v>
      </c>
      <c r="AF334" s="40" t="s">
        <v>2629</v>
      </c>
      <c r="AG334" s="40" t="s">
        <v>2630</v>
      </c>
      <c r="AI334" s="40" t="s">
        <v>28</v>
      </c>
      <c r="AJ334" s="40" t="s">
        <v>262</v>
      </c>
      <c r="AK334" s="40" t="s">
        <v>284</v>
      </c>
      <c r="AL334" s="40" t="s">
        <v>45</v>
      </c>
      <c r="AM334" s="40" t="s">
        <v>2644</v>
      </c>
      <c r="AN334" s="40" t="s">
        <v>32</v>
      </c>
      <c r="AO334" s="40" t="s">
        <v>65</v>
      </c>
      <c r="AP334" s="40" t="s">
        <v>34</v>
      </c>
      <c r="AQ334" s="40" t="s">
        <v>71</v>
      </c>
      <c r="AR334" s="40" t="s">
        <v>42</v>
      </c>
      <c r="AS334" s="43">
        <v>41409</v>
      </c>
      <c r="AT334" s="45" t="s">
        <v>7838</v>
      </c>
      <c r="AU334" s="40">
        <v>0</v>
      </c>
      <c r="AV334" s="40" t="s">
        <v>7807</v>
      </c>
      <c r="AW334" s="43">
        <v>41043</v>
      </c>
      <c r="AX334" s="46">
        <v>41129.038888888892</v>
      </c>
      <c r="AY334" s="40" t="s">
        <v>36</v>
      </c>
      <c r="AZ334" s="67">
        <v>9000</v>
      </c>
      <c r="BA334" s="43">
        <v>41043</v>
      </c>
      <c r="BB334" s="43">
        <v>41409</v>
      </c>
      <c r="BC334" s="40">
        <f t="shared" si="20"/>
        <v>366</v>
      </c>
      <c r="BD334" s="85">
        <f t="shared" si="21"/>
        <v>12.2</v>
      </c>
      <c r="BF334" s="393">
        <v>41043</v>
      </c>
      <c r="BG334" s="393">
        <v>41425</v>
      </c>
      <c r="BH334" s="96">
        <f t="shared" si="22"/>
        <v>382</v>
      </c>
      <c r="BI334" s="97">
        <f t="shared" si="23"/>
        <v>12.733333333333333</v>
      </c>
    </row>
    <row r="335" spans="1:61" ht="12.75" customHeight="1" x14ac:dyDescent="0.2">
      <c r="A335" s="413"/>
      <c r="B335" s="42" t="s">
        <v>2614</v>
      </c>
      <c r="C335" s="40">
        <v>14</v>
      </c>
      <c r="D335" s="40" t="s">
        <v>2528</v>
      </c>
      <c r="E335" s="41" t="s">
        <v>2531</v>
      </c>
      <c r="F335" s="41" t="s">
        <v>8714</v>
      </c>
      <c r="G335" s="41" t="s">
        <v>8715</v>
      </c>
      <c r="H335" s="41" t="s">
        <v>8716</v>
      </c>
      <c r="I335" s="45" t="s">
        <v>7453</v>
      </c>
      <c r="J335" s="40" t="s">
        <v>8736</v>
      </c>
      <c r="L335" s="50" t="s">
        <v>7842</v>
      </c>
      <c r="M335" s="40">
        <v>1555812</v>
      </c>
      <c r="N335" s="40" t="s">
        <v>7808</v>
      </c>
      <c r="O335" s="40" t="s">
        <v>7809</v>
      </c>
      <c r="P335" s="40" t="s">
        <v>2646</v>
      </c>
      <c r="Q335" s="40" t="s">
        <v>7810</v>
      </c>
      <c r="R335" s="40" t="s">
        <v>7811</v>
      </c>
      <c r="S335" s="43">
        <v>40924</v>
      </c>
      <c r="T335" s="40" t="s">
        <v>2623</v>
      </c>
      <c r="U335" s="44">
        <v>9237.1</v>
      </c>
      <c r="V335" s="44">
        <v>14495</v>
      </c>
      <c r="W335" s="44" t="s">
        <v>2623</v>
      </c>
      <c r="X335" s="44" t="s">
        <v>2623</v>
      </c>
      <c r="Y335" s="44" t="s">
        <v>2623</v>
      </c>
      <c r="Z335" s="44">
        <v>9237.1</v>
      </c>
      <c r="AA335" s="40" t="s">
        <v>26</v>
      </c>
      <c r="AB335" s="44">
        <v>9237.1</v>
      </c>
      <c r="AC335" s="44">
        <v>0</v>
      </c>
      <c r="AD335" s="40" t="s">
        <v>27</v>
      </c>
      <c r="AE335" s="44">
        <v>0</v>
      </c>
      <c r="AF335" s="40" t="s">
        <v>2629</v>
      </c>
      <c r="AG335" s="40" t="s">
        <v>2625</v>
      </c>
      <c r="AH335" s="40" t="s">
        <v>2626</v>
      </c>
      <c r="AI335" s="40" t="s">
        <v>28</v>
      </c>
      <c r="AJ335" s="40" t="s">
        <v>262</v>
      </c>
      <c r="AK335" s="40" t="s">
        <v>151</v>
      </c>
      <c r="AL335" s="40" t="s">
        <v>31</v>
      </c>
      <c r="AM335" s="40" t="s">
        <v>2632</v>
      </c>
      <c r="AN335" s="40" t="s">
        <v>139</v>
      </c>
      <c r="AO335" s="40" t="s">
        <v>555</v>
      </c>
      <c r="AP335" s="40" t="s">
        <v>34</v>
      </c>
      <c r="AQ335" s="40" t="s">
        <v>71</v>
      </c>
      <c r="AR335" s="40" t="s">
        <v>42</v>
      </c>
      <c r="AS335" s="43">
        <v>41409</v>
      </c>
      <c r="AT335" s="45" t="s">
        <v>7453</v>
      </c>
      <c r="AU335" s="40">
        <v>0</v>
      </c>
      <c r="AV335" s="40" t="s">
        <v>7812</v>
      </c>
      <c r="AW335" s="43">
        <v>41214</v>
      </c>
      <c r="AX335" s="46">
        <v>41250.046527777777</v>
      </c>
      <c r="AY335" s="40" t="s">
        <v>36</v>
      </c>
      <c r="AZ335" s="67">
        <v>9237.1</v>
      </c>
      <c r="BA335" s="43">
        <v>41214</v>
      </c>
      <c r="BB335" s="43">
        <v>41409</v>
      </c>
      <c r="BC335" s="40">
        <f t="shared" si="20"/>
        <v>195</v>
      </c>
      <c r="BD335" s="85">
        <f t="shared" si="21"/>
        <v>6.5</v>
      </c>
      <c r="BF335" s="393">
        <v>41214</v>
      </c>
      <c r="BG335" s="393">
        <v>41425</v>
      </c>
      <c r="BH335" s="96">
        <f t="shared" si="22"/>
        <v>211</v>
      </c>
      <c r="BI335" s="97">
        <f t="shared" si="23"/>
        <v>7.0333333333333332</v>
      </c>
    </row>
    <row r="336" spans="1:61" ht="12.75" customHeight="1" x14ac:dyDescent="0.2">
      <c r="A336" s="413"/>
      <c r="B336" s="42" t="s">
        <v>2614</v>
      </c>
      <c r="C336" s="40">
        <v>93</v>
      </c>
      <c r="D336" s="40" t="s">
        <v>2527</v>
      </c>
      <c r="E336" s="41" t="s">
        <v>2529</v>
      </c>
      <c r="F336" s="40" t="s">
        <v>8710</v>
      </c>
      <c r="G336" s="40" t="s">
        <v>8708</v>
      </c>
      <c r="H336" s="40" t="s">
        <v>8709</v>
      </c>
      <c r="I336" s="45" t="s">
        <v>7838</v>
      </c>
      <c r="J336" s="45" t="s">
        <v>9440</v>
      </c>
      <c r="L336" s="50" t="s">
        <v>7841</v>
      </c>
      <c r="M336" s="40">
        <v>333115</v>
      </c>
      <c r="N336" s="40" t="s">
        <v>7813</v>
      </c>
      <c r="O336" s="40" t="s">
        <v>7814</v>
      </c>
      <c r="P336" s="40" t="s">
        <v>2622</v>
      </c>
      <c r="Q336" s="40" t="s">
        <v>7815</v>
      </c>
      <c r="R336" s="40" t="s">
        <v>7816</v>
      </c>
      <c r="S336" s="43">
        <v>35789</v>
      </c>
      <c r="T336" s="40" t="s">
        <v>2623</v>
      </c>
      <c r="U336" s="44">
        <v>9090.91</v>
      </c>
      <c r="V336" s="44">
        <v>9090.91</v>
      </c>
      <c r="W336" s="44" t="s">
        <v>2623</v>
      </c>
      <c r="X336" s="44" t="s">
        <v>2623</v>
      </c>
      <c r="Y336" s="44" t="s">
        <v>2623</v>
      </c>
      <c r="Z336" s="44">
        <v>9090.91</v>
      </c>
      <c r="AA336" s="40" t="s">
        <v>26</v>
      </c>
      <c r="AB336" s="44">
        <v>9090.91</v>
      </c>
      <c r="AC336" s="44">
        <v>1881.92</v>
      </c>
      <c r="AD336" s="40" t="s">
        <v>27</v>
      </c>
      <c r="AE336" s="44">
        <v>0</v>
      </c>
      <c r="AF336" s="40" t="s">
        <v>2629</v>
      </c>
      <c r="AI336" s="40" t="s">
        <v>28</v>
      </c>
      <c r="AJ336" s="40" t="s">
        <v>44</v>
      </c>
      <c r="AK336" s="40" t="s">
        <v>38</v>
      </c>
      <c r="AL336" s="40" t="s">
        <v>45</v>
      </c>
      <c r="AM336" s="40" t="s">
        <v>2653</v>
      </c>
      <c r="AN336" s="40" t="s">
        <v>32</v>
      </c>
      <c r="AO336" s="40" t="s">
        <v>39</v>
      </c>
      <c r="AP336" s="40" t="s">
        <v>40</v>
      </c>
      <c r="AQ336" s="40" t="s">
        <v>4779</v>
      </c>
      <c r="AR336" s="40" t="s">
        <v>42</v>
      </c>
      <c r="AS336" s="43">
        <v>41409</v>
      </c>
      <c r="AT336" s="45" t="s">
        <v>7838</v>
      </c>
      <c r="AU336" s="40">
        <v>0</v>
      </c>
      <c r="AV336" s="40" t="s">
        <v>7817</v>
      </c>
      <c r="AW336" s="43">
        <v>37603</v>
      </c>
      <c r="AX336" s="46">
        <v>37641</v>
      </c>
      <c r="AY336" s="40" t="s">
        <v>36</v>
      </c>
      <c r="AZ336" s="67">
        <v>9090.91</v>
      </c>
      <c r="BA336" s="43">
        <v>37603</v>
      </c>
      <c r="BB336" s="81">
        <v>41409</v>
      </c>
      <c r="BC336" s="40">
        <f t="shared" si="20"/>
        <v>3806</v>
      </c>
      <c r="BD336" s="85">
        <f t="shared" si="21"/>
        <v>126.86666666666666</v>
      </c>
      <c r="BF336" s="393">
        <v>37603</v>
      </c>
      <c r="BG336" s="393">
        <v>41425</v>
      </c>
      <c r="BH336" s="96">
        <f t="shared" si="22"/>
        <v>3822</v>
      </c>
      <c r="BI336" s="97">
        <f t="shared" si="23"/>
        <v>127.4</v>
      </c>
    </row>
    <row r="337" spans="1:61" ht="12.75" customHeight="1" x14ac:dyDescent="0.2">
      <c r="A337" s="413"/>
      <c r="B337" s="42" t="s">
        <v>2614</v>
      </c>
      <c r="C337" s="40">
        <v>93</v>
      </c>
      <c r="D337" s="40" t="s">
        <v>2527</v>
      </c>
      <c r="E337" s="41" t="s">
        <v>2530</v>
      </c>
      <c r="F337" s="41" t="s">
        <v>8712</v>
      </c>
      <c r="G337" s="41" t="s">
        <v>8708</v>
      </c>
      <c r="H337" s="41" t="s">
        <v>9572</v>
      </c>
      <c r="I337" s="45" t="s">
        <v>7839</v>
      </c>
      <c r="J337" s="45" t="s">
        <v>9417</v>
      </c>
      <c r="L337" s="50" t="s">
        <v>7842</v>
      </c>
      <c r="M337" s="40">
        <v>1437522</v>
      </c>
      <c r="N337" s="40" t="s">
        <v>7818</v>
      </c>
      <c r="O337" s="40" t="s">
        <v>7819</v>
      </c>
      <c r="P337" s="40" t="s">
        <v>2622</v>
      </c>
      <c r="Q337" s="40" t="s">
        <v>7820</v>
      </c>
      <c r="R337" s="40" t="s">
        <v>7821</v>
      </c>
      <c r="S337" s="43">
        <v>40603</v>
      </c>
      <c r="T337" s="40" t="s">
        <v>2623</v>
      </c>
      <c r="U337" s="44">
        <v>52143</v>
      </c>
      <c r="V337" s="44">
        <v>52143</v>
      </c>
      <c r="W337" s="44" t="s">
        <v>2623</v>
      </c>
      <c r="X337" s="44" t="s">
        <v>2623</v>
      </c>
      <c r="Y337" s="44" t="s">
        <v>2623</v>
      </c>
      <c r="Z337" s="44">
        <v>11815.23</v>
      </c>
      <c r="AA337" s="40" t="s">
        <v>26</v>
      </c>
      <c r="AB337" s="44">
        <v>11815.23</v>
      </c>
      <c r="AC337" s="44">
        <v>0</v>
      </c>
      <c r="AD337" s="40" t="s">
        <v>27</v>
      </c>
      <c r="AE337" s="44">
        <v>0</v>
      </c>
      <c r="AF337" s="40" t="s">
        <v>2624</v>
      </c>
      <c r="AG337" s="40" t="s">
        <v>2625</v>
      </c>
      <c r="AH337" s="40" t="s">
        <v>2626</v>
      </c>
      <c r="AI337" s="40" t="s">
        <v>28</v>
      </c>
      <c r="AJ337" s="40" t="s">
        <v>135</v>
      </c>
      <c r="AK337" s="40" t="s">
        <v>136</v>
      </c>
      <c r="AL337" s="40" t="s">
        <v>31</v>
      </c>
      <c r="AM337" s="40" t="s">
        <v>2632</v>
      </c>
      <c r="AN337" s="40" t="s">
        <v>131</v>
      </c>
      <c r="AO337" s="40" t="s">
        <v>2735</v>
      </c>
      <c r="AP337" s="40" t="s">
        <v>34</v>
      </c>
      <c r="AQ337" s="40" t="s">
        <v>71</v>
      </c>
      <c r="AR337" s="40" t="s">
        <v>42</v>
      </c>
      <c r="AS337" s="43">
        <v>41409</v>
      </c>
      <c r="AT337" s="45" t="s">
        <v>7839</v>
      </c>
      <c r="AU337" s="40">
        <v>0</v>
      </c>
      <c r="AV337" s="40" t="s">
        <v>7822</v>
      </c>
      <c r="AW337" s="43">
        <v>40940</v>
      </c>
      <c r="AX337" s="46">
        <v>40994.865277777775</v>
      </c>
      <c r="AY337" s="40" t="s">
        <v>36</v>
      </c>
      <c r="AZ337" s="67">
        <v>52143</v>
      </c>
      <c r="BA337" s="43">
        <v>40940</v>
      </c>
      <c r="BB337" s="81">
        <v>41409</v>
      </c>
      <c r="BC337" s="40">
        <f t="shared" si="20"/>
        <v>469</v>
      </c>
      <c r="BD337" s="85">
        <f t="shared" si="21"/>
        <v>15.633333333333333</v>
      </c>
      <c r="BF337" s="393">
        <v>40940</v>
      </c>
      <c r="BG337" s="393">
        <v>41425</v>
      </c>
      <c r="BH337" s="96">
        <f t="shared" si="22"/>
        <v>485</v>
      </c>
      <c r="BI337" s="97">
        <f t="shared" si="23"/>
        <v>16.166666666666668</v>
      </c>
    </row>
    <row r="338" spans="1:61" ht="12.75" customHeight="1" x14ac:dyDescent="0.2">
      <c r="A338" s="413"/>
      <c r="B338" s="42" t="s">
        <v>2614</v>
      </c>
      <c r="C338" s="40">
        <v>93</v>
      </c>
      <c r="D338" s="40" t="s">
        <v>2527</v>
      </c>
      <c r="E338" s="41" t="s">
        <v>3628</v>
      </c>
      <c r="F338" s="41" t="s">
        <v>8710</v>
      </c>
      <c r="G338" s="41" t="s">
        <v>8708</v>
      </c>
      <c r="H338" s="41" t="s">
        <v>8743</v>
      </c>
      <c r="I338" s="45" t="s">
        <v>7839</v>
      </c>
      <c r="J338" s="45" t="s">
        <v>9426</v>
      </c>
      <c r="L338" s="50" t="s">
        <v>7841</v>
      </c>
      <c r="M338" s="40">
        <v>481479</v>
      </c>
      <c r="N338" s="40" t="s">
        <v>7823</v>
      </c>
      <c r="O338" s="40" t="s">
        <v>7824</v>
      </c>
      <c r="P338" s="40" t="s">
        <v>2622</v>
      </c>
      <c r="Q338" s="40" t="s">
        <v>7825</v>
      </c>
      <c r="R338" s="40" t="s">
        <v>7826</v>
      </c>
      <c r="S338" s="43">
        <v>38231</v>
      </c>
      <c r="T338" s="40" t="s">
        <v>2623</v>
      </c>
      <c r="U338" s="44">
        <v>40800</v>
      </c>
      <c r="V338" s="44">
        <v>40800</v>
      </c>
      <c r="W338" s="44" t="s">
        <v>2623</v>
      </c>
      <c r="X338" s="44" t="s">
        <v>2623</v>
      </c>
      <c r="Y338" s="44" t="s">
        <v>2623</v>
      </c>
      <c r="Z338" s="44">
        <v>13892.62</v>
      </c>
      <c r="AA338" s="40" t="s">
        <v>26</v>
      </c>
      <c r="AB338" s="44">
        <v>13892.62</v>
      </c>
      <c r="AC338" s="44">
        <v>4080</v>
      </c>
      <c r="AD338" s="40" t="s">
        <v>27</v>
      </c>
      <c r="AE338" s="44">
        <v>0</v>
      </c>
      <c r="AF338" s="40" t="s">
        <v>2624</v>
      </c>
      <c r="AG338" s="40" t="s">
        <v>2638</v>
      </c>
      <c r="AH338" s="40" t="s">
        <v>2670</v>
      </c>
      <c r="AI338" s="40" t="s">
        <v>28</v>
      </c>
      <c r="AJ338" s="40" t="s">
        <v>44</v>
      </c>
      <c r="AK338" s="40" t="s">
        <v>38</v>
      </c>
      <c r="AL338" s="40" t="s">
        <v>45</v>
      </c>
      <c r="AM338" s="40" t="s">
        <v>2634</v>
      </c>
      <c r="AN338" s="40" t="s">
        <v>32</v>
      </c>
      <c r="AO338" s="40" t="s">
        <v>3002</v>
      </c>
      <c r="AP338" s="40" t="s">
        <v>34</v>
      </c>
      <c r="AQ338" s="40" t="s">
        <v>71</v>
      </c>
      <c r="AR338" s="40" t="s">
        <v>42</v>
      </c>
      <c r="AS338" s="43">
        <v>41409</v>
      </c>
      <c r="AT338" s="45" t="s">
        <v>7839</v>
      </c>
      <c r="AU338" s="40">
        <v>0</v>
      </c>
      <c r="AV338" s="40" t="s">
        <v>7827</v>
      </c>
      <c r="AW338" s="43">
        <v>38397</v>
      </c>
      <c r="AX338" s="46">
        <v>38694.640277777777</v>
      </c>
      <c r="AY338" s="40" t="s">
        <v>36</v>
      </c>
      <c r="AZ338" s="67">
        <v>40800</v>
      </c>
      <c r="BA338" s="43">
        <v>38397</v>
      </c>
      <c r="BB338" s="81">
        <v>41409</v>
      </c>
      <c r="BC338" s="40">
        <f t="shared" si="20"/>
        <v>3012</v>
      </c>
      <c r="BD338" s="85">
        <f t="shared" si="21"/>
        <v>100.4</v>
      </c>
      <c r="BF338" s="393">
        <v>38397</v>
      </c>
      <c r="BG338" s="393">
        <v>41425</v>
      </c>
      <c r="BH338" s="96">
        <f t="shared" si="22"/>
        <v>3028</v>
      </c>
      <c r="BI338" s="97">
        <f t="shared" si="23"/>
        <v>100.93333333333334</v>
      </c>
    </row>
    <row r="339" spans="1:61" ht="12.75" customHeight="1" x14ac:dyDescent="0.2">
      <c r="A339" s="413"/>
      <c r="B339" s="42" t="s">
        <v>2614</v>
      </c>
      <c r="C339" s="40">
        <v>14</v>
      </c>
      <c r="D339" s="40" t="s">
        <v>2528</v>
      </c>
      <c r="E339" s="41" t="s">
        <v>3625</v>
      </c>
      <c r="F339" s="41" t="s">
        <v>9206</v>
      </c>
      <c r="G339" s="41" t="s">
        <v>8708</v>
      </c>
      <c r="H339" s="41" t="s">
        <v>8750</v>
      </c>
      <c r="I339" s="40" t="s">
        <v>7453</v>
      </c>
      <c r="J339" s="58" t="s">
        <v>8757</v>
      </c>
      <c r="L339" s="50" t="s">
        <v>7842</v>
      </c>
      <c r="M339" s="40">
        <v>1559257</v>
      </c>
      <c r="N339" s="40" t="s">
        <v>7828</v>
      </c>
      <c r="O339" s="40" t="s">
        <v>7829</v>
      </c>
      <c r="P339" s="40" t="s">
        <v>2646</v>
      </c>
      <c r="Q339" s="40" t="s">
        <v>7830</v>
      </c>
      <c r="R339" s="40" t="s">
        <v>7831</v>
      </c>
      <c r="S339" s="43">
        <v>41102</v>
      </c>
      <c r="T339" s="40" t="s">
        <v>2623</v>
      </c>
      <c r="U339" s="44">
        <v>987</v>
      </c>
      <c r="V339" s="44">
        <v>987</v>
      </c>
      <c r="W339" s="44" t="s">
        <v>2623</v>
      </c>
      <c r="X339" s="44" t="s">
        <v>2623</v>
      </c>
      <c r="Y339" s="44" t="s">
        <v>2623</v>
      </c>
      <c r="Z339" s="44">
        <v>987</v>
      </c>
      <c r="AA339" s="40" t="s">
        <v>26</v>
      </c>
      <c r="AB339" s="44">
        <v>987</v>
      </c>
      <c r="AC339" s="44">
        <v>0</v>
      </c>
      <c r="AD339" s="40" t="s">
        <v>27</v>
      </c>
      <c r="AE339" s="44">
        <v>0</v>
      </c>
      <c r="AF339" s="40" t="s">
        <v>2629</v>
      </c>
      <c r="AG339" s="40" t="s">
        <v>2625</v>
      </c>
      <c r="AH339" s="40" t="s">
        <v>2626</v>
      </c>
      <c r="AI339" s="40" t="s">
        <v>28</v>
      </c>
      <c r="AJ339" s="40" t="s">
        <v>262</v>
      </c>
      <c r="AK339" s="40" t="s">
        <v>151</v>
      </c>
      <c r="AL339" s="40" t="s">
        <v>45</v>
      </c>
      <c r="AM339" s="40" t="s">
        <v>2632</v>
      </c>
      <c r="AN339" s="40" t="s">
        <v>131</v>
      </c>
      <c r="AO339" s="40" t="s">
        <v>124</v>
      </c>
      <c r="AP339" s="40" t="s">
        <v>34</v>
      </c>
      <c r="AQ339" s="40" t="s">
        <v>71</v>
      </c>
      <c r="AR339" s="40" t="s">
        <v>42</v>
      </c>
      <c r="AS339" s="43">
        <v>41409</v>
      </c>
      <c r="AT339" s="45" t="s">
        <v>7453</v>
      </c>
      <c r="AU339" s="40">
        <v>0</v>
      </c>
      <c r="AV339" s="40" t="s">
        <v>7832</v>
      </c>
      <c r="AW339" s="43">
        <v>41242</v>
      </c>
      <c r="AX339" s="46">
        <v>41258.100694444445</v>
      </c>
      <c r="AY339" s="40" t="s">
        <v>36</v>
      </c>
      <c r="AZ339" s="67">
        <v>987</v>
      </c>
      <c r="BA339" s="43">
        <v>41242</v>
      </c>
      <c r="BB339" s="43">
        <v>41409</v>
      </c>
      <c r="BC339" s="40">
        <f t="shared" si="20"/>
        <v>167</v>
      </c>
      <c r="BD339" s="85">
        <f t="shared" si="21"/>
        <v>5.5666666666666664</v>
      </c>
      <c r="BF339" s="393">
        <v>41242</v>
      </c>
      <c r="BG339" s="393">
        <v>41425</v>
      </c>
      <c r="BH339" s="96">
        <f t="shared" si="22"/>
        <v>183</v>
      </c>
      <c r="BI339" s="97">
        <f t="shared" si="23"/>
        <v>6.1</v>
      </c>
    </row>
    <row r="340" spans="1:61" ht="12.75" customHeight="1" x14ac:dyDescent="0.2">
      <c r="A340" s="413"/>
      <c r="B340" s="42" t="s">
        <v>2614</v>
      </c>
      <c r="C340" s="40">
        <v>93</v>
      </c>
      <c r="D340" s="40" t="s">
        <v>2527</v>
      </c>
      <c r="E340" s="41" t="s">
        <v>2530</v>
      </c>
      <c r="F340" s="41" t="s">
        <v>8710</v>
      </c>
      <c r="G340" s="41" t="s">
        <v>8708</v>
      </c>
      <c r="H340" s="41" t="s">
        <v>9208</v>
      </c>
      <c r="I340" s="45" t="s">
        <v>7453</v>
      </c>
      <c r="J340" s="45" t="s">
        <v>9445</v>
      </c>
      <c r="L340" s="50" t="s">
        <v>7842</v>
      </c>
      <c r="M340" s="40">
        <v>1564623</v>
      </c>
      <c r="N340" s="40" t="s">
        <v>7833</v>
      </c>
      <c r="O340" s="40" t="s">
        <v>7834</v>
      </c>
      <c r="P340" s="40" t="s">
        <v>2622</v>
      </c>
      <c r="Q340" s="40" t="s">
        <v>7835</v>
      </c>
      <c r="R340" s="40" t="s">
        <v>7836</v>
      </c>
      <c r="S340" s="43">
        <v>41034</v>
      </c>
      <c r="T340" s="40" t="s">
        <v>2623</v>
      </c>
      <c r="U340" s="44">
        <v>27972</v>
      </c>
      <c r="V340" s="44">
        <v>27972</v>
      </c>
      <c r="W340" s="44" t="s">
        <v>2623</v>
      </c>
      <c r="X340" s="44" t="s">
        <v>2623</v>
      </c>
      <c r="Y340" s="44" t="s">
        <v>2623</v>
      </c>
      <c r="Z340" s="44">
        <v>27972</v>
      </c>
      <c r="AA340" s="40" t="s">
        <v>26</v>
      </c>
      <c r="AB340" s="44">
        <v>27972</v>
      </c>
      <c r="AC340" s="44">
        <v>0</v>
      </c>
      <c r="AD340" s="40" t="s">
        <v>27</v>
      </c>
      <c r="AE340" s="44">
        <v>0</v>
      </c>
      <c r="AF340" s="40" t="s">
        <v>2629</v>
      </c>
      <c r="AG340" s="40" t="s">
        <v>2625</v>
      </c>
      <c r="AH340" s="40" t="s">
        <v>2626</v>
      </c>
      <c r="AI340" s="40" t="s">
        <v>28</v>
      </c>
      <c r="AJ340" s="40" t="s">
        <v>135</v>
      </c>
      <c r="AK340" s="40" t="s">
        <v>2677</v>
      </c>
      <c r="AL340" s="40" t="s">
        <v>31</v>
      </c>
      <c r="AM340" s="40" t="s">
        <v>2644</v>
      </c>
      <c r="AN340" s="40" t="s">
        <v>32</v>
      </c>
      <c r="AO340" s="40" t="s">
        <v>6459</v>
      </c>
      <c r="AP340" s="40" t="s">
        <v>34</v>
      </c>
      <c r="AQ340" s="40" t="s">
        <v>71</v>
      </c>
      <c r="AR340" s="40" t="s">
        <v>42</v>
      </c>
      <c r="AS340" s="43">
        <v>41409</v>
      </c>
      <c r="AT340" s="45" t="s">
        <v>7453</v>
      </c>
      <c r="AU340" s="40">
        <v>0</v>
      </c>
      <c r="AV340" s="40" t="s">
        <v>7837</v>
      </c>
      <c r="AW340" s="43">
        <v>41243</v>
      </c>
      <c r="AX340" s="46">
        <v>41277.074999999997</v>
      </c>
      <c r="AY340" s="40" t="s">
        <v>36</v>
      </c>
      <c r="AZ340" s="67">
        <v>27972</v>
      </c>
      <c r="BA340" s="43">
        <v>41243</v>
      </c>
      <c r="BB340" s="81">
        <v>41409</v>
      </c>
      <c r="BC340" s="40">
        <f t="shared" si="20"/>
        <v>166</v>
      </c>
      <c r="BD340" s="85">
        <f t="shared" si="21"/>
        <v>5.5333333333333332</v>
      </c>
      <c r="BF340" s="393">
        <v>41243</v>
      </c>
      <c r="BG340" s="393">
        <v>41425</v>
      </c>
      <c r="BH340" s="96">
        <f t="shared" si="22"/>
        <v>182</v>
      </c>
      <c r="BI340" s="97">
        <f t="shared" si="23"/>
        <v>6.0666666666666664</v>
      </c>
    </row>
    <row r="341" spans="1:61" ht="12.75" customHeight="1" x14ac:dyDescent="0.2">
      <c r="A341" s="413"/>
      <c r="B341" s="42" t="s">
        <v>2614</v>
      </c>
      <c r="C341" s="40">
        <v>14</v>
      </c>
      <c r="D341" s="40" t="s">
        <v>2528</v>
      </c>
      <c r="E341" s="41" t="s">
        <v>3631</v>
      </c>
      <c r="F341" s="41" t="s">
        <v>8714</v>
      </c>
      <c r="G341" s="41" t="s">
        <v>8715</v>
      </c>
      <c r="H341" s="41" t="s">
        <v>8716</v>
      </c>
      <c r="I341" s="40" t="s">
        <v>7456</v>
      </c>
      <c r="J341" s="45" t="s">
        <v>8756</v>
      </c>
      <c r="K341" s="67">
        <v>0</v>
      </c>
      <c r="L341" s="51" t="s">
        <v>7841</v>
      </c>
      <c r="M341" s="40">
        <v>781969</v>
      </c>
      <c r="N341" s="40" t="s">
        <v>7843</v>
      </c>
      <c r="O341" s="40" t="s">
        <v>7844</v>
      </c>
      <c r="P341" s="40" t="s">
        <v>2646</v>
      </c>
      <c r="Q341" s="40" t="s">
        <v>7845</v>
      </c>
      <c r="R341" s="40" t="s">
        <v>7846</v>
      </c>
      <c r="S341" s="43">
        <v>39285</v>
      </c>
      <c r="T341" s="40" t="s">
        <v>2623</v>
      </c>
      <c r="U341" s="58">
        <v>10793.73</v>
      </c>
      <c r="V341" s="58">
        <v>15000</v>
      </c>
      <c r="W341" s="40" t="s">
        <v>2623</v>
      </c>
      <c r="X341" s="40" t="s">
        <v>2623</v>
      </c>
      <c r="Y341" s="40" t="s">
        <v>2623</v>
      </c>
      <c r="Z341" s="58">
        <v>10793.73</v>
      </c>
      <c r="AA341" s="40" t="s">
        <v>27</v>
      </c>
      <c r="AB341" s="40">
        <v>0</v>
      </c>
      <c r="AC341" s="40">
        <v>793.11</v>
      </c>
      <c r="AD341" s="40" t="s">
        <v>27</v>
      </c>
      <c r="AE341" s="40">
        <v>0</v>
      </c>
      <c r="AF341" s="40" t="s">
        <v>2629</v>
      </c>
      <c r="AG341" s="40" t="s">
        <v>2630</v>
      </c>
      <c r="AI341" s="40" t="s">
        <v>28</v>
      </c>
      <c r="AJ341" s="40" t="s">
        <v>37</v>
      </c>
      <c r="AK341" s="40" t="s">
        <v>30</v>
      </c>
      <c r="AL341" s="40" t="s">
        <v>45</v>
      </c>
      <c r="AM341" s="40" t="s">
        <v>2634</v>
      </c>
      <c r="AN341" s="40" t="s">
        <v>32</v>
      </c>
      <c r="AO341" s="40" t="s">
        <v>958</v>
      </c>
      <c r="AP341" s="40" t="s">
        <v>34</v>
      </c>
      <c r="AQ341" s="40" t="s">
        <v>71</v>
      </c>
      <c r="AR341" s="40" t="s">
        <v>42</v>
      </c>
      <c r="AS341" s="43">
        <v>41409</v>
      </c>
      <c r="AT341" s="40" t="s">
        <v>7456</v>
      </c>
      <c r="AU341" s="40">
        <v>0</v>
      </c>
      <c r="AV341" s="40" t="s">
        <v>7847</v>
      </c>
      <c r="AW341" s="43">
        <v>39675</v>
      </c>
      <c r="AX341" s="46">
        <v>39716.393750000003</v>
      </c>
      <c r="AY341" s="40" t="s">
        <v>36</v>
      </c>
      <c r="AZ341" s="67">
        <v>10793.73</v>
      </c>
      <c r="BA341" s="43">
        <v>39675</v>
      </c>
      <c r="BB341" s="43">
        <v>41409</v>
      </c>
      <c r="BC341" s="40">
        <f t="shared" si="20"/>
        <v>1734</v>
      </c>
      <c r="BD341" s="85">
        <f t="shared" si="21"/>
        <v>57.8</v>
      </c>
      <c r="BF341" s="393">
        <v>39675</v>
      </c>
      <c r="BG341" s="393">
        <v>41425</v>
      </c>
      <c r="BH341" s="96">
        <f t="shared" si="22"/>
        <v>1750</v>
      </c>
      <c r="BI341" s="97">
        <f t="shared" si="23"/>
        <v>58.333333333333336</v>
      </c>
    </row>
    <row r="342" spans="1:61" ht="12.75" customHeight="1" x14ac:dyDescent="0.2">
      <c r="A342" s="413"/>
      <c r="B342" s="42" t="s">
        <v>2614</v>
      </c>
      <c r="C342" s="40">
        <v>93</v>
      </c>
      <c r="D342" s="40" t="s">
        <v>2527</v>
      </c>
      <c r="E342" s="41" t="s">
        <v>2529</v>
      </c>
      <c r="F342" s="41" t="s">
        <v>8712</v>
      </c>
      <c r="G342" s="41" t="s">
        <v>8708</v>
      </c>
      <c r="H342" s="41" t="s">
        <v>9572</v>
      </c>
      <c r="I342" s="45" t="s">
        <v>7839</v>
      </c>
      <c r="J342" s="40" t="s">
        <v>8755</v>
      </c>
      <c r="L342" s="51" t="s">
        <v>7841</v>
      </c>
      <c r="M342" s="40">
        <v>1148855</v>
      </c>
      <c r="N342" s="40" t="s">
        <v>7848</v>
      </c>
      <c r="O342" s="40" t="s">
        <v>7849</v>
      </c>
      <c r="P342" s="40" t="s">
        <v>2622</v>
      </c>
      <c r="Q342" s="40" t="s">
        <v>7850</v>
      </c>
      <c r="R342" s="40" t="s">
        <v>7851</v>
      </c>
      <c r="S342" s="43">
        <v>38583</v>
      </c>
      <c r="T342" s="40" t="s">
        <v>2623</v>
      </c>
      <c r="U342" s="58">
        <v>10253.99</v>
      </c>
      <c r="V342" s="58">
        <v>10253.99</v>
      </c>
      <c r="W342" s="40" t="s">
        <v>2623</v>
      </c>
      <c r="X342" s="40" t="s">
        <v>2623</v>
      </c>
      <c r="Y342" s="40" t="s">
        <v>2623</v>
      </c>
      <c r="Z342" s="58">
        <v>10253.99</v>
      </c>
      <c r="AA342" s="40" t="s">
        <v>26</v>
      </c>
      <c r="AB342" s="58">
        <v>10253.99</v>
      </c>
      <c r="AC342" s="40">
        <v>0</v>
      </c>
      <c r="AD342" s="40" t="s">
        <v>27</v>
      </c>
      <c r="AE342" s="40">
        <v>0</v>
      </c>
      <c r="AF342" s="40" t="s">
        <v>2624</v>
      </c>
      <c r="AG342" s="40" t="s">
        <v>2625</v>
      </c>
      <c r="AH342" s="40" t="s">
        <v>2626</v>
      </c>
      <c r="AI342" s="40" t="s">
        <v>28</v>
      </c>
      <c r="AJ342" s="40" t="s">
        <v>135</v>
      </c>
      <c r="AK342" s="40" t="s">
        <v>136</v>
      </c>
      <c r="AL342" s="40" t="s">
        <v>31</v>
      </c>
      <c r="AM342" s="40" t="s">
        <v>2636</v>
      </c>
      <c r="AN342" s="40" t="s">
        <v>32</v>
      </c>
      <c r="AO342" s="40" t="s">
        <v>145</v>
      </c>
      <c r="AP342" s="40" t="s">
        <v>34</v>
      </c>
      <c r="AQ342" s="40" t="s">
        <v>71</v>
      </c>
      <c r="AR342" s="40" t="s">
        <v>42</v>
      </c>
      <c r="AS342" s="43">
        <v>41409</v>
      </c>
      <c r="AT342" s="40" t="s">
        <v>43</v>
      </c>
      <c r="AU342" s="40">
        <v>0</v>
      </c>
      <c r="AV342" s="40" t="s">
        <v>7852</v>
      </c>
      <c r="AW342" s="43">
        <v>39028</v>
      </c>
      <c r="AX342" s="46">
        <v>40164.352083333331</v>
      </c>
      <c r="AY342" s="40" t="s">
        <v>36</v>
      </c>
      <c r="AZ342" s="67">
        <v>10253.99</v>
      </c>
      <c r="BA342" s="43">
        <v>39028</v>
      </c>
      <c r="BB342" s="81">
        <v>41409</v>
      </c>
      <c r="BC342" s="40">
        <f t="shared" si="20"/>
        <v>2381</v>
      </c>
      <c r="BD342" s="85">
        <f t="shared" si="21"/>
        <v>79.36666666666666</v>
      </c>
      <c r="BF342" s="393">
        <v>39028</v>
      </c>
      <c r="BG342" s="393">
        <v>41425</v>
      </c>
      <c r="BH342" s="96">
        <f t="shared" si="22"/>
        <v>2397</v>
      </c>
      <c r="BI342" s="97">
        <f t="shared" si="23"/>
        <v>79.900000000000006</v>
      </c>
    </row>
    <row r="343" spans="1:61" ht="12.75" customHeight="1" x14ac:dyDescent="0.2">
      <c r="A343" s="413"/>
      <c r="B343" s="42" t="s">
        <v>2614</v>
      </c>
      <c r="C343" s="40">
        <v>14</v>
      </c>
      <c r="D343" s="40" t="s">
        <v>2528</v>
      </c>
      <c r="E343" s="41" t="s">
        <v>3631</v>
      </c>
      <c r="F343" s="41" t="s">
        <v>8714</v>
      </c>
      <c r="G343" s="41" t="s">
        <v>8708</v>
      </c>
      <c r="H343" s="41" t="s">
        <v>9438</v>
      </c>
      <c r="I343" s="40" t="s">
        <v>57</v>
      </c>
      <c r="J343" s="45" t="s">
        <v>9442</v>
      </c>
      <c r="L343" s="51" t="s">
        <v>7841</v>
      </c>
      <c r="M343" s="40">
        <v>694799</v>
      </c>
      <c r="N343" s="40" t="s">
        <v>7853</v>
      </c>
      <c r="O343" s="40" t="s">
        <v>7854</v>
      </c>
      <c r="P343" s="40" t="s">
        <v>2646</v>
      </c>
      <c r="Q343" s="40">
        <v>548699</v>
      </c>
      <c r="R343" s="40" t="s">
        <v>7855</v>
      </c>
      <c r="S343" s="43">
        <v>39070</v>
      </c>
      <c r="T343" s="40" t="s">
        <v>2623</v>
      </c>
      <c r="U343" s="58">
        <v>10000</v>
      </c>
      <c r="V343" s="58">
        <v>10000</v>
      </c>
      <c r="W343" s="40" t="s">
        <v>2623</v>
      </c>
      <c r="X343" s="40" t="s">
        <v>2623</v>
      </c>
      <c r="Y343" s="40" t="s">
        <v>2623</v>
      </c>
      <c r="Z343" s="58">
        <v>10000</v>
      </c>
      <c r="AA343" s="40" t="s">
        <v>50</v>
      </c>
      <c r="AB343" s="58">
        <v>5000</v>
      </c>
      <c r="AC343" s="58">
        <v>10000</v>
      </c>
      <c r="AD343" s="40" t="s">
        <v>27</v>
      </c>
      <c r="AE343" s="40">
        <v>0</v>
      </c>
      <c r="AF343" s="40" t="s">
        <v>2629</v>
      </c>
      <c r="AG343" s="40" t="s">
        <v>2625</v>
      </c>
      <c r="AH343" s="40" t="s">
        <v>2626</v>
      </c>
      <c r="AI343" s="40" t="s">
        <v>28</v>
      </c>
      <c r="AJ343" s="40" t="s">
        <v>37</v>
      </c>
      <c r="AK343" s="40" t="s">
        <v>38</v>
      </c>
      <c r="AL343" s="40" t="s">
        <v>45</v>
      </c>
      <c r="AM343" s="40" t="s">
        <v>2636</v>
      </c>
      <c r="AN343" s="40" t="s">
        <v>32</v>
      </c>
      <c r="AO343" s="40" t="s">
        <v>4983</v>
      </c>
      <c r="AP343" s="40" t="s">
        <v>53</v>
      </c>
      <c r="AQ343" s="40" t="s">
        <v>71</v>
      </c>
      <c r="AR343" s="40" t="s">
        <v>42</v>
      </c>
      <c r="AS343" s="43">
        <v>41410</v>
      </c>
      <c r="AT343" s="40" t="s">
        <v>57</v>
      </c>
      <c r="AU343" s="40">
        <v>0</v>
      </c>
      <c r="AV343" s="40" t="s">
        <v>7856</v>
      </c>
      <c r="AW343" s="43">
        <v>39176</v>
      </c>
      <c r="AX343" s="46">
        <v>39384.597916666666</v>
      </c>
      <c r="AY343" s="40" t="s">
        <v>36</v>
      </c>
      <c r="AZ343" s="67">
        <v>10000</v>
      </c>
      <c r="BA343" s="43">
        <v>39176</v>
      </c>
      <c r="BB343" s="43">
        <v>41410</v>
      </c>
      <c r="BC343" s="40">
        <f t="shared" si="20"/>
        <v>2234</v>
      </c>
      <c r="BD343" s="85">
        <f t="shared" si="21"/>
        <v>74.466666666666669</v>
      </c>
      <c r="BF343" s="393">
        <v>39176</v>
      </c>
      <c r="BG343" s="393">
        <v>41425</v>
      </c>
      <c r="BH343" s="96">
        <f t="shared" si="22"/>
        <v>2249</v>
      </c>
      <c r="BI343" s="97">
        <f t="shared" si="23"/>
        <v>74.966666666666669</v>
      </c>
    </row>
    <row r="344" spans="1:61" ht="12.75" customHeight="1" x14ac:dyDescent="0.2">
      <c r="A344" s="413"/>
      <c r="B344" s="42" t="s">
        <v>2614</v>
      </c>
      <c r="C344" s="40">
        <v>93</v>
      </c>
      <c r="D344" s="40" t="s">
        <v>2527</v>
      </c>
      <c r="E344" s="41" t="s">
        <v>2536</v>
      </c>
      <c r="F344" s="41" t="s">
        <v>8712</v>
      </c>
      <c r="G344" s="41" t="s">
        <v>8715</v>
      </c>
      <c r="H344" s="41" t="s">
        <v>8716</v>
      </c>
      <c r="I344" s="45" t="s">
        <v>7453</v>
      </c>
      <c r="J344" s="40" t="s">
        <v>8736</v>
      </c>
      <c r="L344" s="51" t="s">
        <v>7841</v>
      </c>
      <c r="M344" s="40">
        <v>1334534</v>
      </c>
      <c r="N344" s="40" t="s">
        <v>7857</v>
      </c>
      <c r="O344" s="40" t="s">
        <v>7858</v>
      </c>
      <c r="P344" s="40" t="s">
        <v>2622</v>
      </c>
      <c r="Q344" s="40" t="s">
        <v>7859</v>
      </c>
      <c r="R344" s="40" t="s">
        <v>7860</v>
      </c>
      <c r="S344" s="43">
        <v>40555</v>
      </c>
      <c r="T344" s="40" t="s">
        <v>2623</v>
      </c>
      <c r="U344" s="58">
        <v>75150</v>
      </c>
      <c r="V344" s="58">
        <v>90000</v>
      </c>
      <c r="W344" s="40" t="s">
        <v>2623</v>
      </c>
      <c r="X344" s="40" t="s">
        <v>2623</v>
      </c>
      <c r="Y344" s="40" t="s">
        <v>2623</v>
      </c>
      <c r="Z344" s="58">
        <v>32500</v>
      </c>
      <c r="AA344" s="40" t="s">
        <v>26</v>
      </c>
      <c r="AB344" s="58">
        <v>32500</v>
      </c>
      <c r="AC344" s="40">
        <v>0</v>
      </c>
      <c r="AD344" s="40" t="s">
        <v>27</v>
      </c>
      <c r="AE344" s="40">
        <v>0</v>
      </c>
      <c r="AF344" s="40" t="s">
        <v>2629</v>
      </c>
      <c r="AG344" s="40" t="s">
        <v>2625</v>
      </c>
      <c r="AH344" s="40" t="s">
        <v>2626</v>
      </c>
      <c r="AI344" s="40" t="s">
        <v>28</v>
      </c>
      <c r="AJ344" s="40" t="s">
        <v>135</v>
      </c>
      <c r="AK344" s="40" t="s">
        <v>136</v>
      </c>
      <c r="AL344" s="40" t="s">
        <v>127</v>
      </c>
      <c r="AM344" s="40" t="s">
        <v>2634</v>
      </c>
      <c r="AN344" s="40" t="s">
        <v>32</v>
      </c>
      <c r="AO344" s="40" t="s">
        <v>7861</v>
      </c>
      <c r="AP344" s="40" t="s">
        <v>123</v>
      </c>
      <c r="AQ344" s="40" t="s">
        <v>185</v>
      </c>
      <c r="AR344" s="40" t="s">
        <v>42</v>
      </c>
      <c r="AS344" s="43">
        <v>41410</v>
      </c>
      <c r="AT344" s="40" t="s">
        <v>7453</v>
      </c>
      <c r="AU344" s="40">
        <v>0</v>
      </c>
      <c r="AV344" s="40" t="s">
        <v>7862</v>
      </c>
      <c r="AW344" s="43">
        <v>40701</v>
      </c>
      <c r="AX344" s="46">
        <v>40710.945833333331</v>
      </c>
      <c r="AY344" s="40" t="s">
        <v>36</v>
      </c>
      <c r="AZ344" s="67">
        <v>75150</v>
      </c>
      <c r="BA344" s="43">
        <v>40701</v>
      </c>
      <c r="BB344" s="81">
        <v>41410</v>
      </c>
      <c r="BC344" s="40">
        <f t="shared" si="20"/>
        <v>709</v>
      </c>
      <c r="BD344" s="85">
        <f t="shared" si="21"/>
        <v>23.633333333333333</v>
      </c>
      <c r="BF344" s="393">
        <v>40701</v>
      </c>
      <c r="BG344" s="393">
        <v>41425</v>
      </c>
      <c r="BH344" s="96">
        <f t="shared" si="22"/>
        <v>724</v>
      </c>
      <c r="BI344" s="97">
        <f t="shared" si="23"/>
        <v>24.133333333333333</v>
      </c>
    </row>
    <row r="345" spans="1:61" ht="12.75" customHeight="1" x14ac:dyDescent="0.2">
      <c r="A345" s="413"/>
      <c r="B345" s="42" t="s">
        <v>2614</v>
      </c>
      <c r="C345" s="40">
        <v>14</v>
      </c>
      <c r="D345" s="40" t="s">
        <v>2528</v>
      </c>
      <c r="E345" s="41" t="s">
        <v>2531</v>
      </c>
      <c r="F345" s="41" t="s">
        <v>8714</v>
      </c>
      <c r="G345" s="41" t="s">
        <v>8715</v>
      </c>
      <c r="H345" s="41" t="s">
        <v>8716</v>
      </c>
      <c r="I345" s="45" t="s">
        <v>7838</v>
      </c>
      <c r="J345" s="45" t="s">
        <v>9441</v>
      </c>
      <c r="L345" s="51" t="s">
        <v>7842</v>
      </c>
      <c r="M345" s="40">
        <v>1388933</v>
      </c>
      <c r="N345" s="40" t="s">
        <v>7863</v>
      </c>
      <c r="O345" s="40" t="s">
        <v>4705</v>
      </c>
      <c r="P345" s="40" t="s">
        <v>2646</v>
      </c>
      <c r="Q345" s="40" t="s">
        <v>7864</v>
      </c>
      <c r="R345" s="40" t="s">
        <v>7865</v>
      </c>
      <c r="S345" s="43">
        <v>40761</v>
      </c>
      <c r="T345" s="40" t="s">
        <v>2623</v>
      </c>
      <c r="U345" s="58">
        <v>17812</v>
      </c>
      <c r="V345" s="58">
        <v>17812</v>
      </c>
      <c r="W345" s="40" t="s">
        <v>2623</v>
      </c>
      <c r="X345" s="40" t="s">
        <v>2623</v>
      </c>
      <c r="Y345" s="40" t="s">
        <v>2623</v>
      </c>
      <c r="Z345" s="58">
        <v>15660.82</v>
      </c>
      <c r="AA345" s="40" t="s">
        <v>26</v>
      </c>
      <c r="AB345" s="58">
        <v>15660.82</v>
      </c>
      <c r="AC345" s="40">
        <v>0</v>
      </c>
      <c r="AD345" s="40" t="s">
        <v>27</v>
      </c>
      <c r="AE345" s="40">
        <v>0</v>
      </c>
      <c r="AF345" s="40" t="s">
        <v>2629</v>
      </c>
      <c r="AG345" s="40" t="s">
        <v>2630</v>
      </c>
      <c r="AI345" s="40" t="s">
        <v>28</v>
      </c>
      <c r="AJ345" s="40" t="s">
        <v>262</v>
      </c>
      <c r="AK345" s="40" t="s">
        <v>151</v>
      </c>
      <c r="AL345" s="40" t="s">
        <v>31</v>
      </c>
      <c r="AM345" s="40" t="s">
        <v>2632</v>
      </c>
      <c r="AN345" s="40" t="s">
        <v>131</v>
      </c>
      <c r="AO345" s="40" t="s">
        <v>639</v>
      </c>
      <c r="AP345" s="40" t="s">
        <v>40</v>
      </c>
      <c r="AQ345" s="40" t="s">
        <v>41</v>
      </c>
      <c r="AR345" s="40" t="s">
        <v>42</v>
      </c>
      <c r="AS345" s="43">
        <v>41410</v>
      </c>
      <c r="AT345" s="40" t="s">
        <v>57</v>
      </c>
      <c r="AU345" s="40">
        <v>0</v>
      </c>
      <c r="AV345" s="40" t="s">
        <v>7866</v>
      </c>
      <c r="AW345" s="43">
        <v>40830</v>
      </c>
      <c r="AX345" s="46">
        <v>40862.073611111111</v>
      </c>
      <c r="AY345" s="40" t="s">
        <v>36</v>
      </c>
      <c r="AZ345" s="67">
        <v>17812</v>
      </c>
      <c r="BA345" s="43">
        <v>40830</v>
      </c>
      <c r="BB345" s="43">
        <v>41410</v>
      </c>
      <c r="BC345" s="40">
        <f t="shared" si="20"/>
        <v>580</v>
      </c>
      <c r="BD345" s="85">
        <f t="shared" si="21"/>
        <v>19.333333333333332</v>
      </c>
      <c r="BF345" s="393">
        <v>40830</v>
      </c>
      <c r="BG345" s="393">
        <v>41425</v>
      </c>
      <c r="BH345" s="96">
        <f t="shared" si="22"/>
        <v>595</v>
      </c>
      <c r="BI345" s="97">
        <f t="shared" si="23"/>
        <v>19.833333333333332</v>
      </c>
    </row>
    <row r="346" spans="1:61" ht="12.75" customHeight="1" x14ac:dyDescent="0.2">
      <c r="A346" s="413"/>
      <c r="B346" s="42" t="s">
        <v>2614</v>
      </c>
      <c r="C346" s="40">
        <v>14</v>
      </c>
      <c r="D346" s="40" t="s">
        <v>2528</v>
      </c>
      <c r="E346" s="41" t="s">
        <v>2531</v>
      </c>
      <c r="F346" s="41" t="s">
        <v>8729</v>
      </c>
      <c r="G346" s="41" t="s">
        <v>8708</v>
      </c>
      <c r="H346" s="41" t="s">
        <v>8975</v>
      </c>
      <c r="I346" s="45" t="s">
        <v>7453</v>
      </c>
      <c r="J346" s="40" t="s">
        <v>8736</v>
      </c>
      <c r="L346" s="51" t="s">
        <v>7842</v>
      </c>
      <c r="M346" s="40">
        <v>1414846</v>
      </c>
      <c r="N346" s="40" t="s">
        <v>7867</v>
      </c>
      <c r="O346" s="40" t="s">
        <v>7868</v>
      </c>
      <c r="P346" s="40" t="s">
        <v>2646</v>
      </c>
      <c r="Q346" s="40" t="s">
        <v>7869</v>
      </c>
      <c r="R346" s="40" t="s">
        <v>7870</v>
      </c>
      <c r="S346" s="43">
        <v>40643</v>
      </c>
      <c r="T346" s="40" t="s">
        <v>2623</v>
      </c>
      <c r="U346" s="58">
        <v>8250</v>
      </c>
      <c r="V346" s="58">
        <v>8250</v>
      </c>
      <c r="W346" s="40" t="s">
        <v>2623</v>
      </c>
      <c r="X346" s="40" t="s">
        <v>2623</v>
      </c>
      <c r="Y346" s="40" t="s">
        <v>2623</v>
      </c>
      <c r="Z346" s="58">
        <v>8250</v>
      </c>
      <c r="AA346" s="40" t="s">
        <v>26</v>
      </c>
      <c r="AB346" s="58">
        <v>8250</v>
      </c>
      <c r="AC346" s="40">
        <v>0</v>
      </c>
      <c r="AD346" s="40" t="s">
        <v>27</v>
      </c>
      <c r="AE346" s="40">
        <v>0</v>
      </c>
      <c r="AF346" s="40" t="s">
        <v>2629</v>
      </c>
      <c r="AG346" s="40" t="s">
        <v>2630</v>
      </c>
      <c r="AI346" s="40" t="s">
        <v>28</v>
      </c>
      <c r="AJ346" s="40" t="s">
        <v>262</v>
      </c>
      <c r="AK346" s="40" t="s">
        <v>151</v>
      </c>
      <c r="AL346" s="40" t="s">
        <v>45</v>
      </c>
      <c r="AM346" s="40" t="s">
        <v>2632</v>
      </c>
      <c r="AN346" s="40" t="s">
        <v>139</v>
      </c>
      <c r="AO346" s="40" t="s">
        <v>5409</v>
      </c>
      <c r="AP346" s="40" t="s">
        <v>89</v>
      </c>
      <c r="AQ346" s="40" t="s">
        <v>171</v>
      </c>
      <c r="AR346" s="40" t="s">
        <v>42</v>
      </c>
      <c r="AS346" s="43">
        <v>41410</v>
      </c>
      <c r="AT346" s="40" t="s">
        <v>7453</v>
      </c>
      <c r="AU346" s="40">
        <v>0</v>
      </c>
      <c r="AV346" s="40" t="s">
        <v>7871</v>
      </c>
      <c r="AW346" s="43">
        <v>40778</v>
      </c>
      <c r="AX346" s="46">
        <v>40932.775000000001</v>
      </c>
      <c r="AY346" s="40" t="s">
        <v>36</v>
      </c>
      <c r="AZ346" s="67">
        <v>8250</v>
      </c>
      <c r="BA346" s="43">
        <v>40778</v>
      </c>
      <c r="BB346" s="43">
        <v>41410</v>
      </c>
      <c r="BC346" s="40">
        <f t="shared" si="20"/>
        <v>632</v>
      </c>
      <c r="BD346" s="85">
        <f t="shared" si="21"/>
        <v>21.066666666666666</v>
      </c>
      <c r="BF346" s="393">
        <v>40778</v>
      </c>
      <c r="BG346" s="393">
        <v>41425</v>
      </c>
      <c r="BH346" s="96">
        <f t="shared" si="22"/>
        <v>647</v>
      </c>
      <c r="BI346" s="97">
        <f t="shared" si="23"/>
        <v>21.566666666666666</v>
      </c>
    </row>
    <row r="347" spans="1:61" ht="12.75" customHeight="1" x14ac:dyDescent="0.2">
      <c r="A347" s="413"/>
      <c r="B347" s="42" t="s">
        <v>2614</v>
      </c>
      <c r="C347" s="40">
        <v>93</v>
      </c>
      <c r="D347" s="40" t="s">
        <v>2527</v>
      </c>
      <c r="E347" s="41" t="s">
        <v>2530</v>
      </c>
      <c r="F347" s="40" t="s">
        <v>8712</v>
      </c>
      <c r="G347" s="40" t="s">
        <v>8708</v>
      </c>
      <c r="H347" s="40" t="s">
        <v>8711</v>
      </c>
      <c r="I347" s="60" t="s">
        <v>7456</v>
      </c>
      <c r="J347" s="60" t="s">
        <v>8756</v>
      </c>
      <c r="K347" s="67">
        <v>0</v>
      </c>
      <c r="L347" s="51" t="s">
        <v>7841</v>
      </c>
      <c r="M347" s="40">
        <v>1278059</v>
      </c>
      <c r="N347" s="40" t="s">
        <v>7872</v>
      </c>
      <c r="O347" s="40" t="s">
        <v>7873</v>
      </c>
      <c r="P347" s="40" t="s">
        <v>2622</v>
      </c>
      <c r="Q347" s="40" t="s">
        <v>7874</v>
      </c>
      <c r="R347" s="40" t="s">
        <v>7875</v>
      </c>
      <c r="S347" s="43">
        <v>40134</v>
      </c>
      <c r="T347" s="40" t="s">
        <v>2623</v>
      </c>
      <c r="U347" s="58">
        <v>39124</v>
      </c>
      <c r="V347" s="58">
        <v>39124</v>
      </c>
      <c r="W347" s="40" t="s">
        <v>2623</v>
      </c>
      <c r="X347" s="40" t="s">
        <v>2623</v>
      </c>
      <c r="Y347" s="40" t="s">
        <v>2623</v>
      </c>
      <c r="Z347" s="58">
        <v>39124</v>
      </c>
      <c r="AA347" s="40" t="s">
        <v>50</v>
      </c>
      <c r="AB347" s="58">
        <v>19562</v>
      </c>
      <c r="AC347" s="40">
        <v>0</v>
      </c>
      <c r="AD347" s="40" t="s">
        <v>27</v>
      </c>
      <c r="AE347" s="40">
        <v>0</v>
      </c>
      <c r="AF347" s="40" t="s">
        <v>2629</v>
      </c>
      <c r="AG347" s="40" t="s">
        <v>2630</v>
      </c>
      <c r="AI347" s="40" t="s">
        <v>28</v>
      </c>
      <c r="AJ347" s="40" t="s">
        <v>135</v>
      </c>
      <c r="AK347" s="40" t="s">
        <v>136</v>
      </c>
      <c r="AL347" s="40" t="s">
        <v>31</v>
      </c>
      <c r="AM347" s="40" t="s">
        <v>2641</v>
      </c>
      <c r="AN347" s="40" t="s">
        <v>32</v>
      </c>
      <c r="AO347" s="40" t="s">
        <v>198</v>
      </c>
      <c r="AP347" s="40" t="s">
        <v>34</v>
      </c>
      <c r="AQ347" s="40" t="s">
        <v>71</v>
      </c>
      <c r="AR347" s="40" t="s">
        <v>42</v>
      </c>
      <c r="AS347" s="43">
        <v>41410</v>
      </c>
      <c r="AT347" s="40" t="s">
        <v>7456</v>
      </c>
      <c r="AU347" s="40">
        <v>0</v>
      </c>
      <c r="AV347" s="40" t="s">
        <v>7876</v>
      </c>
      <c r="AW347" s="43">
        <v>40527</v>
      </c>
      <c r="AX347" s="46">
        <v>40527.540277777778</v>
      </c>
      <c r="AY347" s="40" t="s">
        <v>36</v>
      </c>
      <c r="AZ347" s="67">
        <v>39124</v>
      </c>
      <c r="BA347" s="43">
        <v>40527</v>
      </c>
      <c r="BB347" s="81">
        <v>41410</v>
      </c>
      <c r="BC347" s="40">
        <f t="shared" si="20"/>
        <v>883</v>
      </c>
      <c r="BD347" s="85">
        <f t="shared" si="21"/>
        <v>29.433333333333334</v>
      </c>
      <c r="BF347" s="393">
        <v>40527</v>
      </c>
      <c r="BG347" s="393">
        <v>41425</v>
      </c>
      <c r="BH347" s="96">
        <f t="shared" si="22"/>
        <v>898</v>
      </c>
      <c r="BI347" s="97">
        <f t="shared" si="23"/>
        <v>29.933333333333334</v>
      </c>
    </row>
    <row r="348" spans="1:61" ht="12.75" customHeight="1" x14ac:dyDescent="0.2">
      <c r="A348" s="413"/>
      <c r="B348" s="42" t="s">
        <v>2614</v>
      </c>
      <c r="C348" s="40">
        <v>93</v>
      </c>
      <c r="D348" s="40" t="s">
        <v>2527</v>
      </c>
      <c r="E348" s="41" t="s">
        <v>2539</v>
      </c>
      <c r="F348" s="41" t="s">
        <v>8712</v>
      </c>
      <c r="G348" s="41" t="s">
        <v>8708</v>
      </c>
      <c r="H348" s="41" t="s">
        <v>9572</v>
      </c>
      <c r="I348" s="45" t="s">
        <v>7456</v>
      </c>
      <c r="J348" s="60" t="s">
        <v>8756</v>
      </c>
      <c r="K348" s="67">
        <v>0</v>
      </c>
      <c r="L348" s="51" t="s">
        <v>7841</v>
      </c>
      <c r="M348" s="40">
        <v>486617</v>
      </c>
      <c r="N348" s="40" t="s">
        <v>7877</v>
      </c>
      <c r="O348" s="40" t="s">
        <v>7878</v>
      </c>
      <c r="P348" s="40" t="s">
        <v>2622</v>
      </c>
      <c r="Q348" s="40" t="s">
        <v>7879</v>
      </c>
      <c r="R348" s="40" t="s">
        <v>7880</v>
      </c>
      <c r="S348" s="43">
        <v>38313</v>
      </c>
      <c r="T348" s="40" t="s">
        <v>2623</v>
      </c>
      <c r="U348" s="58">
        <v>14500</v>
      </c>
      <c r="V348" s="58">
        <v>14500</v>
      </c>
      <c r="W348" s="40" t="s">
        <v>2623</v>
      </c>
      <c r="X348" s="40" t="s">
        <v>2623</v>
      </c>
      <c r="Y348" s="40" t="s">
        <v>2623</v>
      </c>
      <c r="Z348" s="58">
        <v>14500</v>
      </c>
      <c r="AA348" s="40" t="s">
        <v>27</v>
      </c>
      <c r="AB348" s="40">
        <v>0</v>
      </c>
      <c r="AC348" s="58">
        <v>1450</v>
      </c>
      <c r="AD348" s="40" t="s">
        <v>27</v>
      </c>
      <c r="AE348" s="40">
        <v>0</v>
      </c>
      <c r="AF348" s="40" t="s">
        <v>2624</v>
      </c>
      <c r="AG348" s="40" t="s">
        <v>2625</v>
      </c>
      <c r="AH348" s="40" t="s">
        <v>2626</v>
      </c>
      <c r="AI348" s="40" t="s">
        <v>28</v>
      </c>
      <c r="AJ348" s="40" t="s">
        <v>44</v>
      </c>
      <c r="AK348" s="40" t="s">
        <v>38</v>
      </c>
      <c r="AL348" s="40" t="s">
        <v>31</v>
      </c>
      <c r="AM348" s="40" t="s">
        <v>2627</v>
      </c>
      <c r="AN348" s="40" t="s">
        <v>32</v>
      </c>
      <c r="AO348" s="40" t="s">
        <v>77</v>
      </c>
      <c r="AP348" s="40" t="s">
        <v>34</v>
      </c>
      <c r="AQ348" s="40" t="s">
        <v>307</v>
      </c>
      <c r="AR348" s="40" t="s">
        <v>42</v>
      </c>
      <c r="AS348" s="43">
        <v>41411</v>
      </c>
      <c r="AT348" s="40" t="s">
        <v>7456</v>
      </c>
      <c r="AU348" s="40">
        <v>0</v>
      </c>
      <c r="AV348" s="40" t="s">
        <v>7881</v>
      </c>
      <c r="AW348" s="43">
        <v>38672</v>
      </c>
      <c r="AX348" s="46">
        <v>38741.67083333333</v>
      </c>
      <c r="AY348" s="40" t="s">
        <v>36</v>
      </c>
      <c r="AZ348" s="67">
        <v>14500</v>
      </c>
      <c r="BA348" s="43">
        <v>38672</v>
      </c>
      <c r="BB348" s="81">
        <v>41411</v>
      </c>
      <c r="BC348" s="40">
        <f t="shared" si="20"/>
        <v>2739</v>
      </c>
      <c r="BD348" s="85">
        <f t="shared" si="21"/>
        <v>91.3</v>
      </c>
      <c r="BF348" s="393">
        <v>38672</v>
      </c>
      <c r="BG348" s="393">
        <v>41425</v>
      </c>
      <c r="BH348" s="96">
        <f t="shared" si="22"/>
        <v>2753</v>
      </c>
      <c r="BI348" s="97">
        <f t="shared" si="23"/>
        <v>91.766666666666666</v>
      </c>
    </row>
    <row r="349" spans="1:61" ht="12.75" customHeight="1" x14ac:dyDescent="0.2">
      <c r="A349" s="413"/>
      <c r="B349" s="42" t="s">
        <v>2614</v>
      </c>
      <c r="C349" s="40">
        <v>82</v>
      </c>
      <c r="D349" s="40" t="s">
        <v>2527</v>
      </c>
      <c r="E349" s="41" t="s">
        <v>2558</v>
      </c>
      <c r="F349" s="41" t="s">
        <v>8713</v>
      </c>
      <c r="G349" s="41" t="s">
        <v>8708</v>
      </c>
      <c r="H349" s="41" t="s">
        <v>9214</v>
      </c>
      <c r="I349" s="60" t="s">
        <v>7456</v>
      </c>
      <c r="J349" s="60" t="s">
        <v>8756</v>
      </c>
      <c r="K349" s="67">
        <v>0</v>
      </c>
      <c r="L349" s="51" t="s">
        <v>7841</v>
      </c>
      <c r="M349" s="40">
        <v>1315227</v>
      </c>
      <c r="N349" s="40" t="s">
        <v>7882</v>
      </c>
      <c r="O349" s="40" t="s">
        <v>7883</v>
      </c>
      <c r="P349" s="40" t="s">
        <v>2622</v>
      </c>
      <c r="Q349" s="40" t="s">
        <v>7884</v>
      </c>
      <c r="R349" s="40" t="s">
        <v>7885</v>
      </c>
      <c r="S349" s="43">
        <v>39795</v>
      </c>
      <c r="T349" s="40" t="s">
        <v>2623</v>
      </c>
      <c r="U349" s="58">
        <v>3000</v>
      </c>
      <c r="V349" s="58">
        <v>3000</v>
      </c>
      <c r="W349" s="40" t="s">
        <v>2623</v>
      </c>
      <c r="X349" s="40" t="s">
        <v>2623</v>
      </c>
      <c r="Y349" s="40" t="s">
        <v>2623</v>
      </c>
      <c r="Z349" s="58">
        <v>3000</v>
      </c>
      <c r="AA349" s="40" t="s">
        <v>50</v>
      </c>
      <c r="AB349" s="58">
        <v>1500</v>
      </c>
      <c r="AC349" s="40">
        <v>0</v>
      </c>
      <c r="AD349" s="40" t="s">
        <v>27</v>
      </c>
      <c r="AE349" s="40">
        <v>0</v>
      </c>
      <c r="AF349" s="40" t="s">
        <v>2629</v>
      </c>
      <c r="AG349" s="40" t="s">
        <v>2630</v>
      </c>
      <c r="AI349" s="40" t="s">
        <v>28</v>
      </c>
      <c r="AJ349" s="40" t="s">
        <v>135</v>
      </c>
      <c r="AK349" s="40" t="s">
        <v>284</v>
      </c>
      <c r="AL349" s="40" t="s">
        <v>45</v>
      </c>
      <c r="AM349" s="40" t="s">
        <v>7608</v>
      </c>
      <c r="AN349" s="40" t="s">
        <v>32</v>
      </c>
      <c r="AO349" s="40" t="s">
        <v>77</v>
      </c>
      <c r="AP349" s="40" t="s">
        <v>34</v>
      </c>
      <c r="AQ349" s="40" t="s">
        <v>71</v>
      </c>
      <c r="AR349" s="40" t="s">
        <v>42</v>
      </c>
      <c r="AS349" s="43">
        <v>41411</v>
      </c>
      <c r="AT349" s="40" t="s">
        <v>7456</v>
      </c>
      <c r="AU349" s="40">
        <v>0</v>
      </c>
      <c r="AV349" s="40" t="s">
        <v>7886</v>
      </c>
      <c r="AW349" s="43">
        <v>40644</v>
      </c>
      <c r="AX349" s="46">
        <v>40662.490277777775</v>
      </c>
      <c r="AY349" s="40" t="s">
        <v>36</v>
      </c>
      <c r="AZ349" s="67">
        <v>3000</v>
      </c>
      <c r="BA349" s="43">
        <v>40644</v>
      </c>
      <c r="BB349" s="81">
        <v>41411</v>
      </c>
      <c r="BC349" s="40">
        <f t="shared" si="20"/>
        <v>767</v>
      </c>
      <c r="BD349" s="85">
        <f t="shared" si="21"/>
        <v>25.566666666666666</v>
      </c>
      <c r="BF349" s="393">
        <v>40644</v>
      </c>
      <c r="BG349" s="393">
        <v>41425</v>
      </c>
      <c r="BH349" s="96">
        <f t="shared" si="22"/>
        <v>781</v>
      </c>
      <c r="BI349" s="97">
        <f t="shared" si="23"/>
        <v>26.033333333333335</v>
      </c>
    </row>
    <row r="350" spans="1:61" ht="12.75" customHeight="1" x14ac:dyDescent="0.2">
      <c r="A350" s="413"/>
      <c r="B350" s="42" t="s">
        <v>2614</v>
      </c>
      <c r="C350" s="40">
        <v>93</v>
      </c>
      <c r="D350" s="40" t="s">
        <v>2527</v>
      </c>
      <c r="E350" s="41" t="s">
        <v>2534</v>
      </c>
      <c r="F350" s="41" t="s">
        <v>8717</v>
      </c>
      <c r="G350" s="41" t="s">
        <v>8715</v>
      </c>
      <c r="H350" s="41" t="s">
        <v>8716</v>
      </c>
      <c r="I350" s="45" t="s">
        <v>7839</v>
      </c>
      <c r="J350" s="45" t="s">
        <v>9417</v>
      </c>
      <c r="L350" s="51" t="s">
        <v>7841</v>
      </c>
      <c r="M350" s="40">
        <v>1314733</v>
      </c>
      <c r="N350" s="40" t="s">
        <v>7887</v>
      </c>
      <c r="O350" s="40" t="s">
        <v>7888</v>
      </c>
      <c r="P350" s="40" t="s">
        <v>2622</v>
      </c>
      <c r="Q350" s="40" t="s">
        <v>7889</v>
      </c>
      <c r="R350" s="40" t="s">
        <v>7890</v>
      </c>
      <c r="S350" s="43">
        <v>39902</v>
      </c>
      <c r="T350" s="40" t="s">
        <v>2623</v>
      </c>
      <c r="U350" s="58">
        <v>66495.67</v>
      </c>
      <c r="V350" s="58">
        <v>70323</v>
      </c>
      <c r="W350" s="40" t="s">
        <v>2623</v>
      </c>
      <c r="X350" s="40" t="s">
        <v>2623</v>
      </c>
      <c r="Y350" s="40" t="s">
        <v>2623</v>
      </c>
      <c r="Z350" s="58">
        <v>5681.09</v>
      </c>
      <c r="AA350" s="40" t="s">
        <v>26</v>
      </c>
      <c r="AB350" s="58">
        <v>5681.09</v>
      </c>
      <c r="AC350" s="40">
        <v>0</v>
      </c>
      <c r="AD350" s="40" t="s">
        <v>27</v>
      </c>
      <c r="AE350" s="40">
        <v>0</v>
      </c>
      <c r="AF350" s="40" t="s">
        <v>2629</v>
      </c>
      <c r="AG350" s="40" t="s">
        <v>2630</v>
      </c>
      <c r="AI350" s="40" t="s">
        <v>28</v>
      </c>
      <c r="AJ350" s="40" t="s">
        <v>135</v>
      </c>
      <c r="AK350" s="40" t="s">
        <v>136</v>
      </c>
      <c r="AL350" s="40" t="s">
        <v>31</v>
      </c>
      <c r="AM350" s="40" t="s">
        <v>2641</v>
      </c>
      <c r="AN350" s="40" t="s">
        <v>32</v>
      </c>
      <c r="AO350" s="40" t="s">
        <v>4941</v>
      </c>
      <c r="AP350" s="40" t="s">
        <v>34</v>
      </c>
      <c r="AQ350" s="40" t="s">
        <v>71</v>
      </c>
      <c r="AR350" s="40" t="s">
        <v>42</v>
      </c>
      <c r="AS350" s="43">
        <v>41411</v>
      </c>
      <c r="AT350" s="40" t="s">
        <v>43</v>
      </c>
      <c r="AU350" s="40">
        <v>0</v>
      </c>
      <c r="AV350" s="40" t="s">
        <v>7891</v>
      </c>
      <c r="AW350" s="43">
        <v>40645</v>
      </c>
      <c r="AX350" s="46">
        <v>40661.470138888886</v>
      </c>
      <c r="AY350" s="40" t="s">
        <v>36</v>
      </c>
      <c r="AZ350" s="67">
        <v>66495.67</v>
      </c>
      <c r="BA350" s="43">
        <v>40645</v>
      </c>
      <c r="BB350" s="81">
        <v>41411</v>
      </c>
      <c r="BC350" s="40">
        <f t="shared" si="20"/>
        <v>766</v>
      </c>
      <c r="BD350" s="85">
        <f t="shared" si="21"/>
        <v>25.533333333333335</v>
      </c>
      <c r="BF350" s="393">
        <v>40645</v>
      </c>
      <c r="BG350" s="393">
        <v>41425</v>
      </c>
      <c r="BH350" s="96">
        <f t="shared" si="22"/>
        <v>780</v>
      </c>
      <c r="BI350" s="97">
        <f t="shared" si="23"/>
        <v>26</v>
      </c>
    </row>
    <row r="351" spans="1:61" ht="12.75" customHeight="1" x14ac:dyDescent="0.2">
      <c r="A351" s="413"/>
      <c r="B351" s="42" t="s">
        <v>2614</v>
      </c>
      <c r="C351" s="40">
        <v>93</v>
      </c>
      <c r="D351" s="40" t="s">
        <v>2527</v>
      </c>
      <c r="E351" s="41" t="s">
        <v>2530</v>
      </c>
      <c r="F351" s="41" t="s">
        <v>8717</v>
      </c>
      <c r="G351" s="41" t="s">
        <v>8708</v>
      </c>
      <c r="H351" s="41" t="s">
        <v>9571</v>
      </c>
      <c r="I351" s="45" t="s">
        <v>7453</v>
      </c>
      <c r="J351" s="40" t="s">
        <v>8736</v>
      </c>
      <c r="L351" s="51" t="s">
        <v>7841</v>
      </c>
      <c r="M351" s="40">
        <v>796219</v>
      </c>
      <c r="N351" s="40" t="s">
        <v>7892</v>
      </c>
      <c r="O351" s="40" t="s">
        <v>7893</v>
      </c>
      <c r="P351" s="40" t="s">
        <v>2622</v>
      </c>
      <c r="Q351" s="40" t="s">
        <v>7894</v>
      </c>
      <c r="R351" s="40" t="s">
        <v>7895</v>
      </c>
      <c r="S351" s="43">
        <v>39119</v>
      </c>
      <c r="T351" s="40" t="s">
        <v>2623</v>
      </c>
      <c r="U351" s="58">
        <v>82506.100000000006</v>
      </c>
      <c r="V351" s="58">
        <v>82506.100000000006</v>
      </c>
      <c r="W351" s="40" t="s">
        <v>2623</v>
      </c>
      <c r="X351" s="40" t="s">
        <v>2623</v>
      </c>
      <c r="Y351" s="40" t="s">
        <v>2623</v>
      </c>
      <c r="Z351" s="58">
        <v>82506.100000000006</v>
      </c>
      <c r="AA351" s="40" t="s">
        <v>26</v>
      </c>
      <c r="AB351" s="58">
        <v>82506.100000000006</v>
      </c>
      <c r="AC351" s="40">
        <v>0</v>
      </c>
      <c r="AD351" s="40" t="s">
        <v>27</v>
      </c>
      <c r="AE351" s="40">
        <v>0</v>
      </c>
      <c r="AF351" s="40" t="s">
        <v>2624</v>
      </c>
      <c r="AG351" s="40" t="s">
        <v>2625</v>
      </c>
      <c r="AH351" s="40" t="s">
        <v>2626</v>
      </c>
      <c r="AI351" s="40" t="s">
        <v>28</v>
      </c>
      <c r="AJ351" s="40" t="s">
        <v>44</v>
      </c>
      <c r="AK351" s="40" t="s">
        <v>443</v>
      </c>
      <c r="AL351" s="40" t="s">
        <v>45</v>
      </c>
      <c r="AM351" s="40" t="s">
        <v>2641</v>
      </c>
      <c r="AN351" s="40" t="s">
        <v>32</v>
      </c>
      <c r="AO351" s="40" t="s">
        <v>1309</v>
      </c>
      <c r="AP351" s="40" t="s">
        <v>34</v>
      </c>
      <c r="AQ351" s="40" t="s">
        <v>71</v>
      </c>
      <c r="AR351" s="40" t="s">
        <v>42</v>
      </c>
      <c r="AS351" s="43">
        <v>41414</v>
      </c>
      <c r="AT351" s="40" t="s">
        <v>7453</v>
      </c>
      <c r="AU351" s="40">
        <v>0</v>
      </c>
      <c r="AV351" s="40" t="s">
        <v>7896</v>
      </c>
      <c r="AW351" s="43">
        <v>39658</v>
      </c>
      <c r="AX351" s="46">
        <v>39772.669444444444</v>
      </c>
      <c r="AY351" s="40" t="s">
        <v>36</v>
      </c>
      <c r="AZ351" s="67">
        <v>82506.100000000006</v>
      </c>
      <c r="BA351" s="43">
        <v>39658</v>
      </c>
      <c r="BB351" s="81">
        <v>41414</v>
      </c>
      <c r="BC351" s="40">
        <f t="shared" si="20"/>
        <v>1756</v>
      </c>
      <c r="BD351" s="85">
        <f t="shared" si="21"/>
        <v>58.533333333333331</v>
      </c>
      <c r="BF351" s="393">
        <v>39658</v>
      </c>
      <c r="BG351" s="393">
        <v>41425</v>
      </c>
      <c r="BH351" s="96">
        <f t="shared" si="22"/>
        <v>1767</v>
      </c>
      <c r="BI351" s="97">
        <f t="shared" si="23"/>
        <v>58.9</v>
      </c>
    </row>
    <row r="352" spans="1:61" ht="12.75" customHeight="1" x14ac:dyDescent="0.2">
      <c r="A352" s="413"/>
      <c r="B352" s="42" t="s">
        <v>2614</v>
      </c>
      <c r="C352" s="40">
        <v>93</v>
      </c>
      <c r="D352" s="40" t="s">
        <v>2527</v>
      </c>
      <c r="E352" s="41" t="s">
        <v>2539</v>
      </c>
      <c r="F352" s="41" t="s">
        <v>8710</v>
      </c>
      <c r="G352" s="41" t="s">
        <v>8708</v>
      </c>
      <c r="H352" s="41" t="s">
        <v>8709</v>
      </c>
      <c r="I352" s="45" t="s">
        <v>7839</v>
      </c>
      <c r="J352" s="45" t="s">
        <v>8761</v>
      </c>
      <c r="L352" s="51" t="s">
        <v>7841</v>
      </c>
      <c r="M352" s="40">
        <v>1113441</v>
      </c>
      <c r="N352" s="40" t="s">
        <v>7897</v>
      </c>
      <c r="O352" s="40" t="s">
        <v>7898</v>
      </c>
      <c r="P352" s="40" t="s">
        <v>2622</v>
      </c>
      <c r="Q352" s="40" t="s">
        <v>7899</v>
      </c>
      <c r="R352" s="40" t="s">
        <v>7900</v>
      </c>
      <c r="S352" s="43">
        <v>39902</v>
      </c>
      <c r="T352" s="40" t="s">
        <v>2623</v>
      </c>
      <c r="U352" s="58">
        <v>6000</v>
      </c>
      <c r="V352" s="58">
        <v>6000</v>
      </c>
      <c r="W352" s="40" t="s">
        <v>2623</v>
      </c>
      <c r="X352" s="40" t="s">
        <v>2623</v>
      </c>
      <c r="Y352" s="40" t="s">
        <v>2623</v>
      </c>
      <c r="Z352" s="58">
        <v>6000</v>
      </c>
      <c r="AA352" s="40" t="s">
        <v>26</v>
      </c>
      <c r="AB352" s="58">
        <v>6000</v>
      </c>
      <c r="AC352" s="40">
        <v>0</v>
      </c>
      <c r="AD352" s="40" t="s">
        <v>27</v>
      </c>
      <c r="AE352" s="40">
        <v>0</v>
      </c>
      <c r="AF352" s="40" t="s">
        <v>2624</v>
      </c>
      <c r="AG352" s="40" t="s">
        <v>2625</v>
      </c>
      <c r="AH352" s="40" t="s">
        <v>2626</v>
      </c>
      <c r="AI352" s="40" t="s">
        <v>28</v>
      </c>
      <c r="AJ352" s="40" t="s">
        <v>135</v>
      </c>
      <c r="AK352" s="40" t="s">
        <v>136</v>
      </c>
      <c r="AL352" s="40" t="s">
        <v>45</v>
      </c>
      <c r="AN352" s="40" t="s">
        <v>32</v>
      </c>
      <c r="AO352" s="40" t="s">
        <v>1198</v>
      </c>
      <c r="AP352" s="40" t="s">
        <v>34</v>
      </c>
      <c r="AQ352" s="40" t="s">
        <v>71</v>
      </c>
      <c r="AR352" s="40" t="s">
        <v>42</v>
      </c>
      <c r="AS352" s="43">
        <v>41414</v>
      </c>
      <c r="AT352" s="40" t="s">
        <v>43</v>
      </c>
      <c r="AU352" s="40">
        <v>0</v>
      </c>
      <c r="AV352" s="40" t="s">
        <v>7901</v>
      </c>
      <c r="AW352" s="43">
        <v>40084</v>
      </c>
      <c r="AX352" s="46">
        <v>40105.743750000001</v>
      </c>
      <c r="AY352" s="40" t="s">
        <v>36</v>
      </c>
      <c r="AZ352" s="67">
        <v>6000</v>
      </c>
      <c r="BA352" s="43">
        <v>40084</v>
      </c>
      <c r="BB352" s="81">
        <v>41414</v>
      </c>
      <c r="BC352" s="40">
        <f t="shared" si="20"/>
        <v>1330</v>
      </c>
      <c r="BD352" s="85">
        <f t="shared" si="21"/>
        <v>44.333333333333336</v>
      </c>
      <c r="BF352" s="393">
        <v>40084</v>
      </c>
      <c r="BG352" s="393">
        <v>41425</v>
      </c>
      <c r="BH352" s="96">
        <f t="shared" si="22"/>
        <v>1341</v>
      </c>
      <c r="BI352" s="97">
        <f t="shared" si="23"/>
        <v>44.7</v>
      </c>
    </row>
    <row r="353" spans="1:61" ht="12.75" customHeight="1" x14ac:dyDescent="0.2">
      <c r="A353" s="413"/>
      <c r="B353" s="42" t="s">
        <v>2614</v>
      </c>
      <c r="C353" s="40">
        <v>93</v>
      </c>
      <c r="D353" s="40" t="s">
        <v>2527</v>
      </c>
      <c r="E353" s="41" t="s">
        <v>2533</v>
      </c>
      <c r="F353" s="41" t="s">
        <v>8717</v>
      </c>
      <c r="G353" s="41" t="s">
        <v>8708</v>
      </c>
      <c r="H353" s="41" t="s">
        <v>9571</v>
      </c>
      <c r="I353" s="45" t="s">
        <v>7456</v>
      </c>
      <c r="J353" s="45" t="s">
        <v>9205</v>
      </c>
      <c r="K353" s="67">
        <v>0</v>
      </c>
      <c r="L353" s="51" t="s">
        <v>7841</v>
      </c>
      <c r="M353" s="40">
        <v>1099414</v>
      </c>
      <c r="N353" s="40" t="s">
        <v>7902</v>
      </c>
      <c r="O353" s="40" t="s">
        <v>7903</v>
      </c>
      <c r="P353" s="40" t="s">
        <v>2622</v>
      </c>
      <c r="Q353" s="40" t="s">
        <v>7904</v>
      </c>
      <c r="R353" s="40" t="s">
        <v>7905</v>
      </c>
      <c r="S353" s="43">
        <v>38626</v>
      </c>
      <c r="T353" s="40" t="s">
        <v>2623</v>
      </c>
      <c r="U353" s="58">
        <v>30000</v>
      </c>
      <c r="V353" s="58">
        <v>30000</v>
      </c>
      <c r="W353" s="40" t="s">
        <v>2623</v>
      </c>
      <c r="X353" s="40" t="s">
        <v>2623</v>
      </c>
      <c r="Y353" s="40" t="s">
        <v>2623</v>
      </c>
      <c r="Z353" s="58">
        <v>30000</v>
      </c>
      <c r="AA353" s="40" t="s">
        <v>50</v>
      </c>
      <c r="AB353" s="58">
        <v>15000</v>
      </c>
      <c r="AC353" s="40">
        <v>0</v>
      </c>
      <c r="AD353" s="40" t="s">
        <v>27</v>
      </c>
      <c r="AE353" s="40">
        <v>0</v>
      </c>
      <c r="AF353" s="40" t="s">
        <v>2629</v>
      </c>
      <c r="AG353" s="40" t="s">
        <v>2630</v>
      </c>
      <c r="AI353" s="40" t="s">
        <v>28</v>
      </c>
      <c r="AJ353" s="40" t="s">
        <v>135</v>
      </c>
      <c r="AK353" s="40" t="s">
        <v>284</v>
      </c>
      <c r="AL353" s="40" t="s">
        <v>31</v>
      </c>
      <c r="AN353" s="40" t="s">
        <v>32</v>
      </c>
      <c r="AO353" s="40" t="s">
        <v>77</v>
      </c>
      <c r="AP353" s="40" t="s">
        <v>34</v>
      </c>
      <c r="AQ353" s="40" t="s">
        <v>71</v>
      </c>
      <c r="AR353" s="40" t="s">
        <v>42</v>
      </c>
      <c r="AS353" s="43">
        <v>41414</v>
      </c>
      <c r="AT353" s="40" t="s">
        <v>7456</v>
      </c>
      <c r="AU353" s="40">
        <v>0</v>
      </c>
      <c r="AV353" s="40" t="s">
        <v>7906</v>
      </c>
      <c r="AW353" s="43">
        <v>40056</v>
      </c>
      <c r="AX353" s="46">
        <v>40079.570833333331</v>
      </c>
      <c r="AY353" s="40" t="s">
        <v>36</v>
      </c>
      <c r="AZ353" s="67">
        <v>30000</v>
      </c>
      <c r="BA353" s="43">
        <v>40056</v>
      </c>
      <c r="BB353" s="81">
        <v>41414</v>
      </c>
      <c r="BC353" s="40">
        <f t="shared" si="20"/>
        <v>1358</v>
      </c>
      <c r="BD353" s="85">
        <f t="shared" si="21"/>
        <v>45.266666666666666</v>
      </c>
      <c r="BF353" s="393">
        <v>40056</v>
      </c>
      <c r="BG353" s="393">
        <v>41425</v>
      </c>
      <c r="BH353" s="96">
        <f t="shared" si="22"/>
        <v>1369</v>
      </c>
      <c r="BI353" s="97">
        <f t="shared" si="23"/>
        <v>45.633333333333333</v>
      </c>
    </row>
    <row r="354" spans="1:61" ht="12.75" customHeight="1" x14ac:dyDescent="0.2">
      <c r="A354" s="413"/>
      <c r="B354" s="42" t="s">
        <v>2614</v>
      </c>
      <c r="C354" s="40">
        <v>82</v>
      </c>
      <c r="D354" s="40" t="s">
        <v>2527</v>
      </c>
      <c r="E354" s="41" t="s">
        <v>2537</v>
      </c>
      <c r="F354" s="41" t="s">
        <v>8712</v>
      </c>
      <c r="G354" s="41" t="s">
        <v>8708</v>
      </c>
      <c r="H354" s="41" t="s">
        <v>9572</v>
      </c>
      <c r="I354" s="45" t="s">
        <v>7456</v>
      </c>
      <c r="J354" s="60" t="s">
        <v>8756</v>
      </c>
      <c r="K354" s="67">
        <v>0</v>
      </c>
      <c r="L354" s="51" t="s">
        <v>7841</v>
      </c>
      <c r="M354" s="40">
        <v>710896</v>
      </c>
      <c r="N354" s="40" t="s">
        <v>7907</v>
      </c>
      <c r="O354" s="40" t="s">
        <v>7908</v>
      </c>
      <c r="P354" s="40" t="s">
        <v>2622</v>
      </c>
      <c r="Q354" s="40" t="s">
        <v>651</v>
      </c>
      <c r="R354" s="40" t="s">
        <v>7909</v>
      </c>
      <c r="S354" s="43">
        <v>38827</v>
      </c>
      <c r="T354" s="40" t="s">
        <v>2623</v>
      </c>
      <c r="U354" s="58">
        <v>91645.6</v>
      </c>
      <c r="V354" s="58">
        <v>91645.6</v>
      </c>
      <c r="W354" s="40" t="s">
        <v>2623</v>
      </c>
      <c r="X354" s="40" t="s">
        <v>2623</v>
      </c>
      <c r="Y354" s="40" t="s">
        <v>2623</v>
      </c>
      <c r="Z354" s="58">
        <v>91645.6</v>
      </c>
      <c r="AA354" s="40" t="s">
        <v>27</v>
      </c>
      <c r="AB354" s="40">
        <v>0</v>
      </c>
      <c r="AC354" s="58">
        <v>9175.66</v>
      </c>
      <c r="AD354" s="40" t="s">
        <v>27</v>
      </c>
      <c r="AE354" s="40">
        <v>0</v>
      </c>
      <c r="AF354" s="40" t="s">
        <v>2624</v>
      </c>
      <c r="AG354" s="40" t="s">
        <v>2630</v>
      </c>
      <c r="AI354" s="40" t="s">
        <v>28</v>
      </c>
      <c r="AJ354" s="40" t="s">
        <v>44</v>
      </c>
      <c r="AK354" s="40" t="s">
        <v>38</v>
      </c>
      <c r="AL354" s="40" t="s">
        <v>45</v>
      </c>
      <c r="AM354" s="40" t="s">
        <v>2641</v>
      </c>
      <c r="AN354" s="40" t="s">
        <v>32</v>
      </c>
      <c r="AO354" s="40" t="s">
        <v>62</v>
      </c>
      <c r="AP354" s="40" t="s">
        <v>34</v>
      </c>
      <c r="AQ354" s="40" t="s">
        <v>63</v>
      </c>
      <c r="AR354" s="40" t="s">
        <v>42</v>
      </c>
      <c r="AS354" s="43">
        <v>41415</v>
      </c>
      <c r="AT354" s="40" t="s">
        <v>7456</v>
      </c>
      <c r="AU354" s="40">
        <v>0</v>
      </c>
      <c r="AV354" s="40" t="s">
        <v>7910</v>
      </c>
      <c r="AW354" s="43">
        <v>39384</v>
      </c>
      <c r="AX354" s="46">
        <v>39430.595138888886</v>
      </c>
      <c r="AY354" s="40" t="s">
        <v>36</v>
      </c>
      <c r="AZ354" s="67">
        <v>91645.6</v>
      </c>
      <c r="BA354" s="43">
        <v>39384</v>
      </c>
      <c r="BB354" s="81">
        <v>41415</v>
      </c>
      <c r="BC354" s="40">
        <f t="shared" si="20"/>
        <v>2031</v>
      </c>
      <c r="BD354" s="85">
        <f t="shared" si="21"/>
        <v>67.7</v>
      </c>
      <c r="BF354" s="393">
        <v>39384</v>
      </c>
      <c r="BG354" s="393">
        <v>41425</v>
      </c>
      <c r="BH354" s="96">
        <f t="shared" si="22"/>
        <v>2041</v>
      </c>
      <c r="BI354" s="97">
        <f t="shared" si="23"/>
        <v>68.033333333333331</v>
      </c>
    </row>
    <row r="355" spans="1:61" ht="12.75" customHeight="1" x14ac:dyDescent="0.2">
      <c r="A355" s="413"/>
      <c r="B355" s="42" t="s">
        <v>2614</v>
      </c>
      <c r="C355" s="40">
        <v>82</v>
      </c>
      <c r="D355" s="40" t="s">
        <v>2527</v>
      </c>
      <c r="E355" s="41" t="s">
        <v>2537</v>
      </c>
      <c r="F355" s="41" t="s">
        <v>8726</v>
      </c>
      <c r="G355" s="41" t="s">
        <v>8708</v>
      </c>
      <c r="H355" s="41" t="s">
        <v>8975</v>
      </c>
      <c r="I355" s="45" t="s">
        <v>7838</v>
      </c>
      <c r="J355" s="45" t="s">
        <v>9443</v>
      </c>
      <c r="L355" s="51" t="s">
        <v>7841</v>
      </c>
      <c r="M355" s="40">
        <v>1282415</v>
      </c>
      <c r="N355" s="40" t="s">
        <v>7911</v>
      </c>
      <c r="O355" s="40" t="s">
        <v>7912</v>
      </c>
      <c r="P355" s="40" t="s">
        <v>2622</v>
      </c>
      <c r="Q355" s="40" t="s">
        <v>7913</v>
      </c>
      <c r="R355" s="40" t="s">
        <v>7914</v>
      </c>
      <c r="S355" s="43">
        <v>40143</v>
      </c>
      <c r="T355" s="40" t="s">
        <v>2623</v>
      </c>
      <c r="U355" s="58">
        <v>67900</v>
      </c>
      <c r="V355" s="58">
        <v>70000</v>
      </c>
      <c r="W355" s="40" t="s">
        <v>2623</v>
      </c>
      <c r="X355" s="40" t="s">
        <v>2623</v>
      </c>
      <c r="Y355" s="40" t="s">
        <v>2623</v>
      </c>
      <c r="Z355" s="58">
        <v>3381.16</v>
      </c>
      <c r="AA355" s="40" t="s">
        <v>50</v>
      </c>
      <c r="AB355" s="58">
        <v>1690.58</v>
      </c>
      <c r="AC355" s="40">
        <v>0</v>
      </c>
      <c r="AD355" s="40" t="s">
        <v>27</v>
      </c>
      <c r="AE355" s="40">
        <v>0</v>
      </c>
      <c r="AF355" s="40" t="s">
        <v>2629</v>
      </c>
      <c r="AG355" s="40" t="s">
        <v>2630</v>
      </c>
      <c r="AI355" s="40" t="s">
        <v>28</v>
      </c>
      <c r="AJ355" s="40" t="s">
        <v>135</v>
      </c>
      <c r="AK355" s="40" t="s">
        <v>136</v>
      </c>
      <c r="AL355" s="40" t="s">
        <v>45</v>
      </c>
      <c r="AN355" s="40" t="s">
        <v>32</v>
      </c>
      <c r="AO355" s="40" t="s">
        <v>77</v>
      </c>
      <c r="AP355" s="40" t="s">
        <v>34</v>
      </c>
      <c r="AQ355" s="40" t="s">
        <v>71</v>
      </c>
      <c r="AR355" s="40" t="s">
        <v>42</v>
      </c>
      <c r="AS355" s="43">
        <v>41415</v>
      </c>
      <c r="AT355" s="40" t="s">
        <v>57</v>
      </c>
      <c r="AU355" s="40">
        <v>0</v>
      </c>
      <c r="AV355" s="40" t="s">
        <v>7915</v>
      </c>
      <c r="AW355" s="43">
        <v>40526</v>
      </c>
      <c r="AX355" s="46">
        <v>40547.751388888886</v>
      </c>
      <c r="AY355" s="40" t="s">
        <v>36</v>
      </c>
      <c r="AZ355" s="67">
        <v>67900</v>
      </c>
      <c r="BA355" s="43">
        <v>40526</v>
      </c>
      <c r="BB355" s="81">
        <v>41415</v>
      </c>
      <c r="BC355" s="40">
        <f t="shared" si="20"/>
        <v>889</v>
      </c>
      <c r="BD355" s="85">
        <f t="shared" si="21"/>
        <v>29.633333333333333</v>
      </c>
      <c r="BF355" s="393">
        <v>40526</v>
      </c>
      <c r="BG355" s="393">
        <v>41425</v>
      </c>
      <c r="BH355" s="96">
        <f t="shared" si="22"/>
        <v>899</v>
      </c>
      <c r="BI355" s="97">
        <f t="shared" si="23"/>
        <v>29.966666666666665</v>
      </c>
    </row>
    <row r="356" spans="1:61" ht="12.75" customHeight="1" x14ac:dyDescent="0.2">
      <c r="A356" s="413"/>
      <c r="B356" s="42" t="s">
        <v>2614</v>
      </c>
      <c r="C356" s="40">
        <v>81</v>
      </c>
      <c r="D356" s="40" t="s">
        <v>2527</v>
      </c>
      <c r="E356" s="41" t="s">
        <v>2529</v>
      </c>
      <c r="F356" s="41" t="s">
        <v>8713</v>
      </c>
      <c r="G356" s="41" t="s">
        <v>8708</v>
      </c>
      <c r="H356" s="41" t="s">
        <v>9214</v>
      </c>
      <c r="I356" s="45" t="s">
        <v>7839</v>
      </c>
      <c r="J356" s="40" t="s">
        <v>8761</v>
      </c>
      <c r="L356" s="51" t="s">
        <v>7841</v>
      </c>
      <c r="M356" s="40">
        <v>1148906</v>
      </c>
      <c r="N356" s="40" t="s">
        <v>7916</v>
      </c>
      <c r="O356" s="40" t="s">
        <v>7917</v>
      </c>
      <c r="P356" s="40" t="s">
        <v>2622</v>
      </c>
      <c r="Q356" s="40" t="s">
        <v>7918</v>
      </c>
      <c r="R356" s="40" t="s">
        <v>7919</v>
      </c>
      <c r="S356" s="43">
        <v>37868</v>
      </c>
      <c r="T356" s="40" t="s">
        <v>2623</v>
      </c>
      <c r="U356" s="58">
        <v>51004.18</v>
      </c>
      <c r="V356" s="58">
        <v>51004.18</v>
      </c>
      <c r="W356" s="40" t="s">
        <v>2623</v>
      </c>
      <c r="X356" s="40" t="s">
        <v>2623</v>
      </c>
      <c r="Y356" s="40" t="s">
        <v>2623</v>
      </c>
      <c r="Z356" s="58">
        <v>51004.18</v>
      </c>
      <c r="AA356" s="40" t="s">
        <v>26</v>
      </c>
      <c r="AB356" s="58">
        <v>51004.18</v>
      </c>
      <c r="AC356" s="58">
        <v>166140.39000000001</v>
      </c>
      <c r="AD356" s="40" t="s">
        <v>27</v>
      </c>
      <c r="AE356" s="40">
        <v>0</v>
      </c>
      <c r="AI356" s="40" t="s">
        <v>28</v>
      </c>
      <c r="AJ356" s="40" t="s">
        <v>135</v>
      </c>
      <c r="AK356" s="40" t="s">
        <v>136</v>
      </c>
      <c r="AL356" s="40" t="s">
        <v>31</v>
      </c>
      <c r="AM356" s="40" t="s">
        <v>2652</v>
      </c>
      <c r="AN356" s="40" t="s">
        <v>32</v>
      </c>
      <c r="AO356" s="40" t="s">
        <v>56</v>
      </c>
      <c r="AP356" s="40" t="s">
        <v>53</v>
      </c>
      <c r="AQ356" s="40" t="s">
        <v>71</v>
      </c>
      <c r="AR356" s="40" t="s">
        <v>42</v>
      </c>
      <c r="AS356" s="43">
        <v>41416</v>
      </c>
      <c r="AT356" s="40" t="s">
        <v>43</v>
      </c>
      <c r="AU356" s="40">
        <v>0</v>
      </c>
      <c r="AV356" s="40" t="s">
        <v>7920</v>
      </c>
      <c r="AW356" s="43">
        <v>38118</v>
      </c>
      <c r="AX356" s="46">
        <v>40164.357638888891</v>
      </c>
      <c r="AY356" s="40" t="s">
        <v>36</v>
      </c>
      <c r="AZ356" s="67">
        <v>51004.18</v>
      </c>
      <c r="BA356" s="43">
        <v>38118</v>
      </c>
      <c r="BB356" s="81">
        <v>41416</v>
      </c>
      <c r="BC356" s="40">
        <f t="shared" si="20"/>
        <v>3298</v>
      </c>
      <c r="BD356" s="85">
        <f t="shared" si="21"/>
        <v>109.93333333333334</v>
      </c>
      <c r="BF356" s="393">
        <v>38118</v>
      </c>
      <c r="BG356" s="393">
        <v>41425</v>
      </c>
      <c r="BH356" s="96">
        <f t="shared" si="22"/>
        <v>3307</v>
      </c>
      <c r="BI356" s="97">
        <f t="shared" si="23"/>
        <v>110.23333333333333</v>
      </c>
    </row>
    <row r="357" spans="1:61" ht="12.75" customHeight="1" x14ac:dyDescent="0.2">
      <c r="A357" s="413"/>
      <c r="B357" s="42" t="s">
        <v>2614</v>
      </c>
      <c r="C357" s="40">
        <v>82</v>
      </c>
      <c r="D357" s="40" t="s">
        <v>2527</v>
      </c>
      <c r="E357" s="41" t="s">
        <v>2537</v>
      </c>
      <c r="F357" s="41" t="s">
        <v>8712</v>
      </c>
      <c r="G357" s="41" t="s">
        <v>8708</v>
      </c>
      <c r="H357" s="41" t="s">
        <v>9572</v>
      </c>
      <c r="I357" s="45" t="s">
        <v>7839</v>
      </c>
      <c r="J357" s="40" t="s">
        <v>8755</v>
      </c>
      <c r="L357" s="51" t="s">
        <v>7841</v>
      </c>
      <c r="M357" s="40">
        <v>541213</v>
      </c>
      <c r="N357" s="40" t="s">
        <v>7921</v>
      </c>
      <c r="O357" s="40" t="s">
        <v>7922</v>
      </c>
      <c r="P357" s="40" t="s">
        <v>2622</v>
      </c>
      <c r="Q357" s="40" t="s">
        <v>7923</v>
      </c>
      <c r="R357" s="40" t="s">
        <v>7924</v>
      </c>
      <c r="S357" s="43">
        <v>38845</v>
      </c>
      <c r="T357" s="40" t="s">
        <v>2623</v>
      </c>
      <c r="U357" s="58">
        <v>200000</v>
      </c>
      <c r="V357" s="58">
        <v>200000</v>
      </c>
      <c r="W357" s="40" t="s">
        <v>2623</v>
      </c>
      <c r="X357" s="40" t="s">
        <v>2623</v>
      </c>
      <c r="Y357" s="40" t="s">
        <v>2623</v>
      </c>
      <c r="Z357" s="58">
        <v>200000</v>
      </c>
      <c r="AA357" s="40" t="s">
        <v>27</v>
      </c>
      <c r="AB357" s="40">
        <v>0</v>
      </c>
      <c r="AC357" s="58">
        <v>244443.16</v>
      </c>
      <c r="AD357" s="40" t="s">
        <v>27</v>
      </c>
      <c r="AE357" s="40">
        <v>0</v>
      </c>
      <c r="AF357" s="40" t="s">
        <v>2629</v>
      </c>
      <c r="AG357" s="40" t="s">
        <v>2630</v>
      </c>
      <c r="AI357" s="40" t="s">
        <v>28</v>
      </c>
      <c r="AJ357" s="40" t="s">
        <v>44</v>
      </c>
      <c r="AK357" s="40" t="s">
        <v>38</v>
      </c>
      <c r="AL357" s="40" t="s">
        <v>45</v>
      </c>
      <c r="AM357" s="40" t="s">
        <v>7925</v>
      </c>
      <c r="AN357" s="40" t="s">
        <v>32</v>
      </c>
      <c r="AO357" s="40" t="s">
        <v>56</v>
      </c>
      <c r="AP357" s="40" t="s">
        <v>53</v>
      </c>
      <c r="AQ357" s="40" t="s">
        <v>71</v>
      </c>
      <c r="AR357" s="40" t="s">
        <v>42</v>
      </c>
      <c r="AS357" s="43">
        <v>41416</v>
      </c>
      <c r="AT357" s="40" t="s">
        <v>43</v>
      </c>
      <c r="AU357" s="40">
        <v>0</v>
      </c>
      <c r="AV357" s="40" t="s">
        <v>7926</v>
      </c>
      <c r="AW357" s="43">
        <v>38931</v>
      </c>
      <c r="AX357" s="46">
        <v>38988.454861111109</v>
      </c>
      <c r="AY357" s="40" t="s">
        <v>36</v>
      </c>
      <c r="AZ357" s="67">
        <v>200000</v>
      </c>
      <c r="BA357" s="43">
        <v>38931</v>
      </c>
      <c r="BB357" s="81">
        <v>41416</v>
      </c>
      <c r="BC357" s="40">
        <f t="shared" si="20"/>
        <v>2485</v>
      </c>
      <c r="BD357" s="85">
        <f t="shared" si="21"/>
        <v>82.833333333333329</v>
      </c>
      <c r="BF357" s="393">
        <v>38931</v>
      </c>
      <c r="BG357" s="393">
        <v>41425</v>
      </c>
      <c r="BH357" s="96">
        <f t="shared" si="22"/>
        <v>2494</v>
      </c>
      <c r="BI357" s="97">
        <f t="shared" si="23"/>
        <v>83.13333333333334</v>
      </c>
    </row>
    <row r="358" spans="1:61" ht="12.75" customHeight="1" x14ac:dyDescent="0.2">
      <c r="A358" s="413"/>
      <c r="B358" s="42" t="s">
        <v>2614</v>
      </c>
      <c r="C358" s="40">
        <v>53</v>
      </c>
      <c r="D358" s="40" t="s">
        <v>2528</v>
      </c>
      <c r="E358" s="41" t="s">
        <v>2529</v>
      </c>
      <c r="F358" s="40" t="s">
        <v>9453</v>
      </c>
      <c r="G358" s="40" t="s">
        <v>9453</v>
      </c>
      <c r="H358" s="40" t="s">
        <v>9453</v>
      </c>
      <c r="I358" s="40" t="s">
        <v>57</v>
      </c>
      <c r="J358" s="45" t="s">
        <v>9453</v>
      </c>
      <c r="L358" s="51" t="s">
        <v>7841</v>
      </c>
      <c r="M358" s="40">
        <v>172174</v>
      </c>
      <c r="N358" s="40" t="s">
        <v>7927</v>
      </c>
      <c r="O358" s="40" t="s">
        <v>7928</v>
      </c>
      <c r="P358" s="40" t="s">
        <v>2646</v>
      </c>
      <c r="Q358" s="40" t="s">
        <v>7929</v>
      </c>
      <c r="R358" s="40" t="s">
        <v>7930</v>
      </c>
      <c r="S358" s="43">
        <v>36122</v>
      </c>
      <c r="T358" s="40" t="s">
        <v>2623</v>
      </c>
      <c r="U358" s="58">
        <v>50000</v>
      </c>
      <c r="V358" s="58">
        <v>50000</v>
      </c>
      <c r="W358" s="40" t="s">
        <v>2623</v>
      </c>
      <c r="X358" s="40" t="s">
        <v>2623</v>
      </c>
      <c r="Y358" s="40" t="s">
        <v>2623</v>
      </c>
      <c r="Z358" s="58">
        <v>50000</v>
      </c>
      <c r="AA358" s="40" t="s">
        <v>26</v>
      </c>
      <c r="AB358" s="58">
        <v>50000</v>
      </c>
      <c r="AC358" s="40">
        <v>300</v>
      </c>
      <c r="AD358" s="40" t="s">
        <v>27</v>
      </c>
      <c r="AE358" s="40">
        <v>0</v>
      </c>
      <c r="AF358" s="40" t="s">
        <v>2624</v>
      </c>
      <c r="AG358" s="40" t="s">
        <v>2638</v>
      </c>
      <c r="AH358" s="40" t="s">
        <v>2670</v>
      </c>
      <c r="AI358" s="40" t="s">
        <v>28</v>
      </c>
      <c r="AJ358" s="40" t="s">
        <v>29</v>
      </c>
      <c r="AK358" s="40" t="s">
        <v>30</v>
      </c>
      <c r="AL358" s="40" t="s">
        <v>31</v>
      </c>
      <c r="AM358" s="40" t="s">
        <v>3407</v>
      </c>
      <c r="AN358" s="40" t="s">
        <v>32</v>
      </c>
      <c r="AO358" s="40" t="s">
        <v>7931</v>
      </c>
      <c r="AP358" s="40" t="s">
        <v>34</v>
      </c>
      <c r="AQ358" s="40" t="s">
        <v>71</v>
      </c>
      <c r="AR358" s="40" t="s">
        <v>42</v>
      </c>
      <c r="AS358" s="43">
        <v>41417</v>
      </c>
      <c r="AT358" s="40" t="s">
        <v>57</v>
      </c>
      <c r="AU358" s="40">
        <v>0</v>
      </c>
      <c r="AV358" s="40" t="s">
        <v>7932</v>
      </c>
      <c r="AW358" s="43">
        <v>36287</v>
      </c>
      <c r="AX358" s="46">
        <v>37453</v>
      </c>
      <c r="AY358" s="40" t="s">
        <v>36</v>
      </c>
      <c r="AZ358" s="67">
        <v>50000</v>
      </c>
      <c r="BA358" s="43">
        <v>36287</v>
      </c>
      <c r="BB358" s="43">
        <v>41417</v>
      </c>
      <c r="BC358" s="40">
        <f t="shared" si="20"/>
        <v>5130</v>
      </c>
      <c r="BD358" s="85">
        <f t="shared" si="21"/>
        <v>171</v>
      </c>
      <c r="BF358" s="393">
        <v>36287</v>
      </c>
      <c r="BG358" s="393">
        <v>41425</v>
      </c>
      <c r="BH358" s="96">
        <f t="shared" si="22"/>
        <v>5138</v>
      </c>
      <c r="BI358" s="97">
        <f t="shared" si="23"/>
        <v>171.26666666666668</v>
      </c>
    </row>
    <row r="359" spans="1:61" ht="12.75" customHeight="1" x14ac:dyDescent="0.2">
      <c r="A359" s="413"/>
      <c r="B359" s="42" t="s">
        <v>2614</v>
      </c>
      <c r="C359" s="40">
        <v>93</v>
      </c>
      <c r="D359" s="40" t="s">
        <v>2527</v>
      </c>
      <c r="E359" s="41" t="s">
        <v>3634</v>
      </c>
      <c r="F359" s="41" t="s">
        <v>8713</v>
      </c>
      <c r="G359" s="41" t="s">
        <v>8708</v>
      </c>
      <c r="H359" s="41" t="s">
        <v>9214</v>
      </c>
      <c r="I359" s="45" t="s">
        <v>7453</v>
      </c>
      <c r="J359" s="40" t="s">
        <v>8761</v>
      </c>
      <c r="L359" s="51" t="s">
        <v>7842</v>
      </c>
      <c r="M359" s="40">
        <v>1419579</v>
      </c>
      <c r="N359" s="40" t="s">
        <v>7933</v>
      </c>
      <c r="O359" s="40" t="s">
        <v>7934</v>
      </c>
      <c r="P359" s="40" t="s">
        <v>2622</v>
      </c>
      <c r="Q359" s="40" t="s">
        <v>7935</v>
      </c>
      <c r="R359" s="40" t="s">
        <v>7936</v>
      </c>
      <c r="S359" s="43">
        <v>40373</v>
      </c>
      <c r="T359" s="40" t="s">
        <v>2623</v>
      </c>
      <c r="U359" s="58">
        <v>20000</v>
      </c>
      <c r="V359" s="58">
        <v>20000</v>
      </c>
      <c r="W359" s="40" t="s">
        <v>2623</v>
      </c>
      <c r="X359" s="40" t="s">
        <v>2623</v>
      </c>
      <c r="Y359" s="40" t="s">
        <v>2623</v>
      </c>
      <c r="Z359" s="58">
        <v>20000</v>
      </c>
      <c r="AA359" s="40" t="s">
        <v>26</v>
      </c>
      <c r="AB359" s="58">
        <v>20000</v>
      </c>
      <c r="AC359" s="40">
        <v>0</v>
      </c>
      <c r="AD359" s="40" t="s">
        <v>27</v>
      </c>
      <c r="AE359" s="40">
        <v>0</v>
      </c>
      <c r="AF359" s="40" t="s">
        <v>2624</v>
      </c>
      <c r="AG359" s="40" t="s">
        <v>2625</v>
      </c>
      <c r="AH359" s="40" t="s">
        <v>2626</v>
      </c>
      <c r="AI359" s="40" t="s">
        <v>28</v>
      </c>
      <c r="AJ359" s="40" t="s">
        <v>135</v>
      </c>
      <c r="AK359" s="40" t="s">
        <v>276</v>
      </c>
      <c r="AL359" s="40" t="s">
        <v>31</v>
      </c>
      <c r="AM359" s="40" t="s">
        <v>2634</v>
      </c>
      <c r="AN359" s="40" t="s">
        <v>32</v>
      </c>
      <c r="AO359" s="40" t="s">
        <v>7937</v>
      </c>
      <c r="AP359" s="40" t="s">
        <v>34</v>
      </c>
      <c r="AQ359" s="40" t="s">
        <v>71</v>
      </c>
      <c r="AR359" s="40" t="s">
        <v>42</v>
      </c>
      <c r="AS359" s="43">
        <v>41417</v>
      </c>
      <c r="AT359" s="40" t="s">
        <v>7453</v>
      </c>
      <c r="AU359" s="40">
        <v>0</v>
      </c>
      <c r="AV359" s="40" t="s">
        <v>7938</v>
      </c>
      <c r="AW359" s="43">
        <v>40945</v>
      </c>
      <c r="AX359" s="46">
        <v>40947.150694444441</v>
      </c>
      <c r="AY359" s="40" t="s">
        <v>36</v>
      </c>
      <c r="AZ359" s="67">
        <v>20000</v>
      </c>
      <c r="BA359" s="43">
        <v>40945</v>
      </c>
      <c r="BB359" s="81">
        <v>41417</v>
      </c>
      <c r="BC359" s="40">
        <f t="shared" si="20"/>
        <v>472</v>
      </c>
      <c r="BD359" s="85">
        <f t="shared" si="21"/>
        <v>15.733333333333333</v>
      </c>
      <c r="BF359" s="393">
        <v>40945</v>
      </c>
      <c r="BG359" s="393">
        <v>41425</v>
      </c>
      <c r="BH359" s="96">
        <f t="shared" si="22"/>
        <v>480</v>
      </c>
      <c r="BI359" s="97">
        <f t="shared" si="23"/>
        <v>16</v>
      </c>
    </row>
    <row r="360" spans="1:61" ht="12.75" customHeight="1" x14ac:dyDescent="0.2">
      <c r="A360" s="413"/>
      <c r="B360" s="42" t="s">
        <v>2614</v>
      </c>
      <c r="C360" s="40">
        <v>93</v>
      </c>
      <c r="D360" s="40" t="s">
        <v>2527</v>
      </c>
      <c r="E360" s="41" t="s">
        <v>2557</v>
      </c>
      <c r="F360" s="41" t="s">
        <v>8710</v>
      </c>
      <c r="G360" s="41" t="s">
        <v>8708</v>
      </c>
      <c r="H360" s="41" t="s">
        <v>8743</v>
      </c>
      <c r="I360" s="40" t="s">
        <v>7453</v>
      </c>
      <c r="J360" s="40" t="s">
        <v>9447</v>
      </c>
      <c r="L360" s="51" t="s">
        <v>7842</v>
      </c>
      <c r="M360" s="40">
        <v>1469613</v>
      </c>
      <c r="N360" s="40" t="s">
        <v>7939</v>
      </c>
      <c r="O360" s="40" t="s">
        <v>7940</v>
      </c>
      <c r="P360" s="40" t="s">
        <v>2622</v>
      </c>
      <c r="Q360" s="40" t="s">
        <v>7941</v>
      </c>
      <c r="R360" s="40" t="s">
        <v>7942</v>
      </c>
      <c r="S360" s="43">
        <v>40094</v>
      </c>
      <c r="T360" s="40" t="s">
        <v>2623</v>
      </c>
      <c r="U360" s="58">
        <v>16987.11</v>
      </c>
      <c r="V360" s="58">
        <v>16987.11</v>
      </c>
      <c r="W360" s="40" t="s">
        <v>2623</v>
      </c>
      <c r="X360" s="40" t="s">
        <v>2623</v>
      </c>
      <c r="Y360" s="40" t="s">
        <v>2623</v>
      </c>
      <c r="Z360" s="58">
        <v>16987.11</v>
      </c>
      <c r="AA360" s="40" t="s">
        <v>26</v>
      </c>
      <c r="AB360" s="58">
        <v>16987.11</v>
      </c>
      <c r="AC360" s="40">
        <v>0</v>
      </c>
      <c r="AD360" s="40" t="s">
        <v>27</v>
      </c>
      <c r="AE360" s="40">
        <v>0</v>
      </c>
      <c r="AF360" s="40" t="s">
        <v>2624</v>
      </c>
      <c r="AG360" s="40" t="s">
        <v>2625</v>
      </c>
      <c r="AH360" s="40" t="s">
        <v>2626</v>
      </c>
      <c r="AI360" s="40" t="s">
        <v>28</v>
      </c>
      <c r="AJ360" s="40" t="s">
        <v>135</v>
      </c>
      <c r="AK360" s="40" t="s">
        <v>136</v>
      </c>
      <c r="AL360" s="40" t="s">
        <v>45</v>
      </c>
      <c r="AM360" s="40" t="s">
        <v>2653</v>
      </c>
      <c r="AN360" s="40" t="s">
        <v>32</v>
      </c>
      <c r="AO360" s="40" t="s">
        <v>77</v>
      </c>
      <c r="AP360" s="40" t="s">
        <v>34</v>
      </c>
      <c r="AQ360" s="40" t="s">
        <v>71</v>
      </c>
      <c r="AR360" s="40" t="s">
        <v>42</v>
      </c>
      <c r="AS360" s="43">
        <v>41417</v>
      </c>
      <c r="AT360" s="40" t="s">
        <v>7453</v>
      </c>
      <c r="AU360" s="40">
        <v>0</v>
      </c>
      <c r="AV360" s="40" t="s">
        <v>7943</v>
      </c>
      <c r="AW360" s="43">
        <v>41066</v>
      </c>
      <c r="AX360" s="46">
        <v>41066.490972222222</v>
      </c>
      <c r="AY360" s="40" t="s">
        <v>36</v>
      </c>
      <c r="AZ360" s="67">
        <v>16987.11</v>
      </c>
      <c r="BA360" s="43">
        <v>41066</v>
      </c>
      <c r="BB360" s="81">
        <v>41417</v>
      </c>
      <c r="BC360" s="40">
        <f t="shared" si="20"/>
        <v>351</v>
      </c>
      <c r="BD360" s="85">
        <f t="shared" si="21"/>
        <v>11.7</v>
      </c>
      <c r="BF360" s="393">
        <v>41066</v>
      </c>
      <c r="BG360" s="393">
        <v>41425</v>
      </c>
      <c r="BH360" s="96">
        <f t="shared" si="22"/>
        <v>359</v>
      </c>
      <c r="BI360" s="97">
        <f t="shared" si="23"/>
        <v>11.966666666666667</v>
      </c>
    </row>
    <row r="361" spans="1:61" ht="12.75" customHeight="1" x14ac:dyDescent="0.2">
      <c r="A361" s="413"/>
      <c r="B361" s="42" t="s">
        <v>2614</v>
      </c>
      <c r="C361" s="40">
        <v>14</v>
      </c>
      <c r="D361" s="40" t="s">
        <v>2528</v>
      </c>
      <c r="E361" s="41" t="s">
        <v>2531</v>
      </c>
      <c r="F361" s="41" t="s">
        <v>8714</v>
      </c>
      <c r="G361" s="41" t="s">
        <v>8708</v>
      </c>
      <c r="H361" s="41" t="s">
        <v>8975</v>
      </c>
      <c r="I361" s="40" t="s">
        <v>7456</v>
      </c>
      <c r="J361" s="45" t="s">
        <v>9428</v>
      </c>
      <c r="K361" s="67">
        <v>0</v>
      </c>
      <c r="L361" s="51" t="s">
        <v>7842</v>
      </c>
      <c r="M361" s="40">
        <v>1545692</v>
      </c>
      <c r="N361" s="40" t="s">
        <v>7944</v>
      </c>
      <c r="O361" s="40" t="s">
        <v>7945</v>
      </c>
      <c r="P361" s="40" t="s">
        <v>2622</v>
      </c>
      <c r="Q361" s="40" t="s">
        <v>7946</v>
      </c>
      <c r="R361" s="40" t="s">
        <v>7947</v>
      </c>
      <c r="S361" s="43">
        <v>40498</v>
      </c>
      <c r="T361" s="40" t="s">
        <v>2623</v>
      </c>
      <c r="U361" s="58">
        <v>12000</v>
      </c>
      <c r="V361" s="58">
        <v>12000</v>
      </c>
      <c r="W361" s="40" t="s">
        <v>2623</v>
      </c>
      <c r="X361" s="40" t="s">
        <v>2623</v>
      </c>
      <c r="Y361" s="40" t="s">
        <v>2623</v>
      </c>
      <c r="Z361" s="58">
        <v>12000</v>
      </c>
      <c r="AA361" s="40" t="s">
        <v>50</v>
      </c>
      <c r="AB361" s="58">
        <v>6000</v>
      </c>
      <c r="AC361" s="40">
        <v>0</v>
      </c>
      <c r="AD361" s="40" t="s">
        <v>27</v>
      </c>
      <c r="AE361" s="40">
        <v>0</v>
      </c>
      <c r="AF361" s="40" t="s">
        <v>2629</v>
      </c>
      <c r="AG361" s="40" t="s">
        <v>2630</v>
      </c>
      <c r="AI361" s="40" t="s">
        <v>28</v>
      </c>
      <c r="AJ361" s="40" t="s">
        <v>262</v>
      </c>
      <c r="AK361" s="40" t="s">
        <v>284</v>
      </c>
      <c r="AL361" s="40" t="s">
        <v>31</v>
      </c>
      <c r="AM361" s="40" t="s">
        <v>2632</v>
      </c>
      <c r="AN361" s="40" t="s">
        <v>131</v>
      </c>
      <c r="AO361" s="40" t="s">
        <v>7937</v>
      </c>
      <c r="AP361" s="40" t="s">
        <v>34</v>
      </c>
      <c r="AQ361" s="40" t="s">
        <v>71</v>
      </c>
      <c r="AR361" s="40" t="s">
        <v>42</v>
      </c>
      <c r="AS361" s="43">
        <v>41417</v>
      </c>
      <c r="AT361" s="40" t="s">
        <v>7456</v>
      </c>
      <c r="AU361" s="40">
        <v>0</v>
      </c>
      <c r="AV361" s="40" t="s">
        <v>7948</v>
      </c>
      <c r="AW361" s="43">
        <v>41141</v>
      </c>
      <c r="AX361" s="46">
        <v>41226.137499999997</v>
      </c>
      <c r="AY361" s="40" t="s">
        <v>36</v>
      </c>
      <c r="AZ361" s="67">
        <v>12000</v>
      </c>
      <c r="BA361" s="43">
        <v>41141</v>
      </c>
      <c r="BB361" s="43">
        <v>41417</v>
      </c>
      <c r="BC361" s="40">
        <f t="shared" si="20"/>
        <v>276</v>
      </c>
      <c r="BD361" s="85">
        <f t="shared" si="21"/>
        <v>9.1999999999999993</v>
      </c>
      <c r="BF361" s="393">
        <v>41141</v>
      </c>
      <c r="BG361" s="393">
        <v>41425</v>
      </c>
      <c r="BH361" s="96">
        <f t="shared" si="22"/>
        <v>284</v>
      </c>
      <c r="BI361" s="97">
        <f t="shared" si="23"/>
        <v>9.4666666666666668</v>
      </c>
    </row>
    <row r="362" spans="1:61" ht="12.75" customHeight="1" x14ac:dyDescent="0.2">
      <c r="A362" s="413"/>
      <c r="B362" s="42" t="s">
        <v>2614</v>
      </c>
      <c r="C362" s="40">
        <v>93</v>
      </c>
      <c r="D362" s="40" t="s">
        <v>2527</v>
      </c>
      <c r="E362" s="41" t="s">
        <v>2548</v>
      </c>
      <c r="F362" s="41" t="s">
        <v>8710</v>
      </c>
      <c r="G362" s="41" t="s">
        <v>8708</v>
      </c>
      <c r="H362" s="41" t="s">
        <v>9418</v>
      </c>
      <c r="I362" s="45" t="s">
        <v>7839</v>
      </c>
      <c r="J362" s="40" t="s">
        <v>8761</v>
      </c>
      <c r="L362" s="51" t="s">
        <v>7842</v>
      </c>
      <c r="M362" s="40">
        <v>1502186</v>
      </c>
      <c r="N362" s="40" t="s">
        <v>7949</v>
      </c>
      <c r="O362" s="40" t="s">
        <v>7950</v>
      </c>
      <c r="P362" s="40" t="s">
        <v>2622</v>
      </c>
      <c r="Q362" s="40" t="s">
        <v>7951</v>
      </c>
      <c r="R362" s="40" t="s">
        <v>7952</v>
      </c>
      <c r="S362" s="43">
        <v>40573</v>
      </c>
      <c r="T362" s="40" t="s">
        <v>2623</v>
      </c>
      <c r="U362" s="58">
        <v>11026</v>
      </c>
      <c r="V362" s="58">
        <v>11026</v>
      </c>
      <c r="W362" s="40" t="s">
        <v>2623</v>
      </c>
      <c r="X362" s="40" t="s">
        <v>2623</v>
      </c>
      <c r="Y362" s="40" t="s">
        <v>2623</v>
      </c>
      <c r="Z362" s="58">
        <v>11026</v>
      </c>
      <c r="AA362" s="40" t="s">
        <v>26</v>
      </c>
      <c r="AB362" s="58">
        <v>11026</v>
      </c>
      <c r="AC362" s="40">
        <v>579.04</v>
      </c>
      <c r="AD362" s="40" t="s">
        <v>27</v>
      </c>
      <c r="AE362" s="40">
        <v>0</v>
      </c>
      <c r="AF362" s="40" t="s">
        <v>2629</v>
      </c>
      <c r="AG362" s="40" t="s">
        <v>2625</v>
      </c>
      <c r="AH362" s="40" t="s">
        <v>2700</v>
      </c>
      <c r="AI362" s="40" t="s">
        <v>28</v>
      </c>
      <c r="AJ362" s="40" t="s">
        <v>135</v>
      </c>
      <c r="AK362" s="40" t="s">
        <v>136</v>
      </c>
      <c r="AL362" s="40" t="s">
        <v>31</v>
      </c>
      <c r="AM362" s="40" t="s">
        <v>2641</v>
      </c>
      <c r="AN362" s="40" t="s">
        <v>32</v>
      </c>
      <c r="AO362" s="40" t="s">
        <v>433</v>
      </c>
      <c r="AP362" s="40" t="s">
        <v>34</v>
      </c>
      <c r="AQ362" s="40" t="s">
        <v>71</v>
      </c>
      <c r="AR362" s="40" t="s">
        <v>42</v>
      </c>
      <c r="AS362" s="43">
        <v>41417</v>
      </c>
      <c r="AT362" s="40" t="s">
        <v>43</v>
      </c>
      <c r="AU362" s="40">
        <v>0</v>
      </c>
      <c r="AV362" s="40" t="s">
        <v>7953</v>
      </c>
      <c r="AW362" s="43">
        <v>41124</v>
      </c>
      <c r="AX362" s="46">
        <v>41134.934027777781</v>
      </c>
      <c r="AY362" s="40" t="s">
        <v>36</v>
      </c>
      <c r="AZ362" s="67">
        <v>11026</v>
      </c>
      <c r="BA362" s="43">
        <v>41124</v>
      </c>
      <c r="BB362" s="81">
        <v>41417</v>
      </c>
      <c r="BC362" s="40">
        <f t="shared" si="20"/>
        <v>293</v>
      </c>
      <c r="BD362" s="85">
        <f t="shared" si="21"/>
        <v>9.7666666666666675</v>
      </c>
      <c r="BF362" s="393">
        <v>41124</v>
      </c>
      <c r="BG362" s="393">
        <v>41425</v>
      </c>
      <c r="BH362" s="96">
        <f t="shared" si="22"/>
        <v>301</v>
      </c>
      <c r="BI362" s="97">
        <f t="shared" si="23"/>
        <v>10.033333333333333</v>
      </c>
    </row>
    <row r="363" spans="1:61" ht="12.75" customHeight="1" x14ac:dyDescent="0.2">
      <c r="A363" s="413"/>
      <c r="B363" s="42" t="s">
        <v>2614</v>
      </c>
      <c r="C363" s="40">
        <v>93</v>
      </c>
      <c r="D363" s="40" t="s">
        <v>2527</v>
      </c>
      <c r="E363" s="41" t="s">
        <v>2535</v>
      </c>
      <c r="F363" s="41" t="s">
        <v>8712</v>
      </c>
      <c r="G363" s="41" t="s">
        <v>8708</v>
      </c>
      <c r="H363" s="41" t="s">
        <v>9572</v>
      </c>
      <c r="I363" s="45" t="s">
        <v>7838</v>
      </c>
      <c r="J363" s="45" t="s">
        <v>9444</v>
      </c>
      <c r="L363" s="51" t="s">
        <v>7841</v>
      </c>
      <c r="M363" s="40">
        <v>453370</v>
      </c>
      <c r="N363" s="40" t="s">
        <v>7954</v>
      </c>
      <c r="O363" s="40" t="s">
        <v>7955</v>
      </c>
      <c r="P363" s="40" t="s">
        <v>2622</v>
      </c>
      <c r="Q363" s="40" t="s">
        <v>7956</v>
      </c>
      <c r="R363" s="40" t="s">
        <v>7957</v>
      </c>
      <c r="S363" s="43">
        <v>37841</v>
      </c>
      <c r="T363" s="40" t="s">
        <v>2623</v>
      </c>
      <c r="U363" s="58">
        <v>73000</v>
      </c>
      <c r="V363" s="58">
        <v>73000</v>
      </c>
      <c r="W363" s="40" t="s">
        <v>2623</v>
      </c>
      <c r="X363" s="40" t="s">
        <v>2623</v>
      </c>
      <c r="Y363" s="40" t="s">
        <v>2623</v>
      </c>
      <c r="Z363" s="58">
        <v>73000</v>
      </c>
      <c r="AA363" s="40" t="s">
        <v>26</v>
      </c>
      <c r="AB363" s="58">
        <v>73000</v>
      </c>
      <c r="AC363" s="58">
        <v>185828.78</v>
      </c>
      <c r="AD363" s="40" t="s">
        <v>27</v>
      </c>
      <c r="AE363" s="40">
        <v>0</v>
      </c>
      <c r="AF363" s="40" t="s">
        <v>2629</v>
      </c>
      <c r="AG363" s="40" t="s">
        <v>2638</v>
      </c>
      <c r="AH363" s="40" t="s">
        <v>2642</v>
      </c>
      <c r="AI363" s="40" t="s">
        <v>28</v>
      </c>
      <c r="AJ363" s="40" t="s">
        <v>44</v>
      </c>
      <c r="AK363" s="40" t="s">
        <v>61</v>
      </c>
      <c r="AL363" s="40" t="s">
        <v>31</v>
      </c>
      <c r="AM363" s="40" t="s">
        <v>2689</v>
      </c>
      <c r="AN363" s="40" t="s">
        <v>32</v>
      </c>
      <c r="AO363" s="40" t="s">
        <v>77</v>
      </c>
      <c r="AP363" s="40" t="s">
        <v>34</v>
      </c>
      <c r="AQ363" s="40" t="s">
        <v>71</v>
      </c>
      <c r="AR363" s="40" t="s">
        <v>42</v>
      </c>
      <c r="AS363" s="43">
        <v>41418</v>
      </c>
      <c r="AT363" s="40" t="s">
        <v>57</v>
      </c>
      <c r="AU363" s="40">
        <v>0</v>
      </c>
      <c r="AV363" s="40" t="s">
        <v>7958</v>
      </c>
      <c r="AW363" s="43">
        <v>38476</v>
      </c>
      <c r="AX363" s="46">
        <v>38477.634027777778</v>
      </c>
      <c r="AY363" s="40" t="s">
        <v>36</v>
      </c>
      <c r="AZ363" s="67">
        <v>73000</v>
      </c>
      <c r="BA363" s="43">
        <v>38476</v>
      </c>
      <c r="BB363" s="81">
        <v>41418</v>
      </c>
      <c r="BC363" s="40">
        <f t="shared" si="20"/>
        <v>2942</v>
      </c>
      <c r="BD363" s="85">
        <f t="shared" si="21"/>
        <v>98.066666666666663</v>
      </c>
      <c r="BF363" s="393">
        <v>38476</v>
      </c>
      <c r="BG363" s="393">
        <v>41425</v>
      </c>
      <c r="BH363" s="96">
        <f t="shared" si="22"/>
        <v>2949</v>
      </c>
      <c r="BI363" s="97">
        <f t="shared" si="23"/>
        <v>98.3</v>
      </c>
    </row>
    <row r="364" spans="1:61" ht="12.75" customHeight="1" x14ac:dyDescent="0.2">
      <c r="A364" s="413"/>
      <c r="B364" s="42" t="s">
        <v>2614</v>
      </c>
      <c r="C364" s="40">
        <v>93</v>
      </c>
      <c r="D364" s="40" t="s">
        <v>2527</v>
      </c>
      <c r="E364" s="41" t="s">
        <v>2530</v>
      </c>
      <c r="F364" s="41" t="s">
        <v>8710</v>
      </c>
      <c r="G364" s="41" t="s">
        <v>8708</v>
      </c>
      <c r="H364" s="41" t="s">
        <v>8711</v>
      </c>
      <c r="I364" s="45" t="s">
        <v>7453</v>
      </c>
      <c r="J364" s="45" t="s">
        <v>9445</v>
      </c>
      <c r="L364" s="51" t="s">
        <v>7841</v>
      </c>
      <c r="M364" s="40">
        <v>663717</v>
      </c>
      <c r="N364" s="40" t="s">
        <v>7959</v>
      </c>
      <c r="O364" s="40" t="s">
        <v>7960</v>
      </c>
      <c r="P364" s="40" t="s">
        <v>2622</v>
      </c>
      <c r="Q364" s="40" t="s">
        <v>7961</v>
      </c>
      <c r="R364" s="40" t="s">
        <v>7962</v>
      </c>
      <c r="S364" s="43">
        <v>39147</v>
      </c>
      <c r="T364" s="40" t="s">
        <v>2623</v>
      </c>
      <c r="U364" s="58">
        <v>60603.74</v>
      </c>
      <c r="V364" s="58">
        <v>60603.74</v>
      </c>
      <c r="W364" s="40" t="s">
        <v>2623</v>
      </c>
      <c r="X364" s="40" t="s">
        <v>2623</v>
      </c>
      <c r="Y364" s="40" t="s">
        <v>2623</v>
      </c>
      <c r="Z364" s="58">
        <v>60603.74</v>
      </c>
      <c r="AA364" s="40" t="s">
        <v>26</v>
      </c>
      <c r="AB364" s="58">
        <v>60603.74</v>
      </c>
      <c r="AC364" s="40">
        <v>0</v>
      </c>
      <c r="AD364" s="40" t="s">
        <v>27</v>
      </c>
      <c r="AE364" s="40">
        <v>0</v>
      </c>
      <c r="AF364" s="40" t="s">
        <v>2629</v>
      </c>
      <c r="AG364" s="40" t="s">
        <v>2625</v>
      </c>
      <c r="AH364" s="40" t="s">
        <v>2626</v>
      </c>
      <c r="AI364" s="40" t="s">
        <v>28</v>
      </c>
      <c r="AJ364" s="40" t="s">
        <v>44</v>
      </c>
      <c r="AK364" s="40" t="s">
        <v>38</v>
      </c>
      <c r="AL364" s="40" t="s">
        <v>45</v>
      </c>
      <c r="AM364" s="40" t="s">
        <v>2644</v>
      </c>
      <c r="AN364" s="40" t="s">
        <v>32</v>
      </c>
      <c r="AO364" s="40" t="s">
        <v>1561</v>
      </c>
      <c r="AP364" s="40" t="s">
        <v>130</v>
      </c>
      <c r="AQ364" s="40" t="s">
        <v>71</v>
      </c>
      <c r="AR364" s="40" t="s">
        <v>42</v>
      </c>
      <c r="AS364" s="43">
        <v>41421</v>
      </c>
      <c r="AT364" s="40" t="s">
        <v>7453</v>
      </c>
      <c r="AU364" s="40">
        <v>0</v>
      </c>
      <c r="AV364" s="40" t="s">
        <v>7963</v>
      </c>
      <c r="AW364" s="43">
        <v>39289</v>
      </c>
      <c r="AX364" s="46">
        <v>39317.396527777775</v>
      </c>
      <c r="AY364" s="40" t="s">
        <v>36</v>
      </c>
      <c r="AZ364" s="67">
        <v>60603.74</v>
      </c>
      <c r="BA364" s="43">
        <v>39289</v>
      </c>
      <c r="BB364" s="81">
        <v>41421</v>
      </c>
      <c r="BC364" s="40">
        <f t="shared" si="20"/>
        <v>2132</v>
      </c>
      <c r="BD364" s="85">
        <f t="shared" si="21"/>
        <v>71.066666666666663</v>
      </c>
      <c r="BF364" s="393">
        <v>39289</v>
      </c>
      <c r="BG364" s="393">
        <v>41425</v>
      </c>
      <c r="BH364" s="96">
        <f t="shared" si="22"/>
        <v>2136</v>
      </c>
      <c r="BI364" s="97">
        <f t="shared" si="23"/>
        <v>71.2</v>
      </c>
    </row>
    <row r="365" spans="1:61" ht="12.75" customHeight="1" x14ac:dyDescent="0.2">
      <c r="A365" s="413"/>
      <c r="B365" s="42" t="s">
        <v>2614</v>
      </c>
      <c r="C365" s="40">
        <v>82</v>
      </c>
      <c r="D365" s="40" t="s">
        <v>2527</v>
      </c>
      <c r="E365" s="41" t="s">
        <v>2537</v>
      </c>
      <c r="F365" s="41" t="s">
        <v>8712</v>
      </c>
      <c r="G365" s="41" t="s">
        <v>8708</v>
      </c>
      <c r="H365" s="41" t="s">
        <v>9572</v>
      </c>
      <c r="I365" s="45" t="s">
        <v>7839</v>
      </c>
      <c r="J365" s="40" t="s">
        <v>8755</v>
      </c>
      <c r="L365" s="51" t="s">
        <v>7841</v>
      </c>
      <c r="M365" s="40">
        <v>791778</v>
      </c>
      <c r="N365" s="40" t="s">
        <v>7964</v>
      </c>
      <c r="O365" s="40" t="s">
        <v>7965</v>
      </c>
      <c r="P365" s="40" t="s">
        <v>2622</v>
      </c>
      <c r="Q365" s="40" t="s">
        <v>7966</v>
      </c>
      <c r="R365" s="40" t="s">
        <v>7967</v>
      </c>
      <c r="S365" s="43">
        <v>39172</v>
      </c>
      <c r="T365" s="40" t="s">
        <v>2623</v>
      </c>
      <c r="U365" s="58">
        <v>20625</v>
      </c>
      <c r="V365" s="58">
        <v>25000</v>
      </c>
      <c r="W365" s="40" t="s">
        <v>2623</v>
      </c>
      <c r="X365" s="40" t="s">
        <v>2623</v>
      </c>
      <c r="Y365" s="40" t="s">
        <v>2623</v>
      </c>
      <c r="Z365" s="58">
        <v>14750.59</v>
      </c>
      <c r="AA365" s="40" t="s">
        <v>26</v>
      </c>
      <c r="AB365" s="58">
        <v>14750.59</v>
      </c>
      <c r="AC365" s="40">
        <v>0</v>
      </c>
      <c r="AD365" s="40" t="s">
        <v>27</v>
      </c>
      <c r="AE365" s="40">
        <v>0</v>
      </c>
      <c r="AF365" s="40" t="s">
        <v>2624</v>
      </c>
      <c r="AG365" s="40" t="s">
        <v>2625</v>
      </c>
      <c r="AH365" s="40" t="s">
        <v>2626</v>
      </c>
      <c r="AI365" s="40" t="s">
        <v>28</v>
      </c>
      <c r="AJ365" s="40" t="s">
        <v>44</v>
      </c>
      <c r="AK365" s="40" t="s">
        <v>38</v>
      </c>
      <c r="AL365" s="40" t="s">
        <v>45</v>
      </c>
      <c r="AM365" s="40" t="s">
        <v>2644</v>
      </c>
      <c r="AN365" s="40" t="s">
        <v>32</v>
      </c>
      <c r="AO365" s="40" t="s">
        <v>158</v>
      </c>
      <c r="AP365" s="40" t="s">
        <v>34</v>
      </c>
      <c r="AQ365" s="40" t="s">
        <v>71</v>
      </c>
      <c r="AR365" s="40" t="s">
        <v>42</v>
      </c>
      <c r="AS365" s="43">
        <v>41421</v>
      </c>
      <c r="AT365" s="40" t="s">
        <v>43</v>
      </c>
      <c r="AU365" s="40">
        <v>0</v>
      </c>
      <c r="AV365" s="40" t="s">
        <v>7968</v>
      </c>
      <c r="AW365" s="43">
        <v>39679</v>
      </c>
      <c r="AX365" s="46">
        <v>39756.390972222223</v>
      </c>
      <c r="AY365" s="40" t="s">
        <v>36</v>
      </c>
      <c r="AZ365" s="67">
        <v>20625</v>
      </c>
      <c r="BA365" s="43">
        <v>39679</v>
      </c>
      <c r="BB365" s="81">
        <v>41421</v>
      </c>
      <c r="BC365" s="40">
        <f t="shared" si="20"/>
        <v>1742</v>
      </c>
      <c r="BD365" s="85">
        <f t="shared" si="21"/>
        <v>58.06666666666667</v>
      </c>
      <c r="BF365" s="393">
        <v>39679</v>
      </c>
      <c r="BG365" s="393">
        <v>41425</v>
      </c>
      <c r="BH365" s="96">
        <f t="shared" si="22"/>
        <v>1746</v>
      </c>
      <c r="BI365" s="97">
        <f t="shared" si="23"/>
        <v>58.2</v>
      </c>
    </row>
    <row r="366" spans="1:61" ht="12.75" customHeight="1" x14ac:dyDescent="0.2">
      <c r="A366" s="413"/>
      <c r="B366" s="42" t="s">
        <v>2614</v>
      </c>
      <c r="C366" s="40">
        <v>14</v>
      </c>
      <c r="D366" s="40" t="s">
        <v>2528</v>
      </c>
      <c r="E366" s="41" t="s">
        <v>2531</v>
      </c>
      <c r="F366" s="41" t="s">
        <v>8714</v>
      </c>
      <c r="G366" s="41" t="s">
        <v>8715</v>
      </c>
      <c r="H366" s="41" t="s">
        <v>8716</v>
      </c>
      <c r="I366" s="45" t="s">
        <v>7838</v>
      </c>
      <c r="J366" s="45" t="s">
        <v>9441</v>
      </c>
      <c r="L366" s="51" t="s">
        <v>7842</v>
      </c>
      <c r="M366" s="40">
        <v>1432002</v>
      </c>
      <c r="N366" s="40" t="s">
        <v>7969</v>
      </c>
      <c r="O366" s="40" t="s">
        <v>7970</v>
      </c>
      <c r="P366" s="40" t="s">
        <v>2646</v>
      </c>
      <c r="Q366" s="40" t="s">
        <v>7971</v>
      </c>
      <c r="R366" s="40" t="s">
        <v>7972</v>
      </c>
      <c r="S366" s="43">
        <v>40317</v>
      </c>
      <c r="T366" s="40" t="s">
        <v>2623</v>
      </c>
      <c r="U366" s="58">
        <v>8250</v>
      </c>
      <c r="V366" s="58">
        <v>8250</v>
      </c>
      <c r="W366" s="40" t="s">
        <v>2623</v>
      </c>
      <c r="X366" s="40" t="s">
        <v>2623</v>
      </c>
      <c r="Y366" s="40" t="s">
        <v>2623</v>
      </c>
      <c r="Z366" s="58">
        <v>2937.46</v>
      </c>
      <c r="AA366" s="40" t="s">
        <v>26</v>
      </c>
      <c r="AB366" s="58">
        <v>2937.46</v>
      </c>
      <c r="AC366" s="40">
        <v>0</v>
      </c>
      <c r="AD366" s="40" t="s">
        <v>27</v>
      </c>
      <c r="AE366" s="40">
        <v>0</v>
      </c>
      <c r="AF366" s="40" t="s">
        <v>2624</v>
      </c>
      <c r="AG366" s="40" t="s">
        <v>2625</v>
      </c>
      <c r="AH366" s="40" t="s">
        <v>2626</v>
      </c>
      <c r="AI366" s="40" t="s">
        <v>28</v>
      </c>
      <c r="AJ366" s="40" t="s">
        <v>262</v>
      </c>
      <c r="AK366" s="40" t="s">
        <v>151</v>
      </c>
      <c r="AL366" s="40" t="s">
        <v>31</v>
      </c>
      <c r="AM366" s="40" t="s">
        <v>2632</v>
      </c>
      <c r="AN366" s="40" t="s">
        <v>131</v>
      </c>
      <c r="AO366" s="40" t="s">
        <v>320</v>
      </c>
      <c r="AP366" s="40" t="s">
        <v>55</v>
      </c>
      <c r="AQ366" s="40" t="s">
        <v>71</v>
      </c>
      <c r="AR366" s="40" t="s">
        <v>42</v>
      </c>
      <c r="AS366" s="43">
        <v>41421</v>
      </c>
      <c r="AT366" s="40" t="s">
        <v>57</v>
      </c>
      <c r="AU366" s="40">
        <v>0</v>
      </c>
      <c r="AV366" s="40" t="s">
        <v>7973</v>
      </c>
      <c r="AW366" s="43">
        <v>40952</v>
      </c>
      <c r="AX366" s="46">
        <v>40982.015277777777</v>
      </c>
      <c r="AY366" s="40" t="s">
        <v>36</v>
      </c>
      <c r="AZ366" s="67">
        <v>8250</v>
      </c>
      <c r="BA366" s="43">
        <v>40952</v>
      </c>
      <c r="BB366" s="43">
        <v>41421</v>
      </c>
      <c r="BC366" s="40">
        <f t="shared" si="20"/>
        <v>469</v>
      </c>
      <c r="BD366" s="85">
        <f t="shared" si="21"/>
        <v>15.633333333333333</v>
      </c>
      <c r="BF366" s="393">
        <v>40952</v>
      </c>
      <c r="BG366" s="393">
        <v>41425</v>
      </c>
      <c r="BH366" s="96">
        <f t="shared" si="22"/>
        <v>473</v>
      </c>
      <c r="BI366" s="97">
        <f t="shared" si="23"/>
        <v>15.766666666666667</v>
      </c>
    </row>
    <row r="367" spans="1:61" ht="12.75" customHeight="1" x14ac:dyDescent="0.2">
      <c r="A367" s="413"/>
      <c r="B367" s="42" t="s">
        <v>2614</v>
      </c>
      <c r="C367" s="40">
        <v>93</v>
      </c>
      <c r="D367" s="40" t="s">
        <v>2527</v>
      </c>
      <c r="E367" s="41" t="s">
        <v>2536</v>
      </c>
      <c r="F367" s="41" t="s">
        <v>8713</v>
      </c>
      <c r="G367" s="41" t="s">
        <v>8708</v>
      </c>
      <c r="H367" s="41" t="s">
        <v>9214</v>
      </c>
      <c r="I367" s="40" t="s">
        <v>7453</v>
      </c>
      <c r="J367" s="40" t="s">
        <v>8761</v>
      </c>
      <c r="L367" s="51" t="s">
        <v>7842</v>
      </c>
      <c r="M367" s="40">
        <v>1412242</v>
      </c>
      <c r="N367" s="40" t="s">
        <v>7974</v>
      </c>
      <c r="O367" s="40" t="s">
        <v>7975</v>
      </c>
      <c r="P367" s="40" t="s">
        <v>2622</v>
      </c>
      <c r="Q367" s="40" t="s">
        <v>7976</v>
      </c>
      <c r="R367" s="40" t="s">
        <v>7977</v>
      </c>
      <c r="S367" s="43">
        <v>40437</v>
      </c>
      <c r="T367" s="40" t="s">
        <v>2623</v>
      </c>
      <c r="U367" s="58">
        <v>23000</v>
      </c>
      <c r="V367" s="58">
        <v>23000</v>
      </c>
      <c r="W367" s="40" t="s">
        <v>2623</v>
      </c>
      <c r="X367" s="40" t="s">
        <v>2623</v>
      </c>
      <c r="Y367" s="40" t="s">
        <v>2623</v>
      </c>
      <c r="Z367" s="58">
        <v>23000</v>
      </c>
      <c r="AA367" s="40" t="s">
        <v>26</v>
      </c>
      <c r="AB367" s="58">
        <v>23000</v>
      </c>
      <c r="AC367" s="40">
        <v>0</v>
      </c>
      <c r="AD367" s="40" t="s">
        <v>27</v>
      </c>
      <c r="AE367" s="40">
        <v>0</v>
      </c>
      <c r="AF367" s="40" t="s">
        <v>2629</v>
      </c>
      <c r="AG367" s="40" t="s">
        <v>2625</v>
      </c>
      <c r="AH367" s="40" t="s">
        <v>2626</v>
      </c>
      <c r="AI367" s="40" t="s">
        <v>28</v>
      </c>
      <c r="AJ367" s="40" t="s">
        <v>135</v>
      </c>
      <c r="AK367" s="40" t="s">
        <v>284</v>
      </c>
      <c r="AL367" s="40" t="s">
        <v>45</v>
      </c>
      <c r="AM367" s="40" t="s">
        <v>2653</v>
      </c>
      <c r="AN367" s="40" t="s">
        <v>32</v>
      </c>
      <c r="AO367" s="40" t="s">
        <v>126</v>
      </c>
      <c r="AP367" s="40" t="s">
        <v>34</v>
      </c>
      <c r="AQ367" s="40" t="s">
        <v>71</v>
      </c>
      <c r="AR367" s="40" t="s">
        <v>42</v>
      </c>
      <c r="AS367" s="43">
        <v>41421</v>
      </c>
      <c r="AT367" s="40" t="s">
        <v>7453</v>
      </c>
      <c r="AU367" s="40">
        <v>0</v>
      </c>
      <c r="AV367" s="40" t="s">
        <v>7978</v>
      </c>
      <c r="AW367" s="43">
        <v>40892</v>
      </c>
      <c r="AX367" s="46">
        <v>40921.431250000001</v>
      </c>
      <c r="AY367" s="40" t="s">
        <v>36</v>
      </c>
      <c r="AZ367" s="67">
        <v>23000</v>
      </c>
      <c r="BA367" s="43">
        <v>40892</v>
      </c>
      <c r="BB367" s="81">
        <v>41421</v>
      </c>
      <c r="BC367" s="40">
        <f t="shared" si="20"/>
        <v>529</v>
      </c>
      <c r="BD367" s="85">
        <f t="shared" si="21"/>
        <v>17.633333333333333</v>
      </c>
      <c r="BF367" s="393">
        <v>40892</v>
      </c>
      <c r="BG367" s="393">
        <v>41425</v>
      </c>
      <c r="BH367" s="96">
        <f t="shared" si="22"/>
        <v>533</v>
      </c>
      <c r="BI367" s="97">
        <f t="shared" si="23"/>
        <v>17.766666666666666</v>
      </c>
    </row>
    <row r="368" spans="1:61" ht="12.75" customHeight="1" x14ac:dyDescent="0.2">
      <c r="A368" s="413"/>
      <c r="B368" s="42" t="s">
        <v>2614</v>
      </c>
      <c r="C368" s="40">
        <v>14</v>
      </c>
      <c r="D368" s="40" t="s">
        <v>2528</v>
      </c>
      <c r="E368" s="41" t="s">
        <v>2531</v>
      </c>
      <c r="F368" s="41" t="s">
        <v>9206</v>
      </c>
      <c r="G368" s="41" t="s">
        <v>8708</v>
      </c>
      <c r="H368" s="41" t="s">
        <v>8975</v>
      </c>
      <c r="I368" s="45" t="s">
        <v>7456</v>
      </c>
      <c r="J368" s="45" t="s">
        <v>9428</v>
      </c>
      <c r="K368" s="67">
        <v>0</v>
      </c>
      <c r="L368" s="51" t="s">
        <v>7842</v>
      </c>
      <c r="M368" s="40">
        <v>1502383</v>
      </c>
      <c r="N368" s="40" t="s">
        <v>7979</v>
      </c>
      <c r="O368" s="40" t="s">
        <v>7980</v>
      </c>
      <c r="P368" s="40" t="s">
        <v>2646</v>
      </c>
      <c r="Q368" s="40" t="s">
        <v>7981</v>
      </c>
      <c r="R368" s="40" t="s">
        <v>7982</v>
      </c>
      <c r="S368" s="43">
        <v>40648</v>
      </c>
      <c r="T368" s="40" t="s">
        <v>2623</v>
      </c>
      <c r="U368" s="58">
        <v>10000</v>
      </c>
      <c r="V368" s="58">
        <v>10000</v>
      </c>
      <c r="W368" s="40" t="s">
        <v>2623</v>
      </c>
      <c r="X368" s="40" t="s">
        <v>2623</v>
      </c>
      <c r="Y368" s="40" t="s">
        <v>2623</v>
      </c>
      <c r="Z368" s="58">
        <v>10000</v>
      </c>
      <c r="AA368" s="40" t="s">
        <v>50</v>
      </c>
      <c r="AB368" s="58">
        <v>5000</v>
      </c>
      <c r="AC368" s="40">
        <v>0</v>
      </c>
      <c r="AD368" s="40" t="s">
        <v>27</v>
      </c>
      <c r="AE368" s="40">
        <v>0</v>
      </c>
      <c r="AF368" s="40" t="s">
        <v>2629</v>
      </c>
      <c r="AG368" s="40" t="s">
        <v>2630</v>
      </c>
      <c r="AI368" s="40" t="s">
        <v>28</v>
      </c>
      <c r="AJ368" s="40" t="s">
        <v>262</v>
      </c>
      <c r="AK368" s="40" t="s">
        <v>151</v>
      </c>
      <c r="AL368" s="40" t="s">
        <v>31</v>
      </c>
      <c r="AM368" s="40" t="s">
        <v>2634</v>
      </c>
      <c r="AN368" s="40" t="s">
        <v>32</v>
      </c>
      <c r="AO368" s="40" t="s">
        <v>292</v>
      </c>
      <c r="AP368" s="40" t="s">
        <v>34</v>
      </c>
      <c r="AQ368" s="40" t="s">
        <v>71</v>
      </c>
      <c r="AR368" s="40" t="s">
        <v>42</v>
      </c>
      <c r="AS368" s="43">
        <v>41421</v>
      </c>
      <c r="AT368" s="40" t="s">
        <v>7456</v>
      </c>
      <c r="AU368" s="40">
        <v>0</v>
      </c>
      <c r="AV368" s="40" t="s">
        <v>7983</v>
      </c>
      <c r="AW368" s="43">
        <v>41117</v>
      </c>
      <c r="AX368" s="46">
        <v>41135.111805555556</v>
      </c>
      <c r="AY368" s="40" t="s">
        <v>36</v>
      </c>
      <c r="AZ368" s="67">
        <v>10000</v>
      </c>
      <c r="BA368" s="43">
        <v>41117</v>
      </c>
      <c r="BB368" s="43">
        <v>41421</v>
      </c>
      <c r="BC368" s="40">
        <f t="shared" si="20"/>
        <v>304</v>
      </c>
      <c r="BD368" s="85">
        <f t="shared" si="21"/>
        <v>10.133333333333333</v>
      </c>
      <c r="BF368" s="393">
        <v>41117</v>
      </c>
      <c r="BG368" s="393">
        <v>41425</v>
      </c>
      <c r="BH368" s="96">
        <f t="shared" si="22"/>
        <v>308</v>
      </c>
      <c r="BI368" s="97">
        <f t="shared" si="23"/>
        <v>10.266666666666667</v>
      </c>
    </row>
    <row r="369" spans="1:61" ht="12.75" customHeight="1" x14ac:dyDescent="0.2">
      <c r="A369" s="413"/>
      <c r="B369" s="42" t="s">
        <v>2614</v>
      </c>
      <c r="C369" s="40">
        <v>82</v>
      </c>
      <c r="D369" s="40" t="s">
        <v>2527</v>
      </c>
      <c r="E369" s="41" t="s">
        <v>2537</v>
      </c>
      <c r="F369" s="40" t="s">
        <v>8710</v>
      </c>
      <c r="G369" s="40" t="s">
        <v>8708</v>
      </c>
      <c r="H369" s="40" t="s">
        <v>8975</v>
      </c>
      <c r="I369" s="40" t="s">
        <v>7453</v>
      </c>
      <c r="J369" s="40" t="s">
        <v>9446</v>
      </c>
      <c r="L369" s="51" t="s">
        <v>7841</v>
      </c>
      <c r="M369" s="40">
        <v>1344935</v>
      </c>
      <c r="N369" s="40" t="s">
        <v>7984</v>
      </c>
      <c r="O369" s="40" t="s">
        <v>7985</v>
      </c>
      <c r="P369" s="40" t="s">
        <v>2622</v>
      </c>
      <c r="Q369" s="40" t="s">
        <v>7986</v>
      </c>
      <c r="R369" s="40" t="s">
        <v>7987</v>
      </c>
      <c r="S369" s="43">
        <v>40509</v>
      </c>
      <c r="T369" s="40" t="s">
        <v>2623</v>
      </c>
      <c r="U369" s="58">
        <v>200000</v>
      </c>
      <c r="V369" s="58">
        <v>200000</v>
      </c>
      <c r="W369" s="40" t="s">
        <v>2623</v>
      </c>
      <c r="X369" s="40" t="s">
        <v>2623</v>
      </c>
      <c r="Y369" s="40" t="s">
        <v>2623</v>
      </c>
      <c r="Z369" s="58">
        <v>200000</v>
      </c>
      <c r="AA369" s="40" t="s">
        <v>26</v>
      </c>
      <c r="AB369" s="58">
        <v>200000</v>
      </c>
      <c r="AC369" s="40">
        <v>0</v>
      </c>
      <c r="AD369" s="40" t="s">
        <v>27</v>
      </c>
      <c r="AE369" s="40">
        <v>0</v>
      </c>
      <c r="AF369" s="40" t="s">
        <v>2629</v>
      </c>
      <c r="AG369" s="40" t="s">
        <v>2630</v>
      </c>
      <c r="AI369" s="40" t="s">
        <v>28</v>
      </c>
      <c r="AJ369" s="40" t="s">
        <v>196</v>
      </c>
      <c r="AK369" s="40" t="s">
        <v>136</v>
      </c>
      <c r="AL369" s="40" t="s">
        <v>31</v>
      </c>
      <c r="AM369" s="40" t="s">
        <v>2644</v>
      </c>
      <c r="AN369" s="40" t="s">
        <v>32</v>
      </c>
      <c r="AO369" s="40" t="s">
        <v>318</v>
      </c>
      <c r="AP369" s="40" t="s">
        <v>34</v>
      </c>
      <c r="AQ369" s="40" t="s">
        <v>71</v>
      </c>
      <c r="AR369" s="40" t="s">
        <v>42</v>
      </c>
      <c r="AS369" s="43">
        <v>41421</v>
      </c>
      <c r="AT369" s="40" t="s">
        <v>7453</v>
      </c>
      <c r="AU369" s="40">
        <v>0</v>
      </c>
      <c r="AV369" s="40" t="s">
        <v>7988</v>
      </c>
      <c r="AW369" s="43">
        <v>40724</v>
      </c>
      <c r="AX369" s="46">
        <v>40745.242361111108</v>
      </c>
      <c r="AY369" s="40" t="s">
        <v>36</v>
      </c>
      <c r="AZ369" s="67">
        <v>200000</v>
      </c>
      <c r="BA369" s="43">
        <v>40724</v>
      </c>
      <c r="BB369" s="81">
        <v>41421</v>
      </c>
      <c r="BC369" s="40">
        <f t="shared" si="20"/>
        <v>697</v>
      </c>
      <c r="BD369" s="85">
        <f t="shared" si="21"/>
        <v>23.233333333333334</v>
      </c>
      <c r="BF369" s="393">
        <v>40724</v>
      </c>
      <c r="BG369" s="393">
        <v>41425</v>
      </c>
      <c r="BH369" s="96">
        <f t="shared" si="22"/>
        <v>701</v>
      </c>
      <c r="BI369" s="97">
        <f t="shared" si="23"/>
        <v>23.366666666666667</v>
      </c>
    </row>
    <row r="370" spans="1:61" ht="12.75" customHeight="1" x14ac:dyDescent="0.2">
      <c r="A370" s="413"/>
      <c r="B370" s="42" t="s">
        <v>2614</v>
      </c>
      <c r="C370" s="40">
        <v>82</v>
      </c>
      <c r="D370" s="40" t="s">
        <v>2527</v>
      </c>
      <c r="E370" s="41" t="s">
        <v>8009</v>
      </c>
      <c r="F370" s="41" t="s">
        <v>8717</v>
      </c>
      <c r="G370" s="41" t="s">
        <v>8715</v>
      </c>
      <c r="H370" s="41" t="s">
        <v>8716</v>
      </c>
      <c r="I370" s="45" t="s">
        <v>7838</v>
      </c>
      <c r="J370" s="45" t="s">
        <v>9425</v>
      </c>
      <c r="L370" s="51" t="s">
        <v>7841</v>
      </c>
      <c r="M370" s="40">
        <v>1332314</v>
      </c>
      <c r="N370" s="40" t="s">
        <v>7989</v>
      </c>
      <c r="O370" s="40" t="s">
        <v>7990</v>
      </c>
      <c r="P370" s="40" t="s">
        <v>2622</v>
      </c>
      <c r="Q370" s="40" t="s">
        <v>7991</v>
      </c>
      <c r="R370" s="40" t="s">
        <v>7992</v>
      </c>
      <c r="S370" s="43">
        <v>39995</v>
      </c>
      <c r="T370" s="40" t="s">
        <v>2623</v>
      </c>
      <c r="U370" s="58">
        <v>5000</v>
      </c>
      <c r="V370" s="58">
        <v>5000</v>
      </c>
      <c r="W370" s="40" t="s">
        <v>2623</v>
      </c>
      <c r="X370" s="40" t="s">
        <v>2623</v>
      </c>
      <c r="Y370" s="40" t="s">
        <v>2623</v>
      </c>
      <c r="Z370" s="58">
        <v>5000</v>
      </c>
      <c r="AA370" s="40" t="s">
        <v>50</v>
      </c>
      <c r="AB370" s="58">
        <v>2500</v>
      </c>
      <c r="AC370" s="40">
        <v>0</v>
      </c>
      <c r="AD370" s="40" t="s">
        <v>27</v>
      </c>
      <c r="AE370" s="40">
        <v>0</v>
      </c>
      <c r="AF370" s="40" t="s">
        <v>2624</v>
      </c>
      <c r="AG370" s="40" t="s">
        <v>2630</v>
      </c>
      <c r="AI370" s="40" t="s">
        <v>28</v>
      </c>
      <c r="AJ370" s="40" t="s">
        <v>135</v>
      </c>
      <c r="AK370" s="40" t="s">
        <v>136</v>
      </c>
      <c r="AL370" s="40" t="s">
        <v>45</v>
      </c>
      <c r="AM370" s="40" t="s">
        <v>2645</v>
      </c>
      <c r="AN370" s="40" t="s">
        <v>32</v>
      </c>
      <c r="AO370" s="40" t="s">
        <v>235</v>
      </c>
      <c r="AP370" s="40" t="s">
        <v>34</v>
      </c>
      <c r="AQ370" s="40" t="s">
        <v>71</v>
      </c>
      <c r="AR370" s="40" t="s">
        <v>42</v>
      </c>
      <c r="AS370" s="43">
        <v>41422</v>
      </c>
      <c r="AT370" s="40" t="s">
        <v>57</v>
      </c>
      <c r="AU370" s="40">
        <v>0</v>
      </c>
      <c r="AV370" s="40" t="s">
        <v>7993</v>
      </c>
      <c r="AW370" s="43">
        <v>40527</v>
      </c>
      <c r="AX370" s="46">
        <v>40703.654166666667</v>
      </c>
      <c r="AY370" s="40" t="s">
        <v>36</v>
      </c>
      <c r="AZ370" s="67">
        <v>5000</v>
      </c>
      <c r="BA370" s="43">
        <v>40527</v>
      </c>
      <c r="BB370" s="81">
        <v>41422</v>
      </c>
      <c r="BC370" s="40">
        <f t="shared" si="20"/>
        <v>895</v>
      </c>
      <c r="BD370" s="85">
        <f t="shared" si="21"/>
        <v>29.833333333333332</v>
      </c>
      <c r="BF370" s="393">
        <v>40527</v>
      </c>
      <c r="BG370" s="393">
        <v>41425</v>
      </c>
      <c r="BH370" s="96">
        <f t="shared" si="22"/>
        <v>898</v>
      </c>
      <c r="BI370" s="97">
        <f t="shared" si="23"/>
        <v>29.933333333333334</v>
      </c>
    </row>
    <row r="371" spans="1:61" ht="12.75" customHeight="1" x14ac:dyDescent="0.2">
      <c r="A371" s="413"/>
      <c r="B371" s="42" t="s">
        <v>2614</v>
      </c>
      <c r="C371" s="40">
        <v>82</v>
      </c>
      <c r="D371" s="40" t="s">
        <v>2527</v>
      </c>
      <c r="E371" s="41" t="s">
        <v>2558</v>
      </c>
      <c r="F371" s="41" t="s">
        <v>8717</v>
      </c>
      <c r="G371" s="41" t="s">
        <v>8708</v>
      </c>
      <c r="H371" s="41" t="s">
        <v>9571</v>
      </c>
      <c r="I371" s="45" t="s">
        <v>7453</v>
      </c>
      <c r="J371" s="40" t="s">
        <v>8736</v>
      </c>
      <c r="L371" s="51" t="s">
        <v>7841</v>
      </c>
      <c r="M371" s="40">
        <v>1220719</v>
      </c>
      <c r="N371" s="40" t="s">
        <v>7994</v>
      </c>
      <c r="O371" s="40" t="s">
        <v>7995</v>
      </c>
      <c r="P371" s="40" t="s">
        <v>2622</v>
      </c>
      <c r="Q371" s="40" t="s">
        <v>7996</v>
      </c>
      <c r="R371" s="40" t="s">
        <v>7997</v>
      </c>
      <c r="S371" s="43">
        <v>39996</v>
      </c>
      <c r="T371" s="40" t="s">
        <v>2623</v>
      </c>
      <c r="U371" s="58">
        <v>3000</v>
      </c>
      <c r="V371" s="58">
        <v>3000</v>
      </c>
      <c r="W371" s="40" t="s">
        <v>2623</v>
      </c>
      <c r="X371" s="40" t="s">
        <v>2623</v>
      </c>
      <c r="Y371" s="40" t="s">
        <v>2623</v>
      </c>
      <c r="Z371" s="58">
        <v>3000</v>
      </c>
      <c r="AA371" s="40" t="s">
        <v>26</v>
      </c>
      <c r="AB371" s="58">
        <v>3000</v>
      </c>
      <c r="AC371" s="40">
        <v>0</v>
      </c>
      <c r="AD371" s="40" t="s">
        <v>27</v>
      </c>
      <c r="AE371" s="40">
        <v>0</v>
      </c>
      <c r="AF371" s="40" t="s">
        <v>2624</v>
      </c>
      <c r="AG371" s="40" t="s">
        <v>2638</v>
      </c>
      <c r="AH371" s="40" t="s">
        <v>2642</v>
      </c>
      <c r="AI371" s="40" t="s">
        <v>28</v>
      </c>
      <c r="AJ371" s="40" t="s">
        <v>135</v>
      </c>
      <c r="AK371" s="40" t="s">
        <v>276</v>
      </c>
      <c r="AL371" s="40" t="s">
        <v>45</v>
      </c>
      <c r="AN371" s="40" t="s">
        <v>32</v>
      </c>
      <c r="AO371" s="40" t="s">
        <v>177</v>
      </c>
      <c r="AP371" s="40" t="s">
        <v>53</v>
      </c>
      <c r="AQ371" s="40" t="s">
        <v>71</v>
      </c>
      <c r="AR371" s="40" t="s">
        <v>42</v>
      </c>
      <c r="AS371" s="43">
        <v>41422</v>
      </c>
      <c r="AT371" s="40" t="s">
        <v>7453</v>
      </c>
      <c r="AU371" s="40">
        <v>0</v>
      </c>
      <c r="AV371" s="40" t="s">
        <v>7998</v>
      </c>
      <c r="AW371" s="43">
        <v>40322</v>
      </c>
      <c r="AX371" s="46">
        <v>40344.072222222225</v>
      </c>
      <c r="AY371" s="40" t="s">
        <v>36</v>
      </c>
      <c r="AZ371" s="67">
        <v>3000</v>
      </c>
      <c r="BA371" s="43">
        <v>40322</v>
      </c>
      <c r="BB371" s="81">
        <v>41422</v>
      </c>
      <c r="BC371" s="40">
        <f t="shared" si="20"/>
        <v>1100</v>
      </c>
      <c r="BD371" s="85">
        <f t="shared" si="21"/>
        <v>36.666666666666664</v>
      </c>
      <c r="BF371" s="393">
        <v>40322</v>
      </c>
      <c r="BG371" s="393">
        <v>41425</v>
      </c>
      <c r="BH371" s="96">
        <f t="shared" si="22"/>
        <v>1103</v>
      </c>
      <c r="BI371" s="97">
        <f t="shared" si="23"/>
        <v>36.766666666666666</v>
      </c>
    </row>
    <row r="372" spans="1:61" ht="12.75" customHeight="1" x14ac:dyDescent="0.2">
      <c r="A372" s="413"/>
      <c r="B372" s="42" t="s">
        <v>2614</v>
      </c>
      <c r="C372" s="40">
        <v>93</v>
      </c>
      <c r="D372" s="40" t="s">
        <v>2527</v>
      </c>
      <c r="E372" s="41" t="s">
        <v>2529</v>
      </c>
      <c r="F372" s="41" t="s">
        <v>8717</v>
      </c>
      <c r="G372" s="41" t="s">
        <v>8708</v>
      </c>
      <c r="H372" s="41" t="s">
        <v>9571</v>
      </c>
      <c r="I372" s="45" t="s">
        <v>7453</v>
      </c>
      <c r="J372" s="40" t="s">
        <v>8736</v>
      </c>
      <c r="L372" s="51" t="s">
        <v>7841</v>
      </c>
      <c r="M372" s="40">
        <v>1297886</v>
      </c>
      <c r="N372" s="40" t="s">
        <v>7999</v>
      </c>
      <c r="O372" s="40" t="s">
        <v>8000</v>
      </c>
      <c r="P372" s="40" t="s">
        <v>2622</v>
      </c>
      <c r="Q372" s="40" t="s">
        <v>8001</v>
      </c>
      <c r="R372" s="40" t="s">
        <v>8002</v>
      </c>
      <c r="S372" s="43">
        <v>37382</v>
      </c>
      <c r="T372" s="40" t="s">
        <v>2623</v>
      </c>
      <c r="U372" s="58">
        <v>51581.88</v>
      </c>
      <c r="V372" s="58">
        <v>51581.88</v>
      </c>
      <c r="W372" s="40" t="s">
        <v>2623</v>
      </c>
      <c r="X372" s="40" t="s">
        <v>2623</v>
      </c>
      <c r="Y372" s="40" t="s">
        <v>2623</v>
      </c>
      <c r="Z372" s="58">
        <v>51581.88</v>
      </c>
      <c r="AA372" s="40" t="s">
        <v>26</v>
      </c>
      <c r="AB372" s="58">
        <v>51581.88</v>
      </c>
      <c r="AC372" s="58">
        <v>194016.88</v>
      </c>
      <c r="AD372" s="40" t="s">
        <v>27</v>
      </c>
      <c r="AE372" s="40">
        <v>0</v>
      </c>
      <c r="AF372" s="40" t="s">
        <v>2629</v>
      </c>
      <c r="AG372" s="40" t="s">
        <v>2638</v>
      </c>
      <c r="AH372" s="40" t="s">
        <v>2651</v>
      </c>
      <c r="AI372" s="40" t="s">
        <v>28</v>
      </c>
      <c r="AJ372" s="40" t="s">
        <v>135</v>
      </c>
      <c r="AK372" s="40" t="s">
        <v>136</v>
      </c>
      <c r="AL372" s="40" t="s">
        <v>31</v>
      </c>
      <c r="AM372" s="40" t="s">
        <v>7543</v>
      </c>
      <c r="AN372" s="40" t="s">
        <v>32</v>
      </c>
      <c r="AO372" s="40" t="s">
        <v>77</v>
      </c>
      <c r="AP372" s="40" t="s">
        <v>34</v>
      </c>
      <c r="AQ372" s="40" t="s">
        <v>71</v>
      </c>
      <c r="AR372" s="40" t="s">
        <v>42</v>
      </c>
      <c r="AS372" s="43">
        <v>41422</v>
      </c>
      <c r="AT372" s="40" t="s">
        <v>7453</v>
      </c>
      <c r="AU372" s="40">
        <v>0</v>
      </c>
      <c r="AV372" s="40" t="s">
        <v>8003</v>
      </c>
      <c r="AW372" s="43">
        <v>39450</v>
      </c>
      <c r="AX372" s="46">
        <v>40611.697222222225</v>
      </c>
      <c r="AY372" s="40" t="s">
        <v>36</v>
      </c>
      <c r="AZ372" s="67">
        <v>51581.88</v>
      </c>
      <c r="BA372" s="43">
        <v>39450</v>
      </c>
      <c r="BB372" s="81">
        <v>41422</v>
      </c>
      <c r="BC372" s="40">
        <f t="shared" si="20"/>
        <v>1972</v>
      </c>
      <c r="BD372" s="85">
        <f t="shared" si="21"/>
        <v>65.733333333333334</v>
      </c>
      <c r="BF372" s="393">
        <v>39450</v>
      </c>
      <c r="BG372" s="393">
        <v>41425</v>
      </c>
      <c r="BH372" s="96">
        <f t="shared" si="22"/>
        <v>1975</v>
      </c>
      <c r="BI372" s="97">
        <f t="shared" si="23"/>
        <v>65.833333333333329</v>
      </c>
    </row>
    <row r="373" spans="1:61" ht="12.75" customHeight="1" x14ac:dyDescent="0.2">
      <c r="A373" s="413"/>
      <c r="B373" s="42" t="s">
        <v>2614</v>
      </c>
      <c r="C373" s="40">
        <v>93</v>
      </c>
      <c r="D373" s="40" t="s">
        <v>2527</v>
      </c>
      <c r="E373" s="41" t="s">
        <v>2530</v>
      </c>
      <c r="F373" s="41" t="s">
        <v>8717</v>
      </c>
      <c r="G373" s="41" t="s">
        <v>8715</v>
      </c>
      <c r="H373" s="41" t="s">
        <v>8716</v>
      </c>
      <c r="I373" s="45" t="s">
        <v>7839</v>
      </c>
      <c r="J373" s="45" t="s">
        <v>9417</v>
      </c>
      <c r="L373" s="51" t="s">
        <v>7841</v>
      </c>
      <c r="M373" s="40">
        <v>956693</v>
      </c>
      <c r="N373" s="40" t="s">
        <v>8004</v>
      </c>
      <c r="O373" s="40" t="s">
        <v>8005</v>
      </c>
      <c r="P373" s="40" t="s">
        <v>2622</v>
      </c>
      <c r="Q373" s="40" t="s">
        <v>8006</v>
      </c>
      <c r="R373" s="40" t="s">
        <v>8007</v>
      </c>
      <c r="S373" s="43">
        <v>39293</v>
      </c>
      <c r="T373" s="40" t="s">
        <v>2623</v>
      </c>
      <c r="U373" s="58">
        <v>5982.48</v>
      </c>
      <c r="V373" s="58">
        <v>8546.4</v>
      </c>
      <c r="W373" s="40" t="s">
        <v>2623</v>
      </c>
      <c r="X373" s="40" t="s">
        <v>2623</v>
      </c>
      <c r="Y373" s="40" t="s">
        <v>2623</v>
      </c>
      <c r="Z373" s="58">
        <v>5982.48</v>
      </c>
      <c r="AA373" s="40" t="s">
        <v>26</v>
      </c>
      <c r="AB373" s="58">
        <v>5982.48</v>
      </c>
      <c r="AC373" s="40">
        <v>0</v>
      </c>
      <c r="AD373" s="40" t="s">
        <v>27</v>
      </c>
      <c r="AE373" s="40">
        <v>0</v>
      </c>
      <c r="AF373" s="40" t="s">
        <v>2629</v>
      </c>
      <c r="AG373" s="40" t="s">
        <v>2630</v>
      </c>
      <c r="AI373" s="40" t="s">
        <v>28</v>
      </c>
      <c r="AJ373" s="40" t="s">
        <v>135</v>
      </c>
      <c r="AK373" s="40" t="s">
        <v>136</v>
      </c>
      <c r="AL373" s="40" t="s">
        <v>31</v>
      </c>
      <c r="AM373" s="40" t="s">
        <v>2634</v>
      </c>
      <c r="AN373" s="40" t="s">
        <v>32</v>
      </c>
      <c r="AO373" s="40" t="s">
        <v>3538</v>
      </c>
      <c r="AP373" s="40" t="s">
        <v>34</v>
      </c>
      <c r="AQ373" s="40" t="s">
        <v>46</v>
      </c>
      <c r="AR373" s="40" t="s">
        <v>42</v>
      </c>
      <c r="AS373" s="43">
        <v>41422</v>
      </c>
      <c r="AT373" s="40" t="s">
        <v>43</v>
      </c>
      <c r="AU373" s="40">
        <v>0</v>
      </c>
      <c r="AV373" s="40" t="s">
        <v>8008</v>
      </c>
      <c r="AW373" s="43">
        <v>39925</v>
      </c>
      <c r="AX373" s="46">
        <v>39954.455555555556</v>
      </c>
      <c r="AY373" s="40" t="s">
        <v>36</v>
      </c>
      <c r="AZ373" s="67">
        <v>5982.48</v>
      </c>
      <c r="BA373" s="43">
        <v>39925</v>
      </c>
      <c r="BB373" s="81">
        <v>41422</v>
      </c>
      <c r="BC373" s="40">
        <f t="shared" si="20"/>
        <v>1497</v>
      </c>
      <c r="BD373" s="85">
        <f t="shared" si="21"/>
        <v>49.9</v>
      </c>
      <c r="BF373" s="393">
        <v>39925</v>
      </c>
      <c r="BG373" s="393">
        <v>41425</v>
      </c>
      <c r="BH373" s="96">
        <f t="shared" si="22"/>
        <v>1500</v>
      </c>
      <c r="BI373" s="97">
        <f t="shared" si="23"/>
        <v>50</v>
      </c>
    </row>
    <row r="374" spans="1:61" s="60" customFormat="1" ht="12.75" customHeight="1" x14ac:dyDescent="0.2">
      <c r="A374" s="413"/>
      <c r="B374" s="59" t="s">
        <v>2614</v>
      </c>
      <c r="C374" s="60">
        <v>82</v>
      </c>
      <c r="D374" s="60" t="s">
        <v>2527</v>
      </c>
      <c r="E374" s="41" t="s">
        <v>2537</v>
      </c>
      <c r="F374" s="41" t="s">
        <v>8712</v>
      </c>
      <c r="G374" s="41" t="s">
        <v>8708</v>
      </c>
      <c r="H374" s="41" t="s">
        <v>9572</v>
      </c>
      <c r="I374" s="45" t="s">
        <v>7456</v>
      </c>
      <c r="J374" s="60" t="s">
        <v>8756</v>
      </c>
      <c r="K374" s="67">
        <v>0</v>
      </c>
      <c r="L374" s="62" t="s">
        <v>7841</v>
      </c>
      <c r="M374" s="60">
        <v>1299157</v>
      </c>
      <c r="N374" s="60" t="s">
        <v>8010</v>
      </c>
      <c r="O374" s="60" t="s">
        <v>8011</v>
      </c>
      <c r="P374" s="60" t="s">
        <v>2622</v>
      </c>
      <c r="Q374" s="60" t="s">
        <v>8012</v>
      </c>
      <c r="R374" s="60" t="s">
        <v>8013</v>
      </c>
      <c r="S374" s="63">
        <v>40185</v>
      </c>
      <c r="T374" s="60" t="s">
        <v>2623</v>
      </c>
      <c r="U374" s="64">
        <v>3000</v>
      </c>
      <c r="V374" s="64">
        <v>3000</v>
      </c>
      <c r="W374" s="60" t="s">
        <v>2623</v>
      </c>
      <c r="X374" s="60" t="s">
        <v>2623</v>
      </c>
      <c r="Y374" s="60" t="s">
        <v>2623</v>
      </c>
      <c r="Z374" s="64">
        <v>3000</v>
      </c>
      <c r="AA374" s="60" t="s">
        <v>50</v>
      </c>
      <c r="AB374" s="64">
        <v>1500</v>
      </c>
      <c r="AC374" s="60">
        <v>0</v>
      </c>
      <c r="AD374" s="60" t="s">
        <v>27</v>
      </c>
      <c r="AE374" s="60">
        <v>0</v>
      </c>
      <c r="AF374" s="60" t="s">
        <v>2624</v>
      </c>
      <c r="AG374" s="60" t="s">
        <v>2630</v>
      </c>
      <c r="AI374" s="60" t="s">
        <v>28</v>
      </c>
      <c r="AJ374" s="60" t="s">
        <v>135</v>
      </c>
      <c r="AK374" s="60" t="s">
        <v>284</v>
      </c>
      <c r="AL374" s="60" t="s">
        <v>92</v>
      </c>
      <c r="AM374" s="60" t="s">
        <v>2636</v>
      </c>
      <c r="AN374" s="60" t="s">
        <v>32</v>
      </c>
      <c r="AO374" s="60" t="s">
        <v>158</v>
      </c>
      <c r="AP374" s="60" t="s">
        <v>34</v>
      </c>
      <c r="AQ374" s="60" t="s">
        <v>71</v>
      </c>
      <c r="AR374" s="60" t="s">
        <v>42</v>
      </c>
      <c r="AS374" s="63">
        <v>41422</v>
      </c>
      <c r="AT374" s="60" t="s">
        <v>7456</v>
      </c>
      <c r="AU374" s="60">
        <v>0</v>
      </c>
      <c r="AV374" s="60" t="s">
        <v>8014</v>
      </c>
      <c r="AW374" s="63">
        <v>40527</v>
      </c>
      <c r="AX374" s="65">
        <v>40613.75277777778</v>
      </c>
      <c r="AY374" s="60" t="s">
        <v>36</v>
      </c>
      <c r="AZ374" s="68">
        <v>3000</v>
      </c>
      <c r="BA374" s="63">
        <v>40527</v>
      </c>
      <c r="BB374" s="82">
        <v>41422</v>
      </c>
      <c r="BC374" s="40">
        <f t="shared" si="20"/>
        <v>895</v>
      </c>
      <c r="BD374" s="85">
        <f t="shared" si="21"/>
        <v>29.833333333333332</v>
      </c>
      <c r="BF374" s="394">
        <v>40527</v>
      </c>
      <c r="BG374" s="393">
        <v>41425</v>
      </c>
      <c r="BH374" s="96">
        <f t="shared" si="22"/>
        <v>898</v>
      </c>
      <c r="BI374" s="97">
        <f t="shared" si="23"/>
        <v>29.933333333333334</v>
      </c>
    </row>
    <row r="375" spans="1:61" s="60" customFormat="1" ht="12.75" customHeight="1" x14ac:dyDescent="0.2">
      <c r="A375" s="413"/>
      <c r="B375" s="59" t="s">
        <v>2614</v>
      </c>
      <c r="C375" s="60">
        <v>93</v>
      </c>
      <c r="D375" s="60" t="s">
        <v>2527</v>
      </c>
      <c r="E375" s="61" t="s">
        <v>2529</v>
      </c>
      <c r="F375" s="41" t="s">
        <v>8712</v>
      </c>
      <c r="G375" s="41" t="s">
        <v>8708</v>
      </c>
      <c r="H375" s="41" t="s">
        <v>9572</v>
      </c>
      <c r="I375" s="45" t="s">
        <v>7839</v>
      </c>
      <c r="J375" s="40" t="s">
        <v>8755</v>
      </c>
      <c r="K375" s="68"/>
      <c r="L375" s="62" t="s">
        <v>7841</v>
      </c>
      <c r="M375" s="60">
        <v>1148991</v>
      </c>
      <c r="N375" s="60" t="s">
        <v>8015</v>
      </c>
      <c r="O375" s="60" t="s">
        <v>8016</v>
      </c>
      <c r="P375" s="60" t="s">
        <v>2622</v>
      </c>
      <c r="Q375" s="60" t="s">
        <v>8017</v>
      </c>
      <c r="R375" s="60" t="s">
        <v>8018</v>
      </c>
      <c r="S375" s="63">
        <v>39250</v>
      </c>
      <c r="T375" s="60" t="s">
        <v>2623</v>
      </c>
      <c r="U375" s="64">
        <v>29938.9</v>
      </c>
      <c r="V375" s="64">
        <v>29938.9</v>
      </c>
      <c r="W375" s="60" t="s">
        <v>2623</v>
      </c>
      <c r="X375" s="60" t="s">
        <v>2623</v>
      </c>
      <c r="Y375" s="60" t="s">
        <v>2623</v>
      </c>
      <c r="Z375" s="64">
        <v>29938.9</v>
      </c>
      <c r="AA375" s="60" t="s">
        <v>50</v>
      </c>
      <c r="AB375" s="64">
        <v>14969.45</v>
      </c>
      <c r="AC375" s="64">
        <v>15233.39</v>
      </c>
      <c r="AD375" s="60" t="s">
        <v>27</v>
      </c>
      <c r="AE375" s="60">
        <v>0</v>
      </c>
      <c r="AI375" s="60" t="s">
        <v>28</v>
      </c>
      <c r="AJ375" s="60" t="s">
        <v>135</v>
      </c>
      <c r="AK375" s="60" t="s">
        <v>136</v>
      </c>
      <c r="AL375" s="60" t="s">
        <v>31</v>
      </c>
      <c r="AM375" s="60" t="s">
        <v>2644</v>
      </c>
      <c r="AN375" s="60" t="s">
        <v>32</v>
      </c>
      <c r="AO375" s="60" t="s">
        <v>687</v>
      </c>
      <c r="AP375" s="60" t="s">
        <v>123</v>
      </c>
      <c r="AQ375" s="60" t="s">
        <v>185</v>
      </c>
      <c r="AR375" s="60" t="s">
        <v>42</v>
      </c>
      <c r="AS375" s="63">
        <v>41423</v>
      </c>
      <c r="AT375" s="60" t="s">
        <v>43</v>
      </c>
      <c r="AU375" s="60">
        <v>0</v>
      </c>
      <c r="AV375" s="60" t="s">
        <v>8019</v>
      </c>
      <c r="AW375" s="63">
        <v>39379</v>
      </c>
      <c r="AX375" s="65">
        <v>40164.359027777777</v>
      </c>
      <c r="AY375" s="60" t="s">
        <v>36</v>
      </c>
      <c r="AZ375" s="68">
        <v>29938.9</v>
      </c>
      <c r="BA375" s="63">
        <v>39379</v>
      </c>
      <c r="BB375" s="82">
        <v>41423</v>
      </c>
      <c r="BC375" s="40">
        <f t="shared" si="20"/>
        <v>2044</v>
      </c>
      <c r="BD375" s="85">
        <f t="shared" si="21"/>
        <v>68.13333333333334</v>
      </c>
      <c r="BF375" s="394">
        <v>39379</v>
      </c>
      <c r="BG375" s="393">
        <v>41425</v>
      </c>
      <c r="BH375" s="96">
        <f t="shared" si="22"/>
        <v>2046</v>
      </c>
      <c r="BI375" s="97">
        <f t="shared" si="23"/>
        <v>68.2</v>
      </c>
    </row>
    <row r="376" spans="1:61" s="60" customFormat="1" ht="12.75" customHeight="1" x14ac:dyDescent="0.2">
      <c r="A376" s="413"/>
      <c r="B376" s="59" t="s">
        <v>2614</v>
      </c>
      <c r="C376" s="60">
        <v>93</v>
      </c>
      <c r="D376" s="60" t="s">
        <v>2527</v>
      </c>
      <c r="E376" s="61" t="s">
        <v>2529</v>
      </c>
      <c r="F376" s="41" t="s">
        <v>8712</v>
      </c>
      <c r="G376" s="41" t="s">
        <v>8708</v>
      </c>
      <c r="H376" s="41" t="s">
        <v>8709</v>
      </c>
      <c r="I376" s="45" t="s">
        <v>7838</v>
      </c>
      <c r="J376" s="45" t="s">
        <v>9440</v>
      </c>
      <c r="K376" s="68"/>
      <c r="L376" s="62" t="s">
        <v>7841</v>
      </c>
      <c r="M376" s="60">
        <v>1149262</v>
      </c>
      <c r="N376" s="60" t="s">
        <v>3910</v>
      </c>
      <c r="O376" s="60" t="s">
        <v>4465</v>
      </c>
      <c r="P376" s="60" t="s">
        <v>2622</v>
      </c>
      <c r="Q376" s="60" t="s">
        <v>8020</v>
      </c>
      <c r="R376" s="60" t="s">
        <v>8021</v>
      </c>
      <c r="S376" s="63">
        <v>39681</v>
      </c>
      <c r="T376" s="60" t="s">
        <v>2623</v>
      </c>
      <c r="U376" s="64">
        <v>137699.01999999999</v>
      </c>
      <c r="V376" s="64">
        <v>137699.01999999999</v>
      </c>
      <c r="W376" s="60" t="s">
        <v>2623</v>
      </c>
      <c r="X376" s="60" t="s">
        <v>2623</v>
      </c>
      <c r="Y376" s="60" t="s">
        <v>2623</v>
      </c>
      <c r="Z376" s="64">
        <v>137699.01999999999</v>
      </c>
      <c r="AA376" s="60" t="s">
        <v>26</v>
      </c>
      <c r="AB376" s="64">
        <v>137699.01999999999</v>
      </c>
      <c r="AC376" s="60">
        <v>0</v>
      </c>
      <c r="AD376" s="60" t="s">
        <v>27</v>
      </c>
      <c r="AE376" s="60">
        <v>0</v>
      </c>
      <c r="AF376" s="60" t="s">
        <v>2624</v>
      </c>
      <c r="AG376" s="60" t="s">
        <v>2625</v>
      </c>
      <c r="AH376" s="60" t="s">
        <v>2626</v>
      </c>
      <c r="AI376" s="60" t="s">
        <v>28</v>
      </c>
      <c r="AJ376" s="60" t="s">
        <v>135</v>
      </c>
      <c r="AK376" s="60" t="s">
        <v>136</v>
      </c>
      <c r="AL376" s="60" t="s">
        <v>31</v>
      </c>
      <c r="AM376" s="60" t="s">
        <v>8022</v>
      </c>
      <c r="AN376" s="60" t="s">
        <v>32</v>
      </c>
      <c r="AO376" s="60" t="s">
        <v>54</v>
      </c>
      <c r="AP376" s="60" t="s">
        <v>55</v>
      </c>
      <c r="AQ376" s="60" t="s">
        <v>71</v>
      </c>
      <c r="AR376" s="60" t="s">
        <v>42</v>
      </c>
      <c r="AS376" s="63">
        <v>41423</v>
      </c>
      <c r="AT376" s="60" t="s">
        <v>57</v>
      </c>
      <c r="AU376" s="60">
        <v>0</v>
      </c>
      <c r="AV376" s="60" t="s">
        <v>8023</v>
      </c>
      <c r="AW376" s="63">
        <v>39889</v>
      </c>
      <c r="AX376" s="65">
        <v>40164.381249999999</v>
      </c>
      <c r="AY376" s="60" t="s">
        <v>36</v>
      </c>
      <c r="AZ376" s="68">
        <v>137699.01999999999</v>
      </c>
      <c r="BA376" s="63">
        <v>39889</v>
      </c>
      <c r="BB376" s="82">
        <v>41423</v>
      </c>
      <c r="BC376" s="40">
        <f t="shared" si="20"/>
        <v>1534</v>
      </c>
      <c r="BD376" s="85">
        <f t="shared" si="21"/>
        <v>51.133333333333333</v>
      </c>
      <c r="BF376" s="394">
        <v>39889</v>
      </c>
      <c r="BG376" s="393">
        <v>41425</v>
      </c>
      <c r="BH376" s="96">
        <f t="shared" si="22"/>
        <v>1536</v>
      </c>
      <c r="BI376" s="97">
        <f t="shared" si="23"/>
        <v>51.2</v>
      </c>
    </row>
    <row r="377" spans="1:61" s="60" customFormat="1" ht="12.75" customHeight="1" x14ac:dyDescent="0.2">
      <c r="A377" s="413"/>
      <c r="B377" s="59" t="s">
        <v>2614</v>
      </c>
      <c r="C377" s="60">
        <v>81</v>
      </c>
      <c r="D377" s="60" t="s">
        <v>2527</v>
      </c>
      <c r="E377" s="61" t="s">
        <v>2529</v>
      </c>
      <c r="F377" s="61" t="s">
        <v>8712</v>
      </c>
      <c r="G377" s="61" t="s">
        <v>8708</v>
      </c>
      <c r="H377" s="61" t="s">
        <v>8709</v>
      </c>
      <c r="I377" s="60" t="s">
        <v>7456</v>
      </c>
      <c r="J377" s="45" t="s">
        <v>8756</v>
      </c>
      <c r="K377" s="67">
        <v>0</v>
      </c>
      <c r="L377" s="62" t="s">
        <v>7841</v>
      </c>
      <c r="M377" s="60">
        <v>1149079</v>
      </c>
      <c r="N377" s="60" t="s">
        <v>8024</v>
      </c>
      <c r="O377" s="60" t="s">
        <v>8025</v>
      </c>
      <c r="P377" s="60" t="s">
        <v>2622</v>
      </c>
      <c r="Q377" s="66">
        <v>31017</v>
      </c>
      <c r="R377" s="60" t="s">
        <v>8026</v>
      </c>
      <c r="S377" s="63">
        <v>38008</v>
      </c>
      <c r="T377" s="60" t="s">
        <v>2623</v>
      </c>
      <c r="U377" s="64">
        <v>20650.77</v>
      </c>
      <c r="V377" s="64">
        <v>20650.77</v>
      </c>
      <c r="W377" s="60" t="s">
        <v>2623</v>
      </c>
      <c r="X377" s="60" t="s">
        <v>2623</v>
      </c>
      <c r="Y377" s="60" t="s">
        <v>2623</v>
      </c>
      <c r="Z377" s="64">
        <v>20650.77</v>
      </c>
      <c r="AA377" s="60" t="s">
        <v>50</v>
      </c>
      <c r="AB377" s="64">
        <v>10325.39</v>
      </c>
      <c r="AC377" s="64">
        <v>1000</v>
      </c>
      <c r="AD377" s="60" t="s">
        <v>27</v>
      </c>
      <c r="AE377" s="60">
        <v>0</v>
      </c>
      <c r="AI377" s="60" t="s">
        <v>28</v>
      </c>
      <c r="AJ377" s="60" t="s">
        <v>135</v>
      </c>
      <c r="AK377" s="60" t="s">
        <v>136</v>
      </c>
      <c r="AL377" s="60" t="s">
        <v>31</v>
      </c>
      <c r="AM377" s="60" t="s">
        <v>2634</v>
      </c>
      <c r="AN377" s="60" t="s">
        <v>32</v>
      </c>
      <c r="AO377" s="60" t="s">
        <v>120</v>
      </c>
      <c r="AP377" s="60" t="s">
        <v>84</v>
      </c>
      <c r="AQ377" s="60" t="s">
        <v>85</v>
      </c>
      <c r="AR377" s="60" t="s">
        <v>42</v>
      </c>
      <c r="AS377" s="63">
        <v>41425</v>
      </c>
      <c r="AT377" s="60" t="s">
        <v>7456</v>
      </c>
      <c r="AU377" s="60">
        <v>0</v>
      </c>
      <c r="AV377" s="60" t="s">
        <v>8027</v>
      </c>
      <c r="AW377" s="63">
        <v>39030</v>
      </c>
      <c r="AX377" s="65">
        <v>40164.36041666667</v>
      </c>
      <c r="AY377" s="60" t="s">
        <v>36</v>
      </c>
      <c r="AZ377" s="68">
        <v>20650.77</v>
      </c>
      <c r="BA377" s="63">
        <v>39030</v>
      </c>
      <c r="BB377" s="82">
        <v>41425</v>
      </c>
      <c r="BC377" s="40">
        <f t="shared" si="20"/>
        <v>2395</v>
      </c>
      <c r="BD377" s="85">
        <f t="shared" si="21"/>
        <v>79.833333333333329</v>
      </c>
      <c r="BF377" s="394">
        <v>39030</v>
      </c>
      <c r="BG377" s="393">
        <v>41425</v>
      </c>
      <c r="BH377" s="96">
        <f t="shared" si="22"/>
        <v>2395</v>
      </c>
      <c r="BI377" s="97">
        <f t="shared" si="23"/>
        <v>79.833333333333329</v>
      </c>
    </row>
    <row r="378" spans="1:61" s="60" customFormat="1" ht="12.75" customHeight="1" x14ac:dyDescent="0.2">
      <c r="A378" s="413"/>
      <c r="B378" s="59" t="s">
        <v>2614</v>
      </c>
      <c r="C378" s="60">
        <v>93</v>
      </c>
      <c r="D378" s="60" t="s">
        <v>2527</v>
      </c>
      <c r="E378" s="61" t="s">
        <v>2530</v>
      </c>
      <c r="F378" s="41" t="s">
        <v>8710</v>
      </c>
      <c r="G378" s="41" t="s">
        <v>8708</v>
      </c>
      <c r="H378" s="41" t="s">
        <v>8709</v>
      </c>
      <c r="I378" s="45" t="s">
        <v>7839</v>
      </c>
      <c r="J378" s="45" t="s">
        <v>8761</v>
      </c>
      <c r="K378" s="68"/>
      <c r="L378" s="62" t="s">
        <v>7842</v>
      </c>
      <c r="M378" s="60">
        <v>1376983</v>
      </c>
      <c r="N378" s="60" t="s">
        <v>8028</v>
      </c>
      <c r="O378" s="60" t="s">
        <v>4253</v>
      </c>
      <c r="P378" s="60" t="s">
        <v>2622</v>
      </c>
      <c r="Q378" s="60" t="s">
        <v>1377</v>
      </c>
      <c r="R378" s="60" t="s">
        <v>8029</v>
      </c>
      <c r="S378" s="63">
        <v>40189</v>
      </c>
      <c r="T378" s="60" t="s">
        <v>2623</v>
      </c>
      <c r="U378" s="64">
        <v>18388</v>
      </c>
      <c r="V378" s="64">
        <v>18388</v>
      </c>
      <c r="W378" s="60" t="s">
        <v>2623</v>
      </c>
      <c r="X378" s="60" t="s">
        <v>2623</v>
      </c>
      <c r="Y378" s="60" t="s">
        <v>2623</v>
      </c>
      <c r="Z378" s="64">
        <v>18388</v>
      </c>
      <c r="AA378" s="60" t="s">
        <v>26</v>
      </c>
      <c r="AB378" s="64">
        <v>18388</v>
      </c>
      <c r="AC378" s="60">
        <v>0</v>
      </c>
      <c r="AD378" s="60" t="s">
        <v>27</v>
      </c>
      <c r="AE378" s="60">
        <v>0</v>
      </c>
      <c r="AF378" s="60" t="s">
        <v>2624</v>
      </c>
      <c r="AG378" s="60" t="s">
        <v>2625</v>
      </c>
      <c r="AH378" s="60" t="s">
        <v>2700</v>
      </c>
      <c r="AI378" s="60" t="s">
        <v>28</v>
      </c>
      <c r="AJ378" s="60" t="s">
        <v>196</v>
      </c>
      <c r="AK378" s="60" t="s">
        <v>136</v>
      </c>
      <c r="AL378" s="60" t="s">
        <v>31</v>
      </c>
      <c r="AM378" s="60" t="s">
        <v>2632</v>
      </c>
      <c r="AN378" s="60" t="s">
        <v>131</v>
      </c>
      <c r="AO378" s="60" t="s">
        <v>1379</v>
      </c>
      <c r="AP378" s="60" t="s">
        <v>34</v>
      </c>
      <c r="AQ378" s="60" t="s">
        <v>71</v>
      </c>
      <c r="AR378" s="60" t="s">
        <v>42</v>
      </c>
      <c r="AS378" s="63">
        <v>41425</v>
      </c>
      <c r="AT378" s="60" t="s">
        <v>43</v>
      </c>
      <c r="AU378" s="60">
        <v>0</v>
      </c>
      <c r="AV378" s="60" t="s">
        <v>8030</v>
      </c>
      <c r="AW378" s="63">
        <v>40808</v>
      </c>
      <c r="AX378" s="65">
        <v>40822.200694444444</v>
      </c>
      <c r="AY378" s="60" t="s">
        <v>36</v>
      </c>
      <c r="AZ378" s="68">
        <v>18388</v>
      </c>
      <c r="BA378" s="63">
        <v>40808</v>
      </c>
      <c r="BB378" s="82">
        <v>41425</v>
      </c>
      <c r="BC378" s="40">
        <f t="shared" si="20"/>
        <v>617</v>
      </c>
      <c r="BD378" s="85">
        <f t="shared" si="21"/>
        <v>20.566666666666666</v>
      </c>
      <c r="BF378" s="394">
        <v>40808</v>
      </c>
      <c r="BG378" s="393">
        <v>41425</v>
      </c>
      <c r="BH378" s="96">
        <f t="shared" si="22"/>
        <v>617</v>
      </c>
      <c r="BI378" s="97">
        <f t="shared" si="23"/>
        <v>20.566666666666666</v>
      </c>
    </row>
    <row r="379" spans="1:61" s="60" customFormat="1" ht="12.75" customHeight="1" x14ac:dyDescent="0.2">
      <c r="A379" s="413"/>
      <c r="B379" s="59" t="s">
        <v>2614</v>
      </c>
      <c r="C379" s="60">
        <v>82</v>
      </c>
      <c r="D379" s="60" t="s">
        <v>2527</v>
      </c>
      <c r="E379" s="61" t="s">
        <v>2532</v>
      </c>
      <c r="F379" s="41" t="s">
        <v>8717</v>
      </c>
      <c r="G379" s="41" t="s">
        <v>8715</v>
      </c>
      <c r="H379" s="41" t="s">
        <v>8716</v>
      </c>
      <c r="I379" s="45" t="s">
        <v>7838</v>
      </c>
      <c r="J379" s="45" t="s">
        <v>9425</v>
      </c>
      <c r="K379" s="68"/>
      <c r="L379" s="62" t="s">
        <v>7841</v>
      </c>
      <c r="M379" s="60">
        <v>777451</v>
      </c>
      <c r="N379" s="60" t="s">
        <v>8031</v>
      </c>
      <c r="O379" s="60" t="s">
        <v>8032</v>
      </c>
      <c r="P379" s="60" t="s">
        <v>2622</v>
      </c>
      <c r="Q379" s="60" t="s">
        <v>8033</v>
      </c>
      <c r="R379" s="60" t="s">
        <v>8034</v>
      </c>
      <c r="S379" s="63">
        <v>39394</v>
      </c>
      <c r="T379" s="60" t="s">
        <v>2623</v>
      </c>
      <c r="U379" s="64">
        <v>5020.95</v>
      </c>
      <c r="V379" s="64">
        <v>5020.95</v>
      </c>
      <c r="W379" s="60" t="s">
        <v>2623</v>
      </c>
      <c r="X379" s="60" t="s">
        <v>2623</v>
      </c>
      <c r="Y379" s="60" t="s">
        <v>2623</v>
      </c>
      <c r="Z379" s="64">
        <v>5020.95</v>
      </c>
      <c r="AA379" s="60" t="s">
        <v>26</v>
      </c>
      <c r="AB379" s="64">
        <v>5020.95</v>
      </c>
      <c r="AC379" s="60">
        <v>0</v>
      </c>
      <c r="AD379" s="60" t="s">
        <v>27</v>
      </c>
      <c r="AE379" s="60">
        <v>0</v>
      </c>
      <c r="AF379" s="60" t="s">
        <v>2624</v>
      </c>
      <c r="AG379" s="60" t="s">
        <v>2625</v>
      </c>
      <c r="AH379" s="60" t="s">
        <v>2626</v>
      </c>
      <c r="AI379" s="60" t="s">
        <v>28</v>
      </c>
      <c r="AJ379" s="60" t="s">
        <v>44</v>
      </c>
      <c r="AK379" s="60" t="s">
        <v>298</v>
      </c>
      <c r="AL379" s="60" t="s">
        <v>31</v>
      </c>
      <c r="AM379" s="60" t="s">
        <v>2644</v>
      </c>
      <c r="AN379" s="60" t="s">
        <v>32</v>
      </c>
      <c r="AO379" s="60" t="s">
        <v>958</v>
      </c>
      <c r="AP379" s="60" t="s">
        <v>34</v>
      </c>
      <c r="AQ379" s="60" t="s">
        <v>71</v>
      </c>
      <c r="AR379" s="60" t="s">
        <v>42</v>
      </c>
      <c r="AS379" s="63">
        <v>41425</v>
      </c>
      <c r="AT379" s="60" t="s">
        <v>57</v>
      </c>
      <c r="AU379" s="60">
        <v>0</v>
      </c>
      <c r="AV379" s="60" t="s">
        <v>8035</v>
      </c>
      <c r="AW379" s="63">
        <v>39568</v>
      </c>
      <c r="AX379" s="65">
        <v>39696.601388888892</v>
      </c>
      <c r="AY379" s="60" t="s">
        <v>36</v>
      </c>
      <c r="AZ379" s="68">
        <v>5020.95</v>
      </c>
      <c r="BA379" s="63">
        <v>39568</v>
      </c>
      <c r="BB379" s="82">
        <v>41425</v>
      </c>
      <c r="BC379" s="40">
        <f t="shared" si="20"/>
        <v>1857</v>
      </c>
      <c r="BD379" s="85">
        <f t="shared" si="21"/>
        <v>61.9</v>
      </c>
      <c r="BF379" s="394">
        <v>39568</v>
      </c>
      <c r="BG379" s="393">
        <v>41425</v>
      </c>
      <c r="BH379" s="96">
        <f t="shared" si="22"/>
        <v>1857</v>
      </c>
      <c r="BI379" s="97">
        <f t="shared" si="23"/>
        <v>61.9</v>
      </c>
    </row>
    <row r="380" spans="1:61" s="60" customFormat="1" ht="12.75" customHeight="1" x14ac:dyDescent="0.2">
      <c r="A380" s="413"/>
      <c r="B380" s="59" t="s">
        <v>2614</v>
      </c>
      <c r="C380" s="60">
        <v>93</v>
      </c>
      <c r="D380" s="60" t="s">
        <v>2527</v>
      </c>
      <c r="E380" s="61" t="s">
        <v>2530</v>
      </c>
      <c r="F380" s="41" t="s">
        <v>8712</v>
      </c>
      <c r="G380" s="41" t="s">
        <v>8708</v>
      </c>
      <c r="H380" s="41" t="s">
        <v>9572</v>
      </c>
      <c r="I380" s="45" t="s">
        <v>7456</v>
      </c>
      <c r="J380" s="60" t="s">
        <v>8756</v>
      </c>
      <c r="K380" s="67">
        <v>0</v>
      </c>
      <c r="L380" s="62" t="s">
        <v>7841</v>
      </c>
      <c r="M380" s="60">
        <v>762676</v>
      </c>
      <c r="N380" s="60" t="s">
        <v>8036</v>
      </c>
      <c r="O380" s="60" t="s">
        <v>8037</v>
      </c>
      <c r="P380" s="60" t="s">
        <v>2622</v>
      </c>
      <c r="Q380" s="60" t="s">
        <v>8038</v>
      </c>
      <c r="R380" s="60" t="s">
        <v>8039</v>
      </c>
      <c r="S380" s="63">
        <v>39370</v>
      </c>
      <c r="T380" s="60" t="s">
        <v>2623</v>
      </c>
      <c r="U380" s="64">
        <v>33544.33</v>
      </c>
      <c r="V380" s="64">
        <v>33544.33</v>
      </c>
      <c r="W380" s="60" t="s">
        <v>2623</v>
      </c>
      <c r="X380" s="60" t="s">
        <v>2623</v>
      </c>
      <c r="Y380" s="60" t="s">
        <v>2623</v>
      </c>
      <c r="Z380" s="64">
        <v>33544.33</v>
      </c>
      <c r="AA380" s="60" t="s">
        <v>27</v>
      </c>
      <c r="AB380" s="60">
        <v>0</v>
      </c>
      <c r="AC380" s="64">
        <v>10000</v>
      </c>
      <c r="AD380" s="60" t="s">
        <v>27</v>
      </c>
      <c r="AE380" s="60">
        <v>0</v>
      </c>
      <c r="AF380" s="60" t="s">
        <v>2629</v>
      </c>
      <c r="AG380" s="60" t="s">
        <v>2630</v>
      </c>
      <c r="AI380" s="60" t="s">
        <v>28</v>
      </c>
      <c r="AJ380" s="60" t="s">
        <v>44</v>
      </c>
      <c r="AK380" s="60" t="s">
        <v>38</v>
      </c>
      <c r="AL380" s="60" t="s">
        <v>31</v>
      </c>
      <c r="AM380" s="60" t="s">
        <v>2641</v>
      </c>
      <c r="AN380" s="60" t="s">
        <v>32</v>
      </c>
      <c r="AO380" s="60" t="s">
        <v>521</v>
      </c>
      <c r="AP380" s="60" t="s">
        <v>53</v>
      </c>
      <c r="AQ380" s="60" t="s">
        <v>71</v>
      </c>
      <c r="AR380" s="60" t="s">
        <v>42</v>
      </c>
      <c r="AS380" s="63">
        <v>41425</v>
      </c>
      <c r="AT380" s="60" t="s">
        <v>7456</v>
      </c>
      <c r="AU380" s="60">
        <v>0</v>
      </c>
      <c r="AV380" s="60" t="s">
        <v>8040</v>
      </c>
      <c r="AW380" s="63">
        <v>39531</v>
      </c>
      <c r="AX380" s="65">
        <v>39617.722916666666</v>
      </c>
      <c r="AY380" s="60" t="s">
        <v>36</v>
      </c>
      <c r="AZ380" s="68">
        <v>33544.33</v>
      </c>
      <c r="BA380" s="63">
        <v>39531</v>
      </c>
      <c r="BB380" s="82">
        <v>41425</v>
      </c>
      <c r="BC380" s="40">
        <f t="shared" si="20"/>
        <v>1894</v>
      </c>
      <c r="BD380" s="85">
        <f t="shared" si="21"/>
        <v>63.133333333333333</v>
      </c>
      <c r="BF380" s="394">
        <v>39531</v>
      </c>
      <c r="BG380" s="393">
        <v>41425</v>
      </c>
      <c r="BH380" s="96">
        <f t="shared" si="22"/>
        <v>1894</v>
      </c>
      <c r="BI380" s="97">
        <f t="shared" si="23"/>
        <v>63.133333333333333</v>
      </c>
    </row>
    <row r="381" spans="1:61" ht="12.75" customHeight="1" x14ac:dyDescent="0.2">
      <c r="A381" s="413"/>
      <c r="B381" s="42" t="s">
        <v>2615</v>
      </c>
      <c r="C381" s="40">
        <v>93</v>
      </c>
      <c r="D381" s="60" t="s">
        <v>2527</v>
      </c>
      <c r="E381" s="41" t="s">
        <v>2529</v>
      </c>
      <c r="F381" s="41" t="s">
        <v>8712</v>
      </c>
      <c r="G381" s="41" t="s">
        <v>8708</v>
      </c>
      <c r="H381" s="41" t="s">
        <v>8975</v>
      </c>
      <c r="I381" s="45" t="s">
        <v>7453</v>
      </c>
      <c r="J381" s="40" t="s">
        <v>8736</v>
      </c>
      <c r="L381" s="62" t="s">
        <v>7841</v>
      </c>
      <c r="M381" s="40">
        <v>252501</v>
      </c>
      <c r="N381" s="40" t="s">
        <v>8042</v>
      </c>
      <c r="O381" s="40" t="s">
        <v>8043</v>
      </c>
      <c r="P381" s="40" t="s">
        <v>2622</v>
      </c>
      <c r="Q381" s="40" t="s">
        <v>8044</v>
      </c>
      <c r="R381" s="40" t="s">
        <v>8045</v>
      </c>
      <c r="S381" s="43">
        <v>36021</v>
      </c>
      <c r="T381" s="40" t="s">
        <v>2623</v>
      </c>
      <c r="U381" s="58">
        <v>29040</v>
      </c>
      <c r="V381" s="58">
        <v>29040</v>
      </c>
      <c r="W381" s="40" t="s">
        <v>2623</v>
      </c>
      <c r="X381" s="40" t="s">
        <v>2623</v>
      </c>
      <c r="Y381" s="40" t="s">
        <v>2623</v>
      </c>
      <c r="Z381" s="58">
        <v>29040</v>
      </c>
      <c r="AA381" s="40" t="s">
        <v>26</v>
      </c>
      <c r="AB381" s="58">
        <v>29040</v>
      </c>
      <c r="AC381" s="40">
        <v>0</v>
      </c>
      <c r="AD381" s="40" t="s">
        <v>27</v>
      </c>
      <c r="AE381" s="40">
        <v>0</v>
      </c>
      <c r="AF381" s="40" t="s">
        <v>2629</v>
      </c>
      <c r="AG381" s="40" t="s">
        <v>2625</v>
      </c>
      <c r="AH381" s="40" t="s">
        <v>2626</v>
      </c>
      <c r="AI381" s="40" t="s">
        <v>28</v>
      </c>
      <c r="AJ381" s="40" t="s">
        <v>44</v>
      </c>
      <c r="AK381" s="40" t="s">
        <v>61</v>
      </c>
      <c r="AL381" s="40" t="s">
        <v>31</v>
      </c>
      <c r="AM381" s="40" t="s">
        <v>2634</v>
      </c>
      <c r="AN381" s="40" t="s">
        <v>32</v>
      </c>
      <c r="AO381" s="40" t="s">
        <v>3088</v>
      </c>
      <c r="AP381" s="40" t="s">
        <v>34</v>
      </c>
      <c r="AQ381" s="40" t="s">
        <v>46</v>
      </c>
      <c r="AR381" s="40" t="s">
        <v>42</v>
      </c>
      <c r="AS381" s="43">
        <v>41428</v>
      </c>
      <c r="AT381" s="40" t="s">
        <v>7453</v>
      </c>
      <c r="AU381" s="40">
        <v>0</v>
      </c>
      <c r="AV381" s="40" t="s">
        <v>8046</v>
      </c>
      <c r="AW381" s="43">
        <v>37034</v>
      </c>
      <c r="AX381" s="46">
        <v>37617</v>
      </c>
      <c r="AY381" s="40" t="s">
        <v>36</v>
      </c>
      <c r="BA381" s="43">
        <v>37034</v>
      </c>
      <c r="BB381" s="81">
        <v>41428</v>
      </c>
      <c r="BC381" s="40">
        <f t="shared" si="20"/>
        <v>4394</v>
      </c>
      <c r="BD381" s="85">
        <f t="shared" si="21"/>
        <v>146.46666666666667</v>
      </c>
      <c r="BF381" s="393">
        <v>37034</v>
      </c>
      <c r="BG381" s="397">
        <v>41428</v>
      </c>
      <c r="BH381" s="96">
        <f t="shared" si="22"/>
        <v>4394</v>
      </c>
      <c r="BI381" s="97">
        <f t="shared" si="23"/>
        <v>146.46666666666667</v>
      </c>
    </row>
    <row r="382" spans="1:61" ht="12.75" customHeight="1" x14ac:dyDescent="0.2">
      <c r="A382" s="413"/>
      <c r="B382" s="42" t="s">
        <v>2615</v>
      </c>
      <c r="C382" s="40">
        <v>14</v>
      </c>
      <c r="D382" s="40" t="s">
        <v>2528</v>
      </c>
      <c r="E382" s="41" t="s">
        <v>3625</v>
      </c>
      <c r="F382" s="41" t="s">
        <v>9206</v>
      </c>
      <c r="G382" s="41" t="s">
        <v>8708</v>
      </c>
      <c r="H382" s="41" t="s">
        <v>9429</v>
      </c>
      <c r="I382" s="45" t="s">
        <v>7839</v>
      </c>
      <c r="J382" s="45" t="s">
        <v>8761</v>
      </c>
      <c r="L382" s="51" t="s">
        <v>7841</v>
      </c>
      <c r="M382" s="40">
        <v>1366636</v>
      </c>
      <c r="N382" s="40" t="s">
        <v>8047</v>
      </c>
      <c r="O382" s="40" t="s">
        <v>8048</v>
      </c>
      <c r="P382" s="40" t="s">
        <v>2622</v>
      </c>
      <c r="Q382" s="40" t="s">
        <v>8049</v>
      </c>
      <c r="R382" s="40" t="s">
        <v>8050</v>
      </c>
      <c r="S382" s="43">
        <v>40561</v>
      </c>
      <c r="T382" s="40" t="s">
        <v>2623</v>
      </c>
      <c r="U382" s="58">
        <v>2761</v>
      </c>
      <c r="V382" s="58">
        <v>2761</v>
      </c>
      <c r="W382" s="40" t="s">
        <v>2623</v>
      </c>
      <c r="X382" s="40" t="s">
        <v>2623</v>
      </c>
      <c r="Y382" s="40" t="s">
        <v>2623</v>
      </c>
      <c r="Z382" s="58">
        <v>2761</v>
      </c>
      <c r="AA382" s="40" t="s">
        <v>26</v>
      </c>
      <c r="AB382" s="58">
        <v>2761</v>
      </c>
      <c r="AC382" s="40">
        <v>0</v>
      </c>
      <c r="AD382" s="40" t="s">
        <v>27</v>
      </c>
      <c r="AE382" s="40">
        <v>0</v>
      </c>
      <c r="AF382" s="40" t="s">
        <v>2629</v>
      </c>
      <c r="AG382" s="40" t="s">
        <v>2630</v>
      </c>
      <c r="AI382" s="40" t="s">
        <v>28</v>
      </c>
      <c r="AJ382" s="40" t="s">
        <v>262</v>
      </c>
      <c r="AK382" s="40" t="s">
        <v>151</v>
      </c>
      <c r="AL382" s="40" t="s">
        <v>31</v>
      </c>
      <c r="AM382" s="40" t="s">
        <v>2632</v>
      </c>
      <c r="AN382" s="40" t="s">
        <v>139</v>
      </c>
      <c r="AO382" s="40" t="s">
        <v>77</v>
      </c>
      <c r="AP382" s="40" t="s">
        <v>34</v>
      </c>
      <c r="AQ382" s="40" t="s">
        <v>71</v>
      </c>
      <c r="AR382" s="40" t="s">
        <v>42</v>
      </c>
      <c r="AS382" s="43">
        <v>41430</v>
      </c>
      <c r="AT382" s="40" t="s">
        <v>43</v>
      </c>
      <c r="AU382" s="40">
        <v>0</v>
      </c>
      <c r="AV382" s="40" t="s">
        <v>8051</v>
      </c>
      <c r="AW382" s="43">
        <v>40760</v>
      </c>
      <c r="AX382" s="46">
        <v>40794.158333333333</v>
      </c>
      <c r="AY382" s="40" t="s">
        <v>36</v>
      </c>
      <c r="BA382" s="43">
        <v>40760</v>
      </c>
      <c r="BB382" s="43">
        <v>41430</v>
      </c>
      <c r="BC382" s="40">
        <f t="shared" si="20"/>
        <v>670</v>
      </c>
      <c r="BD382" s="85">
        <f t="shared" si="21"/>
        <v>22.333333333333332</v>
      </c>
      <c r="BF382" s="393">
        <v>40760</v>
      </c>
      <c r="BG382" s="393">
        <v>41430</v>
      </c>
      <c r="BH382" s="96">
        <f t="shared" si="22"/>
        <v>670</v>
      </c>
      <c r="BI382" s="97">
        <f t="shared" si="23"/>
        <v>22.333333333333332</v>
      </c>
    </row>
    <row r="383" spans="1:61" ht="12.75" customHeight="1" x14ac:dyDescent="0.2">
      <c r="A383" s="413"/>
      <c r="B383" s="42" t="s">
        <v>2615</v>
      </c>
      <c r="C383" s="40">
        <v>93</v>
      </c>
      <c r="D383" s="60" t="s">
        <v>2527</v>
      </c>
      <c r="E383" s="41" t="s">
        <v>2529</v>
      </c>
      <c r="F383" s="41" t="s">
        <v>8712</v>
      </c>
      <c r="G383" s="41" t="s">
        <v>8708</v>
      </c>
      <c r="H383" s="41" t="s">
        <v>9572</v>
      </c>
      <c r="I383" s="45" t="s">
        <v>7453</v>
      </c>
      <c r="J383" s="40" t="s">
        <v>8736</v>
      </c>
      <c r="L383" s="62" t="s">
        <v>7841</v>
      </c>
      <c r="M383" s="40">
        <v>1148919</v>
      </c>
      <c r="N383" s="40" t="s">
        <v>8052</v>
      </c>
      <c r="O383" s="40" t="s">
        <v>8053</v>
      </c>
      <c r="P383" s="40" t="s">
        <v>2622</v>
      </c>
      <c r="Q383" s="40" t="s">
        <v>8054</v>
      </c>
      <c r="R383" s="40" t="s">
        <v>8055</v>
      </c>
      <c r="S383" s="43">
        <v>38596</v>
      </c>
      <c r="T383" s="40" t="s">
        <v>2623</v>
      </c>
      <c r="U383" s="58">
        <v>11427.43</v>
      </c>
      <c r="V383" s="58">
        <v>11427.43</v>
      </c>
      <c r="W383" s="40" t="s">
        <v>2623</v>
      </c>
      <c r="X383" s="40" t="s">
        <v>2623</v>
      </c>
      <c r="Y383" s="40" t="s">
        <v>2623</v>
      </c>
      <c r="Z383" s="58">
        <v>11427.43</v>
      </c>
      <c r="AA383" s="40" t="s">
        <v>26</v>
      </c>
      <c r="AB383" s="58">
        <v>11427.43</v>
      </c>
      <c r="AC383" s="40">
        <v>0</v>
      </c>
      <c r="AD383" s="40" t="s">
        <v>27</v>
      </c>
      <c r="AE383" s="40">
        <v>0</v>
      </c>
      <c r="AF383" s="40" t="s">
        <v>2624</v>
      </c>
      <c r="AG383" s="40" t="s">
        <v>2625</v>
      </c>
      <c r="AH383" s="40" t="s">
        <v>2626</v>
      </c>
      <c r="AI383" s="40" t="s">
        <v>28</v>
      </c>
      <c r="AJ383" s="40" t="s">
        <v>135</v>
      </c>
      <c r="AK383" s="40" t="s">
        <v>412</v>
      </c>
      <c r="AL383" s="40" t="s">
        <v>31</v>
      </c>
      <c r="AM383" s="40" t="s">
        <v>2653</v>
      </c>
      <c r="AN383" s="40" t="s">
        <v>32</v>
      </c>
      <c r="AO383" s="40" t="s">
        <v>187</v>
      </c>
      <c r="AP383" s="40" t="s">
        <v>123</v>
      </c>
      <c r="AQ383" s="40" t="s">
        <v>185</v>
      </c>
      <c r="AR383" s="40" t="s">
        <v>42</v>
      </c>
      <c r="AS383" s="43">
        <v>41436</v>
      </c>
      <c r="AT383" s="40" t="s">
        <v>7453</v>
      </c>
      <c r="AU383" s="40">
        <v>0</v>
      </c>
      <c r="AV383" s="40" t="s">
        <v>8056</v>
      </c>
      <c r="AW383" s="43">
        <v>39722</v>
      </c>
      <c r="AX383" s="46">
        <v>40164.357638888891</v>
      </c>
      <c r="AY383" s="40" t="s">
        <v>36</v>
      </c>
      <c r="BA383" s="43">
        <v>39722</v>
      </c>
      <c r="BB383" s="81">
        <v>41436</v>
      </c>
      <c r="BC383" s="40">
        <f t="shared" si="20"/>
        <v>1714</v>
      </c>
      <c r="BD383" s="85">
        <f t="shared" si="21"/>
        <v>57.133333333333333</v>
      </c>
      <c r="BF383" s="393">
        <v>39722</v>
      </c>
      <c r="BG383" s="398">
        <v>41455</v>
      </c>
      <c r="BH383" s="96">
        <f t="shared" si="22"/>
        <v>1733</v>
      </c>
      <c r="BI383" s="97">
        <f t="shared" si="23"/>
        <v>57.766666666666666</v>
      </c>
    </row>
    <row r="384" spans="1:61" ht="12.75" customHeight="1" x14ac:dyDescent="0.2">
      <c r="A384" s="413"/>
      <c r="B384" s="42" t="s">
        <v>2615</v>
      </c>
      <c r="C384" s="40">
        <v>14</v>
      </c>
      <c r="D384" s="40" t="s">
        <v>2528</v>
      </c>
      <c r="E384" s="40" t="s">
        <v>2531</v>
      </c>
      <c r="F384" s="41" t="s">
        <v>8714</v>
      </c>
      <c r="G384" s="41" t="s">
        <v>8715</v>
      </c>
      <c r="H384" s="41" t="s">
        <v>8716</v>
      </c>
      <c r="I384" s="45" t="s">
        <v>7838</v>
      </c>
      <c r="J384" s="45" t="s">
        <v>9441</v>
      </c>
      <c r="L384" s="51" t="s">
        <v>7842</v>
      </c>
      <c r="M384" s="40">
        <v>1512343</v>
      </c>
      <c r="N384" s="40" t="s">
        <v>8057</v>
      </c>
      <c r="O384" s="40" t="s">
        <v>8058</v>
      </c>
      <c r="P384" s="40" t="s">
        <v>2646</v>
      </c>
      <c r="Q384" s="40" t="s">
        <v>8059</v>
      </c>
      <c r="R384" s="40" t="s">
        <v>8060</v>
      </c>
      <c r="S384" s="43">
        <v>40955</v>
      </c>
      <c r="T384" s="40" t="s">
        <v>2623</v>
      </c>
      <c r="U384" s="58">
        <v>8023.29</v>
      </c>
      <c r="V384" s="58">
        <v>10977</v>
      </c>
      <c r="W384" s="40" t="s">
        <v>2623</v>
      </c>
      <c r="X384" s="40" t="s">
        <v>2623</v>
      </c>
      <c r="Y384" s="40" t="s">
        <v>2623</v>
      </c>
      <c r="Z384" s="40">
        <v>425.53</v>
      </c>
      <c r="AA384" s="40" t="s">
        <v>26</v>
      </c>
      <c r="AB384" s="40">
        <v>425.53</v>
      </c>
      <c r="AC384" s="40">
        <v>0</v>
      </c>
      <c r="AD384" s="40" t="s">
        <v>27</v>
      </c>
      <c r="AE384" s="40">
        <v>0</v>
      </c>
      <c r="AF384" s="40" t="s">
        <v>2624</v>
      </c>
      <c r="AG384" s="40" t="s">
        <v>2625</v>
      </c>
      <c r="AH384" s="40" t="s">
        <v>2626</v>
      </c>
      <c r="AI384" s="40" t="s">
        <v>28</v>
      </c>
      <c r="AJ384" s="40" t="s">
        <v>262</v>
      </c>
      <c r="AK384" s="40" t="s">
        <v>284</v>
      </c>
      <c r="AL384" s="40" t="s">
        <v>45</v>
      </c>
      <c r="AM384" s="40" t="s">
        <v>2632</v>
      </c>
      <c r="AN384" s="40" t="s">
        <v>131</v>
      </c>
      <c r="AO384" s="40" t="s">
        <v>2906</v>
      </c>
      <c r="AP384" s="40" t="s">
        <v>34</v>
      </c>
      <c r="AQ384" s="40" t="s">
        <v>71</v>
      </c>
      <c r="AR384" s="40" t="s">
        <v>42</v>
      </c>
      <c r="AS384" s="43">
        <v>41438</v>
      </c>
      <c r="AT384" s="40" t="s">
        <v>57</v>
      </c>
      <c r="AU384" s="40">
        <v>0</v>
      </c>
      <c r="AV384" s="40" t="s">
        <v>8061</v>
      </c>
      <c r="AW384" s="43">
        <v>41107</v>
      </c>
      <c r="AX384" s="46">
        <v>41152.169444444444</v>
      </c>
      <c r="AY384" s="40" t="s">
        <v>36</v>
      </c>
      <c r="BA384" s="43">
        <v>41107</v>
      </c>
      <c r="BB384" s="43">
        <v>41438</v>
      </c>
      <c r="BC384" s="40">
        <f t="shared" si="20"/>
        <v>331</v>
      </c>
      <c r="BD384" s="85">
        <f t="shared" si="21"/>
        <v>11.033333333333333</v>
      </c>
      <c r="BF384" s="393">
        <v>41107</v>
      </c>
      <c r="BG384" s="393">
        <v>41438</v>
      </c>
      <c r="BH384" s="96">
        <f t="shared" si="22"/>
        <v>331</v>
      </c>
      <c r="BI384" s="97">
        <f t="shared" si="23"/>
        <v>11.033333333333333</v>
      </c>
    </row>
    <row r="385" spans="1:61" ht="12.75" customHeight="1" x14ac:dyDescent="0.2">
      <c r="A385" s="413"/>
      <c r="B385" s="42" t="s">
        <v>2615</v>
      </c>
      <c r="C385" s="40">
        <v>93</v>
      </c>
      <c r="D385" s="60" t="s">
        <v>2527</v>
      </c>
      <c r="E385" s="40" t="s">
        <v>2530</v>
      </c>
      <c r="F385" s="40" t="s">
        <v>8710</v>
      </c>
      <c r="G385" s="40" t="s">
        <v>8708</v>
      </c>
      <c r="H385" s="40" t="s">
        <v>8975</v>
      </c>
      <c r="I385" s="40" t="s">
        <v>7453</v>
      </c>
      <c r="J385" s="40" t="s">
        <v>9446</v>
      </c>
      <c r="L385" s="51" t="s">
        <v>7842</v>
      </c>
      <c r="M385" s="40">
        <v>1577765</v>
      </c>
      <c r="N385" s="40" t="s">
        <v>8062</v>
      </c>
      <c r="O385" s="40" t="s">
        <v>8063</v>
      </c>
      <c r="P385" s="40" t="s">
        <v>2622</v>
      </c>
      <c r="Q385" s="40" t="s">
        <v>8064</v>
      </c>
      <c r="R385" s="40" t="s">
        <v>8065</v>
      </c>
      <c r="S385" s="43">
        <v>40980</v>
      </c>
      <c r="T385" s="40" t="s">
        <v>2623</v>
      </c>
      <c r="U385" s="58">
        <v>32086</v>
      </c>
      <c r="V385" s="58">
        <v>32086</v>
      </c>
      <c r="W385" s="40" t="s">
        <v>2623</v>
      </c>
      <c r="X385" s="40" t="s">
        <v>2623</v>
      </c>
      <c r="Y385" s="40" t="s">
        <v>2623</v>
      </c>
      <c r="Z385" s="58">
        <v>19900</v>
      </c>
      <c r="AA385" s="40" t="s">
        <v>26</v>
      </c>
      <c r="AB385" s="58">
        <v>19900</v>
      </c>
      <c r="AC385" s="40">
        <v>0</v>
      </c>
      <c r="AD385" s="40" t="s">
        <v>27</v>
      </c>
      <c r="AE385" s="40">
        <v>0</v>
      </c>
      <c r="AF385" s="40" t="s">
        <v>2629</v>
      </c>
      <c r="AG385" s="40" t="s">
        <v>2625</v>
      </c>
      <c r="AH385" s="40" t="s">
        <v>2626</v>
      </c>
      <c r="AI385" s="40" t="s">
        <v>28</v>
      </c>
      <c r="AJ385" s="40" t="s">
        <v>135</v>
      </c>
      <c r="AK385" s="40" t="s">
        <v>284</v>
      </c>
      <c r="AL385" s="40" t="s">
        <v>31</v>
      </c>
      <c r="AM385" s="40" t="s">
        <v>2641</v>
      </c>
      <c r="AN385" s="40" t="s">
        <v>32</v>
      </c>
      <c r="AO385" s="40" t="s">
        <v>423</v>
      </c>
      <c r="AP385" s="40" t="s">
        <v>123</v>
      </c>
      <c r="AQ385" s="40" t="s">
        <v>185</v>
      </c>
      <c r="AR385" s="40" t="s">
        <v>42</v>
      </c>
      <c r="AS385" s="43">
        <v>41428</v>
      </c>
      <c r="AT385" s="40" t="s">
        <v>7453</v>
      </c>
      <c r="AU385" s="40">
        <v>0</v>
      </c>
      <c r="AV385" s="40" t="s">
        <v>8066</v>
      </c>
      <c r="AW385" s="43">
        <v>41295</v>
      </c>
      <c r="AX385" s="46">
        <v>41307.127083333333</v>
      </c>
      <c r="AY385" s="40" t="s">
        <v>36</v>
      </c>
      <c r="BA385" s="43">
        <v>41295</v>
      </c>
      <c r="BB385" s="81">
        <v>41428</v>
      </c>
      <c r="BC385" s="40">
        <f t="shared" si="20"/>
        <v>133</v>
      </c>
      <c r="BD385" s="85">
        <f t="shared" si="21"/>
        <v>4.4333333333333336</v>
      </c>
      <c r="BF385" s="393">
        <v>41295</v>
      </c>
      <c r="BG385" s="398">
        <v>41455</v>
      </c>
      <c r="BH385" s="96">
        <f t="shared" si="22"/>
        <v>160</v>
      </c>
      <c r="BI385" s="97">
        <f t="shared" si="23"/>
        <v>5.333333333333333</v>
      </c>
    </row>
    <row r="386" spans="1:61" ht="12.75" customHeight="1" x14ac:dyDescent="0.2">
      <c r="A386" s="413"/>
      <c r="B386" s="42" t="s">
        <v>2615</v>
      </c>
      <c r="C386" s="48">
        <v>1</v>
      </c>
      <c r="D386" s="40" t="s">
        <v>2527</v>
      </c>
      <c r="E386" s="40" t="s">
        <v>7588</v>
      </c>
      <c r="F386" s="40" t="s">
        <v>7588</v>
      </c>
      <c r="G386" s="40" t="s">
        <v>7588</v>
      </c>
      <c r="H386" s="41" t="s">
        <v>7588</v>
      </c>
      <c r="I386" s="40" t="s">
        <v>7453</v>
      </c>
      <c r="J386" s="45" t="s">
        <v>7588</v>
      </c>
      <c r="L386" s="51" t="s">
        <v>7842</v>
      </c>
      <c r="M386" s="40">
        <v>1593797</v>
      </c>
      <c r="N386" s="40" t="s">
        <v>8067</v>
      </c>
      <c r="O386" s="40" t="s">
        <v>8068</v>
      </c>
      <c r="P386" s="40" t="s">
        <v>2622</v>
      </c>
      <c r="Q386" s="40">
        <v>1726580</v>
      </c>
      <c r="R386" s="48">
        <v>89002220</v>
      </c>
      <c r="S386" s="43">
        <v>40931</v>
      </c>
      <c r="T386" s="40" t="s">
        <v>2623</v>
      </c>
      <c r="U386" s="40">
        <v>0</v>
      </c>
      <c r="V386" s="58">
        <v>138613.57999999999</v>
      </c>
      <c r="W386" s="40" t="s">
        <v>2623</v>
      </c>
      <c r="X386" s="40" t="s">
        <v>2623</v>
      </c>
      <c r="Y386" s="40" t="s">
        <v>2623</v>
      </c>
      <c r="Z386" s="40">
        <v>0</v>
      </c>
      <c r="AB386" s="40">
        <v>0</v>
      </c>
      <c r="AC386" s="40">
        <v>0</v>
      </c>
      <c r="AD386" s="40" t="s">
        <v>27</v>
      </c>
      <c r="AE386" s="40">
        <v>0</v>
      </c>
      <c r="AF386" s="40" t="s">
        <v>2629</v>
      </c>
      <c r="AG386" s="40" t="s">
        <v>2625</v>
      </c>
      <c r="AH386" s="40" t="s">
        <v>2626</v>
      </c>
      <c r="AI386" s="40" t="s">
        <v>28</v>
      </c>
      <c r="AJ386" s="40" t="s">
        <v>135</v>
      </c>
      <c r="AK386" s="40" t="s">
        <v>284</v>
      </c>
      <c r="AL386" s="40" t="s">
        <v>45</v>
      </c>
      <c r="AM386" s="40" t="s">
        <v>2644</v>
      </c>
      <c r="AN386" s="40" t="s">
        <v>32</v>
      </c>
      <c r="AO386" s="40" t="s">
        <v>5719</v>
      </c>
      <c r="AP386" s="40" t="s">
        <v>34</v>
      </c>
      <c r="AQ386" s="40" t="s">
        <v>71</v>
      </c>
      <c r="AR386" s="40" t="s">
        <v>42</v>
      </c>
      <c r="AS386" s="43">
        <v>41437</v>
      </c>
      <c r="AT386" s="40" t="s">
        <v>7453</v>
      </c>
      <c r="AU386" s="40">
        <v>0</v>
      </c>
      <c r="AV386" s="40" t="s">
        <v>8069</v>
      </c>
      <c r="AW386" s="43">
        <v>41302</v>
      </c>
      <c r="AX386" s="46">
        <v>41338.022222222222</v>
      </c>
      <c r="AY386" s="40" t="s">
        <v>600</v>
      </c>
      <c r="BA386" s="43">
        <v>41302</v>
      </c>
      <c r="BB386" s="81">
        <v>41437</v>
      </c>
      <c r="BC386" s="40">
        <f t="shared" si="20"/>
        <v>135</v>
      </c>
      <c r="BD386" s="85">
        <f t="shared" si="21"/>
        <v>4.5</v>
      </c>
      <c r="BF386" s="393">
        <v>41302</v>
      </c>
      <c r="BG386" s="398">
        <v>41455</v>
      </c>
      <c r="BH386" s="96">
        <f t="shared" si="22"/>
        <v>153</v>
      </c>
      <c r="BI386" s="97">
        <f t="shared" si="23"/>
        <v>5.0999999999999996</v>
      </c>
    </row>
    <row r="387" spans="1:61" ht="12.75" customHeight="1" x14ac:dyDescent="0.2">
      <c r="A387" s="413"/>
      <c r="B387" s="42" t="s">
        <v>2615</v>
      </c>
      <c r="C387" s="40">
        <v>93</v>
      </c>
      <c r="D387" s="60" t="s">
        <v>2527</v>
      </c>
      <c r="E387" s="40" t="s">
        <v>2530</v>
      </c>
      <c r="F387" s="41" t="s">
        <v>8717</v>
      </c>
      <c r="G387" s="41" t="s">
        <v>8708</v>
      </c>
      <c r="H387" s="41" t="s">
        <v>8975</v>
      </c>
      <c r="I387" s="40" t="s">
        <v>7453</v>
      </c>
      <c r="J387" s="40" t="s">
        <v>8736</v>
      </c>
      <c r="L387" s="51" t="s">
        <v>7841</v>
      </c>
      <c r="M387" s="40">
        <v>1367255</v>
      </c>
      <c r="N387" s="40" t="s">
        <v>8070</v>
      </c>
      <c r="O387" s="40" t="s">
        <v>8071</v>
      </c>
      <c r="P387" s="40" t="s">
        <v>2622</v>
      </c>
      <c r="Q387" s="40" t="s">
        <v>8072</v>
      </c>
      <c r="R387" s="40" t="s">
        <v>8073</v>
      </c>
      <c r="S387" s="43">
        <v>40731</v>
      </c>
      <c r="T387" s="40" t="s">
        <v>2623</v>
      </c>
      <c r="U387" s="58">
        <v>27512</v>
      </c>
      <c r="V387" s="58">
        <v>27512</v>
      </c>
      <c r="W387" s="40" t="s">
        <v>2623</v>
      </c>
      <c r="X387" s="40" t="s">
        <v>2623</v>
      </c>
      <c r="Y387" s="40" t="s">
        <v>2623</v>
      </c>
      <c r="Z387" s="58">
        <v>27512</v>
      </c>
      <c r="AA387" s="40" t="s">
        <v>26</v>
      </c>
      <c r="AB387" s="58">
        <v>27512</v>
      </c>
      <c r="AC387" s="40">
        <v>0</v>
      </c>
      <c r="AD387" s="40" t="s">
        <v>27</v>
      </c>
      <c r="AE387" s="40">
        <v>0</v>
      </c>
      <c r="AF387" s="40" t="s">
        <v>2629</v>
      </c>
      <c r="AG387" s="40" t="s">
        <v>2625</v>
      </c>
      <c r="AH387" s="40" t="s">
        <v>2626</v>
      </c>
      <c r="AI387" s="40" t="s">
        <v>28</v>
      </c>
      <c r="AJ387" s="40" t="s">
        <v>135</v>
      </c>
      <c r="AK387" s="40" t="s">
        <v>136</v>
      </c>
      <c r="AL387" s="40" t="s">
        <v>31</v>
      </c>
      <c r="AM387" s="40" t="s">
        <v>2634</v>
      </c>
      <c r="AN387" s="40" t="s">
        <v>32</v>
      </c>
      <c r="AO387" s="40" t="s">
        <v>445</v>
      </c>
      <c r="AP387" s="40" t="s">
        <v>34</v>
      </c>
      <c r="AQ387" s="40" t="s">
        <v>71</v>
      </c>
      <c r="AR387" s="40" t="s">
        <v>42</v>
      </c>
      <c r="AS387" s="43">
        <v>41438</v>
      </c>
      <c r="AT387" s="40" t="s">
        <v>7453</v>
      </c>
      <c r="AU387" s="40">
        <v>0</v>
      </c>
      <c r="AV387" s="40" t="s">
        <v>8074</v>
      </c>
      <c r="AW387" s="43">
        <v>40792</v>
      </c>
      <c r="AX387" s="46">
        <v>40795.244444444441</v>
      </c>
      <c r="AY387" s="40" t="s">
        <v>36</v>
      </c>
      <c r="BA387" s="43">
        <v>40792</v>
      </c>
      <c r="BB387" s="81">
        <v>41438</v>
      </c>
      <c r="BC387" s="40">
        <f t="shared" ref="BC387:BC450" si="24">BB387-BA387</f>
        <v>646</v>
      </c>
      <c r="BD387" s="85">
        <f t="shared" ref="BD387:BD450" si="25">BC387/30</f>
        <v>21.533333333333335</v>
      </c>
      <c r="BF387" s="393">
        <v>40792</v>
      </c>
      <c r="BG387" s="398">
        <v>41455</v>
      </c>
      <c r="BH387" s="96">
        <f t="shared" ref="BH387:BH450" si="26">BG387-BF387</f>
        <v>663</v>
      </c>
      <c r="BI387" s="97">
        <f t="shared" ref="BI387:BI450" si="27">BH387/30</f>
        <v>22.1</v>
      </c>
    </row>
    <row r="388" spans="1:61" ht="12.75" customHeight="1" x14ac:dyDescent="0.2">
      <c r="A388" s="413"/>
      <c r="B388" s="42" t="s">
        <v>2615</v>
      </c>
      <c r="C388" s="40">
        <v>14</v>
      </c>
      <c r="D388" s="40" t="s">
        <v>2528</v>
      </c>
      <c r="E388" s="40" t="s">
        <v>2531</v>
      </c>
      <c r="F388" s="40" t="s">
        <v>8729</v>
      </c>
      <c r="G388" s="40" t="s">
        <v>8708</v>
      </c>
      <c r="H388" s="40" t="s">
        <v>9439</v>
      </c>
      <c r="I388" s="40" t="s">
        <v>57</v>
      </c>
      <c r="J388" s="45" t="s">
        <v>9442</v>
      </c>
      <c r="L388" s="51" t="s">
        <v>7842</v>
      </c>
      <c r="M388" s="40">
        <v>1424426</v>
      </c>
      <c r="N388" s="40" t="s">
        <v>8075</v>
      </c>
      <c r="O388" s="40" t="s">
        <v>4336</v>
      </c>
      <c r="P388" s="40" t="s">
        <v>2646</v>
      </c>
      <c r="Q388" s="40" t="s">
        <v>8076</v>
      </c>
      <c r="R388" s="40" t="s">
        <v>8077</v>
      </c>
      <c r="S388" s="43">
        <v>40831</v>
      </c>
      <c r="T388" s="40" t="s">
        <v>2623</v>
      </c>
      <c r="U388" s="58">
        <v>22300</v>
      </c>
      <c r="V388" s="58">
        <v>22300</v>
      </c>
      <c r="W388" s="40" t="s">
        <v>2623</v>
      </c>
      <c r="X388" s="40" t="s">
        <v>2623</v>
      </c>
      <c r="Y388" s="40" t="s">
        <v>2623</v>
      </c>
      <c r="Z388" s="58">
        <v>22300</v>
      </c>
      <c r="AA388" s="40" t="s">
        <v>26</v>
      </c>
      <c r="AB388" s="58">
        <v>22300</v>
      </c>
      <c r="AC388" s="40">
        <v>0</v>
      </c>
      <c r="AD388" s="40" t="s">
        <v>27</v>
      </c>
      <c r="AE388" s="40">
        <v>0</v>
      </c>
      <c r="AF388" s="40" t="s">
        <v>2624</v>
      </c>
      <c r="AG388" s="40" t="s">
        <v>2625</v>
      </c>
      <c r="AH388" s="40" t="s">
        <v>2626</v>
      </c>
      <c r="AI388" s="40" t="s">
        <v>28</v>
      </c>
      <c r="AJ388" s="40" t="s">
        <v>262</v>
      </c>
      <c r="AK388" s="40" t="s">
        <v>151</v>
      </c>
      <c r="AL388" s="40" t="s">
        <v>31</v>
      </c>
      <c r="AM388" s="40" t="s">
        <v>2632</v>
      </c>
      <c r="AN388" s="40" t="s">
        <v>139</v>
      </c>
      <c r="AO388" s="40" t="s">
        <v>68</v>
      </c>
      <c r="AP388" s="40" t="s">
        <v>34</v>
      </c>
      <c r="AQ388" s="40" t="s">
        <v>71</v>
      </c>
      <c r="AR388" s="40" t="s">
        <v>42</v>
      </c>
      <c r="AS388" s="43">
        <v>41438</v>
      </c>
      <c r="AT388" s="40" t="s">
        <v>57</v>
      </c>
      <c r="AU388" s="40">
        <v>0</v>
      </c>
      <c r="AV388" s="40" t="s">
        <v>8078</v>
      </c>
      <c r="AW388" s="43">
        <v>40945</v>
      </c>
      <c r="AX388" s="46">
        <v>40957.143055555556</v>
      </c>
      <c r="AY388" s="40" t="s">
        <v>36</v>
      </c>
      <c r="BA388" s="43">
        <v>40945</v>
      </c>
      <c r="BB388" s="43">
        <v>41438</v>
      </c>
      <c r="BC388" s="40">
        <f t="shared" si="24"/>
        <v>493</v>
      </c>
      <c r="BD388" s="85">
        <f t="shared" si="25"/>
        <v>16.433333333333334</v>
      </c>
      <c r="BF388" s="393">
        <v>40945</v>
      </c>
      <c r="BG388" s="393">
        <v>41438</v>
      </c>
      <c r="BH388" s="96">
        <f t="shared" si="26"/>
        <v>493</v>
      </c>
      <c r="BI388" s="97">
        <f t="shared" si="27"/>
        <v>16.433333333333334</v>
      </c>
    </row>
    <row r="389" spans="1:61" ht="12.75" customHeight="1" x14ac:dyDescent="0.2">
      <c r="A389" s="413"/>
      <c r="B389" s="42" t="s">
        <v>2615</v>
      </c>
      <c r="C389" s="40">
        <v>93</v>
      </c>
      <c r="D389" s="60" t="s">
        <v>2527</v>
      </c>
      <c r="E389" s="41" t="s">
        <v>2529</v>
      </c>
      <c r="F389" s="41" t="s">
        <v>8712</v>
      </c>
      <c r="G389" s="41" t="s">
        <v>8708</v>
      </c>
      <c r="H389" s="41" t="s">
        <v>9572</v>
      </c>
      <c r="I389" s="45" t="s">
        <v>7839</v>
      </c>
      <c r="J389" s="40" t="s">
        <v>8755</v>
      </c>
      <c r="L389" s="62" t="s">
        <v>7841</v>
      </c>
      <c r="M389" s="40">
        <v>1083620</v>
      </c>
      <c r="N389" s="40" t="s">
        <v>8079</v>
      </c>
      <c r="O389" s="40" t="s">
        <v>8080</v>
      </c>
      <c r="P389" s="40" t="s">
        <v>2622</v>
      </c>
      <c r="Q389" s="40" t="s">
        <v>8081</v>
      </c>
      <c r="R389" s="40" t="s">
        <v>8082</v>
      </c>
      <c r="S389" s="43">
        <v>38295</v>
      </c>
      <c r="T389" s="40" t="s">
        <v>2623</v>
      </c>
      <c r="U389" s="58">
        <v>52419.97</v>
      </c>
      <c r="V389" s="58">
        <v>52419.97</v>
      </c>
      <c r="W389" s="40" t="s">
        <v>2623</v>
      </c>
      <c r="X389" s="40" t="s">
        <v>2623</v>
      </c>
      <c r="Y389" s="40" t="s">
        <v>2623</v>
      </c>
      <c r="Z389" s="58">
        <v>52419.97</v>
      </c>
      <c r="AA389" s="40" t="s">
        <v>26</v>
      </c>
      <c r="AB389" s="58">
        <v>52419.97</v>
      </c>
      <c r="AC389" s="58">
        <v>54581.73</v>
      </c>
      <c r="AD389" s="40" t="s">
        <v>27</v>
      </c>
      <c r="AE389" s="40">
        <v>0</v>
      </c>
      <c r="AF389" s="40" t="s">
        <v>2629</v>
      </c>
      <c r="AG389" s="40" t="s">
        <v>2625</v>
      </c>
      <c r="AH389" s="40" t="s">
        <v>2626</v>
      </c>
      <c r="AI389" s="40" t="s">
        <v>28</v>
      </c>
      <c r="AJ389" s="40" t="s">
        <v>135</v>
      </c>
      <c r="AK389" s="40" t="s">
        <v>136</v>
      </c>
      <c r="AL389" s="40" t="s">
        <v>45</v>
      </c>
      <c r="AM389" s="40" t="s">
        <v>2644</v>
      </c>
      <c r="AN389" s="40" t="s">
        <v>32</v>
      </c>
      <c r="AO389" s="40" t="s">
        <v>8083</v>
      </c>
      <c r="AP389" s="40" t="s">
        <v>218</v>
      </c>
      <c r="AQ389" s="40" t="s">
        <v>142</v>
      </c>
      <c r="AR389" s="40" t="s">
        <v>42</v>
      </c>
      <c r="AS389" s="43">
        <v>41430</v>
      </c>
      <c r="AT389" s="40" t="s">
        <v>43</v>
      </c>
      <c r="AU389" s="40">
        <v>0</v>
      </c>
      <c r="AV389" s="40" t="s">
        <v>8084</v>
      </c>
      <c r="AW389" s="43">
        <v>40037</v>
      </c>
      <c r="AX389" s="46">
        <v>40052.640972222223</v>
      </c>
      <c r="AY389" s="40" t="s">
        <v>36</v>
      </c>
      <c r="BA389" s="43">
        <v>40037</v>
      </c>
      <c r="BB389" s="81">
        <v>41430</v>
      </c>
      <c r="BC389" s="40">
        <f t="shared" si="24"/>
        <v>1393</v>
      </c>
      <c r="BD389" s="85">
        <f t="shared" si="25"/>
        <v>46.43333333333333</v>
      </c>
      <c r="BF389" s="393">
        <v>40037</v>
      </c>
      <c r="BG389" s="398">
        <v>41455</v>
      </c>
      <c r="BH389" s="96">
        <f t="shared" si="26"/>
        <v>1418</v>
      </c>
      <c r="BI389" s="97">
        <f t="shared" si="27"/>
        <v>47.266666666666666</v>
      </c>
    </row>
    <row r="390" spans="1:61" ht="12.75" customHeight="1" x14ac:dyDescent="0.2">
      <c r="A390" s="413"/>
      <c r="B390" s="42" t="s">
        <v>2615</v>
      </c>
      <c r="C390" s="40">
        <v>1</v>
      </c>
      <c r="D390" s="40" t="s">
        <v>2527</v>
      </c>
      <c r="E390" s="40" t="s">
        <v>7588</v>
      </c>
      <c r="F390" s="40" t="s">
        <v>7588</v>
      </c>
      <c r="G390" s="40" t="s">
        <v>7588</v>
      </c>
      <c r="H390" s="41" t="s">
        <v>7588</v>
      </c>
      <c r="I390" s="45" t="s">
        <v>7839</v>
      </c>
      <c r="J390" s="45" t="s">
        <v>7588</v>
      </c>
      <c r="L390" s="62" t="s">
        <v>7841</v>
      </c>
      <c r="M390" s="40">
        <v>1203477</v>
      </c>
      <c r="N390" s="40" t="s">
        <v>8085</v>
      </c>
      <c r="O390" s="40" t="s">
        <v>8086</v>
      </c>
      <c r="P390" s="40" t="s">
        <v>2622</v>
      </c>
      <c r="Q390" s="40">
        <v>788397</v>
      </c>
      <c r="R390" s="40">
        <v>9009649</v>
      </c>
      <c r="S390" s="43">
        <v>39973</v>
      </c>
      <c r="T390" s="40" t="s">
        <v>2623</v>
      </c>
      <c r="U390" s="58">
        <v>106268.55</v>
      </c>
      <c r="V390" s="58">
        <v>106268.55</v>
      </c>
      <c r="W390" s="40" t="s">
        <v>2623</v>
      </c>
      <c r="X390" s="40" t="s">
        <v>2623</v>
      </c>
      <c r="Y390" s="40" t="s">
        <v>2623</v>
      </c>
      <c r="Z390" s="58">
        <v>106268.55</v>
      </c>
      <c r="AA390" s="40" t="s">
        <v>26</v>
      </c>
      <c r="AB390" s="58">
        <v>106268.55</v>
      </c>
      <c r="AC390" s="58">
        <v>10000</v>
      </c>
      <c r="AD390" s="40" t="s">
        <v>27</v>
      </c>
      <c r="AE390" s="40">
        <v>0</v>
      </c>
      <c r="AF390" s="40" t="s">
        <v>2629</v>
      </c>
      <c r="AG390" s="40" t="s">
        <v>2625</v>
      </c>
      <c r="AH390" s="40" t="s">
        <v>2626</v>
      </c>
      <c r="AI390" s="40" t="s">
        <v>28</v>
      </c>
      <c r="AJ390" s="40" t="s">
        <v>135</v>
      </c>
      <c r="AK390" s="40" t="s">
        <v>136</v>
      </c>
      <c r="AL390" s="40" t="s">
        <v>31</v>
      </c>
      <c r="AM390" s="40" t="s">
        <v>2664</v>
      </c>
      <c r="AN390" s="40" t="s">
        <v>32</v>
      </c>
      <c r="AO390" s="40" t="s">
        <v>8087</v>
      </c>
      <c r="AP390" s="40" t="s">
        <v>53</v>
      </c>
      <c r="AQ390" s="40" t="s">
        <v>71</v>
      </c>
      <c r="AR390" s="40" t="s">
        <v>42</v>
      </c>
      <c r="AS390" s="43">
        <v>41439</v>
      </c>
      <c r="AT390" s="40" t="s">
        <v>43</v>
      </c>
      <c r="AU390" s="40">
        <v>0</v>
      </c>
      <c r="AV390" s="40" t="s">
        <v>8088</v>
      </c>
      <c r="AW390" s="43">
        <v>40290</v>
      </c>
      <c r="AX390" s="46">
        <v>40305.668749999997</v>
      </c>
      <c r="AY390" s="40" t="s">
        <v>600</v>
      </c>
      <c r="BA390" s="43">
        <v>40290</v>
      </c>
      <c r="BB390" s="81">
        <v>41439</v>
      </c>
      <c r="BC390" s="40">
        <f t="shared" si="24"/>
        <v>1149</v>
      </c>
      <c r="BD390" s="85">
        <f t="shared" si="25"/>
        <v>38.299999999999997</v>
      </c>
      <c r="BF390" s="393">
        <v>40290</v>
      </c>
      <c r="BG390" s="398">
        <v>41455</v>
      </c>
      <c r="BH390" s="96">
        <f t="shared" si="26"/>
        <v>1165</v>
      </c>
      <c r="BI390" s="97">
        <f t="shared" si="27"/>
        <v>38.833333333333336</v>
      </c>
    </row>
    <row r="391" spans="1:61" ht="12.75" customHeight="1" x14ac:dyDescent="0.2">
      <c r="A391" s="413"/>
      <c r="B391" s="42" t="s">
        <v>2615</v>
      </c>
      <c r="C391" s="40">
        <v>93</v>
      </c>
      <c r="D391" s="60" t="s">
        <v>2527</v>
      </c>
      <c r="E391" s="40" t="s">
        <v>2530</v>
      </c>
      <c r="F391" s="41" t="s">
        <v>8717</v>
      </c>
      <c r="G391" s="41" t="s">
        <v>8708</v>
      </c>
      <c r="H391" s="41" t="s">
        <v>8728</v>
      </c>
      <c r="I391" s="45" t="s">
        <v>7839</v>
      </c>
      <c r="J391" s="40" t="s">
        <v>8754</v>
      </c>
      <c r="L391" s="62" t="s">
        <v>7841</v>
      </c>
      <c r="M391" s="40">
        <v>1250684</v>
      </c>
      <c r="N391" s="40" t="s">
        <v>8089</v>
      </c>
      <c r="O391" s="40" t="s">
        <v>8090</v>
      </c>
      <c r="P391" s="40" t="s">
        <v>2622</v>
      </c>
      <c r="Q391" s="40" t="s">
        <v>8091</v>
      </c>
      <c r="R391" s="40" t="s">
        <v>8092</v>
      </c>
      <c r="S391" s="43">
        <v>39984</v>
      </c>
      <c r="T391" s="40" t="s">
        <v>2623</v>
      </c>
      <c r="U391" s="58">
        <v>25000</v>
      </c>
      <c r="V391" s="58">
        <v>25000</v>
      </c>
      <c r="W391" s="40" t="s">
        <v>2623</v>
      </c>
      <c r="X391" s="40" t="s">
        <v>2623</v>
      </c>
      <c r="Y391" s="40" t="s">
        <v>2623</v>
      </c>
      <c r="Z391" s="58">
        <v>25000</v>
      </c>
      <c r="AA391" s="40" t="s">
        <v>26</v>
      </c>
      <c r="AB391" s="58">
        <v>25000</v>
      </c>
      <c r="AC391" s="58">
        <v>94889.89</v>
      </c>
      <c r="AD391" s="40" t="s">
        <v>27</v>
      </c>
      <c r="AE391" s="40">
        <v>0</v>
      </c>
      <c r="AF391" s="40" t="s">
        <v>2629</v>
      </c>
      <c r="AG391" s="40" t="s">
        <v>2630</v>
      </c>
      <c r="AI391" s="40" t="s">
        <v>28</v>
      </c>
      <c r="AJ391" s="40" t="s">
        <v>135</v>
      </c>
      <c r="AK391" s="40" t="s">
        <v>276</v>
      </c>
      <c r="AL391" s="40" t="s">
        <v>31</v>
      </c>
      <c r="AM391" s="40" t="s">
        <v>2634</v>
      </c>
      <c r="AN391" s="40" t="s">
        <v>32</v>
      </c>
      <c r="AO391" s="40" t="s">
        <v>77</v>
      </c>
      <c r="AP391" s="40" t="s">
        <v>34</v>
      </c>
      <c r="AQ391" s="40" t="s">
        <v>71</v>
      </c>
      <c r="AR391" s="40" t="s">
        <v>42</v>
      </c>
      <c r="AS391" s="43">
        <v>41439</v>
      </c>
      <c r="AT391" s="40" t="s">
        <v>43</v>
      </c>
      <c r="AU391" s="40">
        <v>0</v>
      </c>
      <c r="AV391" s="40" t="s">
        <v>8093</v>
      </c>
      <c r="AW391" s="43">
        <v>40435</v>
      </c>
      <c r="AX391" s="46">
        <v>40435.394444444442</v>
      </c>
      <c r="AY391" s="40" t="s">
        <v>36</v>
      </c>
      <c r="BA391" s="43">
        <v>40435</v>
      </c>
      <c r="BB391" s="81">
        <v>41439</v>
      </c>
      <c r="BC391" s="40">
        <f t="shared" si="24"/>
        <v>1004</v>
      </c>
      <c r="BD391" s="85">
        <f t="shared" si="25"/>
        <v>33.466666666666669</v>
      </c>
      <c r="BF391" s="393">
        <v>40435</v>
      </c>
      <c r="BG391" s="398">
        <v>41455</v>
      </c>
      <c r="BH391" s="96">
        <f t="shared" si="26"/>
        <v>1020</v>
      </c>
      <c r="BI391" s="97">
        <f t="shared" si="27"/>
        <v>34</v>
      </c>
    </row>
    <row r="392" spans="1:61" ht="12.75" customHeight="1" x14ac:dyDescent="0.2">
      <c r="A392" s="413"/>
      <c r="B392" s="42" t="s">
        <v>2615</v>
      </c>
      <c r="C392" s="40">
        <v>93</v>
      </c>
      <c r="D392" s="60" t="s">
        <v>2527</v>
      </c>
      <c r="E392" s="40" t="s">
        <v>2530</v>
      </c>
      <c r="F392" s="41" t="s">
        <v>8710</v>
      </c>
      <c r="G392" s="41" t="s">
        <v>8708</v>
      </c>
      <c r="H392" s="41" t="s">
        <v>8709</v>
      </c>
      <c r="I392" s="45" t="s">
        <v>7839</v>
      </c>
      <c r="J392" s="45" t="s">
        <v>8761</v>
      </c>
      <c r="L392" s="62" t="s">
        <v>7841</v>
      </c>
      <c r="M392" s="40">
        <v>1256038</v>
      </c>
      <c r="N392" s="40" t="s">
        <v>8094</v>
      </c>
      <c r="O392" s="40" t="s">
        <v>8095</v>
      </c>
      <c r="P392" s="40" t="s">
        <v>2622</v>
      </c>
      <c r="Q392" s="40" t="s">
        <v>8096</v>
      </c>
      <c r="R392" s="40" t="s">
        <v>8097</v>
      </c>
      <c r="S392" s="43">
        <v>39150</v>
      </c>
      <c r="T392" s="40" t="s">
        <v>2623</v>
      </c>
      <c r="U392" s="58">
        <v>17378.990000000002</v>
      </c>
      <c r="V392" s="58">
        <v>17378.990000000002</v>
      </c>
      <c r="W392" s="40" t="s">
        <v>2623</v>
      </c>
      <c r="X392" s="40" t="s">
        <v>2623</v>
      </c>
      <c r="Y392" s="40" t="s">
        <v>2623</v>
      </c>
      <c r="Z392" s="58">
        <v>17378.990000000002</v>
      </c>
      <c r="AA392" s="40" t="s">
        <v>26</v>
      </c>
      <c r="AB392" s="58">
        <v>17378.990000000002</v>
      </c>
      <c r="AC392" s="40">
        <v>0</v>
      </c>
      <c r="AD392" s="40" t="s">
        <v>27</v>
      </c>
      <c r="AE392" s="40">
        <v>0</v>
      </c>
      <c r="AF392" s="40" t="s">
        <v>2629</v>
      </c>
      <c r="AG392" s="40" t="s">
        <v>2625</v>
      </c>
      <c r="AH392" s="40" t="s">
        <v>2626</v>
      </c>
      <c r="AI392" s="40" t="s">
        <v>28</v>
      </c>
      <c r="AJ392" s="40" t="s">
        <v>135</v>
      </c>
      <c r="AK392" s="40" t="s">
        <v>136</v>
      </c>
      <c r="AL392" s="40" t="s">
        <v>45</v>
      </c>
      <c r="AM392" s="40" t="s">
        <v>2664</v>
      </c>
      <c r="AN392" s="40" t="s">
        <v>32</v>
      </c>
      <c r="AO392" s="40" t="s">
        <v>4867</v>
      </c>
      <c r="AP392" s="40" t="s">
        <v>34</v>
      </c>
      <c r="AQ392" s="40" t="s">
        <v>71</v>
      </c>
      <c r="AR392" s="40" t="s">
        <v>42</v>
      </c>
      <c r="AS392" s="43">
        <v>41430</v>
      </c>
      <c r="AT392" s="40" t="s">
        <v>43</v>
      </c>
      <c r="AU392" s="40">
        <v>0</v>
      </c>
      <c r="AV392" s="40" t="s">
        <v>8098</v>
      </c>
      <c r="AW392" s="43">
        <v>40374</v>
      </c>
      <c r="AX392" s="46">
        <v>40450.65</v>
      </c>
      <c r="AY392" s="40" t="s">
        <v>36</v>
      </c>
      <c r="BA392" s="43">
        <v>40374</v>
      </c>
      <c r="BB392" s="81">
        <v>41430</v>
      </c>
      <c r="BC392" s="40">
        <f t="shared" si="24"/>
        <v>1056</v>
      </c>
      <c r="BD392" s="85">
        <f t="shared" si="25"/>
        <v>35.200000000000003</v>
      </c>
      <c r="BF392" s="393">
        <v>40374</v>
      </c>
      <c r="BG392" s="398">
        <v>41455</v>
      </c>
      <c r="BH392" s="96">
        <f t="shared" si="26"/>
        <v>1081</v>
      </c>
      <c r="BI392" s="97">
        <f t="shared" si="27"/>
        <v>36.033333333333331</v>
      </c>
    </row>
    <row r="393" spans="1:61" ht="12.75" customHeight="1" x14ac:dyDescent="0.2">
      <c r="A393" s="413"/>
      <c r="B393" s="42" t="s">
        <v>2615</v>
      </c>
      <c r="C393" s="40">
        <v>1</v>
      </c>
      <c r="D393" s="40" t="s">
        <v>2527</v>
      </c>
      <c r="E393" s="40" t="s">
        <v>7588</v>
      </c>
      <c r="F393" s="40" t="s">
        <v>7588</v>
      </c>
      <c r="G393" s="40" t="s">
        <v>7588</v>
      </c>
      <c r="H393" s="41" t="s">
        <v>7588</v>
      </c>
      <c r="I393" s="40" t="s">
        <v>57</v>
      </c>
      <c r="J393" s="45" t="s">
        <v>7588</v>
      </c>
      <c r="L393" s="51" t="s">
        <v>7841</v>
      </c>
      <c r="M393" s="40">
        <v>1336101</v>
      </c>
      <c r="N393" s="40" t="s">
        <v>8099</v>
      </c>
      <c r="O393" s="40" t="s">
        <v>8100</v>
      </c>
      <c r="P393" s="40" t="s">
        <v>2622</v>
      </c>
      <c r="Q393" s="40" t="s">
        <v>8101</v>
      </c>
      <c r="R393" s="40">
        <v>901139003</v>
      </c>
      <c r="S393" s="43">
        <v>40053</v>
      </c>
      <c r="T393" s="40" t="s">
        <v>2623</v>
      </c>
      <c r="U393" s="58">
        <v>729208.64</v>
      </c>
      <c r="V393" s="58">
        <v>729208.64</v>
      </c>
      <c r="W393" s="40" t="s">
        <v>2623</v>
      </c>
      <c r="X393" s="40" t="s">
        <v>2623</v>
      </c>
      <c r="Y393" s="40" t="s">
        <v>2623</v>
      </c>
      <c r="Z393" s="58">
        <v>3942.75</v>
      </c>
      <c r="AA393" s="40" t="s">
        <v>26</v>
      </c>
      <c r="AB393" s="58">
        <v>3942.75</v>
      </c>
      <c r="AC393" s="40">
        <v>0</v>
      </c>
      <c r="AD393" s="40" t="s">
        <v>27</v>
      </c>
      <c r="AE393" s="40">
        <v>0</v>
      </c>
      <c r="AF393" s="40" t="s">
        <v>2629</v>
      </c>
      <c r="AG393" s="40" t="s">
        <v>2630</v>
      </c>
      <c r="AI393" s="40" t="s">
        <v>28</v>
      </c>
      <c r="AJ393" s="40" t="s">
        <v>135</v>
      </c>
      <c r="AK393" s="40" t="s">
        <v>276</v>
      </c>
      <c r="AL393" s="40" t="s">
        <v>31</v>
      </c>
      <c r="AM393" s="40" t="s">
        <v>2632</v>
      </c>
      <c r="AN393" s="40" t="s">
        <v>131</v>
      </c>
      <c r="AO393" s="40" t="s">
        <v>68</v>
      </c>
      <c r="AP393" s="40" t="s">
        <v>34</v>
      </c>
      <c r="AQ393" s="40" t="s">
        <v>71</v>
      </c>
      <c r="AR393" s="40" t="s">
        <v>42</v>
      </c>
      <c r="AS393" s="43">
        <v>41438</v>
      </c>
      <c r="AT393" s="40" t="s">
        <v>57</v>
      </c>
      <c r="AU393" s="40">
        <v>0</v>
      </c>
      <c r="AV393" s="40" t="s">
        <v>8102</v>
      </c>
      <c r="AW393" s="43">
        <v>40590</v>
      </c>
      <c r="AX393" s="46">
        <v>40716.685416666667</v>
      </c>
      <c r="AY393" s="40" t="s">
        <v>600</v>
      </c>
      <c r="BA393" s="43">
        <v>40590</v>
      </c>
      <c r="BB393" s="81">
        <v>41438</v>
      </c>
      <c r="BC393" s="40">
        <f t="shared" si="24"/>
        <v>848</v>
      </c>
      <c r="BD393" s="85">
        <f t="shared" si="25"/>
        <v>28.266666666666666</v>
      </c>
      <c r="BF393" s="393">
        <v>40590</v>
      </c>
      <c r="BG393" s="398">
        <v>41455</v>
      </c>
      <c r="BH393" s="96">
        <f t="shared" si="26"/>
        <v>865</v>
      </c>
      <c r="BI393" s="97">
        <f t="shared" si="27"/>
        <v>28.833333333333332</v>
      </c>
    </row>
    <row r="394" spans="1:61" ht="12.75" customHeight="1" x14ac:dyDescent="0.2">
      <c r="A394" s="413"/>
      <c r="B394" s="42" t="s">
        <v>2615</v>
      </c>
      <c r="C394" s="40">
        <v>82</v>
      </c>
      <c r="D394" s="60" t="s">
        <v>2527</v>
      </c>
      <c r="E394" s="41" t="s">
        <v>2537</v>
      </c>
      <c r="F394" s="41" t="s">
        <v>8712</v>
      </c>
      <c r="G394" s="41" t="s">
        <v>8715</v>
      </c>
      <c r="H394" s="41" t="s">
        <v>8716</v>
      </c>
      <c r="I394" s="45" t="s">
        <v>7453</v>
      </c>
      <c r="J394" s="40" t="s">
        <v>8736</v>
      </c>
      <c r="L394" s="51" t="s">
        <v>7842</v>
      </c>
      <c r="M394" s="40">
        <v>1541339</v>
      </c>
      <c r="N394" s="40" t="s">
        <v>8103</v>
      </c>
      <c r="O394" s="40" t="s">
        <v>8104</v>
      </c>
      <c r="P394" s="40" t="s">
        <v>2622</v>
      </c>
      <c r="Q394" s="40" t="s">
        <v>8105</v>
      </c>
      <c r="R394" s="40" t="s">
        <v>8106</v>
      </c>
      <c r="S394" s="43">
        <v>41029</v>
      </c>
      <c r="T394" s="40" t="s">
        <v>2623</v>
      </c>
      <c r="U394" s="58">
        <v>41025</v>
      </c>
      <c r="V394" s="58">
        <v>41025</v>
      </c>
      <c r="W394" s="40" t="s">
        <v>2623</v>
      </c>
      <c r="X394" s="40" t="s">
        <v>2623</v>
      </c>
      <c r="Y394" s="40" t="s">
        <v>2623</v>
      </c>
      <c r="Z394" s="58">
        <v>38000</v>
      </c>
      <c r="AA394" s="40" t="s">
        <v>26</v>
      </c>
      <c r="AB394" s="58">
        <v>38000</v>
      </c>
      <c r="AC394" s="40">
        <v>0</v>
      </c>
      <c r="AD394" s="40" t="s">
        <v>27</v>
      </c>
      <c r="AE394" s="40">
        <v>0</v>
      </c>
      <c r="AF394" s="40" t="s">
        <v>2629</v>
      </c>
      <c r="AG394" s="40" t="s">
        <v>2630</v>
      </c>
      <c r="AI394" s="40" t="s">
        <v>28</v>
      </c>
      <c r="AJ394" s="40" t="s">
        <v>135</v>
      </c>
      <c r="AK394" s="40" t="s">
        <v>136</v>
      </c>
      <c r="AL394" s="40" t="s">
        <v>45</v>
      </c>
      <c r="AM394" s="40" t="s">
        <v>2641</v>
      </c>
      <c r="AN394" s="40" t="s">
        <v>32</v>
      </c>
      <c r="AO394" s="40" t="s">
        <v>5901</v>
      </c>
      <c r="AP394" s="40" t="s">
        <v>53</v>
      </c>
      <c r="AQ394" s="40" t="s">
        <v>71</v>
      </c>
      <c r="AR394" s="40" t="s">
        <v>42</v>
      </c>
      <c r="AS394" s="43">
        <v>41437</v>
      </c>
      <c r="AT394" s="40" t="s">
        <v>7453</v>
      </c>
      <c r="AU394" s="40">
        <v>0</v>
      </c>
      <c r="AV394" s="40" t="s">
        <v>8107</v>
      </c>
      <c r="AW394" s="43">
        <v>41204</v>
      </c>
      <c r="AX394" s="46">
        <v>41214.981944444444</v>
      </c>
      <c r="AY394" s="40" t="s">
        <v>36</v>
      </c>
      <c r="BA394" s="43">
        <v>41204</v>
      </c>
      <c r="BB394" s="81">
        <v>41437</v>
      </c>
      <c r="BC394" s="40">
        <f t="shared" si="24"/>
        <v>233</v>
      </c>
      <c r="BD394" s="85">
        <f t="shared" si="25"/>
        <v>7.7666666666666666</v>
      </c>
      <c r="BF394" s="393">
        <v>41204</v>
      </c>
      <c r="BG394" s="398">
        <v>41455</v>
      </c>
      <c r="BH394" s="96">
        <f t="shared" si="26"/>
        <v>251</v>
      </c>
      <c r="BI394" s="97">
        <f t="shared" si="27"/>
        <v>8.3666666666666671</v>
      </c>
    </row>
    <row r="395" spans="1:61" ht="12.75" customHeight="1" x14ac:dyDescent="0.2">
      <c r="A395" s="413"/>
      <c r="B395" s="42" t="s">
        <v>2615</v>
      </c>
      <c r="C395" s="40">
        <v>93</v>
      </c>
      <c r="D395" s="60" t="s">
        <v>2527</v>
      </c>
      <c r="E395" s="40" t="s">
        <v>2534</v>
      </c>
      <c r="F395" s="41" t="s">
        <v>8717</v>
      </c>
      <c r="G395" s="41" t="s">
        <v>8708</v>
      </c>
      <c r="H395" s="41" t="s">
        <v>8975</v>
      </c>
      <c r="I395" s="45" t="s">
        <v>7838</v>
      </c>
      <c r="J395" s="45" t="s">
        <v>9443</v>
      </c>
      <c r="L395" s="62" t="s">
        <v>7841</v>
      </c>
      <c r="M395" s="40">
        <v>832292</v>
      </c>
      <c r="N395" s="40" t="s">
        <v>8108</v>
      </c>
      <c r="O395" s="40" t="s">
        <v>8109</v>
      </c>
      <c r="P395" s="40" t="s">
        <v>2622</v>
      </c>
      <c r="Q395" s="40" t="s">
        <v>8110</v>
      </c>
      <c r="R395" s="40" t="s">
        <v>8111</v>
      </c>
      <c r="S395" s="43">
        <v>39275</v>
      </c>
      <c r="T395" s="40" t="s">
        <v>2623</v>
      </c>
      <c r="U395" s="58">
        <v>7272.72</v>
      </c>
      <c r="V395" s="58">
        <v>7272.72</v>
      </c>
      <c r="W395" s="40" t="s">
        <v>2623</v>
      </c>
      <c r="X395" s="40" t="s">
        <v>2623</v>
      </c>
      <c r="Y395" s="40" t="s">
        <v>2623</v>
      </c>
      <c r="Z395" s="58">
        <v>7272.72</v>
      </c>
      <c r="AA395" s="40" t="s">
        <v>26</v>
      </c>
      <c r="AB395" s="58">
        <v>7272.72</v>
      </c>
      <c r="AC395" s="40">
        <v>0</v>
      </c>
      <c r="AD395" s="40" t="s">
        <v>27</v>
      </c>
      <c r="AE395" s="40">
        <v>0</v>
      </c>
      <c r="AF395" s="40" t="s">
        <v>2629</v>
      </c>
      <c r="AG395" s="40" t="s">
        <v>2630</v>
      </c>
      <c r="AI395" s="40" t="s">
        <v>28</v>
      </c>
      <c r="AJ395" s="40" t="s">
        <v>135</v>
      </c>
      <c r="AK395" s="40" t="s">
        <v>284</v>
      </c>
      <c r="AL395" s="40" t="s">
        <v>31</v>
      </c>
      <c r="AM395" s="40" t="s">
        <v>2671</v>
      </c>
      <c r="AN395" s="40" t="s">
        <v>32</v>
      </c>
      <c r="AO395" s="40" t="s">
        <v>39</v>
      </c>
      <c r="AP395" s="40" t="s">
        <v>40</v>
      </c>
      <c r="AQ395" s="40" t="s">
        <v>41</v>
      </c>
      <c r="AR395" s="40" t="s">
        <v>42</v>
      </c>
      <c r="AS395" s="43">
        <v>41436</v>
      </c>
      <c r="AT395" s="40" t="s">
        <v>57</v>
      </c>
      <c r="AU395" s="40">
        <v>0</v>
      </c>
      <c r="AV395" s="40" t="s">
        <v>8112</v>
      </c>
      <c r="AW395" s="43">
        <v>39587</v>
      </c>
      <c r="AX395" s="46">
        <v>39877.469444444447</v>
      </c>
      <c r="AY395" s="40" t="s">
        <v>36</v>
      </c>
      <c r="BA395" s="43">
        <v>39587</v>
      </c>
      <c r="BB395" s="81">
        <v>41436</v>
      </c>
      <c r="BC395" s="40">
        <f t="shared" si="24"/>
        <v>1849</v>
      </c>
      <c r="BD395" s="85">
        <f t="shared" si="25"/>
        <v>61.633333333333333</v>
      </c>
      <c r="BF395" s="393">
        <v>39587</v>
      </c>
      <c r="BG395" s="398">
        <v>41455</v>
      </c>
      <c r="BH395" s="96">
        <f t="shared" si="26"/>
        <v>1868</v>
      </c>
      <c r="BI395" s="97">
        <f t="shared" si="27"/>
        <v>62.266666666666666</v>
      </c>
    </row>
    <row r="396" spans="1:61" ht="12.75" customHeight="1" x14ac:dyDescent="0.2">
      <c r="A396" s="413"/>
      <c r="B396" s="42" t="s">
        <v>2615</v>
      </c>
      <c r="C396" s="40">
        <v>93</v>
      </c>
      <c r="D396" s="60" t="s">
        <v>2527</v>
      </c>
      <c r="E396" s="40" t="s">
        <v>2530</v>
      </c>
      <c r="F396" s="41" t="s">
        <v>8717</v>
      </c>
      <c r="G396" s="41" t="s">
        <v>8708</v>
      </c>
      <c r="H396" s="41" t="s">
        <v>9571</v>
      </c>
      <c r="I396" s="45" t="s">
        <v>7456</v>
      </c>
      <c r="J396" s="45" t="s">
        <v>9205</v>
      </c>
      <c r="K396" s="67">
        <v>0</v>
      </c>
      <c r="L396" s="51" t="s">
        <v>7841</v>
      </c>
      <c r="M396" s="40">
        <v>1373142</v>
      </c>
      <c r="N396" s="40" t="s">
        <v>8113</v>
      </c>
      <c r="O396" s="40" t="s">
        <v>8114</v>
      </c>
      <c r="P396" s="40" t="s">
        <v>2622</v>
      </c>
      <c r="Q396" s="40" t="s">
        <v>8115</v>
      </c>
      <c r="R396" s="40" t="s">
        <v>8116</v>
      </c>
      <c r="S396" s="43">
        <v>40465</v>
      </c>
      <c r="T396" s="40" t="s">
        <v>2623</v>
      </c>
      <c r="U396" s="58">
        <v>31509</v>
      </c>
      <c r="V396" s="58">
        <v>31509</v>
      </c>
      <c r="W396" s="40" t="s">
        <v>2623</v>
      </c>
      <c r="X396" s="40" t="s">
        <v>2623</v>
      </c>
      <c r="Y396" s="40" t="s">
        <v>2623</v>
      </c>
      <c r="Z396" s="58">
        <v>31509</v>
      </c>
      <c r="AA396" s="40" t="s">
        <v>50</v>
      </c>
      <c r="AB396" s="58">
        <v>15754.5</v>
      </c>
      <c r="AC396" s="40">
        <v>0</v>
      </c>
      <c r="AD396" s="40" t="s">
        <v>27</v>
      </c>
      <c r="AE396" s="40">
        <v>0</v>
      </c>
      <c r="AF396" s="40" t="s">
        <v>2629</v>
      </c>
      <c r="AG396" s="40" t="s">
        <v>2630</v>
      </c>
      <c r="AI396" s="40" t="s">
        <v>28</v>
      </c>
      <c r="AJ396" s="40" t="s">
        <v>135</v>
      </c>
      <c r="AK396" s="40" t="s">
        <v>136</v>
      </c>
      <c r="AL396" s="40" t="s">
        <v>45</v>
      </c>
      <c r="AM396" s="40" t="s">
        <v>2641</v>
      </c>
      <c r="AN396" s="40" t="s">
        <v>32</v>
      </c>
      <c r="AO396" s="40" t="s">
        <v>458</v>
      </c>
      <c r="AP396" s="40" t="s">
        <v>34</v>
      </c>
      <c r="AQ396" s="40" t="s">
        <v>71</v>
      </c>
      <c r="AR396" s="40" t="s">
        <v>42</v>
      </c>
      <c r="AS396" s="43">
        <v>41438</v>
      </c>
      <c r="AT396" s="60" t="s">
        <v>7456</v>
      </c>
      <c r="AU396" s="40">
        <v>0</v>
      </c>
      <c r="AV396" s="40" t="s">
        <v>8117</v>
      </c>
      <c r="AW396" s="43">
        <v>40794</v>
      </c>
      <c r="AX396" s="46">
        <v>40812.767361111109</v>
      </c>
      <c r="AY396" s="40" t="s">
        <v>36</v>
      </c>
      <c r="BA396" s="43">
        <v>40794</v>
      </c>
      <c r="BB396" s="81">
        <v>41438</v>
      </c>
      <c r="BC396" s="40">
        <f t="shared" si="24"/>
        <v>644</v>
      </c>
      <c r="BD396" s="85">
        <f t="shared" si="25"/>
        <v>21.466666666666665</v>
      </c>
      <c r="BF396" s="393">
        <v>40794</v>
      </c>
      <c r="BG396" s="398">
        <v>41455</v>
      </c>
      <c r="BH396" s="96">
        <f t="shared" si="26"/>
        <v>661</v>
      </c>
      <c r="BI396" s="97">
        <f t="shared" si="27"/>
        <v>22.033333333333335</v>
      </c>
    </row>
    <row r="397" spans="1:61" ht="12.75" customHeight="1" x14ac:dyDescent="0.2">
      <c r="A397" s="413"/>
      <c r="B397" s="42" t="s">
        <v>2615</v>
      </c>
      <c r="C397" s="40">
        <v>82</v>
      </c>
      <c r="D397" s="60" t="s">
        <v>2527</v>
      </c>
      <c r="E397" s="41" t="s">
        <v>8160</v>
      </c>
      <c r="F397" s="41" t="s">
        <v>8717</v>
      </c>
      <c r="G397" s="41" t="s">
        <v>8708</v>
      </c>
      <c r="H397" s="41" t="s">
        <v>8728</v>
      </c>
      <c r="I397" s="45" t="s">
        <v>7839</v>
      </c>
      <c r="J397" s="40" t="s">
        <v>8754</v>
      </c>
      <c r="L397" s="51" t="s">
        <v>7841</v>
      </c>
      <c r="M397" s="40">
        <v>1310271</v>
      </c>
      <c r="N397" s="40" t="s">
        <v>8118</v>
      </c>
      <c r="O397" s="40" t="s">
        <v>8119</v>
      </c>
      <c r="P397" s="40" t="s">
        <v>2622</v>
      </c>
      <c r="Q397" s="40" t="s">
        <v>8120</v>
      </c>
      <c r="R397" s="40" t="s">
        <v>8121</v>
      </c>
      <c r="S397" s="43">
        <v>38463</v>
      </c>
      <c r="T397" s="40" t="s">
        <v>2623</v>
      </c>
      <c r="U397" s="58">
        <v>41272.21</v>
      </c>
      <c r="V397" s="58">
        <v>50026.879999999997</v>
      </c>
      <c r="W397" s="40" t="s">
        <v>2623</v>
      </c>
      <c r="X397" s="40" t="s">
        <v>2623</v>
      </c>
      <c r="Y397" s="40" t="s">
        <v>2623</v>
      </c>
      <c r="Z397" s="58">
        <v>41272.21</v>
      </c>
      <c r="AA397" s="40" t="s">
        <v>50</v>
      </c>
      <c r="AB397" s="58">
        <v>20636.11</v>
      </c>
      <c r="AC397" s="40">
        <v>0</v>
      </c>
      <c r="AD397" s="40" t="s">
        <v>27</v>
      </c>
      <c r="AE397" s="40">
        <v>0</v>
      </c>
      <c r="AF397" s="40" t="s">
        <v>2629</v>
      </c>
      <c r="AG397" s="40" t="s">
        <v>2630</v>
      </c>
      <c r="AI397" s="40" t="s">
        <v>28</v>
      </c>
      <c r="AJ397" s="40" t="s">
        <v>135</v>
      </c>
      <c r="AK397" s="40" t="s">
        <v>136</v>
      </c>
      <c r="AL397" s="40" t="s">
        <v>45</v>
      </c>
      <c r="AM397" s="40" t="s">
        <v>2634</v>
      </c>
      <c r="AN397" s="40" t="s">
        <v>32</v>
      </c>
      <c r="AO397" s="40" t="s">
        <v>8122</v>
      </c>
      <c r="AP397" s="40" t="s">
        <v>40</v>
      </c>
      <c r="AQ397" s="40" t="s">
        <v>185</v>
      </c>
      <c r="AR397" s="40" t="s">
        <v>42</v>
      </c>
      <c r="AS397" s="43">
        <v>41429</v>
      </c>
      <c r="AT397" s="40" t="s">
        <v>43</v>
      </c>
      <c r="AU397" s="40">
        <v>0</v>
      </c>
      <c r="AV397" s="40" t="s">
        <v>8123</v>
      </c>
      <c r="AW397" s="43">
        <v>40638</v>
      </c>
      <c r="AX397" s="46">
        <v>40647.806250000001</v>
      </c>
      <c r="AY397" s="40" t="s">
        <v>36</v>
      </c>
      <c r="BA397" s="43">
        <v>40638</v>
      </c>
      <c r="BB397" s="81">
        <v>41429</v>
      </c>
      <c r="BC397" s="40">
        <f t="shared" si="24"/>
        <v>791</v>
      </c>
      <c r="BD397" s="85">
        <f t="shared" si="25"/>
        <v>26.366666666666667</v>
      </c>
      <c r="BF397" s="393">
        <v>40638</v>
      </c>
      <c r="BG397" s="398">
        <v>41455</v>
      </c>
      <c r="BH397" s="96">
        <f t="shared" si="26"/>
        <v>817</v>
      </c>
      <c r="BI397" s="97">
        <f t="shared" si="27"/>
        <v>27.233333333333334</v>
      </c>
    </row>
    <row r="398" spans="1:61" ht="12.75" customHeight="1" x14ac:dyDescent="0.2">
      <c r="A398" s="413"/>
      <c r="B398" s="42" t="s">
        <v>2615</v>
      </c>
      <c r="C398" s="40">
        <v>82</v>
      </c>
      <c r="D398" s="60" t="s">
        <v>2527</v>
      </c>
      <c r="E398" s="41" t="s">
        <v>2537</v>
      </c>
      <c r="F398" s="41" t="s">
        <v>8712</v>
      </c>
      <c r="G398" s="41" t="s">
        <v>8708</v>
      </c>
      <c r="H398" s="41" t="s">
        <v>9572</v>
      </c>
      <c r="I398" s="45" t="s">
        <v>7838</v>
      </c>
      <c r="J398" s="45" t="s">
        <v>9444</v>
      </c>
      <c r="L398" s="51" t="s">
        <v>7841</v>
      </c>
      <c r="M398" s="40">
        <v>1340655</v>
      </c>
      <c r="N398" s="40" t="s">
        <v>8124</v>
      </c>
      <c r="O398" s="40" t="s">
        <v>8125</v>
      </c>
      <c r="P398" s="40" t="s">
        <v>2622</v>
      </c>
      <c r="Q398" s="40" t="s">
        <v>8126</v>
      </c>
      <c r="R398" s="40" t="s">
        <v>8127</v>
      </c>
      <c r="S398" s="43">
        <v>40394</v>
      </c>
      <c r="T398" s="40" t="s">
        <v>2623</v>
      </c>
      <c r="U398" s="58">
        <v>96000</v>
      </c>
      <c r="V398" s="58">
        <v>100000</v>
      </c>
      <c r="W398" s="40" t="s">
        <v>2623</v>
      </c>
      <c r="X398" s="40" t="s">
        <v>2623</v>
      </c>
      <c r="Y398" s="40" t="s">
        <v>2623</v>
      </c>
      <c r="Z398" s="58">
        <v>14739.05</v>
      </c>
      <c r="AA398" s="40" t="s">
        <v>26</v>
      </c>
      <c r="AB398" s="58">
        <v>14739.05</v>
      </c>
      <c r="AC398" s="58">
        <v>8544.66</v>
      </c>
      <c r="AD398" s="40" t="s">
        <v>27</v>
      </c>
      <c r="AE398" s="40">
        <v>0</v>
      </c>
      <c r="AF398" s="40" t="s">
        <v>2624</v>
      </c>
      <c r="AG398" s="40" t="s">
        <v>2625</v>
      </c>
      <c r="AH398" s="40" t="s">
        <v>2626</v>
      </c>
      <c r="AI398" s="40" t="s">
        <v>28</v>
      </c>
      <c r="AJ398" s="40" t="s">
        <v>135</v>
      </c>
      <c r="AK398" s="40" t="s">
        <v>284</v>
      </c>
      <c r="AL398" s="40" t="s">
        <v>45</v>
      </c>
      <c r="AM398" s="40" t="s">
        <v>2645</v>
      </c>
      <c r="AN398" s="40" t="s">
        <v>32</v>
      </c>
      <c r="AO398" s="40" t="s">
        <v>54</v>
      </c>
      <c r="AP398" s="40" t="s">
        <v>55</v>
      </c>
      <c r="AQ398" s="40" t="s">
        <v>71</v>
      </c>
      <c r="AR398" s="40" t="s">
        <v>42</v>
      </c>
      <c r="AS398" s="43">
        <v>41438</v>
      </c>
      <c r="AT398" s="40" t="s">
        <v>57</v>
      </c>
      <c r="AU398" s="40">
        <v>0</v>
      </c>
      <c r="AV398" s="40" t="s">
        <v>8128</v>
      </c>
      <c r="AW398" s="43">
        <v>40676</v>
      </c>
      <c r="AX398" s="46">
        <v>40732.038194444445</v>
      </c>
      <c r="AY398" s="40" t="s">
        <v>36</v>
      </c>
      <c r="BA398" s="43">
        <v>40676</v>
      </c>
      <c r="BB398" s="81">
        <v>41438</v>
      </c>
      <c r="BC398" s="40">
        <f t="shared" si="24"/>
        <v>762</v>
      </c>
      <c r="BD398" s="85">
        <f t="shared" si="25"/>
        <v>25.4</v>
      </c>
      <c r="BF398" s="393">
        <v>40676</v>
      </c>
      <c r="BG398" s="398">
        <v>41455</v>
      </c>
      <c r="BH398" s="96">
        <f t="shared" si="26"/>
        <v>779</v>
      </c>
      <c r="BI398" s="97">
        <f t="shared" si="27"/>
        <v>25.966666666666665</v>
      </c>
    </row>
    <row r="399" spans="1:61" ht="12.75" customHeight="1" x14ac:dyDescent="0.2">
      <c r="A399" s="413"/>
      <c r="B399" s="42" t="s">
        <v>2615</v>
      </c>
      <c r="C399" s="40">
        <v>90</v>
      </c>
      <c r="D399" s="40" t="s">
        <v>2527</v>
      </c>
      <c r="E399" s="40" t="s">
        <v>8159</v>
      </c>
      <c r="F399" s="41" t="s">
        <v>8712</v>
      </c>
      <c r="G399" s="41" t="s">
        <v>8715</v>
      </c>
      <c r="H399" s="41" t="s">
        <v>8716</v>
      </c>
      <c r="I399" s="45" t="s">
        <v>7453</v>
      </c>
      <c r="J399" s="40" t="s">
        <v>8736</v>
      </c>
      <c r="L399" s="51" t="s">
        <v>7841</v>
      </c>
      <c r="M399" s="40">
        <v>1343761</v>
      </c>
      <c r="N399" s="40" t="s">
        <v>8129</v>
      </c>
      <c r="O399" s="40" t="s">
        <v>8130</v>
      </c>
      <c r="P399" s="40" t="s">
        <v>2622</v>
      </c>
      <c r="Q399" s="40" t="s">
        <v>8131</v>
      </c>
      <c r="R399" s="40" t="s">
        <v>8132</v>
      </c>
      <c r="S399" s="43">
        <v>40207</v>
      </c>
      <c r="T399" s="40" t="s">
        <v>2623</v>
      </c>
      <c r="U399" s="58">
        <v>109500</v>
      </c>
      <c r="V399" s="58">
        <v>109500</v>
      </c>
      <c r="W399" s="40" t="s">
        <v>2623</v>
      </c>
      <c r="X399" s="40" t="s">
        <v>2623</v>
      </c>
      <c r="Y399" s="40" t="s">
        <v>2623</v>
      </c>
      <c r="Z399" s="58">
        <v>26000</v>
      </c>
      <c r="AA399" s="40" t="s">
        <v>26</v>
      </c>
      <c r="AB399" s="58">
        <v>26000</v>
      </c>
      <c r="AC399" s="40">
        <v>0</v>
      </c>
      <c r="AD399" s="40" t="s">
        <v>27</v>
      </c>
      <c r="AE399" s="40">
        <v>0</v>
      </c>
      <c r="AF399" s="40" t="s">
        <v>2629</v>
      </c>
      <c r="AG399" s="40" t="s">
        <v>2625</v>
      </c>
      <c r="AH399" s="40" t="s">
        <v>2626</v>
      </c>
      <c r="AI399" s="40" t="s">
        <v>28</v>
      </c>
      <c r="AJ399" s="40" t="s">
        <v>135</v>
      </c>
      <c r="AK399" s="40" t="s">
        <v>136</v>
      </c>
      <c r="AL399" s="40" t="s">
        <v>31</v>
      </c>
      <c r="AM399" s="40" t="s">
        <v>2632</v>
      </c>
      <c r="AN399" s="40" t="s">
        <v>131</v>
      </c>
      <c r="AO399" s="40" t="s">
        <v>6459</v>
      </c>
      <c r="AP399" s="40" t="s">
        <v>34</v>
      </c>
      <c r="AQ399" s="40" t="s">
        <v>71</v>
      </c>
      <c r="AR399" s="40" t="s">
        <v>42</v>
      </c>
      <c r="AS399" s="43">
        <v>41438</v>
      </c>
      <c r="AT399" s="40" t="s">
        <v>7453</v>
      </c>
      <c r="AU399" s="40">
        <v>0</v>
      </c>
      <c r="AV399" s="40" t="s">
        <v>8133</v>
      </c>
      <c r="AW399" s="43">
        <v>40724</v>
      </c>
      <c r="AX399" s="46">
        <v>40743.219444444447</v>
      </c>
      <c r="AY399" s="40" t="s">
        <v>36</v>
      </c>
      <c r="BA399" s="43">
        <v>40724</v>
      </c>
      <c r="BB399" s="81">
        <v>41438</v>
      </c>
      <c r="BC399" s="40">
        <f t="shared" si="24"/>
        <v>714</v>
      </c>
      <c r="BD399" s="85">
        <f t="shared" si="25"/>
        <v>23.8</v>
      </c>
      <c r="BF399" s="393">
        <v>40724</v>
      </c>
      <c r="BG399" s="398">
        <v>41455</v>
      </c>
      <c r="BH399" s="96">
        <f t="shared" si="26"/>
        <v>731</v>
      </c>
      <c r="BI399" s="97">
        <f t="shared" si="27"/>
        <v>24.366666666666667</v>
      </c>
    </row>
    <row r="400" spans="1:61" ht="12.75" customHeight="1" x14ac:dyDescent="0.2">
      <c r="A400" s="413"/>
      <c r="B400" s="42" t="s">
        <v>2615</v>
      </c>
      <c r="C400" s="40">
        <v>14</v>
      </c>
      <c r="D400" s="40" t="s">
        <v>2528</v>
      </c>
      <c r="E400" s="41" t="s">
        <v>3625</v>
      </c>
      <c r="F400" s="41" t="s">
        <v>9206</v>
      </c>
      <c r="G400" s="41" t="s">
        <v>8715</v>
      </c>
      <c r="H400" s="41" t="s">
        <v>8716</v>
      </c>
      <c r="I400" s="45" t="s">
        <v>7839</v>
      </c>
      <c r="J400" s="45" t="s">
        <v>9417</v>
      </c>
      <c r="L400" s="51" t="s">
        <v>7841</v>
      </c>
      <c r="M400" s="40">
        <v>1349138</v>
      </c>
      <c r="N400" s="40" t="s">
        <v>8134</v>
      </c>
      <c r="O400" s="40" t="s">
        <v>8135</v>
      </c>
      <c r="P400" s="40" t="s">
        <v>2646</v>
      </c>
      <c r="Q400" s="40" t="s">
        <v>8136</v>
      </c>
      <c r="R400" s="40" t="s">
        <v>8137</v>
      </c>
      <c r="S400" s="43">
        <v>40213</v>
      </c>
      <c r="T400" s="40" t="s">
        <v>2623</v>
      </c>
      <c r="U400" s="58">
        <v>1332.5</v>
      </c>
      <c r="V400" s="58">
        <v>1500</v>
      </c>
      <c r="W400" s="40" t="s">
        <v>2623</v>
      </c>
      <c r="X400" s="40" t="s">
        <v>2623</v>
      </c>
      <c r="Y400" s="40" t="s">
        <v>2623</v>
      </c>
      <c r="Z400" s="58">
        <v>1332.5</v>
      </c>
      <c r="AA400" s="40" t="s">
        <v>26</v>
      </c>
      <c r="AB400" s="58">
        <v>1332.5</v>
      </c>
      <c r="AC400" s="58">
        <v>2400</v>
      </c>
      <c r="AD400" s="40" t="s">
        <v>27</v>
      </c>
      <c r="AE400" s="40">
        <v>0</v>
      </c>
      <c r="AF400" s="40" t="s">
        <v>2629</v>
      </c>
      <c r="AG400" s="40" t="s">
        <v>2625</v>
      </c>
      <c r="AH400" s="40" t="s">
        <v>2626</v>
      </c>
      <c r="AI400" s="40" t="s">
        <v>28</v>
      </c>
      <c r="AJ400" s="40" t="s">
        <v>262</v>
      </c>
      <c r="AK400" s="40" t="s">
        <v>276</v>
      </c>
      <c r="AL400" s="40" t="s">
        <v>31</v>
      </c>
      <c r="AM400" s="40" t="s">
        <v>2632</v>
      </c>
      <c r="AN400" s="40" t="s">
        <v>131</v>
      </c>
      <c r="AO400" s="40" t="s">
        <v>77</v>
      </c>
      <c r="AP400" s="40" t="s">
        <v>34</v>
      </c>
      <c r="AQ400" s="40" t="s">
        <v>71</v>
      </c>
      <c r="AR400" s="40" t="s">
        <v>42</v>
      </c>
      <c r="AS400" s="43">
        <v>41438</v>
      </c>
      <c r="AT400" s="40" t="s">
        <v>43</v>
      </c>
      <c r="AU400" s="40">
        <v>0</v>
      </c>
      <c r="AV400" s="40" t="s">
        <v>8138</v>
      </c>
      <c r="AW400" s="43">
        <v>40737</v>
      </c>
      <c r="AX400" s="46">
        <v>40753.779166666667</v>
      </c>
      <c r="AY400" s="40" t="s">
        <v>36</v>
      </c>
      <c r="BA400" s="43">
        <v>40737</v>
      </c>
      <c r="BB400" s="43">
        <v>41438</v>
      </c>
      <c r="BC400" s="40">
        <f t="shared" si="24"/>
        <v>701</v>
      </c>
      <c r="BD400" s="85">
        <f t="shared" si="25"/>
        <v>23.366666666666667</v>
      </c>
      <c r="BF400" s="393">
        <v>40737</v>
      </c>
      <c r="BG400" s="393">
        <v>41438</v>
      </c>
      <c r="BH400" s="96">
        <f t="shared" si="26"/>
        <v>701</v>
      </c>
      <c r="BI400" s="97">
        <f t="shared" si="27"/>
        <v>23.366666666666667</v>
      </c>
    </row>
    <row r="401" spans="1:61" ht="12.75" customHeight="1" x14ac:dyDescent="0.2">
      <c r="A401" s="413"/>
      <c r="B401" s="42" t="s">
        <v>2615</v>
      </c>
      <c r="C401" s="40">
        <v>93</v>
      </c>
      <c r="D401" s="60" t="s">
        <v>2527</v>
      </c>
      <c r="E401" s="41" t="s">
        <v>2566</v>
      </c>
      <c r="F401" s="40" t="s">
        <v>8710</v>
      </c>
      <c r="G401" s="40" t="s">
        <v>8708</v>
      </c>
      <c r="H401" s="40" t="s">
        <v>8975</v>
      </c>
      <c r="I401" s="40" t="s">
        <v>7453</v>
      </c>
      <c r="J401" s="40" t="s">
        <v>9446</v>
      </c>
      <c r="L401" s="51" t="s">
        <v>7841</v>
      </c>
      <c r="M401" s="40">
        <v>1356932</v>
      </c>
      <c r="N401" s="40" t="s">
        <v>8139</v>
      </c>
      <c r="O401" s="40" t="s">
        <v>8140</v>
      </c>
      <c r="P401" s="40" t="s">
        <v>2622</v>
      </c>
      <c r="Q401" s="40" t="s">
        <v>8141</v>
      </c>
      <c r="R401" s="40" t="s">
        <v>8142</v>
      </c>
      <c r="S401" s="43">
        <v>39906</v>
      </c>
      <c r="T401" s="40" t="s">
        <v>2623</v>
      </c>
      <c r="U401" s="58">
        <v>20000</v>
      </c>
      <c r="V401" s="58">
        <v>20000</v>
      </c>
      <c r="W401" s="40" t="s">
        <v>2623</v>
      </c>
      <c r="X401" s="40" t="s">
        <v>2623</v>
      </c>
      <c r="Y401" s="40" t="s">
        <v>2623</v>
      </c>
      <c r="Z401" s="58">
        <v>20000</v>
      </c>
      <c r="AA401" s="40" t="s">
        <v>50</v>
      </c>
      <c r="AB401" s="58">
        <v>10000</v>
      </c>
      <c r="AC401" s="40">
        <v>0</v>
      </c>
      <c r="AD401" s="40" t="s">
        <v>27</v>
      </c>
      <c r="AE401" s="40">
        <v>0</v>
      </c>
      <c r="AF401" s="40" t="s">
        <v>2629</v>
      </c>
      <c r="AG401" s="40" t="s">
        <v>2630</v>
      </c>
      <c r="AI401" s="40" t="s">
        <v>28</v>
      </c>
      <c r="AJ401" s="40" t="s">
        <v>135</v>
      </c>
      <c r="AK401" s="40" t="s">
        <v>136</v>
      </c>
      <c r="AL401" s="40" t="s">
        <v>31</v>
      </c>
      <c r="AM401" s="40" t="s">
        <v>2653</v>
      </c>
      <c r="AN401" s="40" t="s">
        <v>32</v>
      </c>
      <c r="AO401" s="40" t="s">
        <v>150</v>
      </c>
      <c r="AP401" s="40" t="s">
        <v>34</v>
      </c>
      <c r="AQ401" s="40" t="s">
        <v>71</v>
      </c>
      <c r="AR401" s="40" t="s">
        <v>42</v>
      </c>
      <c r="AS401" s="43">
        <v>41431</v>
      </c>
      <c r="AT401" s="40" t="s">
        <v>7453</v>
      </c>
      <c r="AU401" s="40">
        <v>0</v>
      </c>
      <c r="AV401" s="40" t="s">
        <v>8143</v>
      </c>
      <c r="AW401" s="43">
        <v>40759</v>
      </c>
      <c r="AX401" s="46">
        <v>40774.03125</v>
      </c>
      <c r="AY401" s="40" t="s">
        <v>36</v>
      </c>
      <c r="BA401" s="43">
        <v>40759</v>
      </c>
      <c r="BB401" s="81">
        <v>41431</v>
      </c>
      <c r="BC401" s="40">
        <f t="shared" si="24"/>
        <v>672</v>
      </c>
      <c r="BD401" s="85">
        <f t="shared" si="25"/>
        <v>22.4</v>
      </c>
      <c r="BF401" s="393">
        <v>40759</v>
      </c>
      <c r="BG401" s="398">
        <v>41455</v>
      </c>
      <c r="BH401" s="96">
        <f t="shared" si="26"/>
        <v>696</v>
      </c>
      <c r="BI401" s="97">
        <f t="shared" si="27"/>
        <v>23.2</v>
      </c>
    </row>
    <row r="402" spans="1:61" ht="12.75" customHeight="1" x14ac:dyDescent="0.2">
      <c r="A402" s="413"/>
      <c r="B402" s="42" t="s">
        <v>2615</v>
      </c>
      <c r="C402" s="40">
        <v>93</v>
      </c>
      <c r="D402" s="60" t="s">
        <v>2527</v>
      </c>
      <c r="E402" s="40" t="s">
        <v>2533</v>
      </c>
      <c r="F402" s="41" t="s">
        <v>8717</v>
      </c>
      <c r="G402" s="41" t="s">
        <v>8708</v>
      </c>
      <c r="H402" s="41" t="s">
        <v>9571</v>
      </c>
      <c r="I402" s="45" t="s">
        <v>7453</v>
      </c>
      <c r="J402" s="40" t="s">
        <v>8736</v>
      </c>
      <c r="L402" s="62" t="s">
        <v>7841</v>
      </c>
      <c r="M402" s="40">
        <v>680455</v>
      </c>
      <c r="N402" s="40" t="s">
        <v>8144</v>
      </c>
      <c r="O402" s="40" t="s">
        <v>8145</v>
      </c>
      <c r="P402" s="40" t="s">
        <v>2622</v>
      </c>
      <c r="Q402" s="40" t="s">
        <v>8146</v>
      </c>
      <c r="R402" s="40" t="s">
        <v>8147</v>
      </c>
      <c r="S402" s="43">
        <v>38823</v>
      </c>
      <c r="T402" s="40" t="s">
        <v>2623</v>
      </c>
      <c r="U402" s="58">
        <v>67124.399999999994</v>
      </c>
      <c r="V402" s="58">
        <v>67124.399999999994</v>
      </c>
      <c r="W402" s="40" t="s">
        <v>2623</v>
      </c>
      <c r="X402" s="40" t="s">
        <v>2623</v>
      </c>
      <c r="Y402" s="40" t="s">
        <v>2623</v>
      </c>
      <c r="Z402" s="58">
        <v>67124.399999999994</v>
      </c>
      <c r="AA402" s="40" t="s">
        <v>26</v>
      </c>
      <c r="AB402" s="58">
        <v>67124.399999999994</v>
      </c>
      <c r="AC402" s="40">
        <v>0</v>
      </c>
      <c r="AD402" s="40" t="s">
        <v>27</v>
      </c>
      <c r="AE402" s="40">
        <v>0</v>
      </c>
      <c r="AF402" s="40" t="s">
        <v>2624</v>
      </c>
      <c r="AG402" s="40" t="s">
        <v>2625</v>
      </c>
      <c r="AH402" s="40" t="s">
        <v>2626</v>
      </c>
      <c r="AI402" s="40" t="s">
        <v>28</v>
      </c>
      <c r="AJ402" s="40" t="s">
        <v>44</v>
      </c>
      <c r="AK402" s="40" t="s">
        <v>80</v>
      </c>
      <c r="AL402" s="40" t="s">
        <v>45</v>
      </c>
      <c r="AM402" s="40" t="s">
        <v>2641</v>
      </c>
      <c r="AN402" s="40" t="s">
        <v>32</v>
      </c>
      <c r="AO402" s="40" t="s">
        <v>68</v>
      </c>
      <c r="AP402" s="40" t="s">
        <v>34</v>
      </c>
      <c r="AQ402" s="40" t="s">
        <v>71</v>
      </c>
      <c r="AR402" s="40" t="s">
        <v>42</v>
      </c>
      <c r="AS402" s="43">
        <v>41437</v>
      </c>
      <c r="AT402" s="40" t="s">
        <v>7453</v>
      </c>
      <c r="AU402" s="40">
        <v>0</v>
      </c>
      <c r="AV402" s="40" t="s">
        <v>8148</v>
      </c>
      <c r="AW402" s="43">
        <v>39185</v>
      </c>
      <c r="AX402" s="46">
        <v>39356.636805555558</v>
      </c>
      <c r="AY402" s="40" t="s">
        <v>36</v>
      </c>
      <c r="BA402" s="43">
        <v>39185</v>
      </c>
      <c r="BB402" s="81">
        <v>41437</v>
      </c>
      <c r="BC402" s="40">
        <f t="shared" si="24"/>
        <v>2252</v>
      </c>
      <c r="BD402" s="85">
        <f t="shared" si="25"/>
        <v>75.066666666666663</v>
      </c>
      <c r="BF402" s="393">
        <v>39185</v>
      </c>
      <c r="BG402" s="398">
        <v>41455</v>
      </c>
      <c r="BH402" s="96">
        <f t="shared" si="26"/>
        <v>2270</v>
      </c>
      <c r="BI402" s="97">
        <f t="shared" si="27"/>
        <v>75.666666666666671</v>
      </c>
    </row>
    <row r="403" spans="1:61" ht="12.75" customHeight="1" x14ac:dyDescent="0.2">
      <c r="A403" s="413"/>
      <c r="B403" s="42" t="s">
        <v>2615</v>
      </c>
      <c r="C403" s="40">
        <v>93</v>
      </c>
      <c r="D403" s="60" t="s">
        <v>2527</v>
      </c>
      <c r="E403" s="41" t="s">
        <v>2529</v>
      </c>
      <c r="F403" s="41" t="s">
        <v>8717</v>
      </c>
      <c r="G403" s="41" t="s">
        <v>8708</v>
      </c>
      <c r="H403" s="41" t="s">
        <v>8975</v>
      </c>
      <c r="I403" s="40" t="s">
        <v>7453</v>
      </c>
      <c r="J403" s="40" t="s">
        <v>8736</v>
      </c>
      <c r="L403" s="62" t="s">
        <v>7841</v>
      </c>
      <c r="M403" s="40">
        <v>1148847</v>
      </c>
      <c r="N403" s="40" t="s">
        <v>8149</v>
      </c>
      <c r="O403" s="40" t="s">
        <v>4529</v>
      </c>
      <c r="P403" s="40" t="s">
        <v>2622</v>
      </c>
      <c r="Q403" s="40" t="s">
        <v>8150</v>
      </c>
      <c r="R403" s="40" t="s">
        <v>2246</v>
      </c>
      <c r="S403" s="43">
        <v>37451</v>
      </c>
      <c r="T403" s="40" t="s">
        <v>2623</v>
      </c>
      <c r="U403" s="58">
        <v>13616.8</v>
      </c>
      <c r="V403" s="58">
        <v>13616.8</v>
      </c>
      <c r="W403" s="40" t="s">
        <v>2623</v>
      </c>
      <c r="X403" s="40" t="s">
        <v>2623</v>
      </c>
      <c r="Y403" s="40" t="s">
        <v>2623</v>
      </c>
      <c r="Z403" s="58">
        <v>13616.6</v>
      </c>
      <c r="AA403" s="40" t="s">
        <v>50</v>
      </c>
      <c r="AB403" s="58">
        <v>6808.3</v>
      </c>
      <c r="AC403" s="58">
        <v>37953.75</v>
      </c>
      <c r="AD403" s="40" t="s">
        <v>27</v>
      </c>
      <c r="AE403" s="40">
        <v>0</v>
      </c>
      <c r="AI403" s="40" t="s">
        <v>28</v>
      </c>
      <c r="AJ403" s="40" t="s">
        <v>135</v>
      </c>
      <c r="AK403" s="40" t="s">
        <v>136</v>
      </c>
      <c r="AL403" s="40" t="s">
        <v>31</v>
      </c>
      <c r="AM403" s="40" t="s">
        <v>2650</v>
      </c>
      <c r="AN403" s="40" t="s">
        <v>32</v>
      </c>
      <c r="AO403" s="40" t="s">
        <v>113</v>
      </c>
      <c r="AP403" s="40" t="s">
        <v>84</v>
      </c>
      <c r="AQ403" s="40" t="s">
        <v>85</v>
      </c>
      <c r="AR403" s="40" t="s">
        <v>42</v>
      </c>
      <c r="AS403" s="43">
        <v>41435</v>
      </c>
      <c r="AT403" s="40" t="s">
        <v>7453</v>
      </c>
      <c r="AU403" s="40">
        <v>0</v>
      </c>
      <c r="AV403" s="40" t="s">
        <v>8151</v>
      </c>
      <c r="AW403" s="43">
        <v>37600</v>
      </c>
      <c r="AX403" s="46">
        <v>40164.352083333331</v>
      </c>
      <c r="AY403" s="40" t="s">
        <v>36</v>
      </c>
      <c r="BA403" s="43">
        <v>37600</v>
      </c>
      <c r="BB403" s="81">
        <v>41435</v>
      </c>
      <c r="BC403" s="40">
        <f t="shared" si="24"/>
        <v>3835</v>
      </c>
      <c r="BD403" s="85">
        <f t="shared" si="25"/>
        <v>127.83333333333333</v>
      </c>
      <c r="BF403" s="393">
        <v>37600</v>
      </c>
      <c r="BG403" s="398">
        <v>41455</v>
      </c>
      <c r="BH403" s="96">
        <f t="shared" si="26"/>
        <v>3855</v>
      </c>
      <c r="BI403" s="97">
        <f t="shared" si="27"/>
        <v>128.5</v>
      </c>
    </row>
    <row r="404" spans="1:61" ht="12.75" customHeight="1" x14ac:dyDescent="0.2">
      <c r="A404" s="413"/>
      <c r="B404" s="42" t="s">
        <v>2615</v>
      </c>
      <c r="C404" s="40">
        <v>77</v>
      </c>
      <c r="D404" s="40" t="s">
        <v>2527</v>
      </c>
      <c r="E404" s="41" t="s">
        <v>2529</v>
      </c>
      <c r="F404" s="41" t="s">
        <v>8710</v>
      </c>
      <c r="G404" s="41" t="s">
        <v>8708</v>
      </c>
      <c r="H404" s="41" t="s">
        <v>8709</v>
      </c>
      <c r="I404" s="40" t="s">
        <v>7453</v>
      </c>
      <c r="J404" s="40" t="s">
        <v>8761</v>
      </c>
      <c r="L404" s="62" t="s">
        <v>7841</v>
      </c>
      <c r="M404" s="40">
        <v>1148821</v>
      </c>
      <c r="N404" s="40" t="s">
        <v>8152</v>
      </c>
      <c r="O404" s="40" t="s">
        <v>8153</v>
      </c>
      <c r="P404" s="40" t="s">
        <v>2622</v>
      </c>
      <c r="Q404" s="40">
        <v>7110924</v>
      </c>
      <c r="R404" s="40" t="s">
        <v>8154</v>
      </c>
      <c r="S404" s="43">
        <v>38699</v>
      </c>
      <c r="T404" s="40" t="s">
        <v>2623</v>
      </c>
      <c r="U404" s="58">
        <v>66641.59</v>
      </c>
      <c r="V404" s="58">
        <v>66641.59</v>
      </c>
      <c r="W404" s="40" t="s">
        <v>2623</v>
      </c>
      <c r="X404" s="40" t="s">
        <v>2623</v>
      </c>
      <c r="Y404" s="40" t="s">
        <v>2623</v>
      </c>
      <c r="Z404" s="58">
        <v>66641.59</v>
      </c>
      <c r="AA404" s="40" t="s">
        <v>50</v>
      </c>
      <c r="AB404" s="58">
        <v>33320.800000000003</v>
      </c>
      <c r="AC404" s="40">
        <v>0</v>
      </c>
      <c r="AD404" s="40" t="s">
        <v>27</v>
      </c>
      <c r="AE404" s="40">
        <v>0</v>
      </c>
      <c r="AI404" s="40" t="s">
        <v>28</v>
      </c>
      <c r="AJ404" s="40" t="s">
        <v>135</v>
      </c>
      <c r="AK404" s="40" t="s">
        <v>136</v>
      </c>
      <c r="AL404" s="40" t="s">
        <v>31</v>
      </c>
      <c r="AM404" s="40" t="s">
        <v>2664</v>
      </c>
      <c r="AN404" s="40" t="s">
        <v>32</v>
      </c>
      <c r="AO404" s="40" t="s">
        <v>8155</v>
      </c>
      <c r="AP404" s="40" t="s">
        <v>84</v>
      </c>
      <c r="AQ404" s="40" t="s">
        <v>85</v>
      </c>
      <c r="AR404" s="40" t="s">
        <v>42</v>
      </c>
      <c r="AS404" s="43">
        <v>41435</v>
      </c>
      <c r="AT404" s="40" t="s">
        <v>7453</v>
      </c>
      <c r="AU404" s="40">
        <v>0</v>
      </c>
      <c r="AV404" s="40" t="s">
        <v>8156</v>
      </c>
      <c r="AW404" s="43">
        <v>39028</v>
      </c>
      <c r="AX404" s="46">
        <v>40164.351388888892</v>
      </c>
      <c r="AY404" s="40" t="s">
        <v>36</v>
      </c>
      <c r="BA404" s="43">
        <v>39028</v>
      </c>
      <c r="BB404" s="81">
        <v>41435</v>
      </c>
      <c r="BC404" s="40">
        <f t="shared" si="24"/>
        <v>2407</v>
      </c>
      <c r="BD404" s="85">
        <f t="shared" si="25"/>
        <v>80.233333333333334</v>
      </c>
      <c r="BF404" s="393">
        <v>39028</v>
      </c>
      <c r="BG404" s="398">
        <v>41455</v>
      </c>
      <c r="BH404" s="96">
        <f t="shared" si="26"/>
        <v>2427</v>
      </c>
      <c r="BI404" s="97">
        <f t="shared" si="27"/>
        <v>80.900000000000006</v>
      </c>
    </row>
    <row r="405" spans="1:61" ht="12.75" customHeight="1" x14ac:dyDescent="0.2">
      <c r="A405" s="413"/>
      <c r="B405" s="42" t="s">
        <v>2615</v>
      </c>
      <c r="C405" s="40">
        <v>93</v>
      </c>
      <c r="D405" s="60" t="s">
        <v>2527</v>
      </c>
      <c r="E405" s="40" t="s">
        <v>2535</v>
      </c>
      <c r="F405" s="40" t="s">
        <v>8710</v>
      </c>
      <c r="G405" s="40" t="s">
        <v>8708</v>
      </c>
      <c r="H405" s="40" t="s">
        <v>8709</v>
      </c>
      <c r="I405" s="60" t="s">
        <v>7456</v>
      </c>
      <c r="J405" s="60" t="s">
        <v>8756</v>
      </c>
      <c r="K405" s="67">
        <v>0</v>
      </c>
      <c r="L405" s="51" t="s">
        <v>7842</v>
      </c>
      <c r="M405" s="40">
        <v>1515624</v>
      </c>
      <c r="N405" s="40" t="s">
        <v>8157</v>
      </c>
      <c r="O405" s="40" t="s">
        <v>4667</v>
      </c>
      <c r="P405" s="40" t="s">
        <v>2622</v>
      </c>
      <c r="Q405" s="40" t="s">
        <v>1058</v>
      </c>
      <c r="R405" s="40" t="s">
        <v>1059</v>
      </c>
      <c r="S405" s="43">
        <v>38173</v>
      </c>
      <c r="T405" s="40" t="s">
        <v>2623</v>
      </c>
      <c r="U405" s="58">
        <v>20978.06</v>
      </c>
      <c r="V405" s="58">
        <v>20978.06</v>
      </c>
      <c r="W405" s="40" t="s">
        <v>2623</v>
      </c>
      <c r="X405" s="40" t="s">
        <v>2623</v>
      </c>
      <c r="Y405" s="40" t="s">
        <v>2623</v>
      </c>
      <c r="Z405" s="58">
        <v>20978.06</v>
      </c>
      <c r="AA405" s="40" t="s">
        <v>50</v>
      </c>
      <c r="AB405" s="58">
        <v>10489.03</v>
      </c>
      <c r="AC405" s="40">
        <v>0</v>
      </c>
      <c r="AD405" s="40" t="s">
        <v>27</v>
      </c>
      <c r="AE405" s="40">
        <v>0</v>
      </c>
      <c r="AF405" s="40" t="s">
        <v>2629</v>
      </c>
      <c r="AG405" s="40" t="s">
        <v>2630</v>
      </c>
      <c r="AI405" s="40" t="s">
        <v>28</v>
      </c>
      <c r="AJ405" s="40" t="s">
        <v>135</v>
      </c>
      <c r="AK405" s="40" t="s">
        <v>136</v>
      </c>
      <c r="AL405" s="40" t="s">
        <v>31</v>
      </c>
      <c r="AM405" s="40" t="s">
        <v>2652</v>
      </c>
      <c r="AN405" s="40" t="s">
        <v>32</v>
      </c>
      <c r="AO405" s="40" t="s">
        <v>65</v>
      </c>
      <c r="AP405" s="40" t="s">
        <v>34</v>
      </c>
      <c r="AQ405" s="40" t="s">
        <v>71</v>
      </c>
      <c r="AR405" s="40" t="s">
        <v>42</v>
      </c>
      <c r="AS405" s="43">
        <v>41437</v>
      </c>
      <c r="AT405" s="60" t="s">
        <v>7456</v>
      </c>
      <c r="AU405" s="40">
        <v>0</v>
      </c>
      <c r="AV405" s="40" t="s">
        <v>8158</v>
      </c>
      <c r="AW405" s="43">
        <v>41144</v>
      </c>
      <c r="AX405" s="46">
        <v>41162.386805555558</v>
      </c>
      <c r="AY405" s="40" t="s">
        <v>36</v>
      </c>
      <c r="BA405" s="43">
        <v>41144</v>
      </c>
      <c r="BB405" s="81">
        <v>41437</v>
      </c>
      <c r="BC405" s="40">
        <f t="shared" si="24"/>
        <v>293</v>
      </c>
      <c r="BD405" s="85">
        <f t="shared" si="25"/>
        <v>9.7666666666666675</v>
      </c>
      <c r="BF405" s="393">
        <v>41144</v>
      </c>
      <c r="BG405" s="398">
        <v>41455</v>
      </c>
      <c r="BH405" s="96">
        <f t="shared" si="26"/>
        <v>311</v>
      </c>
      <c r="BI405" s="97">
        <f t="shared" si="27"/>
        <v>10.366666666666667</v>
      </c>
    </row>
    <row r="406" spans="1:61" ht="12.75" customHeight="1" x14ac:dyDescent="0.2">
      <c r="A406" s="413"/>
      <c r="B406" s="42" t="s">
        <v>2615</v>
      </c>
      <c r="C406" s="40">
        <v>14</v>
      </c>
      <c r="D406" s="40" t="s">
        <v>2528</v>
      </c>
      <c r="E406" s="40" t="s">
        <v>2531</v>
      </c>
      <c r="F406" s="41" t="s">
        <v>8729</v>
      </c>
      <c r="G406" s="41" t="s">
        <v>8708</v>
      </c>
      <c r="H406" s="41" t="s">
        <v>8747</v>
      </c>
      <c r="I406" s="45" t="s">
        <v>7456</v>
      </c>
      <c r="J406" s="60" t="s">
        <v>8756</v>
      </c>
      <c r="K406" s="67">
        <v>0</v>
      </c>
      <c r="L406" s="51" t="s">
        <v>7841</v>
      </c>
      <c r="M406" s="40">
        <v>1357567</v>
      </c>
      <c r="N406" s="40" t="s">
        <v>8161</v>
      </c>
      <c r="O406" s="40" t="s">
        <v>8162</v>
      </c>
      <c r="P406" s="40" t="s">
        <v>2646</v>
      </c>
      <c r="Q406" s="40" t="s">
        <v>8163</v>
      </c>
      <c r="R406" s="40" t="s">
        <v>8164</v>
      </c>
      <c r="S406" s="43">
        <v>40535</v>
      </c>
      <c r="T406" s="40" t="s">
        <v>2623</v>
      </c>
      <c r="U406" s="58">
        <v>20000</v>
      </c>
      <c r="V406" s="58">
        <v>20000</v>
      </c>
      <c r="W406" s="40" t="s">
        <v>2623</v>
      </c>
      <c r="X406" s="40" t="s">
        <v>2623</v>
      </c>
      <c r="Y406" s="40" t="s">
        <v>2623</v>
      </c>
      <c r="Z406" s="58">
        <v>20000</v>
      </c>
      <c r="AA406" s="40" t="s">
        <v>50</v>
      </c>
      <c r="AB406" s="58">
        <v>10000</v>
      </c>
      <c r="AC406" s="40">
        <v>0</v>
      </c>
      <c r="AD406" s="40" t="s">
        <v>27</v>
      </c>
      <c r="AE406" s="40">
        <v>0</v>
      </c>
      <c r="AF406" s="40" t="s">
        <v>2629</v>
      </c>
      <c r="AG406" s="40" t="s">
        <v>2630</v>
      </c>
      <c r="AI406" s="40" t="s">
        <v>28</v>
      </c>
      <c r="AJ406" s="40" t="s">
        <v>262</v>
      </c>
      <c r="AK406" s="40" t="s">
        <v>151</v>
      </c>
      <c r="AL406" s="40" t="s">
        <v>31</v>
      </c>
      <c r="AM406" s="40" t="s">
        <v>2632</v>
      </c>
      <c r="AN406" s="40" t="s">
        <v>131</v>
      </c>
      <c r="AO406" s="40" t="s">
        <v>113</v>
      </c>
      <c r="AP406" s="40" t="s">
        <v>84</v>
      </c>
      <c r="AQ406" s="40" t="s">
        <v>85</v>
      </c>
      <c r="AR406" s="40" t="s">
        <v>42</v>
      </c>
      <c r="AS406" s="43">
        <v>41445</v>
      </c>
      <c r="AT406" s="60" t="s">
        <v>7456</v>
      </c>
      <c r="AU406" s="40">
        <v>0</v>
      </c>
      <c r="AV406" s="40" t="s">
        <v>8165</v>
      </c>
      <c r="AW406" s="43">
        <v>40764</v>
      </c>
      <c r="AX406" s="46">
        <v>40775.1</v>
      </c>
      <c r="AY406" s="40" t="s">
        <v>36</v>
      </c>
      <c r="AZ406" s="67">
        <v>20000</v>
      </c>
      <c r="BA406" s="43">
        <v>40764</v>
      </c>
      <c r="BB406" s="43">
        <v>41445</v>
      </c>
      <c r="BC406" s="40">
        <f t="shared" si="24"/>
        <v>681</v>
      </c>
      <c r="BD406" s="85">
        <f t="shared" si="25"/>
        <v>22.7</v>
      </c>
      <c r="BF406" s="393">
        <v>40764</v>
      </c>
      <c r="BG406" s="393">
        <v>41445</v>
      </c>
      <c r="BH406" s="96">
        <f t="shared" si="26"/>
        <v>681</v>
      </c>
      <c r="BI406" s="97">
        <f t="shared" si="27"/>
        <v>22.7</v>
      </c>
    </row>
    <row r="407" spans="1:61" ht="12.75" customHeight="1" x14ac:dyDescent="0.2">
      <c r="A407" s="413"/>
      <c r="B407" s="42" t="s">
        <v>2615</v>
      </c>
      <c r="C407" s="40">
        <v>14</v>
      </c>
      <c r="D407" s="40" t="s">
        <v>2528</v>
      </c>
      <c r="E407" s="41" t="s">
        <v>8234</v>
      </c>
      <c r="F407" s="41" t="s">
        <v>8714</v>
      </c>
      <c r="G407" s="41" t="s">
        <v>8715</v>
      </c>
      <c r="H407" s="41" t="s">
        <v>8716</v>
      </c>
      <c r="I407" s="45" t="s">
        <v>7838</v>
      </c>
      <c r="J407" s="45" t="s">
        <v>9441</v>
      </c>
      <c r="L407" s="51" t="s">
        <v>7841</v>
      </c>
      <c r="M407" s="40">
        <v>1035214</v>
      </c>
      <c r="N407" s="40" t="s">
        <v>8166</v>
      </c>
      <c r="O407" s="40" t="s">
        <v>8167</v>
      </c>
      <c r="P407" s="40" t="s">
        <v>2622</v>
      </c>
      <c r="Q407" s="40">
        <v>1198358</v>
      </c>
      <c r="R407" s="40" t="s">
        <v>8168</v>
      </c>
      <c r="S407" s="43">
        <v>39777</v>
      </c>
      <c r="T407" s="40" t="s">
        <v>2623</v>
      </c>
      <c r="U407" s="58">
        <v>1350</v>
      </c>
      <c r="V407" s="58">
        <v>2000</v>
      </c>
      <c r="W407" s="40" t="s">
        <v>2623</v>
      </c>
      <c r="X407" s="40" t="s">
        <v>2623</v>
      </c>
      <c r="Y407" s="40" t="s">
        <v>2623</v>
      </c>
      <c r="Z407" s="58">
        <v>1350</v>
      </c>
      <c r="AA407" s="40" t="s">
        <v>26</v>
      </c>
      <c r="AB407" s="58">
        <v>1350</v>
      </c>
      <c r="AC407" s="40">
        <v>0</v>
      </c>
      <c r="AD407" s="40" t="s">
        <v>27</v>
      </c>
      <c r="AE407" s="40">
        <v>0</v>
      </c>
      <c r="AF407" s="40" t="s">
        <v>2629</v>
      </c>
      <c r="AG407" s="40" t="s">
        <v>2630</v>
      </c>
      <c r="AI407" s="40" t="s">
        <v>28</v>
      </c>
      <c r="AJ407" s="40" t="s">
        <v>512</v>
      </c>
      <c r="AK407" s="40" t="s">
        <v>553</v>
      </c>
      <c r="AL407" s="40" t="s">
        <v>31</v>
      </c>
      <c r="AM407" s="40" t="s">
        <v>2634</v>
      </c>
      <c r="AN407" s="40" t="s">
        <v>131</v>
      </c>
      <c r="AO407" s="40" t="s">
        <v>199</v>
      </c>
      <c r="AP407" s="40" t="s">
        <v>55</v>
      </c>
      <c r="AQ407" s="40" t="s">
        <v>194</v>
      </c>
      <c r="AR407" s="40" t="s">
        <v>42</v>
      </c>
      <c r="AS407" s="43">
        <v>41445</v>
      </c>
      <c r="AT407" s="40" t="s">
        <v>57</v>
      </c>
      <c r="AU407" s="40">
        <v>0</v>
      </c>
      <c r="AV407" s="40" t="s">
        <v>8169</v>
      </c>
      <c r="AW407" s="43">
        <v>39931</v>
      </c>
      <c r="AX407" s="46">
        <v>39976.474999999999</v>
      </c>
      <c r="AY407" s="40" t="s">
        <v>36</v>
      </c>
      <c r="AZ407" s="67">
        <v>1350</v>
      </c>
      <c r="BA407" s="43">
        <v>39931</v>
      </c>
      <c r="BB407" s="43">
        <v>41445</v>
      </c>
      <c r="BC407" s="40">
        <f t="shared" si="24"/>
        <v>1514</v>
      </c>
      <c r="BD407" s="85">
        <f t="shared" si="25"/>
        <v>50.466666666666669</v>
      </c>
      <c r="BF407" s="393">
        <v>39931</v>
      </c>
      <c r="BG407" s="393">
        <v>41445</v>
      </c>
      <c r="BH407" s="96">
        <f t="shared" si="26"/>
        <v>1514</v>
      </c>
      <c r="BI407" s="97">
        <f t="shared" si="27"/>
        <v>50.466666666666669</v>
      </c>
    </row>
    <row r="408" spans="1:61" ht="12.75" customHeight="1" x14ac:dyDescent="0.2">
      <c r="A408" s="413"/>
      <c r="B408" s="42" t="s">
        <v>2615</v>
      </c>
      <c r="C408" s="40">
        <v>82</v>
      </c>
      <c r="D408" s="60" t="s">
        <v>2527</v>
      </c>
      <c r="E408" s="41" t="s">
        <v>2537</v>
      </c>
      <c r="F408" s="41" t="s">
        <v>8712</v>
      </c>
      <c r="G408" s="41" t="s">
        <v>8708</v>
      </c>
      <c r="H408" s="41" t="s">
        <v>9572</v>
      </c>
      <c r="I408" s="45" t="s">
        <v>7839</v>
      </c>
      <c r="J408" s="40" t="s">
        <v>8755</v>
      </c>
      <c r="L408" s="51" t="s">
        <v>7841</v>
      </c>
      <c r="M408" s="40">
        <v>1118240</v>
      </c>
      <c r="N408" s="40" t="s">
        <v>8170</v>
      </c>
      <c r="O408" s="40" t="s">
        <v>8171</v>
      </c>
      <c r="P408" s="40" t="s">
        <v>2622</v>
      </c>
      <c r="Q408" s="40" t="s">
        <v>8172</v>
      </c>
      <c r="R408" s="40" t="s">
        <v>8173</v>
      </c>
      <c r="S408" s="43">
        <v>39876</v>
      </c>
      <c r="T408" s="40" t="s">
        <v>2623</v>
      </c>
      <c r="U408" s="58">
        <v>34591</v>
      </c>
      <c r="V408" s="58">
        <v>34591</v>
      </c>
      <c r="W408" s="40" t="s">
        <v>2623</v>
      </c>
      <c r="X408" s="40" t="s">
        <v>2623</v>
      </c>
      <c r="Y408" s="40" t="s">
        <v>2623</v>
      </c>
      <c r="Z408" s="58">
        <v>34591</v>
      </c>
      <c r="AA408" s="40" t="s">
        <v>26</v>
      </c>
      <c r="AB408" s="58">
        <v>34591</v>
      </c>
      <c r="AC408" s="40">
        <v>0</v>
      </c>
      <c r="AD408" s="40" t="s">
        <v>27</v>
      </c>
      <c r="AE408" s="40">
        <v>0</v>
      </c>
      <c r="AF408" s="40" t="s">
        <v>2629</v>
      </c>
      <c r="AG408" s="40" t="s">
        <v>2625</v>
      </c>
      <c r="AH408" s="40" t="s">
        <v>2626</v>
      </c>
      <c r="AI408" s="40" t="s">
        <v>28</v>
      </c>
      <c r="AJ408" s="40" t="s">
        <v>135</v>
      </c>
      <c r="AK408" s="40" t="s">
        <v>136</v>
      </c>
      <c r="AL408" s="40" t="s">
        <v>45</v>
      </c>
      <c r="AM408" s="40" t="s">
        <v>2634</v>
      </c>
      <c r="AN408" s="40" t="s">
        <v>32</v>
      </c>
      <c r="AO408" s="40" t="s">
        <v>5768</v>
      </c>
      <c r="AP408" s="40" t="s">
        <v>34</v>
      </c>
      <c r="AQ408" s="40" t="s">
        <v>71</v>
      </c>
      <c r="AR408" s="40" t="s">
        <v>42</v>
      </c>
      <c r="AS408" s="43">
        <v>41443</v>
      </c>
      <c r="AT408" s="40" t="s">
        <v>43</v>
      </c>
      <c r="AU408" s="40">
        <v>0</v>
      </c>
      <c r="AV408" s="40" t="s">
        <v>8174</v>
      </c>
      <c r="AW408" s="43">
        <v>40084</v>
      </c>
      <c r="AX408" s="46">
        <v>40115.832638888889</v>
      </c>
      <c r="AY408" s="40" t="s">
        <v>36</v>
      </c>
      <c r="AZ408" s="67">
        <v>34591</v>
      </c>
      <c r="BA408" s="43">
        <v>40084</v>
      </c>
      <c r="BB408" s="81">
        <v>41443</v>
      </c>
      <c r="BC408" s="40">
        <f t="shared" si="24"/>
        <v>1359</v>
      </c>
      <c r="BD408" s="85">
        <f t="shared" si="25"/>
        <v>45.3</v>
      </c>
      <c r="BF408" s="393">
        <v>40084</v>
      </c>
      <c r="BG408" s="398">
        <v>41455</v>
      </c>
      <c r="BH408" s="96">
        <f t="shared" si="26"/>
        <v>1371</v>
      </c>
      <c r="BI408" s="97">
        <f t="shared" si="27"/>
        <v>45.7</v>
      </c>
    </row>
    <row r="409" spans="1:61" ht="12.75" customHeight="1" x14ac:dyDescent="0.2">
      <c r="A409" s="413"/>
      <c r="B409" s="42" t="s">
        <v>2615</v>
      </c>
      <c r="C409" s="40">
        <v>82</v>
      </c>
      <c r="D409" s="60" t="s">
        <v>2527</v>
      </c>
      <c r="E409" s="41" t="s">
        <v>2537</v>
      </c>
      <c r="F409" s="41" t="s">
        <v>8717</v>
      </c>
      <c r="G409" s="41" t="s">
        <v>8715</v>
      </c>
      <c r="H409" s="41" t="s">
        <v>8716</v>
      </c>
      <c r="I409" s="45" t="s">
        <v>7838</v>
      </c>
      <c r="J409" s="45" t="s">
        <v>9425</v>
      </c>
      <c r="L409" s="51" t="s">
        <v>7841</v>
      </c>
      <c r="M409" s="40">
        <v>1179425</v>
      </c>
      <c r="N409" s="40" t="s">
        <v>8175</v>
      </c>
      <c r="O409" s="40" t="s">
        <v>8176</v>
      </c>
      <c r="P409" s="40" t="s">
        <v>2622</v>
      </c>
      <c r="Q409" s="40" t="s">
        <v>8177</v>
      </c>
      <c r="R409" s="40" t="s">
        <v>8178</v>
      </c>
      <c r="S409" s="43">
        <v>39870</v>
      </c>
      <c r="T409" s="40" t="s">
        <v>2623</v>
      </c>
      <c r="U409" s="58">
        <v>153000</v>
      </c>
      <c r="V409" s="58">
        <v>153000</v>
      </c>
      <c r="W409" s="40" t="s">
        <v>2623</v>
      </c>
      <c r="X409" s="40" t="s">
        <v>2623</v>
      </c>
      <c r="Y409" s="40" t="s">
        <v>2623</v>
      </c>
      <c r="Z409" s="58">
        <v>153000</v>
      </c>
      <c r="AA409" s="40" t="s">
        <v>26</v>
      </c>
      <c r="AB409" s="58">
        <v>153000</v>
      </c>
      <c r="AC409" s="40">
        <v>0</v>
      </c>
      <c r="AD409" s="40" t="s">
        <v>27</v>
      </c>
      <c r="AE409" s="40">
        <v>0</v>
      </c>
      <c r="AF409" s="40" t="s">
        <v>2629</v>
      </c>
      <c r="AG409" s="40" t="s">
        <v>2630</v>
      </c>
      <c r="AI409" s="40" t="s">
        <v>28</v>
      </c>
      <c r="AJ409" s="40" t="s">
        <v>196</v>
      </c>
      <c r="AK409" s="40" t="s">
        <v>136</v>
      </c>
      <c r="AL409" s="40" t="s">
        <v>31</v>
      </c>
      <c r="AM409" s="40" t="s">
        <v>2644</v>
      </c>
      <c r="AN409" s="40" t="s">
        <v>32</v>
      </c>
      <c r="AO409" s="40" t="s">
        <v>3055</v>
      </c>
      <c r="AP409" s="40" t="s">
        <v>34</v>
      </c>
      <c r="AQ409" s="40" t="s">
        <v>71</v>
      </c>
      <c r="AR409" s="40" t="s">
        <v>42</v>
      </c>
      <c r="AS409" s="43">
        <v>41442</v>
      </c>
      <c r="AT409" s="40" t="s">
        <v>57</v>
      </c>
      <c r="AU409" s="40">
        <v>0</v>
      </c>
      <c r="AV409" s="40" t="s">
        <v>8179</v>
      </c>
      <c r="AW409" s="43">
        <v>40188</v>
      </c>
      <c r="AX409" s="46">
        <v>40245.656944444447</v>
      </c>
      <c r="AY409" s="40" t="s">
        <v>36</v>
      </c>
      <c r="AZ409" s="67">
        <v>153000</v>
      </c>
      <c r="BA409" s="43">
        <v>40188</v>
      </c>
      <c r="BB409" s="81">
        <v>41442</v>
      </c>
      <c r="BC409" s="40">
        <f t="shared" si="24"/>
        <v>1254</v>
      </c>
      <c r="BD409" s="85">
        <f t="shared" si="25"/>
        <v>41.8</v>
      </c>
      <c r="BF409" s="393">
        <v>40188</v>
      </c>
      <c r="BG409" s="398">
        <v>41455</v>
      </c>
      <c r="BH409" s="96">
        <f t="shared" si="26"/>
        <v>1267</v>
      </c>
      <c r="BI409" s="97">
        <f t="shared" si="27"/>
        <v>42.233333333333334</v>
      </c>
    </row>
    <row r="410" spans="1:61" ht="12.75" customHeight="1" x14ac:dyDescent="0.2">
      <c r="A410" s="413"/>
      <c r="B410" s="42" t="s">
        <v>2615</v>
      </c>
      <c r="C410" s="40">
        <v>1</v>
      </c>
      <c r="D410" s="40" t="s">
        <v>2527</v>
      </c>
      <c r="E410" s="40" t="s">
        <v>7588</v>
      </c>
      <c r="F410" s="40" t="s">
        <v>7588</v>
      </c>
      <c r="G410" s="40" t="s">
        <v>7588</v>
      </c>
      <c r="H410" s="41" t="s">
        <v>7588</v>
      </c>
      <c r="I410" s="60" t="s">
        <v>7456</v>
      </c>
      <c r="J410" s="45" t="s">
        <v>7588</v>
      </c>
      <c r="K410" s="67">
        <v>0</v>
      </c>
      <c r="L410" s="51" t="s">
        <v>7842</v>
      </c>
      <c r="M410" s="40">
        <v>1550430</v>
      </c>
      <c r="N410" s="40" t="s">
        <v>8180</v>
      </c>
      <c r="O410" s="40" t="s">
        <v>8181</v>
      </c>
      <c r="P410" s="40" t="s">
        <v>2622</v>
      </c>
      <c r="Q410" s="40" t="s">
        <v>8182</v>
      </c>
      <c r="S410" s="43">
        <v>41023</v>
      </c>
      <c r="T410" s="40" t="s">
        <v>2623</v>
      </c>
      <c r="U410" s="58">
        <v>27580.76</v>
      </c>
      <c r="V410" s="58">
        <v>27580.76</v>
      </c>
      <c r="W410" s="40" t="s">
        <v>2623</v>
      </c>
      <c r="X410" s="40" t="s">
        <v>2623</v>
      </c>
      <c r="Y410" s="40" t="s">
        <v>2623</v>
      </c>
      <c r="Z410" s="58">
        <v>27580.76</v>
      </c>
      <c r="AA410" s="40" t="s">
        <v>50</v>
      </c>
      <c r="AB410" s="58">
        <v>13790.38</v>
      </c>
      <c r="AC410" s="40">
        <v>0</v>
      </c>
      <c r="AD410" s="40" t="s">
        <v>27</v>
      </c>
      <c r="AE410" s="40">
        <v>0</v>
      </c>
      <c r="AF410" s="40" t="s">
        <v>2629</v>
      </c>
      <c r="AG410" s="40" t="s">
        <v>2630</v>
      </c>
      <c r="AI410" s="40" t="s">
        <v>28</v>
      </c>
      <c r="AJ410" s="40" t="s">
        <v>135</v>
      </c>
      <c r="AK410" s="40" t="s">
        <v>136</v>
      </c>
      <c r="AL410" s="40" t="s">
        <v>45</v>
      </c>
      <c r="AM410" s="40" t="s">
        <v>2632</v>
      </c>
      <c r="AN410" s="40" t="s">
        <v>131</v>
      </c>
      <c r="AO410" s="40" t="s">
        <v>355</v>
      </c>
      <c r="AP410" s="40" t="s">
        <v>55</v>
      </c>
      <c r="AQ410" s="40" t="s">
        <v>71</v>
      </c>
      <c r="AR410" s="40" t="s">
        <v>42</v>
      </c>
      <c r="AS410" s="43">
        <v>41444</v>
      </c>
      <c r="AT410" s="60" t="s">
        <v>7456</v>
      </c>
      <c r="AU410" s="40">
        <v>0</v>
      </c>
      <c r="AV410" s="40" t="s">
        <v>8183</v>
      </c>
      <c r="AW410" s="43">
        <v>41183</v>
      </c>
      <c r="AX410" s="46">
        <v>41239.463194444441</v>
      </c>
      <c r="AY410" s="40" t="s">
        <v>600</v>
      </c>
      <c r="AZ410" s="67">
        <v>27580.76</v>
      </c>
      <c r="BA410" s="43">
        <v>41183</v>
      </c>
      <c r="BB410" s="81">
        <v>41444</v>
      </c>
      <c r="BC410" s="40">
        <f t="shared" si="24"/>
        <v>261</v>
      </c>
      <c r="BD410" s="85">
        <f t="shared" si="25"/>
        <v>8.6999999999999993</v>
      </c>
      <c r="BF410" s="393">
        <v>41183</v>
      </c>
      <c r="BG410" s="398">
        <v>41455</v>
      </c>
      <c r="BH410" s="96">
        <f t="shared" si="26"/>
        <v>272</v>
      </c>
      <c r="BI410" s="97">
        <f t="shared" si="27"/>
        <v>9.0666666666666664</v>
      </c>
    </row>
    <row r="411" spans="1:61" ht="12.75" customHeight="1" x14ac:dyDescent="0.2">
      <c r="A411" s="413"/>
      <c r="B411" s="42" t="s">
        <v>2615</v>
      </c>
      <c r="C411" s="40">
        <v>93</v>
      </c>
      <c r="D411" s="60" t="s">
        <v>2527</v>
      </c>
      <c r="E411" s="40" t="s">
        <v>2534</v>
      </c>
      <c r="F411" s="41" t="s">
        <v>8712</v>
      </c>
      <c r="G411" s="41" t="s">
        <v>8708</v>
      </c>
      <c r="H411" s="41" t="s">
        <v>9572</v>
      </c>
      <c r="I411" s="45" t="s">
        <v>7839</v>
      </c>
      <c r="J411" s="40" t="s">
        <v>8755</v>
      </c>
      <c r="L411" s="51" t="s">
        <v>7841</v>
      </c>
      <c r="M411" s="40">
        <v>737552</v>
      </c>
      <c r="N411" s="40" t="s">
        <v>8184</v>
      </c>
      <c r="O411" s="40" t="s">
        <v>8185</v>
      </c>
      <c r="P411" s="40" t="s">
        <v>2622</v>
      </c>
      <c r="Q411" s="40" t="s">
        <v>8186</v>
      </c>
      <c r="R411" s="40" t="s">
        <v>8187</v>
      </c>
      <c r="S411" s="43">
        <v>39061</v>
      </c>
      <c r="T411" s="40" t="s">
        <v>2623</v>
      </c>
      <c r="U411" s="58">
        <v>10000</v>
      </c>
      <c r="V411" s="58">
        <v>10000</v>
      </c>
      <c r="W411" s="40" t="s">
        <v>2623</v>
      </c>
      <c r="X411" s="40" t="s">
        <v>2623</v>
      </c>
      <c r="Y411" s="40" t="s">
        <v>2623</v>
      </c>
      <c r="Z411" s="58">
        <v>10000</v>
      </c>
      <c r="AA411" s="40" t="s">
        <v>26</v>
      </c>
      <c r="AB411" s="58">
        <v>10000</v>
      </c>
      <c r="AC411" s="58">
        <v>40000</v>
      </c>
      <c r="AD411" s="40" t="s">
        <v>27</v>
      </c>
      <c r="AE411" s="40">
        <v>0</v>
      </c>
      <c r="AF411" s="40" t="s">
        <v>2629</v>
      </c>
      <c r="AG411" s="40" t="s">
        <v>2630</v>
      </c>
      <c r="AI411" s="40" t="s">
        <v>28</v>
      </c>
      <c r="AJ411" s="40" t="s">
        <v>44</v>
      </c>
      <c r="AK411" s="40" t="s">
        <v>38</v>
      </c>
      <c r="AL411" s="40" t="s">
        <v>45</v>
      </c>
      <c r="AM411" s="40" t="s">
        <v>2641</v>
      </c>
      <c r="AN411" s="40" t="s">
        <v>32</v>
      </c>
      <c r="AO411" s="40" t="s">
        <v>5901</v>
      </c>
      <c r="AP411" s="40" t="s">
        <v>53</v>
      </c>
      <c r="AQ411" s="40" t="s">
        <v>71</v>
      </c>
      <c r="AR411" s="40" t="s">
        <v>42</v>
      </c>
      <c r="AS411" s="43">
        <v>41442</v>
      </c>
      <c r="AT411" s="40" t="s">
        <v>43</v>
      </c>
      <c r="AU411" s="40">
        <v>0</v>
      </c>
      <c r="AV411" s="40" t="s">
        <v>8188</v>
      </c>
      <c r="AW411" s="43">
        <v>39506</v>
      </c>
      <c r="AX411" s="46">
        <v>39535.418055555558</v>
      </c>
      <c r="AY411" s="40" t="s">
        <v>36</v>
      </c>
      <c r="AZ411" s="67">
        <v>10000</v>
      </c>
      <c r="BA411" s="43">
        <v>39506</v>
      </c>
      <c r="BB411" s="81">
        <v>41442</v>
      </c>
      <c r="BC411" s="40">
        <f t="shared" si="24"/>
        <v>1936</v>
      </c>
      <c r="BD411" s="85">
        <f t="shared" si="25"/>
        <v>64.533333333333331</v>
      </c>
      <c r="BF411" s="393">
        <v>39506</v>
      </c>
      <c r="BG411" s="398">
        <v>41455</v>
      </c>
      <c r="BH411" s="96">
        <f t="shared" si="26"/>
        <v>1949</v>
      </c>
      <c r="BI411" s="97">
        <f t="shared" si="27"/>
        <v>64.966666666666669</v>
      </c>
    </row>
    <row r="412" spans="1:61" ht="12.75" customHeight="1" x14ac:dyDescent="0.2">
      <c r="A412" s="413"/>
      <c r="B412" s="42" t="s">
        <v>2615</v>
      </c>
      <c r="C412" s="40">
        <v>93</v>
      </c>
      <c r="D412" s="60" t="s">
        <v>2527</v>
      </c>
      <c r="E412" s="40" t="s">
        <v>2536</v>
      </c>
      <c r="F412" s="41" t="s">
        <v>8712</v>
      </c>
      <c r="G412" s="41" t="s">
        <v>8708</v>
      </c>
      <c r="H412" s="41" t="s">
        <v>9572</v>
      </c>
      <c r="I412" s="45" t="s">
        <v>7838</v>
      </c>
      <c r="J412" s="45" t="s">
        <v>9444</v>
      </c>
      <c r="L412" s="51" t="s">
        <v>7842</v>
      </c>
      <c r="M412" s="40">
        <v>1398460</v>
      </c>
      <c r="N412" s="40" t="s">
        <v>8189</v>
      </c>
      <c r="O412" s="40" t="s">
        <v>8190</v>
      </c>
      <c r="P412" s="40" t="s">
        <v>2622</v>
      </c>
      <c r="Q412" s="40" t="s">
        <v>8191</v>
      </c>
      <c r="R412" s="40" t="s">
        <v>8192</v>
      </c>
      <c r="S412" s="43">
        <v>40109</v>
      </c>
      <c r="T412" s="40" t="s">
        <v>2623</v>
      </c>
      <c r="U412" s="40">
        <v>600</v>
      </c>
      <c r="V412" s="40">
        <v>900</v>
      </c>
      <c r="W412" s="40" t="s">
        <v>2623</v>
      </c>
      <c r="X412" s="40" t="s">
        <v>2623</v>
      </c>
      <c r="Y412" s="40" t="s">
        <v>2623</v>
      </c>
      <c r="Z412" s="40">
        <v>600</v>
      </c>
      <c r="AA412" s="40" t="s">
        <v>26</v>
      </c>
      <c r="AB412" s="40">
        <v>600</v>
      </c>
      <c r="AC412" s="58">
        <v>14880</v>
      </c>
      <c r="AD412" s="40" t="s">
        <v>27</v>
      </c>
      <c r="AE412" s="40">
        <v>0</v>
      </c>
      <c r="AF412" s="40" t="s">
        <v>2629</v>
      </c>
      <c r="AG412" s="40" t="s">
        <v>2625</v>
      </c>
      <c r="AH412" s="40" t="s">
        <v>2626</v>
      </c>
      <c r="AI412" s="40" t="s">
        <v>28</v>
      </c>
      <c r="AJ412" s="40" t="s">
        <v>135</v>
      </c>
      <c r="AK412" s="40" t="s">
        <v>284</v>
      </c>
      <c r="AL412" s="40" t="s">
        <v>45</v>
      </c>
      <c r="AM412" s="40" t="s">
        <v>2632</v>
      </c>
      <c r="AN412" s="40" t="s">
        <v>131</v>
      </c>
      <c r="AO412" s="40" t="s">
        <v>263</v>
      </c>
      <c r="AP412" s="40" t="s">
        <v>55</v>
      </c>
      <c r="AQ412" s="40" t="s">
        <v>71</v>
      </c>
      <c r="AR412" s="40" t="s">
        <v>42</v>
      </c>
      <c r="AS412" s="43">
        <v>41442</v>
      </c>
      <c r="AT412" s="40" t="s">
        <v>57</v>
      </c>
      <c r="AU412" s="40">
        <v>0</v>
      </c>
      <c r="AV412" s="40" t="s">
        <v>8193</v>
      </c>
      <c r="AW412" s="43">
        <v>40889</v>
      </c>
      <c r="AX412" s="46">
        <v>40889.429166666669</v>
      </c>
      <c r="AY412" s="40" t="s">
        <v>36</v>
      </c>
      <c r="AZ412" s="67">
        <v>600</v>
      </c>
      <c r="BA412" s="43">
        <v>40889</v>
      </c>
      <c r="BB412" s="81">
        <v>41442</v>
      </c>
      <c r="BC412" s="40">
        <f t="shared" si="24"/>
        <v>553</v>
      </c>
      <c r="BD412" s="85">
        <f t="shared" si="25"/>
        <v>18.433333333333334</v>
      </c>
      <c r="BF412" s="393">
        <v>40889</v>
      </c>
      <c r="BG412" s="398">
        <v>41455</v>
      </c>
      <c r="BH412" s="96">
        <f t="shared" si="26"/>
        <v>566</v>
      </c>
      <c r="BI412" s="97">
        <f t="shared" si="27"/>
        <v>18.866666666666667</v>
      </c>
    </row>
    <row r="413" spans="1:61" ht="12.75" customHeight="1" x14ac:dyDescent="0.2">
      <c r="A413" s="413"/>
      <c r="B413" s="42" t="s">
        <v>2615</v>
      </c>
      <c r="C413" s="40">
        <v>1</v>
      </c>
      <c r="D413" s="40" t="s">
        <v>2527</v>
      </c>
      <c r="E413" s="40" t="s">
        <v>7588</v>
      </c>
      <c r="F413" s="40" t="s">
        <v>7588</v>
      </c>
      <c r="G413" s="40" t="s">
        <v>7588</v>
      </c>
      <c r="H413" s="41" t="s">
        <v>7588</v>
      </c>
      <c r="I413" s="40" t="s">
        <v>57</v>
      </c>
      <c r="J413" s="45" t="s">
        <v>7588</v>
      </c>
      <c r="L413" s="51" t="s">
        <v>7841</v>
      </c>
      <c r="M413" s="40">
        <v>1149006</v>
      </c>
      <c r="N413" s="40" t="s">
        <v>8194</v>
      </c>
      <c r="O413" s="40" t="s">
        <v>8195</v>
      </c>
      <c r="P413" s="40" t="s">
        <v>2622</v>
      </c>
      <c r="Q413" s="40">
        <v>74</v>
      </c>
      <c r="R413" s="40" t="s">
        <v>8196</v>
      </c>
      <c r="T413" s="40" t="s">
        <v>2623</v>
      </c>
      <c r="U413" s="58">
        <v>70000</v>
      </c>
      <c r="V413" s="58">
        <v>70000</v>
      </c>
      <c r="W413" s="40" t="s">
        <v>2623</v>
      </c>
      <c r="X413" s="40" t="s">
        <v>2623</v>
      </c>
      <c r="Y413" s="40" t="s">
        <v>2623</v>
      </c>
      <c r="Z413" s="58">
        <v>70000</v>
      </c>
      <c r="AA413" s="40" t="s">
        <v>50</v>
      </c>
      <c r="AB413" s="58">
        <v>35000</v>
      </c>
      <c r="AC413" s="40">
        <v>261.41000000000003</v>
      </c>
      <c r="AD413" s="40" t="s">
        <v>27</v>
      </c>
      <c r="AE413" s="40">
        <v>0</v>
      </c>
      <c r="AF413" s="40" t="s">
        <v>2624</v>
      </c>
      <c r="AG413" s="40" t="s">
        <v>2625</v>
      </c>
      <c r="AH413" s="40" t="s">
        <v>2626</v>
      </c>
      <c r="AI413" s="40" t="s">
        <v>28</v>
      </c>
      <c r="AJ413" s="40" t="s">
        <v>135</v>
      </c>
      <c r="AK413" s="40" t="s">
        <v>136</v>
      </c>
      <c r="AL413" s="40" t="s">
        <v>31</v>
      </c>
      <c r="AM413" s="40" t="s">
        <v>2644</v>
      </c>
      <c r="AN413" s="40" t="s">
        <v>32</v>
      </c>
      <c r="AO413" s="40" t="s">
        <v>355</v>
      </c>
      <c r="AP413" s="40" t="s">
        <v>55</v>
      </c>
      <c r="AQ413" s="40" t="s">
        <v>71</v>
      </c>
      <c r="AR413" s="40" t="s">
        <v>42</v>
      </c>
      <c r="AS413" s="43">
        <v>41443</v>
      </c>
      <c r="AT413" s="40" t="s">
        <v>57</v>
      </c>
      <c r="AU413" s="40">
        <v>0</v>
      </c>
      <c r="AV413" s="40" t="s">
        <v>8197</v>
      </c>
      <c r="AW413" s="43">
        <v>39895</v>
      </c>
      <c r="AX413" s="46">
        <v>40164.359027777777</v>
      </c>
      <c r="AY413" s="40" t="s">
        <v>600</v>
      </c>
      <c r="AZ413" s="67">
        <v>70000</v>
      </c>
      <c r="BA413" s="43">
        <v>39895</v>
      </c>
      <c r="BB413" s="81">
        <v>41443</v>
      </c>
      <c r="BC413" s="40">
        <f t="shared" si="24"/>
        <v>1548</v>
      </c>
      <c r="BD413" s="85">
        <f t="shared" si="25"/>
        <v>51.6</v>
      </c>
      <c r="BF413" s="393">
        <v>39895</v>
      </c>
      <c r="BG413" s="398">
        <v>41455</v>
      </c>
      <c r="BH413" s="96">
        <f t="shared" si="26"/>
        <v>1560</v>
      </c>
      <c r="BI413" s="97">
        <f t="shared" si="27"/>
        <v>52</v>
      </c>
    </row>
    <row r="414" spans="1:61" ht="12.75" customHeight="1" x14ac:dyDescent="0.2">
      <c r="A414" s="413"/>
      <c r="B414" s="42" t="s">
        <v>2615</v>
      </c>
      <c r="C414" s="40">
        <v>93</v>
      </c>
      <c r="D414" s="60" t="s">
        <v>2527</v>
      </c>
      <c r="E414" s="40" t="s">
        <v>2530</v>
      </c>
      <c r="F414" s="40" t="s">
        <v>8717</v>
      </c>
      <c r="G414" s="40" t="s">
        <v>8715</v>
      </c>
      <c r="H414" s="40" t="s">
        <v>8716</v>
      </c>
      <c r="I414" s="60" t="s">
        <v>7456</v>
      </c>
      <c r="J414" s="60" t="s">
        <v>8756</v>
      </c>
      <c r="K414" s="67">
        <v>0</v>
      </c>
      <c r="L414" s="51" t="s">
        <v>7842</v>
      </c>
      <c r="M414" s="40">
        <v>1480818</v>
      </c>
      <c r="N414" s="40" t="s">
        <v>8198</v>
      </c>
      <c r="O414" s="40" t="s">
        <v>8199</v>
      </c>
      <c r="P414" s="40" t="s">
        <v>2622</v>
      </c>
      <c r="Q414" s="40" t="s">
        <v>8200</v>
      </c>
      <c r="R414" s="40" t="s">
        <v>8201</v>
      </c>
      <c r="S414" s="43">
        <v>40767</v>
      </c>
      <c r="T414" s="40" t="s">
        <v>2623</v>
      </c>
      <c r="U414" s="58">
        <v>5385.4</v>
      </c>
      <c r="V414" s="58">
        <v>5559</v>
      </c>
      <c r="W414" s="40" t="s">
        <v>2623</v>
      </c>
      <c r="X414" s="40" t="s">
        <v>2623</v>
      </c>
      <c r="Y414" s="40" t="s">
        <v>2623</v>
      </c>
      <c r="Z414" s="58">
        <v>5385.4</v>
      </c>
      <c r="AA414" s="40" t="s">
        <v>50</v>
      </c>
      <c r="AB414" s="58">
        <v>2692.7</v>
      </c>
      <c r="AC414" s="40">
        <v>0</v>
      </c>
      <c r="AD414" s="40" t="s">
        <v>27</v>
      </c>
      <c r="AE414" s="40">
        <v>0</v>
      </c>
      <c r="AF414" s="40" t="s">
        <v>2629</v>
      </c>
      <c r="AG414" s="40" t="s">
        <v>2630</v>
      </c>
      <c r="AI414" s="40" t="s">
        <v>28</v>
      </c>
      <c r="AJ414" s="40" t="s">
        <v>135</v>
      </c>
      <c r="AK414" s="40" t="s">
        <v>136</v>
      </c>
      <c r="AL414" s="40" t="s">
        <v>45</v>
      </c>
      <c r="AM414" s="40" t="s">
        <v>2632</v>
      </c>
      <c r="AN414" s="40" t="s">
        <v>131</v>
      </c>
      <c r="AO414" s="40" t="s">
        <v>1076</v>
      </c>
      <c r="AP414" s="40" t="s">
        <v>34</v>
      </c>
      <c r="AQ414" s="40" t="s">
        <v>71</v>
      </c>
      <c r="AR414" s="40" t="s">
        <v>42</v>
      </c>
      <c r="AS414" s="43">
        <v>41445</v>
      </c>
      <c r="AT414" s="60" t="s">
        <v>7456</v>
      </c>
      <c r="AU414" s="40">
        <v>0</v>
      </c>
      <c r="AV414" s="40" t="s">
        <v>8202</v>
      </c>
      <c r="AW414" s="43">
        <v>41066</v>
      </c>
      <c r="AX414" s="46">
        <v>41089.1875</v>
      </c>
      <c r="AY414" s="40" t="s">
        <v>36</v>
      </c>
      <c r="AZ414" s="67">
        <v>5385.4</v>
      </c>
      <c r="BA414" s="43">
        <v>41066</v>
      </c>
      <c r="BB414" s="81">
        <v>41445</v>
      </c>
      <c r="BC414" s="40">
        <f t="shared" si="24"/>
        <v>379</v>
      </c>
      <c r="BD414" s="85">
        <f t="shared" si="25"/>
        <v>12.633333333333333</v>
      </c>
      <c r="BF414" s="393">
        <v>41066</v>
      </c>
      <c r="BG414" s="398">
        <v>41455</v>
      </c>
      <c r="BH414" s="96">
        <f t="shared" si="26"/>
        <v>389</v>
      </c>
      <c r="BI414" s="97">
        <f t="shared" si="27"/>
        <v>12.966666666666667</v>
      </c>
    </row>
    <row r="415" spans="1:61" ht="12.75" customHeight="1" x14ac:dyDescent="0.2">
      <c r="A415" s="413"/>
      <c r="B415" s="42" t="s">
        <v>2615</v>
      </c>
      <c r="C415" s="40">
        <v>14</v>
      </c>
      <c r="D415" s="40" t="s">
        <v>2528</v>
      </c>
      <c r="E415" s="40" t="s">
        <v>2531</v>
      </c>
      <c r="F415" s="41" t="s">
        <v>8714</v>
      </c>
      <c r="G415" s="41" t="s">
        <v>8715</v>
      </c>
      <c r="H415" s="41" t="s">
        <v>8716</v>
      </c>
      <c r="I415" s="45" t="s">
        <v>7453</v>
      </c>
      <c r="J415" s="40" t="s">
        <v>8736</v>
      </c>
      <c r="L415" s="51" t="s">
        <v>7842</v>
      </c>
      <c r="M415" s="40">
        <v>1544488</v>
      </c>
      <c r="N415" s="40" t="s">
        <v>8203</v>
      </c>
      <c r="O415" s="40" t="s">
        <v>8204</v>
      </c>
      <c r="P415" s="40" t="s">
        <v>2646</v>
      </c>
      <c r="Q415" s="40" t="s">
        <v>8205</v>
      </c>
      <c r="R415" s="40" t="s">
        <v>8206</v>
      </c>
      <c r="S415" s="43">
        <v>40749</v>
      </c>
      <c r="T415" s="40" t="s">
        <v>2623</v>
      </c>
      <c r="U415" s="58">
        <v>24059.439999999999</v>
      </c>
      <c r="V415" s="58">
        <v>28000</v>
      </c>
      <c r="W415" s="40" t="s">
        <v>2623</v>
      </c>
      <c r="X415" s="40" t="s">
        <v>2623</v>
      </c>
      <c r="Y415" s="40" t="s">
        <v>2623</v>
      </c>
      <c r="Z415" s="58">
        <v>4500</v>
      </c>
      <c r="AA415" s="40" t="s">
        <v>26</v>
      </c>
      <c r="AB415" s="58">
        <v>4500</v>
      </c>
      <c r="AC415" s="40">
        <v>0</v>
      </c>
      <c r="AD415" s="40" t="s">
        <v>27</v>
      </c>
      <c r="AE415" s="40">
        <v>0</v>
      </c>
      <c r="AF415" s="40" t="s">
        <v>2629</v>
      </c>
      <c r="AG415" s="40" t="s">
        <v>2625</v>
      </c>
      <c r="AH415" s="40" t="s">
        <v>2626</v>
      </c>
      <c r="AI415" s="40" t="s">
        <v>28</v>
      </c>
      <c r="AJ415" s="40" t="s">
        <v>262</v>
      </c>
      <c r="AK415" s="40" t="s">
        <v>151</v>
      </c>
      <c r="AL415" s="40" t="s">
        <v>45</v>
      </c>
      <c r="AM415" s="40" t="s">
        <v>2632</v>
      </c>
      <c r="AN415" s="40" t="s">
        <v>131</v>
      </c>
      <c r="AO415" s="40" t="s">
        <v>124</v>
      </c>
      <c r="AP415" s="40" t="s">
        <v>34</v>
      </c>
      <c r="AQ415" s="40" t="s">
        <v>71</v>
      </c>
      <c r="AR415" s="40" t="s">
        <v>42</v>
      </c>
      <c r="AS415" s="43">
        <v>41444</v>
      </c>
      <c r="AT415" s="40" t="s">
        <v>7453</v>
      </c>
      <c r="AU415" s="40">
        <v>0</v>
      </c>
      <c r="AV415" s="40" t="s">
        <v>8207</v>
      </c>
      <c r="AW415" s="43">
        <v>41199</v>
      </c>
      <c r="AX415" s="46">
        <v>41222.124305555553</v>
      </c>
      <c r="AY415" s="40" t="s">
        <v>36</v>
      </c>
      <c r="AZ415" s="67">
        <v>24059.439999999999</v>
      </c>
      <c r="BA415" s="43">
        <v>41199</v>
      </c>
      <c r="BB415" s="43">
        <v>41444</v>
      </c>
      <c r="BC415" s="40">
        <f t="shared" si="24"/>
        <v>245</v>
      </c>
      <c r="BD415" s="85">
        <f t="shared" si="25"/>
        <v>8.1666666666666661</v>
      </c>
      <c r="BF415" s="393">
        <v>41199</v>
      </c>
      <c r="BG415" s="393">
        <v>41444</v>
      </c>
      <c r="BH415" s="96">
        <f t="shared" si="26"/>
        <v>245</v>
      </c>
      <c r="BI415" s="97">
        <f t="shared" si="27"/>
        <v>8.1666666666666661</v>
      </c>
    </row>
    <row r="416" spans="1:61" ht="12.75" customHeight="1" x14ac:dyDescent="0.2">
      <c r="A416" s="413"/>
      <c r="B416" s="42" t="s">
        <v>2615</v>
      </c>
      <c r="C416" s="40">
        <v>82</v>
      </c>
      <c r="D416" s="60" t="s">
        <v>2527</v>
      </c>
      <c r="E416" s="40" t="s">
        <v>8233</v>
      </c>
      <c r="F416" s="61" t="s">
        <v>8717</v>
      </c>
      <c r="G416" s="61" t="s">
        <v>8718</v>
      </c>
      <c r="H416" s="61" t="s">
        <v>8718</v>
      </c>
      <c r="I416" s="66" t="s">
        <v>7456</v>
      </c>
      <c r="J416" s="45" t="s">
        <v>9205</v>
      </c>
      <c r="K416" s="67">
        <v>0</v>
      </c>
      <c r="L416" s="51" t="s">
        <v>7842</v>
      </c>
      <c r="M416" s="40">
        <v>1461214</v>
      </c>
      <c r="N416" s="40" t="s">
        <v>8208</v>
      </c>
      <c r="O416" s="40" t="s">
        <v>8209</v>
      </c>
      <c r="P416" s="40" t="s">
        <v>2622</v>
      </c>
      <c r="Q416" s="40" t="s">
        <v>8210</v>
      </c>
      <c r="R416" s="40" t="s">
        <v>8211</v>
      </c>
      <c r="S416" s="43">
        <v>40650</v>
      </c>
      <c r="T416" s="40" t="s">
        <v>2623</v>
      </c>
      <c r="U416" s="58">
        <v>44491</v>
      </c>
      <c r="V416" s="58">
        <v>44491</v>
      </c>
      <c r="W416" s="40" t="s">
        <v>2623</v>
      </c>
      <c r="X416" s="40" t="s">
        <v>2623</v>
      </c>
      <c r="Y416" s="40" t="s">
        <v>2623</v>
      </c>
      <c r="Z416" s="58">
        <v>44491</v>
      </c>
      <c r="AA416" s="40" t="s">
        <v>50</v>
      </c>
      <c r="AB416" s="58">
        <v>22245.5</v>
      </c>
      <c r="AC416" s="40">
        <v>0</v>
      </c>
      <c r="AD416" s="40" t="s">
        <v>27</v>
      </c>
      <c r="AE416" s="40">
        <v>0</v>
      </c>
      <c r="AF416" s="40" t="s">
        <v>2629</v>
      </c>
      <c r="AG416" s="40" t="s">
        <v>2630</v>
      </c>
      <c r="AI416" s="40" t="s">
        <v>28</v>
      </c>
      <c r="AJ416" s="40" t="s">
        <v>135</v>
      </c>
      <c r="AK416" s="40" t="s">
        <v>284</v>
      </c>
      <c r="AL416" s="40" t="s">
        <v>45</v>
      </c>
      <c r="AM416" s="40" t="s">
        <v>2632</v>
      </c>
      <c r="AN416" s="40" t="s">
        <v>131</v>
      </c>
      <c r="AO416" s="40" t="s">
        <v>2906</v>
      </c>
      <c r="AP416" s="40" t="s">
        <v>34</v>
      </c>
      <c r="AQ416" s="40" t="s">
        <v>71</v>
      </c>
      <c r="AR416" s="40" t="s">
        <v>42</v>
      </c>
      <c r="AS416" s="43">
        <v>41445</v>
      </c>
      <c r="AT416" s="60" t="s">
        <v>7456</v>
      </c>
      <c r="AU416" s="40">
        <v>0</v>
      </c>
      <c r="AV416" s="40" t="s">
        <v>8212</v>
      </c>
      <c r="AW416" s="43">
        <v>41024</v>
      </c>
      <c r="AX416" s="46">
        <v>41047.698611111111</v>
      </c>
      <c r="AY416" s="40" t="s">
        <v>36</v>
      </c>
      <c r="AZ416" s="67">
        <v>44491</v>
      </c>
      <c r="BA416" s="43">
        <v>41024</v>
      </c>
      <c r="BB416" s="81">
        <v>41445</v>
      </c>
      <c r="BC416" s="40">
        <f t="shared" si="24"/>
        <v>421</v>
      </c>
      <c r="BD416" s="85">
        <f t="shared" si="25"/>
        <v>14.033333333333333</v>
      </c>
      <c r="BF416" s="393">
        <v>41024</v>
      </c>
      <c r="BG416" s="398">
        <v>41455</v>
      </c>
      <c r="BH416" s="96">
        <f t="shared" si="26"/>
        <v>431</v>
      </c>
      <c r="BI416" s="97">
        <f t="shared" si="27"/>
        <v>14.366666666666667</v>
      </c>
    </row>
    <row r="417" spans="1:61" ht="12.75" customHeight="1" x14ac:dyDescent="0.2">
      <c r="A417" s="413"/>
      <c r="B417" s="42" t="s">
        <v>2615</v>
      </c>
      <c r="C417" s="40">
        <v>93</v>
      </c>
      <c r="D417" s="60" t="s">
        <v>2527</v>
      </c>
      <c r="E417" s="40" t="s">
        <v>2534</v>
      </c>
      <c r="F417" s="41" t="s">
        <v>8713</v>
      </c>
      <c r="G417" s="41" t="s">
        <v>8708</v>
      </c>
      <c r="H417" s="41" t="s">
        <v>9214</v>
      </c>
      <c r="I417" s="45" t="s">
        <v>7453</v>
      </c>
      <c r="J417" s="40" t="s">
        <v>8761</v>
      </c>
      <c r="L417" s="51" t="s">
        <v>7841</v>
      </c>
      <c r="M417" s="40">
        <v>756263</v>
      </c>
      <c r="N417" s="40" t="s">
        <v>8213</v>
      </c>
      <c r="O417" s="40" t="s">
        <v>8214</v>
      </c>
      <c r="P417" s="40" t="s">
        <v>2622</v>
      </c>
      <c r="Q417" s="40" t="s">
        <v>8215</v>
      </c>
      <c r="R417" s="40" t="s">
        <v>8216</v>
      </c>
      <c r="S417" s="43">
        <v>39210</v>
      </c>
      <c r="T417" s="40" t="s">
        <v>2623</v>
      </c>
      <c r="U417" s="58">
        <v>20000</v>
      </c>
      <c r="V417" s="58">
        <v>20000</v>
      </c>
      <c r="W417" s="40" t="s">
        <v>2623</v>
      </c>
      <c r="X417" s="40" t="s">
        <v>2623</v>
      </c>
      <c r="Y417" s="40" t="s">
        <v>2623</v>
      </c>
      <c r="Z417" s="58">
        <v>20000</v>
      </c>
      <c r="AA417" s="40" t="s">
        <v>26</v>
      </c>
      <c r="AB417" s="58">
        <v>20000</v>
      </c>
      <c r="AC417" s="40">
        <v>0</v>
      </c>
      <c r="AD417" s="40" t="s">
        <v>27</v>
      </c>
      <c r="AE417" s="40">
        <v>0</v>
      </c>
      <c r="AF417" s="40" t="s">
        <v>2624</v>
      </c>
      <c r="AG417" s="40" t="s">
        <v>2625</v>
      </c>
      <c r="AH417" s="40" t="s">
        <v>2626</v>
      </c>
      <c r="AI417" s="40" t="s">
        <v>28</v>
      </c>
      <c r="AJ417" s="40" t="s">
        <v>44</v>
      </c>
      <c r="AK417" s="40" t="s">
        <v>298</v>
      </c>
      <c r="AL417" s="40" t="s">
        <v>31</v>
      </c>
      <c r="AM417" s="40" t="s">
        <v>2665</v>
      </c>
      <c r="AN417" s="40" t="s">
        <v>32</v>
      </c>
      <c r="AO417" s="40" t="s">
        <v>54</v>
      </c>
      <c r="AP417" s="40" t="s">
        <v>55</v>
      </c>
      <c r="AQ417" s="40" t="s">
        <v>71</v>
      </c>
      <c r="AR417" s="40" t="s">
        <v>42</v>
      </c>
      <c r="AS417" s="43">
        <v>41443</v>
      </c>
      <c r="AT417" s="40" t="s">
        <v>7453</v>
      </c>
      <c r="AU417" s="40">
        <v>0</v>
      </c>
      <c r="AV417" s="40" t="s">
        <v>8217</v>
      </c>
      <c r="AW417" s="43">
        <v>39532</v>
      </c>
      <c r="AX417" s="46">
        <v>39598.654861111114</v>
      </c>
      <c r="AY417" s="40" t="s">
        <v>36</v>
      </c>
      <c r="AZ417" s="67">
        <v>20000</v>
      </c>
      <c r="BA417" s="43">
        <v>39532</v>
      </c>
      <c r="BB417" s="81">
        <v>41443</v>
      </c>
      <c r="BC417" s="40">
        <f t="shared" si="24"/>
        <v>1911</v>
      </c>
      <c r="BD417" s="85">
        <f t="shared" si="25"/>
        <v>63.7</v>
      </c>
      <c r="BF417" s="393">
        <v>39532</v>
      </c>
      <c r="BG417" s="398">
        <v>41455</v>
      </c>
      <c r="BH417" s="96">
        <f t="shared" si="26"/>
        <v>1923</v>
      </c>
      <c r="BI417" s="97">
        <f t="shared" si="27"/>
        <v>64.099999999999994</v>
      </c>
    </row>
    <row r="418" spans="1:61" ht="12.75" customHeight="1" x14ac:dyDescent="0.2">
      <c r="A418" s="413"/>
      <c r="B418" s="42" t="s">
        <v>2615</v>
      </c>
      <c r="C418" s="40">
        <v>93</v>
      </c>
      <c r="D418" s="60" t="s">
        <v>2527</v>
      </c>
      <c r="E418" s="41" t="s">
        <v>2539</v>
      </c>
      <c r="F418" s="41" t="s">
        <v>8717</v>
      </c>
      <c r="G418" s="41" t="s">
        <v>8708</v>
      </c>
      <c r="H418" s="41" t="s">
        <v>9571</v>
      </c>
      <c r="I418" s="45" t="s">
        <v>7453</v>
      </c>
      <c r="J418" s="40" t="s">
        <v>8736</v>
      </c>
      <c r="L418" s="51" t="s">
        <v>7841</v>
      </c>
      <c r="M418" s="40">
        <v>804110</v>
      </c>
      <c r="N418" s="40" t="s">
        <v>8218</v>
      </c>
      <c r="O418" s="40" t="s">
        <v>8219</v>
      </c>
      <c r="P418" s="40" t="s">
        <v>2622</v>
      </c>
      <c r="Q418" s="40" t="s">
        <v>8220</v>
      </c>
      <c r="R418" s="40" t="s">
        <v>8221</v>
      </c>
      <c r="S418" s="43">
        <v>39480</v>
      </c>
      <c r="T418" s="40" t="s">
        <v>2623</v>
      </c>
      <c r="U418" s="58">
        <v>8000</v>
      </c>
      <c r="V418" s="58">
        <v>8000</v>
      </c>
      <c r="W418" s="40" t="s">
        <v>2623</v>
      </c>
      <c r="X418" s="40" t="s">
        <v>2623</v>
      </c>
      <c r="Y418" s="40" t="s">
        <v>2623</v>
      </c>
      <c r="Z418" s="58">
        <v>8000</v>
      </c>
      <c r="AA418" s="40" t="s">
        <v>26</v>
      </c>
      <c r="AB418" s="58">
        <v>8000</v>
      </c>
      <c r="AC418" s="40">
        <v>0</v>
      </c>
      <c r="AD418" s="40" t="s">
        <v>27</v>
      </c>
      <c r="AE418" s="40">
        <v>0</v>
      </c>
      <c r="AF418" s="40" t="s">
        <v>2624</v>
      </c>
      <c r="AG418" s="40" t="s">
        <v>2625</v>
      </c>
      <c r="AH418" s="40" t="s">
        <v>2626</v>
      </c>
      <c r="AI418" s="40" t="s">
        <v>28</v>
      </c>
      <c r="AJ418" s="40" t="s">
        <v>44</v>
      </c>
      <c r="AK418" s="40" t="s">
        <v>298</v>
      </c>
      <c r="AL418" s="40" t="s">
        <v>45</v>
      </c>
      <c r="AM418" s="40" t="s">
        <v>2644</v>
      </c>
      <c r="AN418" s="40" t="s">
        <v>32</v>
      </c>
      <c r="AO418" s="40" t="s">
        <v>996</v>
      </c>
      <c r="AP418" s="40" t="s">
        <v>53</v>
      </c>
      <c r="AQ418" s="40" t="s">
        <v>71</v>
      </c>
      <c r="AR418" s="40" t="s">
        <v>42</v>
      </c>
      <c r="AS418" s="43">
        <v>41442</v>
      </c>
      <c r="AT418" s="40" t="s">
        <v>7453</v>
      </c>
      <c r="AU418" s="40">
        <v>0</v>
      </c>
      <c r="AV418" s="40" t="s">
        <v>8222</v>
      </c>
      <c r="AW418" s="43">
        <v>39763</v>
      </c>
      <c r="AX418" s="46">
        <v>39797.406944444447</v>
      </c>
      <c r="AY418" s="40" t="s">
        <v>36</v>
      </c>
      <c r="AZ418" s="67">
        <v>8000</v>
      </c>
      <c r="BA418" s="43">
        <v>39763</v>
      </c>
      <c r="BB418" s="81">
        <v>41442</v>
      </c>
      <c r="BC418" s="40">
        <f t="shared" si="24"/>
        <v>1679</v>
      </c>
      <c r="BD418" s="85">
        <f t="shared" si="25"/>
        <v>55.966666666666669</v>
      </c>
      <c r="BF418" s="393">
        <v>39763</v>
      </c>
      <c r="BG418" s="398">
        <v>41455</v>
      </c>
      <c r="BH418" s="96">
        <f t="shared" si="26"/>
        <v>1692</v>
      </c>
      <c r="BI418" s="97">
        <f t="shared" si="27"/>
        <v>56.4</v>
      </c>
    </row>
    <row r="419" spans="1:61" ht="12.75" customHeight="1" x14ac:dyDescent="0.2">
      <c r="A419" s="413"/>
      <c r="B419" s="42" t="s">
        <v>2615</v>
      </c>
      <c r="C419" s="40">
        <v>93</v>
      </c>
      <c r="D419" s="60" t="s">
        <v>2527</v>
      </c>
      <c r="E419" s="40" t="s">
        <v>2534</v>
      </c>
      <c r="F419" s="41" t="s">
        <v>8717</v>
      </c>
      <c r="G419" s="41" t="s">
        <v>8708</v>
      </c>
      <c r="H419" s="41" t="s">
        <v>8728</v>
      </c>
      <c r="I419" s="45" t="s">
        <v>7839</v>
      </c>
      <c r="J419" s="40" t="s">
        <v>8754</v>
      </c>
      <c r="L419" s="51" t="s">
        <v>7841</v>
      </c>
      <c r="M419" s="40">
        <v>1160629</v>
      </c>
      <c r="N419" s="40" t="s">
        <v>8223</v>
      </c>
      <c r="O419" s="40" t="s">
        <v>8224</v>
      </c>
      <c r="P419" s="40" t="s">
        <v>2622</v>
      </c>
      <c r="Q419" s="40" t="s">
        <v>8225</v>
      </c>
      <c r="R419" s="40" t="s">
        <v>8226</v>
      </c>
      <c r="S419" s="43">
        <v>39031</v>
      </c>
      <c r="T419" s="40" t="s">
        <v>2623</v>
      </c>
      <c r="U419" s="58">
        <v>65155.47</v>
      </c>
      <c r="V419" s="58">
        <v>65155.47</v>
      </c>
      <c r="W419" s="40" t="s">
        <v>2623</v>
      </c>
      <c r="X419" s="40" t="s">
        <v>2623</v>
      </c>
      <c r="Y419" s="40" t="s">
        <v>2623</v>
      </c>
      <c r="Z419" s="58">
        <v>65155.47</v>
      </c>
      <c r="AA419" s="40" t="s">
        <v>26</v>
      </c>
      <c r="AB419" s="58">
        <v>65155.47</v>
      </c>
      <c r="AC419" s="40">
        <v>0</v>
      </c>
      <c r="AD419" s="40" t="s">
        <v>27</v>
      </c>
      <c r="AE419" s="40">
        <v>0</v>
      </c>
      <c r="AF419" s="40" t="s">
        <v>2624</v>
      </c>
      <c r="AG419" s="40" t="s">
        <v>2625</v>
      </c>
      <c r="AH419" s="40" t="s">
        <v>2626</v>
      </c>
      <c r="AI419" s="40" t="s">
        <v>28</v>
      </c>
      <c r="AJ419" s="40" t="s">
        <v>135</v>
      </c>
      <c r="AK419" s="40" t="s">
        <v>136</v>
      </c>
      <c r="AL419" s="40" t="s">
        <v>45</v>
      </c>
      <c r="AM419" s="40" t="s">
        <v>7497</v>
      </c>
      <c r="AN419" s="40" t="s">
        <v>32</v>
      </c>
      <c r="AO419" s="40" t="s">
        <v>77</v>
      </c>
      <c r="AP419" s="40" t="s">
        <v>34</v>
      </c>
      <c r="AQ419" s="40" t="s">
        <v>307</v>
      </c>
      <c r="AR419" s="40" t="s">
        <v>42</v>
      </c>
      <c r="AS419" s="43">
        <v>41442</v>
      </c>
      <c r="AT419" s="40" t="s">
        <v>43</v>
      </c>
      <c r="AU419" s="40">
        <v>0</v>
      </c>
      <c r="AV419" s="40" t="s">
        <v>8227</v>
      </c>
      <c r="AW419" s="43">
        <v>40140</v>
      </c>
      <c r="AX419" s="46">
        <v>40193.397916666669</v>
      </c>
      <c r="AY419" s="40" t="s">
        <v>36</v>
      </c>
      <c r="AZ419" s="67">
        <v>65155.47</v>
      </c>
      <c r="BA419" s="43">
        <v>40140</v>
      </c>
      <c r="BB419" s="81">
        <v>41442</v>
      </c>
      <c r="BC419" s="40">
        <f t="shared" si="24"/>
        <v>1302</v>
      </c>
      <c r="BD419" s="85">
        <f t="shared" si="25"/>
        <v>43.4</v>
      </c>
      <c r="BF419" s="393">
        <v>40140</v>
      </c>
      <c r="BG419" s="398">
        <v>41455</v>
      </c>
      <c r="BH419" s="96">
        <f t="shared" si="26"/>
        <v>1315</v>
      </c>
      <c r="BI419" s="97">
        <f t="shared" si="27"/>
        <v>43.833333333333336</v>
      </c>
    </row>
    <row r="420" spans="1:61" ht="12.75" customHeight="1" x14ac:dyDescent="0.2">
      <c r="A420" s="413"/>
      <c r="B420" s="42" t="s">
        <v>2615</v>
      </c>
      <c r="C420" s="40">
        <v>14</v>
      </c>
      <c r="D420" s="40" t="s">
        <v>2528</v>
      </c>
      <c r="E420" s="40" t="s">
        <v>2531</v>
      </c>
      <c r="F420" s="41" t="s">
        <v>9206</v>
      </c>
      <c r="G420" s="40" t="s">
        <v>8708</v>
      </c>
      <c r="H420" s="40" t="s">
        <v>8721</v>
      </c>
      <c r="I420" s="40" t="s">
        <v>7453</v>
      </c>
      <c r="J420" s="40" t="s">
        <v>8736</v>
      </c>
      <c r="L420" s="51" t="s">
        <v>7842</v>
      </c>
      <c r="M420" s="40">
        <v>1616310</v>
      </c>
      <c r="N420" s="40" t="s">
        <v>8228</v>
      </c>
      <c r="O420" s="40" t="s">
        <v>8229</v>
      </c>
      <c r="P420" s="40" t="s">
        <v>2622</v>
      </c>
      <c r="Q420" s="40" t="s">
        <v>8230</v>
      </c>
      <c r="R420" s="40" t="s">
        <v>8231</v>
      </c>
      <c r="S420" s="43">
        <v>41204</v>
      </c>
      <c r="T420" s="40" t="s">
        <v>2623</v>
      </c>
      <c r="U420" s="58">
        <v>9222</v>
      </c>
      <c r="V420" s="58">
        <v>9222</v>
      </c>
      <c r="W420" s="40" t="s">
        <v>2623</v>
      </c>
      <c r="X420" s="40" t="s">
        <v>2623</v>
      </c>
      <c r="Y420" s="40" t="s">
        <v>2623</v>
      </c>
      <c r="Z420" s="58">
        <v>4500</v>
      </c>
      <c r="AA420" s="40" t="s">
        <v>26</v>
      </c>
      <c r="AB420" s="58">
        <v>4500</v>
      </c>
      <c r="AC420" s="40">
        <v>0</v>
      </c>
      <c r="AD420" s="40" t="s">
        <v>27</v>
      </c>
      <c r="AE420" s="40">
        <v>0</v>
      </c>
      <c r="AF420" s="40" t="s">
        <v>2629</v>
      </c>
      <c r="AG420" s="40" t="s">
        <v>2625</v>
      </c>
      <c r="AH420" s="40" t="s">
        <v>2626</v>
      </c>
      <c r="AI420" s="40" t="s">
        <v>28</v>
      </c>
      <c r="AJ420" s="40" t="s">
        <v>262</v>
      </c>
      <c r="AK420" s="40" t="s">
        <v>151</v>
      </c>
      <c r="AL420" s="40" t="s">
        <v>31</v>
      </c>
      <c r="AM420" s="40" t="s">
        <v>2632</v>
      </c>
      <c r="AN420" s="40" t="s">
        <v>131</v>
      </c>
      <c r="AO420" s="40" t="s">
        <v>3564</v>
      </c>
      <c r="AP420" s="40" t="s">
        <v>34</v>
      </c>
      <c r="AQ420" s="40" t="s">
        <v>71</v>
      </c>
      <c r="AR420" s="40" t="s">
        <v>42</v>
      </c>
      <c r="AS420" s="43">
        <v>41445</v>
      </c>
      <c r="AT420" s="40" t="s">
        <v>7453</v>
      </c>
      <c r="AU420" s="40">
        <v>0</v>
      </c>
      <c r="AV420" s="40" t="s">
        <v>8232</v>
      </c>
      <c r="AW420" s="43">
        <v>41351</v>
      </c>
      <c r="AX420" s="46">
        <v>41374.086111111108</v>
      </c>
      <c r="AY420" s="40" t="s">
        <v>36</v>
      </c>
      <c r="AZ420" s="67">
        <v>9222</v>
      </c>
      <c r="BA420" s="43">
        <v>41351</v>
      </c>
      <c r="BB420" s="43">
        <v>41445</v>
      </c>
      <c r="BC420" s="40">
        <f t="shared" si="24"/>
        <v>94</v>
      </c>
      <c r="BD420" s="85">
        <f t="shared" si="25"/>
        <v>3.1333333333333333</v>
      </c>
      <c r="BF420" s="393">
        <v>41351</v>
      </c>
      <c r="BG420" s="393">
        <v>41445</v>
      </c>
      <c r="BH420" s="96">
        <f t="shared" si="26"/>
        <v>94</v>
      </c>
      <c r="BI420" s="97">
        <f t="shared" si="27"/>
        <v>3.1333333333333333</v>
      </c>
    </row>
    <row r="421" spans="1:61" ht="12.75" customHeight="1" x14ac:dyDescent="0.2">
      <c r="A421" s="413"/>
      <c r="B421" s="42" t="s">
        <v>2615</v>
      </c>
      <c r="C421" s="40">
        <v>53</v>
      </c>
      <c r="D421" s="40" t="s">
        <v>2528</v>
      </c>
      <c r="E421" s="41" t="s">
        <v>2529</v>
      </c>
      <c r="F421" s="40" t="s">
        <v>9453</v>
      </c>
      <c r="G421" s="40" t="s">
        <v>9453</v>
      </c>
      <c r="H421" s="40" t="s">
        <v>9453</v>
      </c>
      <c r="I421" s="40" t="s">
        <v>57</v>
      </c>
      <c r="J421" s="45" t="s">
        <v>9453</v>
      </c>
      <c r="L421" s="51" t="s">
        <v>7841</v>
      </c>
      <c r="M421" s="40">
        <v>356316</v>
      </c>
      <c r="N421" s="40" t="s">
        <v>8235</v>
      </c>
      <c r="O421" s="40" t="s">
        <v>8236</v>
      </c>
      <c r="P421" s="40" t="s">
        <v>2622</v>
      </c>
      <c r="Q421" s="40" t="s">
        <v>8237</v>
      </c>
      <c r="R421" s="40" t="s">
        <v>8238</v>
      </c>
      <c r="S421" s="43">
        <v>35751</v>
      </c>
      <c r="T421" s="40" t="s">
        <v>2623</v>
      </c>
      <c r="U421" s="58">
        <v>150000</v>
      </c>
      <c r="V421" s="58">
        <v>150000</v>
      </c>
      <c r="W421" s="40" t="s">
        <v>2623</v>
      </c>
      <c r="X421" s="40" t="s">
        <v>2623</v>
      </c>
      <c r="Y421" s="40" t="s">
        <v>2623</v>
      </c>
      <c r="Z421" s="58">
        <v>4480.51</v>
      </c>
      <c r="AA421" s="40" t="s">
        <v>27</v>
      </c>
      <c r="AB421" s="40">
        <v>0</v>
      </c>
      <c r="AC421" s="40">
        <v>0</v>
      </c>
      <c r="AD421" s="40" t="s">
        <v>27</v>
      </c>
      <c r="AE421" s="40">
        <v>0</v>
      </c>
      <c r="AF421" s="40" t="s">
        <v>2624</v>
      </c>
      <c r="AG421" s="40" t="s">
        <v>2638</v>
      </c>
      <c r="AH421" s="40" t="s">
        <v>2651</v>
      </c>
      <c r="AI421" s="40" t="s">
        <v>28</v>
      </c>
      <c r="AJ421" s="40" t="s">
        <v>44</v>
      </c>
      <c r="AK421" s="40" t="s">
        <v>38</v>
      </c>
      <c r="AL421" s="40" t="s">
        <v>31</v>
      </c>
      <c r="AM421" s="40" t="s">
        <v>2644</v>
      </c>
      <c r="AN421" s="40" t="s">
        <v>32</v>
      </c>
      <c r="AO421" s="40" t="s">
        <v>7415</v>
      </c>
      <c r="AP421" s="40" t="s">
        <v>34</v>
      </c>
      <c r="AQ421" s="40" t="s">
        <v>71</v>
      </c>
      <c r="AR421" s="40" t="s">
        <v>42</v>
      </c>
      <c r="AS421" s="43">
        <v>41451</v>
      </c>
      <c r="AT421" s="40" t="s">
        <v>57</v>
      </c>
      <c r="AU421" s="40">
        <v>0</v>
      </c>
      <c r="AV421" s="40" t="s">
        <v>8239</v>
      </c>
      <c r="AW421" s="43">
        <v>36452</v>
      </c>
      <c r="AX421" s="46">
        <v>37852.427777777775</v>
      </c>
      <c r="AY421" s="40" t="s">
        <v>36</v>
      </c>
      <c r="AZ421" s="67">
        <v>150000</v>
      </c>
      <c r="BA421" s="43">
        <v>36452</v>
      </c>
      <c r="BB421" s="43">
        <v>41451</v>
      </c>
      <c r="BC421" s="40">
        <f t="shared" si="24"/>
        <v>4999</v>
      </c>
      <c r="BD421" s="85">
        <f t="shared" si="25"/>
        <v>166.63333333333333</v>
      </c>
      <c r="BF421" s="393">
        <v>36452</v>
      </c>
      <c r="BG421" s="393">
        <v>41451</v>
      </c>
      <c r="BH421" s="96">
        <f t="shared" si="26"/>
        <v>4999</v>
      </c>
      <c r="BI421" s="97">
        <f t="shared" si="27"/>
        <v>166.63333333333333</v>
      </c>
    </row>
    <row r="422" spans="1:61" ht="12.75" customHeight="1" x14ac:dyDescent="0.2">
      <c r="A422" s="413"/>
      <c r="B422" s="42" t="s">
        <v>2615</v>
      </c>
      <c r="C422" s="40">
        <v>93</v>
      </c>
      <c r="D422" s="60" t="s">
        <v>2527</v>
      </c>
      <c r="E422" s="40" t="s">
        <v>2530</v>
      </c>
      <c r="F422" s="41" t="s">
        <v>8712</v>
      </c>
      <c r="G422" s="41" t="s">
        <v>8708</v>
      </c>
      <c r="H422" s="41" t="s">
        <v>9572</v>
      </c>
      <c r="I422" s="45" t="s">
        <v>7453</v>
      </c>
      <c r="J422" s="40" t="s">
        <v>8736</v>
      </c>
      <c r="L422" s="51" t="s">
        <v>7841</v>
      </c>
      <c r="M422" s="40">
        <v>1207596</v>
      </c>
      <c r="N422" s="40" t="s">
        <v>8240</v>
      </c>
      <c r="O422" s="40" t="s">
        <v>8241</v>
      </c>
      <c r="P422" s="40" t="s">
        <v>2622</v>
      </c>
      <c r="Q422" s="40" t="s">
        <v>8242</v>
      </c>
      <c r="R422" s="40" t="s">
        <v>8243</v>
      </c>
      <c r="S422" s="43">
        <v>40253</v>
      </c>
      <c r="T422" s="40" t="s">
        <v>2623</v>
      </c>
      <c r="U422" s="58">
        <v>17799</v>
      </c>
      <c r="V422" s="58">
        <v>17799</v>
      </c>
      <c r="W422" s="40" t="s">
        <v>2623</v>
      </c>
      <c r="X422" s="40" t="s">
        <v>2623</v>
      </c>
      <c r="Y422" s="40" t="s">
        <v>2623</v>
      </c>
      <c r="Z422" s="58">
        <v>17799</v>
      </c>
      <c r="AA422" s="40" t="s">
        <v>26</v>
      </c>
      <c r="AB422" s="58">
        <v>17799</v>
      </c>
      <c r="AC422" s="40">
        <v>0</v>
      </c>
      <c r="AD422" s="40" t="s">
        <v>27</v>
      </c>
      <c r="AE422" s="40">
        <v>0</v>
      </c>
      <c r="AF422" s="40" t="s">
        <v>2629</v>
      </c>
      <c r="AG422" s="40" t="s">
        <v>2625</v>
      </c>
      <c r="AH422" s="40" t="s">
        <v>2626</v>
      </c>
      <c r="AI422" s="40" t="s">
        <v>28</v>
      </c>
      <c r="AJ422" s="40" t="s">
        <v>135</v>
      </c>
      <c r="AK422" s="40" t="s">
        <v>136</v>
      </c>
      <c r="AL422" s="40" t="s">
        <v>45</v>
      </c>
      <c r="AM422" s="40" t="s">
        <v>2644</v>
      </c>
      <c r="AN422" s="40" t="s">
        <v>32</v>
      </c>
      <c r="AO422" s="40" t="s">
        <v>449</v>
      </c>
      <c r="AP422" s="40" t="s">
        <v>34</v>
      </c>
      <c r="AQ422" s="40" t="s">
        <v>46</v>
      </c>
      <c r="AR422" s="40" t="s">
        <v>42</v>
      </c>
      <c r="AS422" s="43">
        <v>41446</v>
      </c>
      <c r="AT422" s="40" t="s">
        <v>7453</v>
      </c>
      <c r="AU422" s="40">
        <v>0</v>
      </c>
      <c r="AV422" s="40" t="s">
        <v>8244</v>
      </c>
      <c r="AW422" s="43">
        <v>40268</v>
      </c>
      <c r="AX422" s="46">
        <v>40315.712500000001</v>
      </c>
      <c r="AY422" s="40" t="s">
        <v>36</v>
      </c>
      <c r="AZ422" s="67">
        <v>17799</v>
      </c>
      <c r="BA422" s="43">
        <v>40268</v>
      </c>
      <c r="BB422" s="81">
        <v>41446</v>
      </c>
      <c r="BC422" s="40">
        <f t="shared" si="24"/>
        <v>1178</v>
      </c>
      <c r="BD422" s="85">
        <f t="shared" si="25"/>
        <v>39.266666666666666</v>
      </c>
      <c r="BF422" s="393">
        <v>40268</v>
      </c>
      <c r="BG422" s="398">
        <v>41455</v>
      </c>
      <c r="BH422" s="96">
        <f t="shared" si="26"/>
        <v>1187</v>
      </c>
      <c r="BI422" s="97">
        <f t="shared" si="27"/>
        <v>39.56666666666667</v>
      </c>
    </row>
    <row r="423" spans="1:61" ht="12.75" customHeight="1" x14ac:dyDescent="0.2">
      <c r="A423" s="413"/>
      <c r="B423" s="42" t="s">
        <v>2615</v>
      </c>
      <c r="C423" s="40">
        <v>93</v>
      </c>
      <c r="D423" s="60" t="s">
        <v>2527</v>
      </c>
      <c r="E423" s="40" t="s">
        <v>2534</v>
      </c>
      <c r="F423" s="41" t="s">
        <v>8717</v>
      </c>
      <c r="G423" s="41" t="s">
        <v>8708</v>
      </c>
      <c r="H423" s="41" t="s">
        <v>9571</v>
      </c>
      <c r="I423" s="45" t="s">
        <v>7456</v>
      </c>
      <c r="J423" s="45" t="s">
        <v>9205</v>
      </c>
      <c r="K423" s="67">
        <v>0</v>
      </c>
      <c r="L423" s="51" t="s">
        <v>7841</v>
      </c>
      <c r="M423" s="40">
        <v>743239</v>
      </c>
      <c r="N423" s="40" t="s">
        <v>8245</v>
      </c>
      <c r="O423" s="40" t="s">
        <v>8246</v>
      </c>
      <c r="P423" s="40" t="s">
        <v>2622</v>
      </c>
      <c r="Q423" s="40" t="s">
        <v>8247</v>
      </c>
      <c r="R423" s="40" t="s">
        <v>8248</v>
      </c>
      <c r="S423" s="43">
        <v>39189</v>
      </c>
      <c r="T423" s="40" t="s">
        <v>2623</v>
      </c>
      <c r="U423" s="58">
        <v>15151.35</v>
      </c>
      <c r="V423" s="58">
        <v>15151.35</v>
      </c>
      <c r="W423" s="40" t="s">
        <v>2623</v>
      </c>
      <c r="X423" s="40" t="s">
        <v>2623</v>
      </c>
      <c r="Y423" s="40" t="s">
        <v>2623</v>
      </c>
      <c r="Z423" s="58">
        <v>15151.35</v>
      </c>
      <c r="AA423" s="40" t="s">
        <v>27</v>
      </c>
      <c r="AB423" s="40">
        <v>0</v>
      </c>
      <c r="AC423" s="58">
        <v>10000</v>
      </c>
      <c r="AD423" s="40" t="s">
        <v>27</v>
      </c>
      <c r="AE423" s="40">
        <v>0</v>
      </c>
      <c r="AF423" s="40" t="s">
        <v>2629</v>
      </c>
      <c r="AG423" s="40" t="s">
        <v>2630</v>
      </c>
      <c r="AI423" s="40" t="s">
        <v>28</v>
      </c>
      <c r="AJ423" s="40" t="s">
        <v>44</v>
      </c>
      <c r="AK423" s="40" t="s">
        <v>91</v>
      </c>
      <c r="AL423" s="40" t="s">
        <v>45</v>
      </c>
      <c r="AM423" s="40" t="s">
        <v>2653</v>
      </c>
      <c r="AN423" s="40" t="s">
        <v>32</v>
      </c>
      <c r="AO423" s="40" t="s">
        <v>873</v>
      </c>
      <c r="AP423" s="40" t="s">
        <v>55</v>
      </c>
      <c r="AQ423" s="40" t="s">
        <v>71</v>
      </c>
      <c r="AR423" s="40" t="s">
        <v>42</v>
      </c>
      <c r="AS423" s="43">
        <v>41446</v>
      </c>
      <c r="AT423" s="60" t="s">
        <v>7456</v>
      </c>
      <c r="AU423" s="40">
        <v>0</v>
      </c>
      <c r="AV423" s="40" t="s">
        <v>8249</v>
      </c>
      <c r="AW423" s="43">
        <v>39504</v>
      </c>
      <c r="AX423" s="46">
        <v>39553.686111111114</v>
      </c>
      <c r="AY423" s="40" t="s">
        <v>36</v>
      </c>
      <c r="AZ423" s="67">
        <v>15151.35</v>
      </c>
      <c r="BA423" s="43">
        <v>39504</v>
      </c>
      <c r="BB423" s="81">
        <v>41446</v>
      </c>
      <c r="BC423" s="40">
        <f t="shared" si="24"/>
        <v>1942</v>
      </c>
      <c r="BD423" s="85">
        <f t="shared" si="25"/>
        <v>64.733333333333334</v>
      </c>
      <c r="BF423" s="393">
        <v>39504</v>
      </c>
      <c r="BG423" s="398">
        <v>41455</v>
      </c>
      <c r="BH423" s="96">
        <f t="shared" si="26"/>
        <v>1951</v>
      </c>
      <c r="BI423" s="97">
        <f t="shared" si="27"/>
        <v>65.033333333333331</v>
      </c>
    </row>
    <row r="424" spans="1:61" ht="12.75" customHeight="1" x14ac:dyDescent="0.2">
      <c r="A424" s="413"/>
      <c r="B424" s="42" t="s">
        <v>2615</v>
      </c>
      <c r="C424" s="40">
        <v>93</v>
      </c>
      <c r="D424" s="60" t="s">
        <v>2527</v>
      </c>
      <c r="E424" s="41" t="s">
        <v>2539</v>
      </c>
      <c r="F424" s="40" t="s">
        <v>8710</v>
      </c>
      <c r="G424" s="40" t="s">
        <v>8708</v>
      </c>
      <c r="H424" s="40" t="s">
        <v>8709</v>
      </c>
      <c r="I424" s="45" t="s">
        <v>7838</v>
      </c>
      <c r="J424" s="45" t="s">
        <v>9440</v>
      </c>
      <c r="L424" s="51" t="s">
        <v>7841</v>
      </c>
      <c r="M424" s="40">
        <v>1148220</v>
      </c>
      <c r="N424" s="40" t="s">
        <v>8250</v>
      </c>
      <c r="O424" s="40" t="s">
        <v>8251</v>
      </c>
      <c r="P424" s="40" t="s">
        <v>2622</v>
      </c>
      <c r="Q424" s="40">
        <v>2309</v>
      </c>
      <c r="R424" s="40" t="s">
        <v>8252</v>
      </c>
      <c r="S424" s="43">
        <v>39726</v>
      </c>
      <c r="T424" s="40" t="s">
        <v>2623</v>
      </c>
      <c r="U424" s="58">
        <v>4200</v>
      </c>
      <c r="V424" s="58">
        <v>74889.42</v>
      </c>
      <c r="W424" s="40" t="s">
        <v>2623</v>
      </c>
      <c r="X424" s="40" t="s">
        <v>2623</v>
      </c>
      <c r="Y424" s="40" t="s">
        <v>2623</v>
      </c>
      <c r="Z424" s="58">
        <v>4200</v>
      </c>
      <c r="AA424" s="40" t="s">
        <v>26</v>
      </c>
      <c r="AB424" s="58">
        <v>4200</v>
      </c>
      <c r="AC424" s="40">
        <v>0</v>
      </c>
      <c r="AD424" s="40" t="s">
        <v>27</v>
      </c>
      <c r="AE424" s="40">
        <v>0</v>
      </c>
      <c r="AF424" s="40" t="s">
        <v>2629</v>
      </c>
      <c r="AG424" s="40" t="s">
        <v>2625</v>
      </c>
      <c r="AH424" s="40" t="s">
        <v>2626</v>
      </c>
      <c r="AI424" s="40" t="s">
        <v>28</v>
      </c>
      <c r="AJ424" s="40" t="s">
        <v>135</v>
      </c>
      <c r="AK424" s="40" t="s">
        <v>751</v>
      </c>
      <c r="AL424" s="40" t="s">
        <v>45</v>
      </c>
      <c r="AM424" s="40" t="s">
        <v>2644</v>
      </c>
      <c r="AN424" s="40" t="s">
        <v>32</v>
      </c>
      <c r="AO424" s="40" t="s">
        <v>3061</v>
      </c>
      <c r="AP424" s="40" t="s">
        <v>123</v>
      </c>
      <c r="AQ424" s="40" t="s">
        <v>185</v>
      </c>
      <c r="AR424" s="40" t="s">
        <v>42</v>
      </c>
      <c r="AS424" s="43">
        <v>41453</v>
      </c>
      <c r="AT424" s="40" t="s">
        <v>57</v>
      </c>
      <c r="AU424" s="40">
        <v>0</v>
      </c>
      <c r="AV424" s="40" t="s">
        <v>8253</v>
      </c>
      <c r="AW424" s="43">
        <v>40078</v>
      </c>
      <c r="AX424" s="46">
        <v>40163.456944444442</v>
      </c>
      <c r="AY424" s="40" t="s">
        <v>36</v>
      </c>
      <c r="AZ424" s="67">
        <v>4200</v>
      </c>
      <c r="BA424" s="43">
        <v>40078</v>
      </c>
      <c r="BB424" s="81">
        <v>41453</v>
      </c>
      <c r="BC424" s="40">
        <f t="shared" si="24"/>
        <v>1375</v>
      </c>
      <c r="BD424" s="85">
        <f t="shared" si="25"/>
        <v>45.833333333333336</v>
      </c>
      <c r="BF424" s="393">
        <v>40078</v>
      </c>
      <c r="BG424" s="398">
        <v>41455</v>
      </c>
      <c r="BH424" s="96">
        <f t="shared" si="26"/>
        <v>1377</v>
      </c>
      <c r="BI424" s="97">
        <f t="shared" si="27"/>
        <v>45.9</v>
      </c>
    </row>
    <row r="425" spans="1:61" ht="12.75" customHeight="1" x14ac:dyDescent="0.2">
      <c r="A425" s="413"/>
      <c r="B425" s="42" t="s">
        <v>2615</v>
      </c>
      <c r="C425" s="40">
        <v>14</v>
      </c>
      <c r="D425" s="40" t="s">
        <v>2528</v>
      </c>
      <c r="E425" s="40" t="s">
        <v>2531</v>
      </c>
      <c r="F425" s="41" t="s">
        <v>8714</v>
      </c>
      <c r="G425" s="41" t="s">
        <v>8715</v>
      </c>
      <c r="H425" s="41" t="s">
        <v>8716</v>
      </c>
      <c r="I425" s="45" t="s">
        <v>7453</v>
      </c>
      <c r="J425" s="40" t="s">
        <v>8736</v>
      </c>
      <c r="L425" s="51" t="s">
        <v>7842</v>
      </c>
      <c r="M425" s="40">
        <v>1500998</v>
      </c>
      <c r="N425" s="40" t="s">
        <v>8254</v>
      </c>
      <c r="O425" s="40" t="s">
        <v>8255</v>
      </c>
      <c r="P425" s="40" t="s">
        <v>2646</v>
      </c>
      <c r="Q425" s="40" t="s">
        <v>8256</v>
      </c>
      <c r="R425" s="40" t="s">
        <v>8257</v>
      </c>
      <c r="S425" s="43">
        <v>40925</v>
      </c>
      <c r="T425" s="40" t="s">
        <v>2623</v>
      </c>
      <c r="U425" s="58">
        <v>8666</v>
      </c>
      <c r="V425" s="58">
        <v>8666</v>
      </c>
      <c r="W425" s="40" t="s">
        <v>2623</v>
      </c>
      <c r="X425" s="40" t="s">
        <v>2623</v>
      </c>
      <c r="Y425" s="40" t="s">
        <v>2623</v>
      </c>
      <c r="Z425" s="58">
        <v>8000</v>
      </c>
      <c r="AA425" s="40" t="s">
        <v>26</v>
      </c>
      <c r="AB425" s="58">
        <v>8000</v>
      </c>
      <c r="AC425" s="40">
        <v>0</v>
      </c>
      <c r="AD425" s="40" t="s">
        <v>27</v>
      </c>
      <c r="AE425" s="40">
        <v>0</v>
      </c>
      <c r="AF425" s="40" t="s">
        <v>2624</v>
      </c>
      <c r="AG425" s="40" t="s">
        <v>2625</v>
      </c>
      <c r="AH425" s="40" t="s">
        <v>2626</v>
      </c>
      <c r="AI425" s="40" t="s">
        <v>28</v>
      </c>
      <c r="AJ425" s="40" t="s">
        <v>262</v>
      </c>
      <c r="AK425" s="40" t="s">
        <v>151</v>
      </c>
      <c r="AL425" s="40" t="s">
        <v>31</v>
      </c>
      <c r="AM425" s="40" t="s">
        <v>2632</v>
      </c>
      <c r="AN425" s="40" t="s">
        <v>139</v>
      </c>
      <c r="AO425" s="40" t="s">
        <v>474</v>
      </c>
      <c r="AP425" s="40" t="s">
        <v>34</v>
      </c>
      <c r="AQ425" s="40" t="s">
        <v>71</v>
      </c>
      <c r="AR425" s="40" t="s">
        <v>42</v>
      </c>
      <c r="AS425" s="43">
        <v>41452</v>
      </c>
      <c r="AT425" s="40" t="s">
        <v>7453</v>
      </c>
      <c r="AU425" s="40">
        <v>0</v>
      </c>
      <c r="AV425" s="40" t="s">
        <v>8258</v>
      </c>
      <c r="AW425" s="43">
        <v>41110</v>
      </c>
      <c r="AX425" s="46">
        <v>41131.093055555553</v>
      </c>
      <c r="AY425" s="40" t="s">
        <v>36</v>
      </c>
      <c r="AZ425" s="67">
        <v>8666</v>
      </c>
      <c r="BA425" s="43">
        <v>41110</v>
      </c>
      <c r="BB425" s="43">
        <v>41452</v>
      </c>
      <c r="BC425" s="40">
        <f t="shared" si="24"/>
        <v>342</v>
      </c>
      <c r="BD425" s="85">
        <f t="shared" si="25"/>
        <v>11.4</v>
      </c>
      <c r="BF425" s="393">
        <v>41110</v>
      </c>
      <c r="BG425" s="393">
        <v>41452</v>
      </c>
      <c r="BH425" s="96">
        <f t="shared" si="26"/>
        <v>342</v>
      </c>
      <c r="BI425" s="97">
        <f t="shared" si="27"/>
        <v>11.4</v>
      </c>
    </row>
    <row r="426" spans="1:61" ht="12.75" customHeight="1" x14ac:dyDescent="0.2">
      <c r="A426" s="413"/>
      <c r="B426" s="42" t="s">
        <v>2615</v>
      </c>
      <c r="C426" s="40">
        <v>93</v>
      </c>
      <c r="D426" s="60" t="s">
        <v>2527</v>
      </c>
      <c r="E426" s="40" t="s">
        <v>2533</v>
      </c>
      <c r="F426" s="41" t="s">
        <v>8712</v>
      </c>
      <c r="G426" s="41" t="s">
        <v>8708</v>
      </c>
      <c r="H426" s="41" t="s">
        <v>9572</v>
      </c>
      <c r="I426" s="45" t="s">
        <v>7456</v>
      </c>
      <c r="J426" s="60" t="s">
        <v>8756</v>
      </c>
      <c r="K426" s="67">
        <v>0</v>
      </c>
      <c r="L426" s="51" t="s">
        <v>7841</v>
      </c>
      <c r="M426" s="40">
        <v>1305085</v>
      </c>
      <c r="N426" s="40" t="s">
        <v>8259</v>
      </c>
      <c r="O426" s="40" t="s">
        <v>8260</v>
      </c>
      <c r="P426" s="40" t="s">
        <v>2622</v>
      </c>
      <c r="Q426" s="40" t="s">
        <v>8261</v>
      </c>
      <c r="R426" s="40" t="s">
        <v>8262</v>
      </c>
      <c r="S426" s="43">
        <v>40170</v>
      </c>
      <c r="T426" s="40" t="s">
        <v>2623</v>
      </c>
      <c r="U426" s="58">
        <v>11719</v>
      </c>
      <c r="V426" s="58">
        <v>11719</v>
      </c>
      <c r="W426" s="40" t="s">
        <v>2623</v>
      </c>
      <c r="X426" s="40" t="s">
        <v>2623</v>
      </c>
      <c r="Y426" s="40" t="s">
        <v>2623</v>
      </c>
      <c r="Z426" s="58">
        <v>11719</v>
      </c>
      <c r="AA426" s="40" t="s">
        <v>50</v>
      </c>
      <c r="AB426" s="58">
        <v>5859.5</v>
      </c>
      <c r="AC426" s="40">
        <v>0</v>
      </c>
      <c r="AD426" s="40" t="s">
        <v>27</v>
      </c>
      <c r="AE426" s="40">
        <v>0</v>
      </c>
      <c r="AF426" s="40" t="s">
        <v>2629</v>
      </c>
      <c r="AG426" s="40" t="s">
        <v>2630</v>
      </c>
      <c r="AI426" s="40" t="s">
        <v>28</v>
      </c>
      <c r="AJ426" s="40" t="s">
        <v>135</v>
      </c>
      <c r="AK426" s="40" t="s">
        <v>721</v>
      </c>
      <c r="AL426" s="40" t="s">
        <v>45</v>
      </c>
      <c r="AM426" s="40" t="s">
        <v>32</v>
      </c>
      <c r="AN426" s="40" t="s">
        <v>32</v>
      </c>
      <c r="AO426" s="40" t="s">
        <v>177</v>
      </c>
      <c r="AP426" s="40" t="s">
        <v>53</v>
      </c>
      <c r="AQ426" s="40" t="s">
        <v>71</v>
      </c>
      <c r="AR426" s="40" t="s">
        <v>42</v>
      </c>
      <c r="AS426" s="43">
        <v>41452</v>
      </c>
      <c r="AT426" s="60" t="s">
        <v>7456</v>
      </c>
      <c r="AU426" s="40">
        <v>0</v>
      </c>
      <c r="AV426" s="40" t="s">
        <v>8263</v>
      </c>
      <c r="AW426" s="43">
        <v>40623</v>
      </c>
      <c r="AX426" s="46">
        <v>40631.823611111111</v>
      </c>
      <c r="AY426" s="40" t="s">
        <v>36</v>
      </c>
      <c r="AZ426" s="67">
        <v>11719</v>
      </c>
      <c r="BA426" s="43">
        <v>40623</v>
      </c>
      <c r="BB426" s="81">
        <v>41452</v>
      </c>
      <c r="BC426" s="40">
        <f t="shared" si="24"/>
        <v>829</v>
      </c>
      <c r="BD426" s="85">
        <f t="shared" si="25"/>
        <v>27.633333333333333</v>
      </c>
      <c r="BF426" s="393">
        <v>40623</v>
      </c>
      <c r="BG426" s="398">
        <v>41455</v>
      </c>
      <c r="BH426" s="96">
        <f t="shared" si="26"/>
        <v>832</v>
      </c>
      <c r="BI426" s="97">
        <f t="shared" si="27"/>
        <v>27.733333333333334</v>
      </c>
    </row>
    <row r="427" spans="1:61" ht="12.75" customHeight="1" x14ac:dyDescent="0.2">
      <c r="A427" s="413"/>
      <c r="B427" s="42" t="s">
        <v>2615</v>
      </c>
      <c r="C427" s="40">
        <v>82</v>
      </c>
      <c r="D427" s="60" t="s">
        <v>2527</v>
      </c>
      <c r="E427" s="41" t="s">
        <v>2553</v>
      </c>
      <c r="F427" s="40" t="s">
        <v>8717</v>
      </c>
      <c r="G427" s="40" t="s">
        <v>8715</v>
      </c>
      <c r="H427" s="40" t="s">
        <v>8716</v>
      </c>
      <c r="I427" s="60" t="s">
        <v>7456</v>
      </c>
      <c r="J427" s="40" t="s">
        <v>9435</v>
      </c>
      <c r="K427" s="67">
        <v>0</v>
      </c>
      <c r="L427" s="51" t="s">
        <v>7842</v>
      </c>
      <c r="M427" s="40">
        <v>1455928</v>
      </c>
      <c r="N427" s="40" t="s">
        <v>8264</v>
      </c>
      <c r="O427" s="40" t="s">
        <v>8265</v>
      </c>
      <c r="P427" s="40" t="s">
        <v>2622</v>
      </c>
      <c r="Q427" s="40" t="s">
        <v>2216</v>
      </c>
      <c r="R427" s="40" t="s">
        <v>8266</v>
      </c>
      <c r="S427" s="43">
        <v>40600</v>
      </c>
      <c r="T427" s="40" t="s">
        <v>2623</v>
      </c>
      <c r="U427" s="58">
        <v>3000</v>
      </c>
      <c r="V427" s="58">
        <v>33051.17</v>
      </c>
      <c r="W427" s="40" t="s">
        <v>2623</v>
      </c>
      <c r="X427" s="40" t="s">
        <v>2623</v>
      </c>
      <c r="Y427" s="40" t="s">
        <v>2623</v>
      </c>
      <c r="Z427" s="58">
        <v>3000</v>
      </c>
      <c r="AA427" s="40" t="s">
        <v>50</v>
      </c>
      <c r="AB427" s="58">
        <v>1500</v>
      </c>
      <c r="AC427" s="40">
        <v>0</v>
      </c>
      <c r="AD427" s="40" t="s">
        <v>27</v>
      </c>
      <c r="AE427" s="40">
        <v>0</v>
      </c>
      <c r="AF427" s="40" t="s">
        <v>2629</v>
      </c>
      <c r="AG427" s="40" t="s">
        <v>2630</v>
      </c>
      <c r="AI427" s="40" t="s">
        <v>28</v>
      </c>
      <c r="AJ427" s="40" t="s">
        <v>196</v>
      </c>
      <c r="AK427" s="40" t="s">
        <v>136</v>
      </c>
      <c r="AL427" s="40" t="s">
        <v>45</v>
      </c>
      <c r="AM427" s="40" t="s">
        <v>2641</v>
      </c>
      <c r="AN427" s="40" t="s">
        <v>32</v>
      </c>
      <c r="AO427" s="40" t="s">
        <v>263</v>
      </c>
      <c r="AP427" s="40" t="s">
        <v>55</v>
      </c>
      <c r="AQ427" s="40" t="s">
        <v>71</v>
      </c>
      <c r="AR427" s="40" t="s">
        <v>42</v>
      </c>
      <c r="AS427" s="43">
        <v>41451</v>
      </c>
      <c r="AT427" s="60" t="s">
        <v>7456</v>
      </c>
      <c r="AU427" s="40">
        <v>0</v>
      </c>
      <c r="AV427" s="40" t="s">
        <v>8267</v>
      </c>
      <c r="AW427" s="43">
        <v>41018</v>
      </c>
      <c r="AX427" s="46">
        <v>41037.509027777778</v>
      </c>
      <c r="AY427" s="40" t="s">
        <v>36</v>
      </c>
      <c r="AZ427" s="67">
        <v>3000</v>
      </c>
      <c r="BA427" s="43">
        <v>41018</v>
      </c>
      <c r="BB427" s="81">
        <v>41451</v>
      </c>
      <c r="BC427" s="40">
        <f t="shared" si="24"/>
        <v>433</v>
      </c>
      <c r="BD427" s="85">
        <f t="shared" si="25"/>
        <v>14.433333333333334</v>
      </c>
      <c r="BF427" s="393">
        <v>41018</v>
      </c>
      <c r="BG427" s="398">
        <v>41455</v>
      </c>
      <c r="BH427" s="96">
        <f t="shared" si="26"/>
        <v>437</v>
      </c>
      <c r="BI427" s="97">
        <f t="shared" si="27"/>
        <v>14.566666666666666</v>
      </c>
    </row>
    <row r="428" spans="1:61" ht="12.75" customHeight="1" x14ac:dyDescent="0.2">
      <c r="A428" s="413"/>
      <c r="B428" s="42" t="s">
        <v>2615</v>
      </c>
      <c r="C428" s="40">
        <v>14</v>
      </c>
      <c r="D428" s="40" t="s">
        <v>2528</v>
      </c>
      <c r="E428" s="40" t="s">
        <v>2531</v>
      </c>
      <c r="F428" s="41" t="s">
        <v>8714</v>
      </c>
      <c r="G428" s="41" t="s">
        <v>8715</v>
      </c>
      <c r="H428" s="41" t="s">
        <v>8716</v>
      </c>
      <c r="I428" s="45" t="s">
        <v>7453</v>
      </c>
      <c r="J428" s="40" t="s">
        <v>8736</v>
      </c>
      <c r="L428" s="51" t="s">
        <v>7842</v>
      </c>
      <c r="M428" s="40">
        <v>1463712</v>
      </c>
      <c r="N428" s="40" t="s">
        <v>8268</v>
      </c>
      <c r="O428" s="40" t="s">
        <v>8269</v>
      </c>
      <c r="P428" s="40" t="s">
        <v>2646</v>
      </c>
      <c r="Q428" s="40" t="s">
        <v>8270</v>
      </c>
      <c r="R428" s="40" t="s">
        <v>8271</v>
      </c>
      <c r="S428" s="43">
        <v>40550</v>
      </c>
      <c r="T428" s="40" t="s">
        <v>2623</v>
      </c>
      <c r="U428" s="58">
        <v>51988</v>
      </c>
      <c r="V428" s="58">
        <v>52500</v>
      </c>
      <c r="W428" s="40" t="s">
        <v>2623</v>
      </c>
      <c r="X428" s="40" t="s">
        <v>2623</v>
      </c>
      <c r="Y428" s="40" t="s">
        <v>2623</v>
      </c>
      <c r="Z428" s="58">
        <v>22000</v>
      </c>
      <c r="AA428" s="40" t="s">
        <v>26</v>
      </c>
      <c r="AB428" s="58">
        <v>22000</v>
      </c>
      <c r="AC428" s="40">
        <v>0</v>
      </c>
      <c r="AD428" s="40" t="s">
        <v>27</v>
      </c>
      <c r="AE428" s="40">
        <v>0</v>
      </c>
      <c r="AF428" s="40" t="s">
        <v>2629</v>
      </c>
      <c r="AG428" s="40" t="s">
        <v>2625</v>
      </c>
      <c r="AH428" s="40" t="s">
        <v>2626</v>
      </c>
      <c r="AI428" s="40" t="s">
        <v>28</v>
      </c>
      <c r="AJ428" s="40" t="s">
        <v>262</v>
      </c>
      <c r="AK428" s="40" t="s">
        <v>151</v>
      </c>
      <c r="AL428" s="40" t="s">
        <v>45</v>
      </c>
      <c r="AM428" s="40" t="s">
        <v>2634</v>
      </c>
      <c r="AN428" s="40" t="s">
        <v>32</v>
      </c>
      <c r="AO428" s="40" t="s">
        <v>177</v>
      </c>
      <c r="AP428" s="40" t="s">
        <v>53</v>
      </c>
      <c r="AQ428" s="40" t="s">
        <v>71</v>
      </c>
      <c r="AR428" s="40" t="s">
        <v>42</v>
      </c>
      <c r="AS428" s="43">
        <v>41452</v>
      </c>
      <c r="AT428" s="40" t="s">
        <v>7453</v>
      </c>
      <c r="AU428" s="40">
        <v>0</v>
      </c>
      <c r="AV428" s="40" t="s">
        <v>8272</v>
      </c>
      <c r="AW428" s="43">
        <v>41036</v>
      </c>
      <c r="AX428" s="46">
        <v>41053.536111111112</v>
      </c>
      <c r="AY428" s="40" t="s">
        <v>36</v>
      </c>
      <c r="AZ428" s="67">
        <v>51988</v>
      </c>
      <c r="BA428" s="43">
        <v>41036</v>
      </c>
      <c r="BB428" s="43">
        <v>41452</v>
      </c>
      <c r="BC428" s="40">
        <f t="shared" si="24"/>
        <v>416</v>
      </c>
      <c r="BD428" s="85">
        <f t="shared" si="25"/>
        <v>13.866666666666667</v>
      </c>
      <c r="BF428" s="393">
        <v>41036</v>
      </c>
      <c r="BG428" s="393">
        <v>41452</v>
      </c>
      <c r="BH428" s="96">
        <f t="shared" si="26"/>
        <v>416</v>
      </c>
      <c r="BI428" s="97">
        <f t="shared" si="27"/>
        <v>13.866666666666667</v>
      </c>
    </row>
    <row r="429" spans="1:61" ht="12.75" customHeight="1" x14ac:dyDescent="0.2">
      <c r="A429" s="413"/>
      <c r="B429" s="42" t="s">
        <v>2615</v>
      </c>
      <c r="C429" s="40">
        <v>93</v>
      </c>
      <c r="D429" s="60" t="s">
        <v>2527</v>
      </c>
      <c r="E429" s="40" t="s">
        <v>3628</v>
      </c>
      <c r="F429" s="41" t="s">
        <v>8710</v>
      </c>
      <c r="G429" s="41" t="s">
        <v>8708</v>
      </c>
      <c r="H429" s="41" t="s">
        <v>8975</v>
      </c>
      <c r="I429" s="45" t="s">
        <v>7453</v>
      </c>
      <c r="J429" s="45" t="s">
        <v>9445</v>
      </c>
      <c r="L429" s="51" t="s">
        <v>7842</v>
      </c>
      <c r="M429" s="40">
        <v>1540877</v>
      </c>
      <c r="N429" s="40" t="s">
        <v>8273</v>
      </c>
      <c r="O429" s="40" t="s">
        <v>8274</v>
      </c>
      <c r="P429" s="40" t="s">
        <v>2622</v>
      </c>
      <c r="Q429" s="40" t="s">
        <v>8275</v>
      </c>
      <c r="R429" s="40" t="s">
        <v>8276</v>
      </c>
      <c r="S429" s="43">
        <v>40104</v>
      </c>
      <c r="T429" s="40" t="s">
        <v>2623</v>
      </c>
      <c r="U429" s="58">
        <v>4309.8999999999996</v>
      </c>
      <c r="V429" s="58">
        <v>4309.8999999999996</v>
      </c>
      <c r="W429" s="40" t="s">
        <v>2623</v>
      </c>
      <c r="X429" s="40" t="s">
        <v>2623</v>
      </c>
      <c r="Y429" s="40" t="s">
        <v>2623</v>
      </c>
      <c r="Z429" s="58">
        <v>4309.8999999999996</v>
      </c>
      <c r="AA429" s="40" t="s">
        <v>26</v>
      </c>
      <c r="AB429" s="58">
        <v>4309.8999999999996</v>
      </c>
      <c r="AC429" s="58">
        <v>2787.03</v>
      </c>
      <c r="AD429" s="40" t="s">
        <v>27</v>
      </c>
      <c r="AE429" s="40">
        <v>0</v>
      </c>
      <c r="AF429" s="40" t="s">
        <v>2629</v>
      </c>
      <c r="AG429" s="40" t="s">
        <v>2625</v>
      </c>
      <c r="AH429" s="40" t="s">
        <v>2626</v>
      </c>
      <c r="AI429" s="40" t="s">
        <v>28</v>
      </c>
      <c r="AJ429" s="40" t="s">
        <v>135</v>
      </c>
      <c r="AK429" s="40" t="s">
        <v>284</v>
      </c>
      <c r="AL429" s="40" t="s">
        <v>31</v>
      </c>
      <c r="AM429" s="40" t="s">
        <v>2632</v>
      </c>
      <c r="AN429" s="40" t="s">
        <v>131</v>
      </c>
      <c r="AO429" s="40" t="s">
        <v>5787</v>
      </c>
      <c r="AP429" s="40" t="s">
        <v>5788</v>
      </c>
      <c r="AQ429" s="40" t="s">
        <v>71</v>
      </c>
      <c r="AR429" s="40" t="s">
        <v>42</v>
      </c>
      <c r="AS429" s="43">
        <v>41452</v>
      </c>
      <c r="AT429" s="40" t="s">
        <v>7453</v>
      </c>
      <c r="AU429" s="40">
        <v>0</v>
      </c>
      <c r="AV429" s="40" t="s">
        <v>8277</v>
      </c>
      <c r="AW429" s="43">
        <v>41176</v>
      </c>
      <c r="AX429" s="46">
        <v>41214.156944444447</v>
      </c>
      <c r="AY429" s="40" t="s">
        <v>36</v>
      </c>
      <c r="AZ429" s="67">
        <v>4309.8999999999996</v>
      </c>
      <c r="BA429" s="43">
        <v>41176</v>
      </c>
      <c r="BB429" s="81">
        <v>41452</v>
      </c>
      <c r="BC429" s="40">
        <f t="shared" si="24"/>
        <v>276</v>
      </c>
      <c r="BD429" s="85">
        <f t="shared" si="25"/>
        <v>9.1999999999999993</v>
      </c>
      <c r="BF429" s="393">
        <v>41176</v>
      </c>
      <c r="BG429" s="398">
        <v>41455</v>
      </c>
      <c r="BH429" s="96">
        <f t="shared" si="26"/>
        <v>279</v>
      </c>
      <c r="BI429" s="97">
        <f t="shared" si="27"/>
        <v>9.3000000000000007</v>
      </c>
    </row>
    <row r="430" spans="1:61" ht="12.75" customHeight="1" x14ac:dyDescent="0.2">
      <c r="A430" s="413"/>
      <c r="B430" s="42" t="s">
        <v>2615</v>
      </c>
      <c r="C430" s="40">
        <v>82</v>
      </c>
      <c r="D430" s="60" t="s">
        <v>2527</v>
      </c>
      <c r="E430" s="40" t="s">
        <v>8292</v>
      </c>
      <c r="F430" s="41" t="s">
        <v>8712</v>
      </c>
      <c r="G430" s="41" t="s">
        <v>8708</v>
      </c>
      <c r="H430" s="41" t="s">
        <v>9572</v>
      </c>
      <c r="I430" s="45" t="s">
        <v>7456</v>
      </c>
      <c r="J430" s="60" t="s">
        <v>8756</v>
      </c>
      <c r="K430" s="67">
        <v>0</v>
      </c>
      <c r="L430" s="51" t="s">
        <v>7842</v>
      </c>
      <c r="M430" s="40">
        <v>1548017</v>
      </c>
      <c r="N430" s="40" t="s">
        <v>8278</v>
      </c>
      <c r="O430" s="40" t="s">
        <v>8279</v>
      </c>
      <c r="P430" s="40" t="s">
        <v>2622</v>
      </c>
      <c r="Q430" s="40" t="s">
        <v>8280</v>
      </c>
      <c r="R430" s="40" t="s">
        <v>8281</v>
      </c>
      <c r="S430" s="43">
        <v>39685</v>
      </c>
      <c r="T430" s="40" t="s">
        <v>2623</v>
      </c>
      <c r="U430" s="58">
        <v>67997.5</v>
      </c>
      <c r="V430" s="58">
        <v>67997.5</v>
      </c>
      <c r="W430" s="40" t="s">
        <v>2623</v>
      </c>
      <c r="X430" s="40" t="s">
        <v>2623</v>
      </c>
      <c r="Y430" s="40" t="s">
        <v>2623</v>
      </c>
      <c r="Z430" s="58">
        <v>67997.5</v>
      </c>
      <c r="AA430" s="40" t="s">
        <v>50</v>
      </c>
      <c r="AB430" s="58">
        <v>33998.75</v>
      </c>
      <c r="AC430" s="40">
        <v>0</v>
      </c>
      <c r="AD430" s="40" t="s">
        <v>27</v>
      </c>
      <c r="AE430" s="40">
        <v>0</v>
      </c>
      <c r="AF430" s="40" t="s">
        <v>2629</v>
      </c>
      <c r="AG430" s="40" t="s">
        <v>2630</v>
      </c>
      <c r="AI430" s="40" t="s">
        <v>28</v>
      </c>
      <c r="AJ430" s="40" t="s">
        <v>135</v>
      </c>
      <c r="AK430" s="40" t="s">
        <v>284</v>
      </c>
      <c r="AL430" s="40" t="s">
        <v>45</v>
      </c>
      <c r="AM430" s="40" t="s">
        <v>2644</v>
      </c>
      <c r="AN430" s="40" t="s">
        <v>32</v>
      </c>
      <c r="AO430" s="40" t="s">
        <v>1201</v>
      </c>
      <c r="AP430" s="40" t="s">
        <v>34</v>
      </c>
      <c r="AQ430" s="40" t="s">
        <v>71</v>
      </c>
      <c r="AR430" s="40" t="s">
        <v>42</v>
      </c>
      <c r="AS430" s="43">
        <v>41452</v>
      </c>
      <c r="AT430" s="60" t="s">
        <v>7456</v>
      </c>
      <c r="AU430" s="40">
        <v>0</v>
      </c>
      <c r="AV430" s="40" t="s">
        <v>8282</v>
      </c>
      <c r="AW430" s="43">
        <v>41192</v>
      </c>
      <c r="AX430" s="46">
        <v>41232.959027777775</v>
      </c>
      <c r="AY430" s="40" t="s">
        <v>36</v>
      </c>
      <c r="AZ430" s="67">
        <v>67997.5</v>
      </c>
      <c r="BA430" s="43">
        <v>41192</v>
      </c>
      <c r="BB430" s="81">
        <v>41452</v>
      </c>
      <c r="BC430" s="40">
        <f t="shared" si="24"/>
        <v>260</v>
      </c>
      <c r="BD430" s="85">
        <f t="shared" si="25"/>
        <v>8.6666666666666661</v>
      </c>
      <c r="BF430" s="393">
        <v>41192</v>
      </c>
      <c r="BG430" s="398">
        <v>41455</v>
      </c>
      <c r="BH430" s="96">
        <f t="shared" si="26"/>
        <v>263</v>
      </c>
      <c r="BI430" s="97">
        <f t="shared" si="27"/>
        <v>8.7666666666666675</v>
      </c>
    </row>
    <row r="431" spans="1:61" ht="12.75" customHeight="1" x14ac:dyDescent="0.2">
      <c r="A431" s="413"/>
      <c r="B431" s="42" t="s">
        <v>2615</v>
      </c>
      <c r="C431" s="40">
        <v>93</v>
      </c>
      <c r="D431" s="60" t="s">
        <v>2527</v>
      </c>
      <c r="E431" s="40" t="s">
        <v>8293</v>
      </c>
      <c r="F431" s="41" t="s">
        <v>8712</v>
      </c>
      <c r="G431" s="41" t="s">
        <v>8708</v>
      </c>
      <c r="H431" s="41" t="s">
        <v>9572</v>
      </c>
      <c r="I431" s="45" t="s">
        <v>7838</v>
      </c>
      <c r="J431" s="45" t="s">
        <v>9444</v>
      </c>
      <c r="L431" s="51" t="s">
        <v>7842</v>
      </c>
      <c r="M431" s="40">
        <v>1554175</v>
      </c>
      <c r="N431" s="40" t="s">
        <v>8283</v>
      </c>
      <c r="O431" s="40" t="s">
        <v>8284</v>
      </c>
      <c r="P431" s="40" t="s">
        <v>2622</v>
      </c>
      <c r="Q431" s="40">
        <v>113307</v>
      </c>
      <c r="R431" s="40" t="s">
        <v>8285</v>
      </c>
      <c r="S431" s="43">
        <v>41113</v>
      </c>
      <c r="T431" s="40" t="s">
        <v>2623</v>
      </c>
      <c r="U431" s="58">
        <v>22804</v>
      </c>
      <c r="V431" s="58">
        <v>22804</v>
      </c>
      <c r="W431" s="40" t="s">
        <v>2623</v>
      </c>
      <c r="X431" s="40" t="s">
        <v>2623</v>
      </c>
      <c r="Y431" s="40" t="s">
        <v>2623</v>
      </c>
      <c r="Z431" s="58">
        <v>22804</v>
      </c>
      <c r="AA431" s="40" t="s">
        <v>26</v>
      </c>
      <c r="AB431" s="58">
        <v>22804</v>
      </c>
      <c r="AC431" s="40">
        <v>0</v>
      </c>
      <c r="AD431" s="40" t="s">
        <v>27</v>
      </c>
      <c r="AE431" s="40">
        <v>0</v>
      </c>
      <c r="AF431" s="40" t="s">
        <v>2629</v>
      </c>
      <c r="AG431" s="40" t="s">
        <v>2625</v>
      </c>
      <c r="AH431" s="40" t="s">
        <v>2626</v>
      </c>
      <c r="AI431" s="40" t="s">
        <v>28</v>
      </c>
      <c r="AJ431" s="40" t="s">
        <v>135</v>
      </c>
      <c r="AK431" s="40" t="s">
        <v>136</v>
      </c>
      <c r="AL431" s="40" t="s">
        <v>31</v>
      </c>
      <c r="AM431" s="40" t="s">
        <v>2632</v>
      </c>
      <c r="AN431" s="40" t="s">
        <v>131</v>
      </c>
      <c r="AO431" s="40" t="s">
        <v>5901</v>
      </c>
      <c r="AP431" s="40" t="s">
        <v>53</v>
      </c>
      <c r="AQ431" s="40" t="s">
        <v>71</v>
      </c>
      <c r="AR431" s="40" t="s">
        <v>42</v>
      </c>
      <c r="AS431" s="43">
        <v>41452</v>
      </c>
      <c r="AT431" s="40" t="s">
        <v>57</v>
      </c>
      <c r="AU431" s="40">
        <v>0</v>
      </c>
      <c r="AV431" s="40" t="s">
        <v>8286</v>
      </c>
      <c r="AW431" s="43">
        <v>41239</v>
      </c>
      <c r="AX431" s="46">
        <v>41247.047222222223</v>
      </c>
      <c r="AY431" s="40" t="s">
        <v>36</v>
      </c>
      <c r="AZ431" s="67">
        <v>22804</v>
      </c>
      <c r="BA431" s="43">
        <v>41239</v>
      </c>
      <c r="BB431" s="81">
        <v>41452</v>
      </c>
      <c r="BC431" s="40">
        <f t="shared" si="24"/>
        <v>213</v>
      </c>
      <c r="BD431" s="85">
        <f t="shared" si="25"/>
        <v>7.1</v>
      </c>
      <c r="BF431" s="393">
        <v>41239</v>
      </c>
      <c r="BG431" s="398">
        <v>41455</v>
      </c>
      <c r="BH431" s="96">
        <f t="shared" si="26"/>
        <v>216</v>
      </c>
      <c r="BI431" s="97">
        <f t="shared" si="27"/>
        <v>7.2</v>
      </c>
    </row>
    <row r="432" spans="1:61" ht="12.75" customHeight="1" x14ac:dyDescent="0.2">
      <c r="A432" s="413"/>
      <c r="B432" s="42" t="s">
        <v>2615</v>
      </c>
      <c r="C432" s="40">
        <v>93</v>
      </c>
      <c r="D432" s="60" t="s">
        <v>2527</v>
      </c>
      <c r="E432" s="40" t="s">
        <v>2534</v>
      </c>
      <c r="F432" s="41" t="s">
        <v>8712</v>
      </c>
      <c r="G432" s="41" t="s">
        <v>8708</v>
      </c>
      <c r="H432" s="41" t="s">
        <v>9572</v>
      </c>
      <c r="I432" s="45" t="s">
        <v>7839</v>
      </c>
      <c r="J432" s="40" t="s">
        <v>8755</v>
      </c>
      <c r="L432" s="51" t="s">
        <v>7841</v>
      </c>
      <c r="M432" s="40">
        <v>1221430</v>
      </c>
      <c r="N432" s="40" t="s">
        <v>8287</v>
      </c>
      <c r="O432" s="40" t="s">
        <v>8288</v>
      </c>
      <c r="P432" s="40" t="s">
        <v>2622</v>
      </c>
      <c r="Q432" s="40" t="s">
        <v>8289</v>
      </c>
      <c r="R432" s="40" t="s">
        <v>8290</v>
      </c>
      <c r="S432" s="43">
        <v>40019</v>
      </c>
      <c r="T432" s="40" t="s">
        <v>2623</v>
      </c>
      <c r="U432" s="58">
        <v>29282.2</v>
      </c>
      <c r="V432" s="58">
        <v>29282.2</v>
      </c>
      <c r="W432" s="40" t="s">
        <v>2623</v>
      </c>
      <c r="X432" s="40" t="s">
        <v>2623</v>
      </c>
      <c r="Y432" s="40" t="s">
        <v>2623</v>
      </c>
      <c r="Z432" s="58">
        <v>29282.2</v>
      </c>
      <c r="AA432" s="40" t="s">
        <v>26</v>
      </c>
      <c r="AB432" s="58">
        <v>29282.2</v>
      </c>
      <c r="AC432" s="40">
        <v>0</v>
      </c>
      <c r="AD432" s="40" t="s">
        <v>27</v>
      </c>
      <c r="AE432" s="40">
        <v>0</v>
      </c>
      <c r="AF432" s="40" t="s">
        <v>2624</v>
      </c>
      <c r="AG432" s="40" t="s">
        <v>2625</v>
      </c>
      <c r="AH432" s="40" t="s">
        <v>2626</v>
      </c>
      <c r="AI432" s="40" t="s">
        <v>28</v>
      </c>
      <c r="AJ432" s="40" t="s">
        <v>135</v>
      </c>
      <c r="AK432" s="40" t="s">
        <v>284</v>
      </c>
      <c r="AL432" s="40" t="s">
        <v>31</v>
      </c>
      <c r="AM432" s="40" t="s">
        <v>2634</v>
      </c>
      <c r="AN432" s="40" t="s">
        <v>32</v>
      </c>
      <c r="AO432" s="40" t="s">
        <v>231</v>
      </c>
      <c r="AP432" s="40" t="s">
        <v>34</v>
      </c>
      <c r="AQ432" s="40" t="s">
        <v>71</v>
      </c>
      <c r="AR432" s="40" t="s">
        <v>42</v>
      </c>
      <c r="AS432" s="43">
        <v>41452</v>
      </c>
      <c r="AT432" s="40" t="s">
        <v>43</v>
      </c>
      <c r="AU432" s="40">
        <v>0</v>
      </c>
      <c r="AV432" s="40" t="s">
        <v>8291</v>
      </c>
      <c r="AW432" s="43">
        <v>40241</v>
      </c>
      <c r="AX432" s="46">
        <v>40346.154166666667</v>
      </c>
      <c r="AY432" s="40" t="s">
        <v>36</v>
      </c>
      <c r="AZ432" s="67">
        <v>29282.2</v>
      </c>
      <c r="BA432" s="43">
        <v>40241</v>
      </c>
      <c r="BB432" s="81">
        <v>41452</v>
      </c>
      <c r="BC432" s="40">
        <f t="shared" si="24"/>
        <v>1211</v>
      </c>
      <c r="BD432" s="85">
        <f t="shared" si="25"/>
        <v>40.366666666666667</v>
      </c>
      <c r="BF432" s="393">
        <v>40241</v>
      </c>
      <c r="BG432" s="398">
        <v>41455</v>
      </c>
      <c r="BH432" s="96">
        <f t="shared" si="26"/>
        <v>1214</v>
      </c>
      <c r="BI432" s="97">
        <f t="shared" si="27"/>
        <v>40.466666666666669</v>
      </c>
    </row>
    <row r="433" spans="1:61" ht="12.75" customHeight="1" x14ac:dyDescent="0.2">
      <c r="A433" s="413"/>
      <c r="B433" s="42" t="s">
        <v>2616</v>
      </c>
      <c r="C433" s="40">
        <v>93</v>
      </c>
      <c r="D433" s="60" t="s">
        <v>2527</v>
      </c>
      <c r="E433" s="40" t="s">
        <v>2533</v>
      </c>
      <c r="F433" s="40" t="s">
        <v>8710</v>
      </c>
      <c r="G433" s="40" t="s">
        <v>8708</v>
      </c>
      <c r="H433" s="40" t="s">
        <v>8709</v>
      </c>
      <c r="I433" s="60" t="s">
        <v>7456</v>
      </c>
      <c r="J433" s="60" t="s">
        <v>8756</v>
      </c>
      <c r="K433" s="68">
        <v>0</v>
      </c>
      <c r="L433" s="51" t="s">
        <v>7841</v>
      </c>
      <c r="M433" s="40">
        <v>552686</v>
      </c>
      <c r="N433" s="40" t="s">
        <v>8294</v>
      </c>
      <c r="O433" s="40" t="s">
        <v>8295</v>
      </c>
      <c r="P433" s="40" t="s">
        <v>2622</v>
      </c>
      <c r="Q433" s="40" t="s">
        <v>8296</v>
      </c>
      <c r="R433" s="40" t="s">
        <v>8297</v>
      </c>
      <c r="S433" s="43">
        <v>38604</v>
      </c>
      <c r="T433" s="40" t="s">
        <v>2623</v>
      </c>
      <c r="U433" s="58">
        <v>25000</v>
      </c>
      <c r="V433" s="58">
        <v>25000</v>
      </c>
      <c r="W433" s="40" t="s">
        <v>2623</v>
      </c>
      <c r="X433" s="40" t="s">
        <v>2623</v>
      </c>
      <c r="Y433" s="40" t="s">
        <v>2623</v>
      </c>
      <c r="Z433" s="58">
        <v>25000</v>
      </c>
      <c r="AA433" s="40" t="s">
        <v>27</v>
      </c>
      <c r="AB433" s="40">
        <v>0</v>
      </c>
      <c r="AC433" s="58">
        <v>2500</v>
      </c>
      <c r="AD433" s="40" t="s">
        <v>27</v>
      </c>
      <c r="AE433" s="40">
        <v>0</v>
      </c>
      <c r="AF433" s="40" t="s">
        <v>2624</v>
      </c>
      <c r="AG433" s="40" t="s">
        <v>2630</v>
      </c>
      <c r="AI433" s="40" t="s">
        <v>28</v>
      </c>
      <c r="AJ433" s="40" t="s">
        <v>44</v>
      </c>
      <c r="AK433" s="40" t="s">
        <v>80</v>
      </c>
      <c r="AL433" s="40" t="s">
        <v>31</v>
      </c>
      <c r="AM433" s="40" t="s">
        <v>2634</v>
      </c>
      <c r="AN433" s="40" t="s">
        <v>32</v>
      </c>
      <c r="AO433" s="40" t="s">
        <v>321</v>
      </c>
      <c r="AP433" s="40" t="s">
        <v>123</v>
      </c>
      <c r="AQ433" s="40" t="s">
        <v>185</v>
      </c>
      <c r="AR433" s="40" t="s">
        <v>42</v>
      </c>
      <c r="AS433" s="43">
        <v>41460</v>
      </c>
      <c r="AT433" s="60" t="s">
        <v>7456</v>
      </c>
      <c r="AU433" s="40">
        <v>0</v>
      </c>
      <c r="AV433" s="40" t="s">
        <v>8298</v>
      </c>
      <c r="AW433" s="43">
        <v>39013</v>
      </c>
      <c r="AX433" s="46">
        <v>39038.39166666667</v>
      </c>
      <c r="AY433" s="40" t="s">
        <v>36</v>
      </c>
      <c r="AZ433" s="67">
        <v>25000</v>
      </c>
      <c r="BA433" s="43">
        <v>39013</v>
      </c>
      <c r="BB433" s="81">
        <v>41460</v>
      </c>
      <c r="BC433" s="40">
        <f t="shared" si="24"/>
        <v>2447</v>
      </c>
      <c r="BD433" s="85">
        <f t="shared" si="25"/>
        <v>81.566666666666663</v>
      </c>
      <c r="BF433" s="393">
        <v>39013</v>
      </c>
      <c r="BG433" s="398">
        <v>41486</v>
      </c>
      <c r="BH433" s="96">
        <f t="shared" si="26"/>
        <v>2473</v>
      </c>
      <c r="BI433" s="97">
        <f t="shared" si="27"/>
        <v>82.433333333333337</v>
      </c>
    </row>
    <row r="434" spans="1:61" ht="12.75" customHeight="1" x14ac:dyDescent="0.2">
      <c r="A434" s="413"/>
      <c r="B434" s="42" t="s">
        <v>2616</v>
      </c>
      <c r="C434" s="40">
        <v>82</v>
      </c>
      <c r="D434" s="60" t="s">
        <v>2527</v>
      </c>
      <c r="E434" s="41" t="s">
        <v>2537</v>
      </c>
      <c r="F434" s="40" t="s">
        <v>8710</v>
      </c>
      <c r="G434" s="40" t="s">
        <v>8708</v>
      </c>
      <c r="H434" s="40" t="s">
        <v>8711</v>
      </c>
      <c r="I434" s="60" t="s">
        <v>7456</v>
      </c>
      <c r="J434" s="60" t="s">
        <v>8756</v>
      </c>
      <c r="K434" s="68">
        <v>0</v>
      </c>
      <c r="L434" s="51" t="s">
        <v>7841</v>
      </c>
      <c r="M434" s="40">
        <v>635385</v>
      </c>
      <c r="N434" s="40" t="s">
        <v>8299</v>
      </c>
      <c r="O434" s="40" t="s">
        <v>8300</v>
      </c>
      <c r="P434" s="40" t="s">
        <v>2622</v>
      </c>
      <c r="Q434" s="40" t="s">
        <v>8301</v>
      </c>
      <c r="R434" s="40" t="s">
        <v>8302</v>
      </c>
      <c r="S434" s="43">
        <v>39011</v>
      </c>
      <c r="T434" s="40" t="s">
        <v>2623</v>
      </c>
      <c r="U434" s="58">
        <v>3000</v>
      </c>
      <c r="V434" s="58">
        <v>3000</v>
      </c>
      <c r="W434" s="40" t="s">
        <v>2623</v>
      </c>
      <c r="X434" s="40" t="s">
        <v>2623</v>
      </c>
      <c r="Y434" s="40" t="s">
        <v>2623</v>
      </c>
      <c r="Z434" s="58">
        <v>3000</v>
      </c>
      <c r="AA434" s="40" t="s">
        <v>50</v>
      </c>
      <c r="AB434" s="58">
        <v>1500</v>
      </c>
      <c r="AC434" s="40">
        <v>100</v>
      </c>
      <c r="AD434" s="40" t="s">
        <v>27</v>
      </c>
      <c r="AE434" s="40">
        <v>0</v>
      </c>
      <c r="AF434" s="40" t="s">
        <v>2624</v>
      </c>
      <c r="AG434" s="40" t="s">
        <v>2630</v>
      </c>
      <c r="AI434" s="40" t="s">
        <v>28</v>
      </c>
      <c r="AJ434" s="40" t="s">
        <v>44</v>
      </c>
      <c r="AK434" s="40" t="s">
        <v>38</v>
      </c>
      <c r="AL434" s="40" t="s">
        <v>45</v>
      </c>
      <c r="AM434" s="40" t="s">
        <v>7543</v>
      </c>
      <c r="AN434" s="40" t="s">
        <v>32</v>
      </c>
      <c r="AO434" s="40" t="s">
        <v>316</v>
      </c>
      <c r="AP434" s="40" t="s">
        <v>34</v>
      </c>
      <c r="AQ434" s="40" t="s">
        <v>71</v>
      </c>
      <c r="AR434" s="40" t="s">
        <v>42</v>
      </c>
      <c r="AS434" s="43">
        <v>41470</v>
      </c>
      <c r="AT434" s="60" t="s">
        <v>7456</v>
      </c>
      <c r="AU434" s="40">
        <v>0</v>
      </c>
      <c r="AV434" s="40" t="s">
        <v>8303</v>
      </c>
      <c r="AW434" s="43">
        <v>39217</v>
      </c>
      <c r="AX434" s="46">
        <v>39279.584722222222</v>
      </c>
      <c r="AY434" s="40" t="s">
        <v>36</v>
      </c>
      <c r="AZ434" s="67">
        <v>3000</v>
      </c>
      <c r="BA434" s="43">
        <v>39217</v>
      </c>
      <c r="BB434" s="81">
        <v>41470</v>
      </c>
      <c r="BC434" s="40">
        <f t="shared" si="24"/>
        <v>2253</v>
      </c>
      <c r="BD434" s="85">
        <f t="shared" si="25"/>
        <v>75.099999999999994</v>
      </c>
      <c r="BF434" s="393">
        <v>39217</v>
      </c>
      <c r="BG434" s="398">
        <v>41486</v>
      </c>
      <c r="BH434" s="96">
        <f t="shared" si="26"/>
        <v>2269</v>
      </c>
      <c r="BI434" s="97">
        <f t="shared" si="27"/>
        <v>75.63333333333334</v>
      </c>
    </row>
    <row r="435" spans="1:61" ht="12.75" customHeight="1" x14ac:dyDescent="0.2">
      <c r="A435" s="413"/>
      <c r="B435" s="42" t="s">
        <v>2616</v>
      </c>
      <c r="C435" s="40">
        <v>82</v>
      </c>
      <c r="D435" s="60" t="s">
        <v>2527</v>
      </c>
      <c r="E435" s="41" t="s">
        <v>2529</v>
      </c>
      <c r="F435" s="41" t="s">
        <v>8717</v>
      </c>
      <c r="G435" s="41" t="s">
        <v>8708</v>
      </c>
      <c r="H435" s="41" t="s">
        <v>8728</v>
      </c>
      <c r="I435" s="45" t="s">
        <v>7839</v>
      </c>
      <c r="J435" s="40" t="s">
        <v>8754</v>
      </c>
      <c r="K435" s="67">
        <v>62376.78</v>
      </c>
      <c r="L435" s="51" t="s">
        <v>7841</v>
      </c>
      <c r="M435" s="40">
        <v>779678</v>
      </c>
      <c r="N435" s="40" t="s">
        <v>8304</v>
      </c>
      <c r="O435" s="40" t="s">
        <v>8305</v>
      </c>
      <c r="P435" s="40" t="s">
        <v>2622</v>
      </c>
      <c r="Q435" s="40" t="s">
        <v>8306</v>
      </c>
      <c r="R435" s="40" t="s">
        <v>8307</v>
      </c>
      <c r="S435" s="43">
        <v>39192</v>
      </c>
      <c r="T435" s="40" t="s">
        <v>2623</v>
      </c>
      <c r="U435" s="58">
        <v>27139.43</v>
      </c>
      <c r="V435" s="58">
        <v>27139.43</v>
      </c>
      <c r="W435" s="40" t="s">
        <v>2623</v>
      </c>
      <c r="X435" s="40" t="s">
        <v>2623</v>
      </c>
      <c r="Y435" s="40" t="s">
        <v>2623</v>
      </c>
      <c r="Z435" s="58">
        <v>27139.43</v>
      </c>
      <c r="AA435" s="40" t="s">
        <v>26</v>
      </c>
      <c r="AB435" s="58">
        <v>27139.43</v>
      </c>
      <c r="AC435" s="40">
        <v>0</v>
      </c>
      <c r="AD435" s="40" t="s">
        <v>27</v>
      </c>
      <c r="AE435" s="40">
        <v>0</v>
      </c>
      <c r="AF435" s="40" t="s">
        <v>2629</v>
      </c>
      <c r="AG435" s="40" t="s">
        <v>2625</v>
      </c>
      <c r="AH435" s="40" t="s">
        <v>2626</v>
      </c>
      <c r="AI435" s="40" t="s">
        <v>28</v>
      </c>
      <c r="AJ435" s="40" t="s">
        <v>44</v>
      </c>
      <c r="AK435" s="40" t="s">
        <v>38</v>
      </c>
      <c r="AL435" s="40" t="s">
        <v>45</v>
      </c>
      <c r="AM435" s="40" t="s">
        <v>2644</v>
      </c>
      <c r="AN435" s="40" t="s">
        <v>32</v>
      </c>
      <c r="AO435" s="40" t="s">
        <v>445</v>
      </c>
      <c r="AP435" s="40" t="s">
        <v>34</v>
      </c>
      <c r="AQ435" s="40" t="s">
        <v>46</v>
      </c>
      <c r="AR435" s="40" t="s">
        <v>42</v>
      </c>
      <c r="AS435" s="43">
        <v>41457</v>
      </c>
      <c r="AT435" s="40" t="s">
        <v>43</v>
      </c>
      <c r="AU435" s="40">
        <v>0</v>
      </c>
      <c r="AV435" s="40" t="s">
        <v>8308</v>
      </c>
      <c r="AW435" s="43">
        <v>39668</v>
      </c>
      <c r="AX435" s="46">
        <v>39708.530555555553</v>
      </c>
      <c r="AY435" s="40" t="s">
        <v>36</v>
      </c>
      <c r="AZ435" s="67">
        <v>27139.43</v>
      </c>
      <c r="BA435" s="43">
        <v>39668</v>
      </c>
      <c r="BB435" s="81">
        <v>41457</v>
      </c>
      <c r="BC435" s="40">
        <f t="shared" si="24"/>
        <v>1789</v>
      </c>
      <c r="BD435" s="85">
        <f t="shared" si="25"/>
        <v>59.633333333333333</v>
      </c>
      <c r="BF435" s="393">
        <v>39668</v>
      </c>
      <c r="BG435" s="398">
        <v>41486</v>
      </c>
      <c r="BH435" s="96">
        <f t="shared" si="26"/>
        <v>1818</v>
      </c>
      <c r="BI435" s="97">
        <f t="shared" si="27"/>
        <v>60.6</v>
      </c>
    </row>
    <row r="436" spans="1:61" ht="12.75" customHeight="1" x14ac:dyDescent="0.2">
      <c r="A436" s="413"/>
      <c r="B436" s="42" t="s">
        <v>2616</v>
      </c>
      <c r="C436" s="40">
        <v>93</v>
      </c>
      <c r="D436" s="60" t="s">
        <v>2527</v>
      </c>
      <c r="E436" s="41" t="s">
        <v>2539</v>
      </c>
      <c r="F436" s="41" t="s">
        <v>8712</v>
      </c>
      <c r="G436" s="41" t="s">
        <v>8708</v>
      </c>
      <c r="H436" s="41" t="s">
        <v>9572</v>
      </c>
      <c r="I436" s="45" t="s">
        <v>7838</v>
      </c>
      <c r="J436" s="45" t="s">
        <v>9444</v>
      </c>
      <c r="L436" s="51" t="s">
        <v>7841</v>
      </c>
      <c r="M436" s="40">
        <v>805640</v>
      </c>
      <c r="N436" s="40" t="s">
        <v>8309</v>
      </c>
      <c r="O436" s="40" t="s">
        <v>8310</v>
      </c>
      <c r="P436" s="40" t="s">
        <v>2622</v>
      </c>
      <c r="Q436" s="40" t="s">
        <v>522</v>
      </c>
      <c r="R436" s="40" t="s">
        <v>8311</v>
      </c>
      <c r="S436" s="43">
        <v>39613</v>
      </c>
      <c r="T436" s="40" t="s">
        <v>2623</v>
      </c>
      <c r="U436" s="58">
        <v>51560.08</v>
      </c>
      <c r="V436" s="58">
        <v>51560.08</v>
      </c>
      <c r="W436" s="40" t="s">
        <v>2623</v>
      </c>
      <c r="X436" s="40" t="s">
        <v>2623</v>
      </c>
      <c r="Y436" s="40" t="s">
        <v>2623</v>
      </c>
      <c r="Z436" s="58">
        <v>51560.08</v>
      </c>
      <c r="AA436" s="40" t="s">
        <v>27</v>
      </c>
      <c r="AB436" s="40">
        <v>0</v>
      </c>
      <c r="AC436" s="58">
        <v>10000</v>
      </c>
      <c r="AD436" s="40" t="s">
        <v>27</v>
      </c>
      <c r="AE436" s="40">
        <v>0</v>
      </c>
      <c r="AF436" s="40" t="s">
        <v>2629</v>
      </c>
      <c r="AG436" s="40" t="s">
        <v>2630</v>
      </c>
      <c r="AI436" s="40" t="s">
        <v>28</v>
      </c>
      <c r="AJ436" s="40" t="s">
        <v>44</v>
      </c>
      <c r="AK436" s="40" t="s">
        <v>38</v>
      </c>
      <c r="AL436" s="40" t="s">
        <v>45</v>
      </c>
      <c r="AM436" s="40" t="s">
        <v>2653</v>
      </c>
      <c r="AN436" s="40" t="s">
        <v>32</v>
      </c>
      <c r="AO436" s="40" t="s">
        <v>616</v>
      </c>
      <c r="AP436" s="40" t="s">
        <v>34</v>
      </c>
      <c r="AQ436" s="40" t="s">
        <v>71</v>
      </c>
      <c r="AR436" s="40" t="s">
        <v>42</v>
      </c>
      <c r="AS436" s="43">
        <v>41459</v>
      </c>
      <c r="AT436" s="40" t="s">
        <v>57</v>
      </c>
      <c r="AU436" s="40">
        <v>0</v>
      </c>
      <c r="AV436" s="40" t="s">
        <v>8312</v>
      </c>
      <c r="AW436" s="43">
        <v>39777</v>
      </c>
      <c r="AX436" s="46">
        <v>39799.615972222222</v>
      </c>
      <c r="AY436" s="40" t="s">
        <v>36</v>
      </c>
      <c r="AZ436" s="67">
        <v>51560.08</v>
      </c>
      <c r="BA436" s="43">
        <v>39777</v>
      </c>
      <c r="BB436" s="81">
        <v>41459</v>
      </c>
      <c r="BC436" s="40">
        <f t="shared" si="24"/>
        <v>1682</v>
      </c>
      <c r="BD436" s="85">
        <f t="shared" si="25"/>
        <v>56.06666666666667</v>
      </c>
      <c r="BF436" s="393">
        <v>39777</v>
      </c>
      <c r="BG436" s="398">
        <v>41486</v>
      </c>
      <c r="BH436" s="96">
        <f t="shared" si="26"/>
        <v>1709</v>
      </c>
      <c r="BI436" s="97">
        <f t="shared" si="27"/>
        <v>56.966666666666669</v>
      </c>
    </row>
    <row r="437" spans="1:61" ht="12.75" customHeight="1" x14ac:dyDescent="0.2">
      <c r="A437" s="413"/>
      <c r="B437" s="42" t="s">
        <v>2616</v>
      </c>
      <c r="C437" s="40">
        <v>93</v>
      </c>
      <c r="D437" s="60" t="s">
        <v>2527</v>
      </c>
      <c r="E437" s="40" t="s">
        <v>2530</v>
      </c>
      <c r="F437" s="40" t="s">
        <v>8712</v>
      </c>
      <c r="G437" s="40" t="s">
        <v>8708</v>
      </c>
      <c r="H437" s="41" t="s">
        <v>9572</v>
      </c>
      <c r="I437" s="45" t="s">
        <v>7839</v>
      </c>
      <c r="J437" s="40" t="s">
        <v>8755</v>
      </c>
      <c r="K437" s="67">
        <v>55264.25</v>
      </c>
      <c r="L437" s="51" t="s">
        <v>7841</v>
      </c>
      <c r="M437" s="40">
        <v>832866</v>
      </c>
      <c r="N437" s="40" t="s">
        <v>8313</v>
      </c>
      <c r="O437" s="40" t="s">
        <v>8314</v>
      </c>
      <c r="P437" s="40" t="s">
        <v>2622</v>
      </c>
      <c r="Q437" s="40" t="s">
        <v>8315</v>
      </c>
      <c r="R437" s="40" t="s">
        <v>8316</v>
      </c>
      <c r="S437" s="43">
        <v>39720</v>
      </c>
      <c r="T437" s="40" t="s">
        <v>2623</v>
      </c>
      <c r="U437" s="58">
        <v>27939.81</v>
      </c>
      <c r="V437" s="58">
        <v>27939.81</v>
      </c>
      <c r="W437" s="40" t="s">
        <v>2623</v>
      </c>
      <c r="X437" s="40" t="s">
        <v>2623</v>
      </c>
      <c r="Y437" s="40" t="s">
        <v>2623</v>
      </c>
      <c r="Z437" s="58">
        <v>27939.81</v>
      </c>
      <c r="AA437" s="40" t="s">
        <v>26</v>
      </c>
      <c r="AB437" s="58">
        <v>27939.81</v>
      </c>
      <c r="AC437" s="40">
        <v>100</v>
      </c>
      <c r="AD437" s="40" t="s">
        <v>27</v>
      </c>
      <c r="AE437" s="40">
        <v>0</v>
      </c>
      <c r="AF437" s="40" t="s">
        <v>2629</v>
      </c>
      <c r="AG437" s="40" t="s">
        <v>2625</v>
      </c>
      <c r="AH437" s="40" t="s">
        <v>2626</v>
      </c>
      <c r="AI437" s="40" t="s">
        <v>28</v>
      </c>
      <c r="AJ437" s="40" t="s">
        <v>135</v>
      </c>
      <c r="AK437" s="40" t="s">
        <v>284</v>
      </c>
      <c r="AL437" s="40" t="s">
        <v>45</v>
      </c>
      <c r="AM437" s="40" t="s">
        <v>2634</v>
      </c>
      <c r="AN437" s="40" t="s">
        <v>32</v>
      </c>
      <c r="AO437" s="40" t="s">
        <v>449</v>
      </c>
      <c r="AP437" s="40" t="s">
        <v>34</v>
      </c>
      <c r="AQ437" s="40" t="s">
        <v>46</v>
      </c>
      <c r="AR437" s="40" t="s">
        <v>42</v>
      </c>
      <c r="AS437" s="43">
        <v>41472</v>
      </c>
      <c r="AT437" s="40" t="s">
        <v>43</v>
      </c>
      <c r="AU437" s="40">
        <v>0</v>
      </c>
      <c r="AV437" s="40" t="s">
        <v>8317</v>
      </c>
      <c r="AW437" s="43">
        <v>39829</v>
      </c>
      <c r="AX437" s="46">
        <v>39878.37222222222</v>
      </c>
      <c r="AY437" s="40" t="s">
        <v>36</v>
      </c>
      <c r="AZ437" s="67">
        <v>27939.81</v>
      </c>
      <c r="BA437" s="43">
        <v>39829</v>
      </c>
      <c r="BB437" s="81">
        <v>41472</v>
      </c>
      <c r="BC437" s="40">
        <f t="shared" si="24"/>
        <v>1643</v>
      </c>
      <c r="BD437" s="85">
        <f t="shared" si="25"/>
        <v>54.766666666666666</v>
      </c>
      <c r="BF437" s="393">
        <v>39829</v>
      </c>
      <c r="BG437" s="398">
        <v>41486</v>
      </c>
      <c r="BH437" s="96">
        <f t="shared" si="26"/>
        <v>1657</v>
      </c>
      <c r="BI437" s="97">
        <f t="shared" si="27"/>
        <v>55.233333333333334</v>
      </c>
    </row>
    <row r="438" spans="1:61" ht="12.75" customHeight="1" x14ac:dyDescent="0.2">
      <c r="A438" s="413"/>
      <c r="B438" s="42" t="s">
        <v>2616</v>
      </c>
      <c r="C438" s="40">
        <v>93</v>
      </c>
      <c r="D438" s="60" t="s">
        <v>2527</v>
      </c>
      <c r="E438" s="40" t="s">
        <v>8567</v>
      </c>
      <c r="F438" s="40" t="s">
        <v>8712</v>
      </c>
      <c r="G438" s="40" t="s">
        <v>8708</v>
      </c>
      <c r="H438" s="41" t="s">
        <v>9572</v>
      </c>
      <c r="I438" s="40" t="s">
        <v>7453</v>
      </c>
      <c r="J438" s="40" t="s">
        <v>8736</v>
      </c>
      <c r="K438" s="67">
        <v>22000</v>
      </c>
      <c r="L438" s="51" t="s">
        <v>7841</v>
      </c>
      <c r="M438" s="40">
        <v>846609</v>
      </c>
      <c r="N438" s="40" t="s">
        <v>8318</v>
      </c>
      <c r="O438" s="40" t="s">
        <v>8319</v>
      </c>
      <c r="P438" s="40" t="s">
        <v>2622</v>
      </c>
      <c r="Q438" s="40" t="s">
        <v>8320</v>
      </c>
      <c r="R438" s="40" t="s">
        <v>8321</v>
      </c>
      <c r="S438" s="43">
        <v>39598</v>
      </c>
      <c r="T438" s="40" t="s">
        <v>2623</v>
      </c>
      <c r="U438" s="58">
        <v>20000</v>
      </c>
      <c r="V438" s="58">
        <v>20000</v>
      </c>
      <c r="W438" s="40" t="s">
        <v>2623</v>
      </c>
      <c r="X438" s="40" t="s">
        <v>2623</v>
      </c>
      <c r="Y438" s="40" t="s">
        <v>2623</v>
      </c>
      <c r="Z438" s="58">
        <v>20000</v>
      </c>
      <c r="AA438" s="40" t="s">
        <v>26</v>
      </c>
      <c r="AB438" s="58">
        <v>20000</v>
      </c>
      <c r="AC438" s="58">
        <v>2138.79</v>
      </c>
      <c r="AD438" s="40" t="s">
        <v>27</v>
      </c>
      <c r="AE438" s="40">
        <v>0</v>
      </c>
      <c r="AF438" s="40" t="s">
        <v>2624</v>
      </c>
      <c r="AG438" s="40" t="s">
        <v>2638</v>
      </c>
      <c r="AH438" s="40" t="s">
        <v>2642</v>
      </c>
      <c r="AI438" s="40" t="s">
        <v>28</v>
      </c>
      <c r="AJ438" s="40" t="s">
        <v>44</v>
      </c>
      <c r="AK438" s="40" t="s">
        <v>61</v>
      </c>
      <c r="AL438" s="40" t="s">
        <v>87</v>
      </c>
      <c r="AM438" s="40" t="s">
        <v>2634</v>
      </c>
      <c r="AN438" s="40" t="s">
        <v>32</v>
      </c>
      <c r="AO438" s="40" t="s">
        <v>179</v>
      </c>
      <c r="AP438" s="40" t="s">
        <v>123</v>
      </c>
      <c r="AQ438" s="40" t="s">
        <v>185</v>
      </c>
      <c r="AR438" s="40" t="s">
        <v>42</v>
      </c>
      <c r="AS438" s="43">
        <v>41472</v>
      </c>
      <c r="AT438" s="40" t="s">
        <v>7453</v>
      </c>
      <c r="AU438" s="40">
        <v>0</v>
      </c>
      <c r="AV438" s="40" t="s">
        <v>8322</v>
      </c>
      <c r="AW438" s="43">
        <v>39689</v>
      </c>
      <c r="AX438" s="46">
        <v>39916.433333333334</v>
      </c>
      <c r="AY438" s="40" t="s">
        <v>36</v>
      </c>
      <c r="AZ438" s="67">
        <v>20000</v>
      </c>
      <c r="BA438" s="43">
        <v>39689</v>
      </c>
      <c r="BB438" s="81">
        <v>41472</v>
      </c>
      <c r="BC438" s="40">
        <f t="shared" si="24"/>
        <v>1783</v>
      </c>
      <c r="BD438" s="85">
        <f t="shared" si="25"/>
        <v>59.43333333333333</v>
      </c>
      <c r="BF438" s="393">
        <v>39689</v>
      </c>
      <c r="BG438" s="398">
        <v>41486</v>
      </c>
      <c r="BH438" s="96">
        <f t="shared" si="26"/>
        <v>1797</v>
      </c>
      <c r="BI438" s="97">
        <f t="shared" si="27"/>
        <v>59.9</v>
      </c>
    </row>
    <row r="439" spans="1:61" ht="12.75" customHeight="1" x14ac:dyDescent="0.2">
      <c r="A439" s="413"/>
      <c r="B439" s="42" t="s">
        <v>2616</v>
      </c>
      <c r="C439" s="40">
        <v>93</v>
      </c>
      <c r="D439" s="60" t="s">
        <v>2527</v>
      </c>
      <c r="E439" s="41" t="s">
        <v>2539</v>
      </c>
      <c r="F439" s="41" t="s">
        <v>8712</v>
      </c>
      <c r="G439" s="41" t="s">
        <v>8708</v>
      </c>
      <c r="H439" s="41" t="s">
        <v>9572</v>
      </c>
      <c r="I439" s="45" t="s">
        <v>7839</v>
      </c>
      <c r="J439" s="40" t="s">
        <v>8766</v>
      </c>
      <c r="K439" s="67">
        <v>20048</v>
      </c>
      <c r="L439" s="51" t="s">
        <v>7841</v>
      </c>
      <c r="M439" s="40">
        <v>1005338</v>
      </c>
      <c r="N439" s="40" t="s">
        <v>8323</v>
      </c>
      <c r="O439" s="40" t="s">
        <v>8324</v>
      </c>
      <c r="P439" s="40" t="s">
        <v>2622</v>
      </c>
      <c r="Q439" s="40" t="s">
        <v>8325</v>
      </c>
      <c r="R439" s="40" t="s">
        <v>8326</v>
      </c>
      <c r="S439" s="43">
        <v>39799</v>
      </c>
      <c r="T439" s="40" t="s">
        <v>2623</v>
      </c>
      <c r="U439" s="58">
        <v>20750</v>
      </c>
      <c r="V439" s="58">
        <v>20750</v>
      </c>
      <c r="W439" s="40" t="s">
        <v>2623</v>
      </c>
      <c r="X439" s="40" t="s">
        <v>2623</v>
      </c>
      <c r="Y439" s="40" t="s">
        <v>2623</v>
      </c>
      <c r="Z439" s="58">
        <v>20048</v>
      </c>
      <c r="AA439" s="40" t="s">
        <v>26</v>
      </c>
      <c r="AB439" s="58">
        <v>20048</v>
      </c>
      <c r="AC439" s="40">
        <v>0</v>
      </c>
      <c r="AD439" s="40" t="s">
        <v>27</v>
      </c>
      <c r="AE439" s="40">
        <v>0</v>
      </c>
      <c r="AF439" s="40" t="s">
        <v>2624</v>
      </c>
      <c r="AG439" s="40" t="s">
        <v>2625</v>
      </c>
      <c r="AH439" s="40" t="s">
        <v>2626</v>
      </c>
      <c r="AI439" s="40" t="s">
        <v>28</v>
      </c>
      <c r="AJ439" s="40" t="s">
        <v>135</v>
      </c>
      <c r="AK439" s="40" t="s">
        <v>136</v>
      </c>
      <c r="AL439" s="40" t="s">
        <v>45</v>
      </c>
      <c r="AM439" s="40" t="s">
        <v>2634</v>
      </c>
      <c r="AN439" s="40" t="s">
        <v>32</v>
      </c>
      <c r="AO439" s="40" t="s">
        <v>708</v>
      </c>
      <c r="AP439" s="40" t="s">
        <v>53</v>
      </c>
      <c r="AQ439" s="40" t="s">
        <v>71</v>
      </c>
      <c r="AR439" s="40" t="s">
        <v>42</v>
      </c>
      <c r="AS439" s="43">
        <v>41459</v>
      </c>
      <c r="AT439" s="40" t="s">
        <v>43</v>
      </c>
      <c r="AU439" s="40">
        <v>0</v>
      </c>
      <c r="AV439" s="40" t="s">
        <v>8327</v>
      </c>
      <c r="AW439" s="43">
        <v>39885</v>
      </c>
      <c r="AX439" s="46">
        <v>39958.400000000001</v>
      </c>
      <c r="AY439" s="40" t="s">
        <v>36</v>
      </c>
      <c r="AZ439" s="67">
        <v>20750</v>
      </c>
      <c r="BA439" s="43">
        <v>39885</v>
      </c>
      <c r="BB439" s="81">
        <v>41459</v>
      </c>
      <c r="BC439" s="40">
        <f t="shared" si="24"/>
        <v>1574</v>
      </c>
      <c r="BD439" s="85">
        <f t="shared" si="25"/>
        <v>52.466666666666669</v>
      </c>
      <c r="BF439" s="393">
        <v>39885</v>
      </c>
      <c r="BG439" s="398">
        <v>41486</v>
      </c>
      <c r="BH439" s="96">
        <f t="shared" si="26"/>
        <v>1601</v>
      </c>
      <c r="BI439" s="97">
        <f t="shared" si="27"/>
        <v>53.366666666666667</v>
      </c>
    </row>
    <row r="440" spans="1:61" ht="12.75" customHeight="1" x14ac:dyDescent="0.2">
      <c r="A440" s="413"/>
      <c r="B440" s="42" t="s">
        <v>2616</v>
      </c>
      <c r="C440" s="40">
        <v>93</v>
      </c>
      <c r="D440" s="60" t="s">
        <v>2527</v>
      </c>
      <c r="E440" s="40" t="s">
        <v>2534</v>
      </c>
      <c r="F440" s="40" t="s">
        <v>8710</v>
      </c>
      <c r="G440" s="40" t="s">
        <v>8708</v>
      </c>
      <c r="H440" s="40" t="s">
        <v>8720</v>
      </c>
      <c r="I440" s="40" t="s">
        <v>7453</v>
      </c>
      <c r="J440" s="40" t="s">
        <v>8737</v>
      </c>
      <c r="K440" s="67">
        <v>95000</v>
      </c>
      <c r="L440" s="51" t="s">
        <v>7841</v>
      </c>
      <c r="M440" s="40">
        <v>1032603</v>
      </c>
      <c r="N440" s="40" t="s">
        <v>8328</v>
      </c>
      <c r="O440" s="40" t="s">
        <v>8329</v>
      </c>
      <c r="P440" s="40" t="s">
        <v>2622</v>
      </c>
      <c r="Q440" s="40" t="s">
        <v>8330</v>
      </c>
      <c r="R440" s="40" t="s">
        <v>8331</v>
      </c>
      <c r="S440" s="43">
        <v>39756</v>
      </c>
      <c r="T440" s="40" t="s">
        <v>2623</v>
      </c>
      <c r="U440" s="58">
        <v>56111</v>
      </c>
      <c r="V440" s="58">
        <v>56111</v>
      </c>
      <c r="W440" s="40" t="s">
        <v>2623</v>
      </c>
      <c r="X440" s="40" t="s">
        <v>2623</v>
      </c>
      <c r="Y440" s="40" t="s">
        <v>2623</v>
      </c>
      <c r="Z440" s="58">
        <v>56111</v>
      </c>
      <c r="AA440" s="40" t="s">
        <v>26</v>
      </c>
      <c r="AB440" s="58">
        <v>56111</v>
      </c>
      <c r="AC440" s="40">
        <v>0</v>
      </c>
      <c r="AD440" s="40" t="s">
        <v>27</v>
      </c>
      <c r="AE440" s="40">
        <v>0</v>
      </c>
      <c r="AF440" s="40" t="s">
        <v>2629</v>
      </c>
      <c r="AG440" s="40" t="s">
        <v>2625</v>
      </c>
      <c r="AH440" s="40" t="s">
        <v>2626</v>
      </c>
      <c r="AI440" s="40" t="s">
        <v>28</v>
      </c>
      <c r="AJ440" s="40" t="s">
        <v>135</v>
      </c>
      <c r="AK440" s="40" t="s">
        <v>136</v>
      </c>
      <c r="AL440" s="40" t="s">
        <v>31</v>
      </c>
      <c r="AM440" s="40" t="s">
        <v>2644</v>
      </c>
      <c r="AN440" s="40" t="s">
        <v>32</v>
      </c>
      <c r="AO440" s="40" t="s">
        <v>250</v>
      </c>
      <c r="AP440" s="40" t="s">
        <v>123</v>
      </c>
      <c r="AQ440" s="40" t="s">
        <v>185</v>
      </c>
      <c r="AR440" s="40" t="s">
        <v>42</v>
      </c>
      <c r="AS440" s="43">
        <v>41467</v>
      </c>
      <c r="AT440" s="40" t="s">
        <v>7453</v>
      </c>
      <c r="AU440" s="40">
        <v>0</v>
      </c>
      <c r="AV440" s="40" t="s">
        <v>8332</v>
      </c>
      <c r="AW440" s="43">
        <v>39874</v>
      </c>
      <c r="AX440" s="46">
        <v>39972.601388888892</v>
      </c>
      <c r="AY440" s="40" t="s">
        <v>36</v>
      </c>
      <c r="AZ440" s="67">
        <v>56111</v>
      </c>
      <c r="BA440" s="43">
        <v>39874</v>
      </c>
      <c r="BB440" s="81">
        <v>41467</v>
      </c>
      <c r="BC440" s="40">
        <f t="shared" si="24"/>
        <v>1593</v>
      </c>
      <c r="BD440" s="85">
        <f t="shared" si="25"/>
        <v>53.1</v>
      </c>
      <c r="BF440" s="393">
        <v>39874</v>
      </c>
      <c r="BG440" s="398">
        <v>41486</v>
      </c>
      <c r="BH440" s="96">
        <f t="shared" si="26"/>
        <v>1612</v>
      </c>
      <c r="BI440" s="97">
        <f t="shared" si="27"/>
        <v>53.733333333333334</v>
      </c>
    </row>
    <row r="441" spans="1:61" ht="12.75" customHeight="1" x14ac:dyDescent="0.2">
      <c r="A441" s="413"/>
      <c r="B441" s="42" t="s">
        <v>2616</v>
      </c>
      <c r="C441" s="40">
        <v>93</v>
      </c>
      <c r="D441" s="60" t="s">
        <v>2527</v>
      </c>
      <c r="E441" s="41" t="s">
        <v>2529</v>
      </c>
      <c r="F441" s="41" t="s">
        <v>8717</v>
      </c>
      <c r="G441" s="41" t="s">
        <v>8708</v>
      </c>
      <c r="H441" s="41" t="s">
        <v>9571</v>
      </c>
      <c r="I441" s="45" t="s">
        <v>7839</v>
      </c>
      <c r="J441" s="40" t="s">
        <v>8755</v>
      </c>
      <c r="K441" s="67">
        <v>372487.75</v>
      </c>
      <c r="L441" s="51" t="s">
        <v>7841</v>
      </c>
      <c r="M441" s="40">
        <v>1116516</v>
      </c>
      <c r="N441" s="40" t="s">
        <v>8333</v>
      </c>
      <c r="O441" s="40" t="s">
        <v>8334</v>
      </c>
      <c r="P441" s="40" t="s">
        <v>2622</v>
      </c>
      <c r="Q441" s="40" t="s">
        <v>8335</v>
      </c>
      <c r="R441" s="40" t="s">
        <v>8336</v>
      </c>
      <c r="S441" s="43">
        <v>38315</v>
      </c>
      <c r="T441" s="40" t="s">
        <v>2623</v>
      </c>
      <c r="U441" s="58">
        <v>82000</v>
      </c>
      <c r="V441" s="58">
        <v>82000</v>
      </c>
      <c r="W441" s="40" t="s">
        <v>2623</v>
      </c>
      <c r="X441" s="40" t="s">
        <v>2623</v>
      </c>
      <c r="Y441" s="40" t="s">
        <v>2623</v>
      </c>
      <c r="Z441" s="58">
        <v>82000</v>
      </c>
      <c r="AA441" s="40" t="s">
        <v>26</v>
      </c>
      <c r="AB441" s="58">
        <v>82000</v>
      </c>
      <c r="AC441" s="58">
        <v>291147.84999999998</v>
      </c>
      <c r="AD441" s="40" t="s">
        <v>27</v>
      </c>
      <c r="AE441" s="40">
        <v>0</v>
      </c>
      <c r="AF441" s="40" t="s">
        <v>2629</v>
      </c>
      <c r="AG441" s="40" t="s">
        <v>2630</v>
      </c>
      <c r="AI441" s="40" t="s">
        <v>28</v>
      </c>
      <c r="AJ441" s="40" t="s">
        <v>135</v>
      </c>
      <c r="AK441" s="40" t="s">
        <v>136</v>
      </c>
      <c r="AL441" s="40" t="s">
        <v>45</v>
      </c>
      <c r="AM441" s="40" t="s">
        <v>2641</v>
      </c>
      <c r="AN441" s="40" t="s">
        <v>32</v>
      </c>
      <c r="AO441" s="40" t="s">
        <v>312</v>
      </c>
      <c r="AP441" s="40" t="s">
        <v>84</v>
      </c>
      <c r="AQ441" s="40" t="s">
        <v>85</v>
      </c>
      <c r="AR441" s="40" t="s">
        <v>42</v>
      </c>
      <c r="AS441" s="43">
        <v>41472</v>
      </c>
      <c r="AT441" s="40" t="s">
        <v>43</v>
      </c>
      <c r="AU441" s="40">
        <v>0</v>
      </c>
      <c r="AV441" s="40" t="s">
        <v>8337</v>
      </c>
      <c r="AW441" s="43">
        <v>38859</v>
      </c>
      <c r="AX441" s="46">
        <v>40112.845138888886</v>
      </c>
      <c r="AY441" s="40" t="s">
        <v>36</v>
      </c>
      <c r="AZ441" s="67">
        <v>82000</v>
      </c>
      <c r="BA441" s="43">
        <v>38859</v>
      </c>
      <c r="BB441" s="81">
        <v>41472</v>
      </c>
      <c r="BC441" s="40">
        <f t="shared" si="24"/>
        <v>2613</v>
      </c>
      <c r="BD441" s="85">
        <f t="shared" si="25"/>
        <v>87.1</v>
      </c>
      <c r="BF441" s="393">
        <v>38859</v>
      </c>
      <c r="BG441" s="398">
        <v>41486</v>
      </c>
      <c r="BH441" s="96">
        <f t="shared" si="26"/>
        <v>2627</v>
      </c>
      <c r="BI441" s="97">
        <f t="shared" si="27"/>
        <v>87.566666666666663</v>
      </c>
    </row>
    <row r="442" spans="1:61" ht="12.75" customHeight="1" x14ac:dyDescent="0.2">
      <c r="A442" s="413"/>
      <c r="B442" s="42" t="s">
        <v>2616</v>
      </c>
      <c r="C442" s="40">
        <v>93</v>
      </c>
      <c r="D442" s="60" t="s">
        <v>2527</v>
      </c>
      <c r="E442" s="40" t="s">
        <v>2530</v>
      </c>
      <c r="F442" s="40" t="s">
        <v>8712</v>
      </c>
      <c r="G442" s="40" t="s">
        <v>8708</v>
      </c>
      <c r="H442" s="41" t="s">
        <v>9572</v>
      </c>
      <c r="I442" s="60" t="s">
        <v>7456</v>
      </c>
      <c r="J442" s="60" t="s">
        <v>8756</v>
      </c>
      <c r="K442" s="68">
        <v>0</v>
      </c>
      <c r="L442" s="51" t="s">
        <v>7841</v>
      </c>
      <c r="M442" s="40">
        <v>1234646</v>
      </c>
      <c r="N442" s="40" t="s">
        <v>8338</v>
      </c>
      <c r="O442" s="40" t="s">
        <v>8339</v>
      </c>
      <c r="P442" s="40" t="s">
        <v>2622</v>
      </c>
      <c r="Q442" s="40" t="s">
        <v>8340</v>
      </c>
      <c r="R442" s="40" t="s">
        <v>8341</v>
      </c>
      <c r="S442" s="43">
        <v>39650</v>
      </c>
      <c r="T442" s="40" t="s">
        <v>2623</v>
      </c>
      <c r="U442" s="58">
        <v>27520.79</v>
      </c>
      <c r="V442" s="58">
        <v>27520.79</v>
      </c>
      <c r="W442" s="40" t="s">
        <v>2623</v>
      </c>
      <c r="X442" s="40" t="s">
        <v>2623</v>
      </c>
      <c r="Y442" s="40" t="s">
        <v>2623</v>
      </c>
      <c r="Z442" s="58">
        <v>27520.79</v>
      </c>
      <c r="AA442" s="40" t="s">
        <v>50</v>
      </c>
      <c r="AB442" s="58">
        <v>13760.4</v>
      </c>
      <c r="AC442" s="40">
        <v>0</v>
      </c>
      <c r="AD442" s="40" t="s">
        <v>27</v>
      </c>
      <c r="AE442" s="40">
        <v>0</v>
      </c>
      <c r="AF442" s="40" t="s">
        <v>2629</v>
      </c>
      <c r="AG442" s="40" t="s">
        <v>2630</v>
      </c>
      <c r="AI442" s="40" t="s">
        <v>28</v>
      </c>
      <c r="AJ442" s="40" t="s">
        <v>512</v>
      </c>
      <c r="AK442" s="40" t="s">
        <v>664</v>
      </c>
      <c r="AL442" s="40" t="s">
        <v>45</v>
      </c>
      <c r="AN442" s="40" t="s">
        <v>32</v>
      </c>
      <c r="AO442" s="40" t="s">
        <v>285</v>
      </c>
      <c r="AP442" s="40" t="s">
        <v>34</v>
      </c>
      <c r="AQ442" s="40" t="s">
        <v>71</v>
      </c>
      <c r="AR442" s="40" t="s">
        <v>42</v>
      </c>
      <c r="AS442" s="43">
        <v>41459</v>
      </c>
      <c r="AT442" s="60" t="s">
        <v>7456</v>
      </c>
      <c r="AU442" s="40">
        <v>0</v>
      </c>
      <c r="AV442" s="40" t="s">
        <v>8342</v>
      </c>
      <c r="AW442" s="43">
        <v>40357</v>
      </c>
      <c r="AX442" s="46">
        <v>40387.888194444444</v>
      </c>
      <c r="AY442" s="40" t="s">
        <v>36</v>
      </c>
      <c r="AZ442" s="67">
        <v>27520.79</v>
      </c>
      <c r="BA442" s="43">
        <v>40357</v>
      </c>
      <c r="BB442" s="81">
        <v>41459</v>
      </c>
      <c r="BC442" s="40">
        <f t="shared" si="24"/>
        <v>1102</v>
      </c>
      <c r="BD442" s="85">
        <f t="shared" si="25"/>
        <v>36.733333333333334</v>
      </c>
      <c r="BF442" s="393">
        <v>40357</v>
      </c>
      <c r="BG442" s="398">
        <v>41486</v>
      </c>
      <c r="BH442" s="96">
        <f t="shared" si="26"/>
        <v>1129</v>
      </c>
      <c r="BI442" s="97">
        <f t="shared" si="27"/>
        <v>37.633333333333333</v>
      </c>
    </row>
    <row r="443" spans="1:61" ht="12.75" customHeight="1" x14ac:dyDescent="0.2">
      <c r="A443" s="413"/>
      <c r="B443" s="42" t="s">
        <v>2616</v>
      </c>
      <c r="C443" s="40">
        <v>93</v>
      </c>
      <c r="D443" s="60" t="s">
        <v>2527</v>
      </c>
      <c r="E443" s="41" t="s">
        <v>2529</v>
      </c>
      <c r="F443" s="41" t="s">
        <v>8713</v>
      </c>
      <c r="G443" s="41" t="s">
        <v>8708</v>
      </c>
      <c r="H443" s="41" t="s">
        <v>8738</v>
      </c>
      <c r="I443" s="40" t="s">
        <v>7453</v>
      </c>
      <c r="J443" s="40" t="s">
        <v>8739</v>
      </c>
      <c r="K443" s="67">
        <v>99000</v>
      </c>
      <c r="L443" s="51" t="s">
        <v>7841</v>
      </c>
      <c r="M443" s="40">
        <v>1278518</v>
      </c>
      <c r="N443" s="40" t="s">
        <v>8343</v>
      </c>
      <c r="O443" s="40" t="s">
        <v>8344</v>
      </c>
      <c r="P443" s="40" t="s">
        <v>2622</v>
      </c>
      <c r="Q443" s="40" t="s">
        <v>8345</v>
      </c>
      <c r="R443" s="40" t="s">
        <v>8346</v>
      </c>
      <c r="S443" s="43">
        <v>36550</v>
      </c>
      <c r="T443" s="40" t="s">
        <v>2623</v>
      </c>
      <c r="U443" s="58">
        <v>76216.990000000005</v>
      </c>
      <c r="V443" s="58">
        <v>76216.990000000005</v>
      </c>
      <c r="W443" s="40" t="s">
        <v>2623</v>
      </c>
      <c r="X443" s="40" t="s">
        <v>2623</v>
      </c>
      <c r="Y443" s="40" t="s">
        <v>2623</v>
      </c>
      <c r="Z443" s="58">
        <v>76216.990000000005</v>
      </c>
      <c r="AA443" s="40" t="s">
        <v>26</v>
      </c>
      <c r="AB443" s="58">
        <v>76216.990000000005</v>
      </c>
      <c r="AC443" s="40">
        <v>0</v>
      </c>
      <c r="AD443" s="40" t="s">
        <v>27</v>
      </c>
      <c r="AE443" s="40">
        <v>0</v>
      </c>
      <c r="AF443" s="40" t="s">
        <v>2629</v>
      </c>
      <c r="AG443" s="40" t="s">
        <v>2630</v>
      </c>
      <c r="AI443" s="40" t="s">
        <v>28</v>
      </c>
      <c r="AJ443" s="40" t="s">
        <v>135</v>
      </c>
      <c r="AK443" s="40" t="s">
        <v>136</v>
      </c>
      <c r="AL443" s="40" t="s">
        <v>45</v>
      </c>
      <c r="AM443" s="40" t="s">
        <v>2634</v>
      </c>
      <c r="AN443" s="40" t="s">
        <v>32</v>
      </c>
      <c r="AO443" s="40" t="s">
        <v>8347</v>
      </c>
      <c r="AP443" s="40" t="s">
        <v>55</v>
      </c>
      <c r="AQ443" s="40" t="s">
        <v>71</v>
      </c>
      <c r="AR443" s="40" t="s">
        <v>42</v>
      </c>
      <c r="AS443" s="43">
        <v>41458</v>
      </c>
      <c r="AT443" s="40" t="s">
        <v>7453</v>
      </c>
      <c r="AU443" s="40">
        <v>0</v>
      </c>
      <c r="AV443" s="40" t="s">
        <v>8348</v>
      </c>
      <c r="AW443" s="43">
        <v>40504</v>
      </c>
      <c r="AX443" s="46">
        <v>40528.630555555559</v>
      </c>
      <c r="AY443" s="40" t="s">
        <v>36</v>
      </c>
      <c r="AZ443" s="67">
        <v>76216.990000000005</v>
      </c>
      <c r="BA443" s="43">
        <v>40504</v>
      </c>
      <c r="BB443" s="81">
        <v>41458</v>
      </c>
      <c r="BC443" s="40">
        <f t="shared" si="24"/>
        <v>954</v>
      </c>
      <c r="BD443" s="85">
        <f t="shared" si="25"/>
        <v>31.8</v>
      </c>
      <c r="BF443" s="393">
        <v>40504</v>
      </c>
      <c r="BG443" s="398">
        <v>41486</v>
      </c>
      <c r="BH443" s="96">
        <f t="shared" si="26"/>
        <v>982</v>
      </c>
      <c r="BI443" s="97">
        <f t="shared" si="27"/>
        <v>32.733333333333334</v>
      </c>
    </row>
    <row r="444" spans="1:61" ht="12.75" customHeight="1" x14ac:dyDescent="0.2">
      <c r="A444" s="413"/>
      <c r="B444" s="42" t="s">
        <v>2616</v>
      </c>
      <c r="C444" s="40">
        <v>14</v>
      </c>
      <c r="D444" s="40" t="s">
        <v>2528</v>
      </c>
      <c r="E444" s="40" t="s">
        <v>2531</v>
      </c>
      <c r="F444" s="41" t="s">
        <v>8714</v>
      </c>
      <c r="G444" s="41" t="s">
        <v>8715</v>
      </c>
      <c r="H444" s="41" t="s">
        <v>8716</v>
      </c>
      <c r="I444" s="45" t="s">
        <v>7838</v>
      </c>
      <c r="J444" s="45" t="s">
        <v>9441</v>
      </c>
      <c r="L444" s="51" t="s">
        <v>7842</v>
      </c>
      <c r="M444" s="40">
        <v>1429800</v>
      </c>
      <c r="N444" s="40" t="s">
        <v>8349</v>
      </c>
      <c r="O444" s="40" t="s">
        <v>8350</v>
      </c>
      <c r="P444" s="40" t="s">
        <v>2646</v>
      </c>
      <c r="Q444" s="40" t="s">
        <v>8351</v>
      </c>
      <c r="R444" s="40" t="s">
        <v>8352</v>
      </c>
      <c r="S444" s="43">
        <v>40892</v>
      </c>
      <c r="T444" s="40" t="s">
        <v>2623</v>
      </c>
      <c r="U444" s="58">
        <v>13000</v>
      </c>
      <c r="V444" s="58">
        <v>13000</v>
      </c>
      <c r="W444" s="40" t="s">
        <v>2623</v>
      </c>
      <c r="X444" s="40" t="s">
        <v>2623</v>
      </c>
      <c r="Y444" s="40" t="s">
        <v>2623</v>
      </c>
      <c r="Z444" s="58">
        <v>1094.32</v>
      </c>
      <c r="AA444" s="40" t="s">
        <v>26</v>
      </c>
      <c r="AB444" s="58">
        <v>1094.32</v>
      </c>
      <c r="AC444" s="40">
        <v>0</v>
      </c>
      <c r="AD444" s="40" t="s">
        <v>27</v>
      </c>
      <c r="AE444" s="40">
        <v>0</v>
      </c>
      <c r="AF444" s="40" t="s">
        <v>2629</v>
      </c>
      <c r="AG444" s="40" t="s">
        <v>2625</v>
      </c>
      <c r="AH444" s="40" t="s">
        <v>2626</v>
      </c>
      <c r="AI444" s="40" t="s">
        <v>28</v>
      </c>
      <c r="AJ444" s="40" t="s">
        <v>262</v>
      </c>
      <c r="AK444" s="40" t="s">
        <v>151</v>
      </c>
      <c r="AL444" s="40" t="s">
        <v>31</v>
      </c>
      <c r="AM444" s="40" t="s">
        <v>2632</v>
      </c>
      <c r="AN444" s="40" t="s">
        <v>139</v>
      </c>
      <c r="AO444" s="40" t="s">
        <v>39</v>
      </c>
      <c r="AP444" s="40" t="s">
        <v>40</v>
      </c>
      <c r="AQ444" s="40" t="s">
        <v>41</v>
      </c>
      <c r="AR444" s="40" t="s">
        <v>42</v>
      </c>
      <c r="AS444" s="43">
        <v>41472</v>
      </c>
      <c r="AT444" s="40" t="s">
        <v>57</v>
      </c>
      <c r="AU444" s="40">
        <v>0</v>
      </c>
      <c r="AV444" s="40" t="s">
        <v>8353</v>
      </c>
      <c r="AW444" s="43">
        <v>40966</v>
      </c>
      <c r="AX444" s="46">
        <v>40975.94027777778</v>
      </c>
      <c r="AY444" s="40" t="s">
        <v>36</v>
      </c>
      <c r="AZ444" s="67">
        <v>13000</v>
      </c>
      <c r="BA444" s="43">
        <v>40966</v>
      </c>
      <c r="BB444" s="43">
        <v>41472</v>
      </c>
      <c r="BC444" s="40">
        <f t="shared" si="24"/>
        <v>506</v>
      </c>
      <c r="BD444" s="85">
        <f t="shared" si="25"/>
        <v>16.866666666666667</v>
      </c>
      <c r="BF444" s="393">
        <v>40966</v>
      </c>
      <c r="BG444" s="393">
        <v>41472</v>
      </c>
      <c r="BH444" s="96">
        <f t="shared" si="26"/>
        <v>506</v>
      </c>
      <c r="BI444" s="97">
        <f t="shared" si="27"/>
        <v>16.866666666666667</v>
      </c>
    </row>
    <row r="445" spans="1:61" ht="12.75" customHeight="1" x14ac:dyDescent="0.2">
      <c r="A445" s="413"/>
      <c r="B445" s="42" t="s">
        <v>2616</v>
      </c>
      <c r="C445" s="40">
        <v>82</v>
      </c>
      <c r="D445" s="60" t="s">
        <v>2527</v>
      </c>
      <c r="E445" s="41" t="s">
        <v>2558</v>
      </c>
      <c r="F445" s="40" t="s">
        <v>8713</v>
      </c>
      <c r="G445" s="40" t="s">
        <v>8708</v>
      </c>
      <c r="H445" s="41" t="s">
        <v>9214</v>
      </c>
      <c r="I445" s="60" t="s">
        <v>7456</v>
      </c>
      <c r="J445" s="60" t="s">
        <v>8756</v>
      </c>
      <c r="K445" s="68">
        <v>0</v>
      </c>
      <c r="L445" s="51" t="s">
        <v>7842</v>
      </c>
      <c r="M445" s="40">
        <v>1431375</v>
      </c>
      <c r="N445" s="40" t="s">
        <v>8354</v>
      </c>
      <c r="O445" s="40" t="s">
        <v>8355</v>
      </c>
      <c r="P445" s="40" t="s">
        <v>2622</v>
      </c>
      <c r="Q445" s="40" t="s">
        <v>8356</v>
      </c>
      <c r="R445" s="40" t="s">
        <v>8357</v>
      </c>
      <c r="S445" s="43">
        <v>40564</v>
      </c>
      <c r="T445" s="40" t="s">
        <v>2623</v>
      </c>
      <c r="U445" s="58">
        <v>13000</v>
      </c>
      <c r="V445" s="58">
        <v>13000</v>
      </c>
      <c r="W445" s="40" t="s">
        <v>2623</v>
      </c>
      <c r="X445" s="40" t="s">
        <v>2623</v>
      </c>
      <c r="Y445" s="40" t="s">
        <v>2623</v>
      </c>
      <c r="Z445" s="58">
        <v>13000</v>
      </c>
      <c r="AA445" s="40" t="s">
        <v>50</v>
      </c>
      <c r="AB445" s="58">
        <v>6500</v>
      </c>
      <c r="AC445" s="40">
        <v>0</v>
      </c>
      <c r="AD445" s="40" t="s">
        <v>27</v>
      </c>
      <c r="AE445" s="40">
        <v>0</v>
      </c>
      <c r="AF445" s="40" t="s">
        <v>2629</v>
      </c>
      <c r="AG445" s="40" t="s">
        <v>2630</v>
      </c>
      <c r="AI445" s="40" t="s">
        <v>28</v>
      </c>
      <c r="AJ445" s="40" t="s">
        <v>135</v>
      </c>
      <c r="AK445" s="40" t="s">
        <v>136</v>
      </c>
      <c r="AL445" s="40" t="s">
        <v>31</v>
      </c>
      <c r="AM445" s="40" t="s">
        <v>2644</v>
      </c>
      <c r="AN445" s="40" t="s">
        <v>32</v>
      </c>
      <c r="AO445" s="40" t="s">
        <v>77</v>
      </c>
      <c r="AP445" s="40" t="s">
        <v>34</v>
      </c>
      <c r="AQ445" s="40" t="s">
        <v>71</v>
      </c>
      <c r="AR445" s="40" t="s">
        <v>42</v>
      </c>
      <c r="AS445" s="43">
        <v>41459</v>
      </c>
      <c r="AT445" s="60" t="s">
        <v>7456</v>
      </c>
      <c r="AU445" s="40">
        <v>0</v>
      </c>
      <c r="AV445" s="40" t="s">
        <v>8358</v>
      </c>
      <c r="AW445" s="43">
        <v>40940</v>
      </c>
      <c r="AX445" s="46">
        <v>40980.977083333331</v>
      </c>
      <c r="AY445" s="40" t="s">
        <v>36</v>
      </c>
      <c r="AZ445" s="67">
        <v>13000</v>
      </c>
      <c r="BA445" s="43">
        <v>40940</v>
      </c>
      <c r="BB445" s="81">
        <v>41459</v>
      </c>
      <c r="BC445" s="40">
        <f t="shared" si="24"/>
        <v>519</v>
      </c>
      <c r="BD445" s="85">
        <f t="shared" si="25"/>
        <v>17.3</v>
      </c>
      <c r="BF445" s="393">
        <v>40940</v>
      </c>
      <c r="BG445" s="398">
        <v>41486</v>
      </c>
      <c r="BH445" s="96">
        <f t="shared" si="26"/>
        <v>546</v>
      </c>
      <c r="BI445" s="97">
        <f t="shared" si="27"/>
        <v>18.2</v>
      </c>
    </row>
    <row r="446" spans="1:61" ht="12.75" customHeight="1" x14ac:dyDescent="0.2">
      <c r="A446" s="413"/>
      <c r="B446" s="42" t="s">
        <v>2616</v>
      </c>
      <c r="C446" s="40">
        <v>82</v>
      </c>
      <c r="D446" s="60" t="s">
        <v>2527</v>
      </c>
      <c r="E446" s="41" t="s">
        <v>8571</v>
      </c>
      <c r="F446" s="40" t="s">
        <v>8710</v>
      </c>
      <c r="G446" s="40" t="s">
        <v>8708</v>
      </c>
      <c r="H446" s="40" t="s">
        <v>8709</v>
      </c>
      <c r="I446" s="45" t="s">
        <v>7838</v>
      </c>
      <c r="J446" s="45" t="s">
        <v>9440</v>
      </c>
      <c r="L446" s="51" t="s">
        <v>7842</v>
      </c>
      <c r="M446" s="40">
        <v>1448447</v>
      </c>
      <c r="N446" s="40" t="s">
        <v>8359</v>
      </c>
      <c r="O446" s="40" t="s">
        <v>8360</v>
      </c>
      <c r="P446" s="40" t="s">
        <v>2622</v>
      </c>
      <c r="Q446" s="40" t="s">
        <v>8361</v>
      </c>
      <c r="R446" s="40" t="s">
        <v>8362</v>
      </c>
      <c r="S446" s="43">
        <v>40894</v>
      </c>
      <c r="T446" s="40" t="s">
        <v>2623</v>
      </c>
      <c r="U446" s="58">
        <v>5000</v>
      </c>
      <c r="V446" s="58">
        <v>5000</v>
      </c>
      <c r="W446" s="40" t="s">
        <v>2623</v>
      </c>
      <c r="X446" s="40" t="s">
        <v>2623</v>
      </c>
      <c r="Y446" s="40" t="s">
        <v>2623</v>
      </c>
      <c r="Z446" s="58">
        <v>6128.19</v>
      </c>
      <c r="AA446" s="40" t="s">
        <v>26</v>
      </c>
      <c r="AB446" s="58">
        <v>6128.19</v>
      </c>
      <c r="AC446" s="40">
        <v>0</v>
      </c>
      <c r="AD446" s="40" t="s">
        <v>27</v>
      </c>
      <c r="AE446" s="40">
        <v>0</v>
      </c>
      <c r="AF446" s="40" t="s">
        <v>2629</v>
      </c>
      <c r="AG446" s="40" t="s">
        <v>2630</v>
      </c>
      <c r="AI446" s="40" t="s">
        <v>28</v>
      </c>
      <c r="AJ446" s="40" t="s">
        <v>196</v>
      </c>
      <c r="AK446" s="40" t="s">
        <v>136</v>
      </c>
      <c r="AL446" s="40" t="s">
        <v>31</v>
      </c>
      <c r="AM446" s="40" t="s">
        <v>2641</v>
      </c>
      <c r="AN446" s="40" t="s">
        <v>32</v>
      </c>
      <c r="AO446" s="40" t="s">
        <v>77</v>
      </c>
      <c r="AP446" s="40" t="s">
        <v>34</v>
      </c>
      <c r="AQ446" s="40" t="s">
        <v>71</v>
      </c>
      <c r="AR446" s="40" t="s">
        <v>42</v>
      </c>
      <c r="AS446" s="43">
        <v>41458</v>
      </c>
      <c r="AT446" s="40" t="s">
        <v>57</v>
      </c>
      <c r="AU446" s="40">
        <v>0</v>
      </c>
      <c r="AV446" s="40" t="s">
        <v>8363</v>
      </c>
      <c r="AW446" s="43">
        <v>40994</v>
      </c>
      <c r="AX446" s="46">
        <v>41017.700694444444</v>
      </c>
      <c r="AY446" s="40" t="s">
        <v>36</v>
      </c>
      <c r="AZ446" s="67">
        <v>5000</v>
      </c>
      <c r="BA446" s="43">
        <v>40994</v>
      </c>
      <c r="BB446" s="81">
        <v>41458</v>
      </c>
      <c r="BC446" s="40">
        <f t="shared" si="24"/>
        <v>464</v>
      </c>
      <c r="BD446" s="85">
        <f t="shared" si="25"/>
        <v>15.466666666666667</v>
      </c>
      <c r="BF446" s="393">
        <v>40994</v>
      </c>
      <c r="BG446" s="398">
        <v>41486</v>
      </c>
      <c r="BH446" s="96">
        <f t="shared" si="26"/>
        <v>492</v>
      </c>
      <c r="BI446" s="97">
        <f t="shared" si="27"/>
        <v>16.399999999999999</v>
      </c>
    </row>
    <row r="447" spans="1:61" ht="12.75" customHeight="1" x14ac:dyDescent="0.2">
      <c r="A447" s="413"/>
      <c r="B447" s="42" t="s">
        <v>2616</v>
      </c>
      <c r="C447" s="40">
        <v>93</v>
      </c>
      <c r="D447" s="60" t="s">
        <v>2527</v>
      </c>
      <c r="E447" s="41" t="s">
        <v>2539</v>
      </c>
      <c r="F447" s="41" t="s">
        <v>8710</v>
      </c>
      <c r="G447" s="41" t="s">
        <v>8708</v>
      </c>
      <c r="H447" s="41" t="s">
        <v>8720</v>
      </c>
      <c r="I447" s="40" t="s">
        <v>7453</v>
      </c>
      <c r="J447" s="40" t="s">
        <v>8737</v>
      </c>
      <c r="K447" s="67">
        <v>23100</v>
      </c>
      <c r="L447" s="51" t="s">
        <v>7842</v>
      </c>
      <c r="M447" s="40">
        <v>1488071</v>
      </c>
      <c r="N447" s="40" t="s">
        <v>8364</v>
      </c>
      <c r="O447" s="40" t="s">
        <v>8365</v>
      </c>
      <c r="P447" s="40" t="s">
        <v>2622</v>
      </c>
      <c r="Q447" s="40" t="s">
        <v>8366</v>
      </c>
      <c r="R447" s="40" t="s">
        <v>8367</v>
      </c>
      <c r="S447" s="43">
        <v>40248</v>
      </c>
      <c r="T447" s="40" t="s">
        <v>2623</v>
      </c>
      <c r="U447" s="58">
        <v>21000</v>
      </c>
      <c r="V447" s="58">
        <v>21000</v>
      </c>
      <c r="W447" s="40" t="s">
        <v>2623</v>
      </c>
      <c r="X447" s="40" t="s">
        <v>2623</v>
      </c>
      <c r="Y447" s="40" t="s">
        <v>2623</v>
      </c>
      <c r="Z447" s="58">
        <v>21000</v>
      </c>
      <c r="AA447" s="40" t="s">
        <v>26</v>
      </c>
      <c r="AB447" s="58">
        <v>21000</v>
      </c>
      <c r="AC447" s="40">
        <v>0</v>
      </c>
      <c r="AD447" s="40" t="s">
        <v>27</v>
      </c>
      <c r="AE447" s="40">
        <v>0</v>
      </c>
      <c r="AF447" s="40" t="s">
        <v>2629</v>
      </c>
      <c r="AG447" s="40" t="s">
        <v>2625</v>
      </c>
      <c r="AH447" s="40" t="s">
        <v>2626</v>
      </c>
      <c r="AI447" s="40" t="s">
        <v>28</v>
      </c>
      <c r="AJ447" s="40" t="s">
        <v>135</v>
      </c>
      <c r="AK447" s="40" t="s">
        <v>136</v>
      </c>
      <c r="AL447" s="40" t="s">
        <v>45</v>
      </c>
      <c r="AM447" s="40" t="s">
        <v>2652</v>
      </c>
      <c r="AN447" s="40" t="s">
        <v>32</v>
      </c>
      <c r="AO447" s="40" t="s">
        <v>396</v>
      </c>
      <c r="AP447" s="40" t="s">
        <v>34</v>
      </c>
      <c r="AQ447" s="40" t="s">
        <v>71</v>
      </c>
      <c r="AR447" s="40" t="s">
        <v>42</v>
      </c>
      <c r="AS447" s="43">
        <v>41458</v>
      </c>
      <c r="AT447" s="40" t="s">
        <v>7453</v>
      </c>
      <c r="AU447" s="40">
        <v>0</v>
      </c>
      <c r="AV447" s="40" t="s">
        <v>8368</v>
      </c>
      <c r="AW447" s="43">
        <v>41089</v>
      </c>
      <c r="AX447" s="46">
        <v>41107.010416666664</v>
      </c>
      <c r="AY447" s="40" t="s">
        <v>36</v>
      </c>
      <c r="AZ447" s="67">
        <v>21000</v>
      </c>
      <c r="BA447" s="43">
        <v>41089</v>
      </c>
      <c r="BB447" s="81">
        <v>41458</v>
      </c>
      <c r="BC447" s="40">
        <f t="shared" si="24"/>
        <v>369</v>
      </c>
      <c r="BD447" s="85">
        <f t="shared" si="25"/>
        <v>12.3</v>
      </c>
      <c r="BF447" s="393">
        <v>41089</v>
      </c>
      <c r="BG447" s="398">
        <v>41486</v>
      </c>
      <c r="BH447" s="96">
        <f t="shared" si="26"/>
        <v>397</v>
      </c>
      <c r="BI447" s="97">
        <f t="shared" si="27"/>
        <v>13.233333333333333</v>
      </c>
    </row>
    <row r="448" spans="1:61" ht="12.75" customHeight="1" x14ac:dyDescent="0.2">
      <c r="A448" s="413"/>
      <c r="B448" s="42" t="s">
        <v>2616</v>
      </c>
      <c r="C448" s="40">
        <v>14</v>
      </c>
      <c r="D448" s="40" t="s">
        <v>2528</v>
      </c>
      <c r="E448" s="40" t="s">
        <v>2531</v>
      </c>
      <c r="F448" s="40" t="s">
        <v>8714</v>
      </c>
      <c r="G448" s="40" t="s">
        <v>8715</v>
      </c>
      <c r="H448" s="40" t="s">
        <v>8716</v>
      </c>
      <c r="I448" s="60" t="s">
        <v>7456</v>
      </c>
      <c r="J448" s="60" t="s">
        <v>8756</v>
      </c>
      <c r="K448" s="68">
        <v>0</v>
      </c>
      <c r="L448" s="51" t="s">
        <v>7842</v>
      </c>
      <c r="M448" s="40">
        <v>1570779</v>
      </c>
      <c r="N448" s="40" t="s">
        <v>8369</v>
      </c>
      <c r="O448" s="40" t="s">
        <v>8370</v>
      </c>
      <c r="P448" s="40" t="s">
        <v>2622</v>
      </c>
      <c r="Q448" s="40" t="s">
        <v>8371</v>
      </c>
      <c r="R448" s="40" t="s">
        <v>8372</v>
      </c>
      <c r="S448" s="43">
        <v>40869</v>
      </c>
      <c r="T448" s="40" t="s">
        <v>2623</v>
      </c>
      <c r="U448" s="58">
        <v>4633.42</v>
      </c>
      <c r="V448" s="58">
        <v>11997</v>
      </c>
      <c r="W448" s="40" t="s">
        <v>2623</v>
      </c>
      <c r="X448" s="40" t="s">
        <v>2623</v>
      </c>
      <c r="Y448" s="40" t="s">
        <v>2623</v>
      </c>
      <c r="Z448" s="58">
        <v>4633.42</v>
      </c>
      <c r="AA448" s="40" t="s">
        <v>50</v>
      </c>
      <c r="AB448" s="58">
        <v>2316.71</v>
      </c>
      <c r="AC448" s="40">
        <v>0</v>
      </c>
      <c r="AD448" s="40" t="s">
        <v>27</v>
      </c>
      <c r="AE448" s="40">
        <v>0</v>
      </c>
      <c r="AF448" s="40" t="s">
        <v>2629</v>
      </c>
      <c r="AG448" s="40" t="s">
        <v>2630</v>
      </c>
      <c r="AI448" s="40" t="s">
        <v>28</v>
      </c>
      <c r="AJ448" s="40" t="s">
        <v>262</v>
      </c>
      <c r="AK448" s="40" t="s">
        <v>284</v>
      </c>
      <c r="AL448" s="40" t="s">
        <v>31</v>
      </c>
      <c r="AM448" s="40" t="s">
        <v>2632</v>
      </c>
      <c r="AN448" s="40" t="s">
        <v>131</v>
      </c>
      <c r="AO448" s="40" t="s">
        <v>113</v>
      </c>
      <c r="AP448" s="40" t="s">
        <v>84</v>
      </c>
      <c r="AQ448" s="40" t="s">
        <v>85</v>
      </c>
      <c r="AR448" s="40" t="s">
        <v>42</v>
      </c>
      <c r="AS448" s="43">
        <v>41472</v>
      </c>
      <c r="AT448" s="60" t="s">
        <v>7456</v>
      </c>
      <c r="AU448" s="40">
        <v>0</v>
      </c>
      <c r="AV448" s="40" t="s">
        <v>8373</v>
      </c>
      <c r="AW448" s="43">
        <v>41288</v>
      </c>
      <c r="AX448" s="46">
        <v>41297.143750000003</v>
      </c>
      <c r="AY448" s="40" t="s">
        <v>36</v>
      </c>
      <c r="AZ448" s="67">
        <v>4633.42</v>
      </c>
      <c r="BA448" s="43">
        <v>41288</v>
      </c>
      <c r="BB448" s="43">
        <v>41472</v>
      </c>
      <c r="BC448" s="40">
        <f t="shared" si="24"/>
        <v>184</v>
      </c>
      <c r="BD448" s="85">
        <f t="shared" si="25"/>
        <v>6.1333333333333337</v>
      </c>
      <c r="BF448" s="393">
        <v>41288</v>
      </c>
      <c r="BG448" s="393">
        <v>41472</v>
      </c>
      <c r="BH448" s="96">
        <f t="shared" si="26"/>
        <v>184</v>
      </c>
      <c r="BI448" s="97">
        <f t="shared" si="27"/>
        <v>6.1333333333333337</v>
      </c>
    </row>
    <row r="449" spans="1:61" ht="12.75" customHeight="1" x14ac:dyDescent="0.2">
      <c r="A449" s="413"/>
      <c r="B449" s="42" t="s">
        <v>2616</v>
      </c>
      <c r="C449" s="40">
        <v>82</v>
      </c>
      <c r="D449" s="60" t="s">
        <v>2527</v>
      </c>
      <c r="E449" s="41" t="s">
        <v>2537</v>
      </c>
      <c r="F449" s="40" t="s">
        <v>8713</v>
      </c>
      <c r="G449" s="40" t="s">
        <v>8708</v>
      </c>
      <c r="H449" s="41" t="s">
        <v>9214</v>
      </c>
      <c r="I449" s="40" t="s">
        <v>7453</v>
      </c>
      <c r="J449" s="40" t="s">
        <v>8740</v>
      </c>
      <c r="K449" s="67">
        <v>66000</v>
      </c>
      <c r="L449" s="51" t="s">
        <v>7841</v>
      </c>
      <c r="M449" s="40">
        <v>480857</v>
      </c>
      <c r="N449" s="40" t="s">
        <v>8374</v>
      </c>
      <c r="O449" s="40" t="s">
        <v>8375</v>
      </c>
      <c r="P449" s="40" t="s">
        <v>2622</v>
      </c>
      <c r="Q449" s="40" t="s">
        <v>8376</v>
      </c>
      <c r="R449" s="40" t="s">
        <v>8377</v>
      </c>
      <c r="S449" s="43">
        <v>38249</v>
      </c>
      <c r="T449" s="40" t="s">
        <v>2623</v>
      </c>
      <c r="U449" s="58">
        <v>25000</v>
      </c>
      <c r="V449" s="58">
        <v>25000</v>
      </c>
      <c r="W449" s="40" t="s">
        <v>2623</v>
      </c>
      <c r="X449" s="40" t="s">
        <v>2623</v>
      </c>
      <c r="Y449" s="40" t="s">
        <v>2623</v>
      </c>
      <c r="Z449" s="58">
        <v>25000</v>
      </c>
      <c r="AA449" s="40" t="s">
        <v>26</v>
      </c>
      <c r="AB449" s="58">
        <v>25000</v>
      </c>
      <c r="AC449" s="58">
        <v>3000</v>
      </c>
      <c r="AD449" s="40" t="s">
        <v>27</v>
      </c>
      <c r="AE449" s="40">
        <v>0</v>
      </c>
      <c r="AF449" s="40" t="s">
        <v>2629</v>
      </c>
      <c r="AG449" s="40" t="s">
        <v>2625</v>
      </c>
      <c r="AH449" s="40" t="s">
        <v>2626</v>
      </c>
      <c r="AI449" s="40" t="s">
        <v>28</v>
      </c>
      <c r="AJ449" s="40" t="s">
        <v>44</v>
      </c>
      <c r="AK449" s="40" t="s">
        <v>38</v>
      </c>
      <c r="AL449" s="40" t="s">
        <v>31</v>
      </c>
      <c r="AM449" s="40" t="s">
        <v>2644</v>
      </c>
      <c r="AN449" s="40" t="s">
        <v>32</v>
      </c>
      <c r="AO449" s="40" t="s">
        <v>3207</v>
      </c>
      <c r="AP449" s="40" t="s">
        <v>34</v>
      </c>
      <c r="AQ449" s="40" t="s">
        <v>71</v>
      </c>
      <c r="AR449" s="40" t="s">
        <v>42</v>
      </c>
      <c r="AS449" s="43">
        <v>41473</v>
      </c>
      <c r="AT449" s="40" t="s">
        <v>7453</v>
      </c>
      <c r="AU449" s="40">
        <v>0</v>
      </c>
      <c r="AV449" s="40" t="s">
        <v>8378</v>
      </c>
      <c r="AW449" s="43">
        <v>38520</v>
      </c>
      <c r="AX449" s="46">
        <v>38688.588194444441</v>
      </c>
      <c r="AY449" s="40" t="s">
        <v>36</v>
      </c>
      <c r="AZ449" s="67">
        <v>25000</v>
      </c>
      <c r="BA449" s="43">
        <v>38520</v>
      </c>
      <c r="BB449" s="81">
        <v>41473</v>
      </c>
      <c r="BC449" s="40">
        <f t="shared" si="24"/>
        <v>2953</v>
      </c>
      <c r="BD449" s="85">
        <f t="shared" si="25"/>
        <v>98.433333333333337</v>
      </c>
      <c r="BF449" s="393">
        <v>38520</v>
      </c>
      <c r="BG449" s="398">
        <v>41486</v>
      </c>
      <c r="BH449" s="96">
        <f t="shared" si="26"/>
        <v>2966</v>
      </c>
      <c r="BI449" s="97">
        <f t="shared" si="27"/>
        <v>98.86666666666666</v>
      </c>
    </row>
    <row r="450" spans="1:61" ht="12.75" customHeight="1" x14ac:dyDescent="0.2">
      <c r="A450" s="413"/>
      <c r="B450" s="42" t="s">
        <v>2616</v>
      </c>
      <c r="C450" s="40">
        <v>93</v>
      </c>
      <c r="D450" s="60" t="s">
        <v>2527</v>
      </c>
      <c r="E450" s="40" t="s">
        <v>2533</v>
      </c>
      <c r="F450" s="41" t="s">
        <v>8712</v>
      </c>
      <c r="G450" s="41" t="s">
        <v>8708</v>
      </c>
      <c r="H450" s="41" t="s">
        <v>9572</v>
      </c>
      <c r="I450" s="45" t="s">
        <v>7838</v>
      </c>
      <c r="J450" s="45" t="s">
        <v>9444</v>
      </c>
      <c r="L450" s="51" t="s">
        <v>7841</v>
      </c>
      <c r="M450" s="40">
        <v>589064</v>
      </c>
      <c r="N450" s="40" t="s">
        <v>8379</v>
      </c>
      <c r="O450" s="40" t="s">
        <v>8380</v>
      </c>
      <c r="P450" s="40" t="s">
        <v>2622</v>
      </c>
      <c r="Q450" s="40" t="s">
        <v>8381</v>
      </c>
      <c r="R450" s="40" t="s">
        <v>8382</v>
      </c>
      <c r="S450" s="43">
        <v>38622</v>
      </c>
      <c r="T450" s="40" t="s">
        <v>2623</v>
      </c>
      <c r="U450" s="58">
        <v>10000</v>
      </c>
      <c r="V450" s="58">
        <v>10000</v>
      </c>
      <c r="W450" s="40" t="s">
        <v>2623</v>
      </c>
      <c r="X450" s="40" t="s">
        <v>2623</v>
      </c>
      <c r="Y450" s="40" t="s">
        <v>2623</v>
      </c>
      <c r="Z450" s="58">
        <v>10000</v>
      </c>
      <c r="AA450" s="40" t="s">
        <v>26</v>
      </c>
      <c r="AB450" s="58">
        <v>10000</v>
      </c>
      <c r="AC450" s="58">
        <v>6150.08</v>
      </c>
      <c r="AD450" s="40" t="s">
        <v>27</v>
      </c>
      <c r="AE450" s="40">
        <v>0</v>
      </c>
      <c r="AF450" s="40" t="s">
        <v>2629</v>
      </c>
      <c r="AG450" s="40" t="s">
        <v>2625</v>
      </c>
      <c r="AH450" s="40" t="s">
        <v>2626</v>
      </c>
      <c r="AI450" s="40" t="s">
        <v>28</v>
      </c>
      <c r="AJ450" s="40" t="s">
        <v>44</v>
      </c>
      <c r="AK450" s="40" t="s">
        <v>38</v>
      </c>
      <c r="AL450" s="40" t="s">
        <v>45</v>
      </c>
      <c r="AM450" s="40" t="s">
        <v>2634</v>
      </c>
      <c r="AN450" s="40" t="s">
        <v>32</v>
      </c>
      <c r="AO450" s="40" t="s">
        <v>4983</v>
      </c>
      <c r="AP450" s="40" t="s">
        <v>53</v>
      </c>
      <c r="AQ450" s="40" t="s">
        <v>71</v>
      </c>
      <c r="AR450" s="40" t="s">
        <v>42</v>
      </c>
      <c r="AS450" s="43">
        <v>41467</v>
      </c>
      <c r="AT450" s="40" t="s">
        <v>57</v>
      </c>
      <c r="AU450" s="40">
        <v>0</v>
      </c>
      <c r="AV450" s="40" t="s">
        <v>8383</v>
      </c>
      <c r="AW450" s="43">
        <v>39142</v>
      </c>
      <c r="AX450" s="46">
        <v>39192.645833333336</v>
      </c>
      <c r="AY450" s="40" t="s">
        <v>36</v>
      </c>
      <c r="AZ450" s="67">
        <v>10000</v>
      </c>
      <c r="BA450" s="43">
        <v>39142</v>
      </c>
      <c r="BB450" s="81">
        <v>41467</v>
      </c>
      <c r="BC450" s="40">
        <f t="shared" si="24"/>
        <v>2325</v>
      </c>
      <c r="BD450" s="85">
        <f t="shared" si="25"/>
        <v>77.5</v>
      </c>
      <c r="BF450" s="393">
        <v>39142</v>
      </c>
      <c r="BG450" s="398">
        <v>41486</v>
      </c>
      <c r="BH450" s="96">
        <f t="shared" si="26"/>
        <v>2344</v>
      </c>
      <c r="BI450" s="97">
        <f t="shared" si="27"/>
        <v>78.13333333333334</v>
      </c>
    </row>
    <row r="451" spans="1:61" ht="12.75" customHeight="1" x14ac:dyDescent="0.2">
      <c r="A451" s="413"/>
      <c r="B451" s="42" t="s">
        <v>2616</v>
      </c>
      <c r="C451" s="40">
        <v>82</v>
      </c>
      <c r="D451" s="60" t="s">
        <v>2527</v>
      </c>
      <c r="E451" s="41" t="s">
        <v>2558</v>
      </c>
      <c r="F451" s="40" t="s">
        <v>8717</v>
      </c>
      <c r="G451" s="40" t="s">
        <v>8715</v>
      </c>
      <c r="H451" s="40" t="s">
        <v>8716</v>
      </c>
      <c r="I451" s="60" t="s">
        <v>7456</v>
      </c>
      <c r="J451" s="60" t="s">
        <v>8756</v>
      </c>
      <c r="K451" s="68">
        <v>0</v>
      </c>
      <c r="L451" s="51" t="s">
        <v>7841</v>
      </c>
      <c r="M451" s="40">
        <v>618170</v>
      </c>
      <c r="N451" s="40" t="s">
        <v>8384</v>
      </c>
      <c r="O451" s="40" t="s">
        <v>8385</v>
      </c>
      <c r="P451" s="40" t="s">
        <v>2622</v>
      </c>
      <c r="Q451" s="40">
        <v>1102080</v>
      </c>
      <c r="R451" s="40" t="s">
        <v>8386</v>
      </c>
      <c r="S451" s="43">
        <v>38932</v>
      </c>
      <c r="T451" s="40" t="s">
        <v>2623</v>
      </c>
      <c r="U451" s="58">
        <v>45000</v>
      </c>
      <c r="V451" s="58">
        <v>150000</v>
      </c>
      <c r="W451" s="40" t="s">
        <v>2623</v>
      </c>
      <c r="X451" s="40" t="s">
        <v>2623</v>
      </c>
      <c r="Y451" s="40" t="s">
        <v>2623</v>
      </c>
      <c r="Z451" s="58">
        <v>45000</v>
      </c>
      <c r="AA451" s="40" t="s">
        <v>27</v>
      </c>
      <c r="AB451" s="40">
        <v>0</v>
      </c>
      <c r="AC451" s="58">
        <v>10000</v>
      </c>
      <c r="AD451" s="40" t="s">
        <v>27</v>
      </c>
      <c r="AE451" s="40">
        <v>0</v>
      </c>
      <c r="AF451" s="40" t="s">
        <v>2624</v>
      </c>
      <c r="AG451" s="40" t="s">
        <v>2630</v>
      </c>
      <c r="AI451" s="40" t="s">
        <v>28</v>
      </c>
      <c r="AJ451" s="40" t="s">
        <v>44</v>
      </c>
      <c r="AK451" s="40" t="s">
        <v>61</v>
      </c>
      <c r="AL451" s="40" t="s">
        <v>31</v>
      </c>
      <c r="AM451" s="40" t="s">
        <v>2645</v>
      </c>
      <c r="AN451" s="40" t="s">
        <v>32</v>
      </c>
      <c r="AO451" s="40" t="s">
        <v>97</v>
      </c>
      <c r="AP451" s="40" t="s">
        <v>34</v>
      </c>
      <c r="AQ451" s="40" t="s">
        <v>71</v>
      </c>
      <c r="AR451" s="40" t="s">
        <v>42</v>
      </c>
      <c r="AS451" s="43">
        <v>41460</v>
      </c>
      <c r="AT451" s="60" t="s">
        <v>7456</v>
      </c>
      <c r="AU451" s="40">
        <v>0</v>
      </c>
      <c r="AV451" s="40" t="s">
        <v>8387</v>
      </c>
      <c r="AW451" s="43">
        <v>39199</v>
      </c>
      <c r="AX451" s="46">
        <v>39254.601388888892</v>
      </c>
      <c r="AY451" s="40" t="s">
        <v>36</v>
      </c>
      <c r="AZ451" s="67">
        <v>45000</v>
      </c>
      <c r="BA451" s="43">
        <v>39199</v>
      </c>
      <c r="BB451" s="81">
        <v>41460</v>
      </c>
      <c r="BC451" s="40">
        <f t="shared" ref="BC451:BC514" si="28">BB451-BA451</f>
        <v>2261</v>
      </c>
      <c r="BD451" s="85">
        <f t="shared" ref="BD451:BD514" si="29">BC451/30</f>
        <v>75.36666666666666</v>
      </c>
      <c r="BF451" s="393">
        <v>39199</v>
      </c>
      <c r="BG451" s="398">
        <v>41486</v>
      </c>
      <c r="BH451" s="96">
        <f t="shared" ref="BH451:BH514" si="30">BG451-BF451</f>
        <v>2287</v>
      </c>
      <c r="BI451" s="97">
        <f t="shared" ref="BI451:BI514" si="31">BH451/30</f>
        <v>76.233333333333334</v>
      </c>
    </row>
    <row r="452" spans="1:61" ht="12.75" customHeight="1" x14ac:dyDescent="0.2">
      <c r="A452" s="413"/>
      <c r="B452" s="42" t="s">
        <v>2616</v>
      </c>
      <c r="C452" s="40">
        <v>93</v>
      </c>
      <c r="D452" s="60" t="s">
        <v>2527</v>
      </c>
      <c r="E452" s="41" t="s">
        <v>2539</v>
      </c>
      <c r="F452" s="41" t="s">
        <v>8712</v>
      </c>
      <c r="G452" s="41" t="s">
        <v>8708</v>
      </c>
      <c r="H452" s="41" t="s">
        <v>9572</v>
      </c>
      <c r="I452" s="45" t="s">
        <v>7839</v>
      </c>
      <c r="J452" s="40" t="s">
        <v>8755</v>
      </c>
      <c r="K452" s="67">
        <v>28364.080000000002</v>
      </c>
      <c r="L452" s="51" t="s">
        <v>7841</v>
      </c>
      <c r="M452" s="40">
        <v>646563</v>
      </c>
      <c r="N452" s="40" t="s">
        <v>8388</v>
      </c>
      <c r="O452" s="40" t="s">
        <v>8389</v>
      </c>
      <c r="P452" s="40" t="s">
        <v>2622</v>
      </c>
      <c r="Q452" s="40" t="s">
        <v>8390</v>
      </c>
      <c r="R452" s="40" t="s">
        <v>8391</v>
      </c>
      <c r="S452" s="43">
        <v>38838</v>
      </c>
      <c r="T452" s="40" t="s">
        <v>2623</v>
      </c>
      <c r="U452" s="58">
        <v>11760</v>
      </c>
      <c r="V452" s="58">
        <v>11760</v>
      </c>
      <c r="W452" s="40" t="s">
        <v>2623</v>
      </c>
      <c r="X452" s="40" t="s">
        <v>2623</v>
      </c>
      <c r="Y452" s="40" t="s">
        <v>2623</v>
      </c>
      <c r="Z452" s="58">
        <v>11760</v>
      </c>
      <c r="AA452" s="40" t="s">
        <v>26</v>
      </c>
      <c r="AB452" s="58">
        <v>11760</v>
      </c>
      <c r="AC452" s="40">
        <v>0</v>
      </c>
      <c r="AD452" s="40" t="s">
        <v>27</v>
      </c>
      <c r="AE452" s="40">
        <v>0</v>
      </c>
      <c r="AF452" s="40" t="s">
        <v>2624</v>
      </c>
      <c r="AG452" s="40" t="s">
        <v>2625</v>
      </c>
      <c r="AH452" s="40" t="s">
        <v>2626</v>
      </c>
      <c r="AI452" s="40" t="s">
        <v>28</v>
      </c>
      <c r="AJ452" s="40" t="s">
        <v>44</v>
      </c>
      <c r="AK452" s="40" t="s">
        <v>38</v>
      </c>
      <c r="AL452" s="40" t="s">
        <v>45</v>
      </c>
      <c r="AM452" s="40" t="s">
        <v>2664</v>
      </c>
      <c r="AN452" s="40" t="s">
        <v>32</v>
      </c>
      <c r="AO452" s="40" t="s">
        <v>525</v>
      </c>
      <c r="AP452" s="40" t="s">
        <v>34</v>
      </c>
      <c r="AQ452" s="40" t="s">
        <v>46</v>
      </c>
      <c r="AR452" s="40" t="s">
        <v>42</v>
      </c>
      <c r="AS452" s="43">
        <v>41471</v>
      </c>
      <c r="AT452" s="40" t="s">
        <v>43</v>
      </c>
      <c r="AU452" s="40">
        <v>0</v>
      </c>
      <c r="AV452" s="40" t="s">
        <v>8392</v>
      </c>
      <c r="AW452" s="43">
        <v>39258</v>
      </c>
      <c r="AX452" s="46">
        <v>39293.652083333334</v>
      </c>
      <c r="AY452" s="40" t="s">
        <v>36</v>
      </c>
      <c r="AZ452" s="67">
        <v>11760</v>
      </c>
      <c r="BA452" s="43">
        <v>39258</v>
      </c>
      <c r="BB452" s="81">
        <v>41471</v>
      </c>
      <c r="BC452" s="40">
        <f t="shared" si="28"/>
        <v>2213</v>
      </c>
      <c r="BD452" s="85">
        <f t="shared" si="29"/>
        <v>73.766666666666666</v>
      </c>
      <c r="BF452" s="393">
        <v>39258</v>
      </c>
      <c r="BG452" s="398">
        <v>41486</v>
      </c>
      <c r="BH452" s="96">
        <f t="shared" si="30"/>
        <v>2228</v>
      </c>
      <c r="BI452" s="97">
        <f t="shared" si="31"/>
        <v>74.266666666666666</v>
      </c>
    </row>
    <row r="453" spans="1:61" ht="12.75" customHeight="1" x14ac:dyDescent="0.2">
      <c r="A453" s="413"/>
      <c r="B453" s="42" t="s">
        <v>2616</v>
      </c>
      <c r="C453" s="40">
        <v>82</v>
      </c>
      <c r="D453" s="60" t="s">
        <v>2527</v>
      </c>
      <c r="E453" s="41" t="s">
        <v>2537</v>
      </c>
      <c r="F453" s="40" t="s">
        <v>8717</v>
      </c>
      <c r="G453" s="40" t="s">
        <v>8715</v>
      </c>
      <c r="H453" s="40" t="s">
        <v>8716</v>
      </c>
      <c r="I453" s="60" t="s">
        <v>7456</v>
      </c>
      <c r="J453" s="60" t="s">
        <v>8756</v>
      </c>
      <c r="K453" s="68">
        <v>0</v>
      </c>
      <c r="L453" s="51" t="s">
        <v>7841</v>
      </c>
      <c r="M453" s="40">
        <v>715233</v>
      </c>
      <c r="N453" s="40" t="s">
        <v>8393</v>
      </c>
      <c r="O453" s="40" t="s">
        <v>8394</v>
      </c>
      <c r="P453" s="40" t="s">
        <v>2622</v>
      </c>
      <c r="Q453" s="40" t="s">
        <v>8395</v>
      </c>
      <c r="R453" s="40" t="s">
        <v>8396</v>
      </c>
      <c r="S453" s="43">
        <v>38314</v>
      </c>
      <c r="T453" s="40" t="s">
        <v>2623</v>
      </c>
      <c r="U453" s="58">
        <v>19250</v>
      </c>
      <c r="V453" s="58">
        <v>35000</v>
      </c>
      <c r="W453" s="40" t="s">
        <v>2623</v>
      </c>
      <c r="X453" s="40" t="s">
        <v>2623</v>
      </c>
      <c r="Y453" s="40" t="s">
        <v>2623</v>
      </c>
      <c r="Z453" s="58">
        <v>19250</v>
      </c>
      <c r="AA453" s="40" t="s">
        <v>27</v>
      </c>
      <c r="AB453" s="40">
        <v>0</v>
      </c>
      <c r="AC453" s="40">
        <v>774.35</v>
      </c>
      <c r="AD453" s="40" t="s">
        <v>27</v>
      </c>
      <c r="AE453" s="40">
        <v>0</v>
      </c>
      <c r="AF453" s="40" t="s">
        <v>2624</v>
      </c>
      <c r="AG453" s="40" t="s">
        <v>2630</v>
      </c>
      <c r="AI453" s="40" t="s">
        <v>28</v>
      </c>
      <c r="AJ453" s="40" t="s">
        <v>44</v>
      </c>
      <c r="AK453" s="40" t="s">
        <v>61</v>
      </c>
      <c r="AL453" s="40" t="s">
        <v>45</v>
      </c>
      <c r="AM453" s="40" t="s">
        <v>2634</v>
      </c>
      <c r="AN453" s="40" t="s">
        <v>32</v>
      </c>
      <c r="AO453" s="40" t="s">
        <v>5912</v>
      </c>
      <c r="AP453" s="40" t="s">
        <v>34</v>
      </c>
      <c r="AQ453" s="40" t="s">
        <v>71</v>
      </c>
      <c r="AR453" s="40" t="s">
        <v>42</v>
      </c>
      <c r="AS453" s="43">
        <v>41460</v>
      </c>
      <c r="AT453" s="60" t="s">
        <v>7456</v>
      </c>
      <c r="AU453" s="40">
        <v>0</v>
      </c>
      <c r="AV453" s="40" t="s">
        <v>8397</v>
      </c>
      <c r="AW453" s="43">
        <v>39322</v>
      </c>
      <c r="AX453" s="46">
        <v>39450.387499999997</v>
      </c>
      <c r="AY453" s="40" t="s">
        <v>36</v>
      </c>
      <c r="AZ453" s="67">
        <v>19250</v>
      </c>
      <c r="BA453" s="43">
        <v>39322</v>
      </c>
      <c r="BB453" s="81">
        <v>41460</v>
      </c>
      <c r="BC453" s="40">
        <f t="shared" si="28"/>
        <v>2138</v>
      </c>
      <c r="BD453" s="85">
        <f t="shared" si="29"/>
        <v>71.266666666666666</v>
      </c>
      <c r="BF453" s="393">
        <v>39322</v>
      </c>
      <c r="BG453" s="398">
        <v>41486</v>
      </c>
      <c r="BH453" s="96">
        <f t="shared" si="30"/>
        <v>2164</v>
      </c>
      <c r="BI453" s="97">
        <f t="shared" si="31"/>
        <v>72.13333333333334</v>
      </c>
    </row>
    <row r="454" spans="1:61" ht="12.75" customHeight="1" x14ac:dyDescent="0.2">
      <c r="A454" s="413"/>
      <c r="B454" s="42" t="s">
        <v>2616</v>
      </c>
      <c r="C454" s="40">
        <v>82</v>
      </c>
      <c r="D454" s="60" t="s">
        <v>2527</v>
      </c>
      <c r="E454" s="41" t="s">
        <v>2537</v>
      </c>
      <c r="F454" s="40" t="s">
        <v>8713</v>
      </c>
      <c r="G454" s="40" t="s">
        <v>8708</v>
      </c>
      <c r="H454" s="41" t="s">
        <v>9214</v>
      </c>
      <c r="I454" s="45" t="s">
        <v>7839</v>
      </c>
      <c r="J454" s="40" t="s">
        <v>8758</v>
      </c>
      <c r="K454" s="67">
        <v>225604.06</v>
      </c>
      <c r="L454" s="51" t="s">
        <v>7841</v>
      </c>
      <c r="M454" s="40">
        <v>804256</v>
      </c>
      <c r="N454" s="40" t="s">
        <v>8398</v>
      </c>
      <c r="O454" s="40" t="s">
        <v>8399</v>
      </c>
      <c r="P454" s="40" t="s">
        <v>2622</v>
      </c>
      <c r="Q454" s="40" t="s">
        <v>8400</v>
      </c>
      <c r="R454" s="40" t="s">
        <v>8401</v>
      </c>
      <c r="S454" s="43">
        <v>39253</v>
      </c>
      <c r="T454" s="40" t="s">
        <v>2623</v>
      </c>
      <c r="U454" s="58">
        <v>103000</v>
      </c>
      <c r="V454" s="58">
        <v>103000</v>
      </c>
      <c r="W454" s="40" t="s">
        <v>2623</v>
      </c>
      <c r="X454" s="40" t="s">
        <v>2623</v>
      </c>
      <c r="Y454" s="40" t="s">
        <v>2623</v>
      </c>
      <c r="Z454" s="58">
        <v>103000</v>
      </c>
      <c r="AA454" s="40" t="s">
        <v>26</v>
      </c>
      <c r="AB454" s="58">
        <v>103000</v>
      </c>
      <c r="AC454" s="58">
        <v>11891.39</v>
      </c>
      <c r="AD454" s="40" t="s">
        <v>27</v>
      </c>
      <c r="AE454" s="40">
        <v>0</v>
      </c>
      <c r="AF454" s="40" t="s">
        <v>2624</v>
      </c>
      <c r="AG454" s="40" t="s">
        <v>2630</v>
      </c>
      <c r="AI454" s="40" t="s">
        <v>28</v>
      </c>
      <c r="AJ454" s="40" t="s">
        <v>44</v>
      </c>
      <c r="AK454" s="40" t="s">
        <v>30</v>
      </c>
      <c r="AL454" s="40" t="s">
        <v>31</v>
      </c>
      <c r="AM454" s="40" t="s">
        <v>2636</v>
      </c>
      <c r="AN454" s="40" t="s">
        <v>32</v>
      </c>
      <c r="AO454" s="40" t="s">
        <v>77</v>
      </c>
      <c r="AP454" s="40" t="s">
        <v>34</v>
      </c>
      <c r="AQ454" s="40" t="s">
        <v>71</v>
      </c>
      <c r="AR454" s="40" t="s">
        <v>42</v>
      </c>
      <c r="AS454" s="43">
        <v>41463</v>
      </c>
      <c r="AT454" s="40" t="s">
        <v>43</v>
      </c>
      <c r="AU454" s="40">
        <v>0</v>
      </c>
      <c r="AV454" s="40" t="s">
        <v>8402</v>
      </c>
      <c r="AW454" s="43">
        <v>39723</v>
      </c>
      <c r="AX454" s="46">
        <v>39797.617361111108</v>
      </c>
      <c r="AY454" s="40" t="s">
        <v>36</v>
      </c>
      <c r="AZ454" s="67">
        <v>103000</v>
      </c>
      <c r="BA454" s="43">
        <v>39723</v>
      </c>
      <c r="BB454" s="81">
        <v>41463</v>
      </c>
      <c r="BC454" s="40">
        <f t="shared" si="28"/>
        <v>1740</v>
      </c>
      <c r="BD454" s="85">
        <f t="shared" si="29"/>
        <v>58</v>
      </c>
      <c r="BF454" s="393">
        <v>39723</v>
      </c>
      <c r="BG454" s="398">
        <v>41486</v>
      </c>
      <c r="BH454" s="96">
        <f t="shared" si="30"/>
        <v>1763</v>
      </c>
      <c r="BI454" s="97">
        <f t="shared" si="31"/>
        <v>58.766666666666666</v>
      </c>
    </row>
    <row r="455" spans="1:61" ht="12.75" customHeight="1" x14ac:dyDescent="0.2">
      <c r="A455" s="413"/>
      <c r="B455" s="42" t="s">
        <v>2616</v>
      </c>
      <c r="C455" s="40">
        <v>93</v>
      </c>
      <c r="D455" s="60" t="s">
        <v>2527</v>
      </c>
      <c r="E455" s="40" t="s">
        <v>2534</v>
      </c>
      <c r="F455" s="40" t="s">
        <v>8713</v>
      </c>
      <c r="G455" s="40" t="s">
        <v>8708</v>
      </c>
      <c r="H455" s="41" t="s">
        <v>9214</v>
      </c>
      <c r="I455" s="60" t="s">
        <v>7456</v>
      </c>
      <c r="J455" s="45" t="s">
        <v>8762</v>
      </c>
      <c r="K455" s="68">
        <v>0</v>
      </c>
      <c r="L455" s="51" t="s">
        <v>7841</v>
      </c>
      <c r="M455" s="40">
        <v>1233615</v>
      </c>
      <c r="N455" s="40" t="s">
        <v>8403</v>
      </c>
      <c r="O455" s="40" t="s">
        <v>8404</v>
      </c>
      <c r="P455" s="40" t="s">
        <v>2622</v>
      </c>
      <c r="Q455" s="40" t="s">
        <v>8405</v>
      </c>
      <c r="R455" s="40" t="s">
        <v>8406</v>
      </c>
      <c r="S455" s="43">
        <v>39831</v>
      </c>
      <c r="T455" s="40" t="s">
        <v>2623</v>
      </c>
      <c r="U455" s="58">
        <v>6738.4</v>
      </c>
      <c r="V455" s="58">
        <v>6738.4</v>
      </c>
      <c r="W455" s="40" t="s">
        <v>2623</v>
      </c>
      <c r="X455" s="40" t="s">
        <v>2623</v>
      </c>
      <c r="Y455" s="40" t="s">
        <v>2623</v>
      </c>
      <c r="Z455" s="58">
        <v>6594.4</v>
      </c>
      <c r="AA455" s="40" t="s">
        <v>50</v>
      </c>
      <c r="AB455" s="58">
        <v>3297.2</v>
      </c>
      <c r="AC455" s="58">
        <v>4941.6099999999997</v>
      </c>
      <c r="AD455" s="40" t="s">
        <v>27</v>
      </c>
      <c r="AE455" s="40">
        <v>0</v>
      </c>
      <c r="AF455" s="40" t="s">
        <v>2629</v>
      </c>
      <c r="AG455" s="40" t="s">
        <v>2630</v>
      </c>
      <c r="AI455" s="40" t="s">
        <v>28</v>
      </c>
      <c r="AJ455" s="40" t="s">
        <v>135</v>
      </c>
      <c r="AK455" s="40" t="s">
        <v>284</v>
      </c>
      <c r="AL455" s="40" t="s">
        <v>31</v>
      </c>
      <c r="AM455" s="40" t="s">
        <v>2634</v>
      </c>
      <c r="AN455" s="40" t="s">
        <v>131</v>
      </c>
      <c r="AO455" s="40" t="s">
        <v>8407</v>
      </c>
      <c r="AP455" s="40" t="s">
        <v>53</v>
      </c>
      <c r="AQ455" s="40" t="s">
        <v>71</v>
      </c>
      <c r="AR455" s="40" t="s">
        <v>42</v>
      </c>
      <c r="AS455" s="43">
        <v>41459</v>
      </c>
      <c r="AT455" s="60" t="s">
        <v>7456</v>
      </c>
      <c r="AU455" s="40">
        <v>0</v>
      </c>
      <c r="AV455" s="40" t="s">
        <v>8408</v>
      </c>
      <c r="AW455" s="43">
        <v>40386</v>
      </c>
      <c r="AX455" s="46">
        <v>40386.397916666669</v>
      </c>
      <c r="AY455" s="40" t="s">
        <v>36</v>
      </c>
      <c r="AZ455" s="67">
        <v>6738.4</v>
      </c>
      <c r="BA455" s="43">
        <v>40386</v>
      </c>
      <c r="BB455" s="81">
        <v>41459</v>
      </c>
      <c r="BC455" s="40">
        <f t="shared" si="28"/>
        <v>1073</v>
      </c>
      <c r="BD455" s="85">
        <f t="shared" si="29"/>
        <v>35.766666666666666</v>
      </c>
      <c r="BF455" s="393">
        <v>40386</v>
      </c>
      <c r="BG455" s="398">
        <v>41486</v>
      </c>
      <c r="BH455" s="96">
        <f t="shared" si="30"/>
        <v>1100</v>
      </c>
      <c r="BI455" s="97">
        <f t="shared" si="31"/>
        <v>36.666666666666664</v>
      </c>
    </row>
    <row r="456" spans="1:61" ht="12.75" customHeight="1" x14ac:dyDescent="0.2">
      <c r="A456" s="413"/>
      <c r="B456" s="42" t="s">
        <v>2616</v>
      </c>
      <c r="C456" s="40">
        <v>93</v>
      </c>
      <c r="D456" s="60" t="s">
        <v>2527</v>
      </c>
      <c r="E456" s="40" t="s">
        <v>2530</v>
      </c>
      <c r="F456" s="40" t="s">
        <v>8712</v>
      </c>
      <c r="G456" s="40" t="s">
        <v>8708</v>
      </c>
      <c r="H456" s="41" t="s">
        <v>8750</v>
      </c>
      <c r="I456" s="60" t="s">
        <v>7456</v>
      </c>
      <c r="J456" s="45" t="s">
        <v>8762</v>
      </c>
      <c r="K456" s="68">
        <v>0</v>
      </c>
      <c r="L456" s="51" t="s">
        <v>7841</v>
      </c>
      <c r="M456" s="40">
        <v>1259383</v>
      </c>
      <c r="N456" s="40" t="s">
        <v>8409</v>
      </c>
      <c r="O456" s="40" t="s">
        <v>8410</v>
      </c>
      <c r="P456" s="40" t="s">
        <v>2622</v>
      </c>
      <c r="Q456" s="40" t="s">
        <v>8411</v>
      </c>
      <c r="R456" s="40" t="s">
        <v>8412</v>
      </c>
      <c r="S456" s="43">
        <v>39994</v>
      </c>
      <c r="T456" s="40" t="s">
        <v>2623</v>
      </c>
      <c r="U456" s="58">
        <v>16434.63</v>
      </c>
      <c r="V456" s="58">
        <v>16434.63</v>
      </c>
      <c r="W456" s="40" t="s">
        <v>2623</v>
      </c>
      <c r="X456" s="40" t="s">
        <v>2623</v>
      </c>
      <c r="Y456" s="40" t="s">
        <v>2623</v>
      </c>
      <c r="Z456" s="58">
        <v>16434.63</v>
      </c>
      <c r="AA456" s="40" t="s">
        <v>50</v>
      </c>
      <c r="AB456" s="58">
        <v>8217.32</v>
      </c>
      <c r="AC456" s="40">
        <v>0</v>
      </c>
      <c r="AD456" s="40" t="s">
        <v>27</v>
      </c>
      <c r="AE456" s="40">
        <v>0</v>
      </c>
      <c r="AF456" s="40" t="s">
        <v>2629</v>
      </c>
      <c r="AG456" s="40" t="s">
        <v>2630</v>
      </c>
      <c r="AI456" s="40" t="s">
        <v>28</v>
      </c>
      <c r="AJ456" s="40" t="s">
        <v>135</v>
      </c>
      <c r="AK456" s="40" t="s">
        <v>284</v>
      </c>
      <c r="AL456" s="40" t="s">
        <v>31</v>
      </c>
      <c r="AM456" s="40" t="s">
        <v>2653</v>
      </c>
      <c r="AN456" s="40" t="s">
        <v>32</v>
      </c>
      <c r="AO456" s="40" t="s">
        <v>292</v>
      </c>
      <c r="AP456" s="40" t="s">
        <v>34</v>
      </c>
      <c r="AQ456" s="40" t="s">
        <v>71</v>
      </c>
      <c r="AR456" s="40" t="s">
        <v>42</v>
      </c>
      <c r="AS456" s="43">
        <v>41459</v>
      </c>
      <c r="AT456" s="60" t="s">
        <v>7456</v>
      </c>
      <c r="AU456" s="40">
        <v>0</v>
      </c>
      <c r="AV456" s="40" t="s">
        <v>8413</v>
      </c>
      <c r="AW456" s="43">
        <v>40443</v>
      </c>
      <c r="AX456" s="46">
        <v>40462.444444444445</v>
      </c>
      <c r="AY456" s="40" t="s">
        <v>36</v>
      </c>
      <c r="AZ456" s="67">
        <v>16434.63</v>
      </c>
      <c r="BA456" s="43">
        <v>40443</v>
      </c>
      <c r="BB456" s="81">
        <v>41459</v>
      </c>
      <c r="BC456" s="40">
        <f t="shared" si="28"/>
        <v>1016</v>
      </c>
      <c r="BD456" s="85">
        <f t="shared" si="29"/>
        <v>33.866666666666667</v>
      </c>
      <c r="BF456" s="393">
        <v>40443</v>
      </c>
      <c r="BG456" s="398">
        <v>41486</v>
      </c>
      <c r="BH456" s="96">
        <f t="shared" si="30"/>
        <v>1043</v>
      </c>
      <c r="BI456" s="97">
        <f t="shared" si="31"/>
        <v>34.766666666666666</v>
      </c>
    </row>
    <row r="457" spans="1:61" ht="12.75" customHeight="1" x14ac:dyDescent="0.2">
      <c r="A457" s="413"/>
      <c r="B457" s="42" t="s">
        <v>2616</v>
      </c>
      <c r="C457" s="40">
        <v>14</v>
      </c>
      <c r="D457" s="40" t="s">
        <v>2528</v>
      </c>
      <c r="E457" s="40" t="s">
        <v>2531</v>
      </c>
      <c r="F457" s="40" t="s">
        <v>8729</v>
      </c>
      <c r="G457" s="40" t="s">
        <v>8708</v>
      </c>
      <c r="H457" s="40" t="s">
        <v>9212</v>
      </c>
      <c r="I457" s="45" t="s">
        <v>7839</v>
      </c>
      <c r="J457" s="40" t="s">
        <v>8730</v>
      </c>
      <c r="K457" s="67">
        <v>6120.13</v>
      </c>
      <c r="L457" s="51" t="s">
        <v>7841</v>
      </c>
      <c r="M457" s="40">
        <v>1346769</v>
      </c>
      <c r="N457" s="40" t="s">
        <v>8414</v>
      </c>
      <c r="O457" s="40" t="s">
        <v>8415</v>
      </c>
      <c r="P457" s="40" t="s">
        <v>2646</v>
      </c>
      <c r="Q457" s="40" t="s">
        <v>8416</v>
      </c>
      <c r="R457" s="40" t="s">
        <v>8417</v>
      </c>
      <c r="S457" s="43">
        <v>40455</v>
      </c>
      <c r="T457" s="40" t="s">
        <v>2623</v>
      </c>
      <c r="U457" s="58">
        <v>10000</v>
      </c>
      <c r="V457" s="58">
        <v>10000</v>
      </c>
      <c r="W457" s="40" t="s">
        <v>2623</v>
      </c>
      <c r="X457" s="40" t="s">
        <v>2623</v>
      </c>
      <c r="Y457" s="40" t="s">
        <v>2623</v>
      </c>
      <c r="Z457" s="58">
        <v>10292.68</v>
      </c>
      <c r="AA457" s="40" t="s">
        <v>50</v>
      </c>
      <c r="AB457" s="58">
        <v>5146.34</v>
      </c>
      <c r="AC457" s="40">
        <v>0</v>
      </c>
      <c r="AD457" s="40" t="s">
        <v>27</v>
      </c>
      <c r="AE457" s="40">
        <v>0</v>
      </c>
      <c r="AF457" s="40" t="s">
        <v>2629</v>
      </c>
      <c r="AG457" s="40" t="s">
        <v>2625</v>
      </c>
      <c r="AH457" s="40" t="s">
        <v>2626</v>
      </c>
      <c r="AI457" s="40" t="s">
        <v>28</v>
      </c>
      <c r="AJ457" s="40" t="s">
        <v>262</v>
      </c>
      <c r="AK457" s="40" t="s">
        <v>151</v>
      </c>
      <c r="AL457" s="40" t="s">
        <v>45</v>
      </c>
      <c r="AM457" s="40" t="s">
        <v>2632</v>
      </c>
      <c r="AN457" s="40" t="s">
        <v>131</v>
      </c>
      <c r="AO457" s="40" t="s">
        <v>62</v>
      </c>
      <c r="AP457" s="40" t="s">
        <v>34</v>
      </c>
      <c r="AQ457" s="40" t="s">
        <v>71</v>
      </c>
      <c r="AR457" s="40" t="s">
        <v>42</v>
      </c>
      <c r="AS457" s="43">
        <v>41459</v>
      </c>
      <c r="AT457" s="40" t="s">
        <v>43</v>
      </c>
      <c r="AU457" s="40">
        <v>0</v>
      </c>
      <c r="AV457" s="40" t="s">
        <v>8418</v>
      </c>
      <c r="AW457" s="43">
        <v>40722</v>
      </c>
      <c r="AX457" s="46">
        <v>40749.906944444447</v>
      </c>
      <c r="AY457" s="40" t="s">
        <v>36</v>
      </c>
      <c r="AZ457" s="67">
        <v>10000</v>
      </c>
      <c r="BA457" s="43">
        <v>40722</v>
      </c>
      <c r="BB457" s="43">
        <v>41459</v>
      </c>
      <c r="BC457" s="40">
        <f t="shared" si="28"/>
        <v>737</v>
      </c>
      <c r="BD457" s="85">
        <f t="shared" si="29"/>
        <v>24.566666666666666</v>
      </c>
      <c r="BF457" s="393">
        <v>40722</v>
      </c>
      <c r="BG457" s="393">
        <v>41459</v>
      </c>
      <c r="BH457" s="96">
        <f t="shared" si="30"/>
        <v>737</v>
      </c>
      <c r="BI457" s="97">
        <f t="shared" si="31"/>
        <v>24.566666666666666</v>
      </c>
    </row>
    <row r="458" spans="1:61" ht="12.75" customHeight="1" x14ac:dyDescent="0.2">
      <c r="A458" s="413"/>
      <c r="B458" s="42" t="s">
        <v>2616</v>
      </c>
      <c r="C458" s="40">
        <v>82</v>
      </c>
      <c r="D458" s="60" t="s">
        <v>2527</v>
      </c>
      <c r="E458" s="41" t="s">
        <v>2558</v>
      </c>
      <c r="F458" s="40" t="s">
        <v>8717</v>
      </c>
      <c r="G458" s="40" t="s">
        <v>8708</v>
      </c>
      <c r="H458" s="40" t="s">
        <v>8711</v>
      </c>
      <c r="I458" s="60" t="s">
        <v>7456</v>
      </c>
      <c r="J458" s="45" t="s">
        <v>8762</v>
      </c>
      <c r="K458" s="68">
        <v>0</v>
      </c>
      <c r="L458" s="51" t="s">
        <v>7842</v>
      </c>
      <c r="M458" s="40">
        <v>1426089</v>
      </c>
      <c r="N458" s="40" t="s">
        <v>8419</v>
      </c>
      <c r="O458" s="40" t="s">
        <v>8420</v>
      </c>
      <c r="P458" s="40" t="s">
        <v>2622</v>
      </c>
      <c r="Q458" s="40" t="s">
        <v>8421</v>
      </c>
      <c r="R458" s="40" t="s">
        <v>8422</v>
      </c>
      <c r="S458" s="43">
        <v>40787</v>
      </c>
      <c r="T458" s="40" t="s">
        <v>2623</v>
      </c>
      <c r="U458" s="58">
        <v>130000</v>
      </c>
      <c r="V458" s="58">
        <v>130000</v>
      </c>
      <c r="W458" s="40" t="s">
        <v>2623</v>
      </c>
      <c r="X458" s="40" t="s">
        <v>2623</v>
      </c>
      <c r="Y458" s="40" t="s">
        <v>2623</v>
      </c>
      <c r="Z458" s="58">
        <v>130000</v>
      </c>
      <c r="AA458" s="40" t="s">
        <v>50</v>
      </c>
      <c r="AB458" s="58">
        <v>65000</v>
      </c>
      <c r="AC458" s="40">
        <v>0</v>
      </c>
      <c r="AD458" s="40" t="s">
        <v>27</v>
      </c>
      <c r="AE458" s="40">
        <v>0</v>
      </c>
      <c r="AF458" s="40" t="s">
        <v>2629</v>
      </c>
      <c r="AG458" s="40" t="s">
        <v>2630</v>
      </c>
      <c r="AI458" s="40" t="s">
        <v>28</v>
      </c>
      <c r="AJ458" s="40" t="s">
        <v>196</v>
      </c>
      <c r="AK458" s="40" t="s">
        <v>136</v>
      </c>
      <c r="AL458" s="40" t="s">
        <v>31</v>
      </c>
      <c r="AM458" s="40" t="s">
        <v>2634</v>
      </c>
      <c r="AN458" s="40" t="s">
        <v>32</v>
      </c>
      <c r="AO458" s="40" t="s">
        <v>6985</v>
      </c>
      <c r="AP458" s="40" t="s">
        <v>34</v>
      </c>
      <c r="AQ458" s="40" t="s">
        <v>71</v>
      </c>
      <c r="AR458" s="40" t="s">
        <v>42</v>
      </c>
      <c r="AS458" s="43">
        <v>41459</v>
      </c>
      <c r="AT458" s="60" t="s">
        <v>7456</v>
      </c>
      <c r="AU458" s="40">
        <v>0</v>
      </c>
      <c r="AV458" s="40" t="s">
        <v>8423</v>
      </c>
      <c r="AW458" s="43">
        <v>40967</v>
      </c>
      <c r="AX458" s="46">
        <v>40967.183333333334</v>
      </c>
      <c r="AY458" s="40" t="s">
        <v>36</v>
      </c>
      <c r="AZ458" s="67">
        <v>130000</v>
      </c>
      <c r="BA458" s="43">
        <v>40967</v>
      </c>
      <c r="BB458" s="81">
        <v>41459</v>
      </c>
      <c r="BC458" s="40">
        <f t="shared" si="28"/>
        <v>492</v>
      </c>
      <c r="BD458" s="85">
        <f t="shared" si="29"/>
        <v>16.399999999999999</v>
      </c>
      <c r="BF458" s="393">
        <v>40967</v>
      </c>
      <c r="BG458" s="398">
        <v>41486</v>
      </c>
      <c r="BH458" s="96">
        <f t="shared" si="30"/>
        <v>519</v>
      </c>
      <c r="BI458" s="97">
        <f t="shared" si="31"/>
        <v>17.3</v>
      </c>
    </row>
    <row r="459" spans="1:61" ht="12.75" customHeight="1" x14ac:dyDescent="0.2">
      <c r="A459" s="413"/>
      <c r="B459" s="42" t="s">
        <v>2616</v>
      </c>
      <c r="C459" s="40">
        <v>93</v>
      </c>
      <c r="D459" s="60" t="s">
        <v>2527</v>
      </c>
      <c r="E459" s="41" t="s">
        <v>2529</v>
      </c>
      <c r="F459" s="41" t="s">
        <v>8710</v>
      </c>
      <c r="G459" s="41" t="s">
        <v>8708</v>
      </c>
      <c r="H459" s="41" t="s">
        <v>8709</v>
      </c>
      <c r="I459" s="40" t="s">
        <v>7453</v>
      </c>
      <c r="J459" s="40" t="s">
        <v>8739</v>
      </c>
      <c r="K459" s="67">
        <v>110000</v>
      </c>
      <c r="L459" s="51" t="s">
        <v>7842</v>
      </c>
      <c r="M459" s="40">
        <v>1434665</v>
      </c>
      <c r="N459" s="40" t="s">
        <v>8424</v>
      </c>
      <c r="O459" s="40" t="s">
        <v>8425</v>
      </c>
      <c r="P459" s="40" t="s">
        <v>2622</v>
      </c>
      <c r="Q459" s="40">
        <v>2718490</v>
      </c>
      <c r="R459" s="40" t="s">
        <v>8426</v>
      </c>
      <c r="S459" s="43">
        <v>38074</v>
      </c>
      <c r="T459" s="40" t="s">
        <v>2623</v>
      </c>
      <c r="U459" s="58">
        <v>37653.08</v>
      </c>
      <c r="V459" s="58">
        <v>37653.08</v>
      </c>
      <c r="W459" s="40" t="s">
        <v>2623</v>
      </c>
      <c r="X459" s="40" t="s">
        <v>2623</v>
      </c>
      <c r="Y459" s="40" t="s">
        <v>2623</v>
      </c>
      <c r="Z459" s="58">
        <v>37653.08</v>
      </c>
      <c r="AA459" s="40" t="s">
        <v>50</v>
      </c>
      <c r="AB459" s="58">
        <v>18826.54</v>
      </c>
      <c r="AC459" s="40">
        <v>0</v>
      </c>
      <c r="AD459" s="40" t="s">
        <v>27</v>
      </c>
      <c r="AE459" s="40">
        <v>0</v>
      </c>
      <c r="AF459" s="40" t="s">
        <v>2629</v>
      </c>
      <c r="AG459" s="40" t="s">
        <v>2630</v>
      </c>
      <c r="AI459" s="40" t="s">
        <v>28</v>
      </c>
      <c r="AJ459" s="40" t="s">
        <v>135</v>
      </c>
      <c r="AK459" s="40" t="s">
        <v>284</v>
      </c>
      <c r="AL459" s="40" t="s">
        <v>31</v>
      </c>
      <c r="AM459" s="40" t="s">
        <v>2652</v>
      </c>
      <c r="AN459" s="40" t="s">
        <v>32</v>
      </c>
      <c r="AO459" s="40" t="s">
        <v>58</v>
      </c>
      <c r="AP459" s="40" t="s">
        <v>34</v>
      </c>
      <c r="AQ459" s="40" t="s">
        <v>71</v>
      </c>
      <c r="AR459" s="40" t="s">
        <v>42</v>
      </c>
      <c r="AS459" s="43">
        <v>41465</v>
      </c>
      <c r="AT459" s="40" t="s">
        <v>7453</v>
      </c>
      <c r="AU459" s="40">
        <v>0</v>
      </c>
      <c r="AV459" s="40" t="s">
        <v>8427</v>
      </c>
      <c r="AW459" s="43">
        <v>38155</v>
      </c>
      <c r="AX459" s="46">
        <v>40988.150694444441</v>
      </c>
      <c r="AY459" s="40" t="s">
        <v>36</v>
      </c>
      <c r="AZ459" s="67">
        <v>37653.08</v>
      </c>
      <c r="BA459" s="43">
        <v>38155</v>
      </c>
      <c r="BB459" s="81">
        <v>41465</v>
      </c>
      <c r="BC459" s="40">
        <f t="shared" si="28"/>
        <v>3310</v>
      </c>
      <c r="BD459" s="85">
        <f t="shared" si="29"/>
        <v>110.33333333333333</v>
      </c>
      <c r="BF459" s="393">
        <v>38155</v>
      </c>
      <c r="BG459" s="398">
        <v>41486</v>
      </c>
      <c r="BH459" s="96">
        <f t="shared" si="30"/>
        <v>3331</v>
      </c>
      <c r="BI459" s="97">
        <f t="shared" si="31"/>
        <v>111.03333333333333</v>
      </c>
    </row>
    <row r="460" spans="1:61" ht="12.75" customHeight="1" x14ac:dyDescent="0.2">
      <c r="A460" s="413"/>
      <c r="B460" s="42" t="s">
        <v>2616</v>
      </c>
      <c r="C460" s="40">
        <v>82</v>
      </c>
      <c r="D460" s="60" t="s">
        <v>2527</v>
      </c>
      <c r="E460" s="40" t="s">
        <v>2554</v>
      </c>
      <c r="F460" s="40" t="s">
        <v>8712</v>
      </c>
      <c r="G460" s="40" t="s">
        <v>8708</v>
      </c>
      <c r="H460" s="41" t="s">
        <v>9572</v>
      </c>
      <c r="I460" s="60" t="s">
        <v>7456</v>
      </c>
      <c r="J460" s="60" t="s">
        <v>8756</v>
      </c>
      <c r="K460" s="68">
        <v>0</v>
      </c>
      <c r="L460" s="51" t="s">
        <v>7842</v>
      </c>
      <c r="M460" s="40">
        <v>1452454</v>
      </c>
      <c r="N460" s="40" t="s">
        <v>8428</v>
      </c>
      <c r="O460" s="40" t="s">
        <v>8429</v>
      </c>
      <c r="P460" s="40" t="s">
        <v>2622</v>
      </c>
      <c r="Q460" s="40" t="s">
        <v>8430</v>
      </c>
      <c r="R460" s="40" t="s">
        <v>8431</v>
      </c>
      <c r="S460" s="43">
        <v>39821</v>
      </c>
      <c r="T460" s="40" t="s">
        <v>2623</v>
      </c>
      <c r="U460" s="58">
        <v>120890.21</v>
      </c>
      <c r="V460" s="58">
        <v>120890.21</v>
      </c>
      <c r="W460" s="40" t="s">
        <v>2623</v>
      </c>
      <c r="X460" s="40" t="s">
        <v>2623</v>
      </c>
      <c r="Y460" s="40" t="s">
        <v>2623</v>
      </c>
      <c r="Z460" s="58">
        <v>120890.21</v>
      </c>
      <c r="AA460" s="40" t="s">
        <v>50</v>
      </c>
      <c r="AB460" s="58">
        <v>60445.11</v>
      </c>
      <c r="AC460" s="40">
        <v>0</v>
      </c>
      <c r="AD460" s="40" t="s">
        <v>27</v>
      </c>
      <c r="AE460" s="40">
        <v>0</v>
      </c>
      <c r="AF460" s="40" t="s">
        <v>2629</v>
      </c>
      <c r="AG460" s="40" t="s">
        <v>2630</v>
      </c>
      <c r="AI460" s="40" t="s">
        <v>28</v>
      </c>
      <c r="AJ460" s="40" t="s">
        <v>135</v>
      </c>
      <c r="AK460" s="40" t="s">
        <v>136</v>
      </c>
      <c r="AL460" s="40" t="s">
        <v>31</v>
      </c>
      <c r="AM460" s="40" t="s">
        <v>2644</v>
      </c>
      <c r="AN460" s="40" t="s">
        <v>32</v>
      </c>
      <c r="AO460" s="40" t="s">
        <v>145</v>
      </c>
      <c r="AP460" s="40" t="s">
        <v>34</v>
      </c>
      <c r="AQ460" s="40" t="s">
        <v>71</v>
      </c>
      <c r="AR460" s="40" t="s">
        <v>42</v>
      </c>
      <c r="AS460" s="43">
        <v>41459</v>
      </c>
      <c r="AT460" s="60" t="s">
        <v>7456</v>
      </c>
      <c r="AU460" s="40">
        <v>0</v>
      </c>
      <c r="AV460" s="40" t="s">
        <v>8432</v>
      </c>
      <c r="AW460" s="43">
        <v>41016</v>
      </c>
      <c r="AX460" s="46">
        <v>41026.397222222222</v>
      </c>
      <c r="AY460" s="40" t="s">
        <v>36</v>
      </c>
      <c r="AZ460" s="67">
        <v>120890.21</v>
      </c>
      <c r="BA460" s="43">
        <v>41016</v>
      </c>
      <c r="BB460" s="81">
        <v>41459</v>
      </c>
      <c r="BC460" s="40">
        <f t="shared" si="28"/>
        <v>443</v>
      </c>
      <c r="BD460" s="85">
        <f t="shared" si="29"/>
        <v>14.766666666666667</v>
      </c>
      <c r="BF460" s="393">
        <v>41016</v>
      </c>
      <c r="BG460" s="398">
        <v>41486</v>
      </c>
      <c r="BH460" s="96">
        <f t="shared" si="30"/>
        <v>470</v>
      </c>
      <c r="BI460" s="97">
        <f t="shared" si="31"/>
        <v>15.666666666666666</v>
      </c>
    </row>
    <row r="461" spans="1:61" ht="12.75" customHeight="1" x14ac:dyDescent="0.2">
      <c r="A461" s="413"/>
      <c r="B461" s="42" t="s">
        <v>2616</v>
      </c>
      <c r="C461" s="40">
        <v>82</v>
      </c>
      <c r="D461" s="60" t="s">
        <v>2527</v>
      </c>
      <c r="E461" s="41" t="s">
        <v>2537</v>
      </c>
      <c r="F461" s="40" t="s">
        <v>8710</v>
      </c>
      <c r="G461" s="40" t="s">
        <v>8718</v>
      </c>
      <c r="H461" s="40" t="s">
        <v>8718</v>
      </c>
      <c r="I461" s="60" t="s">
        <v>7456</v>
      </c>
      <c r="J461" s="60" t="s">
        <v>8756</v>
      </c>
      <c r="K461" s="68">
        <v>0</v>
      </c>
      <c r="L461" s="51" t="s">
        <v>7842</v>
      </c>
      <c r="M461" s="40">
        <v>1498774</v>
      </c>
      <c r="N461" s="40" t="s">
        <v>8433</v>
      </c>
      <c r="O461" s="40" t="s">
        <v>8434</v>
      </c>
      <c r="P461" s="40" t="s">
        <v>2622</v>
      </c>
      <c r="Q461" s="40" t="s">
        <v>8435</v>
      </c>
      <c r="R461" s="40" t="s">
        <v>8436</v>
      </c>
      <c r="S461" s="43">
        <v>39355</v>
      </c>
      <c r="T461" s="40" t="s">
        <v>2623</v>
      </c>
      <c r="U461" s="58">
        <v>25825.45</v>
      </c>
      <c r="V461" s="58">
        <v>28825.45</v>
      </c>
      <c r="W461" s="40" t="s">
        <v>2623</v>
      </c>
      <c r="X461" s="40" t="s">
        <v>2623</v>
      </c>
      <c r="Y461" s="40" t="s">
        <v>2623</v>
      </c>
      <c r="Z461" s="58">
        <v>28825.45</v>
      </c>
      <c r="AA461" s="40" t="s">
        <v>50</v>
      </c>
      <c r="AB461" s="58">
        <v>14412.73</v>
      </c>
      <c r="AC461" s="40">
        <v>0</v>
      </c>
      <c r="AD461" s="40" t="s">
        <v>27</v>
      </c>
      <c r="AE461" s="40">
        <v>0</v>
      </c>
      <c r="AF461" s="40" t="s">
        <v>2629</v>
      </c>
      <c r="AG461" s="40" t="s">
        <v>2630</v>
      </c>
      <c r="AI461" s="40" t="s">
        <v>28</v>
      </c>
      <c r="AJ461" s="40" t="s">
        <v>135</v>
      </c>
      <c r="AK461" s="40" t="s">
        <v>136</v>
      </c>
      <c r="AL461" s="40" t="s">
        <v>31</v>
      </c>
      <c r="AM461" s="40" t="s">
        <v>2641</v>
      </c>
      <c r="AN461" s="40" t="s">
        <v>32</v>
      </c>
      <c r="AO461" s="40" t="s">
        <v>433</v>
      </c>
      <c r="AP461" s="40" t="s">
        <v>34</v>
      </c>
      <c r="AQ461" s="40" t="s">
        <v>71</v>
      </c>
      <c r="AR461" s="40" t="s">
        <v>42</v>
      </c>
      <c r="AS461" s="43">
        <v>41459</v>
      </c>
      <c r="AT461" s="60" t="s">
        <v>7456</v>
      </c>
      <c r="AU461" s="40">
        <v>0</v>
      </c>
      <c r="AV461" s="40" t="s">
        <v>8437</v>
      </c>
      <c r="AW461" s="43">
        <v>41115</v>
      </c>
      <c r="AX461" s="46">
        <v>41127.931250000001</v>
      </c>
      <c r="AY461" s="40" t="s">
        <v>36</v>
      </c>
      <c r="AZ461" s="67">
        <v>25825.45</v>
      </c>
      <c r="BA461" s="43">
        <v>41115</v>
      </c>
      <c r="BB461" s="81">
        <v>41459</v>
      </c>
      <c r="BC461" s="40">
        <f t="shared" si="28"/>
        <v>344</v>
      </c>
      <c r="BD461" s="85">
        <f t="shared" si="29"/>
        <v>11.466666666666667</v>
      </c>
      <c r="BF461" s="393">
        <v>41115</v>
      </c>
      <c r="BG461" s="398">
        <v>41486</v>
      </c>
      <c r="BH461" s="96">
        <f t="shared" si="30"/>
        <v>371</v>
      </c>
      <c r="BI461" s="97">
        <f t="shared" si="31"/>
        <v>12.366666666666667</v>
      </c>
    </row>
    <row r="462" spans="1:61" ht="12.75" customHeight="1" x14ac:dyDescent="0.2">
      <c r="A462" s="413"/>
      <c r="B462" s="42" t="s">
        <v>2616</v>
      </c>
      <c r="C462" s="40">
        <v>82</v>
      </c>
      <c r="D462" s="60" t="s">
        <v>2527</v>
      </c>
      <c r="E462" s="41" t="s">
        <v>2550</v>
      </c>
      <c r="F462" s="41" t="s">
        <v>8712</v>
      </c>
      <c r="G462" s="41" t="s">
        <v>8708</v>
      </c>
      <c r="H462" s="41" t="s">
        <v>8719</v>
      </c>
      <c r="I462" s="60" t="s">
        <v>7456</v>
      </c>
      <c r="J462" s="60" t="s">
        <v>8756</v>
      </c>
      <c r="K462" s="68">
        <v>0</v>
      </c>
      <c r="L462" s="51" t="s">
        <v>7842</v>
      </c>
      <c r="M462" s="40">
        <v>1507903</v>
      </c>
      <c r="N462" s="40" t="s">
        <v>8438</v>
      </c>
      <c r="O462" s="40" t="s">
        <v>8439</v>
      </c>
      <c r="P462" s="40" t="s">
        <v>2622</v>
      </c>
      <c r="Q462" s="40" t="s">
        <v>8440</v>
      </c>
      <c r="R462" s="40" t="s">
        <v>8441</v>
      </c>
      <c r="S462" s="43">
        <v>40411</v>
      </c>
      <c r="T462" s="40" t="s">
        <v>2623</v>
      </c>
      <c r="U462" s="58">
        <v>85546.78</v>
      </c>
      <c r="V462" s="58">
        <v>85546.78</v>
      </c>
      <c r="W462" s="40" t="s">
        <v>2623</v>
      </c>
      <c r="X462" s="40" t="s">
        <v>2623</v>
      </c>
      <c r="Y462" s="40" t="s">
        <v>2623</v>
      </c>
      <c r="Z462" s="58">
        <v>85546.78</v>
      </c>
      <c r="AA462" s="40" t="s">
        <v>50</v>
      </c>
      <c r="AB462" s="58">
        <v>42773.39</v>
      </c>
      <c r="AC462" s="40">
        <v>0</v>
      </c>
      <c r="AD462" s="40" t="s">
        <v>27</v>
      </c>
      <c r="AE462" s="40">
        <v>0</v>
      </c>
      <c r="AF462" s="40" t="s">
        <v>2629</v>
      </c>
      <c r="AG462" s="40" t="s">
        <v>2630</v>
      </c>
      <c r="AI462" s="40" t="s">
        <v>28</v>
      </c>
      <c r="AJ462" s="40" t="s">
        <v>135</v>
      </c>
      <c r="AK462" s="40" t="s">
        <v>136</v>
      </c>
      <c r="AL462" s="40" t="s">
        <v>45</v>
      </c>
      <c r="AM462" s="40" t="s">
        <v>2632</v>
      </c>
      <c r="AN462" s="40" t="s">
        <v>131</v>
      </c>
      <c r="AO462" s="40" t="s">
        <v>54</v>
      </c>
      <c r="AP462" s="40" t="s">
        <v>55</v>
      </c>
      <c r="AQ462" s="40" t="s">
        <v>71</v>
      </c>
      <c r="AR462" s="40" t="s">
        <v>42</v>
      </c>
      <c r="AS462" s="43">
        <v>41473</v>
      </c>
      <c r="AT462" s="60" t="s">
        <v>7456</v>
      </c>
      <c r="AU462" s="40">
        <v>0</v>
      </c>
      <c r="AV462" s="40" t="s">
        <v>8442</v>
      </c>
      <c r="AW462" s="43">
        <v>41114</v>
      </c>
      <c r="AX462" s="46">
        <v>41144.40347222222</v>
      </c>
      <c r="AY462" s="40" t="s">
        <v>36</v>
      </c>
      <c r="AZ462" s="67">
        <v>85546.78</v>
      </c>
      <c r="BA462" s="43">
        <v>41114</v>
      </c>
      <c r="BB462" s="81">
        <v>41473</v>
      </c>
      <c r="BC462" s="40">
        <f t="shared" si="28"/>
        <v>359</v>
      </c>
      <c r="BD462" s="85">
        <f t="shared" si="29"/>
        <v>11.966666666666667</v>
      </c>
      <c r="BF462" s="393">
        <v>41114</v>
      </c>
      <c r="BG462" s="398">
        <v>41486</v>
      </c>
      <c r="BH462" s="96">
        <f t="shared" si="30"/>
        <v>372</v>
      </c>
      <c r="BI462" s="97">
        <f t="shared" si="31"/>
        <v>12.4</v>
      </c>
    </row>
    <row r="463" spans="1:61" ht="12.75" customHeight="1" x14ac:dyDescent="0.2">
      <c r="A463" s="413"/>
      <c r="B463" s="42" t="s">
        <v>2616</v>
      </c>
      <c r="C463" s="40">
        <v>93</v>
      </c>
      <c r="D463" s="60" t="s">
        <v>2527</v>
      </c>
      <c r="E463" s="40" t="s">
        <v>2535</v>
      </c>
      <c r="F463" s="40" t="s">
        <v>8713</v>
      </c>
      <c r="G463" s="40" t="s">
        <v>8708</v>
      </c>
      <c r="H463" s="41" t="s">
        <v>8750</v>
      </c>
      <c r="I463" s="60" t="s">
        <v>7456</v>
      </c>
      <c r="J463" s="45" t="s">
        <v>8762</v>
      </c>
      <c r="K463" s="68">
        <v>0</v>
      </c>
      <c r="L463" s="51" t="s">
        <v>7841</v>
      </c>
      <c r="M463" s="40">
        <v>415757</v>
      </c>
      <c r="N463" s="40" t="s">
        <v>8443</v>
      </c>
      <c r="O463" s="40" t="s">
        <v>8444</v>
      </c>
      <c r="P463" s="40" t="s">
        <v>2622</v>
      </c>
      <c r="Q463" s="40">
        <v>1001002</v>
      </c>
      <c r="R463" s="40" t="s">
        <v>8445</v>
      </c>
      <c r="S463" s="43">
        <v>37870</v>
      </c>
      <c r="T463" s="40" t="s">
        <v>2623</v>
      </c>
      <c r="U463" s="58">
        <v>62500</v>
      </c>
      <c r="V463" s="58">
        <v>62500</v>
      </c>
      <c r="W463" s="40" t="s">
        <v>2623</v>
      </c>
      <c r="X463" s="40" t="s">
        <v>2623</v>
      </c>
      <c r="Y463" s="40" t="s">
        <v>2623</v>
      </c>
      <c r="Z463" s="58">
        <v>62500</v>
      </c>
      <c r="AA463" s="40" t="s">
        <v>27</v>
      </c>
      <c r="AB463" s="40">
        <v>0</v>
      </c>
      <c r="AC463" s="58">
        <v>62500</v>
      </c>
      <c r="AD463" s="40" t="s">
        <v>27</v>
      </c>
      <c r="AE463" s="40">
        <v>0</v>
      </c>
      <c r="AF463" s="40" t="s">
        <v>2629</v>
      </c>
      <c r="AG463" s="40" t="s">
        <v>2672</v>
      </c>
      <c r="AI463" s="40" t="s">
        <v>28</v>
      </c>
      <c r="AJ463" s="40" t="s">
        <v>44</v>
      </c>
      <c r="AK463" s="40" t="s">
        <v>30</v>
      </c>
      <c r="AL463" s="40" t="s">
        <v>45</v>
      </c>
      <c r="AM463" s="40" t="s">
        <v>2664</v>
      </c>
      <c r="AN463" s="40" t="s">
        <v>32</v>
      </c>
      <c r="AO463" s="40" t="s">
        <v>8446</v>
      </c>
      <c r="AP463" s="40" t="s">
        <v>123</v>
      </c>
      <c r="AQ463" s="40" t="s">
        <v>185</v>
      </c>
      <c r="AR463" s="40" t="s">
        <v>42</v>
      </c>
      <c r="AS463" s="43">
        <v>41474</v>
      </c>
      <c r="AT463" s="60" t="s">
        <v>7456</v>
      </c>
      <c r="AU463" s="40">
        <v>0</v>
      </c>
      <c r="AV463" s="40" t="s">
        <v>8447</v>
      </c>
      <c r="AW463" s="43">
        <v>38232</v>
      </c>
      <c r="AX463" s="46">
        <v>38240.629166666666</v>
      </c>
      <c r="AY463" s="40" t="s">
        <v>36</v>
      </c>
      <c r="AZ463" s="67">
        <v>62500</v>
      </c>
      <c r="BA463" s="43">
        <v>38232</v>
      </c>
      <c r="BB463" s="81">
        <v>41474</v>
      </c>
      <c r="BC463" s="40">
        <f t="shared" si="28"/>
        <v>3242</v>
      </c>
      <c r="BD463" s="85">
        <f t="shared" si="29"/>
        <v>108.06666666666666</v>
      </c>
      <c r="BF463" s="393">
        <v>38232</v>
      </c>
      <c r="BG463" s="398">
        <v>41486</v>
      </c>
      <c r="BH463" s="96">
        <f t="shared" si="30"/>
        <v>3254</v>
      </c>
      <c r="BI463" s="97">
        <f t="shared" si="31"/>
        <v>108.46666666666667</v>
      </c>
    </row>
    <row r="464" spans="1:61" ht="12.75" customHeight="1" x14ac:dyDescent="0.2">
      <c r="A464" s="413"/>
      <c r="B464" s="42" t="s">
        <v>2616</v>
      </c>
      <c r="C464" s="40">
        <v>93</v>
      </c>
      <c r="D464" s="60" t="s">
        <v>2527</v>
      </c>
      <c r="E464" s="40" t="s">
        <v>2530</v>
      </c>
      <c r="F464" s="40" t="s">
        <v>8712</v>
      </c>
      <c r="G464" s="40" t="s">
        <v>8708</v>
      </c>
      <c r="H464" s="41" t="s">
        <v>9572</v>
      </c>
      <c r="I464" s="45" t="s">
        <v>7839</v>
      </c>
      <c r="J464" s="40" t="s">
        <v>8755</v>
      </c>
      <c r="K464" s="67">
        <v>19533.89</v>
      </c>
      <c r="L464" s="51" t="s">
        <v>7841</v>
      </c>
      <c r="M464" s="40">
        <v>814767</v>
      </c>
      <c r="N464" s="40" t="s">
        <v>8448</v>
      </c>
      <c r="O464" s="40" t="s">
        <v>8449</v>
      </c>
      <c r="P464" s="40" t="s">
        <v>2622</v>
      </c>
      <c r="Q464" s="40" t="s">
        <v>8450</v>
      </c>
      <c r="R464" s="40" t="s">
        <v>8451</v>
      </c>
      <c r="S464" s="43">
        <v>39689</v>
      </c>
      <c r="T464" s="40" t="s">
        <v>2623</v>
      </c>
      <c r="U464" s="58">
        <v>10000</v>
      </c>
      <c r="V464" s="58">
        <v>10000</v>
      </c>
      <c r="W464" s="40" t="s">
        <v>2623</v>
      </c>
      <c r="X464" s="40" t="s">
        <v>2623</v>
      </c>
      <c r="Y464" s="40" t="s">
        <v>2623</v>
      </c>
      <c r="Z464" s="58">
        <v>10000</v>
      </c>
      <c r="AA464" s="40" t="s">
        <v>26</v>
      </c>
      <c r="AB464" s="58">
        <v>10000</v>
      </c>
      <c r="AC464" s="40">
        <v>0</v>
      </c>
      <c r="AD464" s="40" t="s">
        <v>27</v>
      </c>
      <c r="AE464" s="40">
        <v>0</v>
      </c>
      <c r="AF464" s="40" t="s">
        <v>2624</v>
      </c>
      <c r="AG464" s="40" t="s">
        <v>2625</v>
      </c>
      <c r="AH464" s="40" t="s">
        <v>2626</v>
      </c>
      <c r="AI464" s="40" t="s">
        <v>28</v>
      </c>
      <c r="AJ464" s="40" t="s">
        <v>44</v>
      </c>
      <c r="AK464" s="40" t="s">
        <v>443</v>
      </c>
      <c r="AL464" s="40" t="s">
        <v>45</v>
      </c>
      <c r="AM464" s="40" t="s">
        <v>2653</v>
      </c>
      <c r="AN464" s="40" t="s">
        <v>32</v>
      </c>
      <c r="AO464" s="40" t="s">
        <v>65</v>
      </c>
      <c r="AP464" s="40" t="s">
        <v>34</v>
      </c>
      <c r="AQ464" s="40" t="s">
        <v>71</v>
      </c>
      <c r="AR464" s="40" t="s">
        <v>42</v>
      </c>
      <c r="AS464" s="43">
        <v>41459</v>
      </c>
      <c r="AT464" s="40" t="s">
        <v>43</v>
      </c>
      <c r="AU464" s="40">
        <v>0</v>
      </c>
      <c r="AV464" s="40" t="s">
        <v>8452</v>
      </c>
      <c r="AW464" s="43">
        <v>39800</v>
      </c>
      <c r="AX464" s="46">
        <v>39829.536111111112</v>
      </c>
      <c r="AY464" s="40" t="s">
        <v>36</v>
      </c>
      <c r="AZ464" s="67">
        <v>10000</v>
      </c>
      <c r="BA464" s="43">
        <v>39800</v>
      </c>
      <c r="BB464" s="81">
        <v>41459</v>
      </c>
      <c r="BC464" s="40">
        <f t="shared" si="28"/>
        <v>1659</v>
      </c>
      <c r="BD464" s="85">
        <f t="shared" si="29"/>
        <v>55.3</v>
      </c>
      <c r="BF464" s="393">
        <v>39800</v>
      </c>
      <c r="BG464" s="398">
        <v>41486</v>
      </c>
      <c r="BH464" s="96">
        <f t="shared" si="30"/>
        <v>1686</v>
      </c>
      <c r="BI464" s="97">
        <f t="shared" si="31"/>
        <v>56.2</v>
      </c>
    </row>
    <row r="465" spans="1:61" ht="12.75" customHeight="1" x14ac:dyDescent="0.2">
      <c r="A465" s="413"/>
      <c r="B465" s="42" t="s">
        <v>2616</v>
      </c>
      <c r="C465" s="40">
        <v>93</v>
      </c>
      <c r="D465" s="60" t="s">
        <v>2527</v>
      </c>
      <c r="E465" s="40" t="s">
        <v>2530</v>
      </c>
      <c r="F465" s="40" t="s">
        <v>8712</v>
      </c>
      <c r="G465" s="40" t="s">
        <v>8708</v>
      </c>
      <c r="H465" s="41" t="s">
        <v>9572</v>
      </c>
      <c r="I465" s="45" t="s">
        <v>7839</v>
      </c>
      <c r="J465" s="40" t="s">
        <v>8755</v>
      </c>
      <c r="K465" s="67">
        <v>64429.77</v>
      </c>
      <c r="L465" s="51" t="s">
        <v>7841</v>
      </c>
      <c r="M465" s="40">
        <v>832997</v>
      </c>
      <c r="N465" s="40" t="s">
        <v>8453</v>
      </c>
      <c r="O465" s="40" t="s">
        <v>8454</v>
      </c>
      <c r="P465" s="40" t="s">
        <v>2622</v>
      </c>
      <c r="Q465" s="40" t="s">
        <v>8455</v>
      </c>
      <c r="R465" s="40" t="s">
        <v>8456</v>
      </c>
      <c r="S465" s="43">
        <v>39553</v>
      </c>
      <c r="T465" s="40" t="s">
        <v>2623</v>
      </c>
      <c r="U465" s="58">
        <v>31695.57</v>
      </c>
      <c r="V465" s="58">
        <v>31695.57</v>
      </c>
      <c r="W465" s="40" t="s">
        <v>2623</v>
      </c>
      <c r="X465" s="40" t="s">
        <v>2623</v>
      </c>
      <c r="Y465" s="40" t="s">
        <v>2623</v>
      </c>
      <c r="Z465" s="58">
        <v>31695.57</v>
      </c>
      <c r="AA465" s="40" t="s">
        <v>26</v>
      </c>
      <c r="AB465" s="58">
        <v>31695.57</v>
      </c>
      <c r="AC465" s="58">
        <v>10000</v>
      </c>
      <c r="AD465" s="40" t="s">
        <v>27</v>
      </c>
      <c r="AE465" s="40">
        <v>0</v>
      </c>
      <c r="AF465" s="40" t="s">
        <v>2629</v>
      </c>
      <c r="AG465" s="40" t="s">
        <v>2625</v>
      </c>
      <c r="AH465" s="40" t="s">
        <v>2626</v>
      </c>
      <c r="AI465" s="40" t="s">
        <v>28</v>
      </c>
      <c r="AJ465" s="40" t="s">
        <v>135</v>
      </c>
      <c r="AK465" s="40" t="s">
        <v>136</v>
      </c>
      <c r="AL465" s="40" t="s">
        <v>31</v>
      </c>
      <c r="AM465" s="40" t="s">
        <v>2634</v>
      </c>
      <c r="AN465" s="40" t="s">
        <v>32</v>
      </c>
      <c r="AO465" s="40" t="s">
        <v>285</v>
      </c>
      <c r="AP465" s="40" t="s">
        <v>34</v>
      </c>
      <c r="AQ465" s="40" t="s">
        <v>46</v>
      </c>
      <c r="AR465" s="40" t="s">
        <v>42</v>
      </c>
      <c r="AS465" s="43">
        <v>41472</v>
      </c>
      <c r="AT465" s="40" t="s">
        <v>43</v>
      </c>
      <c r="AU465" s="40">
        <v>0</v>
      </c>
      <c r="AV465" s="40" t="s">
        <v>8457</v>
      </c>
      <c r="AW465" s="43">
        <v>39693</v>
      </c>
      <c r="AX465" s="46">
        <v>39878.456944444442</v>
      </c>
      <c r="AY465" s="40" t="s">
        <v>36</v>
      </c>
      <c r="AZ465" s="67">
        <v>31695.57</v>
      </c>
      <c r="BA465" s="43">
        <v>39693</v>
      </c>
      <c r="BB465" s="81">
        <v>41472</v>
      </c>
      <c r="BC465" s="40">
        <f t="shared" si="28"/>
        <v>1779</v>
      </c>
      <c r="BD465" s="85">
        <f t="shared" si="29"/>
        <v>59.3</v>
      </c>
      <c r="BF465" s="393">
        <v>39693</v>
      </c>
      <c r="BG465" s="398">
        <v>41486</v>
      </c>
      <c r="BH465" s="96">
        <f t="shared" si="30"/>
        <v>1793</v>
      </c>
      <c r="BI465" s="97">
        <f t="shared" si="31"/>
        <v>59.766666666666666</v>
      </c>
    </row>
    <row r="466" spans="1:61" ht="12.75" customHeight="1" x14ac:dyDescent="0.2">
      <c r="A466" s="413"/>
      <c r="B466" s="42" t="s">
        <v>2616</v>
      </c>
      <c r="C466" s="40">
        <v>93</v>
      </c>
      <c r="D466" s="60" t="s">
        <v>2527</v>
      </c>
      <c r="E466" s="41" t="s">
        <v>2529</v>
      </c>
      <c r="F466" s="41" t="s">
        <v>8712</v>
      </c>
      <c r="G466" s="41" t="s">
        <v>8708</v>
      </c>
      <c r="H466" s="41" t="s">
        <v>9572</v>
      </c>
      <c r="I466" s="60" t="s">
        <v>7456</v>
      </c>
      <c r="J466" s="60" t="s">
        <v>8756</v>
      </c>
      <c r="K466" s="68">
        <v>0</v>
      </c>
      <c r="L466" s="51" t="s">
        <v>7841</v>
      </c>
      <c r="M466" s="40">
        <v>1149096</v>
      </c>
      <c r="N466" s="40" t="s">
        <v>8458</v>
      </c>
      <c r="O466" s="40" t="s">
        <v>8459</v>
      </c>
      <c r="P466" s="40" t="s">
        <v>2622</v>
      </c>
      <c r="Q466" s="40" t="s">
        <v>8460</v>
      </c>
      <c r="R466" s="40" t="s">
        <v>8461</v>
      </c>
      <c r="S466" s="43">
        <v>38414</v>
      </c>
      <c r="T466" s="40" t="s">
        <v>2623</v>
      </c>
      <c r="U466" s="58">
        <v>26193.63</v>
      </c>
      <c r="V466" s="58">
        <v>26193.63</v>
      </c>
      <c r="W466" s="40" t="s">
        <v>2623</v>
      </c>
      <c r="X466" s="40" t="s">
        <v>2623</v>
      </c>
      <c r="Y466" s="40" t="s">
        <v>2623</v>
      </c>
      <c r="Z466" s="58">
        <v>26193.63</v>
      </c>
      <c r="AA466" s="40" t="s">
        <v>50</v>
      </c>
      <c r="AB466" s="58">
        <v>13096.82</v>
      </c>
      <c r="AC466" s="58">
        <v>22765</v>
      </c>
      <c r="AD466" s="40" t="s">
        <v>27</v>
      </c>
      <c r="AE466" s="40">
        <v>0</v>
      </c>
      <c r="AI466" s="40" t="s">
        <v>28</v>
      </c>
      <c r="AJ466" s="40" t="s">
        <v>135</v>
      </c>
      <c r="AK466" s="40" t="s">
        <v>136</v>
      </c>
      <c r="AL466" s="40" t="s">
        <v>31</v>
      </c>
      <c r="AM466" s="40" t="s">
        <v>2634</v>
      </c>
      <c r="AN466" s="40" t="s">
        <v>32</v>
      </c>
      <c r="AO466" s="40" t="s">
        <v>337</v>
      </c>
      <c r="AP466" s="40" t="s">
        <v>55</v>
      </c>
      <c r="AQ466" s="40" t="s">
        <v>71</v>
      </c>
      <c r="AR466" s="40" t="s">
        <v>42</v>
      </c>
      <c r="AS466" s="43">
        <v>41463</v>
      </c>
      <c r="AT466" s="60" t="s">
        <v>7456</v>
      </c>
      <c r="AU466" s="40">
        <v>0</v>
      </c>
      <c r="AV466" s="40" t="s">
        <v>8462</v>
      </c>
      <c r="AW466" s="43">
        <v>38854</v>
      </c>
      <c r="AX466" s="46">
        <v>40164.36041666667</v>
      </c>
      <c r="AY466" s="40" t="s">
        <v>36</v>
      </c>
      <c r="AZ466" s="67">
        <v>26193.63</v>
      </c>
      <c r="BA466" s="43">
        <v>38854</v>
      </c>
      <c r="BB466" s="81">
        <v>41463</v>
      </c>
      <c r="BC466" s="40">
        <f t="shared" si="28"/>
        <v>2609</v>
      </c>
      <c r="BD466" s="85">
        <f t="shared" si="29"/>
        <v>86.966666666666669</v>
      </c>
      <c r="BF466" s="393">
        <v>38854</v>
      </c>
      <c r="BG466" s="398">
        <v>41486</v>
      </c>
      <c r="BH466" s="96">
        <f t="shared" si="30"/>
        <v>2632</v>
      </c>
      <c r="BI466" s="97">
        <f t="shared" si="31"/>
        <v>87.733333333333334</v>
      </c>
    </row>
    <row r="467" spans="1:61" ht="12.75" customHeight="1" x14ac:dyDescent="0.2">
      <c r="A467" s="413"/>
      <c r="B467" s="42" t="s">
        <v>2616</v>
      </c>
      <c r="C467" s="40">
        <v>93</v>
      </c>
      <c r="D467" s="60" t="s">
        <v>2527</v>
      </c>
      <c r="E467" s="40" t="s">
        <v>2557</v>
      </c>
      <c r="F467" s="40" t="s">
        <v>8712</v>
      </c>
      <c r="G467" s="40" t="s">
        <v>8708</v>
      </c>
      <c r="H467" s="40" t="s">
        <v>8711</v>
      </c>
      <c r="I467" s="60" t="s">
        <v>7456</v>
      </c>
      <c r="J467" s="60" t="s">
        <v>8756</v>
      </c>
      <c r="K467" s="68">
        <v>0</v>
      </c>
      <c r="L467" s="51" t="s">
        <v>7841</v>
      </c>
      <c r="M467" s="40">
        <v>1186806</v>
      </c>
      <c r="N467" s="40" t="s">
        <v>8463</v>
      </c>
      <c r="O467" s="40" t="s">
        <v>8464</v>
      </c>
      <c r="P467" s="40" t="s">
        <v>2622</v>
      </c>
      <c r="Q467" s="40" t="s">
        <v>8465</v>
      </c>
      <c r="R467" s="40" t="s">
        <v>8466</v>
      </c>
      <c r="S467" s="43">
        <v>40127</v>
      </c>
      <c r="T467" s="40" t="s">
        <v>2623</v>
      </c>
      <c r="U467" s="58">
        <v>200724.37</v>
      </c>
      <c r="V467" s="58">
        <v>200724.37</v>
      </c>
      <c r="W467" s="40" t="s">
        <v>2623</v>
      </c>
      <c r="X467" s="40" t="s">
        <v>2623</v>
      </c>
      <c r="Y467" s="40" t="s">
        <v>2623</v>
      </c>
      <c r="Z467" s="58">
        <v>200724.37</v>
      </c>
      <c r="AA467" s="40" t="s">
        <v>50</v>
      </c>
      <c r="AB467" s="58">
        <v>100362.19</v>
      </c>
      <c r="AC467" s="40">
        <v>0</v>
      </c>
      <c r="AD467" s="40" t="s">
        <v>27</v>
      </c>
      <c r="AE467" s="40">
        <v>0</v>
      </c>
      <c r="AF467" s="40" t="s">
        <v>2629</v>
      </c>
      <c r="AG467" s="40" t="s">
        <v>2630</v>
      </c>
      <c r="AI467" s="40" t="s">
        <v>28</v>
      </c>
      <c r="AJ467" s="40" t="s">
        <v>135</v>
      </c>
      <c r="AK467" s="40" t="s">
        <v>284</v>
      </c>
      <c r="AL467" s="40" t="s">
        <v>45</v>
      </c>
      <c r="AN467" s="40" t="s">
        <v>32</v>
      </c>
      <c r="AO467" s="40" t="s">
        <v>5928</v>
      </c>
      <c r="AP467" s="40" t="s">
        <v>53</v>
      </c>
      <c r="AQ467" s="40" t="s">
        <v>71</v>
      </c>
      <c r="AR467" s="40" t="s">
        <v>42</v>
      </c>
      <c r="AS467" s="43">
        <v>41459</v>
      </c>
      <c r="AT467" s="60" t="s">
        <v>7456</v>
      </c>
      <c r="AU467" s="40">
        <v>0</v>
      </c>
      <c r="AV467" s="40" t="s">
        <v>8467</v>
      </c>
      <c r="AW467" s="43">
        <v>40231</v>
      </c>
      <c r="AX467" s="46">
        <v>40255.111805555556</v>
      </c>
      <c r="AY467" s="40" t="s">
        <v>36</v>
      </c>
      <c r="AZ467" s="67">
        <v>200724.37</v>
      </c>
      <c r="BA467" s="43">
        <v>40231</v>
      </c>
      <c r="BB467" s="81">
        <v>41459</v>
      </c>
      <c r="BC467" s="40">
        <f t="shared" si="28"/>
        <v>1228</v>
      </c>
      <c r="BD467" s="85">
        <f t="shared" si="29"/>
        <v>40.93333333333333</v>
      </c>
      <c r="BF467" s="393">
        <v>40231</v>
      </c>
      <c r="BG467" s="398">
        <v>41486</v>
      </c>
      <c r="BH467" s="96">
        <f t="shared" si="30"/>
        <v>1255</v>
      </c>
      <c r="BI467" s="97">
        <f t="shared" si="31"/>
        <v>41.833333333333336</v>
      </c>
    </row>
    <row r="468" spans="1:61" ht="12.75" customHeight="1" x14ac:dyDescent="0.2">
      <c r="A468" s="413"/>
      <c r="B468" s="42" t="s">
        <v>2616</v>
      </c>
      <c r="C468" s="40">
        <v>77</v>
      </c>
      <c r="D468" s="60" t="s">
        <v>2527</v>
      </c>
      <c r="E468" s="40" t="s">
        <v>2546</v>
      </c>
      <c r="F468" s="40" t="s">
        <v>8713</v>
      </c>
      <c r="G468" s="40" t="s">
        <v>8708</v>
      </c>
      <c r="H468" s="40" t="s">
        <v>8742</v>
      </c>
      <c r="I468" s="40" t="s">
        <v>7453</v>
      </c>
      <c r="J468" s="40" t="s">
        <v>8741</v>
      </c>
      <c r="K468" s="67">
        <v>60000</v>
      </c>
      <c r="L468" s="51" t="s">
        <v>7841</v>
      </c>
      <c r="M468" s="40">
        <v>1227506</v>
      </c>
      <c r="N468" s="40" t="s">
        <v>8468</v>
      </c>
      <c r="O468" s="40" t="s">
        <v>8469</v>
      </c>
      <c r="P468" s="40" t="s">
        <v>2622</v>
      </c>
      <c r="Q468" s="40" t="s">
        <v>8470</v>
      </c>
      <c r="R468" s="40" t="s">
        <v>8471</v>
      </c>
      <c r="S468" s="43">
        <v>40229</v>
      </c>
      <c r="T468" s="40" t="s">
        <v>2623</v>
      </c>
      <c r="U468" s="58">
        <v>56473</v>
      </c>
      <c r="V468" s="58">
        <v>56473</v>
      </c>
      <c r="W468" s="40" t="s">
        <v>2623</v>
      </c>
      <c r="X468" s="40" t="s">
        <v>2623</v>
      </c>
      <c r="Y468" s="40" t="s">
        <v>2623</v>
      </c>
      <c r="Z468" s="58">
        <v>56473</v>
      </c>
      <c r="AA468" s="40" t="s">
        <v>50</v>
      </c>
      <c r="AB468" s="58">
        <v>28236.5</v>
      </c>
      <c r="AC468" s="40">
        <v>0</v>
      </c>
      <c r="AD468" s="40" t="s">
        <v>27</v>
      </c>
      <c r="AE468" s="40">
        <v>0</v>
      </c>
      <c r="AF468" s="40" t="s">
        <v>2629</v>
      </c>
      <c r="AG468" s="40" t="s">
        <v>2625</v>
      </c>
      <c r="AH468" s="40" t="s">
        <v>2626</v>
      </c>
      <c r="AI468" s="40" t="s">
        <v>28</v>
      </c>
      <c r="AJ468" s="40" t="s">
        <v>135</v>
      </c>
      <c r="AK468" s="40" t="s">
        <v>136</v>
      </c>
      <c r="AL468" s="40" t="s">
        <v>45</v>
      </c>
      <c r="AM468" s="40" t="s">
        <v>7608</v>
      </c>
      <c r="AN468" s="40" t="s">
        <v>32</v>
      </c>
      <c r="AO468" s="40" t="s">
        <v>421</v>
      </c>
      <c r="AP468" s="40" t="s">
        <v>40</v>
      </c>
      <c r="AQ468" s="40" t="s">
        <v>41</v>
      </c>
      <c r="AR468" s="40" t="s">
        <v>42</v>
      </c>
      <c r="AS468" s="43">
        <v>41456</v>
      </c>
      <c r="AT468" s="40" t="s">
        <v>7453</v>
      </c>
      <c r="AU468" s="40">
        <v>0</v>
      </c>
      <c r="AV468" s="40" t="s">
        <v>8472</v>
      </c>
      <c r="AW468" s="43">
        <v>40304</v>
      </c>
      <c r="AX468" s="46">
        <v>40366.034722222219</v>
      </c>
      <c r="AY468" s="40" t="s">
        <v>36</v>
      </c>
      <c r="AZ468" s="67">
        <v>56473</v>
      </c>
      <c r="BA468" s="43">
        <v>40304</v>
      </c>
      <c r="BB468" s="81">
        <v>41456</v>
      </c>
      <c r="BC468" s="40">
        <f t="shared" si="28"/>
        <v>1152</v>
      </c>
      <c r="BD468" s="85">
        <f t="shared" si="29"/>
        <v>38.4</v>
      </c>
      <c r="BF468" s="393">
        <v>40304</v>
      </c>
      <c r="BG468" s="398">
        <v>41486</v>
      </c>
      <c r="BH468" s="96">
        <f t="shared" si="30"/>
        <v>1182</v>
      </c>
      <c r="BI468" s="97">
        <f t="shared" si="31"/>
        <v>39.4</v>
      </c>
    </row>
    <row r="469" spans="1:61" ht="12.75" customHeight="1" x14ac:dyDescent="0.2">
      <c r="A469" s="413"/>
      <c r="B469" s="42" t="s">
        <v>2616</v>
      </c>
      <c r="C469" s="40">
        <v>82</v>
      </c>
      <c r="D469" s="60" t="s">
        <v>2527</v>
      </c>
      <c r="E469" s="40" t="s">
        <v>8568</v>
      </c>
      <c r="F469" s="40" t="s">
        <v>8717</v>
      </c>
      <c r="G469" s="40" t="s">
        <v>8715</v>
      </c>
      <c r="H469" s="40" t="s">
        <v>8716</v>
      </c>
      <c r="I469" s="60" t="s">
        <v>7456</v>
      </c>
      <c r="J469" s="60" t="s">
        <v>8756</v>
      </c>
      <c r="K469" s="68">
        <v>0</v>
      </c>
      <c r="L469" s="51" t="s">
        <v>7841</v>
      </c>
      <c r="M469" s="40">
        <v>1279752</v>
      </c>
      <c r="N469" s="40" t="s">
        <v>8473</v>
      </c>
      <c r="O469" s="40" t="s">
        <v>8474</v>
      </c>
      <c r="P469" s="40" t="s">
        <v>2622</v>
      </c>
      <c r="Q469" s="40" t="s">
        <v>8475</v>
      </c>
      <c r="R469" s="40" t="s">
        <v>8476</v>
      </c>
      <c r="S469" s="43">
        <v>40149</v>
      </c>
      <c r="T469" s="40" t="s">
        <v>2623</v>
      </c>
      <c r="U469" s="58">
        <v>86115.4</v>
      </c>
      <c r="V469" s="58">
        <v>123022</v>
      </c>
      <c r="W469" s="40" t="s">
        <v>2623</v>
      </c>
      <c r="X469" s="40" t="s">
        <v>2623</v>
      </c>
      <c r="Y469" s="40" t="s">
        <v>2623</v>
      </c>
      <c r="Z469" s="58">
        <v>86115.4</v>
      </c>
      <c r="AA469" s="40" t="s">
        <v>50</v>
      </c>
      <c r="AB469" s="58">
        <v>43057.7</v>
      </c>
      <c r="AC469" s="40">
        <v>0</v>
      </c>
      <c r="AD469" s="40" t="s">
        <v>27</v>
      </c>
      <c r="AE469" s="40">
        <v>0</v>
      </c>
      <c r="AF469" s="40" t="s">
        <v>2629</v>
      </c>
      <c r="AG469" s="40" t="s">
        <v>2630</v>
      </c>
      <c r="AI469" s="40" t="s">
        <v>28</v>
      </c>
      <c r="AJ469" s="40" t="s">
        <v>135</v>
      </c>
      <c r="AK469" s="40" t="s">
        <v>284</v>
      </c>
      <c r="AL469" s="40" t="s">
        <v>45</v>
      </c>
      <c r="AM469" s="40" t="s">
        <v>2653</v>
      </c>
      <c r="AN469" s="40" t="s">
        <v>32</v>
      </c>
      <c r="AO469" s="40" t="s">
        <v>616</v>
      </c>
      <c r="AP469" s="40" t="s">
        <v>34</v>
      </c>
      <c r="AQ469" s="40" t="s">
        <v>71</v>
      </c>
      <c r="AR469" s="40" t="s">
        <v>42</v>
      </c>
      <c r="AS469" s="43">
        <v>41459</v>
      </c>
      <c r="AT469" s="60" t="s">
        <v>7456</v>
      </c>
      <c r="AU469" s="40">
        <v>0</v>
      </c>
      <c r="AV469" s="40" t="s">
        <v>8477</v>
      </c>
      <c r="AW469" s="43">
        <v>40444</v>
      </c>
      <c r="AX469" s="46">
        <v>40533.90625</v>
      </c>
      <c r="AY469" s="40" t="s">
        <v>36</v>
      </c>
      <c r="AZ469" s="67">
        <v>86115.4</v>
      </c>
      <c r="BA469" s="43">
        <v>40444</v>
      </c>
      <c r="BB469" s="81">
        <v>41459</v>
      </c>
      <c r="BC469" s="40">
        <f t="shared" si="28"/>
        <v>1015</v>
      </c>
      <c r="BD469" s="85">
        <f t="shared" si="29"/>
        <v>33.833333333333336</v>
      </c>
      <c r="BF469" s="393">
        <v>40444</v>
      </c>
      <c r="BG469" s="398">
        <v>41486</v>
      </c>
      <c r="BH469" s="96">
        <f t="shared" si="30"/>
        <v>1042</v>
      </c>
      <c r="BI469" s="97">
        <f t="shared" si="31"/>
        <v>34.733333333333334</v>
      </c>
    </row>
    <row r="470" spans="1:61" ht="12.75" customHeight="1" x14ac:dyDescent="0.2">
      <c r="A470" s="413"/>
      <c r="B470" s="42" t="s">
        <v>2616</v>
      </c>
      <c r="C470" s="40">
        <v>93</v>
      </c>
      <c r="D470" s="60" t="s">
        <v>2527</v>
      </c>
      <c r="E470" s="41" t="s">
        <v>2539</v>
      </c>
      <c r="F470" s="41" t="s">
        <v>8712</v>
      </c>
      <c r="G470" s="41" t="s">
        <v>8708</v>
      </c>
      <c r="H470" s="41" t="s">
        <v>9572</v>
      </c>
      <c r="I470" s="60" t="s">
        <v>7456</v>
      </c>
      <c r="J470" s="60" t="s">
        <v>8756</v>
      </c>
      <c r="K470" s="68">
        <v>0</v>
      </c>
      <c r="L470" s="51" t="s">
        <v>7841</v>
      </c>
      <c r="M470" s="40">
        <v>1284337</v>
      </c>
      <c r="N470" s="40" t="s">
        <v>8478</v>
      </c>
      <c r="O470" s="40" t="s">
        <v>8479</v>
      </c>
      <c r="P470" s="40" t="s">
        <v>2622</v>
      </c>
      <c r="Q470" s="40" t="s">
        <v>522</v>
      </c>
      <c r="R470" s="40" t="s">
        <v>8480</v>
      </c>
      <c r="S470" s="43">
        <v>39006</v>
      </c>
      <c r="T470" s="40" t="s">
        <v>2623</v>
      </c>
      <c r="U470" s="58">
        <v>10000</v>
      </c>
      <c r="V470" s="58">
        <v>10000</v>
      </c>
      <c r="W470" s="40" t="s">
        <v>2623</v>
      </c>
      <c r="X470" s="40" t="s">
        <v>2623</v>
      </c>
      <c r="Y470" s="40" t="s">
        <v>2623</v>
      </c>
      <c r="Z470" s="58">
        <v>10000</v>
      </c>
      <c r="AA470" s="40" t="s">
        <v>50</v>
      </c>
      <c r="AB470" s="58">
        <v>5000</v>
      </c>
      <c r="AC470" s="40">
        <v>0</v>
      </c>
      <c r="AD470" s="40" t="s">
        <v>27</v>
      </c>
      <c r="AE470" s="40">
        <v>0</v>
      </c>
      <c r="AF470" s="40" t="s">
        <v>2629</v>
      </c>
      <c r="AG470" s="40" t="s">
        <v>2630</v>
      </c>
      <c r="AI470" s="40" t="s">
        <v>28</v>
      </c>
      <c r="AJ470" s="40" t="s">
        <v>135</v>
      </c>
      <c r="AK470" s="40" t="s">
        <v>284</v>
      </c>
      <c r="AL470" s="40" t="s">
        <v>127</v>
      </c>
      <c r="AM470" s="40" t="s">
        <v>2644</v>
      </c>
      <c r="AN470" s="40" t="s">
        <v>32</v>
      </c>
      <c r="AO470" s="40" t="s">
        <v>39</v>
      </c>
      <c r="AP470" s="40" t="s">
        <v>40</v>
      </c>
      <c r="AQ470" s="40" t="s">
        <v>41</v>
      </c>
      <c r="AR470" s="40" t="s">
        <v>42</v>
      </c>
      <c r="AS470" s="43">
        <v>41457</v>
      </c>
      <c r="AT470" s="60" t="s">
        <v>7456</v>
      </c>
      <c r="AU470" s="40">
        <v>0</v>
      </c>
      <c r="AV470" s="40" t="s">
        <v>8481</v>
      </c>
      <c r="AW470" s="43">
        <v>40550</v>
      </c>
      <c r="AX470" s="46">
        <v>40560.865277777775</v>
      </c>
      <c r="AY470" s="40" t="s">
        <v>36</v>
      </c>
      <c r="AZ470" s="67">
        <v>10000</v>
      </c>
      <c r="BA470" s="43">
        <v>40550</v>
      </c>
      <c r="BB470" s="81">
        <v>41457</v>
      </c>
      <c r="BC470" s="40">
        <f t="shared" si="28"/>
        <v>907</v>
      </c>
      <c r="BD470" s="85">
        <f t="shared" si="29"/>
        <v>30.233333333333334</v>
      </c>
      <c r="BF470" s="393">
        <v>40550</v>
      </c>
      <c r="BG470" s="398">
        <v>41486</v>
      </c>
      <c r="BH470" s="96">
        <f t="shared" si="30"/>
        <v>936</v>
      </c>
      <c r="BI470" s="97">
        <f t="shared" si="31"/>
        <v>31.2</v>
      </c>
    </row>
    <row r="471" spans="1:61" ht="12.75" customHeight="1" x14ac:dyDescent="0.2">
      <c r="A471" s="413"/>
      <c r="B471" s="42" t="s">
        <v>2616</v>
      </c>
      <c r="C471" s="40">
        <v>93</v>
      </c>
      <c r="D471" s="60" t="s">
        <v>2527</v>
      </c>
      <c r="E471" s="40" t="s">
        <v>2534</v>
      </c>
      <c r="F471" s="40" t="s">
        <v>8717</v>
      </c>
      <c r="G471" s="40" t="s">
        <v>8708</v>
      </c>
      <c r="H471" s="40" t="s">
        <v>8720</v>
      </c>
      <c r="I471" s="60" t="s">
        <v>7456</v>
      </c>
      <c r="J471" s="60" t="s">
        <v>8756</v>
      </c>
      <c r="K471" s="68">
        <v>0</v>
      </c>
      <c r="L471" s="51" t="s">
        <v>7841</v>
      </c>
      <c r="M471" s="40">
        <v>1300477</v>
      </c>
      <c r="N471" s="40" t="s">
        <v>8482</v>
      </c>
      <c r="O471" s="40" t="s">
        <v>8483</v>
      </c>
      <c r="P471" s="40" t="s">
        <v>2622</v>
      </c>
      <c r="Q471" s="40" t="s">
        <v>8484</v>
      </c>
      <c r="R471" s="40" t="s">
        <v>8485</v>
      </c>
      <c r="S471" s="43">
        <v>39829</v>
      </c>
      <c r="T471" s="40" t="s">
        <v>2623</v>
      </c>
      <c r="U471" s="58">
        <v>39033.75</v>
      </c>
      <c r="V471" s="58">
        <v>39033.75</v>
      </c>
      <c r="W471" s="40" t="s">
        <v>2623</v>
      </c>
      <c r="X471" s="40" t="s">
        <v>2623</v>
      </c>
      <c r="Y471" s="40" t="s">
        <v>2623</v>
      </c>
      <c r="Z471" s="58">
        <v>35000</v>
      </c>
      <c r="AA471" s="40" t="s">
        <v>50</v>
      </c>
      <c r="AB471" s="58">
        <v>17500</v>
      </c>
      <c r="AC471" s="40">
        <v>0</v>
      </c>
      <c r="AD471" s="40" t="s">
        <v>27</v>
      </c>
      <c r="AE471" s="40">
        <v>0</v>
      </c>
      <c r="AF471" s="40" t="s">
        <v>2629</v>
      </c>
      <c r="AG471" s="40" t="s">
        <v>2630</v>
      </c>
      <c r="AI471" s="40" t="s">
        <v>28</v>
      </c>
      <c r="AJ471" s="40" t="s">
        <v>135</v>
      </c>
      <c r="AK471" s="40" t="s">
        <v>136</v>
      </c>
      <c r="AL471" s="40" t="s">
        <v>31</v>
      </c>
      <c r="AM471" s="40" t="s">
        <v>3238</v>
      </c>
      <c r="AN471" s="40" t="s">
        <v>32</v>
      </c>
      <c r="AO471" s="40" t="s">
        <v>77</v>
      </c>
      <c r="AP471" s="40" t="s">
        <v>34</v>
      </c>
      <c r="AQ471" s="40" t="s">
        <v>71</v>
      </c>
      <c r="AR471" s="40" t="s">
        <v>42</v>
      </c>
      <c r="AS471" s="43">
        <v>41474</v>
      </c>
      <c r="AT471" s="60" t="s">
        <v>7456</v>
      </c>
      <c r="AU471" s="40">
        <v>0</v>
      </c>
      <c r="AV471" s="40" t="s">
        <v>8486</v>
      </c>
      <c r="AW471" s="43">
        <v>40562</v>
      </c>
      <c r="AX471" s="46">
        <v>40616.844444444447</v>
      </c>
      <c r="AY471" s="40" t="s">
        <v>36</v>
      </c>
      <c r="AZ471" s="67">
        <v>39033.75</v>
      </c>
      <c r="BA471" s="43">
        <v>40562</v>
      </c>
      <c r="BB471" s="81">
        <v>41474</v>
      </c>
      <c r="BC471" s="40">
        <f t="shared" si="28"/>
        <v>912</v>
      </c>
      <c r="BD471" s="85">
        <f t="shared" si="29"/>
        <v>30.4</v>
      </c>
      <c r="BF471" s="393">
        <v>40562</v>
      </c>
      <c r="BG471" s="398">
        <v>41486</v>
      </c>
      <c r="BH471" s="96">
        <f t="shared" si="30"/>
        <v>924</v>
      </c>
      <c r="BI471" s="97">
        <f t="shared" si="31"/>
        <v>30.8</v>
      </c>
    </row>
    <row r="472" spans="1:61" ht="12.75" customHeight="1" x14ac:dyDescent="0.2">
      <c r="A472" s="413"/>
      <c r="B472" s="42" t="s">
        <v>2616</v>
      </c>
      <c r="C472" s="40">
        <v>93</v>
      </c>
      <c r="D472" s="60" t="s">
        <v>2527</v>
      </c>
      <c r="E472" s="41" t="s">
        <v>2529</v>
      </c>
      <c r="F472" s="41" t="s">
        <v>8710</v>
      </c>
      <c r="G472" s="41" t="s">
        <v>8708</v>
      </c>
      <c r="H472" s="41" t="s">
        <v>8709</v>
      </c>
      <c r="I472" s="40" t="s">
        <v>7453</v>
      </c>
      <c r="J472" s="40" t="s">
        <v>8739</v>
      </c>
      <c r="K472" s="67">
        <v>110000</v>
      </c>
      <c r="L472" s="51" t="s">
        <v>7842</v>
      </c>
      <c r="M472" s="40">
        <v>1434665</v>
      </c>
      <c r="N472" s="40" t="s">
        <v>8424</v>
      </c>
      <c r="O472" s="40" t="s">
        <v>8425</v>
      </c>
      <c r="P472" s="40" t="s">
        <v>2622</v>
      </c>
      <c r="Q472" s="40">
        <v>2718490</v>
      </c>
      <c r="R472" s="40" t="s">
        <v>8426</v>
      </c>
      <c r="S472" s="43">
        <v>38074</v>
      </c>
      <c r="T472" s="40" t="s">
        <v>2623</v>
      </c>
      <c r="U472" s="58">
        <v>37653.08</v>
      </c>
      <c r="V472" s="58">
        <v>37653.08</v>
      </c>
      <c r="W472" s="40" t="s">
        <v>2623</v>
      </c>
      <c r="X472" s="40" t="s">
        <v>2623</v>
      </c>
      <c r="Y472" s="40" t="s">
        <v>2623</v>
      </c>
      <c r="Z472" s="58">
        <v>37653.08</v>
      </c>
      <c r="AA472" s="40" t="s">
        <v>50</v>
      </c>
      <c r="AB472" s="58">
        <v>18826.54</v>
      </c>
      <c r="AC472" s="40">
        <v>0</v>
      </c>
      <c r="AD472" s="40" t="s">
        <v>27</v>
      </c>
      <c r="AE472" s="40">
        <v>0</v>
      </c>
      <c r="AF472" s="40" t="s">
        <v>2629</v>
      </c>
      <c r="AG472" s="40" t="s">
        <v>2630</v>
      </c>
      <c r="AI472" s="40" t="s">
        <v>28</v>
      </c>
      <c r="AJ472" s="40" t="s">
        <v>135</v>
      </c>
      <c r="AK472" s="40" t="s">
        <v>284</v>
      </c>
      <c r="AL472" s="40" t="s">
        <v>31</v>
      </c>
      <c r="AM472" s="40" t="s">
        <v>2652</v>
      </c>
      <c r="AN472" s="40" t="s">
        <v>32</v>
      </c>
      <c r="AO472" s="40" t="s">
        <v>58</v>
      </c>
      <c r="AP472" s="40" t="s">
        <v>34</v>
      </c>
      <c r="AQ472" s="40" t="s">
        <v>71</v>
      </c>
      <c r="AR472" s="40" t="s">
        <v>42</v>
      </c>
      <c r="AS472" s="43">
        <v>41465</v>
      </c>
      <c r="AT472" s="40" t="s">
        <v>7453</v>
      </c>
      <c r="AU472" s="40">
        <v>0</v>
      </c>
      <c r="AV472" s="40" t="s">
        <v>8427</v>
      </c>
      <c r="AW472" s="43">
        <v>38155</v>
      </c>
      <c r="AX472" s="46">
        <v>40988.150694444441</v>
      </c>
      <c r="AY472" s="40" t="s">
        <v>36</v>
      </c>
      <c r="AZ472" s="67">
        <v>37653.08</v>
      </c>
      <c r="BA472" s="43">
        <v>38155</v>
      </c>
      <c r="BB472" s="81">
        <v>41465</v>
      </c>
      <c r="BC472" s="40">
        <f t="shared" si="28"/>
        <v>3310</v>
      </c>
      <c r="BD472" s="85">
        <f t="shared" si="29"/>
        <v>110.33333333333333</v>
      </c>
      <c r="BF472" s="393">
        <v>38155</v>
      </c>
      <c r="BG472" s="398">
        <v>41486</v>
      </c>
      <c r="BH472" s="96">
        <f t="shared" si="30"/>
        <v>3331</v>
      </c>
      <c r="BI472" s="97">
        <f t="shared" si="31"/>
        <v>111.03333333333333</v>
      </c>
    </row>
    <row r="473" spans="1:61" ht="12.75" customHeight="1" x14ac:dyDescent="0.2">
      <c r="A473" s="413"/>
      <c r="B473" s="42" t="s">
        <v>2616</v>
      </c>
      <c r="C473" s="40">
        <v>82</v>
      </c>
      <c r="D473" s="60" t="s">
        <v>2527</v>
      </c>
      <c r="E473" s="41" t="s">
        <v>2537</v>
      </c>
      <c r="F473" s="40" t="s">
        <v>8717</v>
      </c>
      <c r="G473" s="40" t="s">
        <v>8708</v>
      </c>
      <c r="H473" s="41" t="s">
        <v>9571</v>
      </c>
      <c r="I473" s="60" t="s">
        <v>7456</v>
      </c>
      <c r="J473" s="45" t="s">
        <v>8762</v>
      </c>
      <c r="K473" s="68">
        <v>0</v>
      </c>
      <c r="L473" s="51" t="s">
        <v>7842</v>
      </c>
      <c r="M473" s="40">
        <v>1451451</v>
      </c>
      <c r="N473" s="40" t="s">
        <v>8487</v>
      </c>
      <c r="O473" s="40" t="s">
        <v>4254</v>
      </c>
      <c r="P473" s="40" t="s">
        <v>2622</v>
      </c>
      <c r="Q473" s="40" t="s">
        <v>1878</v>
      </c>
      <c r="R473" s="40" t="s">
        <v>8488</v>
      </c>
      <c r="S473" s="43">
        <v>40205</v>
      </c>
      <c r="T473" s="40" t="s">
        <v>2623</v>
      </c>
      <c r="U473" s="58">
        <v>100000</v>
      </c>
      <c r="V473" s="58">
        <v>100000</v>
      </c>
      <c r="W473" s="40" t="s">
        <v>2623</v>
      </c>
      <c r="X473" s="40" t="s">
        <v>2623</v>
      </c>
      <c r="Y473" s="40" t="s">
        <v>2623</v>
      </c>
      <c r="Z473" s="58">
        <v>100000</v>
      </c>
      <c r="AA473" s="40" t="s">
        <v>50</v>
      </c>
      <c r="AB473" s="58">
        <v>50000</v>
      </c>
      <c r="AC473" s="40">
        <v>0</v>
      </c>
      <c r="AD473" s="40" t="s">
        <v>27</v>
      </c>
      <c r="AE473" s="40">
        <v>0</v>
      </c>
      <c r="AF473" s="40" t="s">
        <v>2629</v>
      </c>
      <c r="AG473" s="40" t="s">
        <v>2630</v>
      </c>
      <c r="AI473" s="40" t="s">
        <v>28</v>
      </c>
      <c r="AJ473" s="40" t="s">
        <v>128</v>
      </c>
      <c r="AK473" s="40" t="s">
        <v>284</v>
      </c>
      <c r="AL473" s="40" t="s">
        <v>31</v>
      </c>
      <c r="AM473" s="40" t="s">
        <v>2632</v>
      </c>
      <c r="AN473" s="40" t="s">
        <v>131</v>
      </c>
      <c r="AO473" s="40" t="s">
        <v>672</v>
      </c>
      <c r="AP473" s="40" t="s">
        <v>34</v>
      </c>
      <c r="AQ473" s="40" t="s">
        <v>71</v>
      </c>
      <c r="AR473" s="40" t="s">
        <v>42</v>
      </c>
      <c r="AS473" s="43">
        <v>41474</v>
      </c>
      <c r="AT473" s="60" t="s">
        <v>7456</v>
      </c>
      <c r="AU473" s="40">
        <v>0</v>
      </c>
      <c r="AV473" s="40" t="s">
        <v>8489</v>
      </c>
      <c r="AW473" s="43">
        <v>40884</v>
      </c>
      <c r="AX473" s="46">
        <v>41024.615277777775</v>
      </c>
      <c r="AY473" s="40" t="s">
        <v>36</v>
      </c>
      <c r="AZ473" s="67">
        <v>100000</v>
      </c>
      <c r="BA473" s="43">
        <v>40884</v>
      </c>
      <c r="BB473" s="81">
        <v>41474</v>
      </c>
      <c r="BC473" s="40">
        <f t="shared" si="28"/>
        <v>590</v>
      </c>
      <c r="BD473" s="85">
        <f t="shared" si="29"/>
        <v>19.666666666666668</v>
      </c>
      <c r="BF473" s="393">
        <v>40884</v>
      </c>
      <c r="BG473" s="398">
        <v>41486</v>
      </c>
      <c r="BH473" s="96">
        <f t="shared" si="30"/>
        <v>602</v>
      </c>
      <c r="BI473" s="97">
        <f t="shared" si="31"/>
        <v>20.066666666666666</v>
      </c>
    </row>
    <row r="474" spans="1:61" ht="12.75" customHeight="1" x14ac:dyDescent="0.2">
      <c r="A474" s="413"/>
      <c r="B474" s="42" t="s">
        <v>2616</v>
      </c>
      <c r="C474" s="40">
        <v>14</v>
      </c>
      <c r="D474" s="40" t="s">
        <v>2528</v>
      </c>
      <c r="E474" s="40" t="s">
        <v>2531</v>
      </c>
      <c r="F474" s="40" t="s">
        <v>8714</v>
      </c>
      <c r="G474" s="40" t="s">
        <v>8708</v>
      </c>
      <c r="H474" s="40" t="s">
        <v>8721</v>
      </c>
      <c r="I474" s="60" t="s">
        <v>7456</v>
      </c>
      <c r="J474" s="60" t="s">
        <v>8756</v>
      </c>
      <c r="K474" s="68">
        <v>0</v>
      </c>
      <c r="L474" s="51" t="s">
        <v>7842</v>
      </c>
      <c r="M474" s="40">
        <v>1511887</v>
      </c>
      <c r="N474" s="40" t="s">
        <v>8490</v>
      </c>
      <c r="O474" s="40" t="s">
        <v>8491</v>
      </c>
      <c r="P474" s="40" t="s">
        <v>2646</v>
      </c>
      <c r="Q474" s="40" t="s">
        <v>8492</v>
      </c>
      <c r="R474" s="40" t="s">
        <v>8493</v>
      </c>
      <c r="S474" s="43">
        <v>41079</v>
      </c>
      <c r="T474" s="40" t="s">
        <v>2623</v>
      </c>
      <c r="U474" s="58">
        <v>10000</v>
      </c>
      <c r="V474" s="58">
        <v>10000</v>
      </c>
      <c r="W474" s="40" t="s">
        <v>2623</v>
      </c>
      <c r="X474" s="40" t="s">
        <v>2623</v>
      </c>
      <c r="Y474" s="40" t="s">
        <v>2623</v>
      </c>
      <c r="Z474" s="58">
        <v>10000</v>
      </c>
      <c r="AA474" s="40" t="s">
        <v>50</v>
      </c>
      <c r="AB474" s="58">
        <v>5000</v>
      </c>
      <c r="AC474" s="40">
        <v>0</v>
      </c>
      <c r="AD474" s="40" t="s">
        <v>27</v>
      </c>
      <c r="AE474" s="40">
        <v>0</v>
      </c>
      <c r="AF474" s="40" t="s">
        <v>2629</v>
      </c>
      <c r="AG474" s="40" t="s">
        <v>2630</v>
      </c>
      <c r="AI474" s="40" t="s">
        <v>28</v>
      </c>
      <c r="AJ474" s="40" t="s">
        <v>262</v>
      </c>
      <c r="AK474" s="40" t="s">
        <v>151</v>
      </c>
      <c r="AL474" s="40" t="s">
        <v>31</v>
      </c>
      <c r="AM474" s="40" t="s">
        <v>2632</v>
      </c>
      <c r="AN474" s="40" t="s">
        <v>131</v>
      </c>
      <c r="AO474" s="40" t="s">
        <v>3271</v>
      </c>
      <c r="AP474" s="40" t="s">
        <v>34</v>
      </c>
      <c r="AQ474" s="40" t="s">
        <v>71</v>
      </c>
      <c r="AR474" s="40" t="s">
        <v>42</v>
      </c>
      <c r="AS474" s="43">
        <v>41459</v>
      </c>
      <c r="AT474" s="60" t="s">
        <v>7456</v>
      </c>
      <c r="AU474" s="40">
        <v>0</v>
      </c>
      <c r="AV474" s="40" t="s">
        <v>8494</v>
      </c>
      <c r="AW474" s="43">
        <v>41143</v>
      </c>
      <c r="AX474" s="46">
        <v>41151.628472222219</v>
      </c>
      <c r="AY474" s="40" t="s">
        <v>36</v>
      </c>
      <c r="AZ474" s="67">
        <v>10000</v>
      </c>
      <c r="BA474" s="43">
        <v>41143</v>
      </c>
      <c r="BB474" s="43">
        <v>41459</v>
      </c>
      <c r="BC474" s="40">
        <f t="shared" si="28"/>
        <v>316</v>
      </c>
      <c r="BD474" s="85">
        <f t="shared" si="29"/>
        <v>10.533333333333333</v>
      </c>
      <c r="BF474" s="393">
        <v>41143</v>
      </c>
      <c r="BG474" s="393">
        <v>41459</v>
      </c>
      <c r="BH474" s="96">
        <f t="shared" si="30"/>
        <v>316</v>
      </c>
      <c r="BI474" s="97">
        <f t="shared" si="31"/>
        <v>10.533333333333333</v>
      </c>
    </row>
    <row r="475" spans="1:61" ht="12.75" customHeight="1" x14ac:dyDescent="0.2">
      <c r="A475" s="413"/>
      <c r="B475" s="42" t="s">
        <v>2616</v>
      </c>
      <c r="C475" s="40">
        <v>77</v>
      </c>
      <c r="D475" s="60" t="s">
        <v>2527</v>
      </c>
      <c r="E475" s="40" t="s">
        <v>8569</v>
      </c>
      <c r="F475" s="40" t="s">
        <v>8712</v>
      </c>
      <c r="G475" s="40" t="s">
        <v>8708</v>
      </c>
      <c r="H475" s="41" t="s">
        <v>9572</v>
      </c>
      <c r="I475" s="60" t="s">
        <v>7456</v>
      </c>
      <c r="J475" s="60" t="s">
        <v>8756</v>
      </c>
      <c r="K475" s="68">
        <v>0</v>
      </c>
      <c r="L475" s="51" t="s">
        <v>7842</v>
      </c>
      <c r="M475" s="40">
        <v>1522314</v>
      </c>
      <c r="N475" s="40" t="s">
        <v>8495</v>
      </c>
      <c r="O475" s="40" t="s">
        <v>8496</v>
      </c>
      <c r="P475" s="40" t="s">
        <v>2622</v>
      </c>
      <c r="Q475" s="40" t="s">
        <v>8497</v>
      </c>
      <c r="R475" s="40" t="s">
        <v>8498</v>
      </c>
      <c r="S475" s="43">
        <v>40783</v>
      </c>
      <c r="T475" s="40" t="s">
        <v>2623</v>
      </c>
      <c r="U475" s="58">
        <v>2052.54</v>
      </c>
      <c r="V475" s="58">
        <v>2052.54</v>
      </c>
      <c r="W475" s="40" t="s">
        <v>2623</v>
      </c>
      <c r="X475" s="40" t="s">
        <v>2623</v>
      </c>
      <c r="Y475" s="40" t="s">
        <v>2623</v>
      </c>
      <c r="Z475" s="58">
        <v>2052.54</v>
      </c>
      <c r="AA475" s="40" t="s">
        <v>50</v>
      </c>
      <c r="AB475" s="58">
        <v>1026.27</v>
      </c>
      <c r="AC475" s="40">
        <v>0</v>
      </c>
      <c r="AD475" s="40" t="s">
        <v>27</v>
      </c>
      <c r="AE475" s="40">
        <v>0</v>
      </c>
      <c r="AF475" s="40" t="s">
        <v>2629</v>
      </c>
      <c r="AG475" s="40" t="s">
        <v>2630</v>
      </c>
      <c r="AI475" s="40" t="s">
        <v>28</v>
      </c>
      <c r="AJ475" s="40" t="s">
        <v>135</v>
      </c>
      <c r="AK475" s="40" t="s">
        <v>284</v>
      </c>
      <c r="AL475" s="40" t="s">
        <v>31</v>
      </c>
      <c r="AM475" s="40" t="s">
        <v>7543</v>
      </c>
      <c r="AN475" s="40" t="s">
        <v>32</v>
      </c>
      <c r="AO475" s="40" t="s">
        <v>316</v>
      </c>
      <c r="AP475" s="40" t="s">
        <v>34</v>
      </c>
      <c r="AQ475" s="40" t="s">
        <v>71</v>
      </c>
      <c r="AR475" s="40" t="s">
        <v>42</v>
      </c>
      <c r="AS475" s="43">
        <v>41459</v>
      </c>
      <c r="AT475" s="60" t="s">
        <v>7456</v>
      </c>
      <c r="AU475" s="40">
        <v>0</v>
      </c>
      <c r="AV475" s="40" t="s">
        <v>8499</v>
      </c>
      <c r="AW475" s="43">
        <v>41155</v>
      </c>
      <c r="AX475" s="46">
        <v>41177.030555555553</v>
      </c>
      <c r="AY475" s="40" t="s">
        <v>36</v>
      </c>
      <c r="AZ475" s="67">
        <v>2052.54</v>
      </c>
      <c r="BA475" s="43">
        <v>41155</v>
      </c>
      <c r="BB475" s="81">
        <v>41459</v>
      </c>
      <c r="BC475" s="40">
        <f t="shared" si="28"/>
        <v>304</v>
      </c>
      <c r="BD475" s="85">
        <f t="shared" si="29"/>
        <v>10.133333333333333</v>
      </c>
      <c r="BF475" s="393">
        <v>41155</v>
      </c>
      <c r="BG475" s="398">
        <v>41486</v>
      </c>
      <c r="BH475" s="96">
        <f t="shared" si="30"/>
        <v>331</v>
      </c>
      <c r="BI475" s="97">
        <f t="shared" si="31"/>
        <v>11.033333333333333</v>
      </c>
    </row>
    <row r="476" spans="1:61" ht="12.75" customHeight="1" x14ac:dyDescent="0.2">
      <c r="A476" s="413"/>
      <c r="B476" s="42" t="s">
        <v>2616</v>
      </c>
      <c r="C476" s="40">
        <v>93</v>
      </c>
      <c r="D476" s="60" t="s">
        <v>2527</v>
      </c>
      <c r="E476" s="40" t="s">
        <v>2533</v>
      </c>
      <c r="F476" s="40" t="s">
        <v>8710</v>
      </c>
      <c r="G476" s="40" t="s">
        <v>8708</v>
      </c>
      <c r="H476" s="40" t="s">
        <v>8709</v>
      </c>
      <c r="I476" s="40" t="s">
        <v>7453</v>
      </c>
      <c r="J476" s="40" t="s">
        <v>8739</v>
      </c>
      <c r="K476" s="67">
        <v>20000</v>
      </c>
      <c r="L476" s="51" t="s">
        <v>7841</v>
      </c>
      <c r="M476" s="40">
        <v>538825</v>
      </c>
      <c r="N476" s="40" t="s">
        <v>8500</v>
      </c>
      <c r="O476" s="40" t="s">
        <v>8501</v>
      </c>
      <c r="P476" s="40" t="s">
        <v>2622</v>
      </c>
      <c r="Q476" s="40" t="s">
        <v>8502</v>
      </c>
      <c r="R476" s="40" t="s">
        <v>8503</v>
      </c>
      <c r="S476" s="43">
        <v>38743</v>
      </c>
      <c r="T476" s="40" t="s">
        <v>2623</v>
      </c>
      <c r="U476" s="58">
        <v>40000</v>
      </c>
      <c r="V476" s="58">
        <v>40000</v>
      </c>
      <c r="W476" s="40" t="s">
        <v>2623</v>
      </c>
      <c r="X476" s="40" t="s">
        <v>2623</v>
      </c>
      <c r="Y476" s="40" t="s">
        <v>2623</v>
      </c>
      <c r="Z476" s="58">
        <v>40000</v>
      </c>
      <c r="AA476" s="40" t="s">
        <v>50</v>
      </c>
      <c r="AB476" s="58">
        <v>20000</v>
      </c>
      <c r="AC476" s="58">
        <v>4000</v>
      </c>
      <c r="AD476" s="40" t="s">
        <v>27</v>
      </c>
      <c r="AE476" s="40">
        <v>0</v>
      </c>
      <c r="AF476" s="40" t="s">
        <v>2624</v>
      </c>
      <c r="AG476" s="40" t="s">
        <v>2625</v>
      </c>
      <c r="AH476" s="40" t="s">
        <v>2626</v>
      </c>
      <c r="AI476" s="40" t="s">
        <v>28</v>
      </c>
      <c r="AJ476" s="40" t="s">
        <v>44</v>
      </c>
      <c r="AK476" s="40" t="s">
        <v>80</v>
      </c>
      <c r="AL476" s="40" t="s">
        <v>87</v>
      </c>
      <c r="AM476" s="40" t="s">
        <v>2634</v>
      </c>
      <c r="AN476" s="40" t="s">
        <v>32</v>
      </c>
      <c r="AO476" s="40" t="s">
        <v>225</v>
      </c>
      <c r="AP476" s="40" t="s">
        <v>40</v>
      </c>
      <c r="AQ476" s="40" t="s">
        <v>41</v>
      </c>
      <c r="AR476" s="40" t="s">
        <v>42</v>
      </c>
      <c r="AS476" s="43">
        <v>41466</v>
      </c>
      <c r="AT476" s="40" t="s">
        <v>7453</v>
      </c>
      <c r="AU476" s="40">
        <v>0</v>
      </c>
      <c r="AV476" s="40" t="s">
        <v>8504</v>
      </c>
      <c r="AW476" s="43">
        <v>38867</v>
      </c>
      <c r="AX476" s="46">
        <v>38980.527777777781</v>
      </c>
      <c r="AY476" s="40" t="s">
        <v>36</v>
      </c>
      <c r="AZ476" s="67">
        <v>40000</v>
      </c>
      <c r="BA476" s="43">
        <v>38867</v>
      </c>
      <c r="BB476" s="81">
        <v>41466</v>
      </c>
      <c r="BC476" s="40">
        <f t="shared" si="28"/>
        <v>2599</v>
      </c>
      <c r="BD476" s="85">
        <f t="shared" si="29"/>
        <v>86.63333333333334</v>
      </c>
      <c r="BF476" s="393">
        <v>38867</v>
      </c>
      <c r="BG476" s="398">
        <v>41486</v>
      </c>
      <c r="BH476" s="96">
        <f t="shared" si="30"/>
        <v>2619</v>
      </c>
      <c r="BI476" s="97">
        <f t="shared" si="31"/>
        <v>87.3</v>
      </c>
    </row>
    <row r="477" spans="1:61" ht="12.75" customHeight="1" x14ac:dyDescent="0.2">
      <c r="A477" s="413"/>
      <c r="B477" s="42" t="s">
        <v>2616</v>
      </c>
      <c r="C477" s="40">
        <v>93</v>
      </c>
      <c r="D477" s="60" t="s">
        <v>2527</v>
      </c>
      <c r="E477" s="40" t="s">
        <v>8570</v>
      </c>
      <c r="F477" s="41" t="s">
        <v>8717</v>
      </c>
      <c r="G477" s="41" t="s">
        <v>8715</v>
      </c>
      <c r="H477" s="41" t="s">
        <v>8716</v>
      </c>
      <c r="I477" s="45" t="s">
        <v>7838</v>
      </c>
      <c r="J477" s="45" t="s">
        <v>9425</v>
      </c>
      <c r="L477" s="51" t="s">
        <v>7841</v>
      </c>
      <c r="M477" s="40">
        <v>739841</v>
      </c>
      <c r="N477" s="40" t="s">
        <v>8505</v>
      </c>
      <c r="O477" s="40" t="s">
        <v>8506</v>
      </c>
      <c r="P477" s="40" t="s">
        <v>2622</v>
      </c>
      <c r="Q477" s="40" t="s">
        <v>8507</v>
      </c>
      <c r="R477" s="40" t="s">
        <v>8508</v>
      </c>
      <c r="S477" s="43">
        <v>38950</v>
      </c>
      <c r="T477" s="40" t="s">
        <v>2623</v>
      </c>
      <c r="U477" s="58">
        <v>14500</v>
      </c>
      <c r="V477" s="58">
        <v>14500</v>
      </c>
      <c r="W477" s="40" t="s">
        <v>2623</v>
      </c>
      <c r="X477" s="40" t="s">
        <v>2623</v>
      </c>
      <c r="Y477" s="40" t="s">
        <v>2623</v>
      </c>
      <c r="Z477" s="58">
        <v>7234.82</v>
      </c>
      <c r="AA477" s="40" t="s">
        <v>50</v>
      </c>
      <c r="AB477" s="58">
        <v>3617.41</v>
      </c>
      <c r="AC477" s="58">
        <v>1450</v>
      </c>
      <c r="AD477" s="40" t="s">
        <v>27</v>
      </c>
      <c r="AE477" s="40">
        <v>0</v>
      </c>
      <c r="AF477" s="40" t="s">
        <v>2624</v>
      </c>
      <c r="AG477" s="40" t="s">
        <v>2625</v>
      </c>
      <c r="AH477" s="40" t="s">
        <v>2626</v>
      </c>
      <c r="AI477" s="40" t="s">
        <v>28</v>
      </c>
      <c r="AJ477" s="40" t="s">
        <v>44</v>
      </c>
      <c r="AK477" s="40" t="s">
        <v>38</v>
      </c>
      <c r="AL477" s="40" t="s">
        <v>45</v>
      </c>
      <c r="AM477" s="40" t="s">
        <v>2645</v>
      </c>
      <c r="AN477" s="40" t="s">
        <v>32</v>
      </c>
      <c r="AO477" s="40" t="s">
        <v>77</v>
      </c>
      <c r="AP477" s="40" t="s">
        <v>34</v>
      </c>
      <c r="AQ477" s="40" t="s">
        <v>71</v>
      </c>
      <c r="AR477" s="40" t="s">
        <v>42</v>
      </c>
      <c r="AS477" s="43">
        <v>41470</v>
      </c>
      <c r="AT477" s="40" t="s">
        <v>57</v>
      </c>
      <c r="AU477" s="40">
        <v>0</v>
      </c>
      <c r="AV477" s="40" t="s">
        <v>8509</v>
      </c>
      <c r="AW477" s="43">
        <v>39216</v>
      </c>
      <c r="AX477" s="46">
        <v>39541.704861111109</v>
      </c>
      <c r="AY477" s="40" t="s">
        <v>36</v>
      </c>
      <c r="AZ477" s="67">
        <v>14500</v>
      </c>
      <c r="BA477" s="43">
        <v>39216</v>
      </c>
      <c r="BB477" s="81">
        <v>41470</v>
      </c>
      <c r="BC477" s="40">
        <f t="shared" si="28"/>
        <v>2254</v>
      </c>
      <c r="BD477" s="85">
        <f t="shared" si="29"/>
        <v>75.13333333333334</v>
      </c>
      <c r="BF477" s="393">
        <v>39216</v>
      </c>
      <c r="BG477" s="398">
        <v>41486</v>
      </c>
      <c r="BH477" s="96">
        <f t="shared" si="30"/>
        <v>2270</v>
      </c>
      <c r="BI477" s="97">
        <f t="shared" si="31"/>
        <v>75.666666666666671</v>
      </c>
    </row>
    <row r="478" spans="1:61" ht="12.75" customHeight="1" x14ac:dyDescent="0.2">
      <c r="A478" s="413"/>
      <c r="B478" s="42" t="s">
        <v>2616</v>
      </c>
      <c r="C478" s="40">
        <v>93</v>
      </c>
      <c r="D478" s="60" t="s">
        <v>2527</v>
      </c>
      <c r="E478" s="40" t="s">
        <v>2530</v>
      </c>
      <c r="F478" s="40" t="s">
        <v>8712</v>
      </c>
      <c r="G478" s="40" t="s">
        <v>8708</v>
      </c>
      <c r="H478" s="41" t="s">
        <v>9572</v>
      </c>
      <c r="I478" s="40" t="s">
        <v>7453</v>
      </c>
      <c r="J478" s="40" t="s">
        <v>8736</v>
      </c>
      <c r="K478" s="67">
        <v>65002.239999999998</v>
      </c>
      <c r="L478" s="51" t="s">
        <v>7841</v>
      </c>
      <c r="M478" s="40">
        <v>843937</v>
      </c>
      <c r="N478" s="40" t="s">
        <v>8510</v>
      </c>
      <c r="O478" s="40" t="s">
        <v>8511</v>
      </c>
      <c r="P478" s="40" t="s">
        <v>2622</v>
      </c>
      <c r="Q478" s="40" t="s">
        <v>8512</v>
      </c>
      <c r="R478" s="40" t="s">
        <v>8513</v>
      </c>
      <c r="S478" s="43">
        <v>39686</v>
      </c>
      <c r="T478" s="40" t="s">
        <v>2623</v>
      </c>
      <c r="U478" s="58">
        <v>36242.9</v>
      </c>
      <c r="V478" s="58">
        <v>36242.9</v>
      </c>
      <c r="W478" s="40" t="s">
        <v>2623</v>
      </c>
      <c r="X478" s="40" t="s">
        <v>2623</v>
      </c>
      <c r="Y478" s="40" t="s">
        <v>2623</v>
      </c>
      <c r="Z478" s="58">
        <v>36242.9</v>
      </c>
      <c r="AA478" s="40" t="s">
        <v>26</v>
      </c>
      <c r="AB478" s="58">
        <v>36242.9</v>
      </c>
      <c r="AC478" s="40">
        <v>0</v>
      </c>
      <c r="AD478" s="40" t="s">
        <v>27</v>
      </c>
      <c r="AE478" s="40">
        <v>0</v>
      </c>
      <c r="AF478" s="40" t="s">
        <v>2624</v>
      </c>
      <c r="AG478" s="40" t="s">
        <v>2625</v>
      </c>
      <c r="AH478" s="40" t="s">
        <v>2626</v>
      </c>
      <c r="AI478" s="40" t="s">
        <v>28</v>
      </c>
      <c r="AJ478" s="40" t="s">
        <v>44</v>
      </c>
      <c r="AK478" s="40" t="s">
        <v>30</v>
      </c>
      <c r="AL478" s="40" t="s">
        <v>31</v>
      </c>
      <c r="AM478" s="40" t="s">
        <v>2641</v>
      </c>
      <c r="AN478" s="40" t="s">
        <v>32</v>
      </c>
      <c r="AO478" s="40" t="s">
        <v>815</v>
      </c>
      <c r="AP478" s="40" t="s">
        <v>34</v>
      </c>
      <c r="AQ478" s="40" t="s">
        <v>71</v>
      </c>
      <c r="AR478" s="40" t="s">
        <v>42</v>
      </c>
      <c r="AS478" s="43">
        <v>41460</v>
      </c>
      <c r="AT478" s="40" t="s">
        <v>7453</v>
      </c>
      <c r="AU478" s="40">
        <v>0</v>
      </c>
      <c r="AV478" s="40" t="s">
        <v>8514</v>
      </c>
      <c r="AW478" s="43">
        <v>39764</v>
      </c>
      <c r="AX478" s="46">
        <v>39904.711805555555</v>
      </c>
      <c r="AY478" s="40" t="s">
        <v>36</v>
      </c>
      <c r="AZ478" s="67">
        <v>36242.9</v>
      </c>
      <c r="BA478" s="43">
        <v>39764</v>
      </c>
      <c r="BB478" s="81">
        <v>41460</v>
      </c>
      <c r="BC478" s="40">
        <f t="shared" si="28"/>
        <v>1696</v>
      </c>
      <c r="BD478" s="85">
        <f t="shared" si="29"/>
        <v>56.533333333333331</v>
      </c>
      <c r="BF478" s="393">
        <v>39764</v>
      </c>
      <c r="BG478" s="398">
        <v>41486</v>
      </c>
      <c r="BH478" s="96">
        <f t="shared" si="30"/>
        <v>1722</v>
      </c>
      <c r="BI478" s="97">
        <f t="shared" si="31"/>
        <v>57.4</v>
      </c>
    </row>
    <row r="479" spans="1:61" ht="12.75" customHeight="1" x14ac:dyDescent="0.2">
      <c r="A479" s="413"/>
      <c r="B479" s="42" t="s">
        <v>2616</v>
      </c>
      <c r="C479" s="40">
        <v>93</v>
      </c>
      <c r="D479" s="60" t="s">
        <v>2527</v>
      </c>
      <c r="E479" s="41" t="s">
        <v>2529</v>
      </c>
      <c r="F479" s="41" t="s">
        <v>8722</v>
      </c>
      <c r="G479" s="41" t="s">
        <v>8708</v>
      </c>
      <c r="H479" s="41" t="s">
        <v>8709</v>
      </c>
      <c r="I479" s="60" t="s">
        <v>7456</v>
      </c>
      <c r="J479" s="45" t="s">
        <v>8764</v>
      </c>
      <c r="K479" s="68">
        <v>0</v>
      </c>
      <c r="L479" s="51" t="s">
        <v>7841</v>
      </c>
      <c r="M479" s="40">
        <v>1148822</v>
      </c>
      <c r="N479" s="40" t="s">
        <v>8515</v>
      </c>
      <c r="O479" s="40" t="s">
        <v>8516</v>
      </c>
      <c r="P479" s="40" t="s">
        <v>2622</v>
      </c>
      <c r="Q479" s="40">
        <v>9301553</v>
      </c>
      <c r="R479" s="40" t="s">
        <v>8517</v>
      </c>
      <c r="T479" s="40" t="s">
        <v>2623</v>
      </c>
      <c r="U479" s="58">
        <v>8214.09</v>
      </c>
      <c r="V479" s="58">
        <v>8214.09</v>
      </c>
      <c r="W479" s="40" t="s">
        <v>2623</v>
      </c>
      <c r="X479" s="40" t="s">
        <v>2623</v>
      </c>
      <c r="Y479" s="40" t="s">
        <v>2623</v>
      </c>
      <c r="Z479" s="58">
        <v>8214.09</v>
      </c>
      <c r="AA479" s="40" t="s">
        <v>50</v>
      </c>
      <c r="AB479" s="58">
        <v>4107.05</v>
      </c>
      <c r="AC479" s="58">
        <v>15417</v>
      </c>
      <c r="AD479" s="40" t="s">
        <v>27</v>
      </c>
      <c r="AE479" s="40">
        <v>0</v>
      </c>
      <c r="AI479" s="40" t="s">
        <v>28</v>
      </c>
      <c r="AJ479" s="40" t="s">
        <v>135</v>
      </c>
      <c r="AK479" s="40" t="s">
        <v>136</v>
      </c>
      <c r="AL479" s="40" t="s">
        <v>31</v>
      </c>
      <c r="AM479" s="40" t="s">
        <v>2664</v>
      </c>
      <c r="AN479" s="40" t="s">
        <v>32</v>
      </c>
      <c r="AO479" s="40" t="s">
        <v>8518</v>
      </c>
      <c r="AP479" s="40" t="s">
        <v>84</v>
      </c>
      <c r="AQ479" s="40" t="s">
        <v>85</v>
      </c>
      <c r="AR479" s="40" t="s">
        <v>42</v>
      </c>
      <c r="AS479" s="43">
        <v>41456</v>
      </c>
      <c r="AT479" s="60" t="s">
        <v>7456</v>
      </c>
      <c r="AU479" s="40">
        <v>0</v>
      </c>
      <c r="AV479" s="40" t="s">
        <v>8519</v>
      </c>
      <c r="AW479" s="43">
        <v>39982</v>
      </c>
      <c r="AX479" s="46">
        <v>40164.351388888892</v>
      </c>
      <c r="AY479" s="40" t="s">
        <v>36</v>
      </c>
      <c r="AZ479" s="67">
        <v>8214.09</v>
      </c>
      <c r="BA479" s="43">
        <v>39982</v>
      </c>
      <c r="BB479" s="81">
        <v>41456</v>
      </c>
      <c r="BC479" s="40">
        <f t="shared" si="28"/>
        <v>1474</v>
      </c>
      <c r="BD479" s="85">
        <f t="shared" si="29"/>
        <v>49.133333333333333</v>
      </c>
      <c r="BF479" s="393">
        <v>39982</v>
      </c>
      <c r="BG479" s="398">
        <v>41486</v>
      </c>
      <c r="BH479" s="96">
        <f t="shared" si="30"/>
        <v>1504</v>
      </c>
      <c r="BI479" s="97">
        <f t="shared" si="31"/>
        <v>50.133333333333333</v>
      </c>
    </row>
    <row r="480" spans="1:61" ht="12.75" customHeight="1" x14ac:dyDescent="0.2">
      <c r="A480" s="413"/>
      <c r="B480" s="42" t="s">
        <v>2616</v>
      </c>
      <c r="C480" s="40">
        <v>81</v>
      </c>
      <c r="D480" s="60" t="s">
        <v>2527</v>
      </c>
      <c r="E480" s="61" t="s">
        <v>2529</v>
      </c>
      <c r="F480" s="61" t="s">
        <v>8713</v>
      </c>
      <c r="G480" s="61" t="s">
        <v>8708</v>
      </c>
      <c r="H480" s="41" t="s">
        <v>8711</v>
      </c>
      <c r="I480" s="45" t="s">
        <v>7839</v>
      </c>
      <c r="J480" s="40" t="s">
        <v>8759</v>
      </c>
      <c r="K480" s="67">
        <v>263708.23</v>
      </c>
      <c r="L480" s="51" t="s">
        <v>7841</v>
      </c>
      <c r="M480" s="40">
        <v>1149272</v>
      </c>
      <c r="N480" s="40" t="s">
        <v>8520</v>
      </c>
      <c r="O480" s="40" t="s">
        <v>8521</v>
      </c>
      <c r="P480" s="40" t="s">
        <v>2622</v>
      </c>
      <c r="Q480" s="40" t="s">
        <v>5339</v>
      </c>
      <c r="R480" s="40" t="s">
        <v>8522</v>
      </c>
      <c r="S480" s="43">
        <v>37814</v>
      </c>
      <c r="T480" s="40" t="s">
        <v>2623</v>
      </c>
      <c r="U480" s="58">
        <v>306667.28999999998</v>
      </c>
      <c r="V480" s="58">
        <v>306667.28999999998</v>
      </c>
      <c r="W480" s="40" t="s">
        <v>2623</v>
      </c>
      <c r="X480" s="40" t="s">
        <v>2623</v>
      </c>
      <c r="Y480" s="40" t="s">
        <v>2623</v>
      </c>
      <c r="Z480" s="58">
        <v>263708.23</v>
      </c>
      <c r="AA480" s="40" t="s">
        <v>27</v>
      </c>
      <c r="AB480" s="40">
        <v>0</v>
      </c>
      <c r="AC480" s="40">
        <v>0</v>
      </c>
      <c r="AD480" s="40" t="s">
        <v>27</v>
      </c>
      <c r="AE480" s="40">
        <v>0</v>
      </c>
      <c r="AI480" s="40" t="s">
        <v>28</v>
      </c>
      <c r="AJ480" s="40" t="s">
        <v>135</v>
      </c>
      <c r="AK480" s="40" t="s">
        <v>136</v>
      </c>
      <c r="AL480" s="40" t="s">
        <v>31</v>
      </c>
      <c r="AM480" s="40" t="s">
        <v>2641</v>
      </c>
      <c r="AN480" s="40" t="s">
        <v>32</v>
      </c>
      <c r="AO480" s="40" t="s">
        <v>883</v>
      </c>
      <c r="AP480" s="40" t="s">
        <v>34</v>
      </c>
      <c r="AQ480" s="40" t="s">
        <v>71</v>
      </c>
      <c r="AR480" s="40" t="s">
        <v>42</v>
      </c>
      <c r="AS480" s="43">
        <v>41457</v>
      </c>
      <c r="AT480" s="40" t="s">
        <v>43</v>
      </c>
      <c r="AU480" s="40">
        <v>0</v>
      </c>
      <c r="AV480" s="40" t="s">
        <v>8523</v>
      </c>
      <c r="AW480" s="43">
        <v>38784</v>
      </c>
      <c r="AX480" s="46">
        <v>40164.381249999999</v>
      </c>
      <c r="AY480" s="40" t="s">
        <v>36</v>
      </c>
      <c r="AZ480" s="67">
        <v>306667.28999999998</v>
      </c>
      <c r="BA480" s="43">
        <v>38784</v>
      </c>
      <c r="BB480" s="81">
        <v>41457</v>
      </c>
      <c r="BC480" s="40">
        <f t="shared" si="28"/>
        <v>2673</v>
      </c>
      <c r="BD480" s="85">
        <f t="shared" si="29"/>
        <v>89.1</v>
      </c>
      <c r="BF480" s="393">
        <v>38784</v>
      </c>
      <c r="BG480" s="398">
        <v>41486</v>
      </c>
      <c r="BH480" s="96">
        <f t="shared" si="30"/>
        <v>2702</v>
      </c>
      <c r="BI480" s="97">
        <f t="shared" si="31"/>
        <v>90.066666666666663</v>
      </c>
    </row>
    <row r="481" spans="1:61" ht="12.75" customHeight="1" x14ac:dyDescent="0.2">
      <c r="A481" s="413"/>
      <c r="B481" s="42" t="s">
        <v>2616</v>
      </c>
      <c r="C481" s="40">
        <v>93</v>
      </c>
      <c r="D481" s="60" t="s">
        <v>2527</v>
      </c>
      <c r="E481" s="41" t="s">
        <v>2529</v>
      </c>
      <c r="F481" s="41" t="s">
        <v>8712</v>
      </c>
      <c r="G481" s="41" t="s">
        <v>8715</v>
      </c>
      <c r="H481" s="41" t="s">
        <v>8716</v>
      </c>
      <c r="I481" s="45" t="s">
        <v>7839</v>
      </c>
      <c r="J481" s="45" t="s">
        <v>9417</v>
      </c>
      <c r="K481" s="67">
        <v>178369.84</v>
      </c>
      <c r="L481" s="51" t="s">
        <v>7841</v>
      </c>
      <c r="M481" s="40">
        <v>1194307</v>
      </c>
      <c r="N481" s="40" t="s">
        <v>8524</v>
      </c>
      <c r="O481" s="40" t="s">
        <v>8525</v>
      </c>
      <c r="P481" s="40" t="s">
        <v>2622</v>
      </c>
      <c r="Q481" s="40">
        <v>9302139</v>
      </c>
      <c r="R481" s="40" t="s">
        <v>8526</v>
      </c>
      <c r="S481" s="43">
        <v>40216</v>
      </c>
      <c r="T481" s="40" t="s">
        <v>2623</v>
      </c>
      <c r="U481" s="58">
        <v>115000</v>
      </c>
      <c r="V481" s="58">
        <v>115000</v>
      </c>
      <c r="W481" s="40" t="s">
        <v>2623</v>
      </c>
      <c r="X481" s="40" t="s">
        <v>2623</v>
      </c>
      <c r="Y481" s="40" t="s">
        <v>2623</v>
      </c>
      <c r="Z481" s="58">
        <v>115000</v>
      </c>
      <c r="AA481" s="40" t="s">
        <v>26</v>
      </c>
      <c r="AB481" s="58">
        <v>115000</v>
      </c>
      <c r="AC481" s="58">
        <v>156267.14000000001</v>
      </c>
      <c r="AD481" s="40" t="s">
        <v>27</v>
      </c>
      <c r="AE481" s="40">
        <v>0</v>
      </c>
      <c r="AF481" s="40" t="s">
        <v>2629</v>
      </c>
      <c r="AG481" s="40" t="s">
        <v>2672</v>
      </c>
      <c r="AI481" s="40" t="s">
        <v>28</v>
      </c>
      <c r="AJ481" s="40" t="s">
        <v>135</v>
      </c>
      <c r="AK481" s="40" t="s">
        <v>284</v>
      </c>
      <c r="AL481" s="40" t="s">
        <v>31</v>
      </c>
      <c r="AN481" s="40" t="s">
        <v>32</v>
      </c>
      <c r="AO481" s="40" t="s">
        <v>6763</v>
      </c>
      <c r="AP481" s="40" t="s">
        <v>53</v>
      </c>
      <c r="AQ481" s="40" t="s">
        <v>71</v>
      </c>
      <c r="AR481" s="40" t="s">
        <v>42</v>
      </c>
      <c r="AS481" s="43">
        <v>41457</v>
      </c>
      <c r="AT481" s="40" t="s">
        <v>43</v>
      </c>
      <c r="AU481" s="40">
        <v>0</v>
      </c>
      <c r="AV481" s="40" t="s">
        <v>8527</v>
      </c>
      <c r="AW481" s="43">
        <v>40247</v>
      </c>
      <c r="AX481" s="46">
        <v>40276.402083333334</v>
      </c>
      <c r="AY481" s="40" t="s">
        <v>36</v>
      </c>
      <c r="AZ481" s="67">
        <v>115000</v>
      </c>
      <c r="BA481" s="43">
        <v>40247</v>
      </c>
      <c r="BB481" s="81">
        <v>41457</v>
      </c>
      <c r="BC481" s="40">
        <f t="shared" si="28"/>
        <v>1210</v>
      </c>
      <c r="BD481" s="85">
        <f t="shared" si="29"/>
        <v>40.333333333333336</v>
      </c>
      <c r="BF481" s="393">
        <v>40247</v>
      </c>
      <c r="BG481" s="398">
        <v>41486</v>
      </c>
      <c r="BH481" s="96">
        <f t="shared" si="30"/>
        <v>1239</v>
      </c>
      <c r="BI481" s="97">
        <f t="shared" si="31"/>
        <v>41.3</v>
      </c>
    </row>
    <row r="482" spans="1:61" ht="12.75" customHeight="1" x14ac:dyDescent="0.2">
      <c r="A482" s="413"/>
      <c r="B482" s="42" t="s">
        <v>2616</v>
      </c>
      <c r="C482" s="40">
        <v>93</v>
      </c>
      <c r="D482" s="60" t="s">
        <v>2527</v>
      </c>
      <c r="E482" s="40" t="s">
        <v>2530</v>
      </c>
      <c r="F482" s="40" t="s">
        <v>8712</v>
      </c>
      <c r="G482" s="40" t="s">
        <v>8708</v>
      </c>
      <c r="H482" s="41" t="s">
        <v>9572</v>
      </c>
      <c r="I482" s="40" t="s">
        <v>7453</v>
      </c>
      <c r="J482" s="40" t="s">
        <v>8736</v>
      </c>
      <c r="K482" s="67">
        <v>42000</v>
      </c>
      <c r="L482" s="51" t="s">
        <v>7841</v>
      </c>
      <c r="M482" s="40">
        <v>1228692</v>
      </c>
      <c r="N482" s="40" t="s">
        <v>8528</v>
      </c>
      <c r="O482" s="40" t="s">
        <v>8529</v>
      </c>
      <c r="P482" s="40" t="s">
        <v>2622</v>
      </c>
      <c r="Q482" s="40" t="s">
        <v>8530</v>
      </c>
      <c r="R482" s="40" t="s">
        <v>8531</v>
      </c>
      <c r="S482" s="43">
        <v>39899</v>
      </c>
      <c r="T482" s="40" t="s">
        <v>2623</v>
      </c>
      <c r="U482" s="58">
        <v>25123</v>
      </c>
      <c r="V482" s="58">
        <v>25123</v>
      </c>
      <c r="W482" s="40" t="s">
        <v>2623</v>
      </c>
      <c r="X482" s="40" t="s">
        <v>2623</v>
      </c>
      <c r="Y482" s="40" t="s">
        <v>2623</v>
      </c>
      <c r="Z482" s="58">
        <v>25123</v>
      </c>
      <c r="AA482" s="40" t="s">
        <v>26</v>
      </c>
      <c r="AB482" s="58">
        <v>25123</v>
      </c>
      <c r="AC482" s="40">
        <v>0</v>
      </c>
      <c r="AD482" s="40" t="s">
        <v>27</v>
      </c>
      <c r="AE482" s="40">
        <v>0</v>
      </c>
      <c r="AF482" s="40" t="s">
        <v>2629</v>
      </c>
      <c r="AG482" s="40" t="s">
        <v>2625</v>
      </c>
      <c r="AH482" s="40" t="s">
        <v>2626</v>
      </c>
      <c r="AI482" s="40" t="s">
        <v>28</v>
      </c>
      <c r="AJ482" s="40" t="s">
        <v>135</v>
      </c>
      <c r="AK482" s="40" t="s">
        <v>136</v>
      </c>
      <c r="AL482" s="40" t="s">
        <v>45</v>
      </c>
      <c r="AM482" s="40" t="s">
        <v>2664</v>
      </c>
      <c r="AN482" s="40" t="s">
        <v>32</v>
      </c>
      <c r="AO482" s="40" t="s">
        <v>560</v>
      </c>
      <c r="AP482" s="40" t="s">
        <v>34</v>
      </c>
      <c r="AQ482" s="40" t="s">
        <v>71</v>
      </c>
      <c r="AR482" s="40" t="s">
        <v>42</v>
      </c>
      <c r="AS482" s="43">
        <v>41459</v>
      </c>
      <c r="AT482" s="40" t="s">
        <v>7453</v>
      </c>
      <c r="AU482" s="40">
        <v>0</v>
      </c>
      <c r="AV482" s="40" t="s">
        <v>8532</v>
      </c>
      <c r="AW482" s="43">
        <v>40359</v>
      </c>
      <c r="AX482" s="46">
        <v>40367.561111111114</v>
      </c>
      <c r="AY482" s="40" t="s">
        <v>36</v>
      </c>
      <c r="AZ482" s="67">
        <v>25123</v>
      </c>
      <c r="BA482" s="43">
        <v>40359</v>
      </c>
      <c r="BB482" s="81">
        <v>41459</v>
      </c>
      <c r="BC482" s="40">
        <f t="shared" si="28"/>
        <v>1100</v>
      </c>
      <c r="BD482" s="85">
        <f t="shared" si="29"/>
        <v>36.666666666666664</v>
      </c>
      <c r="BF482" s="393">
        <v>40359</v>
      </c>
      <c r="BG482" s="398">
        <v>41486</v>
      </c>
      <c r="BH482" s="96">
        <f t="shared" si="30"/>
        <v>1127</v>
      </c>
      <c r="BI482" s="97">
        <f t="shared" si="31"/>
        <v>37.56666666666667</v>
      </c>
    </row>
    <row r="483" spans="1:61" ht="12.75" customHeight="1" x14ac:dyDescent="0.2">
      <c r="A483" s="413"/>
      <c r="B483" s="42" t="s">
        <v>2616</v>
      </c>
      <c r="C483" s="40">
        <v>93</v>
      </c>
      <c r="D483" s="60" t="s">
        <v>2527</v>
      </c>
      <c r="E483" s="40" t="s">
        <v>2530</v>
      </c>
      <c r="F483" s="40" t="s">
        <v>8717</v>
      </c>
      <c r="G483" s="40" t="s">
        <v>8718</v>
      </c>
      <c r="H483" s="40" t="s">
        <v>8718</v>
      </c>
      <c r="I483" s="60" t="s">
        <v>7456</v>
      </c>
      <c r="J483" s="60" t="s">
        <v>8756</v>
      </c>
      <c r="K483" s="68">
        <v>0</v>
      </c>
      <c r="L483" s="51" t="s">
        <v>7841</v>
      </c>
      <c r="M483" s="40">
        <v>1332543</v>
      </c>
      <c r="N483" s="40" t="s">
        <v>8533</v>
      </c>
      <c r="O483" s="40" t="s">
        <v>8534</v>
      </c>
      <c r="P483" s="40" t="s">
        <v>2622</v>
      </c>
      <c r="Q483" s="40" t="s">
        <v>8535</v>
      </c>
      <c r="R483" s="40" t="s">
        <v>8536</v>
      </c>
      <c r="S483" s="43">
        <v>39350</v>
      </c>
      <c r="T483" s="40" t="s">
        <v>2623</v>
      </c>
      <c r="U483" s="58">
        <v>42166.26</v>
      </c>
      <c r="V483" s="58">
        <v>42166.26</v>
      </c>
      <c r="W483" s="40" t="s">
        <v>2623</v>
      </c>
      <c r="X483" s="40" t="s">
        <v>2623</v>
      </c>
      <c r="Y483" s="40" t="s">
        <v>2623</v>
      </c>
      <c r="Z483" s="58">
        <v>42166.26</v>
      </c>
      <c r="AA483" s="40" t="s">
        <v>50</v>
      </c>
      <c r="AB483" s="58">
        <v>21083.13</v>
      </c>
      <c r="AC483" s="40">
        <v>0</v>
      </c>
      <c r="AD483" s="40" t="s">
        <v>27</v>
      </c>
      <c r="AE483" s="40">
        <v>0</v>
      </c>
      <c r="AF483" s="40" t="s">
        <v>2629</v>
      </c>
      <c r="AG483" s="40" t="s">
        <v>2630</v>
      </c>
      <c r="AI483" s="40" t="s">
        <v>28</v>
      </c>
      <c r="AJ483" s="40" t="s">
        <v>135</v>
      </c>
      <c r="AK483" s="40" t="s">
        <v>136</v>
      </c>
      <c r="AL483" s="40" t="s">
        <v>31</v>
      </c>
      <c r="AM483" s="40" t="s">
        <v>2664</v>
      </c>
      <c r="AN483" s="40" t="s">
        <v>32</v>
      </c>
      <c r="AO483" s="40" t="s">
        <v>125</v>
      </c>
      <c r="AP483" s="40" t="s">
        <v>34</v>
      </c>
      <c r="AQ483" s="40" t="s">
        <v>71</v>
      </c>
      <c r="AR483" s="40" t="s">
        <v>42</v>
      </c>
      <c r="AS483" s="43">
        <v>41460</v>
      </c>
      <c r="AT483" s="60" t="s">
        <v>7456</v>
      </c>
      <c r="AU483" s="40">
        <v>0</v>
      </c>
      <c r="AV483" s="40" t="s">
        <v>8537</v>
      </c>
      <c r="AW483" s="43">
        <v>40267</v>
      </c>
      <c r="AX483" s="46">
        <v>40704.17291666667</v>
      </c>
      <c r="AY483" s="40" t="s">
        <v>36</v>
      </c>
      <c r="AZ483" s="67">
        <v>42166.26</v>
      </c>
      <c r="BA483" s="43">
        <v>40267</v>
      </c>
      <c r="BB483" s="81">
        <v>41460</v>
      </c>
      <c r="BC483" s="40">
        <f t="shared" si="28"/>
        <v>1193</v>
      </c>
      <c r="BD483" s="85">
        <f t="shared" si="29"/>
        <v>39.766666666666666</v>
      </c>
      <c r="BF483" s="393">
        <v>40267</v>
      </c>
      <c r="BG483" s="398">
        <v>41486</v>
      </c>
      <c r="BH483" s="96">
        <f t="shared" si="30"/>
        <v>1219</v>
      </c>
      <c r="BI483" s="97">
        <f t="shared" si="31"/>
        <v>40.633333333333333</v>
      </c>
    </row>
    <row r="484" spans="1:61" ht="12.75" customHeight="1" x14ac:dyDescent="0.2">
      <c r="A484" s="413"/>
      <c r="B484" s="42" t="s">
        <v>2616</v>
      </c>
      <c r="C484" s="40">
        <v>14</v>
      </c>
      <c r="D484" s="40" t="s">
        <v>2528</v>
      </c>
      <c r="E484" s="41" t="s">
        <v>3625</v>
      </c>
      <c r="F484" s="41" t="s">
        <v>8729</v>
      </c>
      <c r="G484" s="41" t="s">
        <v>8708</v>
      </c>
      <c r="H484" s="41" t="s">
        <v>8731</v>
      </c>
      <c r="I484" s="45" t="s">
        <v>7839</v>
      </c>
      <c r="J484" s="40" t="s">
        <v>8761</v>
      </c>
      <c r="K484" s="67">
        <v>11974.35</v>
      </c>
      <c r="L484" s="51" t="s">
        <v>7842</v>
      </c>
      <c r="M484" s="40">
        <v>1450701</v>
      </c>
      <c r="N484" s="40" t="s">
        <v>8538</v>
      </c>
      <c r="O484" s="40" t="s">
        <v>8539</v>
      </c>
      <c r="P484" s="40" t="s">
        <v>2646</v>
      </c>
      <c r="Q484" s="40" t="s">
        <v>8540</v>
      </c>
      <c r="R484" s="40" t="s">
        <v>8541</v>
      </c>
      <c r="S484" s="43">
        <v>40885</v>
      </c>
      <c r="T484" s="40" t="s">
        <v>2623</v>
      </c>
      <c r="U484" s="58">
        <v>4500</v>
      </c>
      <c r="V484" s="58">
        <v>4500</v>
      </c>
      <c r="W484" s="40" t="s">
        <v>2623</v>
      </c>
      <c r="X484" s="40" t="s">
        <v>2623</v>
      </c>
      <c r="Y484" s="40" t="s">
        <v>2623</v>
      </c>
      <c r="Z484" s="58">
        <v>4500</v>
      </c>
      <c r="AA484" s="40" t="s">
        <v>26</v>
      </c>
      <c r="AB484" s="58">
        <v>4500</v>
      </c>
      <c r="AC484" s="58">
        <v>7886.4</v>
      </c>
      <c r="AD484" s="40" t="s">
        <v>27</v>
      </c>
      <c r="AE484" s="40">
        <v>0</v>
      </c>
      <c r="AF484" s="40" t="s">
        <v>2629</v>
      </c>
      <c r="AG484" s="40" t="s">
        <v>2625</v>
      </c>
      <c r="AH484" s="40" t="s">
        <v>2626</v>
      </c>
      <c r="AI484" s="40" t="s">
        <v>28</v>
      </c>
      <c r="AJ484" s="40" t="s">
        <v>262</v>
      </c>
      <c r="AK484" s="40" t="s">
        <v>151</v>
      </c>
      <c r="AL484" s="40" t="s">
        <v>31</v>
      </c>
      <c r="AM484" s="40" t="s">
        <v>2653</v>
      </c>
      <c r="AN484" s="40" t="s">
        <v>32</v>
      </c>
      <c r="AO484" s="40" t="s">
        <v>301</v>
      </c>
      <c r="AP484" s="40" t="s">
        <v>55</v>
      </c>
      <c r="AQ484" s="40" t="s">
        <v>71</v>
      </c>
      <c r="AR484" s="40" t="s">
        <v>42</v>
      </c>
      <c r="AS484" s="43">
        <v>41466</v>
      </c>
      <c r="AT484" s="40" t="s">
        <v>43</v>
      </c>
      <c r="AU484" s="40">
        <v>0</v>
      </c>
      <c r="AV484" s="40" t="s">
        <v>8542</v>
      </c>
      <c r="AW484" s="43">
        <v>40938</v>
      </c>
      <c r="AX484" s="46">
        <v>41023.529166666667</v>
      </c>
      <c r="AY484" s="40" t="s">
        <v>36</v>
      </c>
      <c r="AZ484" s="67">
        <v>4500</v>
      </c>
      <c r="BA484" s="43">
        <v>40938</v>
      </c>
      <c r="BB484" s="43">
        <v>41466</v>
      </c>
      <c r="BC484" s="40">
        <f t="shared" si="28"/>
        <v>528</v>
      </c>
      <c r="BD484" s="85">
        <f t="shared" si="29"/>
        <v>17.600000000000001</v>
      </c>
      <c r="BF484" s="393">
        <v>40938</v>
      </c>
      <c r="BG484" s="393">
        <v>41466</v>
      </c>
      <c r="BH484" s="96">
        <f t="shared" si="30"/>
        <v>528</v>
      </c>
      <c r="BI484" s="97">
        <f t="shared" si="31"/>
        <v>17.600000000000001</v>
      </c>
    </row>
    <row r="485" spans="1:61" ht="12.75" customHeight="1" x14ac:dyDescent="0.2">
      <c r="A485" s="413"/>
      <c r="B485" s="42" t="s">
        <v>2616</v>
      </c>
      <c r="C485" s="40">
        <v>14</v>
      </c>
      <c r="D485" s="40" t="s">
        <v>2528</v>
      </c>
      <c r="E485" s="41" t="s">
        <v>3625</v>
      </c>
      <c r="F485" s="41" t="s">
        <v>9206</v>
      </c>
      <c r="G485" s="41" t="s">
        <v>8708</v>
      </c>
      <c r="H485" s="41" t="s">
        <v>8711</v>
      </c>
      <c r="I485" s="40" t="s">
        <v>7838</v>
      </c>
      <c r="J485" s="45" t="s">
        <v>9440</v>
      </c>
      <c r="L485" s="51" t="s">
        <v>7842</v>
      </c>
      <c r="M485" s="40">
        <v>1501402</v>
      </c>
      <c r="N485" s="40" t="s">
        <v>8543</v>
      </c>
      <c r="O485" s="40" t="s">
        <v>8544</v>
      </c>
      <c r="P485" s="40" t="s">
        <v>2646</v>
      </c>
      <c r="Q485" s="40" t="s">
        <v>8545</v>
      </c>
      <c r="R485" s="40" t="s">
        <v>8546</v>
      </c>
      <c r="S485" s="43">
        <v>40830</v>
      </c>
      <c r="T485" s="40" t="s">
        <v>2623</v>
      </c>
      <c r="U485" s="58">
        <v>1500</v>
      </c>
      <c r="V485" s="58">
        <v>1500</v>
      </c>
      <c r="W485" s="40" t="s">
        <v>2623</v>
      </c>
      <c r="X485" s="40" t="s">
        <v>2623</v>
      </c>
      <c r="Y485" s="40" t="s">
        <v>2623</v>
      </c>
      <c r="Z485" s="58">
        <v>1500</v>
      </c>
      <c r="AA485" s="40" t="s">
        <v>50</v>
      </c>
      <c r="AB485" s="40">
        <v>750</v>
      </c>
      <c r="AC485" s="40">
        <v>0</v>
      </c>
      <c r="AD485" s="40" t="s">
        <v>27</v>
      </c>
      <c r="AE485" s="40">
        <v>0</v>
      </c>
      <c r="AF485" s="40" t="s">
        <v>2629</v>
      </c>
      <c r="AG485" s="40" t="s">
        <v>2630</v>
      </c>
      <c r="AI485" s="40" t="s">
        <v>28</v>
      </c>
      <c r="AJ485" s="40" t="s">
        <v>262</v>
      </c>
      <c r="AK485" s="40" t="s">
        <v>276</v>
      </c>
      <c r="AL485" s="40" t="s">
        <v>31</v>
      </c>
      <c r="AM485" s="40" t="s">
        <v>2632</v>
      </c>
      <c r="AN485" s="40" t="s">
        <v>131</v>
      </c>
      <c r="AO485" s="40" t="s">
        <v>5372</v>
      </c>
      <c r="AP485" s="40" t="s">
        <v>34</v>
      </c>
      <c r="AQ485" s="40" t="s">
        <v>71</v>
      </c>
      <c r="AR485" s="40" t="s">
        <v>42</v>
      </c>
      <c r="AS485" s="43">
        <v>41472</v>
      </c>
      <c r="AT485" s="40" t="s">
        <v>57</v>
      </c>
      <c r="AU485" s="40">
        <v>0</v>
      </c>
      <c r="AV485" s="40" t="s">
        <v>8547</v>
      </c>
      <c r="AW485" s="43">
        <v>41123</v>
      </c>
      <c r="AX485" s="46">
        <v>41131.839583333334</v>
      </c>
      <c r="AY485" s="40" t="s">
        <v>36</v>
      </c>
      <c r="AZ485" s="67">
        <v>1500</v>
      </c>
      <c r="BA485" s="43">
        <v>41123</v>
      </c>
      <c r="BB485" s="43">
        <v>41472</v>
      </c>
      <c r="BC485" s="40">
        <f t="shared" si="28"/>
        <v>349</v>
      </c>
      <c r="BD485" s="85">
        <f t="shared" si="29"/>
        <v>11.633333333333333</v>
      </c>
      <c r="BF485" s="393">
        <v>41123</v>
      </c>
      <c r="BG485" s="393">
        <v>41472</v>
      </c>
      <c r="BH485" s="96">
        <f t="shared" si="30"/>
        <v>349</v>
      </c>
      <c r="BI485" s="97">
        <f t="shared" si="31"/>
        <v>11.633333333333333</v>
      </c>
    </row>
    <row r="486" spans="1:61" ht="12.75" customHeight="1" x14ac:dyDescent="0.2">
      <c r="A486" s="413"/>
      <c r="B486" s="42" t="s">
        <v>2616</v>
      </c>
      <c r="C486" s="40">
        <v>77</v>
      </c>
      <c r="D486" s="60" t="s">
        <v>2527</v>
      </c>
      <c r="E486" s="40" t="s">
        <v>8569</v>
      </c>
      <c r="F486" s="40" t="s">
        <v>8732</v>
      </c>
      <c r="G486" s="40" t="s">
        <v>8708</v>
      </c>
      <c r="H486" s="40" t="s">
        <v>8725</v>
      </c>
      <c r="I486" s="45" t="s">
        <v>7839</v>
      </c>
      <c r="J486" s="40" t="s">
        <v>8768</v>
      </c>
      <c r="K486" s="67">
        <v>1689.52</v>
      </c>
      <c r="L486" s="51" t="s">
        <v>7842</v>
      </c>
      <c r="M486" s="40">
        <v>1558137</v>
      </c>
      <c r="N486" s="40" t="s">
        <v>8548</v>
      </c>
      <c r="O486" s="40" t="s">
        <v>8549</v>
      </c>
      <c r="P486" s="40" t="s">
        <v>2622</v>
      </c>
      <c r="Q486" s="40" t="s">
        <v>8550</v>
      </c>
      <c r="R486" s="40" t="s">
        <v>8551</v>
      </c>
      <c r="S486" s="43">
        <v>41100</v>
      </c>
      <c r="T486" s="40" t="s">
        <v>2623</v>
      </c>
      <c r="U486" s="58">
        <v>1615.02</v>
      </c>
      <c r="V486" s="58">
        <v>1615.02</v>
      </c>
      <c r="W486" s="40" t="s">
        <v>2623</v>
      </c>
      <c r="X486" s="40" t="s">
        <v>2623</v>
      </c>
      <c r="Y486" s="40" t="s">
        <v>2623</v>
      </c>
      <c r="Z486" s="58">
        <v>1615.02</v>
      </c>
      <c r="AA486" s="40" t="s">
        <v>26</v>
      </c>
      <c r="AB486" s="58">
        <v>1615.02</v>
      </c>
      <c r="AC486" s="40">
        <v>0</v>
      </c>
      <c r="AD486" s="40" t="s">
        <v>27</v>
      </c>
      <c r="AE486" s="40">
        <v>0</v>
      </c>
      <c r="AF486" s="40" t="s">
        <v>2629</v>
      </c>
      <c r="AG486" s="40" t="s">
        <v>2625</v>
      </c>
      <c r="AH486" s="40" t="s">
        <v>2626</v>
      </c>
      <c r="AI486" s="40" t="s">
        <v>28</v>
      </c>
      <c r="AJ486" s="40" t="s">
        <v>128</v>
      </c>
      <c r="AK486" s="40" t="s">
        <v>284</v>
      </c>
      <c r="AL486" s="40" t="s">
        <v>31</v>
      </c>
      <c r="AM486" s="40" t="s">
        <v>2632</v>
      </c>
      <c r="AN486" s="40" t="s">
        <v>139</v>
      </c>
      <c r="AO486" s="40" t="s">
        <v>113</v>
      </c>
      <c r="AP486" s="40" t="s">
        <v>84</v>
      </c>
      <c r="AQ486" s="40" t="s">
        <v>85</v>
      </c>
      <c r="AR486" s="40" t="s">
        <v>42</v>
      </c>
      <c r="AS486" s="43">
        <v>41471</v>
      </c>
      <c r="AT486" s="40" t="s">
        <v>43</v>
      </c>
      <c r="AU486" s="40">
        <v>0</v>
      </c>
      <c r="AV486" s="40" t="s">
        <v>8552</v>
      </c>
      <c r="AW486" s="43">
        <v>41243</v>
      </c>
      <c r="AX486" s="46">
        <v>41255.97152777778</v>
      </c>
      <c r="AY486" s="40" t="s">
        <v>36</v>
      </c>
      <c r="AZ486" s="67">
        <v>1615.02</v>
      </c>
      <c r="BA486" s="43">
        <v>41243</v>
      </c>
      <c r="BB486" s="81">
        <v>41471</v>
      </c>
      <c r="BC486" s="40">
        <f t="shared" si="28"/>
        <v>228</v>
      </c>
      <c r="BD486" s="85">
        <f t="shared" si="29"/>
        <v>7.6</v>
      </c>
      <c r="BF486" s="393">
        <v>41243</v>
      </c>
      <c r="BG486" s="398">
        <v>41486</v>
      </c>
      <c r="BH486" s="96">
        <f t="shared" si="30"/>
        <v>243</v>
      </c>
      <c r="BI486" s="97">
        <f t="shared" si="31"/>
        <v>8.1</v>
      </c>
    </row>
    <row r="487" spans="1:61" ht="12.75" customHeight="1" x14ac:dyDescent="0.2">
      <c r="A487" s="413"/>
      <c r="B487" s="42" t="s">
        <v>2616</v>
      </c>
      <c r="C487" s="40">
        <v>14</v>
      </c>
      <c r="D487" s="40" t="s">
        <v>2528</v>
      </c>
      <c r="E487" s="40" t="s">
        <v>2531</v>
      </c>
      <c r="F487" s="41" t="s">
        <v>9206</v>
      </c>
      <c r="G487" s="40" t="s">
        <v>8715</v>
      </c>
      <c r="H487" s="40" t="s">
        <v>8716</v>
      </c>
      <c r="I487" s="60" t="s">
        <v>7456</v>
      </c>
      <c r="J487" s="45" t="s">
        <v>8762</v>
      </c>
      <c r="K487" s="68">
        <v>0</v>
      </c>
      <c r="L487" s="51" t="s">
        <v>7842</v>
      </c>
      <c r="M487" s="40">
        <v>1599519</v>
      </c>
      <c r="N487" s="40" t="s">
        <v>8553</v>
      </c>
      <c r="O487" s="40" t="s">
        <v>4351</v>
      </c>
      <c r="P487" s="40" t="s">
        <v>2646</v>
      </c>
      <c r="Q487" s="40" t="s">
        <v>8554</v>
      </c>
      <c r="R487" s="40" t="s">
        <v>8555</v>
      </c>
      <c r="S487" s="43">
        <v>40675</v>
      </c>
      <c r="T487" s="40" t="s">
        <v>2623</v>
      </c>
      <c r="U487" s="58">
        <v>18170</v>
      </c>
      <c r="V487" s="58">
        <v>18170</v>
      </c>
      <c r="W487" s="40" t="s">
        <v>2623</v>
      </c>
      <c r="X487" s="40" t="s">
        <v>2623</v>
      </c>
      <c r="Y487" s="40" t="s">
        <v>2623</v>
      </c>
      <c r="Z487" s="58">
        <v>18170</v>
      </c>
      <c r="AA487" s="40" t="s">
        <v>50</v>
      </c>
      <c r="AB487" s="58">
        <v>9085</v>
      </c>
      <c r="AC487" s="40">
        <v>0</v>
      </c>
      <c r="AD487" s="40" t="s">
        <v>27</v>
      </c>
      <c r="AE487" s="40">
        <v>0</v>
      </c>
      <c r="AF487" s="40" t="s">
        <v>2629</v>
      </c>
      <c r="AG487" s="40" t="s">
        <v>2630</v>
      </c>
      <c r="AI487" s="40" t="s">
        <v>28</v>
      </c>
      <c r="AJ487" s="40" t="s">
        <v>262</v>
      </c>
      <c r="AK487" s="40" t="s">
        <v>284</v>
      </c>
      <c r="AL487" s="40" t="s">
        <v>31</v>
      </c>
      <c r="AM487" s="40" t="s">
        <v>2632</v>
      </c>
      <c r="AN487" s="40" t="s">
        <v>131</v>
      </c>
      <c r="AO487" s="40" t="s">
        <v>54</v>
      </c>
      <c r="AP487" s="40" t="s">
        <v>55</v>
      </c>
      <c r="AQ487" s="40" t="s">
        <v>71</v>
      </c>
      <c r="AR487" s="40" t="s">
        <v>42</v>
      </c>
      <c r="AS487" s="43">
        <v>41473</v>
      </c>
      <c r="AT487" s="60" t="s">
        <v>7456</v>
      </c>
      <c r="AU487" s="40">
        <v>0</v>
      </c>
      <c r="AV487" s="40" t="s">
        <v>8556</v>
      </c>
      <c r="AW487" s="43">
        <v>41334</v>
      </c>
      <c r="AX487" s="46">
        <v>41346.365972222222</v>
      </c>
      <c r="AY487" s="40" t="s">
        <v>36</v>
      </c>
      <c r="AZ487" s="67">
        <v>18170</v>
      </c>
      <c r="BA487" s="43">
        <v>41334</v>
      </c>
      <c r="BB487" s="43">
        <v>41473</v>
      </c>
      <c r="BC487" s="40">
        <f t="shared" si="28"/>
        <v>139</v>
      </c>
      <c r="BD487" s="85">
        <f t="shared" si="29"/>
        <v>4.6333333333333337</v>
      </c>
      <c r="BF487" s="393">
        <v>41334</v>
      </c>
      <c r="BG487" s="393">
        <v>41473</v>
      </c>
      <c r="BH487" s="96">
        <f t="shared" si="30"/>
        <v>139</v>
      </c>
      <c r="BI487" s="97">
        <f t="shared" si="31"/>
        <v>4.6333333333333337</v>
      </c>
    </row>
    <row r="488" spans="1:61" ht="12.75" customHeight="1" x14ac:dyDescent="0.2">
      <c r="A488" s="413"/>
      <c r="B488" s="42" t="s">
        <v>2616</v>
      </c>
      <c r="C488" s="40">
        <v>14</v>
      </c>
      <c r="D488" s="40" t="s">
        <v>2528</v>
      </c>
      <c r="E488" s="41" t="s">
        <v>3625</v>
      </c>
      <c r="F488" s="41" t="s">
        <v>9206</v>
      </c>
      <c r="G488" s="41" t="s">
        <v>8708</v>
      </c>
      <c r="H488" s="41" t="s">
        <v>8750</v>
      </c>
      <c r="I488" s="40" t="s">
        <v>7453</v>
      </c>
      <c r="J488" s="58" t="s">
        <v>8757</v>
      </c>
      <c r="K488" s="67">
        <v>3000</v>
      </c>
      <c r="L488" s="51" t="s">
        <v>7842</v>
      </c>
      <c r="M488" s="40">
        <v>1603605</v>
      </c>
      <c r="N488" s="40" t="s">
        <v>8557</v>
      </c>
      <c r="O488" s="40" t="s">
        <v>8558</v>
      </c>
      <c r="P488" s="40" t="s">
        <v>2646</v>
      </c>
      <c r="Q488" s="40" t="s">
        <v>8559</v>
      </c>
      <c r="R488" s="40" t="s">
        <v>8560</v>
      </c>
      <c r="S488" s="43">
        <v>41263</v>
      </c>
      <c r="T488" s="40" t="s">
        <v>2623</v>
      </c>
      <c r="U488" s="58">
        <v>1542</v>
      </c>
      <c r="V488" s="58">
        <v>1752</v>
      </c>
      <c r="W488" s="40" t="s">
        <v>2623</v>
      </c>
      <c r="X488" s="40" t="s">
        <v>2623</v>
      </c>
      <c r="Y488" s="40" t="s">
        <v>2623</v>
      </c>
      <c r="Z488" s="58">
        <v>1542</v>
      </c>
      <c r="AA488" s="40" t="s">
        <v>26</v>
      </c>
      <c r="AB488" s="58">
        <v>1542</v>
      </c>
      <c r="AC488" s="40">
        <v>0</v>
      </c>
      <c r="AD488" s="40" t="s">
        <v>27</v>
      </c>
      <c r="AE488" s="40">
        <v>0</v>
      </c>
      <c r="AF488" s="40" t="s">
        <v>2629</v>
      </c>
      <c r="AG488" s="40" t="s">
        <v>2625</v>
      </c>
      <c r="AH488" s="40" t="s">
        <v>2626</v>
      </c>
      <c r="AI488" s="40" t="s">
        <v>28</v>
      </c>
      <c r="AJ488" s="40" t="s">
        <v>262</v>
      </c>
      <c r="AK488" s="40" t="s">
        <v>151</v>
      </c>
      <c r="AL488" s="40" t="s">
        <v>31</v>
      </c>
      <c r="AM488" s="40" t="s">
        <v>2632</v>
      </c>
      <c r="AN488" s="40" t="s">
        <v>139</v>
      </c>
      <c r="AO488" s="40" t="s">
        <v>277</v>
      </c>
      <c r="AP488" s="40" t="s">
        <v>55</v>
      </c>
      <c r="AQ488" s="40" t="s">
        <v>71</v>
      </c>
      <c r="AR488" s="40" t="s">
        <v>42</v>
      </c>
      <c r="AS488" s="43">
        <v>41466</v>
      </c>
      <c r="AT488" s="40" t="s">
        <v>7453</v>
      </c>
      <c r="AU488" s="40">
        <v>0</v>
      </c>
      <c r="AV488" s="40" t="s">
        <v>8561</v>
      </c>
      <c r="AW488" s="43">
        <v>41344</v>
      </c>
      <c r="AX488" s="46">
        <v>41352.668749999997</v>
      </c>
      <c r="AY488" s="40" t="s">
        <v>36</v>
      </c>
      <c r="AZ488" s="67">
        <v>1542</v>
      </c>
      <c r="BA488" s="43">
        <v>41344</v>
      </c>
      <c r="BB488" s="43">
        <v>41466</v>
      </c>
      <c r="BC488" s="40">
        <f t="shared" si="28"/>
        <v>122</v>
      </c>
      <c r="BD488" s="85">
        <f t="shared" si="29"/>
        <v>4.0666666666666664</v>
      </c>
      <c r="BF488" s="393">
        <v>41344</v>
      </c>
      <c r="BG488" s="393">
        <v>41466</v>
      </c>
      <c r="BH488" s="96">
        <f t="shared" si="30"/>
        <v>122</v>
      </c>
      <c r="BI488" s="97">
        <f t="shared" si="31"/>
        <v>4.0666666666666664</v>
      </c>
    </row>
    <row r="489" spans="1:61" ht="12.75" customHeight="1" x14ac:dyDescent="0.2">
      <c r="A489" s="413"/>
      <c r="B489" s="42" t="s">
        <v>2616</v>
      </c>
      <c r="C489" s="40">
        <v>82</v>
      </c>
      <c r="D489" s="60" t="s">
        <v>2527</v>
      </c>
      <c r="E489" s="41" t="s">
        <v>2537</v>
      </c>
      <c r="F489" s="40" t="s">
        <v>8713</v>
      </c>
      <c r="G489" s="40" t="s">
        <v>8708</v>
      </c>
      <c r="H489" s="41" t="s">
        <v>9214</v>
      </c>
      <c r="I489" s="40" t="s">
        <v>7453</v>
      </c>
      <c r="J489" s="40" t="s">
        <v>8761</v>
      </c>
      <c r="K489" s="67">
        <v>40000</v>
      </c>
      <c r="L489" s="51" t="s">
        <v>7842</v>
      </c>
      <c r="M489" s="40">
        <v>1634118</v>
      </c>
      <c r="N489" s="40" t="s">
        <v>8562</v>
      </c>
      <c r="O489" s="40" t="s">
        <v>8563</v>
      </c>
      <c r="P489" s="40" t="s">
        <v>2622</v>
      </c>
      <c r="Q489" s="40" t="s">
        <v>8564</v>
      </c>
      <c r="R489" s="40" t="s">
        <v>8565</v>
      </c>
      <c r="S489" s="43">
        <v>40909</v>
      </c>
      <c r="T489" s="40" t="s">
        <v>2623</v>
      </c>
      <c r="U489" s="58">
        <v>66426</v>
      </c>
      <c r="V489" s="58">
        <v>66426</v>
      </c>
      <c r="W489" s="40" t="s">
        <v>2623</v>
      </c>
      <c r="X489" s="40" t="s">
        <v>2623</v>
      </c>
      <c r="Y489" s="40" t="s">
        <v>2623</v>
      </c>
      <c r="Z489" s="58">
        <v>40000</v>
      </c>
      <c r="AA489" s="40" t="s">
        <v>26</v>
      </c>
      <c r="AB489" s="58">
        <v>40000</v>
      </c>
      <c r="AC489" s="40">
        <v>0</v>
      </c>
      <c r="AD489" s="40" t="s">
        <v>27</v>
      </c>
      <c r="AE489" s="40">
        <v>0</v>
      </c>
      <c r="AF489" s="40" t="s">
        <v>2629</v>
      </c>
      <c r="AG489" s="40" t="s">
        <v>2625</v>
      </c>
      <c r="AH489" s="40" t="s">
        <v>2626</v>
      </c>
      <c r="AI489" s="40" t="s">
        <v>28</v>
      </c>
      <c r="AJ489" s="40" t="s">
        <v>135</v>
      </c>
      <c r="AK489" s="40" t="s">
        <v>136</v>
      </c>
      <c r="AL489" s="40" t="s">
        <v>31</v>
      </c>
      <c r="AM489" s="40" t="s">
        <v>2627</v>
      </c>
      <c r="AN489" s="40" t="s">
        <v>32</v>
      </c>
      <c r="AO489" s="40" t="s">
        <v>77</v>
      </c>
      <c r="AP489" s="40" t="s">
        <v>34</v>
      </c>
      <c r="AQ489" s="40" t="s">
        <v>71</v>
      </c>
      <c r="AR489" s="40" t="s">
        <v>42</v>
      </c>
      <c r="AS489" s="43">
        <v>41458</v>
      </c>
      <c r="AT489" s="40" t="s">
        <v>7453</v>
      </c>
      <c r="AU489" s="40">
        <v>0</v>
      </c>
      <c r="AV489" s="40" t="s">
        <v>8566</v>
      </c>
      <c r="AW489" s="43">
        <v>41388</v>
      </c>
      <c r="AX489" s="46">
        <v>41404.01458333333</v>
      </c>
      <c r="AY489" s="40" t="s">
        <v>36</v>
      </c>
      <c r="AZ489" s="67">
        <v>66426</v>
      </c>
      <c r="BA489" s="43">
        <v>41388</v>
      </c>
      <c r="BB489" s="81">
        <v>41458</v>
      </c>
      <c r="BC489" s="40">
        <f t="shared" si="28"/>
        <v>70</v>
      </c>
      <c r="BD489" s="85">
        <f t="shared" si="29"/>
        <v>2.3333333333333335</v>
      </c>
      <c r="BF489" s="393">
        <v>41388</v>
      </c>
      <c r="BG489" s="398">
        <v>41486</v>
      </c>
      <c r="BH489" s="96">
        <f t="shared" si="30"/>
        <v>98</v>
      </c>
      <c r="BI489" s="97">
        <f t="shared" si="31"/>
        <v>3.2666666666666666</v>
      </c>
    </row>
    <row r="490" spans="1:61" ht="12.75" customHeight="1" x14ac:dyDescent="0.2">
      <c r="A490" s="413"/>
      <c r="B490" s="42" t="s">
        <v>2616</v>
      </c>
      <c r="C490" s="40">
        <v>93</v>
      </c>
      <c r="D490" s="60" t="s">
        <v>2527</v>
      </c>
      <c r="E490" s="41" t="s">
        <v>2548</v>
      </c>
      <c r="F490" s="41" t="s">
        <v>8713</v>
      </c>
      <c r="G490" s="41" t="s">
        <v>8708</v>
      </c>
      <c r="H490" s="41" t="s">
        <v>8743</v>
      </c>
      <c r="I490" s="40" t="s">
        <v>7453</v>
      </c>
      <c r="J490" s="40" t="s">
        <v>8754</v>
      </c>
      <c r="K490" s="67">
        <v>24000</v>
      </c>
      <c r="L490" s="51" t="s">
        <v>7842</v>
      </c>
      <c r="M490" s="40">
        <v>1448173</v>
      </c>
      <c r="N490" s="40" t="s">
        <v>8572</v>
      </c>
      <c r="O490" s="40" t="s">
        <v>8573</v>
      </c>
      <c r="P490" s="40" t="s">
        <v>2622</v>
      </c>
      <c r="Q490" s="40" t="s">
        <v>8574</v>
      </c>
      <c r="R490" s="40" t="s">
        <v>8575</v>
      </c>
      <c r="S490" s="43">
        <v>40087</v>
      </c>
      <c r="T490" s="40" t="s">
        <v>2623</v>
      </c>
      <c r="U490" s="58">
        <v>34000</v>
      </c>
      <c r="V490" s="58">
        <v>34000</v>
      </c>
      <c r="W490" s="40" t="s">
        <v>2623</v>
      </c>
      <c r="X490" s="40" t="s">
        <v>2623</v>
      </c>
      <c r="Y490" s="40" t="s">
        <v>2623</v>
      </c>
      <c r="Z490" s="58">
        <v>24000</v>
      </c>
      <c r="AA490" s="40" t="s">
        <v>26</v>
      </c>
      <c r="AB490" s="58">
        <v>24000</v>
      </c>
      <c r="AC490" s="40">
        <v>0</v>
      </c>
      <c r="AD490" s="40" t="s">
        <v>27</v>
      </c>
      <c r="AE490" s="40">
        <v>0</v>
      </c>
      <c r="AF490" s="40" t="s">
        <v>2629</v>
      </c>
      <c r="AG490" s="40" t="s">
        <v>2625</v>
      </c>
      <c r="AH490" s="40" t="s">
        <v>2626</v>
      </c>
      <c r="AI490" s="40" t="s">
        <v>28</v>
      </c>
      <c r="AJ490" s="40" t="s">
        <v>135</v>
      </c>
      <c r="AK490" s="40" t="s">
        <v>284</v>
      </c>
      <c r="AL490" s="40" t="s">
        <v>45</v>
      </c>
      <c r="AM490" s="40" t="s">
        <v>2644</v>
      </c>
      <c r="AN490" s="40" t="s">
        <v>32</v>
      </c>
      <c r="AO490" s="40" t="s">
        <v>331</v>
      </c>
      <c r="AP490" s="40" t="s">
        <v>53</v>
      </c>
      <c r="AQ490" s="40" t="s">
        <v>71</v>
      </c>
      <c r="AR490" s="40" t="s">
        <v>42</v>
      </c>
      <c r="AS490" s="43">
        <v>41477</v>
      </c>
      <c r="AT490" s="40" t="s">
        <v>7453</v>
      </c>
      <c r="AU490" s="40">
        <v>0</v>
      </c>
      <c r="AV490" s="40" t="s">
        <v>8576</v>
      </c>
      <c r="AW490" s="43">
        <v>40976</v>
      </c>
      <c r="AX490" s="46">
        <v>41017.421527777777</v>
      </c>
      <c r="AY490" s="40" t="s">
        <v>36</v>
      </c>
      <c r="AZ490" s="67">
        <v>34000</v>
      </c>
      <c r="BA490" s="43">
        <v>40976</v>
      </c>
      <c r="BB490" s="81">
        <v>41477</v>
      </c>
      <c r="BC490" s="40">
        <f t="shared" si="28"/>
        <v>501</v>
      </c>
      <c r="BD490" s="85">
        <f t="shared" si="29"/>
        <v>16.7</v>
      </c>
      <c r="BF490" s="393">
        <v>40976</v>
      </c>
      <c r="BG490" s="398">
        <v>41486</v>
      </c>
      <c r="BH490" s="96">
        <f t="shared" si="30"/>
        <v>510</v>
      </c>
      <c r="BI490" s="97">
        <f t="shared" si="31"/>
        <v>17</v>
      </c>
    </row>
    <row r="491" spans="1:61" ht="12.75" customHeight="1" x14ac:dyDescent="0.2">
      <c r="A491" s="413"/>
      <c r="B491" s="42" t="s">
        <v>2616</v>
      </c>
      <c r="C491" s="40">
        <v>14</v>
      </c>
      <c r="D491" s="40" t="s">
        <v>2528</v>
      </c>
      <c r="E491" s="41" t="s">
        <v>3625</v>
      </c>
      <c r="F491" s="41" t="s">
        <v>8723</v>
      </c>
      <c r="G491" s="41" t="s">
        <v>8708</v>
      </c>
      <c r="H491" s="41" t="s">
        <v>9213</v>
      </c>
      <c r="I491" s="60" t="s">
        <v>7456</v>
      </c>
      <c r="J491" s="60" t="s">
        <v>8756</v>
      </c>
      <c r="K491" s="68">
        <v>0</v>
      </c>
      <c r="L491" s="51" t="s">
        <v>7842</v>
      </c>
      <c r="M491" s="40">
        <v>1485376</v>
      </c>
      <c r="N491" s="40" t="s">
        <v>8577</v>
      </c>
      <c r="O491" s="40" t="s">
        <v>8558</v>
      </c>
      <c r="P491" s="40" t="s">
        <v>2646</v>
      </c>
      <c r="Q491" s="40" t="s">
        <v>8559</v>
      </c>
      <c r="R491" s="40" t="s">
        <v>8578</v>
      </c>
      <c r="S491" s="43">
        <v>40958</v>
      </c>
      <c r="T491" s="40" t="s">
        <v>2623</v>
      </c>
      <c r="U491" s="58">
        <v>2336</v>
      </c>
      <c r="V491" s="58">
        <v>2336</v>
      </c>
      <c r="W491" s="40" t="s">
        <v>2623</v>
      </c>
      <c r="X491" s="40" t="s">
        <v>2623</v>
      </c>
      <c r="Y491" s="40" t="s">
        <v>2623</v>
      </c>
      <c r="Z491" s="58">
        <v>2336</v>
      </c>
      <c r="AA491" s="40" t="s">
        <v>50</v>
      </c>
      <c r="AB491" s="58">
        <v>1168</v>
      </c>
      <c r="AC491" s="40">
        <v>0</v>
      </c>
      <c r="AD491" s="40" t="s">
        <v>27</v>
      </c>
      <c r="AE491" s="40">
        <v>0</v>
      </c>
      <c r="AF491" s="40" t="s">
        <v>2629</v>
      </c>
      <c r="AG491" s="40" t="s">
        <v>2630</v>
      </c>
      <c r="AI491" s="40" t="s">
        <v>28</v>
      </c>
      <c r="AJ491" s="40" t="s">
        <v>262</v>
      </c>
      <c r="AK491" s="40" t="s">
        <v>151</v>
      </c>
      <c r="AL491" s="40" t="s">
        <v>31</v>
      </c>
      <c r="AM491" s="40" t="s">
        <v>8579</v>
      </c>
      <c r="AN491" s="40" t="s">
        <v>32</v>
      </c>
      <c r="AO491" s="40" t="s">
        <v>54</v>
      </c>
      <c r="AP491" s="40" t="s">
        <v>55</v>
      </c>
      <c r="AQ491" s="40" t="s">
        <v>71</v>
      </c>
      <c r="AR491" s="40" t="s">
        <v>42</v>
      </c>
      <c r="AS491" s="43">
        <v>41477</v>
      </c>
      <c r="AT491" s="60" t="s">
        <v>7456</v>
      </c>
      <c r="AU491" s="40">
        <v>0</v>
      </c>
      <c r="AV491" s="40" t="s">
        <v>8580</v>
      </c>
      <c r="AW491" s="43">
        <v>41087</v>
      </c>
      <c r="AX491" s="46">
        <v>41100.492361111108</v>
      </c>
      <c r="AY491" s="40" t="s">
        <v>36</v>
      </c>
      <c r="AZ491" s="67">
        <v>2336</v>
      </c>
      <c r="BA491" s="43">
        <v>41087</v>
      </c>
      <c r="BB491" s="43">
        <v>41477</v>
      </c>
      <c r="BC491" s="40">
        <f t="shared" si="28"/>
        <v>390</v>
      </c>
      <c r="BD491" s="85">
        <f t="shared" si="29"/>
        <v>13</v>
      </c>
      <c r="BF491" s="393">
        <v>41087</v>
      </c>
      <c r="BG491" s="393">
        <v>41477</v>
      </c>
      <c r="BH491" s="96">
        <f t="shared" si="30"/>
        <v>390</v>
      </c>
      <c r="BI491" s="97">
        <f t="shared" si="31"/>
        <v>13</v>
      </c>
    </row>
    <row r="492" spans="1:61" ht="12.75" customHeight="1" x14ac:dyDescent="0.2">
      <c r="A492" s="413"/>
      <c r="B492" s="42" t="s">
        <v>2616</v>
      </c>
      <c r="C492" s="40">
        <v>82</v>
      </c>
      <c r="D492" s="60" t="s">
        <v>2527</v>
      </c>
      <c r="E492" s="41" t="s">
        <v>2537</v>
      </c>
      <c r="F492" s="40" t="s">
        <v>8713</v>
      </c>
      <c r="G492" s="40" t="s">
        <v>8708</v>
      </c>
      <c r="H492" s="41" t="s">
        <v>8711</v>
      </c>
      <c r="I492" s="40" t="s">
        <v>7453</v>
      </c>
      <c r="J492" s="40" t="s">
        <v>8753</v>
      </c>
      <c r="K492" s="67">
        <v>80054</v>
      </c>
      <c r="L492" s="51" t="s">
        <v>7842</v>
      </c>
      <c r="M492" s="40">
        <v>1497127</v>
      </c>
      <c r="N492" s="40" t="s">
        <v>8581</v>
      </c>
      <c r="O492" s="40" t="s">
        <v>8582</v>
      </c>
      <c r="P492" s="40" t="s">
        <v>2622</v>
      </c>
      <c r="Q492" s="40" t="s">
        <v>8583</v>
      </c>
      <c r="R492" s="40" t="s">
        <v>8584</v>
      </c>
      <c r="S492" s="43">
        <v>40769</v>
      </c>
      <c r="T492" s="40" t="s">
        <v>2623</v>
      </c>
      <c r="U492" s="58">
        <v>80054</v>
      </c>
      <c r="V492" s="58">
        <v>80054</v>
      </c>
      <c r="W492" s="40" t="s">
        <v>2623</v>
      </c>
      <c r="X492" s="40" t="s">
        <v>2623</v>
      </c>
      <c r="Y492" s="40" t="s">
        <v>2623</v>
      </c>
      <c r="Z492" s="58">
        <v>80054</v>
      </c>
      <c r="AA492" s="40" t="s">
        <v>26</v>
      </c>
      <c r="AB492" s="58">
        <v>80054</v>
      </c>
      <c r="AC492" s="40">
        <v>0</v>
      </c>
      <c r="AD492" s="40" t="s">
        <v>27</v>
      </c>
      <c r="AE492" s="40">
        <v>0</v>
      </c>
      <c r="AF492" s="40" t="s">
        <v>2629</v>
      </c>
      <c r="AG492" s="40" t="s">
        <v>2625</v>
      </c>
      <c r="AH492" s="40" t="s">
        <v>2626</v>
      </c>
      <c r="AI492" s="40" t="s">
        <v>28</v>
      </c>
      <c r="AJ492" s="40" t="s">
        <v>135</v>
      </c>
      <c r="AK492" s="40" t="s">
        <v>136</v>
      </c>
      <c r="AL492" s="40" t="s">
        <v>31</v>
      </c>
      <c r="AM492" s="40" t="s">
        <v>2653</v>
      </c>
      <c r="AN492" s="40" t="s">
        <v>32</v>
      </c>
      <c r="AO492" s="40" t="s">
        <v>336</v>
      </c>
      <c r="AP492" s="40" t="s">
        <v>34</v>
      </c>
      <c r="AQ492" s="40" t="s">
        <v>71</v>
      </c>
      <c r="AR492" s="40" t="s">
        <v>42</v>
      </c>
      <c r="AS492" s="43">
        <v>41477</v>
      </c>
      <c r="AT492" s="40" t="s">
        <v>7453</v>
      </c>
      <c r="AU492" s="40">
        <v>0</v>
      </c>
      <c r="AV492" s="40" t="s">
        <v>8585</v>
      </c>
      <c r="AW492" s="43">
        <v>41114</v>
      </c>
      <c r="AX492" s="46">
        <v>41123.22152777778</v>
      </c>
      <c r="AY492" s="40" t="s">
        <v>36</v>
      </c>
      <c r="AZ492" s="67">
        <v>80054</v>
      </c>
      <c r="BA492" s="43">
        <v>41114</v>
      </c>
      <c r="BB492" s="81">
        <v>41477</v>
      </c>
      <c r="BC492" s="40">
        <f t="shared" si="28"/>
        <v>363</v>
      </c>
      <c r="BD492" s="85">
        <f t="shared" si="29"/>
        <v>12.1</v>
      </c>
      <c r="BF492" s="393">
        <v>41114</v>
      </c>
      <c r="BG492" s="398">
        <v>41486</v>
      </c>
      <c r="BH492" s="96">
        <f t="shared" si="30"/>
        <v>372</v>
      </c>
      <c r="BI492" s="97">
        <f t="shared" si="31"/>
        <v>12.4</v>
      </c>
    </row>
    <row r="493" spans="1:61" ht="12.75" customHeight="1" x14ac:dyDescent="0.2">
      <c r="A493" s="413"/>
      <c r="B493" s="42" t="s">
        <v>2616</v>
      </c>
      <c r="C493" s="40">
        <v>71</v>
      </c>
      <c r="D493" s="40" t="s">
        <v>2528</v>
      </c>
      <c r="E493" s="41" t="s">
        <v>2529</v>
      </c>
      <c r="F493" s="40" t="s">
        <v>9453</v>
      </c>
      <c r="G493" s="40" t="s">
        <v>9453</v>
      </c>
      <c r="H493" s="40" t="s">
        <v>9453</v>
      </c>
      <c r="I493" s="40" t="s">
        <v>7838</v>
      </c>
      <c r="J493" s="45" t="s">
        <v>9453</v>
      </c>
      <c r="L493" s="51" t="s">
        <v>7841</v>
      </c>
      <c r="M493" s="40">
        <v>259511</v>
      </c>
      <c r="N493" s="40" t="s">
        <v>8586</v>
      </c>
      <c r="O493" s="40" t="s">
        <v>8587</v>
      </c>
      <c r="P493" s="40" t="s">
        <v>2646</v>
      </c>
      <c r="Q493" s="40" t="s">
        <v>8588</v>
      </c>
      <c r="R493" s="40" t="s">
        <v>8589</v>
      </c>
      <c r="S493" s="43">
        <v>36413</v>
      </c>
      <c r="T493" s="40" t="s">
        <v>2623</v>
      </c>
      <c r="U493" s="58">
        <v>40000</v>
      </c>
      <c r="V493" s="58">
        <v>40000</v>
      </c>
      <c r="W493" s="40" t="s">
        <v>2623</v>
      </c>
      <c r="X493" s="40" t="s">
        <v>2623</v>
      </c>
      <c r="Y493" s="40" t="s">
        <v>2623</v>
      </c>
      <c r="Z493" s="58">
        <v>18030.71</v>
      </c>
      <c r="AA493" s="40" t="s">
        <v>26</v>
      </c>
      <c r="AB493" s="58">
        <v>18030.71</v>
      </c>
      <c r="AC493" s="58">
        <v>3345.8</v>
      </c>
      <c r="AD493" s="40" t="s">
        <v>27</v>
      </c>
      <c r="AE493" s="40">
        <v>0</v>
      </c>
      <c r="AF493" s="40" t="s">
        <v>2624</v>
      </c>
      <c r="AG493" s="40" t="s">
        <v>2638</v>
      </c>
      <c r="AH493" s="40" t="s">
        <v>2670</v>
      </c>
      <c r="AI493" s="40" t="s">
        <v>28</v>
      </c>
      <c r="AJ493" s="40" t="s">
        <v>52</v>
      </c>
      <c r="AK493" s="40" t="s">
        <v>30</v>
      </c>
      <c r="AL493" s="40" t="s">
        <v>31</v>
      </c>
      <c r="AM493" s="40" t="s">
        <v>7543</v>
      </c>
      <c r="AN493" s="40" t="s">
        <v>32</v>
      </c>
      <c r="AO493" s="40" t="s">
        <v>77</v>
      </c>
      <c r="AP493" s="40" t="s">
        <v>34</v>
      </c>
      <c r="AQ493" s="40" t="s">
        <v>71</v>
      </c>
      <c r="AR493" s="40" t="s">
        <v>42</v>
      </c>
      <c r="AS493" s="43">
        <v>41478</v>
      </c>
      <c r="AT493" s="40" t="s">
        <v>57</v>
      </c>
      <c r="AU493" s="40">
        <v>0</v>
      </c>
      <c r="AV493" s="40" t="s">
        <v>8590</v>
      </c>
      <c r="AW493" s="43">
        <v>36642</v>
      </c>
      <c r="AX493" s="46">
        <v>37618</v>
      </c>
      <c r="AY493" s="40" t="s">
        <v>36</v>
      </c>
      <c r="AZ493" s="67">
        <v>40000</v>
      </c>
      <c r="BA493" s="43">
        <v>36642</v>
      </c>
      <c r="BB493" s="43">
        <v>41478</v>
      </c>
      <c r="BC493" s="40">
        <f t="shared" si="28"/>
        <v>4836</v>
      </c>
      <c r="BD493" s="85">
        <f t="shared" si="29"/>
        <v>161.19999999999999</v>
      </c>
      <c r="BF493" s="393">
        <v>36642</v>
      </c>
      <c r="BG493" s="393">
        <v>41478</v>
      </c>
      <c r="BH493" s="96">
        <f t="shared" si="30"/>
        <v>4836</v>
      </c>
      <c r="BI493" s="97">
        <f t="shared" si="31"/>
        <v>161.19999999999999</v>
      </c>
    </row>
    <row r="494" spans="1:61" ht="12.75" customHeight="1" x14ac:dyDescent="0.2">
      <c r="A494" s="413"/>
      <c r="B494" s="42" t="s">
        <v>2616</v>
      </c>
      <c r="C494" s="40">
        <v>82</v>
      </c>
      <c r="D494" s="60" t="s">
        <v>2527</v>
      </c>
      <c r="E494" s="41" t="s">
        <v>2532</v>
      </c>
      <c r="F494" s="41" t="s">
        <v>8724</v>
      </c>
      <c r="G494" s="41" t="s">
        <v>8708</v>
      </c>
      <c r="H494" s="41" t="s">
        <v>8725</v>
      </c>
      <c r="I494" s="60" t="s">
        <v>7456</v>
      </c>
      <c r="J494" s="60" t="s">
        <v>8756</v>
      </c>
      <c r="K494" s="68">
        <v>0</v>
      </c>
      <c r="L494" s="51" t="s">
        <v>7841</v>
      </c>
      <c r="M494" s="40">
        <v>1115781</v>
      </c>
      <c r="N494" s="40" t="s">
        <v>8591</v>
      </c>
      <c r="O494" s="40" t="s">
        <v>8592</v>
      </c>
      <c r="P494" s="40" t="s">
        <v>2622</v>
      </c>
      <c r="Q494" s="40" t="s">
        <v>8593</v>
      </c>
      <c r="R494" s="40" t="s">
        <v>8594</v>
      </c>
      <c r="S494" s="43">
        <v>39392</v>
      </c>
      <c r="T494" s="40" t="s">
        <v>2623</v>
      </c>
      <c r="U494" s="58">
        <v>25000</v>
      </c>
      <c r="V494" s="58">
        <v>25000</v>
      </c>
      <c r="W494" s="40" t="s">
        <v>2623</v>
      </c>
      <c r="X494" s="40" t="s">
        <v>2623</v>
      </c>
      <c r="Y494" s="40" t="s">
        <v>2623</v>
      </c>
      <c r="Z494" s="58">
        <v>25000</v>
      </c>
      <c r="AA494" s="40" t="s">
        <v>50</v>
      </c>
      <c r="AB494" s="58">
        <v>12500</v>
      </c>
      <c r="AC494" s="40">
        <v>0</v>
      </c>
      <c r="AD494" s="40" t="s">
        <v>27</v>
      </c>
      <c r="AE494" s="40">
        <v>0</v>
      </c>
      <c r="AF494" s="40" t="s">
        <v>2629</v>
      </c>
      <c r="AG494" s="40" t="s">
        <v>2630</v>
      </c>
      <c r="AI494" s="40" t="s">
        <v>28</v>
      </c>
      <c r="AJ494" s="40" t="s">
        <v>512</v>
      </c>
      <c r="AK494" s="40" t="s">
        <v>664</v>
      </c>
      <c r="AL494" s="40" t="s">
        <v>45</v>
      </c>
      <c r="AM494" s="40" t="s">
        <v>2634</v>
      </c>
      <c r="AN494" s="40" t="s">
        <v>32</v>
      </c>
      <c r="AO494" s="40" t="s">
        <v>510</v>
      </c>
      <c r="AP494" s="40" t="s">
        <v>34</v>
      </c>
      <c r="AQ494" s="40" t="s">
        <v>46</v>
      </c>
      <c r="AR494" s="40" t="s">
        <v>42</v>
      </c>
      <c r="AS494" s="43">
        <v>41479</v>
      </c>
      <c r="AT494" s="60" t="s">
        <v>7456</v>
      </c>
      <c r="AU494" s="40">
        <v>0</v>
      </c>
      <c r="AV494" s="40" t="s">
        <v>8595</v>
      </c>
      <c r="AW494" s="43">
        <v>40009</v>
      </c>
      <c r="AX494" s="46">
        <v>40109.502083333333</v>
      </c>
      <c r="AY494" s="40" t="s">
        <v>36</v>
      </c>
      <c r="AZ494" s="67">
        <v>25000</v>
      </c>
      <c r="BA494" s="43">
        <v>40009</v>
      </c>
      <c r="BB494" s="81">
        <v>41479</v>
      </c>
      <c r="BC494" s="40">
        <f t="shared" si="28"/>
        <v>1470</v>
      </c>
      <c r="BD494" s="85">
        <f t="shared" si="29"/>
        <v>49</v>
      </c>
      <c r="BF494" s="393">
        <v>40009</v>
      </c>
      <c r="BG494" s="398">
        <v>41486</v>
      </c>
      <c r="BH494" s="96">
        <f t="shared" si="30"/>
        <v>1477</v>
      </c>
      <c r="BI494" s="97">
        <f t="shared" si="31"/>
        <v>49.233333333333334</v>
      </c>
    </row>
    <row r="495" spans="1:61" ht="12.75" customHeight="1" x14ac:dyDescent="0.2">
      <c r="A495" s="413"/>
      <c r="B495" s="42" t="s">
        <v>2616</v>
      </c>
      <c r="C495" s="40">
        <v>14</v>
      </c>
      <c r="D495" s="40" t="s">
        <v>2528</v>
      </c>
      <c r="E495" s="40" t="s">
        <v>2531</v>
      </c>
      <c r="F495" s="40" t="s">
        <v>9204</v>
      </c>
      <c r="G495" s="40" t="s">
        <v>8708</v>
      </c>
      <c r="H495" s="40" t="s">
        <v>8721</v>
      </c>
      <c r="I495" s="40" t="s">
        <v>7838</v>
      </c>
      <c r="J495" s="45" t="s">
        <v>9440</v>
      </c>
      <c r="L495" s="51" t="s">
        <v>7841</v>
      </c>
      <c r="M495" s="40">
        <v>1316346</v>
      </c>
      <c r="N495" s="40" t="s">
        <v>8596</v>
      </c>
      <c r="O495" s="40" t="s">
        <v>8597</v>
      </c>
      <c r="P495" s="40" t="s">
        <v>2646</v>
      </c>
      <c r="Q495" s="40" t="s">
        <v>8598</v>
      </c>
      <c r="R495" s="40" t="s">
        <v>8599</v>
      </c>
      <c r="S495" s="43">
        <v>40423</v>
      </c>
      <c r="T495" s="40" t="s">
        <v>2623</v>
      </c>
      <c r="U495" s="58">
        <v>11000</v>
      </c>
      <c r="V495" s="58">
        <v>11000</v>
      </c>
      <c r="W495" s="40" t="s">
        <v>2623</v>
      </c>
      <c r="X495" s="40" t="s">
        <v>2623</v>
      </c>
      <c r="Y495" s="40" t="s">
        <v>2623</v>
      </c>
      <c r="Z495" s="58">
        <v>11000</v>
      </c>
      <c r="AA495" s="40" t="s">
        <v>26</v>
      </c>
      <c r="AB495" s="58">
        <v>11000</v>
      </c>
      <c r="AC495" s="40">
        <v>0</v>
      </c>
      <c r="AD495" s="40" t="s">
        <v>27</v>
      </c>
      <c r="AE495" s="40">
        <v>0</v>
      </c>
      <c r="AF495" s="40" t="s">
        <v>2629</v>
      </c>
      <c r="AG495" s="40" t="s">
        <v>2625</v>
      </c>
      <c r="AH495" s="40" t="s">
        <v>2626</v>
      </c>
      <c r="AI495" s="40" t="s">
        <v>28</v>
      </c>
      <c r="AJ495" s="40" t="s">
        <v>262</v>
      </c>
      <c r="AK495" s="40" t="s">
        <v>284</v>
      </c>
      <c r="AL495" s="40" t="s">
        <v>45</v>
      </c>
      <c r="AM495" s="40" t="s">
        <v>2632</v>
      </c>
      <c r="AN495" s="40" t="s">
        <v>139</v>
      </c>
      <c r="AO495" s="40" t="s">
        <v>113</v>
      </c>
      <c r="AP495" s="40" t="s">
        <v>84</v>
      </c>
      <c r="AQ495" s="40" t="s">
        <v>85</v>
      </c>
      <c r="AR495" s="40" t="s">
        <v>42</v>
      </c>
      <c r="AS495" s="43">
        <v>41479</v>
      </c>
      <c r="AT495" s="40" t="s">
        <v>57</v>
      </c>
      <c r="AU495" s="40">
        <v>0</v>
      </c>
      <c r="AV495" s="40" t="s">
        <v>8600</v>
      </c>
      <c r="AW495" s="43">
        <v>40618</v>
      </c>
      <c r="AX495" s="46">
        <v>40666.675000000003</v>
      </c>
      <c r="AY495" s="40" t="s">
        <v>36</v>
      </c>
      <c r="AZ495" s="67">
        <v>11000</v>
      </c>
      <c r="BA495" s="43">
        <v>40618</v>
      </c>
      <c r="BB495" s="43">
        <v>41479</v>
      </c>
      <c r="BC495" s="40">
        <f t="shared" si="28"/>
        <v>861</v>
      </c>
      <c r="BD495" s="85">
        <f t="shared" si="29"/>
        <v>28.7</v>
      </c>
      <c r="BF495" s="393">
        <v>40618</v>
      </c>
      <c r="BG495" s="393">
        <v>41479</v>
      </c>
      <c r="BH495" s="96">
        <f t="shared" si="30"/>
        <v>861</v>
      </c>
      <c r="BI495" s="97">
        <f t="shared" si="31"/>
        <v>28.7</v>
      </c>
    </row>
    <row r="496" spans="1:61" ht="12.75" customHeight="1" x14ac:dyDescent="0.2">
      <c r="A496" s="413"/>
      <c r="B496" s="42" t="s">
        <v>2616</v>
      </c>
      <c r="C496" s="40">
        <v>82</v>
      </c>
      <c r="D496" s="60" t="s">
        <v>2527</v>
      </c>
      <c r="E496" s="41" t="s">
        <v>2537</v>
      </c>
      <c r="F496" s="41" t="s">
        <v>8713</v>
      </c>
      <c r="G496" s="41" t="s">
        <v>8708</v>
      </c>
      <c r="H496" s="41" t="s">
        <v>8743</v>
      </c>
      <c r="I496" s="40" t="s">
        <v>7453</v>
      </c>
      <c r="J496" s="40" t="s">
        <v>8740</v>
      </c>
      <c r="K496" s="67">
        <v>132000</v>
      </c>
      <c r="L496" s="51" t="s">
        <v>7841</v>
      </c>
      <c r="M496" s="40">
        <v>1258214</v>
      </c>
      <c r="N496" s="40" t="s">
        <v>8601</v>
      </c>
      <c r="O496" s="40" t="s">
        <v>8602</v>
      </c>
      <c r="P496" s="40" t="s">
        <v>2622</v>
      </c>
      <c r="Q496" s="40" t="s">
        <v>8603</v>
      </c>
      <c r="R496" s="40" t="s">
        <v>8604</v>
      </c>
      <c r="S496" s="43">
        <v>39988</v>
      </c>
      <c r="T496" s="40" t="s">
        <v>2623</v>
      </c>
      <c r="U496" s="58">
        <v>100000</v>
      </c>
      <c r="V496" s="58">
        <v>100000</v>
      </c>
      <c r="W496" s="40" t="s">
        <v>2623</v>
      </c>
      <c r="X496" s="40" t="s">
        <v>2623</v>
      </c>
      <c r="Y496" s="40" t="s">
        <v>2623</v>
      </c>
      <c r="Z496" s="58">
        <v>100000</v>
      </c>
      <c r="AA496" s="40" t="s">
        <v>26</v>
      </c>
      <c r="AB496" s="58">
        <v>100000</v>
      </c>
      <c r="AC496" s="40">
        <v>0</v>
      </c>
      <c r="AD496" s="40" t="s">
        <v>27</v>
      </c>
      <c r="AE496" s="40">
        <v>0</v>
      </c>
      <c r="AF496" s="40" t="s">
        <v>2629</v>
      </c>
      <c r="AG496" s="40" t="s">
        <v>2625</v>
      </c>
      <c r="AH496" s="40" t="s">
        <v>2626</v>
      </c>
      <c r="AI496" s="40" t="s">
        <v>28</v>
      </c>
      <c r="AJ496" s="40" t="s">
        <v>135</v>
      </c>
      <c r="AK496" s="40" t="s">
        <v>284</v>
      </c>
      <c r="AL496" s="40" t="s">
        <v>31</v>
      </c>
      <c r="AN496" s="40" t="s">
        <v>32</v>
      </c>
      <c r="AO496" s="40" t="s">
        <v>4983</v>
      </c>
      <c r="AP496" s="40" t="s">
        <v>53</v>
      </c>
      <c r="AQ496" s="40" t="s">
        <v>71</v>
      </c>
      <c r="AR496" s="40" t="s">
        <v>42</v>
      </c>
      <c r="AS496" s="43">
        <v>41480</v>
      </c>
      <c r="AT496" s="40" t="s">
        <v>7453</v>
      </c>
      <c r="AU496" s="40">
        <v>0</v>
      </c>
      <c r="AV496" s="40" t="s">
        <v>8605</v>
      </c>
      <c r="AW496" s="43">
        <v>40444</v>
      </c>
      <c r="AX496" s="46">
        <v>40458.640972222223</v>
      </c>
      <c r="AY496" s="40" t="s">
        <v>36</v>
      </c>
      <c r="AZ496" s="67">
        <v>100000</v>
      </c>
      <c r="BA496" s="43">
        <v>40444</v>
      </c>
      <c r="BB496" s="81">
        <v>41480</v>
      </c>
      <c r="BC496" s="40">
        <f t="shared" si="28"/>
        <v>1036</v>
      </c>
      <c r="BD496" s="85">
        <f t="shared" si="29"/>
        <v>34.533333333333331</v>
      </c>
      <c r="BF496" s="393">
        <v>40444</v>
      </c>
      <c r="BG496" s="398">
        <v>41486</v>
      </c>
      <c r="BH496" s="96">
        <f t="shared" si="30"/>
        <v>1042</v>
      </c>
      <c r="BI496" s="97">
        <f t="shared" si="31"/>
        <v>34.733333333333334</v>
      </c>
    </row>
    <row r="497" spans="1:61" ht="12.75" customHeight="1" x14ac:dyDescent="0.2">
      <c r="A497" s="413"/>
      <c r="B497" s="42" t="s">
        <v>2616</v>
      </c>
      <c r="C497" s="40">
        <v>93</v>
      </c>
      <c r="D497" s="60" t="s">
        <v>2527</v>
      </c>
      <c r="E497" s="41" t="s">
        <v>2539</v>
      </c>
      <c r="F497" s="41" t="s">
        <v>8710</v>
      </c>
      <c r="G497" s="41" t="s">
        <v>8733</v>
      </c>
      <c r="H497" s="41" t="s">
        <v>8734</v>
      </c>
      <c r="I497" s="45" t="s">
        <v>7839</v>
      </c>
      <c r="J497" s="40" t="s">
        <v>8760</v>
      </c>
      <c r="K497" s="67">
        <v>55257.55</v>
      </c>
      <c r="L497" s="51" t="s">
        <v>7842</v>
      </c>
      <c r="M497" s="40">
        <v>1379365</v>
      </c>
      <c r="N497" s="40" t="s">
        <v>8606</v>
      </c>
      <c r="O497" s="40" t="s">
        <v>8607</v>
      </c>
      <c r="P497" s="40" t="s">
        <v>2622</v>
      </c>
      <c r="Q497" s="40" t="s">
        <v>6750</v>
      </c>
      <c r="R497" s="40" t="s">
        <v>8608</v>
      </c>
      <c r="S497" s="43">
        <v>40275</v>
      </c>
      <c r="T497" s="40" t="s">
        <v>2623</v>
      </c>
      <c r="U497" s="58">
        <v>26400</v>
      </c>
      <c r="V497" s="58">
        <v>42800</v>
      </c>
      <c r="W497" s="40" t="s">
        <v>2623</v>
      </c>
      <c r="X497" s="40" t="s">
        <v>2623</v>
      </c>
      <c r="Y497" s="40" t="s">
        <v>2623</v>
      </c>
      <c r="Z497" s="58">
        <v>26400</v>
      </c>
      <c r="AA497" s="40" t="s">
        <v>26</v>
      </c>
      <c r="AB497" s="58">
        <v>26400</v>
      </c>
      <c r="AC497" s="58">
        <v>55000</v>
      </c>
      <c r="AD497" s="40" t="s">
        <v>27</v>
      </c>
      <c r="AE497" s="40">
        <v>0</v>
      </c>
      <c r="AF497" s="40" t="s">
        <v>2629</v>
      </c>
      <c r="AG497" s="40" t="s">
        <v>2630</v>
      </c>
      <c r="AI497" s="40" t="s">
        <v>28</v>
      </c>
      <c r="AJ497" s="40" t="s">
        <v>135</v>
      </c>
      <c r="AK497" s="40" t="s">
        <v>136</v>
      </c>
      <c r="AL497" s="40" t="s">
        <v>31</v>
      </c>
      <c r="AM497" s="40" t="s">
        <v>7543</v>
      </c>
      <c r="AN497" s="40" t="s">
        <v>32</v>
      </c>
      <c r="AO497" s="40" t="s">
        <v>39</v>
      </c>
      <c r="AP497" s="40" t="s">
        <v>40</v>
      </c>
      <c r="AQ497" s="40" t="s">
        <v>41</v>
      </c>
      <c r="AR497" s="40" t="s">
        <v>42</v>
      </c>
      <c r="AS497" s="43">
        <v>41480</v>
      </c>
      <c r="AT497" s="40" t="s">
        <v>43</v>
      </c>
      <c r="AU497" s="40">
        <v>0</v>
      </c>
      <c r="AV497" s="40" t="s">
        <v>8609</v>
      </c>
      <c r="AW497" s="43">
        <v>40812</v>
      </c>
      <c r="AX497" s="46">
        <v>40830.081944444442</v>
      </c>
      <c r="AY497" s="40" t="s">
        <v>36</v>
      </c>
      <c r="AZ497" s="67">
        <v>26400</v>
      </c>
      <c r="BA497" s="43">
        <v>40812</v>
      </c>
      <c r="BB497" s="81">
        <v>41480</v>
      </c>
      <c r="BC497" s="40">
        <f t="shared" si="28"/>
        <v>668</v>
      </c>
      <c r="BD497" s="85">
        <f t="shared" si="29"/>
        <v>22.266666666666666</v>
      </c>
      <c r="BF497" s="393">
        <v>40812</v>
      </c>
      <c r="BG497" s="398">
        <v>41486</v>
      </c>
      <c r="BH497" s="96">
        <f t="shared" si="30"/>
        <v>674</v>
      </c>
      <c r="BI497" s="97">
        <f t="shared" si="31"/>
        <v>22.466666666666665</v>
      </c>
    </row>
    <row r="498" spans="1:61" ht="12.75" customHeight="1" x14ac:dyDescent="0.2">
      <c r="A498" s="413"/>
      <c r="B498" s="42" t="s">
        <v>2616</v>
      </c>
      <c r="C498" s="40">
        <v>93</v>
      </c>
      <c r="D498" s="60" t="s">
        <v>2527</v>
      </c>
      <c r="E498" s="41" t="s">
        <v>2529</v>
      </c>
      <c r="F498" s="41" t="s">
        <v>8744</v>
      </c>
      <c r="G498" s="41" t="s">
        <v>8708</v>
      </c>
      <c r="H498" s="41" t="s">
        <v>8743</v>
      </c>
      <c r="I498" s="40" t="s">
        <v>7453</v>
      </c>
      <c r="J498" s="40" t="s">
        <v>8754</v>
      </c>
      <c r="K498" s="67">
        <v>80000</v>
      </c>
      <c r="L498" s="51" t="s">
        <v>7841</v>
      </c>
      <c r="M498" s="40">
        <v>1189516</v>
      </c>
      <c r="N498" s="40" t="s">
        <v>8610</v>
      </c>
      <c r="O498" s="40" t="s">
        <v>8611</v>
      </c>
      <c r="P498" s="40" t="s">
        <v>2622</v>
      </c>
      <c r="Q498" s="40" t="s">
        <v>8612</v>
      </c>
      <c r="R498" s="40" t="s">
        <v>8613</v>
      </c>
      <c r="S498" s="43">
        <v>38452</v>
      </c>
      <c r="T498" s="40" t="s">
        <v>2623</v>
      </c>
      <c r="U498" s="58">
        <v>77921.31</v>
      </c>
      <c r="V498" s="58">
        <v>77921.31</v>
      </c>
      <c r="W498" s="40" t="s">
        <v>2623</v>
      </c>
      <c r="X498" s="40" t="s">
        <v>2623</v>
      </c>
      <c r="Y498" s="40" t="s">
        <v>2623</v>
      </c>
      <c r="Z498" s="58">
        <v>77921.31</v>
      </c>
      <c r="AA498" s="40" t="s">
        <v>26</v>
      </c>
      <c r="AB498" s="58">
        <v>77921.31</v>
      </c>
      <c r="AC498" s="40">
        <v>0</v>
      </c>
      <c r="AD498" s="40" t="s">
        <v>27</v>
      </c>
      <c r="AE498" s="40">
        <v>0</v>
      </c>
      <c r="AF498" s="40" t="s">
        <v>2629</v>
      </c>
      <c r="AG498" s="40" t="s">
        <v>2625</v>
      </c>
      <c r="AH498" s="40" t="s">
        <v>2626</v>
      </c>
      <c r="AI498" s="40" t="s">
        <v>28</v>
      </c>
      <c r="AJ498" s="40" t="s">
        <v>135</v>
      </c>
      <c r="AK498" s="40" t="s">
        <v>136</v>
      </c>
      <c r="AL498" s="40" t="s">
        <v>31</v>
      </c>
      <c r="AM498" s="40" t="s">
        <v>2634</v>
      </c>
      <c r="AN498" s="40" t="s">
        <v>32</v>
      </c>
      <c r="AO498" s="40" t="s">
        <v>176</v>
      </c>
      <c r="AP498" s="40" t="s">
        <v>55</v>
      </c>
      <c r="AQ498" s="40" t="s">
        <v>71</v>
      </c>
      <c r="AR498" s="40" t="s">
        <v>42</v>
      </c>
      <c r="AS498" s="43">
        <v>41481</v>
      </c>
      <c r="AT498" s="40" t="s">
        <v>7453</v>
      </c>
      <c r="AU498" s="40">
        <v>0</v>
      </c>
      <c r="AV498" s="40" t="s">
        <v>8614</v>
      </c>
      <c r="AW498" s="43">
        <v>39855</v>
      </c>
      <c r="AX498" s="46">
        <v>40260.529861111114</v>
      </c>
      <c r="AY498" s="40" t="s">
        <v>36</v>
      </c>
      <c r="AZ498" s="67">
        <v>77921.31</v>
      </c>
      <c r="BA498" s="43">
        <v>39855</v>
      </c>
      <c r="BB498" s="81">
        <v>41481</v>
      </c>
      <c r="BC498" s="40">
        <f t="shared" si="28"/>
        <v>1626</v>
      </c>
      <c r="BD498" s="85">
        <f t="shared" si="29"/>
        <v>54.2</v>
      </c>
      <c r="BF498" s="393">
        <v>39855</v>
      </c>
      <c r="BG498" s="398">
        <v>41486</v>
      </c>
      <c r="BH498" s="96">
        <f t="shared" si="30"/>
        <v>1631</v>
      </c>
      <c r="BI498" s="97">
        <f t="shared" si="31"/>
        <v>54.366666666666667</v>
      </c>
    </row>
    <row r="499" spans="1:61" ht="12.75" customHeight="1" x14ac:dyDescent="0.2">
      <c r="A499" s="413"/>
      <c r="B499" s="42" t="s">
        <v>2616</v>
      </c>
      <c r="C499" s="40">
        <v>93</v>
      </c>
      <c r="D499" s="60" t="s">
        <v>2527</v>
      </c>
      <c r="E499" s="40" t="s">
        <v>2530</v>
      </c>
      <c r="F499" s="41" t="s">
        <v>8717</v>
      </c>
      <c r="G499" s="41" t="s">
        <v>8715</v>
      </c>
      <c r="H499" s="41" t="s">
        <v>8716</v>
      </c>
      <c r="I499" s="45" t="s">
        <v>7838</v>
      </c>
      <c r="J499" s="45" t="s">
        <v>9425</v>
      </c>
      <c r="L499" s="51" t="s">
        <v>7841</v>
      </c>
      <c r="M499" s="40">
        <v>1313563</v>
      </c>
      <c r="N499" s="40" t="s">
        <v>8615</v>
      </c>
      <c r="O499" s="40" t="s">
        <v>8616</v>
      </c>
      <c r="P499" s="40" t="s">
        <v>2622</v>
      </c>
      <c r="Q499" s="40" t="s">
        <v>8617</v>
      </c>
      <c r="R499" s="40" t="s">
        <v>8618</v>
      </c>
      <c r="S499" s="43">
        <v>39219</v>
      </c>
      <c r="T499" s="40" t="s">
        <v>2623</v>
      </c>
      <c r="U499" s="58">
        <v>9540.57</v>
      </c>
      <c r="V499" s="58">
        <v>16811.57</v>
      </c>
      <c r="W499" s="40" t="s">
        <v>2623</v>
      </c>
      <c r="X499" s="40" t="s">
        <v>2623</v>
      </c>
      <c r="Y499" s="40" t="s">
        <v>2623</v>
      </c>
      <c r="Z499" s="58">
        <v>5855.31</v>
      </c>
      <c r="AA499" s="40" t="s">
        <v>26</v>
      </c>
      <c r="AB499" s="58">
        <v>5855.31</v>
      </c>
      <c r="AC499" s="40">
        <v>0</v>
      </c>
      <c r="AD499" s="40" t="s">
        <v>27</v>
      </c>
      <c r="AE499" s="40">
        <v>0</v>
      </c>
      <c r="AF499" s="40" t="s">
        <v>2624</v>
      </c>
      <c r="AG499" s="40" t="s">
        <v>2625</v>
      </c>
      <c r="AH499" s="40" t="s">
        <v>2626</v>
      </c>
      <c r="AI499" s="40" t="s">
        <v>28</v>
      </c>
      <c r="AJ499" s="40" t="s">
        <v>135</v>
      </c>
      <c r="AK499" s="40" t="s">
        <v>136</v>
      </c>
      <c r="AL499" s="40" t="s">
        <v>31</v>
      </c>
      <c r="AM499" s="40" t="s">
        <v>2632</v>
      </c>
      <c r="AN499" s="40" t="s">
        <v>131</v>
      </c>
      <c r="AO499" s="40" t="s">
        <v>1272</v>
      </c>
      <c r="AP499" s="40" t="s">
        <v>34</v>
      </c>
      <c r="AQ499" s="40" t="s">
        <v>71</v>
      </c>
      <c r="AR499" s="40" t="s">
        <v>42</v>
      </c>
      <c r="AS499" s="43">
        <v>41481</v>
      </c>
      <c r="AT499" s="40" t="s">
        <v>57</v>
      </c>
      <c r="AU499" s="40">
        <v>0</v>
      </c>
      <c r="AV499" s="40" t="s">
        <v>8619</v>
      </c>
      <c r="AW499" s="43">
        <v>40653</v>
      </c>
      <c r="AX499" s="46">
        <v>40658.915277777778</v>
      </c>
      <c r="AY499" s="40" t="s">
        <v>36</v>
      </c>
      <c r="AZ499" s="67">
        <v>9540.57</v>
      </c>
      <c r="BA499" s="43">
        <v>40653</v>
      </c>
      <c r="BB499" s="81">
        <v>41481</v>
      </c>
      <c r="BC499" s="40">
        <f t="shared" si="28"/>
        <v>828</v>
      </c>
      <c r="BD499" s="85">
        <f t="shared" si="29"/>
        <v>27.6</v>
      </c>
      <c r="BF499" s="393">
        <v>40653</v>
      </c>
      <c r="BG499" s="398">
        <v>41486</v>
      </c>
      <c r="BH499" s="96">
        <f t="shared" si="30"/>
        <v>833</v>
      </c>
      <c r="BI499" s="97">
        <f t="shared" si="31"/>
        <v>27.766666666666666</v>
      </c>
    </row>
    <row r="500" spans="1:61" ht="12.75" customHeight="1" x14ac:dyDescent="0.2">
      <c r="A500" s="413"/>
      <c r="B500" s="42" t="s">
        <v>2616</v>
      </c>
      <c r="C500" s="40">
        <v>82</v>
      </c>
      <c r="D500" s="60" t="s">
        <v>2527</v>
      </c>
      <c r="E500" s="41" t="s">
        <v>3626</v>
      </c>
      <c r="F500" s="40" t="s">
        <v>8710</v>
      </c>
      <c r="G500" s="40" t="s">
        <v>8708</v>
      </c>
      <c r="H500" s="40" t="s">
        <v>8709</v>
      </c>
      <c r="I500" s="45" t="s">
        <v>7838</v>
      </c>
      <c r="J500" s="45" t="s">
        <v>9440</v>
      </c>
      <c r="L500" s="51" t="s">
        <v>7842</v>
      </c>
      <c r="M500" s="40">
        <v>1439412</v>
      </c>
      <c r="N500" s="40" t="s">
        <v>8620</v>
      </c>
      <c r="O500" s="40" t="s">
        <v>8621</v>
      </c>
      <c r="P500" s="40" t="s">
        <v>2622</v>
      </c>
      <c r="Q500" s="40">
        <v>298</v>
      </c>
      <c r="R500" s="40" t="s">
        <v>8622</v>
      </c>
      <c r="S500" s="43">
        <v>40474</v>
      </c>
      <c r="T500" s="40" t="s">
        <v>2623</v>
      </c>
      <c r="U500" s="58">
        <v>10000</v>
      </c>
      <c r="V500" s="58">
        <v>10000</v>
      </c>
      <c r="W500" s="40" t="s">
        <v>2623</v>
      </c>
      <c r="X500" s="40" t="s">
        <v>2623</v>
      </c>
      <c r="Y500" s="40" t="s">
        <v>2623</v>
      </c>
      <c r="Z500" s="58">
        <v>10000</v>
      </c>
      <c r="AA500" s="40" t="s">
        <v>26</v>
      </c>
      <c r="AB500" s="58">
        <v>10000</v>
      </c>
      <c r="AC500" s="58">
        <v>1713.03</v>
      </c>
      <c r="AD500" s="40" t="s">
        <v>27</v>
      </c>
      <c r="AE500" s="40">
        <v>0</v>
      </c>
      <c r="AF500" s="40" t="s">
        <v>2629</v>
      </c>
      <c r="AG500" s="40" t="s">
        <v>2625</v>
      </c>
      <c r="AH500" s="40" t="s">
        <v>2626</v>
      </c>
      <c r="AI500" s="40" t="s">
        <v>28</v>
      </c>
      <c r="AJ500" s="40" t="s">
        <v>135</v>
      </c>
      <c r="AK500" s="40" t="s">
        <v>136</v>
      </c>
      <c r="AL500" s="40" t="s">
        <v>31</v>
      </c>
      <c r="AM500" s="40" t="s">
        <v>2632</v>
      </c>
      <c r="AN500" s="40" t="s">
        <v>131</v>
      </c>
      <c r="AO500" s="40" t="s">
        <v>54</v>
      </c>
      <c r="AP500" s="40" t="s">
        <v>55</v>
      </c>
      <c r="AQ500" s="40" t="s">
        <v>71</v>
      </c>
      <c r="AR500" s="40" t="s">
        <v>42</v>
      </c>
      <c r="AS500" s="43">
        <v>41481</v>
      </c>
      <c r="AT500" s="40" t="s">
        <v>57</v>
      </c>
      <c r="AU500" s="40">
        <v>0</v>
      </c>
      <c r="AV500" s="40" t="s">
        <v>8623</v>
      </c>
      <c r="AW500" s="43">
        <v>40947</v>
      </c>
      <c r="AX500" s="46">
        <v>40997.950694444444</v>
      </c>
      <c r="AY500" s="40" t="s">
        <v>36</v>
      </c>
      <c r="AZ500" s="67">
        <v>10000</v>
      </c>
      <c r="BA500" s="43">
        <v>40947</v>
      </c>
      <c r="BB500" s="81">
        <v>41481</v>
      </c>
      <c r="BC500" s="40">
        <f t="shared" si="28"/>
        <v>534</v>
      </c>
      <c r="BD500" s="85">
        <f t="shared" si="29"/>
        <v>17.8</v>
      </c>
      <c r="BF500" s="393">
        <v>40947</v>
      </c>
      <c r="BG500" s="398">
        <v>41486</v>
      </c>
      <c r="BH500" s="96">
        <f t="shared" si="30"/>
        <v>539</v>
      </c>
      <c r="BI500" s="97">
        <f t="shared" si="31"/>
        <v>17.966666666666665</v>
      </c>
    </row>
    <row r="501" spans="1:61" ht="12.75" customHeight="1" x14ac:dyDescent="0.2">
      <c r="A501" s="413"/>
      <c r="B501" s="42" t="s">
        <v>2616</v>
      </c>
      <c r="C501" s="40">
        <v>93</v>
      </c>
      <c r="D501" s="60" t="s">
        <v>2527</v>
      </c>
      <c r="E501" s="41" t="s">
        <v>2530</v>
      </c>
      <c r="F501" s="41" t="s">
        <v>8713</v>
      </c>
      <c r="G501" s="41" t="s">
        <v>8708</v>
      </c>
      <c r="H501" s="41" t="s">
        <v>9214</v>
      </c>
      <c r="I501" s="40" t="s">
        <v>7453</v>
      </c>
      <c r="J501" s="40" t="s">
        <v>8751</v>
      </c>
      <c r="K501" s="67">
        <v>15750</v>
      </c>
      <c r="L501" s="51" t="s">
        <v>7842</v>
      </c>
      <c r="M501" s="40">
        <v>1562995</v>
      </c>
      <c r="N501" s="40" t="s">
        <v>8624</v>
      </c>
      <c r="O501" s="40" t="s">
        <v>8625</v>
      </c>
      <c r="P501" s="40" t="s">
        <v>2622</v>
      </c>
      <c r="Q501" s="40" t="s">
        <v>8626</v>
      </c>
      <c r="R501" s="40" t="s">
        <v>8627</v>
      </c>
      <c r="S501" s="43">
        <v>40909</v>
      </c>
      <c r="T501" s="40" t="s">
        <v>2623</v>
      </c>
      <c r="U501" s="58">
        <v>88568</v>
      </c>
      <c r="V501" s="58">
        <v>88568</v>
      </c>
      <c r="W501" s="40" t="s">
        <v>2623</v>
      </c>
      <c r="X501" s="40" t="s">
        <v>2623</v>
      </c>
      <c r="Y501" s="40" t="s">
        <v>2623</v>
      </c>
      <c r="Z501" s="58">
        <v>15750</v>
      </c>
      <c r="AA501" s="40" t="s">
        <v>26</v>
      </c>
      <c r="AB501" s="58">
        <v>15750</v>
      </c>
      <c r="AC501" s="40">
        <v>0</v>
      </c>
      <c r="AD501" s="40" t="s">
        <v>27</v>
      </c>
      <c r="AE501" s="40">
        <v>0</v>
      </c>
      <c r="AF501" s="40" t="s">
        <v>2629</v>
      </c>
      <c r="AG501" s="40" t="s">
        <v>2625</v>
      </c>
      <c r="AH501" s="40" t="s">
        <v>2626</v>
      </c>
      <c r="AI501" s="40" t="s">
        <v>28</v>
      </c>
      <c r="AJ501" s="40" t="s">
        <v>135</v>
      </c>
      <c r="AK501" s="40" t="s">
        <v>284</v>
      </c>
      <c r="AL501" s="40" t="s">
        <v>31</v>
      </c>
      <c r="AM501" s="40" t="s">
        <v>2644</v>
      </c>
      <c r="AN501" s="40" t="s">
        <v>32</v>
      </c>
      <c r="AO501" s="40" t="s">
        <v>77</v>
      </c>
      <c r="AP501" s="40" t="s">
        <v>34</v>
      </c>
      <c r="AQ501" s="40" t="s">
        <v>71</v>
      </c>
      <c r="AR501" s="40" t="s">
        <v>42</v>
      </c>
      <c r="AS501" s="43">
        <v>41481</v>
      </c>
      <c r="AT501" s="40" t="s">
        <v>7453</v>
      </c>
      <c r="AU501" s="40">
        <v>0</v>
      </c>
      <c r="AV501" s="40" t="s">
        <v>8628</v>
      </c>
      <c r="AW501" s="43">
        <v>41222</v>
      </c>
      <c r="AX501" s="46">
        <v>41270.1</v>
      </c>
      <c r="AY501" s="40" t="s">
        <v>36</v>
      </c>
      <c r="AZ501" s="67">
        <v>88568</v>
      </c>
      <c r="BA501" s="43">
        <v>41222</v>
      </c>
      <c r="BB501" s="81">
        <v>41481</v>
      </c>
      <c r="BC501" s="40">
        <f t="shared" si="28"/>
        <v>259</v>
      </c>
      <c r="BD501" s="85">
        <f t="shared" si="29"/>
        <v>8.6333333333333329</v>
      </c>
      <c r="BF501" s="393">
        <v>41222</v>
      </c>
      <c r="BG501" s="398">
        <v>41486</v>
      </c>
      <c r="BH501" s="96">
        <f t="shared" si="30"/>
        <v>264</v>
      </c>
      <c r="BI501" s="97">
        <f t="shared" si="31"/>
        <v>8.8000000000000007</v>
      </c>
    </row>
    <row r="502" spans="1:61" ht="12.75" customHeight="1" x14ac:dyDescent="0.2">
      <c r="A502" s="413"/>
      <c r="B502" s="42" t="s">
        <v>2616</v>
      </c>
      <c r="C502" s="40">
        <v>1</v>
      </c>
      <c r="D502" s="40" t="s">
        <v>2527</v>
      </c>
      <c r="E502" s="40" t="s">
        <v>7588</v>
      </c>
      <c r="F502" s="40" t="s">
        <v>7588</v>
      </c>
      <c r="G502" s="40" t="s">
        <v>7588</v>
      </c>
      <c r="H502" s="41" t="s">
        <v>7588</v>
      </c>
      <c r="I502" s="40" t="s">
        <v>7453</v>
      </c>
      <c r="J502" s="45" t="s">
        <v>7588</v>
      </c>
      <c r="L502" s="51" t="s">
        <v>7841</v>
      </c>
      <c r="M502" s="40">
        <v>1326456</v>
      </c>
      <c r="N502" s="40" t="s">
        <v>8629</v>
      </c>
      <c r="O502" s="40" t="s">
        <v>8630</v>
      </c>
      <c r="P502" s="40" t="s">
        <v>2622</v>
      </c>
      <c r="Q502" s="40">
        <v>1074328</v>
      </c>
      <c r="S502" s="43">
        <v>40135</v>
      </c>
      <c r="T502" s="40" t="s">
        <v>2623</v>
      </c>
      <c r="U502" s="58">
        <v>70000</v>
      </c>
      <c r="V502" s="58">
        <v>70000</v>
      </c>
      <c r="W502" s="40" t="s">
        <v>2623</v>
      </c>
      <c r="X502" s="40" t="s">
        <v>2623</v>
      </c>
      <c r="Y502" s="40" t="s">
        <v>2623</v>
      </c>
      <c r="Z502" s="58">
        <v>70000</v>
      </c>
      <c r="AB502" s="40">
        <v>0</v>
      </c>
      <c r="AC502" s="40">
        <v>0</v>
      </c>
      <c r="AD502" s="40" t="s">
        <v>27</v>
      </c>
      <c r="AE502" s="40">
        <v>0</v>
      </c>
      <c r="AF502" s="40" t="s">
        <v>2629</v>
      </c>
      <c r="AG502" s="40" t="s">
        <v>2625</v>
      </c>
      <c r="AH502" s="40" t="s">
        <v>2626</v>
      </c>
      <c r="AI502" s="40" t="s">
        <v>28</v>
      </c>
      <c r="AJ502" s="40" t="s">
        <v>135</v>
      </c>
      <c r="AK502" s="40" t="s">
        <v>136</v>
      </c>
      <c r="AL502" s="40" t="s">
        <v>31</v>
      </c>
      <c r="AM502" s="40" t="s">
        <v>2641</v>
      </c>
      <c r="AN502" s="40" t="s">
        <v>32</v>
      </c>
      <c r="AO502" s="40" t="s">
        <v>1561</v>
      </c>
      <c r="AP502" s="40" t="s">
        <v>130</v>
      </c>
      <c r="AQ502" s="40" t="s">
        <v>71</v>
      </c>
      <c r="AR502" s="40" t="s">
        <v>42</v>
      </c>
      <c r="AS502" s="43">
        <v>41481</v>
      </c>
      <c r="AT502" s="40" t="s">
        <v>7453</v>
      </c>
      <c r="AU502" s="40">
        <v>0</v>
      </c>
      <c r="AV502" s="40" t="s">
        <v>8631</v>
      </c>
      <c r="AW502" s="43">
        <v>40668</v>
      </c>
      <c r="AX502" s="46">
        <v>40688.876388888886</v>
      </c>
      <c r="AY502" s="40" t="s">
        <v>600</v>
      </c>
      <c r="AZ502" s="67">
        <v>70000</v>
      </c>
      <c r="BA502" s="43">
        <v>40668</v>
      </c>
      <c r="BB502" s="81">
        <v>41481</v>
      </c>
      <c r="BC502" s="40">
        <f t="shared" si="28"/>
        <v>813</v>
      </c>
      <c r="BD502" s="85">
        <f t="shared" si="29"/>
        <v>27.1</v>
      </c>
      <c r="BF502" s="393">
        <v>40668</v>
      </c>
      <c r="BG502" s="398">
        <v>41486</v>
      </c>
      <c r="BH502" s="96">
        <f t="shared" si="30"/>
        <v>818</v>
      </c>
      <c r="BI502" s="97">
        <f t="shared" si="31"/>
        <v>27.266666666666666</v>
      </c>
    </row>
    <row r="503" spans="1:61" ht="12" customHeight="1" x14ac:dyDescent="0.2">
      <c r="A503" s="413"/>
      <c r="B503" s="42" t="s">
        <v>2616</v>
      </c>
      <c r="C503" s="40">
        <v>82</v>
      </c>
      <c r="D503" s="60" t="s">
        <v>2527</v>
      </c>
      <c r="E503" s="41" t="s">
        <v>2537</v>
      </c>
      <c r="F503" s="41" t="s">
        <v>8717</v>
      </c>
      <c r="G503" s="41" t="s">
        <v>8708</v>
      </c>
      <c r="H503" s="41" t="s">
        <v>9571</v>
      </c>
      <c r="I503" s="45" t="s">
        <v>7453</v>
      </c>
      <c r="J503" s="40" t="s">
        <v>8736</v>
      </c>
      <c r="K503" s="67">
        <v>52800</v>
      </c>
      <c r="L503" s="51" t="s">
        <v>7842</v>
      </c>
      <c r="M503" s="40">
        <v>1449542</v>
      </c>
      <c r="N503" s="40" t="s">
        <v>8632</v>
      </c>
      <c r="O503" s="40" t="s">
        <v>8633</v>
      </c>
      <c r="P503" s="40" t="s">
        <v>2622</v>
      </c>
      <c r="Q503" s="40">
        <v>301</v>
      </c>
      <c r="R503" s="40" t="s">
        <v>8634</v>
      </c>
      <c r="S503" s="43">
        <v>40933</v>
      </c>
      <c r="T503" s="40" t="s">
        <v>2623</v>
      </c>
      <c r="U503" s="58">
        <v>48000</v>
      </c>
      <c r="V503" s="58">
        <v>48000</v>
      </c>
      <c r="W503" s="40" t="s">
        <v>2623</v>
      </c>
      <c r="X503" s="40" t="s">
        <v>2623</v>
      </c>
      <c r="Y503" s="40" t="s">
        <v>2623</v>
      </c>
      <c r="Z503" s="58">
        <v>48000</v>
      </c>
      <c r="AA503" s="40" t="s">
        <v>26</v>
      </c>
      <c r="AB503" s="58">
        <v>48000</v>
      </c>
      <c r="AC503" s="40">
        <v>0</v>
      </c>
      <c r="AD503" s="40" t="s">
        <v>27</v>
      </c>
      <c r="AE503" s="40">
        <v>0</v>
      </c>
      <c r="AF503" s="40" t="s">
        <v>2629</v>
      </c>
      <c r="AG503" s="40" t="s">
        <v>2625</v>
      </c>
      <c r="AH503" s="40" t="s">
        <v>2626</v>
      </c>
      <c r="AI503" s="40" t="s">
        <v>28</v>
      </c>
      <c r="AJ503" s="40" t="s">
        <v>135</v>
      </c>
      <c r="AK503" s="40" t="s">
        <v>136</v>
      </c>
      <c r="AL503" s="40" t="s">
        <v>45</v>
      </c>
      <c r="AM503" s="40" t="s">
        <v>2634</v>
      </c>
      <c r="AN503" s="40" t="s">
        <v>32</v>
      </c>
      <c r="AO503" s="40" t="s">
        <v>1201</v>
      </c>
      <c r="AP503" s="40" t="s">
        <v>34</v>
      </c>
      <c r="AQ503" s="40" t="s">
        <v>71</v>
      </c>
      <c r="AR503" s="40" t="s">
        <v>42</v>
      </c>
      <c r="AS503" s="43">
        <v>41481</v>
      </c>
      <c r="AT503" s="40" t="s">
        <v>7453</v>
      </c>
      <c r="AU503" s="40">
        <v>0</v>
      </c>
      <c r="AV503" s="40" t="s">
        <v>8635</v>
      </c>
      <c r="AW503" s="43">
        <v>40997</v>
      </c>
      <c r="AX503" s="46">
        <v>41019.59652777778</v>
      </c>
      <c r="AY503" s="40" t="s">
        <v>36</v>
      </c>
      <c r="AZ503" s="67">
        <v>48000</v>
      </c>
      <c r="BA503" s="43">
        <v>40997</v>
      </c>
      <c r="BB503" s="81">
        <v>41481</v>
      </c>
      <c r="BC503" s="40">
        <f t="shared" si="28"/>
        <v>484</v>
      </c>
      <c r="BD503" s="85">
        <f t="shared" si="29"/>
        <v>16.133333333333333</v>
      </c>
      <c r="BF503" s="393">
        <v>40997</v>
      </c>
      <c r="BG503" s="398">
        <v>41486</v>
      </c>
      <c r="BH503" s="96">
        <f t="shared" si="30"/>
        <v>489</v>
      </c>
      <c r="BI503" s="97">
        <f t="shared" si="31"/>
        <v>16.3</v>
      </c>
    </row>
    <row r="504" spans="1:61" ht="12.75" customHeight="1" x14ac:dyDescent="0.2">
      <c r="A504" s="413"/>
      <c r="B504" s="42" t="s">
        <v>2616</v>
      </c>
      <c r="C504" s="40">
        <v>82</v>
      </c>
      <c r="D504" s="60" t="s">
        <v>2527</v>
      </c>
      <c r="E504" s="41" t="s">
        <v>2537</v>
      </c>
      <c r="F504" s="40" t="s">
        <v>8726</v>
      </c>
      <c r="G504" s="40" t="s">
        <v>8708</v>
      </c>
      <c r="H504" s="40" t="s">
        <v>8727</v>
      </c>
      <c r="I504" s="60" t="s">
        <v>7456</v>
      </c>
      <c r="J504" s="60" t="s">
        <v>8756</v>
      </c>
      <c r="K504" s="68">
        <v>0</v>
      </c>
      <c r="L504" s="51" t="s">
        <v>7842</v>
      </c>
      <c r="M504" s="40">
        <v>1544934</v>
      </c>
      <c r="N504" s="40" t="s">
        <v>8636</v>
      </c>
      <c r="O504" s="40" t="s">
        <v>8637</v>
      </c>
      <c r="P504" s="40" t="s">
        <v>2622</v>
      </c>
      <c r="Q504" s="40" t="s">
        <v>8638</v>
      </c>
      <c r="R504" s="40" t="s">
        <v>8639</v>
      </c>
      <c r="S504" s="43">
        <v>40971</v>
      </c>
      <c r="T504" s="40" t="s">
        <v>2623</v>
      </c>
      <c r="U504" s="58">
        <v>3000</v>
      </c>
      <c r="V504" s="58">
        <v>3000</v>
      </c>
      <c r="W504" s="40" t="s">
        <v>2623</v>
      </c>
      <c r="X504" s="40" t="s">
        <v>2623</v>
      </c>
      <c r="Y504" s="40" t="s">
        <v>2623</v>
      </c>
      <c r="Z504" s="58">
        <v>3000</v>
      </c>
      <c r="AA504" s="40" t="s">
        <v>50</v>
      </c>
      <c r="AB504" s="58">
        <v>1500</v>
      </c>
      <c r="AC504" s="40">
        <v>0</v>
      </c>
      <c r="AD504" s="40" t="s">
        <v>50</v>
      </c>
      <c r="AE504" s="40">
        <v>0</v>
      </c>
      <c r="AF504" s="40" t="s">
        <v>2629</v>
      </c>
      <c r="AG504" s="40" t="s">
        <v>2630</v>
      </c>
      <c r="AI504" s="40" t="s">
        <v>28</v>
      </c>
      <c r="AJ504" s="40" t="s">
        <v>135</v>
      </c>
      <c r="AK504" s="40" t="s">
        <v>284</v>
      </c>
      <c r="AL504" s="40" t="s">
        <v>31</v>
      </c>
      <c r="AM504" s="40" t="s">
        <v>2632</v>
      </c>
      <c r="AN504" s="40" t="s">
        <v>131</v>
      </c>
      <c r="AO504" s="40" t="s">
        <v>277</v>
      </c>
      <c r="AP504" s="40" t="s">
        <v>55</v>
      </c>
      <c r="AQ504" s="40" t="s">
        <v>71</v>
      </c>
      <c r="AR504" s="40" t="s">
        <v>42</v>
      </c>
      <c r="AS504" s="43">
        <v>41481</v>
      </c>
      <c r="AT504" s="60" t="s">
        <v>7456</v>
      </c>
      <c r="AU504" s="40">
        <v>0</v>
      </c>
      <c r="AV504" s="40" t="s">
        <v>8640</v>
      </c>
      <c r="AW504" s="43">
        <v>41200</v>
      </c>
      <c r="AX504" s="46">
        <v>41223.043749999997</v>
      </c>
      <c r="AY504" s="40" t="s">
        <v>36</v>
      </c>
      <c r="AZ504" s="67">
        <v>3000</v>
      </c>
      <c r="BA504" s="43">
        <v>41200</v>
      </c>
      <c r="BB504" s="81">
        <v>41481</v>
      </c>
      <c r="BC504" s="40">
        <f t="shared" si="28"/>
        <v>281</v>
      </c>
      <c r="BD504" s="85">
        <f t="shared" si="29"/>
        <v>9.3666666666666671</v>
      </c>
      <c r="BF504" s="393">
        <v>41200</v>
      </c>
      <c r="BG504" s="398">
        <v>41486</v>
      </c>
      <c r="BH504" s="96">
        <f t="shared" si="30"/>
        <v>286</v>
      </c>
      <c r="BI504" s="97">
        <f t="shared" si="31"/>
        <v>9.5333333333333332</v>
      </c>
    </row>
    <row r="505" spans="1:61" ht="12.75" customHeight="1" x14ac:dyDescent="0.2">
      <c r="A505" s="413"/>
      <c r="B505" s="42" t="s">
        <v>2616</v>
      </c>
      <c r="C505" s="40">
        <v>93</v>
      </c>
      <c r="D505" s="60" t="s">
        <v>2527</v>
      </c>
      <c r="E505" s="41" t="s">
        <v>2529</v>
      </c>
      <c r="F505" s="41" t="s">
        <v>8717</v>
      </c>
      <c r="G505" s="41" t="s">
        <v>8708</v>
      </c>
      <c r="H505" s="41" t="s">
        <v>8975</v>
      </c>
      <c r="I505" s="40" t="s">
        <v>7453</v>
      </c>
      <c r="J505" s="40" t="s">
        <v>8736</v>
      </c>
      <c r="L505" s="51" t="s">
        <v>7841</v>
      </c>
      <c r="M505" s="40">
        <v>1267284</v>
      </c>
      <c r="N505" s="40" t="s">
        <v>8641</v>
      </c>
      <c r="O505" s="40" t="s">
        <v>8642</v>
      </c>
      <c r="P505" s="40" t="s">
        <v>2622</v>
      </c>
      <c r="Q505" s="40" t="s">
        <v>8643</v>
      </c>
      <c r="R505" s="40" t="s">
        <v>8644</v>
      </c>
      <c r="S505" s="43">
        <v>40018</v>
      </c>
      <c r="T505" s="40" t="s">
        <v>2623</v>
      </c>
      <c r="U505" s="58">
        <v>35000</v>
      </c>
      <c r="V505" s="58">
        <v>35000</v>
      </c>
      <c r="W505" s="40" t="s">
        <v>2623</v>
      </c>
      <c r="X505" s="40" t="s">
        <v>2623</v>
      </c>
      <c r="Y505" s="40" t="s">
        <v>2623</v>
      </c>
      <c r="Z505" s="58">
        <v>35000</v>
      </c>
      <c r="AA505" s="40" t="s">
        <v>26</v>
      </c>
      <c r="AB505" s="58">
        <v>35000</v>
      </c>
      <c r="AC505" s="58">
        <v>292748.28999999998</v>
      </c>
      <c r="AD505" s="40" t="s">
        <v>27</v>
      </c>
      <c r="AE505" s="40">
        <v>0</v>
      </c>
      <c r="AF505" s="40" t="s">
        <v>2629</v>
      </c>
      <c r="AG505" s="40" t="s">
        <v>2630</v>
      </c>
      <c r="AI505" s="40" t="s">
        <v>28</v>
      </c>
      <c r="AJ505" s="40" t="s">
        <v>135</v>
      </c>
      <c r="AK505" s="40" t="s">
        <v>136</v>
      </c>
      <c r="AL505" s="40" t="s">
        <v>45</v>
      </c>
      <c r="AM505" s="40" t="s">
        <v>2644</v>
      </c>
      <c r="AN505" s="40" t="s">
        <v>32</v>
      </c>
      <c r="AO505" s="40" t="s">
        <v>54</v>
      </c>
      <c r="AP505" s="40" t="s">
        <v>55</v>
      </c>
      <c r="AQ505" s="40" t="s">
        <v>71</v>
      </c>
      <c r="AR505" s="40" t="s">
        <v>42</v>
      </c>
      <c r="AS505" s="43">
        <v>41484</v>
      </c>
      <c r="AT505" s="40" t="s">
        <v>7453</v>
      </c>
      <c r="AU505" s="40">
        <v>0</v>
      </c>
      <c r="AV505" s="40" t="s">
        <v>8645</v>
      </c>
      <c r="AW505" s="43">
        <v>40382</v>
      </c>
      <c r="AX505" s="46">
        <v>40490.378472222219</v>
      </c>
      <c r="AY505" s="40" t="s">
        <v>36</v>
      </c>
      <c r="AZ505" s="67">
        <v>35000</v>
      </c>
      <c r="BA505" s="43">
        <v>40382</v>
      </c>
      <c r="BB505" s="81">
        <v>41484</v>
      </c>
      <c r="BC505" s="40">
        <f t="shared" si="28"/>
        <v>1102</v>
      </c>
      <c r="BD505" s="85">
        <f t="shared" si="29"/>
        <v>36.733333333333334</v>
      </c>
      <c r="BF505" s="393">
        <v>40382</v>
      </c>
      <c r="BG505" s="398">
        <v>41486</v>
      </c>
      <c r="BH505" s="96">
        <f t="shared" si="30"/>
        <v>1104</v>
      </c>
      <c r="BI505" s="97">
        <f t="shared" si="31"/>
        <v>36.799999999999997</v>
      </c>
    </row>
    <row r="506" spans="1:61" ht="12.75" customHeight="1" x14ac:dyDescent="0.2">
      <c r="A506" s="413"/>
      <c r="B506" s="42" t="s">
        <v>2616</v>
      </c>
      <c r="C506" s="40">
        <v>14</v>
      </c>
      <c r="D506" s="40" t="s">
        <v>2528</v>
      </c>
      <c r="E506" s="40" t="s">
        <v>2531</v>
      </c>
      <c r="F506" s="41" t="s">
        <v>9206</v>
      </c>
      <c r="G506" s="41" t="s">
        <v>8708</v>
      </c>
      <c r="H506" s="41" t="s">
        <v>8750</v>
      </c>
      <c r="I506" s="40" t="s">
        <v>7453</v>
      </c>
      <c r="J506" s="58" t="s">
        <v>8757</v>
      </c>
      <c r="L506" s="51" t="s">
        <v>7842</v>
      </c>
      <c r="M506" s="40">
        <v>1429796</v>
      </c>
      <c r="N506" s="40" t="s">
        <v>8646</v>
      </c>
      <c r="O506" s="40" t="s">
        <v>8647</v>
      </c>
      <c r="P506" s="40" t="s">
        <v>2646</v>
      </c>
      <c r="Q506" s="40" t="s">
        <v>8648</v>
      </c>
      <c r="R506" s="40" t="s">
        <v>8649</v>
      </c>
      <c r="S506" s="43">
        <v>40554</v>
      </c>
      <c r="T506" s="40" t="s">
        <v>2623</v>
      </c>
      <c r="U506" s="58">
        <v>20000</v>
      </c>
      <c r="V506" s="58">
        <v>20000</v>
      </c>
      <c r="W506" s="40" t="s">
        <v>2623</v>
      </c>
      <c r="X506" s="40" t="s">
        <v>2623</v>
      </c>
      <c r="Y506" s="40" t="s">
        <v>2623</v>
      </c>
      <c r="Z506" s="58">
        <v>20000</v>
      </c>
      <c r="AA506" s="40" t="s">
        <v>26</v>
      </c>
      <c r="AB506" s="58">
        <v>20000</v>
      </c>
      <c r="AC506" s="58">
        <v>13295.25</v>
      </c>
      <c r="AD506" s="40" t="s">
        <v>27</v>
      </c>
      <c r="AE506" s="40">
        <v>0</v>
      </c>
      <c r="AF506" s="40" t="s">
        <v>2629</v>
      </c>
      <c r="AG506" s="40" t="s">
        <v>2625</v>
      </c>
      <c r="AH506" s="40" t="s">
        <v>2626</v>
      </c>
      <c r="AI506" s="40" t="s">
        <v>28</v>
      </c>
      <c r="AJ506" s="40" t="s">
        <v>262</v>
      </c>
      <c r="AK506" s="40" t="s">
        <v>151</v>
      </c>
      <c r="AL506" s="40" t="s">
        <v>31</v>
      </c>
      <c r="AM506" s="40" t="s">
        <v>7497</v>
      </c>
      <c r="AN506" s="40" t="s">
        <v>32</v>
      </c>
      <c r="AO506" s="40" t="s">
        <v>54</v>
      </c>
      <c r="AP506" s="40" t="s">
        <v>55</v>
      </c>
      <c r="AQ506" s="40" t="s">
        <v>71</v>
      </c>
      <c r="AR506" s="40" t="s">
        <v>42</v>
      </c>
      <c r="AS506" s="43">
        <v>41484</v>
      </c>
      <c r="AT506" s="40" t="s">
        <v>7453</v>
      </c>
      <c r="AU506" s="40">
        <v>0</v>
      </c>
      <c r="AV506" s="40" t="s">
        <v>8650</v>
      </c>
      <c r="AW506" s="43">
        <v>40760</v>
      </c>
      <c r="AX506" s="46">
        <v>40975.939583333333</v>
      </c>
      <c r="AY506" s="40" t="s">
        <v>36</v>
      </c>
      <c r="AZ506" s="67">
        <v>20000</v>
      </c>
      <c r="BA506" s="43">
        <v>40760</v>
      </c>
      <c r="BB506" s="43">
        <v>41484</v>
      </c>
      <c r="BC506" s="40">
        <f t="shared" si="28"/>
        <v>724</v>
      </c>
      <c r="BD506" s="85">
        <f t="shared" si="29"/>
        <v>24.133333333333333</v>
      </c>
      <c r="BF506" s="393">
        <v>40760</v>
      </c>
      <c r="BG506" s="393">
        <v>41484</v>
      </c>
      <c r="BH506" s="96">
        <f t="shared" si="30"/>
        <v>724</v>
      </c>
      <c r="BI506" s="97">
        <f t="shared" si="31"/>
        <v>24.133333333333333</v>
      </c>
    </row>
    <row r="507" spans="1:61" ht="12.75" customHeight="1" x14ac:dyDescent="0.2">
      <c r="A507" s="413"/>
      <c r="B507" s="42" t="s">
        <v>2616</v>
      </c>
      <c r="C507" s="40">
        <v>82</v>
      </c>
      <c r="D507" s="60" t="s">
        <v>2527</v>
      </c>
      <c r="E507" s="41" t="s">
        <v>2537</v>
      </c>
      <c r="F507" s="41" t="s">
        <v>8717</v>
      </c>
      <c r="G507" s="41" t="s">
        <v>8708</v>
      </c>
      <c r="H507" s="41" t="s">
        <v>9571</v>
      </c>
      <c r="I507" s="45" t="s">
        <v>7453</v>
      </c>
      <c r="J507" s="40" t="s">
        <v>8736</v>
      </c>
      <c r="L507" s="51" t="s">
        <v>7841</v>
      </c>
      <c r="M507" s="40">
        <v>607628</v>
      </c>
      <c r="N507" s="40" t="s">
        <v>8651</v>
      </c>
      <c r="O507" s="40" t="s">
        <v>8652</v>
      </c>
      <c r="P507" s="40" t="s">
        <v>2622</v>
      </c>
      <c r="Q507" s="40" t="s">
        <v>8653</v>
      </c>
      <c r="R507" s="40" t="s">
        <v>8654</v>
      </c>
      <c r="S507" s="43">
        <v>38896</v>
      </c>
      <c r="T507" s="40" t="s">
        <v>2623</v>
      </c>
      <c r="U507" s="58">
        <v>145000</v>
      </c>
      <c r="V507" s="58">
        <v>145000</v>
      </c>
      <c r="W507" s="40" t="s">
        <v>2623</v>
      </c>
      <c r="X507" s="40" t="s">
        <v>2623</v>
      </c>
      <c r="Y507" s="40" t="s">
        <v>2623</v>
      </c>
      <c r="Z507" s="58">
        <v>145000</v>
      </c>
      <c r="AA507" s="40" t="s">
        <v>26</v>
      </c>
      <c r="AB507" s="58">
        <v>145000</v>
      </c>
      <c r="AC507" s="58">
        <v>6000</v>
      </c>
      <c r="AD507" s="40" t="s">
        <v>27</v>
      </c>
      <c r="AE507" s="40">
        <v>0</v>
      </c>
      <c r="AF507" s="40" t="s">
        <v>2629</v>
      </c>
      <c r="AG507" s="40" t="s">
        <v>2625</v>
      </c>
      <c r="AH507" s="40" t="s">
        <v>2626</v>
      </c>
      <c r="AI507" s="40" t="s">
        <v>28</v>
      </c>
      <c r="AJ507" s="40" t="s">
        <v>44</v>
      </c>
      <c r="AK507" s="40" t="s">
        <v>38</v>
      </c>
      <c r="AL507" s="40" t="s">
        <v>31</v>
      </c>
      <c r="AM507" s="40" t="s">
        <v>2653</v>
      </c>
      <c r="AN507" s="40" t="s">
        <v>32</v>
      </c>
      <c r="AO507" s="40" t="s">
        <v>97</v>
      </c>
      <c r="AP507" s="40" t="s">
        <v>34</v>
      </c>
      <c r="AQ507" s="40" t="s">
        <v>71</v>
      </c>
      <c r="AR507" s="40" t="s">
        <v>42</v>
      </c>
      <c r="AS507" s="43">
        <v>41484</v>
      </c>
      <c r="AT507" s="40" t="s">
        <v>7453</v>
      </c>
      <c r="AU507" s="40">
        <v>0</v>
      </c>
      <c r="AV507" s="40" t="s">
        <v>8655</v>
      </c>
      <c r="AW507" s="43">
        <v>39164</v>
      </c>
      <c r="AX507" s="46">
        <v>39227.631249999999</v>
      </c>
      <c r="AY507" s="40" t="s">
        <v>36</v>
      </c>
      <c r="AZ507" s="67">
        <v>145000</v>
      </c>
      <c r="BA507" s="43">
        <v>39164</v>
      </c>
      <c r="BB507" s="81">
        <v>41484</v>
      </c>
      <c r="BC507" s="40">
        <f t="shared" si="28"/>
        <v>2320</v>
      </c>
      <c r="BD507" s="85">
        <f t="shared" si="29"/>
        <v>77.333333333333329</v>
      </c>
      <c r="BF507" s="393">
        <v>39164</v>
      </c>
      <c r="BG507" s="398">
        <v>41486</v>
      </c>
      <c r="BH507" s="96">
        <f t="shared" si="30"/>
        <v>2322</v>
      </c>
      <c r="BI507" s="97">
        <f t="shared" si="31"/>
        <v>77.400000000000006</v>
      </c>
    </row>
    <row r="508" spans="1:61" ht="12.75" customHeight="1" x14ac:dyDescent="0.2">
      <c r="A508" s="413"/>
      <c r="B508" s="42" t="s">
        <v>2616</v>
      </c>
      <c r="C508" s="40">
        <v>93</v>
      </c>
      <c r="D508" s="60" t="s">
        <v>2527</v>
      </c>
      <c r="E508" s="40" t="s">
        <v>2530</v>
      </c>
      <c r="F508" s="40" t="s">
        <v>8710</v>
      </c>
      <c r="G508" s="40" t="s">
        <v>8708</v>
      </c>
      <c r="H508" s="40" t="s">
        <v>8975</v>
      </c>
      <c r="I508" s="40" t="s">
        <v>7453</v>
      </c>
      <c r="J508" s="40" t="s">
        <v>9446</v>
      </c>
      <c r="L508" s="51" t="s">
        <v>7841</v>
      </c>
      <c r="M508" s="40">
        <v>844921</v>
      </c>
      <c r="N508" s="40" t="s">
        <v>8656</v>
      </c>
      <c r="O508" s="40" t="s">
        <v>8657</v>
      </c>
      <c r="P508" s="40" t="s">
        <v>2622</v>
      </c>
      <c r="Q508" s="40" t="s">
        <v>8658</v>
      </c>
      <c r="R508" s="40" t="s">
        <v>8659</v>
      </c>
      <c r="S508" s="43">
        <v>39833</v>
      </c>
      <c r="T508" s="40" t="s">
        <v>2623</v>
      </c>
      <c r="U508" s="58">
        <v>22467</v>
      </c>
      <c r="V508" s="58">
        <v>22467</v>
      </c>
      <c r="W508" s="40" t="s">
        <v>2623</v>
      </c>
      <c r="X508" s="40" t="s">
        <v>2623</v>
      </c>
      <c r="Y508" s="40" t="s">
        <v>2623</v>
      </c>
      <c r="Z508" s="58">
        <v>22467</v>
      </c>
      <c r="AA508" s="40" t="s">
        <v>26</v>
      </c>
      <c r="AB508" s="58">
        <v>22467</v>
      </c>
      <c r="AC508" s="40">
        <v>0</v>
      </c>
      <c r="AD508" s="40" t="s">
        <v>27</v>
      </c>
      <c r="AE508" s="40">
        <v>0</v>
      </c>
      <c r="AF508" s="40" t="s">
        <v>2624</v>
      </c>
      <c r="AG508" s="40" t="s">
        <v>2625</v>
      </c>
      <c r="AI508" s="40" t="s">
        <v>28</v>
      </c>
      <c r="AJ508" s="40" t="s">
        <v>44</v>
      </c>
      <c r="AK508" s="40" t="s">
        <v>443</v>
      </c>
      <c r="AL508" s="40" t="s">
        <v>31</v>
      </c>
      <c r="AM508" s="40" t="s">
        <v>2641</v>
      </c>
      <c r="AN508" s="40" t="s">
        <v>32</v>
      </c>
      <c r="AO508" s="40" t="s">
        <v>3088</v>
      </c>
      <c r="AP508" s="40" t="s">
        <v>34</v>
      </c>
      <c r="AQ508" s="40" t="s">
        <v>71</v>
      </c>
      <c r="AR508" s="40" t="s">
        <v>42</v>
      </c>
      <c r="AS508" s="43">
        <v>41484</v>
      </c>
      <c r="AT508" s="40" t="s">
        <v>7453</v>
      </c>
      <c r="AU508" s="40">
        <v>0</v>
      </c>
      <c r="AV508" s="40" t="s">
        <v>8660</v>
      </c>
      <c r="AW508" s="43">
        <v>39882</v>
      </c>
      <c r="AX508" s="46">
        <v>39909.459722222222</v>
      </c>
      <c r="AY508" s="40" t="s">
        <v>36</v>
      </c>
      <c r="AZ508" s="67">
        <v>22467</v>
      </c>
      <c r="BA508" s="43">
        <v>39882</v>
      </c>
      <c r="BB508" s="81">
        <v>41484</v>
      </c>
      <c r="BC508" s="40">
        <f t="shared" si="28"/>
        <v>1602</v>
      </c>
      <c r="BD508" s="85">
        <f t="shared" si="29"/>
        <v>53.4</v>
      </c>
      <c r="BF508" s="393">
        <v>39882</v>
      </c>
      <c r="BG508" s="398">
        <v>41486</v>
      </c>
      <c r="BH508" s="96">
        <f t="shared" si="30"/>
        <v>1604</v>
      </c>
      <c r="BI508" s="97">
        <f t="shared" si="31"/>
        <v>53.466666666666669</v>
      </c>
    </row>
    <row r="509" spans="1:61" ht="12.75" customHeight="1" x14ac:dyDescent="0.2">
      <c r="A509" s="413"/>
      <c r="B509" s="42" t="s">
        <v>2616</v>
      </c>
      <c r="C509" s="40">
        <v>93</v>
      </c>
      <c r="D509" s="60" t="s">
        <v>2527</v>
      </c>
      <c r="E509" s="41" t="s">
        <v>2529</v>
      </c>
      <c r="F509" s="41" t="s">
        <v>8710</v>
      </c>
      <c r="G509" s="41" t="s">
        <v>8708</v>
      </c>
      <c r="H509" s="41" t="s">
        <v>8709</v>
      </c>
      <c r="I509" s="45" t="s">
        <v>7839</v>
      </c>
      <c r="J509" s="40" t="s">
        <v>8767</v>
      </c>
      <c r="K509" s="67">
        <v>131352.98000000001</v>
      </c>
      <c r="L509" s="51" t="s">
        <v>7841</v>
      </c>
      <c r="M509" s="40">
        <v>1149288</v>
      </c>
      <c r="N509" s="40" t="s">
        <v>8661</v>
      </c>
      <c r="O509" s="40" t="s">
        <v>8662</v>
      </c>
      <c r="P509" s="40" t="s">
        <v>2622</v>
      </c>
      <c r="Q509" s="40" t="s">
        <v>8663</v>
      </c>
      <c r="R509" s="40" t="s">
        <v>8664</v>
      </c>
      <c r="S509" s="43">
        <v>39088</v>
      </c>
      <c r="T509" s="40" t="s">
        <v>2623</v>
      </c>
      <c r="U509" s="58">
        <v>58760.17</v>
      </c>
      <c r="V509" s="58">
        <v>58760.17</v>
      </c>
      <c r="W509" s="40" t="s">
        <v>2623</v>
      </c>
      <c r="X509" s="40" t="s">
        <v>2623</v>
      </c>
      <c r="Y509" s="40" t="s">
        <v>2623</v>
      </c>
      <c r="Z509" s="58">
        <v>58760.17</v>
      </c>
      <c r="AA509" s="40" t="s">
        <v>26</v>
      </c>
      <c r="AB509" s="58">
        <v>58760.17</v>
      </c>
      <c r="AC509" s="40">
        <v>0</v>
      </c>
      <c r="AD509" s="40" t="s">
        <v>27</v>
      </c>
      <c r="AE509" s="40">
        <v>0</v>
      </c>
      <c r="AF509" s="40" t="s">
        <v>2624</v>
      </c>
      <c r="AG509" s="40" t="s">
        <v>2625</v>
      </c>
      <c r="AH509" s="40" t="s">
        <v>2626</v>
      </c>
      <c r="AI509" s="40" t="s">
        <v>28</v>
      </c>
      <c r="AJ509" s="40" t="s">
        <v>135</v>
      </c>
      <c r="AK509" s="40" t="s">
        <v>136</v>
      </c>
      <c r="AL509" s="40" t="s">
        <v>31</v>
      </c>
      <c r="AM509" s="40" t="s">
        <v>2644</v>
      </c>
      <c r="AN509" s="40" t="s">
        <v>32</v>
      </c>
      <c r="AO509" s="40" t="s">
        <v>265</v>
      </c>
      <c r="AP509" s="40" t="s">
        <v>34</v>
      </c>
      <c r="AQ509" s="40" t="s">
        <v>71</v>
      </c>
      <c r="AR509" s="40" t="s">
        <v>42</v>
      </c>
      <c r="AS509" s="43">
        <v>41484</v>
      </c>
      <c r="AT509" s="40" t="s">
        <v>43</v>
      </c>
      <c r="AU509" s="40">
        <v>0</v>
      </c>
      <c r="AV509" s="40" t="s">
        <v>8665</v>
      </c>
      <c r="AW509" s="43">
        <v>39349</v>
      </c>
      <c r="AX509" s="46">
        <v>40164.381249999999</v>
      </c>
      <c r="AY509" s="40" t="s">
        <v>36</v>
      </c>
      <c r="AZ509" s="67">
        <v>58760.17</v>
      </c>
      <c r="BA509" s="43">
        <v>39349</v>
      </c>
      <c r="BB509" s="81">
        <v>41484</v>
      </c>
      <c r="BC509" s="40">
        <f t="shared" si="28"/>
        <v>2135</v>
      </c>
      <c r="BD509" s="85">
        <f t="shared" si="29"/>
        <v>71.166666666666671</v>
      </c>
      <c r="BF509" s="393">
        <v>39349</v>
      </c>
      <c r="BG509" s="398">
        <v>41486</v>
      </c>
      <c r="BH509" s="96">
        <f t="shared" si="30"/>
        <v>2137</v>
      </c>
      <c r="BI509" s="97">
        <f t="shared" si="31"/>
        <v>71.233333333333334</v>
      </c>
    </row>
    <row r="510" spans="1:61" ht="12.75" customHeight="1" x14ac:dyDescent="0.2">
      <c r="A510" s="413"/>
      <c r="B510" s="42" t="s">
        <v>2616</v>
      </c>
      <c r="C510" s="40">
        <v>93</v>
      </c>
      <c r="D510" s="60" t="s">
        <v>2527</v>
      </c>
      <c r="E510" s="41" t="s">
        <v>2530</v>
      </c>
      <c r="F510" s="41" t="s">
        <v>8712</v>
      </c>
      <c r="G510" s="41" t="s">
        <v>8708</v>
      </c>
      <c r="H510" s="41" t="s">
        <v>9572</v>
      </c>
      <c r="I510" s="45" t="s">
        <v>7453</v>
      </c>
      <c r="J510" s="40" t="s">
        <v>8736</v>
      </c>
      <c r="L510" s="51" t="s">
        <v>7841</v>
      </c>
      <c r="M510" s="40">
        <v>1131377</v>
      </c>
      <c r="N510" s="40" t="s">
        <v>8666</v>
      </c>
      <c r="O510" s="40" t="s">
        <v>8667</v>
      </c>
      <c r="P510" s="40" t="s">
        <v>2622</v>
      </c>
      <c r="Q510" s="40">
        <v>17097458</v>
      </c>
      <c r="R510" s="40" t="s">
        <v>8668</v>
      </c>
      <c r="S510" s="43">
        <v>39303</v>
      </c>
      <c r="T510" s="40" t="s">
        <v>2623</v>
      </c>
      <c r="U510" s="58">
        <v>39454.9</v>
      </c>
      <c r="V510" s="58">
        <v>39454.9</v>
      </c>
      <c r="W510" s="40" t="s">
        <v>2623</v>
      </c>
      <c r="X510" s="40" t="s">
        <v>2623</v>
      </c>
      <c r="Y510" s="40" t="s">
        <v>2623</v>
      </c>
      <c r="Z510" s="58">
        <v>39454.9</v>
      </c>
      <c r="AA510" s="40" t="s">
        <v>26</v>
      </c>
      <c r="AB510" s="58">
        <v>39454.9</v>
      </c>
      <c r="AC510" s="40">
        <v>0</v>
      </c>
      <c r="AD510" s="40" t="s">
        <v>27</v>
      </c>
      <c r="AE510" s="40">
        <v>0</v>
      </c>
      <c r="AF510" s="40" t="s">
        <v>2629</v>
      </c>
      <c r="AG510" s="40" t="s">
        <v>2625</v>
      </c>
      <c r="AH510" s="40" t="s">
        <v>2626</v>
      </c>
      <c r="AI510" s="40" t="s">
        <v>28</v>
      </c>
      <c r="AJ510" s="40" t="s">
        <v>135</v>
      </c>
      <c r="AK510" s="40" t="s">
        <v>136</v>
      </c>
      <c r="AL510" s="40" t="s">
        <v>31</v>
      </c>
      <c r="AM510" s="40" t="s">
        <v>2645</v>
      </c>
      <c r="AN510" s="40" t="s">
        <v>32</v>
      </c>
      <c r="AO510" s="40" t="s">
        <v>77</v>
      </c>
      <c r="AP510" s="40" t="s">
        <v>34</v>
      </c>
      <c r="AQ510" s="40" t="s">
        <v>71</v>
      </c>
      <c r="AR510" s="40" t="s">
        <v>42</v>
      </c>
      <c r="AS510" s="43">
        <v>41485</v>
      </c>
      <c r="AT510" s="40" t="s">
        <v>7453</v>
      </c>
      <c r="AU510" s="40">
        <v>0</v>
      </c>
      <c r="AV510" s="40" t="s">
        <v>8669</v>
      </c>
      <c r="AW510" s="43">
        <v>39952</v>
      </c>
      <c r="AX510" s="46">
        <v>40144.85</v>
      </c>
      <c r="AY510" s="40" t="s">
        <v>36</v>
      </c>
      <c r="AZ510" s="67">
        <v>39454.9</v>
      </c>
      <c r="BA510" s="43">
        <v>39952</v>
      </c>
      <c r="BB510" s="81">
        <v>41485</v>
      </c>
      <c r="BC510" s="40">
        <f t="shared" si="28"/>
        <v>1533</v>
      </c>
      <c r="BD510" s="85">
        <f t="shared" si="29"/>
        <v>51.1</v>
      </c>
      <c r="BF510" s="393">
        <v>39952</v>
      </c>
      <c r="BG510" s="398">
        <v>41486</v>
      </c>
      <c r="BH510" s="96">
        <f t="shared" si="30"/>
        <v>1534</v>
      </c>
      <c r="BI510" s="97">
        <f t="shared" si="31"/>
        <v>51.133333333333333</v>
      </c>
    </row>
    <row r="511" spans="1:61" ht="12.75" customHeight="1" x14ac:dyDescent="0.2">
      <c r="A511" s="413"/>
      <c r="B511" s="42" t="s">
        <v>2616</v>
      </c>
      <c r="C511" s="40">
        <v>93</v>
      </c>
      <c r="D511" s="60" t="s">
        <v>2527</v>
      </c>
      <c r="E511" s="41" t="s">
        <v>2529</v>
      </c>
      <c r="F511" s="41" t="s">
        <v>8712</v>
      </c>
      <c r="G511" s="41" t="s">
        <v>8715</v>
      </c>
      <c r="H511" s="41" t="s">
        <v>8716</v>
      </c>
      <c r="I511" s="45" t="s">
        <v>7453</v>
      </c>
      <c r="J511" s="40" t="s">
        <v>8736</v>
      </c>
      <c r="L511" s="51" t="s">
        <v>7841</v>
      </c>
      <c r="M511" s="40">
        <v>1148965</v>
      </c>
      <c r="N511" s="40" t="s">
        <v>8670</v>
      </c>
      <c r="O511" s="40" t="s">
        <v>8671</v>
      </c>
      <c r="P511" s="40" t="s">
        <v>2622</v>
      </c>
      <c r="Q511" s="40" t="s">
        <v>8672</v>
      </c>
      <c r="R511" s="40" t="s">
        <v>8673</v>
      </c>
      <c r="S511" s="43">
        <v>38623</v>
      </c>
      <c r="T511" s="40" t="s">
        <v>2623</v>
      </c>
      <c r="U511" s="58">
        <v>31013.37</v>
      </c>
      <c r="V511" s="58">
        <v>31013.37</v>
      </c>
      <c r="W511" s="40" t="s">
        <v>2623</v>
      </c>
      <c r="X511" s="40" t="s">
        <v>2623</v>
      </c>
      <c r="Y511" s="40" t="s">
        <v>2623</v>
      </c>
      <c r="Z511" s="58">
        <v>19500</v>
      </c>
      <c r="AA511" s="40" t="s">
        <v>26</v>
      </c>
      <c r="AB511" s="58">
        <v>19500</v>
      </c>
      <c r="AC511" s="58">
        <v>10000</v>
      </c>
      <c r="AD511" s="40" t="s">
        <v>27</v>
      </c>
      <c r="AE511" s="40">
        <v>0</v>
      </c>
      <c r="AI511" s="40" t="s">
        <v>28</v>
      </c>
      <c r="AJ511" s="40" t="s">
        <v>135</v>
      </c>
      <c r="AK511" s="40" t="s">
        <v>136</v>
      </c>
      <c r="AL511" s="40" t="s">
        <v>31</v>
      </c>
      <c r="AM511" s="40" t="s">
        <v>2641</v>
      </c>
      <c r="AN511" s="40" t="s">
        <v>32</v>
      </c>
      <c r="AO511" s="40" t="s">
        <v>177</v>
      </c>
      <c r="AP511" s="40" t="s">
        <v>53</v>
      </c>
      <c r="AQ511" s="40" t="s">
        <v>71</v>
      </c>
      <c r="AR511" s="40" t="s">
        <v>42</v>
      </c>
      <c r="AS511" s="43">
        <v>41485</v>
      </c>
      <c r="AT511" s="40" t="s">
        <v>7453</v>
      </c>
      <c r="AU511" s="40">
        <v>0</v>
      </c>
      <c r="AV511" s="40" t="s">
        <v>8674</v>
      </c>
      <c r="AW511" s="43">
        <v>39261</v>
      </c>
      <c r="AX511" s="46">
        <v>40164.35833333333</v>
      </c>
      <c r="AY511" s="40" t="s">
        <v>36</v>
      </c>
      <c r="AZ511" s="67">
        <v>31013.37</v>
      </c>
      <c r="BA511" s="43">
        <v>39261</v>
      </c>
      <c r="BB511" s="81">
        <v>41485</v>
      </c>
      <c r="BC511" s="40">
        <f t="shared" si="28"/>
        <v>2224</v>
      </c>
      <c r="BD511" s="85">
        <f t="shared" si="29"/>
        <v>74.13333333333334</v>
      </c>
      <c r="BF511" s="393">
        <v>39261</v>
      </c>
      <c r="BG511" s="398">
        <v>41486</v>
      </c>
      <c r="BH511" s="96">
        <f t="shared" si="30"/>
        <v>2225</v>
      </c>
      <c r="BI511" s="97">
        <f t="shared" si="31"/>
        <v>74.166666666666671</v>
      </c>
    </row>
    <row r="512" spans="1:61" ht="12.75" customHeight="1" x14ac:dyDescent="0.2">
      <c r="A512" s="413"/>
      <c r="B512" s="42" t="s">
        <v>2616</v>
      </c>
      <c r="C512" s="40">
        <v>93</v>
      </c>
      <c r="D512" s="60" t="s">
        <v>2527</v>
      </c>
      <c r="E512" s="41" t="s">
        <v>2529</v>
      </c>
      <c r="F512" s="41" t="s">
        <v>8717</v>
      </c>
      <c r="G512" s="41" t="s">
        <v>8715</v>
      </c>
      <c r="H512" s="41" t="s">
        <v>8716</v>
      </c>
      <c r="I512" s="45" t="s">
        <v>7453</v>
      </c>
      <c r="J512" s="40" t="s">
        <v>8736</v>
      </c>
      <c r="L512" s="51" t="s">
        <v>7841</v>
      </c>
      <c r="M512" s="40">
        <v>253985</v>
      </c>
      <c r="N512" s="40" t="s">
        <v>8675</v>
      </c>
      <c r="O512" s="40" t="s">
        <v>8676</v>
      </c>
      <c r="P512" s="40" t="s">
        <v>2622</v>
      </c>
      <c r="Q512" s="40">
        <v>9300594</v>
      </c>
      <c r="R512" s="40" t="s">
        <v>8677</v>
      </c>
      <c r="S512" s="43">
        <v>36679</v>
      </c>
      <c r="T512" s="40" t="s">
        <v>2623</v>
      </c>
      <c r="U512" s="58">
        <v>99294</v>
      </c>
      <c r="V512" s="58">
        <v>99294</v>
      </c>
      <c r="W512" s="40" t="s">
        <v>2623</v>
      </c>
      <c r="X512" s="40" t="s">
        <v>2623</v>
      </c>
      <c r="Y512" s="40" t="s">
        <v>2623</v>
      </c>
      <c r="Z512" s="58">
        <v>70000</v>
      </c>
      <c r="AA512" s="40" t="s">
        <v>26</v>
      </c>
      <c r="AB512" s="58">
        <v>70000</v>
      </c>
      <c r="AC512" s="40">
        <v>0</v>
      </c>
      <c r="AD512" s="40" t="s">
        <v>27</v>
      </c>
      <c r="AE512" s="40">
        <v>0</v>
      </c>
      <c r="AF512" s="40" t="s">
        <v>2629</v>
      </c>
      <c r="AG512" s="40" t="s">
        <v>2625</v>
      </c>
      <c r="AH512" s="40" t="s">
        <v>2626</v>
      </c>
      <c r="AI512" s="40" t="s">
        <v>28</v>
      </c>
      <c r="AJ512" s="40" t="s">
        <v>44</v>
      </c>
      <c r="AK512" s="40" t="s">
        <v>38</v>
      </c>
      <c r="AL512" s="40" t="s">
        <v>31</v>
      </c>
      <c r="AM512" s="40" t="s">
        <v>2634</v>
      </c>
      <c r="AN512" s="40" t="s">
        <v>32</v>
      </c>
      <c r="AO512" s="40" t="s">
        <v>337</v>
      </c>
      <c r="AP512" s="40" t="s">
        <v>55</v>
      </c>
      <c r="AQ512" s="40" t="s">
        <v>194</v>
      </c>
      <c r="AR512" s="40" t="s">
        <v>42</v>
      </c>
      <c r="AS512" s="43">
        <v>41485</v>
      </c>
      <c r="AT512" s="40" t="s">
        <v>7453</v>
      </c>
      <c r="AU512" s="40">
        <v>0</v>
      </c>
      <c r="AV512" s="40" t="s">
        <v>8678</v>
      </c>
      <c r="AW512" s="43">
        <v>36950</v>
      </c>
      <c r="AX512" s="46">
        <v>37618</v>
      </c>
      <c r="AY512" s="40" t="s">
        <v>36</v>
      </c>
      <c r="AZ512" s="67">
        <v>99294</v>
      </c>
      <c r="BA512" s="43">
        <v>36950</v>
      </c>
      <c r="BB512" s="81">
        <v>41485</v>
      </c>
      <c r="BC512" s="40">
        <f t="shared" si="28"/>
        <v>4535</v>
      </c>
      <c r="BD512" s="85">
        <f t="shared" si="29"/>
        <v>151.16666666666666</v>
      </c>
      <c r="BF512" s="393">
        <v>36950</v>
      </c>
      <c r="BG512" s="398">
        <v>41486</v>
      </c>
      <c r="BH512" s="96">
        <f t="shared" si="30"/>
        <v>4536</v>
      </c>
      <c r="BI512" s="97">
        <f t="shared" si="31"/>
        <v>151.19999999999999</v>
      </c>
    </row>
    <row r="513" spans="1:61" ht="12.75" customHeight="1" x14ac:dyDescent="0.2">
      <c r="A513" s="413"/>
      <c r="B513" s="42" t="s">
        <v>2616</v>
      </c>
      <c r="C513" s="40">
        <v>93</v>
      </c>
      <c r="D513" s="60" t="s">
        <v>2527</v>
      </c>
      <c r="E513" s="41" t="s">
        <v>2530</v>
      </c>
      <c r="F513" s="41" t="s">
        <v>8712</v>
      </c>
      <c r="G513" s="41" t="s">
        <v>8708</v>
      </c>
      <c r="H513" s="41" t="s">
        <v>8975</v>
      </c>
      <c r="I513" s="45" t="s">
        <v>7453</v>
      </c>
      <c r="J513" s="40" t="s">
        <v>8736</v>
      </c>
      <c r="L513" s="51" t="s">
        <v>7842</v>
      </c>
      <c r="M513" s="40">
        <v>1395114</v>
      </c>
      <c r="N513" s="40" t="s">
        <v>8679</v>
      </c>
      <c r="O513" s="40" t="s">
        <v>8680</v>
      </c>
      <c r="P513" s="40" t="s">
        <v>2622</v>
      </c>
      <c r="Q513" s="40" t="s">
        <v>8681</v>
      </c>
      <c r="R513" s="40" t="s">
        <v>8682</v>
      </c>
      <c r="S513" s="43">
        <v>40582</v>
      </c>
      <c r="T513" s="40" t="s">
        <v>2623</v>
      </c>
      <c r="U513" s="58">
        <v>30000</v>
      </c>
      <c r="V513" s="58">
        <v>30000</v>
      </c>
      <c r="W513" s="40" t="s">
        <v>2623</v>
      </c>
      <c r="X513" s="40" t="s">
        <v>2623</v>
      </c>
      <c r="Y513" s="40" t="s">
        <v>2623</v>
      </c>
      <c r="Z513" s="58">
        <v>30000</v>
      </c>
      <c r="AA513" s="40" t="s">
        <v>26</v>
      </c>
      <c r="AB513" s="58">
        <v>30000</v>
      </c>
      <c r="AC513" s="40">
        <v>0</v>
      </c>
      <c r="AD513" s="40" t="s">
        <v>27</v>
      </c>
      <c r="AE513" s="40">
        <v>0</v>
      </c>
      <c r="AF513" s="40" t="s">
        <v>2629</v>
      </c>
      <c r="AG513" s="40" t="s">
        <v>2625</v>
      </c>
      <c r="AH513" s="40" t="s">
        <v>2626</v>
      </c>
      <c r="AI513" s="40" t="s">
        <v>28</v>
      </c>
      <c r="AJ513" s="40" t="s">
        <v>135</v>
      </c>
      <c r="AK513" s="40" t="s">
        <v>284</v>
      </c>
      <c r="AL513" s="40" t="s">
        <v>31</v>
      </c>
      <c r="AM513" s="40" t="s">
        <v>2641</v>
      </c>
      <c r="AN513" s="40" t="s">
        <v>32</v>
      </c>
      <c r="AO513" s="40" t="s">
        <v>1145</v>
      </c>
      <c r="AP513" s="40" t="s">
        <v>34</v>
      </c>
      <c r="AQ513" s="40" t="s">
        <v>71</v>
      </c>
      <c r="AR513" s="40" t="s">
        <v>42</v>
      </c>
      <c r="AS513" s="43">
        <v>41485</v>
      </c>
      <c r="AT513" s="40" t="s">
        <v>7453</v>
      </c>
      <c r="AU513" s="40">
        <v>0</v>
      </c>
      <c r="AV513" s="40" t="s">
        <v>8683</v>
      </c>
      <c r="AW513" s="43">
        <v>40827</v>
      </c>
      <c r="AX513" s="46">
        <v>40879.155555555553</v>
      </c>
      <c r="AY513" s="40" t="s">
        <v>36</v>
      </c>
      <c r="AZ513" s="67">
        <v>30000</v>
      </c>
      <c r="BA513" s="43">
        <v>40827</v>
      </c>
      <c r="BB513" s="81">
        <v>41485</v>
      </c>
      <c r="BC513" s="40">
        <f t="shared" si="28"/>
        <v>658</v>
      </c>
      <c r="BD513" s="85">
        <f t="shared" si="29"/>
        <v>21.933333333333334</v>
      </c>
      <c r="BF513" s="393">
        <v>40827</v>
      </c>
      <c r="BG513" s="398">
        <v>41486</v>
      </c>
      <c r="BH513" s="96">
        <f t="shared" si="30"/>
        <v>659</v>
      </c>
      <c r="BI513" s="97">
        <f t="shared" si="31"/>
        <v>21.966666666666665</v>
      </c>
    </row>
    <row r="514" spans="1:61" ht="12.75" customHeight="1" x14ac:dyDescent="0.2">
      <c r="A514" s="413"/>
      <c r="B514" s="42" t="s">
        <v>2616</v>
      </c>
      <c r="C514" s="40">
        <v>93</v>
      </c>
      <c r="D514" s="60" t="s">
        <v>2527</v>
      </c>
      <c r="E514" s="40" t="s">
        <v>2534</v>
      </c>
      <c r="F514" s="41" t="s">
        <v>8713</v>
      </c>
      <c r="G514" s="41" t="s">
        <v>8708</v>
      </c>
      <c r="H514" s="41" t="s">
        <v>9214</v>
      </c>
      <c r="I514" s="45" t="s">
        <v>7453</v>
      </c>
      <c r="J514" s="40" t="s">
        <v>8761</v>
      </c>
      <c r="L514" s="51" t="s">
        <v>7841</v>
      </c>
      <c r="M514" s="40">
        <v>814059</v>
      </c>
      <c r="N514" s="40" t="s">
        <v>8684</v>
      </c>
      <c r="O514" s="40" t="s">
        <v>8685</v>
      </c>
      <c r="P514" s="40" t="s">
        <v>2622</v>
      </c>
      <c r="Q514" s="40" t="s">
        <v>8686</v>
      </c>
      <c r="R514" s="40" t="s">
        <v>8687</v>
      </c>
      <c r="S514" s="43">
        <v>39529</v>
      </c>
      <c r="T514" s="40" t="s">
        <v>2623</v>
      </c>
      <c r="U514" s="58">
        <v>9000</v>
      </c>
      <c r="V514" s="58">
        <v>9000</v>
      </c>
      <c r="W514" s="40" t="s">
        <v>2623</v>
      </c>
      <c r="X514" s="40" t="s">
        <v>2623</v>
      </c>
      <c r="Y514" s="40" t="s">
        <v>2623</v>
      </c>
      <c r="Z514" s="58">
        <v>9000</v>
      </c>
      <c r="AA514" s="40" t="s">
        <v>26</v>
      </c>
      <c r="AB514" s="58">
        <v>9000</v>
      </c>
      <c r="AC514" s="40">
        <v>100</v>
      </c>
      <c r="AD514" s="40" t="s">
        <v>27</v>
      </c>
      <c r="AE514" s="40">
        <v>0</v>
      </c>
      <c r="AF514" s="40" t="s">
        <v>2624</v>
      </c>
      <c r="AG514" s="40" t="s">
        <v>2625</v>
      </c>
      <c r="AH514" s="40" t="s">
        <v>2626</v>
      </c>
      <c r="AI514" s="40" t="s">
        <v>28</v>
      </c>
      <c r="AJ514" s="40" t="s">
        <v>44</v>
      </c>
      <c r="AK514" s="40" t="s">
        <v>38</v>
      </c>
      <c r="AL514" s="40" t="s">
        <v>45</v>
      </c>
      <c r="AM514" s="40" t="s">
        <v>2634</v>
      </c>
      <c r="AN514" s="40" t="s">
        <v>32</v>
      </c>
      <c r="AO514" s="40" t="s">
        <v>364</v>
      </c>
      <c r="AP514" s="40" t="s">
        <v>34</v>
      </c>
      <c r="AQ514" s="40" t="s">
        <v>71</v>
      </c>
      <c r="AR514" s="40" t="s">
        <v>42</v>
      </c>
      <c r="AS514" s="43">
        <v>41485</v>
      </c>
      <c r="AT514" s="40" t="s">
        <v>7453</v>
      </c>
      <c r="AU514" s="40">
        <v>0</v>
      </c>
      <c r="AV514" s="40" t="s">
        <v>8688</v>
      </c>
      <c r="AW514" s="43">
        <v>39772</v>
      </c>
      <c r="AX514" s="46">
        <v>39827.522222222222</v>
      </c>
      <c r="AY514" s="40" t="s">
        <v>36</v>
      </c>
      <c r="AZ514" s="67">
        <v>9000</v>
      </c>
      <c r="BA514" s="43">
        <v>39772</v>
      </c>
      <c r="BB514" s="81">
        <v>41485</v>
      </c>
      <c r="BC514" s="40">
        <f t="shared" si="28"/>
        <v>1713</v>
      </c>
      <c r="BD514" s="85">
        <f t="shared" si="29"/>
        <v>57.1</v>
      </c>
      <c r="BF514" s="393">
        <v>39772</v>
      </c>
      <c r="BG514" s="398">
        <v>41486</v>
      </c>
      <c r="BH514" s="96">
        <f t="shared" si="30"/>
        <v>1714</v>
      </c>
      <c r="BI514" s="97">
        <f t="shared" si="31"/>
        <v>57.133333333333333</v>
      </c>
    </row>
    <row r="515" spans="1:61" ht="12.75" customHeight="1" x14ac:dyDescent="0.2">
      <c r="A515" s="413"/>
      <c r="B515" s="42" t="s">
        <v>2616</v>
      </c>
      <c r="C515" s="40">
        <v>14</v>
      </c>
      <c r="D515" s="40" t="s">
        <v>2528</v>
      </c>
      <c r="E515" s="40" t="s">
        <v>2531</v>
      </c>
      <c r="F515" s="40" t="s">
        <v>8714</v>
      </c>
      <c r="G515" s="40" t="s">
        <v>8708</v>
      </c>
      <c r="H515" s="40" t="s">
        <v>9208</v>
      </c>
      <c r="I515" s="40" t="s">
        <v>7453</v>
      </c>
      <c r="J515" s="45" t="s">
        <v>9445</v>
      </c>
      <c r="L515" s="51" t="s">
        <v>7842</v>
      </c>
      <c r="M515" s="40">
        <v>1634978</v>
      </c>
      <c r="N515" s="40" t="s">
        <v>8689</v>
      </c>
      <c r="O515" s="40" t="s">
        <v>8690</v>
      </c>
      <c r="P515" s="40" t="s">
        <v>2646</v>
      </c>
      <c r="Q515" s="40" t="s">
        <v>8691</v>
      </c>
      <c r="R515" s="40" t="s">
        <v>8692</v>
      </c>
      <c r="S515" s="43">
        <v>41241</v>
      </c>
      <c r="T515" s="40" t="s">
        <v>2623</v>
      </c>
      <c r="U515" s="58">
        <v>11000</v>
      </c>
      <c r="V515" s="58">
        <v>11000</v>
      </c>
      <c r="W515" s="40" t="s">
        <v>2623</v>
      </c>
      <c r="X515" s="40" t="s">
        <v>2623</v>
      </c>
      <c r="Y515" s="40" t="s">
        <v>2623</v>
      </c>
      <c r="Z515" s="58">
        <v>7500</v>
      </c>
      <c r="AA515" s="40" t="s">
        <v>26</v>
      </c>
      <c r="AB515" s="58">
        <v>7500</v>
      </c>
      <c r="AC515" s="40">
        <v>0</v>
      </c>
      <c r="AD515" s="40" t="s">
        <v>27</v>
      </c>
      <c r="AE515" s="40">
        <v>0</v>
      </c>
      <c r="AF515" s="40" t="s">
        <v>2629</v>
      </c>
      <c r="AG515" s="40" t="s">
        <v>2625</v>
      </c>
      <c r="AH515" s="40" t="s">
        <v>2626</v>
      </c>
      <c r="AI515" s="40" t="s">
        <v>28</v>
      </c>
      <c r="AJ515" s="40" t="s">
        <v>262</v>
      </c>
      <c r="AK515" s="40" t="s">
        <v>151</v>
      </c>
      <c r="AL515" s="40" t="s">
        <v>45</v>
      </c>
      <c r="AM515" s="40" t="s">
        <v>2634</v>
      </c>
      <c r="AN515" s="40" t="s">
        <v>32</v>
      </c>
      <c r="AO515" s="40" t="s">
        <v>4919</v>
      </c>
      <c r="AP515" s="40" t="s">
        <v>34</v>
      </c>
      <c r="AQ515" s="40" t="s">
        <v>71</v>
      </c>
      <c r="AR515" s="40" t="s">
        <v>42</v>
      </c>
      <c r="AS515" s="43">
        <v>41485</v>
      </c>
      <c r="AT515" s="40" t="s">
        <v>7453</v>
      </c>
      <c r="AU515" s="40">
        <v>0</v>
      </c>
      <c r="AV515" s="40" t="s">
        <v>8693</v>
      </c>
      <c r="AW515" s="43">
        <v>41390</v>
      </c>
      <c r="AX515" s="46">
        <v>41404.993750000001</v>
      </c>
      <c r="AY515" s="40" t="s">
        <v>36</v>
      </c>
      <c r="AZ515" s="67">
        <v>11000</v>
      </c>
      <c r="BA515" s="43">
        <v>41390</v>
      </c>
      <c r="BB515" s="43">
        <v>41485</v>
      </c>
      <c r="BC515" s="40">
        <f t="shared" ref="BC515:BC578" si="32">BB515-BA515</f>
        <v>95</v>
      </c>
      <c r="BD515" s="85">
        <f t="shared" ref="BD515:BD578" si="33">BC515/30</f>
        <v>3.1666666666666665</v>
      </c>
      <c r="BF515" s="393">
        <v>41390</v>
      </c>
      <c r="BG515" s="393">
        <v>41485</v>
      </c>
      <c r="BH515" s="96">
        <f t="shared" ref="BH515:BH578" si="34">BG515-BF515</f>
        <v>95</v>
      </c>
      <c r="BI515" s="97">
        <f t="shared" ref="BI515:BI578" si="35">BH515/30</f>
        <v>3.1666666666666665</v>
      </c>
    </row>
    <row r="516" spans="1:61" ht="12.75" customHeight="1" x14ac:dyDescent="0.2">
      <c r="A516" s="413"/>
      <c r="B516" s="42" t="s">
        <v>2616</v>
      </c>
      <c r="C516" s="40">
        <v>14</v>
      </c>
      <c r="D516" s="40" t="s">
        <v>2528</v>
      </c>
      <c r="E516" s="40" t="s">
        <v>2531</v>
      </c>
      <c r="F516" s="40" t="s">
        <v>8714</v>
      </c>
      <c r="G516" s="40" t="s">
        <v>8708</v>
      </c>
      <c r="H516" s="40" t="s">
        <v>8711</v>
      </c>
      <c r="I516" s="40" t="s">
        <v>7838</v>
      </c>
      <c r="J516" s="45" t="s">
        <v>9442</v>
      </c>
      <c r="L516" s="51" t="s">
        <v>7842</v>
      </c>
      <c r="M516" s="40">
        <v>1523596</v>
      </c>
      <c r="N516" s="40" t="s">
        <v>8694</v>
      </c>
      <c r="O516" s="40" t="s">
        <v>8695</v>
      </c>
      <c r="P516" s="40" t="s">
        <v>2646</v>
      </c>
      <c r="Q516" s="40">
        <v>1490320</v>
      </c>
      <c r="R516" s="40" t="s">
        <v>8696</v>
      </c>
      <c r="S516" s="43">
        <v>40521</v>
      </c>
      <c r="T516" s="40" t="s">
        <v>2623</v>
      </c>
      <c r="U516" s="58">
        <v>20000</v>
      </c>
      <c r="V516" s="58">
        <v>20000</v>
      </c>
      <c r="W516" s="40" t="s">
        <v>2623</v>
      </c>
      <c r="X516" s="40" t="s">
        <v>2623</v>
      </c>
      <c r="Y516" s="40" t="s">
        <v>2623</v>
      </c>
      <c r="Z516" s="58">
        <v>20000</v>
      </c>
      <c r="AA516" s="40" t="s">
        <v>26</v>
      </c>
      <c r="AB516" s="58">
        <v>20000</v>
      </c>
      <c r="AC516" s="40">
        <v>0</v>
      </c>
      <c r="AD516" s="40" t="s">
        <v>27</v>
      </c>
      <c r="AE516" s="40">
        <v>0</v>
      </c>
      <c r="AF516" s="40" t="s">
        <v>2624</v>
      </c>
      <c r="AG516" s="40" t="s">
        <v>2625</v>
      </c>
      <c r="AH516" s="40" t="s">
        <v>2626</v>
      </c>
      <c r="AI516" s="40" t="s">
        <v>28</v>
      </c>
      <c r="AJ516" s="40" t="s">
        <v>262</v>
      </c>
      <c r="AK516" s="40" t="s">
        <v>151</v>
      </c>
      <c r="AL516" s="40" t="s">
        <v>31</v>
      </c>
      <c r="AM516" s="40" t="s">
        <v>2632</v>
      </c>
      <c r="AN516" s="40" t="s">
        <v>131</v>
      </c>
      <c r="AO516" s="40" t="s">
        <v>54</v>
      </c>
      <c r="AP516" s="40" t="s">
        <v>55</v>
      </c>
      <c r="AQ516" s="40" t="s">
        <v>71</v>
      </c>
      <c r="AR516" s="40" t="s">
        <v>42</v>
      </c>
      <c r="AS516" s="43">
        <v>41486</v>
      </c>
      <c r="AT516" s="40" t="s">
        <v>57</v>
      </c>
      <c r="AU516" s="40">
        <v>0</v>
      </c>
      <c r="AV516" s="40" t="s">
        <v>8697</v>
      </c>
      <c r="AW516" s="43">
        <v>41115</v>
      </c>
      <c r="AX516" s="46">
        <v>41178.586111111108</v>
      </c>
      <c r="AY516" s="40" t="s">
        <v>36</v>
      </c>
      <c r="AZ516" s="67">
        <v>20000</v>
      </c>
      <c r="BA516" s="43">
        <v>41115</v>
      </c>
      <c r="BB516" s="43">
        <v>41486</v>
      </c>
      <c r="BC516" s="40">
        <f t="shared" si="32"/>
        <v>371</v>
      </c>
      <c r="BD516" s="85">
        <f t="shared" si="33"/>
        <v>12.366666666666667</v>
      </c>
      <c r="BF516" s="393">
        <v>41115</v>
      </c>
      <c r="BG516" s="393">
        <v>41486</v>
      </c>
      <c r="BH516" s="96">
        <f t="shared" si="34"/>
        <v>371</v>
      </c>
      <c r="BI516" s="97">
        <f t="shared" si="35"/>
        <v>12.366666666666667</v>
      </c>
    </row>
    <row r="517" spans="1:61" ht="12.75" customHeight="1" x14ac:dyDescent="0.2">
      <c r="A517" s="413"/>
      <c r="B517" s="42" t="s">
        <v>2616</v>
      </c>
      <c r="C517" s="40">
        <v>93</v>
      </c>
      <c r="D517" s="60" t="s">
        <v>2527</v>
      </c>
      <c r="E517" s="41" t="s">
        <v>2540</v>
      </c>
      <c r="F517" s="41" t="s">
        <v>8710</v>
      </c>
      <c r="G517" s="41" t="s">
        <v>8708</v>
      </c>
      <c r="H517" s="41" t="s">
        <v>8735</v>
      </c>
      <c r="I517" s="45" t="s">
        <v>7839</v>
      </c>
      <c r="J517" s="40" t="s">
        <v>8761</v>
      </c>
      <c r="K517" s="67">
        <v>42382.81</v>
      </c>
      <c r="L517" s="51" t="s">
        <v>7841</v>
      </c>
      <c r="M517" s="40">
        <v>1325999</v>
      </c>
      <c r="N517" s="40" t="s">
        <v>8698</v>
      </c>
      <c r="O517" s="40" t="s">
        <v>8699</v>
      </c>
      <c r="P517" s="40" t="s">
        <v>2622</v>
      </c>
      <c r="Q517" s="40" t="s">
        <v>8700</v>
      </c>
      <c r="R517" s="40" t="s">
        <v>8701</v>
      </c>
      <c r="S517" s="43">
        <v>39521</v>
      </c>
      <c r="T517" s="40" t="s">
        <v>2623</v>
      </c>
      <c r="U517" s="58">
        <v>15000</v>
      </c>
      <c r="V517" s="58">
        <v>15000</v>
      </c>
      <c r="W517" s="40" t="s">
        <v>2623</v>
      </c>
      <c r="X517" s="40" t="s">
        <v>2623</v>
      </c>
      <c r="Y517" s="40" t="s">
        <v>2623</v>
      </c>
      <c r="Z517" s="58">
        <v>15000</v>
      </c>
      <c r="AA517" s="40" t="s">
        <v>26</v>
      </c>
      <c r="AB517" s="58">
        <v>15000</v>
      </c>
      <c r="AC517" s="58">
        <v>10595.7</v>
      </c>
      <c r="AD517" s="40" t="s">
        <v>27</v>
      </c>
      <c r="AE517" s="40">
        <v>0</v>
      </c>
      <c r="AF517" s="40" t="s">
        <v>2629</v>
      </c>
      <c r="AG517" s="40" t="s">
        <v>2625</v>
      </c>
      <c r="AH517" s="40" t="s">
        <v>2626</v>
      </c>
      <c r="AI517" s="40" t="s">
        <v>28</v>
      </c>
      <c r="AJ517" s="40" t="s">
        <v>135</v>
      </c>
      <c r="AK517" s="40" t="s">
        <v>136</v>
      </c>
      <c r="AL517" s="40" t="s">
        <v>31</v>
      </c>
      <c r="AM517" s="40" t="s">
        <v>2632</v>
      </c>
      <c r="AN517" s="40" t="s">
        <v>131</v>
      </c>
      <c r="AO517" s="40" t="s">
        <v>145</v>
      </c>
      <c r="AP517" s="40" t="s">
        <v>34</v>
      </c>
      <c r="AQ517" s="40" t="s">
        <v>71</v>
      </c>
      <c r="AR517" s="40" t="s">
        <v>42</v>
      </c>
      <c r="AS517" s="43">
        <v>41486</v>
      </c>
      <c r="AT517" s="40" t="s">
        <v>43</v>
      </c>
      <c r="AU517" s="40">
        <v>0</v>
      </c>
      <c r="AV517" s="40" t="s">
        <v>8702</v>
      </c>
      <c r="AW517" s="43">
        <v>40668</v>
      </c>
      <c r="AX517" s="46">
        <v>40687.752083333333</v>
      </c>
      <c r="AY517" s="40" t="s">
        <v>36</v>
      </c>
      <c r="AZ517" s="67">
        <v>15000</v>
      </c>
      <c r="BA517" s="43">
        <v>40668</v>
      </c>
      <c r="BB517" s="81">
        <v>41486</v>
      </c>
      <c r="BC517" s="40">
        <f t="shared" si="32"/>
        <v>818</v>
      </c>
      <c r="BD517" s="85">
        <f t="shared" si="33"/>
        <v>27.266666666666666</v>
      </c>
      <c r="BF517" s="393">
        <v>40668</v>
      </c>
      <c r="BG517" s="398">
        <v>41486</v>
      </c>
      <c r="BH517" s="96">
        <f t="shared" si="34"/>
        <v>818</v>
      </c>
      <c r="BI517" s="97">
        <f t="shared" si="35"/>
        <v>27.266666666666666</v>
      </c>
    </row>
    <row r="518" spans="1:61" s="60" customFormat="1" ht="12.75" customHeight="1" x14ac:dyDescent="0.2">
      <c r="A518" s="413"/>
      <c r="B518" s="59" t="s">
        <v>2617</v>
      </c>
      <c r="C518" s="60">
        <v>1</v>
      </c>
      <c r="D518" s="60" t="s">
        <v>2527</v>
      </c>
      <c r="E518" s="60" t="s">
        <v>7588</v>
      </c>
      <c r="F518" s="60" t="s">
        <v>7588</v>
      </c>
      <c r="G518" s="60" t="s">
        <v>7588</v>
      </c>
      <c r="H518" s="61" t="s">
        <v>7588</v>
      </c>
      <c r="I518" s="60" t="s">
        <v>7456</v>
      </c>
      <c r="J518" s="45" t="s">
        <v>7588</v>
      </c>
      <c r="K518" s="68">
        <v>0</v>
      </c>
      <c r="L518" s="62" t="s">
        <v>7842</v>
      </c>
      <c r="M518" s="60">
        <v>1535232</v>
      </c>
      <c r="N518" s="60" t="s">
        <v>8770</v>
      </c>
      <c r="O518" s="60" t="s">
        <v>8771</v>
      </c>
      <c r="P518" s="60" t="s">
        <v>2622</v>
      </c>
      <c r="R518" s="60" t="s">
        <v>8772</v>
      </c>
      <c r="T518" s="60" t="s">
        <v>2623</v>
      </c>
      <c r="U518" s="60">
        <v>0</v>
      </c>
      <c r="V518" s="60">
        <v>0</v>
      </c>
      <c r="W518" s="60" t="s">
        <v>2623</v>
      </c>
      <c r="X518" s="60" t="s">
        <v>2623</v>
      </c>
      <c r="Y518" s="60" t="s">
        <v>2623</v>
      </c>
      <c r="Z518" s="60">
        <v>0</v>
      </c>
      <c r="AA518" s="60" t="s">
        <v>27</v>
      </c>
      <c r="AB518" s="60">
        <v>0</v>
      </c>
      <c r="AC518" s="60">
        <v>0</v>
      </c>
      <c r="AD518" s="60" t="s">
        <v>27</v>
      </c>
      <c r="AE518" s="60">
        <v>0</v>
      </c>
      <c r="AF518" s="60" t="s">
        <v>2629</v>
      </c>
      <c r="AG518" s="60" t="s">
        <v>2630</v>
      </c>
      <c r="AI518" s="60" t="s">
        <v>28</v>
      </c>
      <c r="AJ518" s="60" t="s">
        <v>596</v>
      </c>
      <c r="AK518" s="60" t="s">
        <v>314</v>
      </c>
      <c r="AL518" s="60" t="s">
        <v>31</v>
      </c>
      <c r="AM518" s="60" t="s">
        <v>2632</v>
      </c>
      <c r="AN518" s="60" t="s">
        <v>131</v>
      </c>
      <c r="AO518" s="60" t="s">
        <v>77</v>
      </c>
      <c r="AP518" s="60" t="s">
        <v>34</v>
      </c>
      <c r="AQ518" s="60" t="s">
        <v>71</v>
      </c>
      <c r="AR518" s="60" t="s">
        <v>42</v>
      </c>
      <c r="AS518" s="63">
        <v>41512</v>
      </c>
      <c r="AT518" s="60" t="s">
        <v>7456</v>
      </c>
      <c r="AU518" s="60">
        <v>0</v>
      </c>
      <c r="AV518" s="60" t="s">
        <v>8773</v>
      </c>
      <c r="AW518" s="63">
        <v>41186</v>
      </c>
      <c r="AX518" s="65">
        <v>41202.232638888891</v>
      </c>
      <c r="AY518" s="60" t="s">
        <v>600</v>
      </c>
      <c r="AZ518" s="68">
        <v>0</v>
      </c>
      <c r="BA518" s="63">
        <v>41186</v>
      </c>
      <c r="BB518" s="82">
        <v>41512</v>
      </c>
      <c r="BC518" s="40">
        <f t="shared" si="32"/>
        <v>326</v>
      </c>
      <c r="BD518" s="85">
        <f t="shared" si="33"/>
        <v>10.866666666666667</v>
      </c>
      <c r="BF518" s="394">
        <v>41186</v>
      </c>
      <c r="BG518" s="399">
        <v>41517</v>
      </c>
      <c r="BH518" s="96">
        <f t="shared" si="34"/>
        <v>331</v>
      </c>
      <c r="BI518" s="97">
        <f t="shared" si="35"/>
        <v>11.033333333333333</v>
      </c>
    </row>
    <row r="519" spans="1:61" ht="12.75" customHeight="1" x14ac:dyDescent="0.2">
      <c r="A519" s="413"/>
      <c r="B519" s="42" t="s">
        <v>2617</v>
      </c>
      <c r="C519" s="40">
        <v>1</v>
      </c>
      <c r="D519" s="60" t="s">
        <v>2527</v>
      </c>
      <c r="E519" s="40" t="s">
        <v>7588</v>
      </c>
      <c r="F519" s="40" t="s">
        <v>7588</v>
      </c>
      <c r="G519" s="40" t="s">
        <v>7588</v>
      </c>
      <c r="H519" s="41" t="s">
        <v>7588</v>
      </c>
      <c r="I519" s="40" t="s">
        <v>57</v>
      </c>
      <c r="J519" s="45" t="s">
        <v>7588</v>
      </c>
      <c r="L519" s="51" t="s">
        <v>7841</v>
      </c>
      <c r="M519" s="40">
        <v>1115218</v>
      </c>
      <c r="N519" s="40" t="s">
        <v>8774</v>
      </c>
      <c r="O519" s="40" t="s">
        <v>8775</v>
      </c>
      <c r="P519" s="40" t="s">
        <v>2622</v>
      </c>
      <c r="T519" s="40" t="s">
        <v>2623</v>
      </c>
      <c r="U519" s="40">
        <v>0</v>
      </c>
      <c r="V519" s="40">
        <v>0</v>
      </c>
      <c r="W519" s="40" t="s">
        <v>2623</v>
      </c>
      <c r="X519" s="40" t="s">
        <v>2623</v>
      </c>
      <c r="Y519" s="40" t="s">
        <v>2623</v>
      </c>
      <c r="Z519" s="40">
        <v>0</v>
      </c>
      <c r="AA519" s="40" t="s">
        <v>26</v>
      </c>
      <c r="AB519" s="40">
        <v>0</v>
      </c>
      <c r="AC519" s="40">
        <v>0</v>
      </c>
      <c r="AD519" s="40" t="s">
        <v>27</v>
      </c>
      <c r="AE519" s="40">
        <v>0</v>
      </c>
      <c r="AF519" s="40" t="s">
        <v>2629</v>
      </c>
      <c r="AG519" s="40" t="s">
        <v>2630</v>
      </c>
      <c r="AI519" s="40" t="s">
        <v>28</v>
      </c>
      <c r="AJ519" s="40" t="s">
        <v>5969</v>
      </c>
      <c r="AK519" s="40" t="s">
        <v>314</v>
      </c>
      <c r="AL519" s="40" t="s">
        <v>31</v>
      </c>
      <c r="AM519" s="40" t="s">
        <v>2634</v>
      </c>
      <c r="AN519" s="40" t="s">
        <v>139</v>
      </c>
      <c r="AO519" s="40" t="s">
        <v>8776</v>
      </c>
      <c r="AP519" s="40" t="s">
        <v>218</v>
      </c>
      <c r="AQ519" s="40" t="s">
        <v>142</v>
      </c>
      <c r="AR519" s="40" t="s">
        <v>42</v>
      </c>
      <c r="AS519" s="43">
        <v>41515</v>
      </c>
      <c r="AT519" s="40" t="s">
        <v>57</v>
      </c>
      <c r="AU519" s="40">
        <v>0</v>
      </c>
      <c r="AV519" s="40" t="s">
        <v>8777</v>
      </c>
      <c r="AW519" s="43">
        <v>39695</v>
      </c>
      <c r="AX519" s="46">
        <v>40108.525000000001</v>
      </c>
      <c r="AY519" s="40" t="s">
        <v>600</v>
      </c>
      <c r="AZ519" s="67">
        <v>0</v>
      </c>
      <c r="BA519" s="43">
        <v>39695</v>
      </c>
      <c r="BB519" s="81">
        <v>41515</v>
      </c>
      <c r="BC519" s="40">
        <f t="shared" si="32"/>
        <v>1820</v>
      </c>
      <c r="BD519" s="85">
        <f t="shared" si="33"/>
        <v>60.666666666666664</v>
      </c>
      <c r="BF519" s="393">
        <v>39695</v>
      </c>
      <c r="BG519" s="399">
        <v>41517</v>
      </c>
      <c r="BH519" s="96">
        <f t="shared" si="34"/>
        <v>1822</v>
      </c>
      <c r="BI519" s="97">
        <f t="shared" si="35"/>
        <v>60.733333333333334</v>
      </c>
    </row>
    <row r="520" spans="1:61" ht="12.75" customHeight="1" x14ac:dyDescent="0.2">
      <c r="A520" s="413"/>
      <c r="B520" s="42" t="s">
        <v>2617</v>
      </c>
      <c r="C520" s="40">
        <v>93</v>
      </c>
      <c r="D520" s="60" t="s">
        <v>2527</v>
      </c>
      <c r="E520" s="41" t="s">
        <v>2530</v>
      </c>
      <c r="F520" s="41" t="s">
        <v>8712</v>
      </c>
      <c r="G520" s="41" t="s">
        <v>8708</v>
      </c>
      <c r="H520" s="41" t="s">
        <v>9572</v>
      </c>
      <c r="I520" s="60" t="s">
        <v>7456</v>
      </c>
      <c r="J520" s="40" t="s">
        <v>9435</v>
      </c>
      <c r="K520" s="68">
        <v>0</v>
      </c>
      <c r="L520" s="51" t="s">
        <v>7842</v>
      </c>
      <c r="M520" s="40">
        <v>1475877</v>
      </c>
      <c r="N520" s="40" t="s">
        <v>8778</v>
      </c>
      <c r="O520" s="40" t="s">
        <v>8779</v>
      </c>
      <c r="P520" s="40" t="s">
        <v>2622</v>
      </c>
      <c r="Q520" s="40" t="s">
        <v>8780</v>
      </c>
      <c r="R520" s="40" t="s">
        <v>8781</v>
      </c>
      <c r="S520" s="43">
        <v>40784</v>
      </c>
      <c r="T520" s="40" t="s">
        <v>2623</v>
      </c>
      <c r="U520" s="58">
        <v>14031</v>
      </c>
      <c r="V520" s="58">
        <v>14031</v>
      </c>
      <c r="W520" s="40" t="s">
        <v>2623</v>
      </c>
      <c r="X520" s="40" t="s">
        <v>2623</v>
      </c>
      <c r="Y520" s="40" t="s">
        <v>2623</v>
      </c>
      <c r="Z520" s="58">
        <v>14031</v>
      </c>
      <c r="AA520" s="40" t="s">
        <v>50</v>
      </c>
      <c r="AB520" s="58">
        <v>7015.5</v>
      </c>
      <c r="AC520" s="40">
        <v>0</v>
      </c>
      <c r="AD520" s="40" t="s">
        <v>27</v>
      </c>
      <c r="AE520" s="40">
        <v>0</v>
      </c>
      <c r="AF520" s="40" t="s">
        <v>2629</v>
      </c>
      <c r="AG520" s="40" t="s">
        <v>2630</v>
      </c>
      <c r="AI520" s="40" t="s">
        <v>28</v>
      </c>
      <c r="AJ520" s="40" t="s">
        <v>135</v>
      </c>
      <c r="AK520" s="40" t="s">
        <v>136</v>
      </c>
      <c r="AL520" s="40" t="s">
        <v>31</v>
      </c>
      <c r="AM520" s="40" t="s">
        <v>2644</v>
      </c>
      <c r="AN520" s="40" t="s">
        <v>32</v>
      </c>
      <c r="AO520" s="40" t="s">
        <v>5719</v>
      </c>
      <c r="AP520" s="40" t="s">
        <v>34</v>
      </c>
      <c r="AQ520" s="40" t="s">
        <v>71</v>
      </c>
      <c r="AR520" s="40" t="s">
        <v>42</v>
      </c>
      <c r="AS520" s="43">
        <v>41509</v>
      </c>
      <c r="AT520" s="60" t="s">
        <v>7456</v>
      </c>
      <c r="AU520" s="40">
        <v>0</v>
      </c>
      <c r="AV520" s="40" t="s">
        <v>8782</v>
      </c>
      <c r="AW520" s="43">
        <v>41016</v>
      </c>
      <c r="AX520" s="46">
        <v>41080.899305555555</v>
      </c>
      <c r="AY520" s="40" t="s">
        <v>36</v>
      </c>
      <c r="AZ520" s="67">
        <v>14031</v>
      </c>
      <c r="BA520" s="43">
        <v>41016</v>
      </c>
      <c r="BB520" s="81">
        <v>41509</v>
      </c>
      <c r="BC520" s="40">
        <f t="shared" si="32"/>
        <v>493</v>
      </c>
      <c r="BD520" s="85">
        <f t="shared" si="33"/>
        <v>16.433333333333334</v>
      </c>
      <c r="BF520" s="393">
        <v>41016</v>
      </c>
      <c r="BG520" s="399">
        <v>41517</v>
      </c>
      <c r="BH520" s="96">
        <f t="shared" si="34"/>
        <v>501</v>
      </c>
      <c r="BI520" s="97">
        <f t="shared" si="35"/>
        <v>16.7</v>
      </c>
    </row>
    <row r="521" spans="1:61" ht="12.75" customHeight="1" x14ac:dyDescent="0.2">
      <c r="A521" s="413"/>
      <c r="B521" s="42" t="s">
        <v>2617</v>
      </c>
      <c r="C521" s="40">
        <v>93</v>
      </c>
      <c r="D521" s="60" t="s">
        <v>2527</v>
      </c>
      <c r="E521" s="41" t="s">
        <v>2530</v>
      </c>
      <c r="F521" s="41" t="s">
        <v>8712</v>
      </c>
      <c r="G521" s="41" t="s">
        <v>8708</v>
      </c>
      <c r="H521" s="41" t="s">
        <v>9572</v>
      </c>
      <c r="I521" s="45" t="s">
        <v>7456</v>
      </c>
      <c r="J521" s="60" t="s">
        <v>8756</v>
      </c>
      <c r="K521" s="68">
        <v>0</v>
      </c>
      <c r="L521" s="51" t="s">
        <v>7842</v>
      </c>
      <c r="M521" s="40">
        <v>1546725</v>
      </c>
      <c r="N521" s="40" t="s">
        <v>8783</v>
      </c>
      <c r="O521" s="40" t="s">
        <v>8784</v>
      </c>
      <c r="P521" s="40" t="s">
        <v>2622</v>
      </c>
      <c r="Q521" s="40" t="s">
        <v>8785</v>
      </c>
      <c r="R521" s="40" t="s">
        <v>8786</v>
      </c>
      <c r="S521" s="43">
        <v>41017</v>
      </c>
      <c r="T521" s="40" t="s">
        <v>2623</v>
      </c>
      <c r="U521" s="58">
        <v>11625</v>
      </c>
      <c r="V521" s="58">
        <v>11625</v>
      </c>
      <c r="W521" s="40" t="s">
        <v>2623</v>
      </c>
      <c r="X521" s="40" t="s">
        <v>2623</v>
      </c>
      <c r="Y521" s="40" t="s">
        <v>2623</v>
      </c>
      <c r="Z521" s="58">
        <v>11625</v>
      </c>
      <c r="AA521" s="40" t="s">
        <v>50</v>
      </c>
      <c r="AB521" s="58">
        <v>5812.5</v>
      </c>
      <c r="AC521" s="40">
        <v>0</v>
      </c>
      <c r="AD521" s="40" t="s">
        <v>27</v>
      </c>
      <c r="AE521" s="40">
        <v>0</v>
      </c>
      <c r="AF521" s="40" t="s">
        <v>2629</v>
      </c>
      <c r="AG521" s="40" t="s">
        <v>2630</v>
      </c>
      <c r="AI521" s="40" t="s">
        <v>28</v>
      </c>
      <c r="AJ521" s="40" t="s">
        <v>135</v>
      </c>
      <c r="AK521" s="40" t="s">
        <v>284</v>
      </c>
      <c r="AL521" s="40" t="s">
        <v>31</v>
      </c>
      <c r="AM521" s="40" t="s">
        <v>2632</v>
      </c>
      <c r="AN521" s="40" t="s">
        <v>139</v>
      </c>
      <c r="AO521" s="40" t="s">
        <v>5245</v>
      </c>
      <c r="AP521" s="40" t="s">
        <v>34</v>
      </c>
      <c r="AQ521" s="40" t="s">
        <v>71</v>
      </c>
      <c r="AR521" s="40" t="s">
        <v>42</v>
      </c>
      <c r="AS521" s="43">
        <v>41514</v>
      </c>
      <c r="AT521" s="60" t="s">
        <v>7456</v>
      </c>
      <c r="AU521" s="40">
        <v>0</v>
      </c>
      <c r="AV521" s="40" t="s">
        <v>8787</v>
      </c>
      <c r="AW521" s="43">
        <v>41191</v>
      </c>
      <c r="AX521" s="46">
        <v>41227.925000000003</v>
      </c>
      <c r="AY521" s="40" t="s">
        <v>36</v>
      </c>
      <c r="AZ521" s="67">
        <v>11625</v>
      </c>
      <c r="BA521" s="43">
        <v>41191</v>
      </c>
      <c r="BB521" s="81">
        <v>41514</v>
      </c>
      <c r="BC521" s="40">
        <f t="shared" si="32"/>
        <v>323</v>
      </c>
      <c r="BD521" s="85">
        <f t="shared" si="33"/>
        <v>10.766666666666667</v>
      </c>
      <c r="BF521" s="393">
        <v>41191</v>
      </c>
      <c r="BG521" s="399">
        <v>41517</v>
      </c>
      <c r="BH521" s="96">
        <f t="shared" si="34"/>
        <v>326</v>
      </c>
      <c r="BI521" s="97">
        <f t="shared" si="35"/>
        <v>10.866666666666667</v>
      </c>
    </row>
    <row r="522" spans="1:61" ht="12.75" customHeight="1" x14ac:dyDescent="0.2">
      <c r="A522" s="413"/>
      <c r="B522" s="42" t="s">
        <v>2617</v>
      </c>
      <c r="C522" s="40">
        <v>93</v>
      </c>
      <c r="D522" s="60" t="s">
        <v>2527</v>
      </c>
      <c r="E522" s="41" t="s">
        <v>2530</v>
      </c>
      <c r="F522" s="41" t="s">
        <v>8712</v>
      </c>
      <c r="G522" s="41" t="s">
        <v>8708</v>
      </c>
      <c r="H522" s="41" t="s">
        <v>9572</v>
      </c>
      <c r="I522" s="45" t="s">
        <v>7456</v>
      </c>
      <c r="J522" s="60" t="s">
        <v>8756</v>
      </c>
      <c r="K522" s="68">
        <v>0</v>
      </c>
      <c r="L522" s="51" t="s">
        <v>7842</v>
      </c>
      <c r="M522" s="40">
        <v>1542692</v>
      </c>
      <c r="N522" s="40" t="s">
        <v>8788</v>
      </c>
      <c r="O522" s="40" t="s">
        <v>8789</v>
      </c>
      <c r="P522" s="40" t="s">
        <v>2622</v>
      </c>
      <c r="Q522" s="40" t="s">
        <v>8790</v>
      </c>
      <c r="R522" s="40" t="s">
        <v>8791</v>
      </c>
      <c r="S522" s="43">
        <v>40707</v>
      </c>
      <c r="T522" s="40" t="s">
        <v>2623</v>
      </c>
      <c r="U522" s="58">
        <v>24171</v>
      </c>
      <c r="V522" s="58">
        <v>24174</v>
      </c>
      <c r="W522" s="40" t="s">
        <v>2623</v>
      </c>
      <c r="X522" s="40" t="s">
        <v>2623</v>
      </c>
      <c r="Y522" s="40" t="s">
        <v>2623</v>
      </c>
      <c r="Z522" s="58">
        <v>24174</v>
      </c>
      <c r="AA522" s="40" t="s">
        <v>50</v>
      </c>
      <c r="AB522" s="58">
        <v>12087</v>
      </c>
      <c r="AC522" s="40">
        <v>0</v>
      </c>
      <c r="AD522" s="40" t="s">
        <v>27</v>
      </c>
      <c r="AE522" s="40">
        <v>0</v>
      </c>
      <c r="AF522" s="40" t="s">
        <v>2629</v>
      </c>
      <c r="AG522" s="40" t="s">
        <v>2630</v>
      </c>
      <c r="AI522" s="40" t="s">
        <v>28</v>
      </c>
      <c r="AJ522" s="40" t="s">
        <v>135</v>
      </c>
      <c r="AK522" s="40" t="s">
        <v>136</v>
      </c>
      <c r="AL522" s="40" t="s">
        <v>31</v>
      </c>
      <c r="AM522" s="40" t="s">
        <v>2632</v>
      </c>
      <c r="AN522" s="40" t="s">
        <v>131</v>
      </c>
      <c r="AO522" s="40" t="s">
        <v>6086</v>
      </c>
      <c r="AP522" s="40" t="s">
        <v>34</v>
      </c>
      <c r="AQ522" s="40" t="s">
        <v>71</v>
      </c>
      <c r="AR522" s="40" t="s">
        <v>42</v>
      </c>
      <c r="AS522" s="43">
        <v>41508</v>
      </c>
      <c r="AT522" s="60" t="s">
        <v>7456</v>
      </c>
      <c r="AU522" s="40">
        <v>0</v>
      </c>
      <c r="AV522" s="40" t="s">
        <v>8792</v>
      </c>
      <c r="AW522" s="43">
        <v>41180</v>
      </c>
      <c r="AX522" s="46">
        <v>41219.865972222222</v>
      </c>
      <c r="AY522" s="40" t="s">
        <v>36</v>
      </c>
      <c r="AZ522" s="67">
        <v>24171</v>
      </c>
      <c r="BA522" s="43">
        <v>41180</v>
      </c>
      <c r="BB522" s="81">
        <v>41508</v>
      </c>
      <c r="BC522" s="40">
        <f t="shared" si="32"/>
        <v>328</v>
      </c>
      <c r="BD522" s="85">
        <f t="shared" si="33"/>
        <v>10.933333333333334</v>
      </c>
      <c r="BF522" s="393">
        <v>41180</v>
      </c>
      <c r="BG522" s="399">
        <v>41517</v>
      </c>
      <c r="BH522" s="96">
        <f t="shared" si="34"/>
        <v>337</v>
      </c>
      <c r="BI522" s="97">
        <f t="shared" si="35"/>
        <v>11.233333333333333</v>
      </c>
    </row>
    <row r="523" spans="1:61" ht="12.75" customHeight="1" x14ac:dyDescent="0.2">
      <c r="A523" s="413"/>
      <c r="B523" s="42" t="s">
        <v>2617</v>
      </c>
      <c r="C523" s="40">
        <v>93</v>
      </c>
      <c r="D523" s="60" t="s">
        <v>2527</v>
      </c>
      <c r="E523" s="41" t="s">
        <v>2529</v>
      </c>
      <c r="F523" s="41" t="s">
        <v>8717</v>
      </c>
      <c r="G523" s="41" t="s">
        <v>8708</v>
      </c>
      <c r="H523" s="41" t="s">
        <v>8975</v>
      </c>
      <c r="I523" s="40" t="s">
        <v>7453</v>
      </c>
      <c r="J523" s="40" t="s">
        <v>8736</v>
      </c>
      <c r="L523" s="51" t="s">
        <v>7841</v>
      </c>
      <c r="M523" s="40">
        <v>1277044</v>
      </c>
      <c r="N523" s="40" t="s">
        <v>8793</v>
      </c>
      <c r="O523" s="40" t="s">
        <v>8794</v>
      </c>
      <c r="P523" s="40" t="s">
        <v>2622</v>
      </c>
      <c r="Q523" s="40">
        <v>6340572</v>
      </c>
      <c r="R523" s="40" t="s">
        <v>8795</v>
      </c>
      <c r="S523" s="43">
        <v>40096</v>
      </c>
      <c r="T523" s="40" t="s">
        <v>2623</v>
      </c>
      <c r="U523" s="58">
        <v>50000</v>
      </c>
      <c r="V523" s="58">
        <v>50000</v>
      </c>
      <c r="W523" s="40" t="s">
        <v>2623</v>
      </c>
      <c r="X523" s="40" t="s">
        <v>2623</v>
      </c>
      <c r="Y523" s="40" t="s">
        <v>2623</v>
      </c>
      <c r="Z523" s="58">
        <v>50000</v>
      </c>
      <c r="AA523" s="40" t="s">
        <v>26</v>
      </c>
      <c r="AB523" s="58">
        <v>50000</v>
      </c>
      <c r="AC523" s="58">
        <v>123990.41</v>
      </c>
      <c r="AD523" s="40" t="s">
        <v>27</v>
      </c>
      <c r="AE523" s="40">
        <v>0</v>
      </c>
      <c r="AF523" s="40" t="s">
        <v>2629</v>
      </c>
      <c r="AG523" s="40" t="s">
        <v>2625</v>
      </c>
      <c r="AH523" s="40" t="s">
        <v>2626</v>
      </c>
      <c r="AI523" s="40" t="s">
        <v>28</v>
      </c>
      <c r="AJ523" s="40" t="s">
        <v>135</v>
      </c>
      <c r="AK523" s="40" t="s">
        <v>136</v>
      </c>
      <c r="AL523" s="40" t="s">
        <v>45</v>
      </c>
      <c r="AM523" s="40" t="s">
        <v>2634</v>
      </c>
      <c r="AN523" s="40" t="s">
        <v>32</v>
      </c>
      <c r="AO523" s="40" t="s">
        <v>308</v>
      </c>
      <c r="AP523" s="40" t="s">
        <v>55</v>
      </c>
      <c r="AQ523" s="40" t="s">
        <v>71</v>
      </c>
      <c r="AR523" s="40" t="s">
        <v>42</v>
      </c>
      <c r="AS523" s="43">
        <v>41509</v>
      </c>
      <c r="AT523" s="40" t="s">
        <v>7453</v>
      </c>
      <c r="AU523" s="40">
        <v>0</v>
      </c>
      <c r="AV523" s="40" t="s">
        <v>8796</v>
      </c>
      <c r="AW523" s="43">
        <v>40311</v>
      </c>
      <c r="AX523" s="46">
        <v>40522.482638888891</v>
      </c>
      <c r="AY523" s="40" t="s">
        <v>36</v>
      </c>
      <c r="AZ523" s="67">
        <v>50000</v>
      </c>
      <c r="BA523" s="43">
        <v>40311</v>
      </c>
      <c r="BB523" s="81">
        <v>41509</v>
      </c>
      <c r="BC523" s="40">
        <f t="shared" si="32"/>
        <v>1198</v>
      </c>
      <c r="BD523" s="85">
        <f t="shared" si="33"/>
        <v>39.93333333333333</v>
      </c>
      <c r="BF523" s="393">
        <v>40311</v>
      </c>
      <c r="BG523" s="399">
        <v>41517</v>
      </c>
      <c r="BH523" s="96">
        <f t="shared" si="34"/>
        <v>1206</v>
      </c>
      <c r="BI523" s="97">
        <f t="shared" si="35"/>
        <v>40.200000000000003</v>
      </c>
    </row>
    <row r="524" spans="1:61" ht="12.75" customHeight="1" x14ac:dyDescent="0.2">
      <c r="A524" s="413"/>
      <c r="B524" s="42" t="s">
        <v>2617</v>
      </c>
      <c r="C524" s="40">
        <v>82</v>
      </c>
      <c r="D524" s="60" t="s">
        <v>2527</v>
      </c>
      <c r="E524" s="41" t="s">
        <v>2529</v>
      </c>
      <c r="F524" s="41" t="s">
        <v>8717</v>
      </c>
      <c r="G524" s="41" t="s">
        <v>8715</v>
      </c>
      <c r="H524" s="41" t="s">
        <v>8716</v>
      </c>
      <c r="I524" s="45" t="s">
        <v>7453</v>
      </c>
      <c r="J524" s="40" t="s">
        <v>8736</v>
      </c>
      <c r="L524" s="51" t="s">
        <v>7842</v>
      </c>
      <c r="M524" s="40">
        <v>1521608</v>
      </c>
      <c r="N524" s="40" t="s">
        <v>8797</v>
      </c>
      <c r="O524" s="40" t="s">
        <v>8798</v>
      </c>
      <c r="P524" s="40" t="s">
        <v>2622</v>
      </c>
      <c r="Q524" s="40">
        <v>9300731</v>
      </c>
      <c r="R524" s="40" t="s">
        <v>8799</v>
      </c>
      <c r="S524" s="43">
        <v>40463</v>
      </c>
      <c r="T524" s="40" t="s">
        <v>2623</v>
      </c>
      <c r="U524" s="58">
        <v>99344.05</v>
      </c>
      <c r="V524" s="58">
        <v>99344.05</v>
      </c>
      <c r="W524" s="40" t="s">
        <v>2623</v>
      </c>
      <c r="X524" s="40" t="s">
        <v>2623</v>
      </c>
      <c r="Y524" s="40" t="s">
        <v>2623</v>
      </c>
      <c r="Z524" s="58">
        <v>52672.05</v>
      </c>
      <c r="AA524" s="40" t="s">
        <v>50</v>
      </c>
      <c r="AB524" s="58">
        <v>26336.03</v>
      </c>
      <c r="AC524" s="40">
        <v>0</v>
      </c>
      <c r="AD524" s="40" t="s">
        <v>27</v>
      </c>
      <c r="AE524" s="40">
        <v>0</v>
      </c>
      <c r="AF524" s="40" t="s">
        <v>2629</v>
      </c>
      <c r="AG524" s="40" t="s">
        <v>2625</v>
      </c>
      <c r="AH524" s="40" t="s">
        <v>2626</v>
      </c>
      <c r="AI524" s="40" t="s">
        <v>28</v>
      </c>
      <c r="AJ524" s="40" t="s">
        <v>135</v>
      </c>
      <c r="AK524" s="40" t="s">
        <v>136</v>
      </c>
      <c r="AL524" s="40" t="s">
        <v>45</v>
      </c>
      <c r="AM524" s="40" t="s">
        <v>2650</v>
      </c>
      <c r="AN524" s="40" t="s">
        <v>32</v>
      </c>
      <c r="AO524" s="40" t="s">
        <v>77</v>
      </c>
      <c r="AP524" s="40" t="s">
        <v>34</v>
      </c>
      <c r="AQ524" s="40" t="s">
        <v>71</v>
      </c>
      <c r="AR524" s="40" t="s">
        <v>42</v>
      </c>
      <c r="AS524" s="43">
        <v>41508</v>
      </c>
      <c r="AT524" s="40" t="s">
        <v>7453</v>
      </c>
      <c r="AU524" s="40">
        <v>0</v>
      </c>
      <c r="AV524" s="40" t="s">
        <v>8800</v>
      </c>
      <c r="AW524" s="43">
        <v>41092</v>
      </c>
      <c r="AX524" s="46">
        <v>41173.112500000003</v>
      </c>
      <c r="AY524" s="40" t="s">
        <v>36</v>
      </c>
      <c r="AZ524" s="67">
        <v>99344.05</v>
      </c>
      <c r="BA524" s="43">
        <v>41092</v>
      </c>
      <c r="BB524" s="81">
        <v>41508</v>
      </c>
      <c r="BC524" s="40">
        <f t="shared" si="32"/>
        <v>416</v>
      </c>
      <c r="BD524" s="85">
        <f t="shared" si="33"/>
        <v>13.866666666666667</v>
      </c>
      <c r="BF524" s="393">
        <v>41092</v>
      </c>
      <c r="BG524" s="399">
        <v>41517</v>
      </c>
      <c r="BH524" s="96">
        <f t="shared" si="34"/>
        <v>425</v>
      </c>
      <c r="BI524" s="97">
        <f t="shared" si="35"/>
        <v>14.166666666666666</v>
      </c>
    </row>
    <row r="525" spans="1:61" ht="12.75" customHeight="1" x14ac:dyDescent="0.2">
      <c r="A525" s="413"/>
      <c r="B525" s="42" t="s">
        <v>2617</v>
      </c>
      <c r="C525" s="40">
        <v>93</v>
      </c>
      <c r="D525" s="60" t="s">
        <v>2527</v>
      </c>
      <c r="E525" s="41" t="s">
        <v>2540</v>
      </c>
      <c r="F525" s="41" t="s">
        <v>8717</v>
      </c>
      <c r="G525" s="41" t="s">
        <v>8708</v>
      </c>
      <c r="H525" s="41" t="s">
        <v>9571</v>
      </c>
      <c r="I525" s="45" t="s">
        <v>7453</v>
      </c>
      <c r="J525" s="40" t="s">
        <v>8736</v>
      </c>
      <c r="L525" s="51" t="s">
        <v>7841</v>
      </c>
      <c r="M525" s="40">
        <v>1198016</v>
      </c>
      <c r="N525" s="40" t="s">
        <v>8801</v>
      </c>
      <c r="O525" s="40" t="s">
        <v>8802</v>
      </c>
      <c r="P525" s="40" t="s">
        <v>2622</v>
      </c>
      <c r="Q525" s="40" t="s">
        <v>8803</v>
      </c>
      <c r="R525" s="40" t="s">
        <v>8804</v>
      </c>
      <c r="S525" s="43">
        <v>38606</v>
      </c>
      <c r="T525" s="40" t="s">
        <v>2623</v>
      </c>
      <c r="U525" s="58">
        <v>83732.7</v>
      </c>
      <c r="V525" s="58">
        <v>83132.7</v>
      </c>
      <c r="W525" s="40" t="s">
        <v>2623</v>
      </c>
      <c r="X525" s="40" t="s">
        <v>2623</v>
      </c>
      <c r="Y525" s="40" t="s">
        <v>2623</v>
      </c>
      <c r="Z525" s="58">
        <v>83132.7</v>
      </c>
      <c r="AA525" s="40" t="s">
        <v>50</v>
      </c>
      <c r="AB525" s="58">
        <v>41566.35</v>
      </c>
      <c r="AC525" s="40">
        <v>0</v>
      </c>
      <c r="AD525" s="40" t="s">
        <v>27</v>
      </c>
      <c r="AE525" s="40">
        <v>0</v>
      </c>
      <c r="AF525" s="40" t="s">
        <v>2629</v>
      </c>
      <c r="AG525" s="40" t="s">
        <v>2638</v>
      </c>
      <c r="AI525" s="40" t="s">
        <v>28</v>
      </c>
      <c r="AJ525" s="40" t="s">
        <v>135</v>
      </c>
      <c r="AK525" s="40" t="s">
        <v>136</v>
      </c>
      <c r="AL525" s="40" t="s">
        <v>31</v>
      </c>
      <c r="AM525" s="40" t="s">
        <v>2645</v>
      </c>
      <c r="AN525" s="40" t="s">
        <v>32</v>
      </c>
      <c r="AO525" s="40" t="s">
        <v>54</v>
      </c>
      <c r="AP525" s="40" t="s">
        <v>55</v>
      </c>
      <c r="AQ525" s="40" t="s">
        <v>71</v>
      </c>
      <c r="AR525" s="40" t="s">
        <v>42</v>
      </c>
      <c r="AS525" s="43">
        <v>41512</v>
      </c>
      <c r="AT525" s="40" t="s">
        <v>7453</v>
      </c>
      <c r="AU525" s="40">
        <v>0</v>
      </c>
      <c r="AV525" s="40" t="s">
        <v>8805</v>
      </c>
      <c r="AW525" s="43">
        <v>40151</v>
      </c>
      <c r="AX525" s="46">
        <v>40288.484027777777</v>
      </c>
      <c r="AY525" s="40" t="s">
        <v>36</v>
      </c>
      <c r="AZ525" s="67">
        <v>83732.7</v>
      </c>
      <c r="BA525" s="43">
        <v>40151</v>
      </c>
      <c r="BB525" s="81">
        <v>41512</v>
      </c>
      <c r="BC525" s="40">
        <f t="shared" si="32"/>
        <v>1361</v>
      </c>
      <c r="BD525" s="85">
        <f t="shared" si="33"/>
        <v>45.366666666666667</v>
      </c>
      <c r="BF525" s="393">
        <v>40151</v>
      </c>
      <c r="BG525" s="399">
        <v>41517</v>
      </c>
      <c r="BH525" s="96">
        <f t="shared" si="34"/>
        <v>1366</v>
      </c>
      <c r="BI525" s="97">
        <f t="shared" si="35"/>
        <v>45.533333333333331</v>
      </c>
    </row>
    <row r="526" spans="1:61" ht="12.75" customHeight="1" x14ac:dyDescent="0.2">
      <c r="A526" s="413"/>
      <c r="B526" s="42" t="s">
        <v>2617</v>
      </c>
      <c r="C526" s="40">
        <v>93</v>
      </c>
      <c r="D526" s="60" t="s">
        <v>2527</v>
      </c>
      <c r="E526" s="41" t="s">
        <v>2530</v>
      </c>
      <c r="F526" s="41" t="s">
        <v>8710</v>
      </c>
      <c r="G526" s="41" t="s">
        <v>8708</v>
      </c>
      <c r="H526" s="41" t="s">
        <v>8711</v>
      </c>
      <c r="I526" s="45" t="s">
        <v>7453</v>
      </c>
      <c r="J526" s="45" t="s">
        <v>9445</v>
      </c>
      <c r="L526" s="51" t="s">
        <v>7842</v>
      </c>
      <c r="M526" s="40">
        <v>1397029</v>
      </c>
      <c r="N526" s="40" t="s">
        <v>8806</v>
      </c>
      <c r="O526" s="40" t="s">
        <v>8807</v>
      </c>
      <c r="P526" s="40" t="s">
        <v>2622</v>
      </c>
      <c r="Q526" s="40" t="s">
        <v>8808</v>
      </c>
      <c r="R526" s="40" t="s">
        <v>8809</v>
      </c>
      <c r="S526" s="43">
        <v>40493</v>
      </c>
      <c r="T526" s="40" t="s">
        <v>2623</v>
      </c>
      <c r="U526" s="58">
        <v>11417</v>
      </c>
      <c r="V526" s="58">
        <v>11417</v>
      </c>
      <c r="W526" s="40" t="s">
        <v>2623</v>
      </c>
      <c r="X526" s="40" t="s">
        <v>2623</v>
      </c>
      <c r="Y526" s="40" t="s">
        <v>2623</v>
      </c>
      <c r="Z526" s="58">
        <v>11417</v>
      </c>
      <c r="AA526" s="40" t="s">
        <v>26</v>
      </c>
      <c r="AB526" s="58">
        <v>11417</v>
      </c>
      <c r="AC526" s="58">
        <v>1652.53</v>
      </c>
      <c r="AD526" s="40" t="s">
        <v>26</v>
      </c>
      <c r="AE526" s="58">
        <v>1652.53</v>
      </c>
      <c r="AF526" s="40" t="s">
        <v>2629</v>
      </c>
      <c r="AG526" s="40" t="s">
        <v>2625</v>
      </c>
      <c r="AH526" s="40" t="s">
        <v>2626</v>
      </c>
      <c r="AI526" s="40" t="s">
        <v>28</v>
      </c>
      <c r="AJ526" s="40" t="s">
        <v>135</v>
      </c>
      <c r="AK526" s="40" t="s">
        <v>136</v>
      </c>
      <c r="AL526" s="40" t="s">
        <v>31</v>
      </c>
      <c r="AM526" s="40" t="s">
        <v>2634</v>
      </c>
      <c r="AN526" s="40" t="s">
        <v>32</v>
      </c>
      <c r="AO526" s="40" t="s">
        <v>336</v>
      </c>
      <c r="AP526" s="40" t="s">
        <v>34</v>
      </c>
      <c r="AQ526" s="40" t="s">
        <v>71</v>
      </c>
      <c r="AR526" s="40" t="s">
        <v>42</v>
      </c>
      <c r="AS526" s="43">
        <v>41498</v>
      </c>
      <c r="AT526" s="40" t="s">
        <v>7453</v>
      </c>
      <c r="AU526" s="40">
        <v>0</v>
      </c>
      <c r="AV526" s="40" t="s">
        <v>8810</v>
      </c>
      <c r="AW526" s="43">
        <v>40871</v>
      </c>
      <c r="AX526" s="46">
        <v>40885.01666666667</v>
      </c>
      <c r="AY526" s="40" t="s">
        <v>36</v>
      </c>
      <c r="AZ526" s="67">
        <v>11417</v>
      </c>
      <c r="BA526" s="43">
        <v>40871</v>
      </c>
      <c r="BB526" s="81">
        <v>41498</v>
      </c>
      <c r="BC526" s="40">
        <f t="shared" si="32"/>
        <v>627</v>
      </c>
      <c r="BD526" s="85">
        <f t="shared" si="33"/>
        <v>20.9</v>
      </c>
      <c r="BF526" s="393">
        <v>40871</v>
      </c>
      <c r="BG526" s="399">
        <v>41517</v>
      </c>
      <c r="BH526" s="96">
        <f t="shared" si="34"/>
        <v>646</v>
      </c>
      <c r="BI526" s="97">
        <f t="shared" si="35"/>
        <v>21.533333333333335</v>
      </c>
    </row>
    <row r="527" spans="1:61" ht="12.75" customHeight="1" x14ac:dyDescent="0.2">
      <c r="A527" s="413"/>
      <c r="B527" s="42" t="s">
        <v>2617</v>
      </c>
      <c r="C527" s="40">
        <v>93</v>
      </c>
      <c r="D527" s="60" t="s">
        <v>2527</v>
      </c>
      <c r="E527" s="41" t="s">
        <v>2530</v>
      </c>
      <c r="F527" s="41" t="s">
        <v>8717</v>
      </c>
      <c r="G527" s="41" t="s">
        <v>8708</v>
      </c>
      <c r="H527" s="41" t="s">
        <v>9571</v>
      </c>
      <c r="I527" s="45" t="s">
        <v>7453</v>
      </c>
      <c r="J527" s="40" t="s">
        <v>8736</v>
      </c>
      <c r="L527" s="51" t="s">
        <v>7841</v>
      </c>
      <c r="M527" s="40">
        <v>1026298</v>
      </c>
      <c r="N527" s="40" t="s">
        <v>8811</v>
      </c>
      <c r="O527" s="40" t="s">
        <v>8812</v>
      </c>
      <c r="P527" s="40" t="s">
        <v>2622</v>
      </c>
      <c r="Q527" s="40" t="s">
        <v>8813</v>
      </c>
      <c r="R527" s="40" t="s">
        <v>8814</v>
      </c>
      <c r="S527" s="43">
        <v>39798</v>
      </c>
      <c r="T527" s="40" t="s">
        <v>2623</v>
      </c>
      <c r="U527" s="58">
        <v>18721.27</v>
      </c>
      <c r="V527" s="58">
        <v>18721.27</v>
      </c>
      <c r="W527" s="40" t="s">
        <v>2623</v>
      </c>
      <c r="X527" s="40" t="s">
        <v>2623</v>
      </c>
      <c r="Y527" s="40" t="s">
        <v>2623</v>
      </c>
      <c r="Z527" s="58">
        <v>18721.27</v>
      </c>
      <c r="AA527" s="40" t="s">
        <v>26</v>
      </c>
      <c r="AB527" s="58">
        <v>18721.27</v>
      </c>
      <c r="AC527" s="58">
        <v>4951.72</v>
      </c>
      <c r="AD527" s="40" t="s">
        <v>27</v>
      </c>
      <c r="AE527" s="40">
        <v>0</v>
      </c>
      <c r="AF527" s="40" t="s">
        <v>2629</v>
      </c>
      <c r="AG527" s="40" t="s">
        <v>2625</v>
      </c>
      <c r="AH527" s="40" t="s">
        <v>2626</v>
      </c>
      <c r="AI527" s="40" t="s">
        <v>28</v>
      </c>
      <c r="AJ527" s="40" t="s">
        <v>135</v>
      </c>
      <c r="AK527" s="40" t="s">
        <v>136</v>
      </c>
      <c r="AL527" s="40" t="s">
        <v>31</v>
      </c>
      <c r="AM527" s="40" t="s">
        <v>8815</v>
      </c>
      <c r="AN527" s="40" t="s">
        <v>32</v>
      </c>
      <c r="AO527" s="40" t="s">
        <v>672</v>
      </c>
      <c r="AP527" s="40" t="s">
        <v>34</v>
      </c>
      <c r="AQ527" s="40" t="s">
        <v>71</v>
      </c>
      <c r="AR527" s="40" t="s">
        <v>42</v>
      </c>
      <c r="AS527" s="43">
        <v>41505</v>
      </c>
      <c r="AT527" s="40" t="s">
        <v>7453</v>
      </c>
      <c r="AU527" s="40">
        <v>0</v>
      </c>
      <c r="AV527" s="40" t="s">
        <v>8816</v>
      </c>
      <c r="AW527" s="43">
        <v>39944</v>
      </c>
      <c r="AX527" s="46">
        <v>39965.365277777775</v>
      </c>
      <c r="AY527" s="40" t="s">
        <v>36</v>
      </c>
      <c r="AZ527" s="67">
        <v>18721.27</v>
      </c>
      <c r="BA527" s="43">
        <v>39944</v>
      </c>
      <c r="BB527" s="81">
        <v>41505</v>
      </c>
      <c r="BC527" s="40">
        <f t="shared" si="32"/>
        <v>1561</v>
      </c>
      <c r="BD527" s="85">
        <f t="shared" si="33"/>
        <v>52.033333333333331</v>
      </c>
      <c r="BF527" s="393">
        <v>39944</v>
      </c>
      <c r="BG527" s="399">
        <v>41517</v>
      </c>
      <c r="BH527" s="96">
        <f t="shared" si="34"/>
        <v>1573</v>
      </c>
      <c r="BI527" s="97">
        <f t="shared" si="35"/>
        <v>52.43333333333333</v>
      </c>
    </row>
    <row r="528" spans="1:61" ht="12.75" customHeight="1" x14ac:dyDescent="0.2">
      <c r="A528" s="413"/>
      <c r="B528" s="42" t="s">
        <v>2617</v>
      </c>
      <c r="C528" s="40">
        <v>93</v>
      </c>
      <c r="D528" s="60" t="s">
        <v>2527</v>
      </c>
      <c r="E528" s="41" t="s">
        <v>2536</v>
      </c>
      <c r="F528" s="40" t="s">
        <v>8710</v>
      </c>
      <c r="G528" s="40" t="s">
        <v>8708</v>
      </c>
      <c r="H528" s="40" t="s">
        <v>8975</v>
      </c>
      <c r="I528" s="40" t="s">
        <v>7453</v>
      </c>
      <c r="J528" s="40" t="s">
        <v>9446</v>
      </c>
      <c r="L528" s="51" t="s">
        <v>7842</v>
      </c>
      <c r="M528" s="40">
        <v>1483339</v>
      </c>
      <c r="N528" s="40" t="s">
        <v>8817</v>
      </c>
      <c r="O528" s="40" t="s">
        <v>8818</v>
      </c>
      <c r="P528" s="40" t="s">
        <v>2622</v>
      </c>
      <c r="Q528" s="40" t="s">
        <v>8819</v>
      </c>
      <c r="R528" s="40" t="s">
        <v>8820</v>
      </c>
      <c r="S528" s="43">
        <v>40428</v>
      </c>
      <c r="T528" s="40" t="s">
        <v>2623</v>
      </c>
      <c r="U528" s="58">
        <v>11511.2</v>
      </c>
      <c r="V528" s="58">
        <v>11511.2</v>
      </c>
      <c r="W528" s="40" t="s">
        <v>2623</v>
      </c>
      <c r="X528" s="40" t="s">
        <v>2623</v>
      </c>
      <c r="Y528" s="40" t="s">
        <v>2623</v>
      </c>
      <c r="Z528" s="58">
        <v>11511.2</v>
      </c>
      <c r="AA528" s="40" t="s">
        <v>26</v>
      </c>
      <c r="AB528" s="58">
        <v>11511.2</v>
      </c>
      <c r="AC528" s="58">
        <v>1075.45</v>
      </c>
      <c r="AD528" s="40" t="s">
        <v>27</v>
      </c>
      <c r="AE528" s="40">
        <v>0</v>
      </c>
      <c r="AF528" s="40" t="s">
        <v>2629</v>
      </c>
      <c r="AG528" s="40" t="s">
        <v>2625</v>
      </c>
      <c r="AH528" s="40" t="s">
        <v>2626</v>
      </c>
      <c r="AI528" s="40" t="s">
        <v>28</v>
      </c>
      <c r="AJ528" s="40" t="s">
        <v>135</v>
      </c>
      <c r="AK528" s="40" t="s">
        <v>284</v>
      </c>
      <c r="AL528" s="40" t="s">
        <v>31</v>
      </c>
      <c r="AM528" s="40" t="s">
        <v>2644</v>
      </c>
      <c r="AN528" s="40" t="s">
        <v>32</v>
      </c>
      <c r="AO528" s="40" t="s">
        <v>2163</v>
      </c>
      <c r="AP528" s="40" t="s">
        <v>34</v>
      </c>
      <c r="AQ528" s="40" t="s">
        <v>71</v>
      </c>
      <c r="AR528" s="40" t="s">
        <v>42</v>
      </c>
      <c r="AS528" s="43">
        <v>41498</v>
      </c>
      <c r="AT528" s="40" t="s">
        <v>7453</v>
      </c>
      <c r="AU528" s="40">
        <v>0</v>
      </c>
      <c r="AV528" s="40" t="s">
        <v>8821</v>
      </c>
      <c r="AW528" s="43">
        <v>40928</v>
      </c>
      <c r="AX528" s="46">
        <v>41094.699999999997</v>
      </c>
      <c r="AY528" s="40" t="s">
        <v>36</v>
      </c>
      <c r="AZ528" s="67">
        <v>11511.2</v>
      </c>
      <c r="BA528" s="43">
        <v>40928</v>
      </c>
      <c r="BB528" s="81">
        <v>41498</v>
      </c>
      <c r="BC528" s="40">
        <f t="shared" si="32"/>
        <v>570</v>
      </c>
      <c r="BD528" s="85">
        <f t="shared" si="33"/>
        <v>19</v>
      </c>
      <c r="BF528" s="393">
        <v>40928</v>
      </c>
      <c r="BG528" s="399">
        <v>41517</v>
      </c>
      <c r="BH528" s="96">
        <f t="shared" si="34"/>
        <v>589</v>
      </c>
      <c r="BI528" s="97">
        <f t="shared" si="35"/>
        <v>19.633333333333333</v>
      </c>
    </row>
    <row r="529" spans="1:61" ht="12.75" customHeight="1" x14ac:dyDescent="0.2">
      <c r="A529" s="413"/>
      <c r="B529" s="42" t="s">
        <v>2617</v>
      </c>
      <c r="C529" s="40">
        <v>93</v>
      </c>
      <c r="D529" s="60" t="s">
        <v>2527</v>
      </c>
      <c r="E529" s="41" t="s">
        <v>2539</v>
      </c>
      <c r="F529" s="41" t="s">
        <v>8717</v>
      </c>
      <c r="G529" s="41" t="s">
        <v>8708</v>
      </c>
      <c r="H529" s="41" t="s">
        <v>9571</v>
      </c>
      <c r="I529" s="45" t="s">
        <v>7453</v>
      </c>
      <c r="J529" s="40" t="s">
        <v>8736</v>
      </c>
      <c r="L529" s="51" t="s">
        <v>7842</v>
      </c>
      <c r="M529" s="40">
        <v>1455299</v>
      </c>
      <c r="N529" s="40" t="s">
        <v>8822</v>
      </c>
      <c r="O529" s="40" t="s">
        <v>8823</v>
      </c>
      <c r="P529" s="40" t="s">
        <v>2622</v>
      </c>
      <c r="Q529" s="40" t="s">
        <v>8824</v>
      </c>
      <c r="R529" s="40" t="s">
        <v>8825</v>
      </c>
      <c r="S529" s="43">
        <v>40920</v>
      </c>
      <c r="T529" s="40" t="s">
        <v>2623</v>
      </c>
      <c r="U529" s="58">
        <v>20000</v>
      </c>
      <c r="V529" s="58">
        <v>20000</v>
      </c>
      <c r="W529" s="40" t="s">
        <v>2623</v>
      </c>
      <c r="X529" s="40" t="s">
        <v>2623</v>
      </c>
      <c r="Y529" s="40" t="s">
        <v>2623</v>
      </c>
      <c r="Z529" s="58">
        <v>20000</v>
      </c>
      <c r="AA529" s="40" t="s">
        <v>26</v>
      </c>
      <c r="AB529" s="58">
        <v>20000</v>
      </c>
      <c r="AC529" s="40">
        <v>0</v>
      </c>
      <c r="AD529" s="40" t="s">
        <v>27</v>
      </c>
      <c r="AE529" s="40">
        <v>0</v>
      </c>
      <c r="AF529" s="40" t="s">
        <v>2629</v>
      </c>
      <c r="AG529" s="40" t="s">
        <v>2625</v>
      </c>
      <c r="AH529" s="40" t="s">
        <v>2626</v>
      </c>
      <c r="AI529" s="40" t="s">
        <v>28</v>
      </c>
      <c r="AJ529" s="40" t="s">
        <v>135</v>
      </c>
      <c r="AK529" s="40" t="s">
        <v>284</v>
      </c>
      <c r="AL529" s="40" t="s">
        <v>31</v>
      </c>
      <c r="AM529" s="40" t="s">
        <v>2634</v>
      </c>
      <c r="AN529" s="40" t="s">
        <v>32</v>
      </c>
      <c r="AO529" s="40" t="s">
        <v>1201</v>
      </c>
      <c r="AP529" s="40" t="s">
        <v>34</v>
      </c>
      <c r="AQ529" s="40" t="s">
        <v>71</v>
      </c>
      <c r="AR529" s="40" t="s">
        <v>42</v>
      </c>
      <c r="AS529" s="43">
        <v>41501</v>
      </c>
      <c r="AT529" s="40" t="s">
        <v>7453</v>
      </c>
      <c r="AU529" s="40">
        <v>0</v>
      </c>
      <c r="AV529" s="40" t="s">
        <v>8826</v>
      </c>
      <c r="AW529" s="43">
        <v>41023</v>
      </c>
      <c r="AX529" s="46">
        <v>41036.448611111111</v>
      </c>
      <c r="AY529" s="40" t="s">
        <v>36</v>
      </c>
      <c r="AZ529" s="67">
        <v>20000</v>
      </c>
      <c r="BA529" s="43">
        <v>41023</v>
      </c>
      <c r="BB529" s="81">
        <v>41501</v>
      </c>
      <c r="BC529" s="40">
        <f t="shared" si="32"/>
        <v>478</v>
      </c>
      <c r="BD529" s="85">
        <f t="shared" si="33"/>
        <v>15.933333333333334</v>
      </c>
      <c r="BF529" s="393">
        <v>41023</v>
      </c>
      <c r="BG529" s="399">
        <v>41517</v>
      </c>
      <c r="BH529" s="96">
        <f t="shared" si="34"/>
        <v>494</v>
      </c>
      <c r="BI529" s="97">
        <f t="shared" si="35"/>
        <v>16.466666666666665</v>
      </c>
    </row>
    <row r="530" spans="1:61" ht="12.75" customHeight="1" x14ac:dyDescent="0.2">
      <c r="A530" s="413"/>
      <c r="B530" s="42" t="s">
        <v>2617</v>
      </c>
      <c r="C530" s="40">
        <v>93</v>
      </c>
      <c r="D530" s="60" t="s">
        <v>2527</v>
      </c>
      <c r="E530" s="41" t="s">
        <v>2534</v>
      </c>
      <c r="F530" s="41" t="s">
        <v>8712</v>
      </c>
      <c r="G530" s="41" t="s">
        <v>8708</v>
      </c>
      <c r="H530" s="41" t="s">
        <v>9572</v>
      </c>
      <c r="I530" s="45" t="s">
        <v>7453</v>
      </c>
      <c r="J530" s="40" t="s">
        <v>8736</v>
      </c>
      <c r="L530" s="51" t="s">
        <v>7841</v>
      </c>
      <c r="M530" s="40">
        <v>1359304</v>
      </c>
      <c r="N530" s="40" t="s">
        <v>8827</v>
      </c>
      <c r="O530" s="40" t="s">
        <v>8828</v>
      </c>
      <c r="P530" s="40" t="s">
        <v>2622</v>
      </c>
      <c r="Q530" s="40" t="s">
        <v>8829</v>
      </c>
      <c r="R530" s="40" t="s">
        <v>8830</v>
      </c>
      <c r="S530" s="43">
        <v>39710</v>
      </c>
      <c r="T530" s="40" t="s">
        <v>2623</v>
      </c>
      <c r="U530" s="58">
        <v>11019.47</v>
      </c>
      <c r="V530" s="58">
        <v>11019.47</v>
      </c>
      <c r="W530" s="40" t="s">
        <v>2623</v>
      </c>
      <c r="X530" s="40" t="s">
        <v>2623</v>
      </c>
      <c r="Y530" s="40" t="s">
        <v>2623</v>
      </c>
      <c r="Z530" s="58">
        <v>11019.47</v>
      </c>
      <c r="AA530" s="40" t="s">
        <v>26</v>
      </c>
      <c r="AB530" s="58">
        <v>11019.47</v>
      </c>
      <c r="AC530" s="58">
        <v>228187.16</v>
      </c>
      <c r="AD530" s="40" t="s">
        <v>27</v>
      </c>
      <c r="AE530" s="40">
        <v>0</v>
      </c>
      <c r="AF530" s="40" t="s">
        <v>2629</v>
      </c>
      <c r="AG530" s="40" t="s">
        <v>2625</v>
      </c>
      <c r="AH530" s="40" t="s">
        <v>2626</v>
      </c>
      <c r="AI530" s="40" t="s">
        <v>28</v>
      </c>
      <c r="AJ530" s="40" t="s">
        <v>135</v>
      </c>
      <c r="AK530" s="40" t="s">
        <v>136</v>
      </c>
      <c r="AL530" s="40" t="s">
        <v>31</v>
      </c>
      <c r="AM530" s="40" t="s">
        <v>2634</v>
      </c>
      <c r="AN530" s="40" t="s">
        <v>32</v>
      </c>
      <c r="AO530" s="40" t="s">
        <v>77</v>
      </c>
      <c r="AP530" s="40" t="s">
        <v>34</v>
      </c>
      <c r="AQ530" s="40" t="s">
        <v>71</v>
      </c>
      <c r="AR530" s="40" t="s">
        <v>42</v>
      </c>
      <c r="AS530" s="43">
        <v>41507</v>
      </c>
      <c r="AT530" s="40" t="s">
        <v>7453</v>
      </c>
      <c r="AU530" s="40">
        <v>0</v>
      </c>
      <c r="AV530" s="40" t="s">
        <v>8831</v>
      </c>
      <c r="AW530" s="43">
        <v>40751</v>
      </c>
      <c r="AX530" s="46">
        <v>40779.001388888886</v>
      </c>
      <c r="AY530" s="40" t="s">
        <v>36</v>
      </c>
      <c r="AZ530" s="67">
        <v>11019.47</v>
      </c>
      <c r="BA530" s="43">
        <v>40751</v>
      </c>
      <c r="BB530" s="81">
        <v>41507</v>
      </c>
      <c r="BC530" s="40">
        <f t="shared" si="32"/>
        <v>756</v>
      </c>
      <c r="BD530" s="85">
        <f t="shared" si="33"/>
        <v>25.2</v>
      </c>
      <c r="BF530" s="393">
        <v>40751</v>
      </c>
      <c r="BG530" s="399">
        <v>41517</v>
      </c>
      <c r="BH530" s="96">
        <f t="shared" si="34"/>
        <v>766</v>
      </c>
      <c r="BI530" s="97">
        <f t="shared" si="35"/>
        <v>25.533333333333335</v>
      </c>
    </row>
    <row r="531" spans="1:61" ht="12.75" customHeight="1" x14ac:dyDescent="0.2">
      <c r="A531" s="413"/>
      <c r="B531" s="42" t="s">
        <v>2617</v>
      </c>
      <c r="C531" s="40">
        <v>82</v>
      </c>
      <c r="D531" s="60" t="s">
        <v>2527</v>
      </c>
      <c r="E531" s="41" t="s">
        <v>2537</v>
      </c>
      <c r="F531" s="41" t="s">
        <v>8717</v>
      </c>
      <c r="G531" s="41" t="s">
        <v>8715</v>
      </c>
      <c r="H531" s="41" t="s">
        <v>8716</v>
      </c>
      <c r="I531" s="45" t="s">
        <v>7453</v>
      </c>
      <c r="J531" s="40" t="s">
        <v>8736</v>
      </c>
      <c r="L531" s="51" t="s">
        <v>7841</v>
      </c>
      <c r="M531" s="40">
        <v>1233504</v>
      </c>
      <c r="N531" s="40" t="s">
        <v>8832</v>
      </c>
      <c r="O531" s="40" t="s">
        <v>8833</v>
      </c>
      <c r="P531" s="40" t="s">
        <v>2622</v>
      </c>
      <c r="Q531" s="40" t="s">
        <v>8834</v>
      </c>
      <c r="R531" s="40" t="s">
        <v>8835</v>
      </c>
      <c r="S531" s="43">
        <v>39692</v>
      </c>
      <c r="T531" s="40" t="s">
        <v>2623</v>
      </c>
      <c r="U531" s="58">
        <v>35000</v>
      </c>
      <c r="V531" s="58">
        <v>35000</v>
      </c>
      <c r="W531" s="40" t="s">
        <v>2623</v>
      </c>
      <c r="X531" s="40" t="s">
        <v>2623</v>
      </c>
      <c r="Y531" s="40" t="s">
        <v>2623</v>
      </c>
      <c r="Z531" s="58">
        <v>21500</v>
      </c>
      <c r="AA531" s="40" t="s">
        <v>26</v>
      </c>
      <c r="AB531" s="58">
        <v>21500</v>
      </c>
      <c r="AC531" s="40">
        <v>0</v>
      </c>
      <c r="AD531" s="40" t="s">
        <v>27</v>
      </c>
      <c r="AE531" s="40">
        <v>0</v>
      </c>
      <c r="AF531" s="40" t="s">
        <v>2629</v>
      </c>
      <c r="AG531" s="40" t="s">
        <v>2625</v>
      </c>
      <c r="AH531" s="40" t="s">
        <v>2626</v>
      </c>
      <c r="AI531" s="40" t="s">
        <v>28</v>
      </c>
      <c r="AJ531" s="40" t="s">
        <v>135</v>
      </c>
      <c r="AK531" s="40" t="s">
        <v>284</v>
      </c>
      <c r="AL531" s="40" t="s">
        <v>31</v>
      </c>
      <c r="AM531" s="40" t="s">
        <v>7608</v>
      </c>
      <c r="AN531" s="40" t="s">
        <v>32</v>
      </c>
      <c r="AO531" s="40" t="s">
        <v>77</v>
      </c>
      <c r="AP531" s="40" t="s">
        <v>34</v>
      </c>
      <c r="AQ531" s="40" t="s">
        <v>71</v>
      </c>
      <c r="AR531" s="40" t="s">
        <v>42</v>
      </c>
      <c r="AS531" s="43">
        <v>41513</v>
      </c>
      <c r="AT531" s="40" t="s">
        <v>7453</v>
      </c>
      <c r="AU531" s="40">
        <v>0</v>
      </c>
      <c r="AV531" s="40" t="s">
        <v>8836</v>
      </c>
      <c r="AW531" s="43">
        <v>40339</v>
      </c>
      <c r="AX531" s="46">
        <v>40385.803472222222</v>
      </c>
      <c r="AY531" s="40" t="s">
        <v>36</v>
      </c>
      <c r="AZ531" s="67">
        <v>35000</v>
      </c>
      <c r="BA531" s="43">
        <v>40339</v>
      </c>
      <c r="BB531" s="81">
        <v>41513</v>
      </c>
      <c r="BC531" s="40">
        <f t="shared" si="32"/>
        <v>1174</v>
      </c>
      <c r="BD531" s="85">
        <f t="shared" si="33"/>
        <v>39.133333333333333</v>
      </c>
      <c r="BF531" s="393">
        <v>40339</v>
      </c>
      <c r="BG531" s="399">
        <v>41517</v>
      </c>
      <c r="BH531" s="96">
        <f t="shared" si="34"/>
        <v>1178</v>
      </c>
      <c r="BI531" s="97">
        <f t="shared" si="35"/>
        <v>39.266666666666666</v>
      </c>
    </row>
    <row r="532" spans="1:61" ht="12.75" customHeight="1" x14ac:dyDescent="0.2">
      <c r="A532" s="413"/>
      <c r="B532" s="42" t="s">
        <v>2617</v>
      </c>
      <c r="C532" s="40">
        <v>93</v>
      </c>
      <c r="D532" s="60" t="s">
        <v>2527</v>
      </c>
      <c r="E532" s="41" t="s">
        <v>2539</v>
      </c>
      <c r="F532" s="41" t="s">
        <v>8717</v>
      </c>
      <c r="G532" s="41" t="s">
        <v>8715</v>
      </c>
      <c r="H532" s="41" t="s">
        <v>8716</v>
      </c>
      <c r="I532" s="45" t="s">
        <v>7453</v>
      </c>
      <c r="J532" s="40" t="s">
        <v>8736</v>
      </c>
      <c r="L532" s="51" t="s">
        <v>7841</v>
      </c>
      <c r="M532" s="40">
        <v>690131</v>
      </c>
      <c r="N532" s="40" t="s">
        <v>8837</v>
      </c>
      <c r="O532" s="40" t="s">
        <v>8838</v>
      </c>
      <c r="P532" s="40" t="s">
        <v>2622</v>
      </c>
      <c r="Q532" s="40" t="s">
        <v>8839</v>
      </c>
      <c r="R532" s="40" t="s">
        <v>8840</v>
      </c>
      <c r="S532" s="43">
        <v>38926</v>
      </c>
      <c r="T532" s="40" t="s">
        <v>2623</v>
      </c>
      <c r="U532" s="58">
        <v>14688</v>
      </c>
      <c r="V532" s="58">
        <v>20400</v>
      </c>
      <c r="W532" s="40" t="s">
        <v>2623</v>
      </c>
      <c r="X532" s="40" t="s">
        <v>2623</v>
      </c>
      <c r="Y532" s="40" t="s">
        <v>2623</v>
      </c>
      <c r="Z532" s="58">
        <v>14688</v>
      </c>
      <c r="AA532" s="40" t="s">
        <v>26</v>
      </c>
      <c r="AB532" s="58">
        <v>14688</v>
      </c>
      <c r="AC532" s="40">
        <v>0</v>
      </c>
      <c r="AD532" s="40" t="s">
        <v>27</v>
      </c>
      <c r="AE532" s="40">
        <v>0</v>
      </c>
      <c r="AF532" s="40" t="s">
        <v>2624</v>
      </c>
      <c r="AG532" s="40" t="s">
        <v>2625</v>
      </c>
      <c r="AH532" s="40" t="s">
        <v>2626</v>
      </c>
      <c r="AI532" s="40" t="s">
        <v>28</v>
      </c>
      <c r="AJ532" s="40" t="s">
        <v>135</v>
      </c>
      <c r="AK532" s="40" t="s">
        <v>61</v>
      </c>
      <c r="AL532" s="40" t="s">
        <v>31</v>
      </c>
      <c r="AM532" s="40" t="s">
        <v>8815</v>
      </c>
      <c r="AN532" s="40" t="s">
        <v>32</v>
      </c>
      <c r="AO532" s="40" t="s">
        <v>1198</v>
      </c>
      <c r="AP532" s="40" t="s">
        <v>34</v>
      </c>
      <c r="AQ532" s="40" t="s">
        <v>71</v>
      </c>
      <c r="AR532" s="40" t="s">
        <v>42</v>
      </c>
      <c r="AS532" s="43">
        <v>41502</v>
      </c>
      <c r="AT532" s="40" t="s">
        <v>7453</v>
      </c>
      <c r="AU532" s="40">
        <v>0</v>
      </c>
      <c r="AV532" s="40" t="s">
        <v>8841</v>
      </c>
      <c r="AW532" s="43">
        <v>39337</v>
      </c>
      <c r="AX532" s="46">
        <v>39372.668749999997</v>
      </c>
      <c r="AY532" s="40" t="s">
        <v>36</v>
      </c>
      <c r="AZ532" s="67">
        <v>14688</v>
      </c>
      <c r="BA532" s="43">
        <v>39337</v>
      </c>
      <c r="BB532" s="81">
        <v>41502</v>
      </c>
      <c r="BC532" s="40">
        <f t="shared" si="32"/>
        <v>2165</v>
      </c>
      <c r="BD532" s="85">
        <f t="shared" si="33"/>
        <v>72.166666666666671</v>
      </c>
      <c r="BF532" s="393">
        <v>39337</v>
      </c>
      <c r="BG532" s="399">
        <v>41517</v>
      </c>
      <c r="BH532" s="96">
        <f t="shared" si="34"/>
        <v>2180</v>
      </c>
      <c r="BI532" s="97">
        <f t="shared" si="35"/>
        <v>72.666666666666671</v>
      </c>
    </row>
    <row r="533" spans="1:61" ht="12.75" customHeight="1" x14ac:dyDescent="0.2">
      <c r="A533" s="413"/>
      <c r="B533" s="42" t="s">
        <v>2617</v>
      </c>
      <c r="C533" s="40">
        <v>1</v>
      </c>
      <c r="D533" s="60" t="s">
        <v>2527</v>
      </c>
      <c r="E533" s="40" t="s">
        <v>7588</v>
      </c>
      <c r="F533" s="40" t="s">
        <v>7588</v>
      </c>
      <c r="G533" s="40" t="s">
        <v>7588</v>
      </c>
      <c r="H533" s="41" t="s">
        <v>7588</v>
      </c>
      <c r="I533" s="40" t="s">
        <v>7453</v>
      </c>
      <c r="J533" s="45" t="s">
        <v>7588</v>
      </c>
      <c r="L533" s="51" t="s">
        <v>7841</v>
      </c>
      <c r="M533" s="40">
        <v>1149256</v>
      </c>
      <c r="N533" s="40" t="s">
        <v>3644</v>
      </c>
      <c r="O533" s="40" t="s">
        <v>8842</v>
      </c>
      <c r="P533" s="40" t="s">
        <v>2622</v>
      </c>
      <c r="T533" s="40" t="s">
        <v>2623</v>
      </c>
      <c r="U533" s="40">
        <v>0</v>
      </c>
      <c r="V533" s="40">
        <v>0</v>
      </c>
      <c r="W533" s="40" t="s">
        <v>2623</v>
      </c>
      <c r="X533" s="40" t="s">
        <v>2623</v>
      </c>
      <c r="Y533" s="40" t="s">
        <v>2623</v>
      </c>
      <c r="Z533" s="40">
        <v>0</v>
      </c>
      <c r="AB533" s="40">
        <v>0</v>
      </c>
      <c r="AC533" s="58">
        <v>1000</v>
      </c>
      <c r="AD533" s="40" t="s">
        <v>27</v>
      </c>
      <c r="AE533" s="40">
        <v>0</v>
      </c>
      <c r="AI533" s="40" t="s">
        <v>28</v>
      </c>
      <c r="AJ533" s="40" t="s">
        <v>135</v>
      </c>
      <c r="AK533" s="40" t="s">
        <v>136</v>
      </c>
      <c r="AL533" s="40" t="s">
        <v>31</v>
      </c>
      <c r="AM533" s="40" t="s">
        <v>2653</v>
      </c>
      <c r="AN533" s="40" t="s">
        <v>32</v>
      </c>
      <c r="AO533" s="40" t="s">
        <v>883</v>
      </c>
      <c r="AP533" s="40" t="s">
        <v>34</v>
      </c>
      <c r="AQ533" s="40" t="s">
        <v>71</v>
      </c>
      <c r="AR533" s="40" t="s">
        <v>42</v>
      </c>
      <c r="AS533" s="43">
        <v>41513</v>
      </c>
      <c r="AT533" s="40" t="s">
        <v>7453</v>
      </c>
      <c r="AU533" s="40">
        <v>0</v>
      </c>
      <c r="AV533" s="60" t="s">
        <v>8843</v>
      </c>
      <c r="AW533" s="43">
        <v>39757</v>
      </c>
      <c r="AX533" s="46">
        <v>40164.381249999999</v>
      </c>
      <c r="AY533" s="40" t="s">
        <v>600</v>
      </c>
      <c r="AZ533" s="67">
        <v>0</v>
      </c>
      <c r="BA533" s="43">
        <v>39757</v>
      </c>
      <c r="BB533" s="81">
        <v>41513</v>
      </c>
      <c r="BC533" s="40">
        <f t="shared" si="32"/>
        <v>1756</v>
      </c>
      <c r="BD533" s="85">
        <f t="shared" si="33"/>
        <v>58.533333333333331</v>
      </c>
      <c r="BF533" s="393">
        <v>39757</v>
      </c>
      <c r="BG533" s="399">
        <v>41517</v>
      </c>
      <c r="BH533" s="96">
        <f t="shared" si="34"/>
        <v>1760</v>
      </c>
      <c r="BI533" s="97">
        <f t="shared" si="35"/>
        <v>58.666666666666664</v>
      </c>
    </row>
    <row r="534" spans="1:61" ht="12.75" customHeight="1" x14ac:dyDescent="0.2">
      <c r="A534" s="413"/>
      <c r="B534" s="42" t="s">
        <v>2617</v>
      </c>
      <c r="C534" s="40">
        <v>93</v>
      </c>
      <c r="D534" s="60" t="s">
        <v>2527</v>
      </c>
      <c r="E534" s="41" t="s">
        <v>2530</v>
      </c>
      <c r="F534" s="41" t="s">
        <v>8717</v>
      </c>
      <c r="G534" s="41" t="s">
        <v>8708</v>
      </c>
      <c r="H534" s="41" t="s">
        <v>9571</v>
      </c>
      <c r="I534" s="45" t="s">
        <v>7453</v>
      </c>
      <c r="J534" s="40" t="s">
        <v>8736</v>
      </c>
      <c r="L534" s="51" t="s">
        <v>7841</v>
      </c>
      <c r="M534" s="40">
        <v>1038856</v>
      </c>
      <c r="N534" s="40" t="s">
        <v>8844</v>
      </c>
      <c r="O534" s="40" t="s">
        <v>8845</v>
      </c>
      <c r="P534" s="40" t="s">
        <v>2622</v>
      </c>
      <c r="Q534" s="40" t="s">
        <v>8846</v>
      </c>
      <c r="R534" s="40" t="s">
        <v>8847</v>
      </c>
      <c r="S534" s="43">
        <v>39699</v>
      </c>
      <c r="T534" s="40" t="s">
        <v>2623</v>
      </c>
      <c r="U534" s="58">
        <v>7838.56</v>
      </c>
      <c r="V534" s="58">
        <v>7838.56</v>
      </c>
      <c r="W534" s="40" t="s">
        <v>2623</v>
      </c>
      <c r="X534" s="40" t="s">
        <v>2623</v>
      </c>
      <c r="Y534" s="40" t="s">
        <v>2623</v>
      </c>
      <c r="Z534" s="58">
        <v>7838.56</v>
      </c>
      <c r="AA534" s="40" t="s">
        <v>26</v>
      </c>
      <c r="AB534" s="58">
        <v>7838.56</v>
      </c>
      <c r="AC534" s="40">
        <v>0</v>
      </c>
      <c r="AD534" s="40" t="s">
        <v>27</v>
      </c>
      <c r="AE534" s="40">
        <v>0</v>
      </c>
      <c r="AF534" s="40" t="s">
        <v>2629</v>
      </c>
      <c r="AG534" s="40" t="s">
        <v>2625</v>
      </c>
      <c r="AH534" s="40" t="s">
        <v>2626</v>
      </c>
      <c r="AI534" s="40" t="s">
        <v>28</v>
      </c>
      <c r="AJ534" s="40" t="s">
        <v>135</v>
      </c>
      <c r="AK534" s="40" t="s">
        <v>136</v>
      </c>
      <c r="AL534" s="40" t="s">
        <v>45</v>
      </c>
      <c r="AM534" s="40" t="s">
        <v>2634</v>
      </c>
      <c r="AN534" s="40" t="s">
        <v>32</v>
      </c>
      <c r="AO534" s="40" t="s">
        <v>1309</v>
      </c>
      <c r="AP534" s="40" t="s">
        <v>34</v>
      </c>
      <c r="AQ534" s="40" t="s">
        <v>71</v>
      </c>
      <c r="AR534" s="40" t="s">
        <v>42</v>
      </c>
      <c r="AS534" s="43">
        <v>41501</v>
      </c>
      <c r="AT534" s="40" t="s">
        <v>7453</v>
      </c>
      <c r="AU534" s="40">
        <v>0</v>
      </c>
      <c r="AV534" s="60" t="s">
        <v>8848</v>
      </c>
      <c r="AW534" s="43">
        <v>39940</v>
      </c>
      <c r="AX534" s="46">
        <v>39982.6</v>
      </c>
      <c r="AY534" s="40" t="s">
        <v>36</v>
      </c>
      <c r="AZ534" s="67">
        <v>7838.56</v>
      </c>
      <c r="BA534" s="43">
        <v>39940</v>
      </c>
      <c r="BB534" s="81">
        <v>41501</v>
      </c>
      <c r="BC534" s="40">
        <f t="shared" si="32"/>
        <v>1561</v>
      </c>
      <c r="BD534" s="85">
        <f t="shared" si="33"/>
        <v>52.033333333333331</v>
      </c>
      <c r="BF534" s="393">
        <v>39940</v>
      </c>
      <c r="BG534" s="399">
        <v>41517</v>
      </c>
      <c r="BH534" s="96">
        <f t="shared" si="34"/>
        <v>1577</v>
      </c>
      <c r="BI534" s="97">
        <f t="shared" si="35"/>
        <v>52.56666666666667</v>
      </c>
    </row>
    <row r="535" spans="1:61" ht="12.75" customHeight="1" x14ac:dyDescent="0.2">
      <c r="A535" s="413"/>
      <c r="B535" s="42" t="s">
        <v>2617</v>
      </c>
      <c r="C535" s="40">
        <v>93</v>
      </c>
      <c r="D535" s="60" t="s">
        <v>2527</v>
      </c>
      <c r="E535" s="41" t="s">
        <v>2533</v>
      </c>
      <c r="F535" s="41" t="s">
        <v>8713</v>
      </c>
      <c r="G535" s="41" t="s">
        <v>8708</v>
      </c>
      <c r="H535" s="41" t="s">
        <v>9214</v>
      </c>
      <c r="I535" s="45" t="s">
        <v>7453</v>
      </c>
      <c r="J535" s="40" t="s">
        <v>8761</v>
      </c>
      <c r="L535" s="51" t="s">
        <v>7841</v>
      </c>
      <c r="M535" s="40">
        <v>745564</v>
      </c>
      <c r="N535" s="40" t="s">
        <v>8849</v>
      </c>
      <c r="O535" s="40" t="s">
        <v>8850</v>
      </c>
      <c r="P535" s="40" t="s">
        <v>2622</v>
      </c>
      <c r="Q535" s="40" t="s">
        <v>8851</v>
      </c>
      <c r="R535" s="40" t="s">
        <v>8852</v>
      </c>
      <c r="S535" s="43">
        <v>39293</v>
      </c>
      <c r="T535" s="40" t="s">
        <v>2623</v>
      </c>
      <c r="U535" s="58">
        <v>20000</v>
      </c>
      <c r="V535" s="58">
        <v>20000</v>
      </c>
      <c r="W535" s="40" t="s">
        <v>2623</v>
      </c>
      <c r="X535" s="40" t="s">
        <v>2623</v>
      </c>
      <c r="Y535" s="40" t="s">
        <v>2623</v>
      </c>
      <c r="Z535" s="58">
        <v>20000</v>
      </c>
      <c r="AA535" s="40" t="s">
        <v>26</v>
      </c>
      <c r="AB535" s="58">
        <v>20000</v>
      </c>
      <c r="AC535" s="40">
        <v>0</v>
      </c>
      <c r="AD535" s="40" t="s">
        <v>27</v>
      </c>
      <c r="AE535" s="40">
        <v>0</v>
      </c>
      <c r="AF535" s="40" t="s">
        <v>2629</v>
      </c>
      <c r="AG535" s="40" t="s">
        <v>2625</v>
      </c>
      <c r="AH535" s="40" t="s">
        <v>2626</v>
      </c>
      <c r="AI535" s="40" t="s">
        <v>28</v>
      </c>
      <c r="AJ535" s="40" t="s">
        <v>135</v>
      </c>
      <c r="AK535" s="40" t="s">
        <v>80</v>
      </c>
      <c r="AL535" s="40" t="s">
        <v>45</v>
      </c>
      <c r="AM535" s="40" t="s">
        <v>2641</v>
      </c>
      <c r="AN535" s="40" t="s">
        <v>32</v>
      </c>
      <c r="AO535" s="40" t="s">
        <v>264</v>
      </c>
      <c r="AP535" s="40" t="s">
        <v>123</v>
      </c>
      <c r="AQ535" s="40" t="s">
        <v>185</v>
      </c>
      <c r="AR535" s="40" t="s">
        <v>42</v>
      </c>
      <c r="AS535" s="43">
        <v>41513</v>
      </c>
      <c r="AT535" s="40" t="s">
        <v>7453</v>
      </c>
      <c r="AU535" s="40">
        <v>0</v>
      </c>
      <c r="AV535" s="60" t="s">
        <v>8853</v>
      </c>
      <c r="AW535" s="43">
        <v>39483</v>
      </c>
      <c r="AX535" s="46">
        <v>39563.478472222225</v>
      </c>
      <c r="AY535" s="40" t="s">
        <v>36</v>
      </c>
      <c r="AZ535" s="67">
        <v>20000</v>
      </c>
      <c r="BA535" s="43">
        <v>39483</v>
      </c>
      <c r="BB535" s="81">
        <v>41513</v>
      </c>
      <c r="BC535" s="40">
        <f t="shared" si="32"/>
        <v>2030</v>
      </c>
      <c r="BD535" s="85">
        <f t="shared" si="33"/>
        <v>67.666666666666671</v>
      </c>
      <c r="BF535" s="393">
        <v>39483</v>
      </c>
      <c r="BG535" s="399">
        <v>41517</v>
      </c>
      <c r="BH535" s="96">
        <f t="shared" si="34"/>
        <v>2034</v>
      </c>
      <c r="BI535" s="97">
        <f t="shared" si="35"/>
        <v>67.8</v>
      </c>
    </row>
    <row r="536" spans="1:61" ht="12.75" customHeight="1" x14ac:dyDescent="0.2">
      <c r="A536" s="413"/>
      <c r="B536" s="42" t="s">
        <v>2617</v>
      </c>
      <c r="C536" s="40">
        <v>93</v>
      </c>
      <c r="D536" s="60" t="s">
        <v>2527</v>
      </c>
      <c r="E536" s="41" t="s">
        <v>2530</v>
      </c>
      <c r="F536" s="41" t="s">
        <v>8717</v>
      </c>
      <c r="G536" s="41" t="s">
        <v>8708</v>
      </c>
      <c r="H536" s="41" t="s">
        <v>9571</v>
      </c>
      <c r="I536" s="45" t="s">
        <v>7453</v>
      </c>
      <c r="J536" s="40" t="s">
        <v>8736</v>
      </c>
      <c r="L536" s="51" t="s">
        <v>7842</v>
      </c>
      <c r="M536" s="40">
        <v>1483353</v>
      </c>
      <c r="N536" s="40" t="s">
        <v>8854</v>
      </c>
      <c r="O536" s="40" t="s">
        <v>8855</v>
      </c>
      <c r="P536" s="40" t="s">
        <v>2622</v>
      </c>
      <c r="Q536" s="40" t="s">
        <v>8856</v>
      </c>
      <c r="R536" s="40" t="s">
        <v>8857</v>
      </c>
      <c r="S536" s="43">
        <v>40887</v>
      </c>
      <c r="T536" s="40" t="s">
        <v>2623</v>
      </c>
      <c r="U536" s="58">
        <v>192092</v>
      </c>
      <c r="V536" s="58">
        <v>192092</v>
      </c>
      <c r="W536" s="40" t="s">
        <v>2623</v>
      </c>
      <c r="X536" s="40" t="s">
        <v>2623</v>
      </c>
      <c r="Y536" s="40" t="s">
        <v>2623</v>
      </c>
      <c r="Z536" s="58">
        <v>192092</v>
      </c>
      <c r="AA536" s="40" t="s">
        <v>26</v>
      </c>
      <c r="AB536" s="58">
        <v>192092</v>
      </c>
      <c r="AC536" s="40">
        <v>0</v>
      </c>
      <c r="AD536" s="40" t="s">
        <v>27</v>
      </c>
      <c r="AE536" s="40">
        <v>0</v>
      </c>
      <c r="AF536" s="40" t="s">
        <v>2629</v>
      </c>
      <c r="AG536" s="40" t="s">
        <v>2630</v>
      </c>
      <c r="AI536" s="40" t="s">
        <v>28</v>
      </c>
      <c r="AJ536" s="40" t="s">
        <v>135</v>
      </c>
      <c r="AK536" s="40" t="s">
        <v>136</v>
      </c>
      <c r="AL536" s="40" t="s">
        <v>45</v>
      </c>
      <c r="AM536" s="40" t="s">
        <v>2644</v>
      </c>
      <c r="AN536" s="40" t="s">
        <v>32</v>
      </c>
      <c r="AO536" s="40" t="s">
        <v>958</v>
      </c>
      <c r="AP536" s="40" t="s">
        <v>34</v>
      </c>
      <c r="AQ536" s="40" t="s">
        <v>71</v>
      </c>
      <c r="AR536" s="40" t="s">
        <v>42</v>
      </c>
      <c r="AS536" s="43">
        <v>41509</v>
      </c>
      <c r="AT536" s="40" t="s">
        <v>7453</v>
      </c>
      <c r="AU536" s="40">
        <v>0</v>
      </c>
      <c r="AV536" s="60" t="s">
        <v>8858</v>
      </c>
      <c r="AW536" s="43">
        <v>41081</v>
      </c>
      <c r="AX536" s="46">
        <v>41094.713194444441</v>
      </c>
      <c r="AY536" s="40" t="s">
        <v>36</v>
      </c>
      <c r="AZ536" s="67">
        <v>192092</v>
      </c>
      <c r="BA536" s="43">
        <v>41081</v>
      </c>
      <c r="BB536" s="81">
        <v>41509</v>
      </c>
      <c r="BC536" s="40">
        <f t="shared" si="32"/>
        <v>428</v>
      </c>
      <c r="BD536" s="85">
        <f t="shared" si="33"/>
        <v>14.266666666666667</v>
      </c>
      <c r="BF536" s="393">
        <v>41081</v>
      </c>
      <c r="BG536" s="399">
        <v>41517</v>
      </c>
      <c r="BH536" s="96">
        <f t="shared" si="34"/>
        <v>436</v>
      </c>
      <c r="BI536" s="97">
        <f t="shared" si="35"/>
        <v>14.533333333333333</v>
      </c>
    </row>
    <row r="537" spans="1:61" ht="12.75" customHeight="1" x14ac:dyDescent="0.2">
      <c r="A537" s="413"/>
      <c r="B537" s="42" t="s">
        <v>2617</v>
      </c>
      <c r="C537" s="40">
        <v>77</v>
      </c>
      <c r="D537" s="60" t="s">
        <v>2527</v>
      </c>
      <c r="E537" s="41" t="s">
        <v>2534</v>
      </c>
      <c r="F537" s="40" t="s">
        <v>9453</v>
      </c>
      <c r="G537" s="40" t="s">
        <v>9453</v>
      </c>
      <c r="H537" s="40" t="s">
        <v>9453</v>
      </c>
      <c r="I537" s="40" t="s">
        <v>57</v>
      </c>
      <c r="J537" s="45" t="s">
        <v>9453</v>
      </c>
      <c r="L537" s="51" t="s">
        <v>7841</v>
      </c>
      <c r="M537" s="40">
        <v>456222</v>
      </c>
      <c r="N537" s="40" t="s">
        <v>8859</v>
      </c>
      <c r="O537" s="40" t="s">
        <v>8860</v>
      </c>
      <c r="P537" s="40" t="s">
        <v>2622</v>
      </c>
      <c r="Q537" s="40" t="s">
        <v>8861</v>
      </c>
      <c r="R537" s="40" t="s">
        <v>8862</v>
      </c>
      <c r="S537" s="43">
        <v>38018</v>
      </c>
      <c r="T537" s="40" t="s">
        <v>2623</v>
      </c>
      <c r="U537" s="58">
        <v>89750.64</v>
      </c>
      <c r="V537" s="58">
        <v>89750.64</v>
      </c>
      <c r="W537" s="40" t="s">
        <v>2623</v>
      </c>
      <c r="X537" s="40" t="s">
        <v>2623</v>
      </c>
      <c r="Y537" s="40" t="s">
        <v>2623</v>
      </c>
      <c r="Z537" s="58">
        <v>89750.64</v>
      </c>
      <c r="AA537" s="40" t="s">
        <v>26</v>
      </c>
      <c r="AB537" s="58">
        <v>89750.64</v>
      </c>
      <c r="AC537" s="58">
        <v>35877.54</v>
      </c>
      <c r="AD537" s="40" t="s">
        <v>27</v>
      </c>
      <c r="AE537" s="40">
        <v>0</v>
      </c>
      <c r="AF537" s="40" t="s">
        <v>2624</v>
      </c>
      <c r="AG537" s="40" t="s">
        <v>2638</v>
      </c>
      <c r="AH537" s="40" t="s">
        <v>2639</v>
      </c>
      <c r="AI537" s="40" t="s">
        <v>28</v>
      </c>
      <c r="AJ537" s="40" t="s">
        <v>135</v>
      </c>
      <c r="AK537" s="40" t="s">
        <v>80</v>
      </c>
      <c r="AL537" s="40" t="s">
        <v>45</v>
      </c>
      <c r="AM537" s="40" t="s">
        <v>2634</v>
      </c>
      <c r="AN537" s="40" t="s">
        <v>32</v>
      </c>
      <c r="AO537" s="40" t="s">
        <v>5529</v>
      </c>
      <c r="AP537" s="40" t="s">
        <v>34</v>
      </c>
      <c r="AQ537" s="40" t="s">
        <v>71</v>
      </c>
      <c r="AR537" s="40" t="s">
        <v>42</v>
      </c>
      <c r="AS537" s="43">
        <v>41509</v>
      </c>
      <c r="AT537" s="40" t="s">
        <v>57</v>
      </c>
      <c r="AU537" s="40">
        <v>0</v>
      </c>
      <c r="AV537" s="60" t="s">
        <v>8863</v>
      </c>
      <c r="AW537" s="43">
        <v>38477</v>
      </c>
      <c r="AX537" s="46">
        <v>38503.65902777778</v>
      </c>
      <c r="AY537" s="40" t="s">
        <v>36</v>
      </c>
      <c r="AZ537" s="67">
        <v>89750.64</v>
      </c>
      <c r="BA537" s="43">
        <v>38477</v>
      </c>
      <c r="BB537" s="81">
        <v>41509</v>
      </c>
      <c r="BC537" s="40">
        <f t="shared" si="32"/>
        <v>3032</v>
      </c>
      <c r="BD537" s="85">
        <f t="shared" si="33"/>
        <v>101.06666666666666</v>
      </c>
      <c r="BF537" s="393">
        <v>38477</v>
      </c>
      <c r="BG537" s="399">
        <v>41517</v>
      </c>
      <c r="BH537" s="96">
        <f t="shared" si="34"/>
        <v>3040</v>
      </c>
      <c r="BI537" s="97">
        <f t="shared" si="35"/>
        <v>101.33333333333333</v>
      </c>
    </row>
    <row r="538" spans="1:61" ht="12.75" customHeight="1" x14ac:dyDescent="0.2">
      <c r="A538" s="413"/>
      <c r="B538" s="42" t="s">
        <v>2617</v>
      </c>
      <c r="C538" s="40">
        <v>82</v>
      </c>
      <c r="D538" s="60" t="s">
        <v>2527</v>
      </c>
      <c r="E538" s="41" t="s">
        <v>2558</v>
      </c>
      <c r="F538" s="41" t="s">
        <v>8717</v>
      </c>
      <c r="G538" s="41" t="s">
        <v>8715</v>
      </c>
      <c r="H538" s="41" t="s">
        <v>8716</v>
      </c>
      <c r="I538" s="45" t="s">
        <v>7838</v>
      </c>
      <c r="J538" s="45" t="s">
        <v>9425</v>
      </c>
      <c r="L538" s="51" t="s">
        <v>7841</v>
      </c>
      <c r="M538" s="40">
        <v>1109977</v>
      </c>
      <c r="N538" s="40" t="s">
        <v>8864</v>
      </c>
      <c r="O538" s="40" t="s">
        <v>8865</v>
      </c>
      <c r="P538" s="40" t="s">
        <v>2622</v>
      </c>
      <c r="Q538" s="40" t="s">
        <v>8866</v>
      </c>
      <c r="R538" s="40" t="s">
        <v>8867</v>
      </c>
      <c r="S538" s="43">
        <v>39789</v>
      </c>
      <c r="T538" s="40" t="s">
        <v>2623</v>
      </c>
      <c r="U538" s="58">
        <v>163048.82</v>
      </c>
      <c r="V538" s="58">
        <v>203811.02</v>
      </c>
      <c r="W538" s="40" t="s">
        <v>2623</v>
      </c>
      <c r="X538" s="40" t="s">
        <v>2623</v>
      </c>
      <c r="Y538" s="40" t="s">
        <v>2623</v>
      </c>
      <c r="Z538" s="58">
        <v>163048.82</v>
      </c>
      <c r="AA538" s="40" t="s">
        <v>26</v>
      </c>
      <c r="AB538" s="58">
        <v>163048.82</v>
      </c>
      <c r="AC538" s="40">
        <v>0</v>
      </c>
      <c r="AD538" s="40" t="s">
        <v>27</v>
      </c>
      <c r="AE538" s="40">
        <v>0</v>
      </c>
      <c r="AF538" s="40" t="s">
        <v>2629</v>
      </c>
      <c r="AG538" s="40" t="s">
        <v>2625</v>
      </c>
      <c r="AH538" s="40" t="s">
        <v>2626</v>
      </c>
      <c r="AI538" s="40" t="s">
        <v>28</v>
      </c>
      <c r="AJ538" s="40" t="s">
        <v>135</v>
      </c>
      <c r="AK538" s="40" t="s">
        <v>284</v>
      </c>
      <c r="AL538" s="40" t="s">
        <v>45</v>
      </c>
      <c r="AM538" s="40" t="s">
        <v>2644</v>
      </c>
      <c r="AN538" s="40" t="s">
        <v>32</v>
      </c>
      <c r="AO538" s="40" t="s">
        <v>195</v>
      </c>
      <c r="AP538" s="40" t="s">
        <v>40</v>
      </c>
      <c r="AQ538" s="40" t="s">
        <v>41</v>
      </c>
      <c r="AR538" s="40" t="s">
        <v>42</v>
      </c>
      <c r="AS538" s="43">
        <v>41501</v>
      </c>
      <c r="AT538" s="40" t="s">
        <v>57</v>
      </c>
      <c r="AU538" s="40">
        <v>0</v>
      </c>
      <c r="AV538" s="60" t="s">
        <v>8868</v>
      </c>
      <c r="AW538" s="43">
        <v>40086</v>
      </c>
      <c r="AX538" s="46">
        <v>40099.488888888889</v>
      </c>
      <c r="AY538" s="40" t="s">
        <v>36</v>
      </c>
      <c r="AZ538" s="67">
        <v>163048.82</v>
      </c>
      <c r="BA538" s="43">
        <v>40086</v>
      </c>
      <c r="BB538" s="81">
        <v>41501</v>
      </c>
      <c r="BC538" s="40">
        <f t="shared" si="32"/>
        <v>1415</v>
      </c>
      <c r="BD538" s="85">
        <f t="shared" si="33"/>
        <v>47.166666666666664</v>
      </c>
      <c r="BF538" s="393">
        <v>40086</v>
      </c>
      <c r="BG538" s="399">
        <v>41517</v>
      </c>
      <c r="BH538" s="96">
        <f t="shared" si="34"/>
        <v>1431</v>
      </c>
      <c r="BI538" s="97">
        <f t="shared" si="35"/>
        <v>47.7</v>
      </c>
    </row>
    <row r="539" spans="1:61" ht="12.75" customHeight="1" x14ac:dyDescent="0.2">
      <c r="A539" s="413"/>
      <c r="B539" s="42" t="s">
        <v>2617</v>
      </c>
      <c r="C539" s="40">
        <v>82</v>
      </c>
      <c r="D539" s="60" t="s">
        <v>2527</v>
      </c>
      <c r="E539" s="41" t="s">
        <v>2537</v>
      </c>
      <c r="F539" s="41" t="s">
        <v>8717</v>
      </c>
      <c r="G539" s="41" t="s">
        <v>8708</v>
      </c>
      <c r="H539" s="41" t="s">
        <v>8975</v>
      </c>
      <c r="I539" s="40" t="s">
        <v>57</v>
      </c>
      <c r="J539" s="45" t="s">
        <v>9443</v>
      </c>
      <c r="L539" s="51" t="s">
        <v>7841</v>
      </c>
      <c r="M539" s="40">
        <v>720975</v>
      </c>
      <c r="N539" s="40" t="s">
        <v>8869</v>
      </c>
      <c r="O539" s="40" t="s">
        <v>8870</v>
      </c>
      <c r="P539" s="40" t="s">
        <v>2622</v>
      </c>
      <c r="Q539" s="40" t="s">
        <v>8871</v>
      </c>
      <c r="R539" s="40" t="s">
        <v>8872</v>
      </c>
      <c r="S539" s="43">
        <v>38712</v>
      </c>
      <c r="T539" s="40" t="s">
        <v>2623</v>
      </c>
      <c r="U539" s="58">
        <v>29679.49</v>
      </c>
      <c r="V539" s="58">
        <v>29679.49</v>
      </c>
      <c r="W539" s="40" t="s">
        <v>2623</v>
      </c>
      <c r="X539" s="40" t="s">
        <v>2623</v>
      </c>
      <c r="Y539" s="40" t="s">
        <v>2623</v>
      </c>
      <c r="Z539" s="58">
        <v>29679.49</v>
      </c>
      <c r="AA539" s="40" t="s">
        <v>26</v>
      </c>
      <c r="AB539" s="58">
        <v>29679.49</v>
      </c>
      <c r="AC539" s="58">
        <v>12610</v>
      </c>
      <c r="AD539" s="40" t="s">
        <v>27</v>
      </c>
      <c r="AE539" s="40">
        <v>0</v>
      </c>
      <c r="AF539" s="40" t="s">
        <v>2629</v>
      </c>
      <c r="AG539" s="40" t="s">
        <v>2630</v>
      </c>
      <c r="AI539" s="40" t="s">
        <v>28</v>
      </c>
      <c r="AJ539" s="40" t="s">
        <v>135</v>
      </c>
      <c r="AK539" s="40" t="s">
        <v>30</v>
      </c>
      <c r="AL539" s="40" t="s">
        <v>31</v>
      </c>
      <c r="AM539" s="40" t="s">
        <v>2653</v>
      </c>
      <c r="AN539" s="40" t="s">
        <v>32</v>
      </c>
      <c r="AO539" s="40" t="s">
        <v>70</v>
      </c>
      <c r="AP539" s="40" t="s">
        <v>34</v>
      </c>
      <c r="AQ539" s="40" t="s">
        <v>71</v>
      </c>
      <c r="AR539" s="40" t="s">
        <v>42</v>
      </c>
      <c r="AS539" s="43">
        <v>41494</v>
      </c>
      <c r="AT539" s="40" t="s">
        <v>57</v>
      </c>
      <c r="AU539" s="40">
        <v>0</v>
      </c>
      <c r="AV539" s="60" t="s">
        <v>8873</v>
      </c>
      <c r="AW539" s="43">
        <v>39436</v>
      </c>
      <c r="AX539" s="46">
        <v>39468.597916666666</v>
      </c>
      <c r="AY539" s="40" t="s">
        <v>36</v>
      </c>
      <c r="AZ539" s="67">
        <v>29679.49</v>
      </c>
      <c r="BA539" s="43">
        <v>39436</v>
      </c>
      <c r="BB539" s="81">
        <v>41494</v>
      </c>
      <c r="BC539" s="40">
        <f t="shared" si="32"/>
        <v>2058</v>
      </c>
      <c r="BD539" s="85">
        <f t="shared" si="33"/>
        <v>68.599999999999994</v>
      </c>
      <c r="BF539" s="393">
        <v>39436</v>
      </c>
      <c r="BG539" s="399">
        <v>41517</v>
      </c>
      <c r="BH539" s="96">
        <f t="shared" si="34"/>
        <v>2081</v>
      </c>
      <c r="BI539" s="97">
        <f t="shared" si="35"/>
        <v>69.36666666666666</v>
      </c>
    </row>
    <row r="540" spans="1:61" ht="12.75" customHeight="1" x14ac:dyDescent="0.2">
      <c r="A540" s="413"/>
      <c r="B540" s="42" t="s">
        <v>2617</v>
      </c>
      <c r="C540" s="40">
        <v>93</v>
      </c>
      <c r="D540" s="60" t="s">
        <v>2527</v>
      </c>
      <c r="E540" s="41" t="s">
        <v>2536</v>
      </c>
      <c r="F540" s="41" t="s">
        <v>8712</v>
      </c>
      <c r="G540" s="41" t="s">
        <v>8708</v>
      </c>
      <c r="H540" s="41" t="s">
        <v>9572</v>
      </c>
      <c r="I540" s="45" t="s">
        <v>7838</v>
      </c>
      <c r="J540" s="45" t="s">
        <v>9444</v>
      </c>
      <c r="L540" s="51" t="s">
        <v>7842</v>
      </c>
      <c r="M540" s="40">
        <v>1505559</v>
      </c>
      <c r="N540" s="40" t="s">
        <v>8874</v>
      </c>
      <c r="O540" s="40" t="s">
        <v>8875</v>
      </c>
      <c r="P540" s="40" t="s">
        <v>2622</v>
      </c>
      <c r="Q540" s="40" t="s">
        <v>8876</v>
      </c>
      <c r="R540" s="40" t="s">
        <v>8877</v>
      </c>
      <c r="S540" s="43">
        <v>40683</v>
      </c>
      <c r="T540" s="40" t="s">
        <v>2623</v>
      </c>
      <c r="U540" s="58">
        <v>10418.92</v>
      </c>
      <c r="V540" s="58">
        <v>10418.92</v>
      </c>
      <c r="W540" s="40" t="s">
        <v>2623</v>
      </c>
      <c r="X540" s="40" t="s">
        <v>2623</v>
      </c>
      <c r="Y540" s="40" t="s">
        <v>2623</v>
      </c>
      <c r="Z540" s="58">
        <v>9179.5</v>
      </c>
      <c r="AA540" s="40" t="s">
        <v>50</v>
      </c>
      <c r="AB540" s="58">
        <v>4589.75</v>
      </c>
      <c r="AC540" s="58">
        <v>2000</v>
      </c>
      <c r="AD540" s="40" t="s">
        <v>27</v>
      </c>
      <c r="AE540" s="40">
        <v>0</v>
      </c>
      <c r="AF540" s="40" t="s">
        <v>2629</v>
      </c>
      <c r="AG540" s="40" t="s">
        <v>2625</v>
      </c>
      <c r="AH540" s="40" t="s">
        <v>2626</v>
      </c>
      <c r="AI540" s="40" t="s">
        <v>28</v>
      </c>
      <c r="AJ540" s="40" t="s">
        <v>135</v>
      </c>
      <c r="AK540" s="40" t="s">
        <v>284</v>
      </c>
      <c r="AL540" s="40" t="s">
        <v>31</v>
      </c>
      <c r="AM540" s="40" t="s">
        <v>2632</v>
      </c>
      <c r="AN540" s="40" t="s">
        <v>131</v>
      </c>
      <c r="AO540" s="40" t="s">
        <v>54</v>
      </c>
      <c r="AP540" s="40" t="s">
        <v>55</v>
      </c>
      <c r="AQ540" s="40" t="s">
        <v>71</v>
      </c>
      <c r="AR540" s="40" t="s">
        <v>42</v>
      </c>
      <c r="AS540" s="43">
        <v>41507</v>
      </c>
      <c r="AT540" s="40" t="s">
        <v>57</v>
      </c>
      <c r="AU540" s="40">
        <v>0</v>
      </c>
      <c r="AV540" s="60" t="s">
        <v>8878</v>
      </c>
      <c r="AW540" s="43">
        <v>41124</v>
      </c>
      <c r="AX540" s="46">
        <v>41141.49722222222</v>
      </c>
      <c r="AY540" s="40" t="s">
        <v>36</v>
      </c>
      <c r="AZ540" s="67">
        <v>10418.92</v>
      </c>
      <c r="BA540" s="43">
        <v>41124</v>
      </c>
      <c r="BB540" s="81">
        <v>41507</v>
      </c>
      <c r="BC540" s="40">
        <f t="shared" si="32"/>
        <v>383</v>
      </c>
      <c r="BD540" s="85">
        <f t="shared" si="33"/>
        <v>12.766666666666667</v>
      </c>
      <c r="BF540" s="393">
        <v>41124</v>
      </c>
      <c r="BG540" s="399">
        <v>41517</v>
      </c>
      <c r="BH540" s="96">
        <f t="shared" si="34"/>
        <v>393</v>
      </c>
      <c r="BI540" s="97">
        <f t="shared" si="35"/>
        <v>13.1</v>
      </c>
    </row>
    <row r="541" spans="1:61" ht="12.75" customHeight="1" x14ac:dyDescent="0.2">
      <c r="A541" s="413"/>
      <c r="B541" s="42" t="s">
        <v>2617</v>
      </c>
      <c r="C541" s="40">
        <v>93</v>
      </c>
      <c r="D541" s="60" t="s">
        <v>2527</v>
      </c>
      <c r="E541" s="41" t="s">
        <v>2530</v>
      </c>
      <c r="F541" s="40" t="s">
        <v>8710</v>
      </c>
      <c r="G541" s="40" t="s">
        <v>8708</v>
      </c>
      <c r="H541" s="40" t="s">
        <v>8709</v>
      </c>
      <c r="I541" s="45" t="s">
        <v>7838</v>
      </c>
      <c r="J541" s="45" t="s">
        <v>9440</v>
      </c>
      <c r="L541" s="51" t="s">
        <v>7841</v>
      </c>
      <c r="M541" s="40">
        <v>1083489</v>
      </c>
      <c r="N541" s="40" t="s">
        <v>8879</v>
      </c>
      <c r="O541" s="40" t="s">
        <v>8880</v>
      </c>
      <c r="P541" s="40" t="s">
        <v>2622</v>
      </c>
      <c r="Q541" s="40" t="s">
        <v>8881</v>
      </c>
      <c r="R541" s="40" t="s">
        <v>8882</v>
      </c>
      <c r="S541" s="43">
        <v>39674</v>
      </c>
      <c r="T541" s="40" t="s">
        <v>2623</v>
      </c>
      <c r="U541" s="58">
        <v>40780.81</v>
      </c>
      <c r="V541" s="58">
        <v>40780.81</v>
      </c>
      <c r="W541" s="40" t="s">
        <v>2623</v>
      </c>
      <c r="X541" s="40" t="s">
        <v>2623</v>
      </c>
      <c r="Y541" s="40" t="s">
        <v>2623</v>
      </c>
      <c r="Z541" s="58">
        <v>40780.81</v>
      </c>
      <c r="AA541" s="40" t="s">
        <v>26</v>
      </c>
      <c r="AB541" s="58">
        <v>40780.81</v>
      </c>
      <c r="AC541" s="40">
        <v>0</v>
      </c>
      <c r="AD541" s="40" t="s">
        <v>27</v>
      </c>
      <c r="AE541" s="40">
        <v>0</v>
      </c>
      <c r="AF541" s="40" t="s">
        <v>2629</v>
      </c>
      <c r="AG541" s="40" t="s">
        <v>2625</v>
      </c>
      <c r="AH541" s="40" t="s">
        <v>2626</v>
      </c>
      <c r="AI541" s="40" t="s">
        <v>28</v>
      </c>
      <c r="AJ541" s="40" t="s">
        <v>135</v>
      </c>
      <c r="AK541" s="40" t="s">
        <v>136</v>
      </c>
      <c r="AL541" s="40" t="s">
        <v>31</v>
      </c>
      <c r="AM541" s="40" t="s">
        <v>2634</v>
      </c>
      <c r="AN541" s="40" t="s">
        <v>32</v>
      </c>
      <c r="AO541" s="40" t="s">
        <v>5460</v>
      </c>
      <c r="AP541" s="40" t="s">
        <v>34</v>
      </c>
      <c r="AQ541" s="40" t="s">
        <v>71</v>
      </c>
      <c r="AR541" s="40" t="s">
        <v>42</v>
      </c>
      <c r="AS541" s="43">
        <v>41512</v>
      </c>
      <c r="AT541" s="40" t="s">
        <v>57</v>
      </c>
      <c r="AU541" s="40">
        <v>0</v>
      </c>
      <c r="AV541" s="60" t="s">
        <v>8883</v>
      </c>
      <c r="AW541" s="43">
        <v>40023</v>
      </c>
      <c r="AX541" s="46">
        <v>40052.592361111114</v>
      </c>
      <c r="AY541" s="40" t="s">
        <v>36</v>
      </c>
      <c r="AZ541" s="67">
        <v>40780.81</v>
      </c>
      <c r="BA541" s="43">
        <v>40023</v>
      </c>
      <c r="BB541" s="81">
        <v>41512</v>
      </c>
      <c r="BC541" s="40">
        <f t="shared" si="32"/>
        <v>1489</v>
      </c>
      <c r="BD541" s="85">
        <f t="shared" si="33"/>
        <v>49.633333333333333</v>
      </c>
      <c r="BF541" s="393">
        <v>40023</v>
      </c>
      <c r="BG541" s="399">
        <v>41517</v>
      </c>
      <c r="BH541" s="96">
        <f t="shared" si="34"/>
        <v>1494</v>
      </c>
      <c r="BI541" s="97">
        <f t="shared" si="35"/>
        <v>49.8</v>
      </c>
    </row>
    <row r="542" spans="1:61" ht="12.75" customHeight="1" x14ac:dyDescent="0.2">
      <c r="A542" s="413"/>
      <c r="B542" s="42" t="s">
        <v>2617</v>
      </c>
      <c r="C542" s="40">
        <v>93</v>
      </c>
      <c r="D542" s="60" t="s">
        <v>2527</v>
      </c>
      <c r="E542" s="41" t="s">
        <v>2534</v>
      </c>
      <c r="F542" s="41" t="s">
        <v>8717</v>
      </c>
      <c r="G542" s="41" t="s">
        <v>8715</v>
      </c>
      <c r="H542" s="41" t="s">
        <v>8716</v>
      </c>
      <c r="I542" s="45" t="s">
        <v>7839</v>
      </c>
      <c r="J542" s="45" t="s">
        <v>9417</v>
      </c>
      <c r="L542" s="51" t="s">
        <v>7841</v>
      </c>
      <c r="M542" s="40">
        <v>1208311</v>
      </c>
      <c r="N542" s="40" t="s">
        <v>8884</v>
      </c>
      <c r="O542" s="40" t="s">
        <v>8885</v>
      </c>
      <c r="P542" s="40" t="s">
        <v>2622</v>
      </c>
      <c r="Q542" s="40" t="s">
        <v>8886</v>
      </c>
      <c r="R542" s="40" t="s">
        <v>8887</v>
      </c>
      <c r="S542" s="43">
        <v>40118</v>
      </c>
      <c r="T542" s="40" t="s">
        <v>2623</v>
      </c>
      <c r="U542" s="58">
        <v>11978.4</v>
      </c>
      <c r="V542" s="58">
        <v>11978.4</v>
      </c>
      <c r="W542" s="40" t="s">
        <v>2623</v>
      </c>
      <c r="X542" s="40" t="s">
        <v>2623</v>
      </c>
      <c r="Y542" s="40" t="s">
        <v>2623</v>
      </c>
      <c r="Z542" s="58">
        <v>11978.4</v>
      </c>
      <c r="AA542" s="40" t="s">
        <v>26</v>
      </c>
      <c r="AB542" s="58">
        <v>11978.4</v>
      </c>
      <c r="AC542" s="40">
        <v>0</v>
      </c>
      <c r="AD542" s="40" t="s">
        <v>27</v>
      </c>
      <c r="AE542" s="40">
        <v>0</v>
      </c>
      <c r="AF542" s="40" t="s">
        <v>2629</v>
      </c>
      <c r="AG542" s="40" t="s">
        <v>2630</v>
      </c>
      <c r="AI542" s="40" t="s">
        <v>28</v>
      </c>
      <c r="AJ542" s="40" t="s">
        <v>135</v>
      </c>
      <c r="AK542" s="40" t="s">
        <v>276</v>
      </c>
      <c r="AL542" s="40" t="s">
        <v>45</v>
      </c>
      <c r="AM542" s="40" t="s">
        <v>2653</v>
      </c>
      <c r="AN542" s="40" t="s">
        <v>32</v>
      </c>
      <c r="AO542" s="40" t="s">
        <v>58</v>
      </c>
      <c r="AP542" s="40" t="s">
        <v>34</v>
      </c>
      <c r="AQ542" s="40" t="s">
        <v>71</v>
      </c>
      <c r="AR542" s="40" t="s">
        <v>42</v>
      </c>
      <c r="AS542" s="43">
        <v>41494</v>
      </c>
      <c r="AT542" s="40" t="s">
        <v>43</v>
      </c>
      <c r="AU542" s="40">
        <v>0</v>
      </c>
      <c r="AV542" s="60" t="s">
        <v>8888</v>
      </c>
      <c r="AW542" s="43">
        <v>40298</v>
      </c>
      <c r="AX542" s="46">
        <v>40316.737500000003</v>
      </c>
      <c r="AY542" s="40" t="s">
        <v>36</v>
      </c>
      <c r="AZ542" s="67">
        <v>11978.4</v>
      </c>
      <c r="BA542" s="43">
        <v>40298</v>
      </c>
      <c r="BB542" s="81">
        <v>41494</v>
      </c>
      <c r="BC542" s="40">
        <f t="shared" si="32"/>
        <v>1196</v>
      </c>
      <c r="BD542" s="85">
        <f t="shared" si="33"/>
        <v>39.866666666666667</v>
      </c>
      <c r="BF542" s="393">
        <v>40298</v>
      </c>
      <c r="BG542" s="399">
        <v>41517</v>
      </c>
      <c r="BH542" s="96">
        <f t="shared" si="34"/>
        <v>1219</v>
      </c>
      <c r="BI542" s="97">
        <f t="shared" si="35"/>
        <v>40.633333333333333</v>
      </c>
    </row>
    <row r="543" spans="1:61" ht="12.75" customHeight="1" x14ac:dyDescent="0.2">
      <c r="A543" s="413"/>
      <c r="B543" s="42" t="s">
        <v>2617</v>
      </c>
      <c r="C543" s="40">
        <v>93</v>
      </c>
      <c r="D543" s="60" t="s">
        <v>2527</v>
      </c>
      <c r="E543" s="41" t="s">
        <v>2530</v>
      </c>
      <c r="F543" s="41" t="s">
        <v>9209</v>
      </c>
      <c r="G543" s="41" t="s">
        <v>8718</v>
      </c>
      <c r="H543" s="41" t="s">
        <v>8718</v>
      </c>
      <c r="I543" s="45" t="s">
        <v>7839</v>
      </c>
      <c r="J543" s="45" t="s">
        <v>9416</v>
      </c>
      <c r="L543" s="51" t="s">
        <v>7842</v>
      </c>
      <c r="M543" s="40">
        <v>1461694</v>
      </c>
      <c r="N543" s="40" t="s">
        <v>8889</v>
      </c>
      <c r="O543" s="40" t="s">
        <v>8890</v>
      </c>
      <c r="P543" s="40" t="s">
        <v>2622</v>
      </c>
      <c r="Q543" s="40" t="s">
        <v>8891</v>
      </c>
      <c r="R543" s="40" t="s">
        <v>8892</v>
      </c>
      <c r="S543" s="43">
        <v>40646</v>
      </c>
      <c r="T543" s="40" t="s">
        <v>2623</v>
      </c>
      <c r="U543" s="58">
        <v>2509</v>
      </c>
      <c r="V543" s="58">
        <v>2509</v>
      </c>
      <c r="W543" s="40" t="s">
        <v>2623</v>
      </c>
      <c r="X543" s="40" t="s">
        <v>2623</v>
      </c>
      <c r="Y543" s="40" t="s">
        <v>2623</v>
      </c>
      <c r="Z543" s="58">
        <v>2509</v>
      </c>
      <c r="AA543" s="40" t="s">
        <v>26</v>
      </c>
      <c r="AB543" s="58">
        <v>2509</v>
      </c>
      <c r="AC543" s="40">
        <v>0</v>
      </c>
      <c r="AD543" s="40" t="s">
        <v>27</v>
      </c>
      <c r="AE543" s="40">
        <v>0</v>
      </c>
      <c r="AF543" s="40" t="s">
        <v>2629</v>
      </c>
      <c r="AG543" s="40" t="s">
        <v>2625</v>
      </c>
      <c r="AH543" s="40" t="s">
        <v>2626</v>
      </c>
      <c r="AI543" s="40" t="s">
        <v>28</v>
      </c>
      <c r="AJ543" s="40" t="s">
        <v>135</v>
      </c>
      <c r="AK543" s="40" t="s">
        <v>136</v>
      </c>
      <c r="AL543" s="40" t="s">
        <v>45</v>
      </c>
      <c r="AM543" s="40" t="s">
        <v>2632</v>
      </c>
      <c r="AN543" s="40" t="s">
        <v>131</v>
      </c>
      <c r="AO543" s="40" t="s">
        <v>2726</v>
      </c>
      <c r="AP543" s="40" t="s">
        <v>34</v>
      </c>
      <c r="AQ543" s="40" t="s">
        <v>71</v>
      </c>
      <c r="AR543" s="40" t="s">
        <v>42</v>
      </c>
      <c r="AS543" s="43">
        <v>41506</v>
      </c>
      <c r="AT543" s="40" t="s">
        <v>43</v>
      </c>
      <c r="AU543" s="40">
        <v>0</v>
      </c>
      <c r="AV543" s="60" t="s">
        <v>8893</v>
      </c>
      <c r="AW543" s="43">
        <v>41036</v>
      </c>
      <c r="AX543" s="46">
        <v>41050.605555555558</v>
      </c>
      <c r="AY543" s="40" t="s">
        <v>36</v>
      </c>
      <c r="AZ543" s="67">
        <v>2509</v>
      </c>
      <c r="BA543" s="43">
        <v>41036</v>
      </c>
      <c r="BB543" s="81">
        <v>41506</v>
      </c>
      <c r="BC543" s="40">
        <f t="shared" si="32"/>
        <v>470</v>
      </c>
      <c r="BD543" s="85">
        <f t="shared" si="33"/>
        <v>15.666666666666666</v>
      </c>
      <c r="BF543" s="393">
        <v>41036</v>
      </c>
      <c r="BG543" s="399">
        <v>41517</v>
      </c>
      <c r="BH543" s="96">
        <f t="shared" si="34"/>
        <v>481</v>
      </c>
      <c r="BI543" s="97">
        <f t="shared" si="35"/>
        <v>16.033333333333335</v>
      </c>
    </row>
    <row r="544" spans="1:61" ht="12.75" customHeight="1" x14ac:dyDescent="0.2">
      <c r="A544" s="413"/>
      <c r="B544" s="42" t="s">
        <v>2617</v>
      </c>
      <c r="C544" s="40">
        <v>93</v>
      </c>
      <c r="D544" s="60" t="s">
        <v>2527</v>
      </c>
      <c r="E544" s="41" t="s">
        <v>2530</v>
      </c>
      <c r="F544" s="41" t="s">
        <v>8712</v>
      </c>
      <c r="G544" s="41" t="s">
        <v>8708</v>
      </c>
      <c r="H544" s="41" t="s">
        <v>9572</v>
      </c>
      <c r="I544" s="45" t="s">
        <v>7839</v>
      </c>
      <c r="J544" s="40" t="s">
        <v>8755</v>
      </c>
      <c r="L544" s="51" t="s">
        <v>7841</v>
      </c>
      <c r="M544" s="40">
        <v>1113912</v>
      </c>
      <c r="N544" s="40" t="s">
        <v>8894</v>
      </c>
      <c r="O544" s="40" t="s">
        <v>8895</v>
      </c>
      <c r="P544" s="40" t="s">
        <v>2622</v>
      </c>
      <c r="Q544" s="40" t="s">
        <v>8896</v>
      </c>
      <c r="R544" s="40" t="s">
        <v>8897</v>
      </c>
      <c r="S544" s="43">
        <v>39905</v>
      </c>
      <c r="T544" s="40" t="s">
        <v>2623</v>
      </c>
      <c r="U544" s="58">
        <v>14462.1</v>
      </c>
      <c r="V544" s="58">
        <v>16069</v>
      </c>
      <c r="W544" s="40" t="s">
        <v>2623</v>
      </c>
      <c r="X544" s="40" t="s">
        <v>2623</v>
      </c>
      <c r="Y544" s="40" t="s">
        <v>2623</v>
      </c>
      <c r="Z544" s="58">
        <v>14462.1</v>
      </c>
      <c r="AA544" s="40" t="s">
        <v>26</v>
      </c>
      <c r="AB544" s="58">
        <v>14462.1</v>
      </c>
      <c r="AC544" s="40">
        <v>0</v>
      </c>
      <c r="AD544" s="40" t="s">
        <v>27</v>
      </c>
      <c r="AE544" s="40">
        <v>0</v>
      </c>
      <c r="AF544" s="40" t="s">
        <v>2629</v>
      </c>
      <c r="AG544" s="40" t="s">
        <v>2625</v>
      </c>
      <c r="AH544" s="40" t="s">
        <v>2626</v>
      </c>
      <c r="AI544" s="40" t="s">
        <v>28</v>
      </c>
      <c r="AJ544" s="40" t="s">
        <v>135</v>
      </c>
      <c r="AK544" s="40" t="s">
        <v>136</v>
      </c>
      <c r="AL544" s="40" t="s">
        <v>31</v>
      </c>
      <c r="AM544" s="40" t="s">
        <v>2653</v>
      </c>
      <c r="AN544" s="40" t="s">
        <v>32</v>
      </c>
      <c r="AO544" s="40" t="s">
        <v>231</v>
      </c>
      <c r="AP544" s="40" t="s">
        <v>34</v>
      </c>
      <c r="AQ544" s="40" t="s">
        <v>46</v>
      </c>
      <c r="AR544" s="40" t="s">
        <v>42</v>
      </c>
      <c r="AS544" s="43">
        <v>41508</v>
      </c>
      <c r="AT544" s="40" t="s">
        <v>43</v>
      </c>
      <c r="AU544" s="40">
        <v>0</v>
      </c>
      <c r="AV544" s="60" t="s">
        <v>8898</v>
      </c>
      <c r="AW544" s="43">
        <v>40086</v>
      </c>
      <c r="AX544" s="46">
        <v>40106.518055555556</v>
      </c>
      <c r="AY544" s="40" t="s">
        <v>36</v>
      </c>
      <c r="AZ544" s="67">
        <v>14462.1</v>
      </c>
      <c r="BA544" s="43">
        <v>40086</v>
      </c>
      <c r="BB544" s="81">
        <v>41508</v>
      </c>
      <c r="BC544" s="40">
        <f t="shared" si="32"/>
        <v>1422</v>
      </c>
      <c r="BD544" s="85">
        <f t="shared" si="33"/>
        <v>47.4</v>
      </c>
      <c r="BF544" s="393">
        <v>40086</v>
      </c>
      <c r="BG544" s="399">
        <v>41517</v>
      </c>
      <c r="BH544" s="96">
        <f t="shared" si="34"/>
        <v>1431</v>
      </c>
      <c r="BI544" s="97">
        <f t="shared" si="35"/>
        <v>47.7</v>
      </c>
    </row>
    <row r="545" spans="1:61" ht="12.75" customHeight="1" x14ac:dyDescent="0.2">
      <c r="A545" s="413"/>
      <c r="B545" s="42" t="s">
        <v>2617</v>
      </c>
      <c r="C545" s="40">
        <v>93</v>
      </c>
      <c r="D545" s="60" t="s">
        <v>2527</v>
      </c>
      <c r="E545" s="41" t="s">
        <v>2536</v>
      </c>
      <c r="F545" s="41" t="s">
        <v>8717</v>
      </c>
      <c r="G545" s="41" t="s">
        <v>8718</v>
      </c>
      <c r="H545" s="41" t="s">
        <v>8718</v>
      </c>
      <c r="I545" s="45" t="s">
        <v>7839</v>
      </c>
      <c r="J545" s="40" t="s">
        <v>9416</v>
      </c>
      <c r="L545" s="51" t="s">
        <v>7842</v>
      </c>
      <c r="M545" s="40">
        <v>1422987</v>
      </c>
      <c r="N545" s="40" t="s">
        <v>8899</v>
      </c>
      <c r="O545" s="40" t="s">
        <v>8900</v>
      </c>
      <c r="P545" s="40" t="s">
        <v>2622</v>
      </c>
      <c r="Q545" s="40" t="s">
        <v>8901</v>
      </c>
      <c r="R545" s="40" t="s">
        <v>8902</v>
      </c>
      <c r="S545" s="43">
        <v>40058</v>
      </c>
      <c r="T545" s="40" t="s">
        <v>2623</v>
      </c>
      <c r="U545" s="58">
        <v>61996.28</v>
      </c>
      <c r="V545" s="58">
        <v>61996.28</v>
      </c>
      <c r="W545" s="40" t="s">
        <v>2623</v>
      </c>
      <c r="X545" s="40" t="s">
        <v>2623</v>
      </c>
      <c r="Y545" s="40" t="s">
        <v>2623</v>
      </c>
      <c r="Z545" s="58">
        <v>4572.3100000000004</v>
      </c>
      <c r="AA545" s="40" t="s">
        <v>26</v>
      </c>
      <c r="AB545" s="58">
        <v>4572.3100000000004</v>
      </c>
      <c r="AC545" s="40">
        <v>0</v>
      </c>
      <c r="AD545" s="40" t="s">
        <v>27</v>
      </c>
      <c r="AE545" s="40">
        <v>0</v>
      </c>
      <c r="AF545" s="40" t="s">
        <v>2624</v>
      </c>
      <c r="AG545" s="40" t="s">
        <v>2625</v>
      </c>
      <c r="AH545" s="40" t="s">
        <v>2626</v>
      </c>
      <c r="AI545" s="40" t="s">
        <v>28</v>
      </c>
      <c r="AJ545" s="40" t="s">
        <v>135</v>
      </c>
      <c r="AK545" s="40" t="s">
        <v>136</v>
      </c>
      <c r="AL545" s="40" t="s">
        <v>31</v>
      </c>
      <c r="AM545" s="40" t="s">
        <v>2632</v>
      </c>
      <c r="AN545" s="40" t="s">
        <v>131</v>
      </c>
      <c r="AO545" s="40" t="s">
        <v>289</v>
      </c>
      <c r="AP545" s="40" t="s">
        <v>40</v>
      </c>
      <c r="AQ545" s="40" t="s">
        <v>41</v>
      </c>
      <c r="AR545" s="40" t="s">
        <v>42</v>
      </c>
      <c r="AS545" s="43">
        <v>41501</v>
      </c>
      <c r="AT545" s="40" t="s">
        <v>43</v>
      </c>
      <c r="AU545" s="40">
        <v>0</v>
      </c>
      <c r="AV545" s="60" t="s">
        <v>8903</v>
      </c>
      <c r="AW545" s="43">
        <v>40941</v>
      </c>
      <c r="AX545" s="46">
        <v>40955.046527777777</v>
      </c>
      <c r="AY545" s="40" t="s">
        <v>36</v>
      </c>
      <c r="AZ545" s="67">
        <v>61996.28</v>
      </c>
      <c r="BA545" s="43">
        <v>40941</v>
      </c>
      <c r="BB545" s="81">
        <v>41501</v>
      </c>
      <c r="BC545" s="40">
        <f t="shared" si="32"/>
        <v>560</v>
      </c>
      <c r="BD545" s="85">
        <f t="shared" si="33"/>
        <v>18.666666666666668</v>
      </c>
      <c r="BF545" s="393">
        <v>40941</v>
      </c>
      <c r="BG545" s="399">
        <v>41517</v>
      </c>
      <c r="BH545" s="96">
        <f t="shared" si="34"/>
        <v>576</v>
      </c>
      <c r="BI545" s="97">
        <f t="shared" si="35"/>
        <v>19.2</v>
      </c>
    </row>
    <row r="546" spans="1:61" ht="12.75" customHeight="1" x14ac:dyDescent="0.2">
      <c r="A546" s="413"/>
      <c r="B546" s="42" t="s">
        <v>2617</v>
      </c>
      <c r="C546" s="40">
        <v>82</v>
      </c>
      <c r="D546" s="60" t="s">
        <v>2527</v>
      </c>
      <c r="E546" s="41" t="s">
        <v>3626</v>
      </c>
      <c r="F546" s="40" t="s">
        <v>8717</v>
      </c>
      <c r="G546" s="40" t="s">
        <v>8708</v>
      </c>
      <c r="H546" s="40" t="s">
        <v>8711</v>
      </c>
      <c r="I546" s="60" t="s">
        <v>7456</v>
      </c>
      <c r="J546" s="45" t="s">
        <v>8762</v>
      </c>
      <c r="K546" s="68">
        <v>0</v>
      </c>
      <c r="L546" s="51" t="s">
        <v>7841</v>
      </c>
      <c r="M546" s="40">
        <v>1324237</v>
      </c>
      <c r="N546" s="40" t="s">
        <v>8904</v>
      </c>
      <c r="O546" s="40" t="s">
        <v>8905</v>
      </c>
      <c r="P546" s="40" t="s">
        <v>2622</v>
      </c>
      <c r="Q546" s="40" t="s">
        <v>8906</v>
      </c>
      <c r="R546" s="40" t="s">
        <v>8907</v>
      </c>
      <c r="S546" s="43">
        <v>40525</v>
      </c>
      <c r="T546" s="40" t="s">
        <v>2623</v>
      </c>
      <c r="U546" s="58">
        <v>60517</v>
      </c>
      <c r="V546" s="58">
        <v>60517</v>
      </c>
      <c r="W546" s="40" t="s">
        <v>2623</v>
      </c>
      <c r="X546" s="40" t="s">
        <v>2623</v>
      </c>
      <c r="Y546" s="40" t="s">
        <v>2623</v>
      </c>
      <c r="Z546" s="58">
        <v>60517</v>
      </c>
      <c r="AA546" s="40" t="s">
        <v>50</v>
      </c>
      <c r="AB546" s="58">
        <v>30258.5</v>
      </c>
      <c r="AC546" s="40">
        <v>0</v>
      </c>
      <c r="AD546" s="40" t="s">
        <v>27</v>
      </c>
      <c r="AE546" s="40">
        <v>0</v>
      </c>
      <c r="AF546" s="40" t="s">
        <v>2629</v>
      </c>
      <c r="AG546" s="40" t="s">
        <v>2630</v>
      </c>
      <c r="AI546" s="40" t="s">
        <v>28</v>
      </c>
      <c r="AJ546" s="40" t="s">
        <v>135</v>
      </c>
      <c r="AK546" s="40" t="s">
        <v>284</v>
      </c>
      <c r="AL546" s="40" t="s">
        <v>45</v>
      </c>
      <c r="AM546" s="40" t="s">
        <v>2634</v>
      </c>
      <c r="AN546" s="40" t="s">
        <v>32</v>
      </c>
      <c r="AO546" s="40" t="s">
        <v>422</v>
      </c>
      <c r="AP546" s="40" t="s">
        <v>53</v>
      </c>
      <c r="AQ546" s="40" t="s">
        <v>71</v>
      </c>
      <c r="AR546" s="40" t="s">
        <v>42</v>
      </c>
      <c r="AS546" s="43">
        <v>41513</v>
      </c>
      <c r="AT546" s="60" t="s">
        <v>7456</v>
      </c>
      <c r="AU546" s="40">
        <v>0</v>
      </c>
      <c r="AV546" s="60" t="s">
        <v>8908</v>
      </c>
      <c r="AW546" s="43">
        <v>40667</v>
      </c>
      <c r="AX546" s="46">
        <v>40682.810416666667</v>
      </c>
      <c r="AY546" s="40" t="s">
        <v>36</v>
      </c>
      <c r="AZ546" s="67">
        <v>60517</v>
      </c>
      <c r="BA546" s="43">
        <v>40667</v>
      </c>
      <c r="BB546" s="81">
        <v>41513</v>
      </c>
      <c r="BC546" s="40">
        <f t="shared" si="32"/>
        <v>846</v>
      </c>
      <c r="BD546" s="85">
        <f t="shared" si="33"/>
        <v>28.2</v>
      </c>
      <c r="BF546" s="393">
        <v>40667</v>
      </c>
      <c r="BG546" s="399">
        <v>41517</v>
      </c>
      <c r="BH546" s="96">
        <f t="shared" si="34"/>
        <v>850</v>
      </c>
      <c r="BI546" s="97">
        <f t="shared" si="35"/>
        <v>28.333333333333332</v>
      </c>
    </row>
    <row r="547" spans="1:61" ht="12.75" customHeight="1" x14ac:dyDescent="0.2">
      <c r="A547" s="413"/>
      <c r="B547" s="42" t="s">
        <v>2617</v>
      </c>
      <c r="C547" s="40">
        <v>82</v>
      </c>
      <c r="D547" s="60" t="s">
        <v>2527</v>
      </c>
      <c r="E547" s="41" t="s">
        <v>2537</v>
      </c>
      <c r="F547" s="41" t="s">
        <v>8712</v>
      </c>
      <c r="G547" s="41" t="s">
        <v>8708</v>
      </c>
      <c r="H547" s="41" t="s">
        <v>9572</v>
      </c>
      <c r="I547" s="45" t="s">
        <v>7456</v>
      </c>
      <c r="J547" s="60" t="s">
        <v>8756</v>
      </c>
      <c r="K547" s="68">
        <v>0</v>
      </c>
      <c r="L547" s="51" t="s">
        <v>7841</v>
      </c>
      <c r="M547" s="40">
        <v>1231036</v>
      </c>
      <c r="N547" s="40" t="s">
        <v>8909</v>
      </c>
      <c r="O547" s="40" t="s">
        <v>8910</v>
      </c>
      <c r="P547" s="40" t="s">
        <v>2622</v>
      </c>
      <c r="Q547" s="40" t="s">
        <v>7029</v>
      </c>
      <c r="R547" s="40" t="s">
        <v>8911</v>
      </c>
      <c r="S547" s="43">
        <v>39280</v>
      </c>
      <c r="T547" s="40" t="s">
        <v>2623</v>
      </c>
      <c r="U547" s="58">
        <v>150000</v>
      </c>
      <c r="V547" s="58">
        <v>150000</v>
      </c>
      <c r="W547" s="40" t="s">
        <v>2623</v>
      </c>
      <c r="X547" s="40" t="s">
        <v>2623</v>
      </c>
      <c r="Y547" s="40" t="s">
        <v>2623</v>
      </c>
      <c r="Z547" s="58">
        <v>150000</v>
      </c>
      <c r="AA547" s="40" t="s">
        <v>50</v>
      </c>
      <c r="AB547" s="58">
        <v>75000</v>
      </c>
      <c r="AC547" s="40">
        <v>0</v>
      </c>
      <c r="AD547" s="40" t="s">
        <v>27</v>
      </c>
      <c r="AE547" s="40">
        <v>0</v>
      </c>
      <c r="AF547" s="40" t="s">
        <v>2629</v>
      </c>
      <c r="AG547" s="40" t="s">
        <v>2630</v>
      </c>
      <c r="AI547" s="40" t="s">
        <v>28</v>
      </c>
      <c r="AJ547" s="40" t="s">
        <v>135</v>
      </c>
      <c r="AK547" s="40" t="s">
        <v>136</v>
      </c>
      <c r="AL547" s="40" t="s">
        <v>45</v>
      </c>
      <c r="AM547" s="40" t="s">
        <v>2634</v>
      </c>
      <c r="AN547" s="40" t="s">
        <v>32</v>
      </c>
      <c r="AO547" s="40" t="s">
        <v>405</v>
      </c>
      <c r="AP547" s="40" t="s">
        <v>34</v>
      </c>
      <c r="AQ547" s="40" t="s">
        <v>71</v>
      </c>
      <c r="AR547" s="40" t="s">
        <v>42</v>
      </c>
      <c r="AS547" s="43">
        <v>41513</v>
      </c>
      <c r="AT547" s="60" t="s">
        <v>7456</v>
      </c>
      <c r="AU547" s="40">
        <v>0</v>
      </c>
      <c r="AV547" s="60" t="s">
        <v>8912</v>
      </c>
      <c r="AW547" s="43">
        <v>40364</v>
      </c>
      <c r="AX547" s="46">
        <v>40376.124305555553</v>
      </c>
      <c r="AY547" s="40" t="s">
        <v>36</v>
      </c>
      <c r="AZ547" s="67">
        <v>150000</v>
      </c>
      <c r="BA547" s="43">
        <v>40364</v>
      </c>
      <c r="BB547" s="81">
        <v>41513</v>
      </c>
      <c r="BC547" s="40">
        <f t="shared" si="32"/>
        <v>1149</v>
      </c>
      <c r="BD547" s="85">
        <f t="shared" si="33"/>
        <v>38.299999999999997</v>
      </c>
      <c r="BF547" s="393">
        <v>40364</v>
      </c>
      <c r="BG547" s="399">
        <v>41517</v>
      </c>
      <c r="BH547" s="96">
        <f t="shared" si="34"/>
        <v>1153</v>
      </c>
      <c r="BI547" s="97">
        <f t="shared" si="35"/>
        <v>38.43333333333333</v>
      </c>
    </row>
    <row r="548" spans="1:61" ht="12.75" customHeight="1" x14ac:dyDescent="0.2">
      <c r="A548" s="413"/>
      <c r="B548" s="42" t="s">
        <v>2617</v>
      </c>
      <c r="C548" s="40">
        <v>93</v>
      </c>
      <c r="D548" s="60" t="s">
        <v>2527</v>
      </c>
      <c r="E548" s="41" t="s">
        <v>2530</v>
      </c>
      <c r="F548" s="40" t="s">
        <v>8712</v>
      </c>
      <c r="G548" s="40" t="s">
        <v>8708</v>
      </c>
      <c r="H548" s="40" t="s">
        <v>8711</v>
      </c>
      <c r="I548" s="60" t="s">
        <v>7456</v>
      </c>
      <c r="J548" s="60" t="s">
        <v>8756</v>
      </c>
      <c r="K548" s="68">
        <v>0</v>
      </c>
      <c r="L548" s="51" t="s">
        <v>7842</v>
      </c>
      <c r="M548" s="40">
        <v>1529020</v>
      </c>
      <c r="N548" s="40" t="s">
        <v>8913</v>
      </c>
      <c r="O548" s="40" t="s">
        <v>8914</v>
      </c>
      <c r="P548" s="40" t="s">
        <v>2622</v>
      </c>
      <c r="Q548" s="40" t="s">
        <v>8915</v>
      </c>
      <c r="R548" s="40" t="s">
        <v>8916</v>
      </c>
      <c r="S548" s="43">
        <v>39246</v>
      </c>
      <c r="T548" s="40" t="s">
        <v>2623</v>
      </c>
      <c r="U548" s="58">
        <v>18694</v>
      </c>
      <c r="V548" s="58">
        <v>18694</v>
      </c>
      <c r="W548" s="40" t="s">
        <v>2623</v>
      </c>
      <c r="X548" s="40" t="s">
        <v>2623</v>
      </c>
      <c r="Y548" s="40" t="s">
        <v>2623</v>
      </c>
      <c r="Z548" s="58">
        <v>18694</v>
      </c>
      <c r="AA548" s="40" t="s">
        <v>50</v>
      </c>
      <c r="AB548" s="58">
        <v>9347</v>
      </c>
      <c r="AC548" s="40">
        <v>0</v>
      </c>
      <c r="AD548" s="40" t="s">
        <v>27</v>
      </c>
      <c r="AE548" s="40">
        <v>0</v>
      </c>
      <c r="AF548" s="40" t="s">
        <v>2629</v>
      </c>
      <c r="AG548" s="40" t="s">
        <v>2630</v>
      </c>
      <c r="AI548" s="40" t="s">
        <v>28</v>
      </c>
      <c r="AJ548" s="40" t="s">
        <v>135</v>
      </c>
      <c r="AK548" s="40" t="s">
        <v>284</v>
      </c>
      <c r="AL548" s="40" t="s">
        <v>45</v>
      </c>
      <c r="AM548" s="40" t="s">
        <v>2634</v>
      </c>
      <c r="AN548" s="40" t="s">
        <v>32</v>
      </c>
      <c r="AO548" s="40" t="s">
        <v>4952</v>
      </c>
      <c r="AP548" s="40" t="s">
        <v>34</v>
      </c>
      <c r="AQ548" s="40" t="s">
        <v>71</v>
      </c>
      <c r="AR548" s="40" t="s">
        <v>42</v>
      </c>
      <c r="AS548" s="43">
        <v>41506</v>
      </c>
      <c r="AT548" s="60" t="s">
        <v>7456</v>
      </c>
      <c r="AU548" s="40">
        <v>0</v>
      </c>
      <c r="AV548" s="60" t="s">
        <v>8917</v>
      </c>
      <c r="AW548" s="43">
        <v>41176</v>
      </c>
      <c r="AX548" s="46">
        <v>41187.974305555559</v>
      </c>
      <c r="AY548" s="40" t="s">
        <v>36</v>
      </c>
      <c r="AZ548" s="67">
        <v>18694</v>
      </c>
      <c r="BA548" s="43">
        <v>41176</v>
      </c>
      <c r="BB548" s="81">
        <v>41506</v>
      </c>
      <c r="BC548" s="40">
        <f t="shared" si="32"/>
        <v>330</v>
      </c>
      <c r="BD548" s="85">
        <f t="shared" si="33"/>
        <v>11</v>
      </c>
      <c r="BF548" s="393">
        <v>41176</v>
      </c>
      <c r="BG548" s="399">
        <v>41517</v>
      </c>
      <c r="BH548" s="96">
        <f t="shared" si="34"/>
        <v>341</v>
      </c>
      <c r="BI548" s="97">
        <f t="shared" si="35"/>
        <v>11.366666666666667</v>
      </c>
    </row>
    <row r="549" spans="1:61" ht="12.75" customHeight="1" x14ac:dyDescent="0.2">
      <c r="A549" s="413"/>
      <c r="B549" s="42" t="s">
        <v>2617</v>
      </c>
      <c r="C549" s="40">
        <v>93</v>
      </c>
      <c r="D549" s="60" t="s">
        <v>2527</v>
      </c>
      <c r="E549" s="41" t="s">
        <v>2530</v>
      </c>
      <c r="F549" s="41" t="s">
        <v>8717</v>
      </c>
      <c r="G549" s="41" t="s">
        <v>8708</v>
      </c>
      <c r="H549" s="41" t="s">
        <v>9571</v>
      </c>
      <c r="I549" s="45" t="s">
        <v>7453</v>
      </c>
      <c r="J549" s="40" t="s">
        <v>8736</v>
      </c>
      <c r="L549" s="51" t="s">
        <v>7841</v>
      </c>
      <c r="M549" s="40">
        <v>1026298</v>
      </c>
      <c r="N549" s="40" t="s">
        <v>8811</v>
      </c>
      <c r="O549" s="40" t="s">
        <v>8812</v>
      </c>
      <c r="P549" s="40" t="s">
        <v>2622</v>
      </c>
      <c r="Q549" s="40" t="s">
        <v>8813</v>
      </c>
      <c r="R549" s="40" t="s">
        <v>8814</v>
      </c>
      <c r="S549" s="43">
        <v>39798</v>
      </c>
      <c r="T549" s="40" t="s">
        <v>2623</v>
      </c>
      <c r="U549" s="58">
        <v>18721.27</v>
      </c>
      <c r="V549" s="58">
        <v>18721.27</v>
      </c>
      <c r="W549" s="40" t="s">
        <v>2623</v>
      </c>
      <c r="X549" s="40" t="s">
        <v>2623</v>
      </c>
      <c r="Y549" s="40" t="s">
        <v>2623</v>
      </c>
      <c r="Z549" s="58">
        <v>18721.27</v>
      </c>
      <c r="AA549" s="40" t="s">
        <v>26</v>
      </c>
      <c r="AB549" s="58">
        <v>18721.27</v>
      </c>
      <c r="AC549" s="58">
        <v>4951.72</v>
      </c>
      <c r="AD549" s="40" t="s">
        <v>27</v>
      </c>
      <c r="AE549" s="40">
        <v>0</v>
      </c>
      <c r="AF549" s="40" t="s">
        <v>2629</v>
      </c>
      <c r="AG549" s="40" t="s">
        <v>2625</v>
      </c>
      <c r="AH549" s="40" t="s">
        <v>2626</v>
      </c>
      <c r="AI549" s="40" t="s">
        <v>28</v>
      </c>
      <c r="AJ549" s="40" t="s">
        <v>135</v>
      </c>
      <c r="AK549" s="40" t="s">
        <v>136</v>
      </c>
      <c r="AL549" s="40" t="s">
        <v>31</v>
      </c>
      <c r="AM549" s="40" t="s">
        <v>8815</v>
      </c>
      <c r="AN549" s="40" t="s">
        <v>32</v>
      </c>
      <c r="AO549" s="40" t="s">
        <v>672</v>
      </c>
      <c r="AP549" s="40" t="s">
        <v>34</v>
      </c>
      <c r="AQ549" s="40" t="s">
        <v>71</v>
      </c>
      <c r="AR549" s="40" t="s">
        <v>42</v>
      </c>
      <c r="AS549" s="43">
        <v>41505</v>
      </c>
      <c r="AT549" s="40" t="s">
        <v>7453</v>
      </c>
      <c r="AU549" s="40">
        <v>0</v>
      </c>
      <c r="AV549" s="40" t="s">
        <v>8816</v>
      </c>
      <c r="AW549" s="43">
        <v>39944</v>
      </c>
      <c r="AX549" s="46">
        <v>39965.365277777775</v>
      </c>
      <c r="AY549" s="40" t="s">
        <v>36</v>
      </c>
      <c r="AZ549" s="67">
        <v>18721.27</v>
      </c>
      <c r="BA549" s="43">
        <v>39944</v>
      </c>
      <c r="BB549" s="81">
        <v>41505</v>
      </c>
      <c r="BC549" s="40">
        <f t="shared" si="32"/>
        <v>1561</v>
      </c>
      <c r="BD549" s="85">
        <f t="shared" si="33"/>
        <v>52.033333333333331</v>
      </c>
      <c r="BF549" s="393">
        <v>39944</v>
      </c>
      <c r="BG549" s="399">
        <v>41517</v>
      </c>
      <c r="BH549" s="96">
        <f t="shared" si="34"/>
        <v>1573</v>
      </c>
      <c r="BI549" s="97">
        <f t="shared" si="35"/>
        <v>52.43333333333333</v>
      </c>
    </row>
    <row r="550" spans="1:61" ht="12.75" customHeight="1" x14ac:dyDescent="0.2">
      <c r="A550" s="413"/>
      <c r="B550" s="42" t="s">
        <v>2617</v>
      </c>
      <c r="C550" s="40">
        <v>82</v>
      </c>
      <c r="D550" s="60" t="s">
        <v>2527</v>
      </c>
      <c r="E550" s="41" t="s">
        <v>2537</v>
      </c>
      <c r="F550" s="41" t="s">
        <v>8713</v>
      </c>
      <c r="G550" s="41" t="s">
        <v>8708</v>
      </c>
      <c r="H550" s="41" t="s">
        <v>9214</v>
      </c>
      <c r="I550" s="60" t="s">
        <v>7456</v>
      </c>
      <c r="J550" s="60" t="s">
        <v>8756</v>
      </c>
      <c r="K550" s="68">
        <v>0</v>
      </c>
      <c r="L550" s="51" t="s">
        <v>7842</v>
      </c>
      <c r="M550" s="40">
        <v>1413657</v>
      </c>
      <c r="N550" s="40" t="s">
        <v>8918</v>
      </c>
      <c r="O550" s="40" t="s">
        <v>8919</v>
      </c>
      <c r="P550" s="40" t="s">
        <v>2622</v>
      </c>
      <c r="Q550" s="40" t="s">
        <v>8920</v>
      </c>
      <c r="R550" s="40" t="s">
        <v>8921</v>
      </c>
      <c r="S550" s="43">
        <v>40413</v>
      </c>
      <c r="T550" s="40" t="s">
        <v>2623</v>
      </c>
      <c r="U550" s="58">
        <v>35000</v>
      </c>
      <c r="V550" s="58">
        <v>35000</v>
      </c>
      <c r="W550" s="40" t="s">
        <v>2623</v>
      </c>
      <c r="X550" s="40" t="s">
        <v>2623</v>
      </c>
      <c r="Y550" s="40" t="s">
        <v>2623</v>
      </c>
      <c r="Z550" s="58">
        <v>35000</v>
      </c>
      <c r="AA550" s="40" t="s">
        <v>50</v>
      </c>
      <c r="AB550" s="58">
        <v>17500</v>
      </c>
      <c r="AC550" s="40">
        <v>0</v>
      </c>
      <c r="AD550" s="40" t="s">
        <v>27</v>
      </c>
      <c r="AE550" s="40">
        <v>0</v>
      </c>
      <c r="AF550" s="40" t="s">
        <v>2629</v>
      </c>
      <c r="AG550" s="40" t="s">
        <v>2630</v>
      </c>
      <c r="AI550" s="40" t="s">
        <v>28</v>
      </c>
      <c r="AJ550" s="40" t="s">
        <v>135</v>
      </c>
      <c r="AK550" s="40" t="s">
        <v>136</v>
      </c>
      <c r="AL550" s="40" t="s">
        <v>31</v>
      </c>
      <c r="AM550" s="40" t="s">
        <v>2644</v>
      </c>
      <c r="AN550" s="40" t="s">
        <v>32</v>
      </c>
      <c r="AO550" s="40" t="s">
        <v>616</v>
      </c>
      <c r="AP550" s="40" t="s">
        <v>34</v>
      </c>
      <c r="AQ550" s="40" t="s">
        <v>71</v>
      </c>
      <c r="AR550" s="40" t="s">
        <v>42</v>
      </c>
      <c r="AS550" s="43">
        <v>41500</v>
      </c>
      <c r="AT550" s="60" t="s">
        <v>7456</v>
      </c>
      <c r="AU550" s="40">
        <v>0</v>
      </c>
      <c r="AV550" s="60" t="s">
        <v>8922</v>
      </c>
      <c r="AW550" s="43">
        <v>40830</v>
      </c>
      <c r="AX550" s="46">
        <v>40928.008333333331</v>
      </c>
      <c r="AY550" s="40" t="s">
        <v>36</v>
      </c>
      <c r="AZ550" s="67">
        <v>35000</v>
      </c>
      <c r="BA550" s="43">
        <v>40830</v>
      </c>
      <c r="BB550" s="81">
        <v>41500</v>
      </c>
      <c r="BC550" s="40">
        <f t="shared" si="32"/>
        <v>670</v>
      </c>
      <c r="BD550" s="85">
        <f t="shared" si="33"/>
        <v>22.333333333333332</v>
      </c>
      <c r="BF550" s="393">
        <v>40830</v>
      </c>
      <c r="BG550" s="399">
        <v>41517</v>
      </c>
      <c r="BH550" s="96">
        <f t="shared" si="34"/>
        <v>687</v>
      </c>
      <c r="BI550" s="97">
        <f t="shared" si="35"/>
        <v>22.9</v>
      </c>
    </row>
    <row r="551" spans="1:61" ht="12.75" customHeight="1" x14ac:dyDescent="0.2">
      <c r="A551" s="413"/>
      <c r="B551" s="42" t="s">
        <v>2617</v>
      </c>
      <c r="C551" s="40">
        <v>93</v>
      </c>
      <c r="D551" s="60" t="s">
        <v>2527</v>
      </c>
      <c r="E551" s="41" t="s">
        <v>2539</v>
      </c>
      <c r="F551" s="40" t="s">
        <v>8717</v>
      </c>
      <c r="G551" s="40" t="s">
        <v>8708</v>
      </c>
      <c r="H551" s="40" t="s">
        <v>8711</v>
      </c>
      <c r="I551" s="60" t="s">
        <v>7456</v>
      </c>
      <c r="J551" s="45" t="s">
        <v>8762</v>
      </c>
      <c r="K551" s="68">
        <v>0</v>
      </c>
      <c r="L551" s="51" t="s">
        <v>7841</v>
      </c>
      <c r="M551" s="40">
        <v>1348150</v>
      </c>
      <c r="N551" s="40" t="s">
        <v>8923</v>
      </c>
      <c r="O551" s="40" t="s">
        <v>8924</v>
      </c>
      <c r="P551" s="40" t="s">
        <v>2622</v>
      </c>
      <c r="Q551" s="40" t="s">
        <v>8925</v>
      </c>
      <c r="R551" s="40" t="s">
        <v>8926</v>
      </c>
      <c r="S551" s="43">
        <v>39617</v>
      </c>
      <c r="T551" s="40" t="s">
        <v>2623</v>
      </c>
      <c r="U551" s="58">
        <v>18000</v>
      </c>
      <c r="V551" s="58">
        <v>18000</v>
      </c>
      <c r="W551" s="40" t="s">
        <v>2623</v>
      </c>
      <c r="X551" s="40" t="s">
        <v>2623</v>
      </c>
      <c r="Y551" s="40" t="s">
        <v>2623</v>
      </c>
      <c r="Z551" s="58">
        <v>18000</v>
      </c>
      <c r="AA551" s="40" t="s">
        <v>50</v>
      </c>
      <c r="AB551" s="58">
        <v>9000</v>
      </c>
      <c r="AC551" s="40">
        <v>0</v>
      </c>
      <c r="AD551" s="40" t="s">
        <v>27</v>
      </c>
      <c r="AE551" s="40">
        <v>0</v>
      </c>
      <c r="AF551" s="40" t="s">
        <v>2629</v>
      </c>
      <c r="AG551" s="40" t="s">
        <v>2630</v>
      </c>
      <c r="AI551" s="40" t="s">
        <v>28</v>
      </c>
      <c r="AJ551" s="40" t="s">
        <v>135</v>
      </c>
      <c r="AK551" s="40" t="s">
        <v>136</v>
      </c>
      <c r="AL551" s="40" t="s">
        <v>31</v>
      </c>
      <c r="AM551" s="40" t="s">
        <v>2634</v>
      </c>
      <c r="AN551" s="40" t="s">
        <v>32</v>
      </c>
      <c r="AO551" s="40" t="s">
        <v>571</v>
      </c>
      <c r="AP551" s="40" t="s">
        <v>34</v>
      </c>
      <c r="AQ551" s="40" t="s">
        <v>71</v>
      </c>
      <c r="AR551" s="40" t="s">
        <v>42</v>
      </c>
      <c r="AS551" s="43">
        <v>41501</v>
      </c>
      <c r="AT551" s="60" t="s">
        <v>7456</v>
      </c>
      <c r="AU551" s="40">
        <v>0</v>
      </c>
      <c r="AV551" s="60" t="s">
        <v>8927</v>
      </c>
      <c r="AW551" s="43">
        <v>40730</v>
      </c>
      <c r="AX551" s="46">
        <v>40751.986805555556</v>
      </c>
      <c r="AY551" s="40" t="s">
        <v>36</v>
      </c>
      <c r="AZ551" s="67">
        <v>18000</v>
      </c>
      <c r="BA551" s="43">
        <v>40730</v>
      </c>
      <c r="BB551" s="81">
        <v>41501</v>
      </c>
      <c r="BC551" s="40">
        <f t="shared" si="32"/>
        <v>771</v>
      </c>
      <c r="BD551" s="85">
        <f t="shared" si="33"/>
        <v>25.7</v>
      </c>
      <c r="BF551" s="393">
        <v>40730</v>
      </c>
      <c r="BG551" s="399">
        <v>41517</v>
      </c>
      <c r="BH551" s="96">
        <f t="shared" si="34"/>
        <v>787</v>
      </c>
      <c r="BI551" s="97">
        <f t="shared" si="35"/>
        <v>26.233333333333334</v>
      </c>
    </row>
    <row r="552" spans="1:61" ht="12.75" customHeight="1" x14ac:dyDescent="0.2">
      <c r="A552" s="413"/>
      <c r="B552" s="42" t="s">
        <v>2617</v>
      </c>
      <c r="C552" s="40">
        <v>82</v>
      </c>
      <c r="D552" s="60" t="s">
        <v>2527</v>
      </c>
      <c r="E552" s="41" t="s">
        <v>2532</v>
      </c>
      <c r="F552" s="41" t="s">
        <v>8712</v>
      </c>
      <c r="G552" s="41" t="s">
        <v>8708</v>
      </c>
      <c r="H552" s="41" t="s">
        <v>9572</v>
      </c>
      <c r="I552" s="60" t="s">
        <v>7456</v>
      </c>
      <c r="J552" s="60" t="s">
        <v>8756</v>
      </c>
      <c r="K552" s="68">
        <v>0</v>
      </c>
      <c r="L552" s="51" t="s">
        <v>7841</v>
      </c>
      <c r="M552" s="40">
        <v>752818</v>
      </c>
      <c r="N552" s="40" t="s">
        <v>8928</v>
      </c>
      <c r="O552" s="40" t="s">
        <v>8929</v>
      </c>
      <c r="P552" s="40" t="s">
        <v>2622</v>
      </c>
      <c r="Q552" s="40" t="s">
        <v>8930</v>
      </c>
      <c r="R552" s="40" t="s">
        <v>8931</v>
      </c>
      <c r="S552" s="43">
        <v>39358</v>
      </c>
      <c r="T552" s="40" t="s">
        <v>2623</v>
      </c>
      <c r="U552" s="58">
        <v>35000</v>
      </c>
      <c r="V552" s="58">
        <v>35000</v>
      </c>
      <c r="W552" s="40" t="s">
        <v>2623</v>
      </c>
      <c r="X552" s="40" t="s">
        <v>2623</v>
      </c>
      <c r="Y552" s="40" t="s">
        <v>2623</v>
      </c>
      <c r="Z552" s="58">
        <v>35000</v>
      </c>
      <c r="AA552" s="40" t="s">
        <v>27</v>
      </c>
      <c r="AB552" s="40">
        <v>0</v>
      </c>
      <c r="AC552" s="58">
        <v>10000</v>
      </c>
      <c r="AD552" s="40" t="s">
        <v>27</v>
      </c>
      <c r="AE552" s="40">
        <v>0</v>
      </c>
      <c r="AF552" s="40" t="s">
        <v>2629</v>
      </c>
      <c r="AG552" s="40" t="s">
        <v>2630</v>
      </c>
      <c r="AI552" s="40" t="s">
        <v>28</v>
      </c>
      <c r="AJ552" s="40" t="s">
        <v>135</v>
      </c>
      <c r="AK552" s="40" t="s">
        <v>298</v>
      </c>
      <c r="AL552" s="40" t="s">
        <v>31</v>
      </c>
      <c r="AM552" s="40" t="s">
        <v>2644</v>
      </c>
      <c r="AN552" s="40" t="s">
        <v>32</v>
      </c>
      <c r="AO552" s="40" t="s">
        <v>39</v>
      </c>
      <c r="AP552" s="40" t="s">
        <v>40</v>
      </c>
      <c r="AQ552" s="40" t="s">
        <v>41</v>
      </c>
      <c r="AR552" s="40" t="s">
        <v>42</v>
      </c>
      <c r="AS552" s="43">
        <v>41507</v>
      </c>
      <c r="AT552" s="60" t="s">
        <v>7456</v>
      </c>
      <c r="AU552" s="40">
        <v>0</v>
      </c>
      <c r="AV552" s="60" t="s">
        <v>8932</v>
      </c>
      <c r="AW552" s="43">
        <v>39582</v>
      </c>
      <c r="AX552" s="46">
        <v>39587.697222222225</v>
      </c>
      <c r="AY552" s="40" t="s">
        <v>36</v>
      </c>
      <c r="AZ552" s="67">
        <v>35000</v>
      </c>
      <c r="BA552" s="43">
        <v>39582</v>
      </c>
      <c r="BB552" s="81">
        <v>41507</v>
      </c>
      <c r="BC552" s="40">
        <f t="shared" si="32"/>
        <v>1925</v>
      </c>
      <c r="BD552" s="85">
        <f t="shared" si="33"/>
        <v>64.166666666666671</v>
      </c>
      <c r="BF552" s="393">
        <v>39582</v>
      </c>
      <c r="BG552" s="399">
        <v>41517</v>
      </c>
      <c r="BH552" s="96">
        <f t="shared" si="34"/>
        <v>1935</v>
      </c>
      <c r="BI552" s="97">
        <f t="shared" si="35"/>
        <v>64.5</v>
      </c>
    </row>
    <row r="553" spans="1:61" ht="12.75" customHeight="1" x14ac:dyDescent="0.2">
      <c r="A553" s="413"/>
      <c r="B553" s="42" t="s">
        <v>2617</v>
      </c>
      <c r="C553" s="40">
        <v>14</v>
      </c>
      <c r="D553" s="40" t="s">
        <v>2528</v>
      </c>
      <c r="E553" s="41" t="s">
        <v>2555</v>
      </c>
      <c r="F553" s="41" t="s">
        <v>8714</v>
      </c>
      <c r="G553" s="41" t="s">
        <v>8715</v>
      </c>
      <c r="H553" s="41" t="s">
        <v>8716</v>
      </c>
      <c r="I553" s="60" t="s">
        <v>7456</v>
      </c>
      <c r="J553" s="45" t="s">
        <v>8756</v>
      </c>
      <c r="K553" s="68">
        <v>0</v>
      </c>
      <c r="L553" s="51" t="s">
        <v>7842</v>
      </c>
      <c r="M553" s="40">
        <v>1623345</v>
      </c>
      <c r="N553" s="40" t="s">
        <v>8933</v>
      </c>
      <c r="O553" s="40" t="s">
        <v>8934</v>
      </c>
      <c r="P553" s="40" t="s">
        <v>2622</v>
      </c>
      <c r="Q553" s="40" t="s">
        <v>8935</v>
      </c>
      <c r="R553" s="40" t="s">
        <v>8936</v>
      </c>
      <c r="S553" s="43">
        <v>41177</v>
      </c>
      <c r="T553" s="40" t="s">
        <v>2623</v>
      </c>
      <c r="U553" s="58">
        <v>7944.5</v>
      </c>
      <c r="V553" s="58">
        <v>12296</v>
      </c>
      <c r="W553" s="40" t="s">
        <v>2623</v>
      </c>
      <c r="X553" s="40" t="s">
        <v>2623</v>
      </c>
      <c r="Y553" s="40" t="s">
        <v>2623</v>
      </c>
      <c r="Z553" s="58">
        <v>7944.5</v>
      </c>
      <c r="AA553" s="40" t="s">
        <v>50</v>
      </c>
      <c r="AB553" s="58">
        <v>3972.25</v>
      </c>
      <c r="AC553" s="40">
        <v>0</v>
      </c>
      <c r="AD553" s="40" t="s">
        <v>27</v>
      </c>
      <c r="AE553" s="40">
        <v>0</v>
      </c>
      <c r="AF553" s="40" t="s">
        <v>2629</v>
      </c>
      <c r="AG553" s="40" t="s">
        <v>2630</v>
      </c>
      <c r="AI553" s="40" t="s">
        <v>28</v>
      </c>
      <c r="AJ553" s="40" t="s">
        <v>262</v>
      </c>
      <c r="AK553" s="40" t="s">
        <v>284</v>
      </c>
      <c r="AL553" s="40" t="s">
        <v>31</v>
      </c>
      <c r="AM553" s="40" t="s">
        <v>2632</v>
      </c>
      <c r="AN553" s="40" t="s">
        <v>139</v>
      </c>
      <c r="AO553" s="40" t="s">
        <v>68</v>
      </c>
      <c r="AP553" s="40" t="s">
        <v>34</v>
      </c>
      <c r="AQ553" s="40" t="s">
        <v>71</v>
      </c>
      <c r="AR553" s="40" t="s">
        <v>42</v>
      </c>
      <c r="AS553" s="43">
        <v>41500</v>
      </c>
      <c r="AT553" s="60" t="s">
        <v>7456</v>
      </c>
      <c r="AU553" s="40">
        <v>0</v>
      </c>
      <c r="AV553" s="60" t="s">
        <v>8937</v>
      </c>
      <c r="AW553" s="43">
        <v>41372</v>
      </c>
      <c r="AX553" s="46">
        <v>41384.152083333334</v>
      </c>
      <c r="AY553" s="40" t="s">
        <v>36</v>
      </c>
      <c r="AZ553" s="67">
        <v>7944.5</v>
      </c>
      <c r="BA553" s="43">
        <v>41372</v>
      </c>
      <c r="BB553" s="43">
        <v>41500</v>
      </c>
      <c r="BC553" s="40">
        <f t="shared" si="32"/>
        <v>128</v>
      </c>
      <c r="BD553" s="85">
        <f t="shared" si="33"/>
        <v>4.2666666666666666</v>
      </c>
      <c r="BF553" s="393">
        <v>41372</v>
      </c>
      <c r="BG553" s="393">
        <v>41500</v>
      </c>
      <c r="BH553" s="96">
        <f t="shared" si="34"/>
        <v>128</v>
      </c>
      <c r="BI553" s="97">
        <f t="shared" si="35"/>
        <v>4.2666666666666666</v>
      </c>
    </row>
    <row r="554" spans="1:61" ht="12.75" customHeight="1" x14ac:dyDescent="0.2">
      <c r="A554" s="413"/>
      <c r="B554" s="42" t="s">
        <v>2617</v>
      </c>
      <c r="C554" s="40">
        <v>68</v>
      </c>
      <c r="D554" s="60" t="s">
        <v>2527</v>
      </c>
      <c r="E554" s="41" t="s">
        <v>9215</v>
      </c>
      <c r="F554" s="41" t="s">
        <v>9449</v>
      </c>
      <c r="G554" s="41" t="s">
        <v>8708</v>
      </c>
      <c r="H554" s="41" t="s">
        <v>9450</v>
      </c>
      <c r="I554" s="40" t="s">
        <v>7453</v>
      </c>
      <c r="J554" s="40" t="s">
        <v>8736</v>
      </c>
      <c r="L554" s="51" t="s">
        <v>7841</v>
      </c>
      <c r="M554" s="40">
        <v>1291160</v>
      </c>
      <c r="N554" s="40" t="s">
        <v>8938</v>
      </c>
      <c r="O554" s="40" t="s">
        <v>8939</v>
      </c>
      <c r="P554" s="40" t="s">
        <v>2646</v>
      </c>
      <c r="Q554" s="49">
        <v>41291</v>
      </c>
      <c r="R554" s="40" t="s">
        <v>8940</v>
      </c>
      <c r="S554" s="43">
        <v>40150</v>
      </c>
      <c r="T554" s="40" t="s">
        <v>2623</v>
      </c>
      <c r="U554" s="58">
        <v>21600</v>
      </c>
      <c r="V554" s="58">
        <v>21600</v>
      </c>
      <c r="W554" s="40" t="s">
        <v>2623</v>
      </c>
      <c r="X554" s="40" t="s">
        <v>2623</v>
      </c>
      <c r="Y554" s="40" t="s">
        <v>2623</v>
      </c>
      <c r="Z554" s="58">
        <v>21600</v>
      </c>
      <c r="AA554" s="40" t="s">
        <v>26</v>
      </c>
      <c r="AB554" s="58">
        <v>21600</v>
      </c>
      <c r="AC554" s="58">
        <v>33556.29</v>
      </c>
      <c r="AD554" s="40" t="s">
        <v>27</v>
      </c>
      <c r="AE554" s="40">
        <v>0</v>
      </c>
      <c r="AF554" s="40" t="s">
        <v>2624</v>
      </c>
      <c r="AG554" s="40" t="s">
        <v>2625</v>
      </c>
      <c r="AH554" s="40" t="s">
        <v>2626</v>
      </c>
      <c r="AI554" s="40" t="s">
        <v>28</v>
      </c>
      <c r="AJ554" s="40" t="s">
        <v>262</v>
      </c>
      <c r="AK554" s="40" t="s">
        <v>151</v>
      </c>
      <c r="AL554" s="40" t="s">
        <v>31</v>
      </c>
      <c r="AM554" s="40" t="s">
        <v>2632</v>
      </c>
      <c r="AN554" s="40" t="s">
        <v>131</v>
      </c>
      <c r="AO554" s="40" t="s">
        <v>174</v>
      </c>
      <c r="AP554" s="40" t="s">
        <v>175</v>
      </c>
      <c r="AQ554" s="40" t="s">
        <v>2768</v>
      </c>
      <c r="AR554" s="40" t="s">
        <v>42</v>
      </c>
      <c r="AS554" s="43">
        <v>41492</v>
      </c>
      <c r="AT554" s="40" t="s">
        <v>7453</v>
      </c>
      <c r="AU554" s="40">
        <v>0</v>
      </c>
      <c r="AV554" s="60" t="s">
        <v>8941</v>
      </c>
      <c r="AW554" s="43">
        <v>40574</v>
      </c>
      <c r="AX554" s="46">
        <v>40585.723611111112</v>
      </c>
      <c r="AY554" s="40" t="s">
        <v>36</v>
      </c>
      <c r="AZ554" s="67">
        <v>21600</v>
      </c>
      <c r="BA554" s="43">
        <v>40574</v>
      </c>
      <c r="BB554" s="81">
        <v>41492</v>
      </c>
      <c r="BC554" s="40">
        <f t="shared" si="32"/>
        <v>918</v>
      </c>
      <c r="BD554" s="85">
        <f t="shared" si="33"/>
        <v>30.6</v>
      </c>
      <c r="BF554" s="393">
        <v>40574</v>
      </c>
      <c r="BG554" s="399">
        <v>41517</v>
      </c>
      <c r="BH554" s="96">
        <f t="shared" si="34"/>
        <v>943</v>
      </c>
      <c r="BI554" s="97">
        <f t="shared" si="35"/>
        <v>31.433333333333334</v>
      </c>
    </row>
    <row r="555" spans="1:61" ht="12.75" customHeight="1" x14ac:dyDescent="0.2">
      <c r="A555" s="413"/>
      <c r="B555" s="42" t="s">
        <v>2617</v>
      </c>
      <c r="C555" s="40">
        <v>14</v>
      </c>
      <c r="D555" s="40" t="s">
        <v>2528</v>
      </c>
      <c r="E555" s="41" t="s">
        <v>3625</v>
      </c>
      <c r="F555" s="41" t="s">
        <v>8729</v>
      </c>
      <c r="G555" s="41" t="s">
        <v>8708</v>
      </c>
      <c r="H555" s="41" t="s">
        <v>9439</v>
      </c>
      <c r="I555" s="40" t="s">
        <v>57</v>
      </c>
      <c r="J555" s="45" t="s">
        <v>9442</v>
      </c>
      <c r="L555" s="51" t="s">
        <v>7842</v>
      </c>
      <c r="M555" s="40">
        <v>1450966</v>
      </c>
      <c r="N555" s="40" t="s">
        <v>8942</v>
      </c>
      <c r="O555" s="40" t="s">
        <v>4305</v>
      </c>
      <c r="P555" s="40" t="s">
        <v>2622</v>
      </c>
      <c r="Q555" s="40" t="s">
        <v>8943</v>
      </c>
      <c r="R555" s="40" t="s">
        <v>8944</v>
      </c>
      <c r="S555" s="43">
        <v>40632</v>
      </c>
      <c r="T555" s="40" t="s">
        <v>2623</v>
      </c>
      <c r="U555" s="58">
        <v>3860</v>
      </c>
      <c r="V555" s="58">
        <v>3860</v>
      </c>
      <c r="W555" s="40" t="s">
        <v>2623</v>
      </c>
      <c r="X555" s="40" t="s">
        <v>2623</v>
      </c>
      <c r="Y555" s="40" t="s">
        <v>2623</v>
      </c>
      <c r="Z555" s="58">
        <v>3860</v>
      </c>
      <c r="AA555" s="40" t="s">
        <v>26</v>
      </c>
      <c r="AB555" s="58">
        <v>3860</v>
      </c>
      <c r="AC555" s="40">
        <v>0</v>
      </c>
      <c r="AD555" s="40" t="s">
        <v>27</v>
      </c>
      <c r="AE555" s="40">
        <v>0</v>
      </c>
      <c r="AF555" s="40" t="s">
        <v>2624</v>
      </c>
      <c r="AG555" s="40" t="s">
        <v>2625</v>
      </c>
      <c r="AH555" s="40" t="s">
        <v>2626</v>
      </c>
      <c r="AI555" s="40" t="s">
        <v>28</v>
      </c>
      <c r="AJ555" s="40" t="s">
        <v>262</v>
      </c>
      <c r="AK555" s="40" t="s">
        <v>151</v>
      </c>
      <c r="AL555" s="40" t="s">
        <v>45</v>
      </c>
      <c r="AM555" s="40" t="s">
        <v>2632</v>
      </c>
      <c r="AN555" s="40" t="s">
        <v>131</v>
      </c>
      <c r="AO555" s="40" t="s">
        <v>1419</v>
      </c>
      <c r="AP555" s="40" t="s">
        <v>34</v>
      </c>
      <c r="AQ555" s="40" t="s">
        <v>71</v>
      </c>
      <c r="AR555" s="40" t="s">
        <v>42</v>
      </c>
      <c r="AS555" s="43">
        <v>41509</v>
      </c>
      <c r="AT555" s="40" t="s">
        <v>57</v>
      </c>
      <c r="AU555" s="40">
        <v>0</v>
      </c>
      <c r="AV555" s="60" t="s">
        <v>8945</v>
      </c>
      <c r="AW555" s="43">
        <v>41009</v>
      </c>
      <c r="AX555" s="46">
        <v>41023.752083333333</v>
      </c>
      <c r="AY555" s="40" t="s">
        <v>36</v>
      </c>
      <c r="AZ555" s="67">
        <v>3860</v>
      </c>
      <c r="BA555" s="43">
        <v>41009</v>
      </c>
      <c r="BB555" s="43">
        <v>41509</v>
      </c>
      <c r="BC555" s="40">
        <f t="shared" si="32"/>
        <v>500</v>
      </c>
      <c r="BD555" s="85">
        <f t="shared" si="33"/>
        <v>16.666666666666668</v>
      </c>
      <c r="BF555" s="393">
        <v>41009</v>
      </c>
      <c r="BG555" s="393">
        <v>41509</v>
      </c>
      <c r="BH555" s="96">
        <f t="shared" si="34"/>
        <v>500</v>
      </c>
      <c r="BI555" s="97">
        <f t="shared" si="35"/>
        <v>16.666666666666668</v>
      </c>
    </row>
    <row r="556" spans="1:61" ht="12.75" customHeight="1" x14ac:dyDescent="0.2">
      <c r="A556" s="413"/>
      <c r="B556" s="42" t="s">
        <v>2617</v>
      </c>
      <c r="C556" s="40">
        <v>14</v>
      </c>
      <c r="D556" s="40" t="s">
        <v>2528</v>
      </c>
      <c r="E556" s="41" t="s">
        <v>2531</v>
      </c>
      <c r="F556" s="41" t="s">
        <v>8729</v>
      </c>
      <c r="G556" s="41" t="s">
        <v>8708</v>
      </c>
      <c r="H556" s="41" t="s">
        <v>8743</v>
      </c>
      <c r="I556" s="45" t="s">
        <v>7839</v>
      </c>
      <c r="J556" s="40" t="s">
        <v>8761</v>
      </c>
      <c r="L556" s="51" t="s">
        <v>7842</v>
      </c>
      <c r="M556" s="40">
        <v>1573058</v>
      </c>
      <c r="N556" s="40" t="s">
        <v>8946</v>
      </c>
      <c r="O556" s="40" t="s">
        <v>8947</v>
      </c>
      <c r="P556" s="40" t="s">
        <v>2622</v>
      </c>
      <c r="Q556" s="40" t="s">
        <v>8948</v>
      </c>
      <c r="R556" s="40" t="s">
        <v>8949</v>
      </c>
      <c r="S556" s="43">
        <v>40835</v>
      </c>
      <c r="T556" s="40" t="s">
        <v>2623</v>
      </c>
      <c r="U556" s="58">
        <v>20000</v>
      </c>
      <c r="V556" s="58">
        <v>20000</v>
      </c>
      <c r="W556" s="40" t="s">
        <v>2623</v>
      </c>
      <c r="X556" s="40" t="s">
        <v>2623</v>
      </c>
      <c r="Y556" s="40" t="s">
        <v>2623</v>
      </c>
      <c r="Z556" s="58">
        <v>19547.37</v>
      </c>
      <c r="AA556" s="40" t="s">
        <v>26</v>
      </c>
      <c r="AB556" s="58">
        <v>19547.37</v>
      </c>
      <c r="AC556" s="40">
        <v>0</v>
      </c>
      <c r="AD556" s="40" t="s">
        <v>27</v>
      </c>
      <c r="AE556" s="40">
        <v>0</v>
      </c>
      <c r="AF556" s="40" t="s">
        <v>2629</v>
      </c>
      <c r="AG556" s="40" t="s">
        <v>2625</v>
      </c>
      <c r="AI556" s="40" t="s">
        <v>28</v>
      </c>
      <c r="AJ556" s="40" t="s">
        <v>262</v>
      </c>
      <c r="AK556" s="40" t="s">
        <v>284</v>
      </c>
      <c r="AL556" s="40" t="s">
        <v>31</v>
      </c>
      <c r="AM556" s="40" t="s">
        <v>2632</v>
      </c>
      <c r="AN556" s="40" t="s">
        <v>131</v>
      </c>
      <c r="AO556" s="40" t="s">
        <v>258</v>
      </c>
      <c r="AP556" s="40" t="s">
        <v>259</v>
      </c>
      <c r="AQ556" s="40" t="s">
        <v>142</v>
      </c>
      <c r="AR556" s="40" t="s">
        <v>42</v>
      </c>
      <c r="AS556" s="43">
        <v>41507</v>
      </c>
      <c r="AT556" s="40" t="s">
        <v>43</v>
      </c>
      <c r="AU556" s="40">
        <v>0</v>
      </c>
      <c r="AV556" s="60" t="s">
        <v>8950</v>
      </c>
      <c r="AW556" s="43">
        <v>41289</v>
      </c>
      <c r="AX556" s="46">
        <v>41299.70208333333</v>
      </c>
      <c r="AY556" s="40" t="s">
        <v>36</v>
      </c>
      <c r="AZ556" s="67">
        <v>20000</v>
      </c>
      <c r="BA556" s="43">
        <v>41289</v>
      </c>
      <c r="BB556" s="43">
        <v>41507</v>
      </c>
      <c r="BC556" s="40">
        <f t="shared" si="32"/>
        <v>218</v>
      </c>
      <c r="BD556" s="85">
        <f t="shared" si="33"/>
        <v>7.2666666666666666</v>
      </c>
      <c r="BF556" s="393">
        <v>41289</v>
      </c>
      <c r="BG556" s="393">
        <v>41507</v>
      </c>
      <c r="BH556" s="96">
        <f t="shared" si="34"/>
        <v>218</v>
      </c>
      <c r="BI556" s="97">
        <f t="shared" si="35"/>
        <v>7.2666666666666666</v>
      </c>
    </row>
    <row r="557" spans="1:61" ht="12.75" customHeight="1" x14ac:dyDescent="0.2">
      <c r="A557" s="413"/>
      <c r="B557" s="42" t="s">
        <v>2617</v>
      </c>
      <c r="C557" s="40">
        <v>82</v>
      </c>
      <c r="D557" s="60" t="s">
        <v>2527</v>
      </c>
      <c r="E557" s="41" t="s">
        <v>2554</v>
      </c>
      <c r="F557" s="41" t="s">
        <v>8717</v>
      </c>
      <c r="G557" s="41" t="s">
        <v>8715</v>
      </c>
      <c r="H557" s="41" t="s">
        <v>8716</v>
      </c>
      <c r="I557" s="45" t="s">
        <v>7453</v>
      </c>
      <c r="J557" s="40" t="s">
        <v>8736</v>
      </c>
      <c r="L557" s="51" t="s">
        <v>7841</v>
      </c>
      <c r="M557" s="40">
        <v>1326867</v>
      </c>
      <c r="N557" s="40" t="s">
        <v>8951</v>
      </c>
      <c r="O557" s="40" t="s">
        <v>8952</v>
      </c>
      <c r="P557" s="40" t="s">
        <v>2622</v>
      </c>
      <c r="Q557" s="40" t="s">
        <v>8953</v>
      </c>
      <c r="R557" s="40" t="s">
        <v>8954</v>
      </c>
      <c r="S557" s="43">
        <v>39380</v>
      </c>
      <c r="T557" s="40" t="s">
        <v>2623</v>
      </c>
      <c r="U557" s="58">
        <v>92440.85</v>
      </c>
      <c r="V557" s="58">
        <v>92440.85</v>
      </c>
      <c r="W557" s="40" t="s">
        <v>2623</v>
      </c>
      <c r="X557" s="40" t="s">
        <v>2623</v>
      </c>
      <c r="Y557" s="40" t="s">
        <v>2623</v>
      </c>
      <c r="Z557" s="58">
        <v>31982</v>
      </c>
      <c r="AA557" s="40" t="s">
        <v>26</v>
      </c>
      <c r="AB557" s="58">
        <v>31982</v>
      </c>
      <c r="AC557" s="40">
        <v>0</v>
      </c>
      <c r="AD557" s="40" t="s">
        <v>27</v>
      </c>
      <c r="AE557" s="40">
        <v>0</v>
      </c>
      <c r="AF557" s="40" t="s">
        <v>2629</v>
      </c>
      <c r="AG557" s="40" t="s">
        <v>2630</v>
      </c>
      <c r="AI557" s="40" t="s">
        <v>28</v>
      </c>
      <c r="AJ557" s="40" t="s">
        <v>196</v>
      </c>
      <c r="AK557" s="40" t="s">
        <v>136</v>
      </c>
      <c r="AL557" s="40" t="s">
        <v>45</v>
      </c>
      <c r="AM557" s="40" t="s">
        <v>2640</v>
      </c>
      <c r="AN557" s="40" t="s">
        <v>32</v>
      </c>
      <c r="AO557" s="40" t="s">
        <v>113</v>
      </c>
      <c r="AP557" s="40" t="s">
        <v>84</v>
      </c>
      <c r="AQ557" s="40" t="s">
        <v>85</v>
      </c>
      <c r="AR557" s="40" t="s">
        <v>42</v>
      </c>
      <c r="AS557" s="43">
        <v>41492</v>
      </c>
      <c r="AT557" s="40" t="s">
        <v>7453</v>
      </c>
      <c r="AU557" s="40">
        <v>0</v>
      </c>
      <c r="AV557" s="60" t="s">
        <v>8955</v>
      </c>
      <c r="AW557" s="43">
        <v>40563</v>
      </c>
      <c r="AX557" s="46">
        <v>40689.714583333334</v>
      </c>
      <c r="AY557" s="40" t="s">
        <v>36</v>
      </c>
      <c r="AZ557" s="67">
        <v>92440.85</v>
      </c>
      <c r="BA557" s="43">
        <v>40563</v>
      </c>
      <c r="BB557" s="81">
        <v>41492</v>
      </c>
      <c r="BC557" s="40">
        <f t="shared" si="32"/>
        <v>929</v>
      </c>
      <c r="BD557" s="85">
        <f t="shared" si="33"/>
        <v>30.966666666666665</v>
      </c>
      <c r="BF557" s="393">
        <v>40563</v>
      </c>
      <c r="BG557" s="399">
        <v>41517</v>
      </c>
      <c r="BH557" s="96">
        <f t="shared" si="34"/>
        <v>954</v>
      </c>
      <c r="BI557" s="97">
        <f t="shared" si="35"/>
        <v>31.8</v>
      </c>
    </row>
    <row r="558" spans="1:61" ht="12.75" customHeight="1" x14ac:dyDescent="0.2">
      <c r="A558" s="413"/>
      <c r="B558" s="42" t="s">
        <v>2617</v>
      </c>
      <c r="C558" s="40">
        <v>82</v>
      </c>
      <c r="D558" s="60" t="s">
        <v>2527</v>
      </c>
      <c r="E558" s="41" t="s">
        <v>2537</v>
      </c>
      <c r="F558" s="41" t="s">
        <v>8717</v>
      </c>
      <c r="G558" s="41" t="s">
        <v>8708</v>
      </c>
      <c r="H558" s="41" t="s">
        <v>9571</v>
      </c>
      <c r="I558" s="45" t="s">
        <v>7453</v>
      </c>
      <c r="J558" s="40" t="s">
        <v>8736</v>
      </c>
      <c r="L558" s="51" t="s">
        <v>7841</v>
      </c>
      <c r="M558" s="40">
        <v>1324498</v>
      </c>
      <c r="N558" s="40" t="s">
        <v>8956</v>
      </c>
      <c r="O558" s="40" t="s">
        <v>8957</v>
      </c>
      <c r="P558" s="40" t="s">
        <v>2622</v>
      </c>
      <c r="Q558" s="40" t="s">
        <v>8564</v>
      </c>
      <c r="R558" s="40" t="s">
        <v>8958</v>
      </c>
      <c r="S558" s="43">
        <v>40347</v>
      </c>
      <c r="T558" s="40" t="s">
        <v>2623</v>
      </c>
      <c r="U558" s="58">
        <v>166384</v>
      </c>
      <c r="V558" s="58">
        <v>166384</v>
      </c>
      <c r="W558" s="40" t="s">
        <v>2623</v>
      </c>
      <c r="X558" s="40" t="s">
        <v>2623</v>
      </c>
      <c r="Y558" s="40" t="s">
        <v>2623</v>
      </c>
      <c r="Z558" s="58">
        <v>166384</v>
      </c>
      <c r="AA558" s="40" t="s">
        <v>50</v>
      </c>
      <c r="AB558" s="58">
        <v>83192</v>
      </c>
      <c r="AC558" s="40">
        <v>0</v>
      </c>
      <c r="AD558" s="40" t="s">
        <v>27</v>
      </c>
      <c r="AE558" s="40">
        <v>0</v>
      </c>
      <c r="AF558" s="40" t="s">
        <v>2629</v>
      </c>
      <c r="AG558" s="40" t="s">
        <v>2625</v>
      </c>
      <c r="AH558" s="40" t="s">
        <v>2626</v>
      </c>
      <c r="AI558" s="40" t="s">
        <v>28</v>
      </c>
      <c r="AJ558" s="40" t="s">
        <v>196</v>
      </c>
      <c r="AK558" s="40" t="s">
        <v>136</v>
      </c>
      <c r="AL558" s="40" t="s">
        <v>45</v>
      </c>
      <c r="AM558" s="40" t="s">
        <v>2641</v>
      </c>
      <c r="AN558" s="40" t="s">
        <v>32</v>
      </c>
      <c r="AO558" s="40" t="s">
        <v>396</v>
      </c>
      <c r="AP558" s="40" t="s">
        <v>34</v>
      </c>
      <c r="AQ558" s="40" t="s">
        <v>71</v>
      </c>
      <c r="AR558" s="40" t="s">
        <v>42</v>
      </c>
      <c r="AS558" s="43">
        <v>41502</v>
      </c>
      <c r="AT558" s="40" t="s">
        <v>7453</v>
      </c>
      <c r="AU558" s="40">
        <v>0</v>
      </c>
      <c r="AV558" s="60" t="s">
        <v>8959</v>
      </c>
      <c r="AW558" s="43">
        <v>40674</v>
      </c>
      <c r="AX558" s="46">
        <v>40683.405555555553</v>
      </c>
      <c r="AY558" s="40" t="s">
        <v>36</v>
      </c>
      <c r="AZ558" s="67">
        <v>166384</v>
      </c>
      <c r="BA558" s="43">
        <v>40674</v>
      </c>
      <c r="BB558" s="81">
        <v>41502</v>
      </c>
      <c r="BC558" s="40">
        <f t="shared" si="32"/>
        <v>828</v>
      </c>
      <c r="BD558" s="85">
        <f t="shared" si="33"/>
        <v>27.6</v>
      </c>
      <c r="BF558" s="393">
        <v>40674</v>
      </c>
      <c r="BG558" s="399">
        <v>41517</v>
      </c>
      <c r="BH558" s="96">
        <f t="shared" si="34"/>
        <v>843</v>
      </c>
      <c r="BI558" s="97">
        <f t="shared" si="35"/>
        <v>28.1</v>
      </c>
    </row>
    <row r="559" spans="1:61" ht="12.75" customHeight="1" x14ac:dyDescent="0.2">
      <c r="A559" s="413"/>
      <c r="B559" s="42" t="s">
        <v>2617</v>
      </c>
      <c r="C559" s="40">
        <v>93</v>
      </c>
      <c r="D559" s="60" t="s">
        <v>2527</v>
      </c>
      <c r="E559" s="41" t="s">
        <v>2533</v>
      </c>
      <c r="F559" s="41" t="s">
        <v>8717</v>
      </c>
      <c r="G559" s="41" t="s">
        <v>8708</v>
      </c>
      <c r="H559" s="41" t="s">
        <v>8975</v>
      </c>
      <c r="I559" s="40" t="s">
        <v>7453</v>
      </c>
      <c r="J559" s="40" t="s">
        <v>8736</v>
      </c>
      <c r="L559" s="51" t="s">
        <v>7841</v>
      </c>
      <c r="M559" s="40">
        <v>1044768</v>
      </c>
      <c r="N559" s="40" t="s">
        <v>8849</v>
      </c>
      <c r="O559" s="40" t="s">
        <v>8960</v>
      </c>
      <c r="P559" s="40" t="s">
        <v>2622</v>
      </c>
      <c r="Q559" s="40" t="s">
        <v>8851</v>
      </c>
      <c r="R559" s="40" t="s">
        <v>8852</v>
      </c>
      <c r="S559" s="43">
        <v>39293</v>
      </c>
      <c r="T559" s="40" t="s">
        <v>2623</v>
      </c>
      <c r="U559" s="58">
        <v>20000</v>
      </c>
      <c r="V559" s="58">
        <v>20000</v>
      </c>
      <c r="W559" s="40" t="s">
        <v>2623</v>
      </c>
      <c r="X559" s="40" t="s">
        <v>2623</v>
      </c>
      <c r="Y559" s="40" t="s">
        <v>2623</v>
      </c>
      <c r="Z559" s="58">
        <v>20000</v>
      </c>
      <c r="AA559" s="40" t="s">
        <v>50</v>
      </c>
      <c r="AB559" s="58">
        <v>10000</v>
      </c>
      <c r="AC559" s="40">
        <v>0</v>
      </c>
      <c r="AD559" s="40" t="s">
        <v>27</v>
      </c>
      <c r="AE559" s="40">
        <v>0</v>
      </c>
      <c r="AF559" s="40" t="s">
        <v>2629</v>
      </c>
      <c r="AG559" s="40" t="s">
        <v>2625</v>
      </c>
      <c r="AH559" s="40" t="s">
        <v>2626</v>
      </c>
      <c r="AI559" s="40" t="s">
        <v>28</v>
      </c>
      <c r="AJ559" s="40" t="s">
        <v>196</v>
      </c>
      <c r="AK559" s="40" t="s">
        <v>2677</v>
      </c>
      <c r="AL559" s="40" t="s">
        <v>31</v>
      </c>
      <c r="AM559" s="40" t="s">
        <v>2641</v>
      </c>
      <c r="AN559" s="40" t="s">
        <v>32</v>
      </c>
      <c r="AO559" s="40" t="s">
        <v>264</v>
      </c>
      <c r="AP559" s="40" t="s">
        <v>123</v>
      </c>
      <c r="AQ559" s="40" t="s">
        <v>185</v>
      </c>
      <c r="AR559" s="40" t="s">
        <v>42</v>
      </c>
      <c r="AS559" s="43">
        <v>41515</v>
      </c>
      <c r="AT559" s="40" t="s">
        <v>7453</v>
      </c>
      <c r="AU559" s="40">
        <v>0</v>
      </c>
      <c r="AV559" s="60" t="s">
        <v>8961</v>
      </c>
      <c r="AW559" s="43">
        <v>39946</v>
      </c>
      <c r="AX559" s="46">
        <v>39992.439583333333</v>
      </c>
      <c r="AY559" s="40" t="s">
        <v>36</v>
      </c>
      <c r="AZ559" s="67">
        <v>20000</v>
      </c>
      <c r="BA559" s="43">
        <v>39946</v>
      </c>
      <c r="BB559" s="81">
        <v>41515</v>
      </c>
      <c r="BC559" s="40">
        <f t="shared" si="32"/>
        <v>1569</v>
      </c>
      <c r="BD559" s="85">
        <f t="shared" si="33"/>
        <v>52.3</v>
      </c>
      <c r="BF559" s="393">
        <v>39946</v>
      </c>
      <c r="BG559" s="399">
        <v>41517</v>
      </c>
      <c r="BH559" s="96">
        <f t="shared" si="34"/>
        <v>1571</v>
      </c>
      <c r="BI559" s="97">
        <f t="shared" si="35"/>
        <v>52.366666666666667</v>
      </c>
    </row>
    <row r="560" spans="1:61" ht="12.75" customHeight="1" x14ac:dyDescent="0.2">
      <c r="A560" s="413"/>
      <c r="B560" s="42" t="s">
        <v>2617</v>
      </c>
      <c r="C560" s="40">
        <v>82</v>
      </c>
      <c r="D560" s="60" t="s">
        <v>2527</v>
      </c>
      <c r="E560" s="41" t="s">
        <v>9216</v>
      </c>
      <c r="F560" s="41" t="s">
        <v>8717</v>
      </c>
      <c r="G560" s="41" t="s">
        <v>8715</v>
      </c>
      <c r="H560" s="41" t="s">
        <v>8716</v>
      </c>
      <c r="I560" s="45" t="s">
        <v>7453</v>
      </c>
      <c r="J560" s="40" t="s">
        <v>8736</v>
      </c>
      <c r="L560" s="51" t="s">
        <v>7841</v>
      </c>
      <c r="M560" s="40">
        <v>1342345</v>
      </c>
      <c r="N560" s="40" t="s">
        <v>8962</v>
      </c>
      <c r="O560" s="40" t="s">
        <v>8963</v>
      </c>
      <c r="P560" s="40" t="s">
        <v>2622</v>
      </c>
      <c r="Q560" s="40" t="s">
        <v>8964</v>
      </c>
      <c r="R560" s="40" t="s">
        <v>8965</v>
      </c>
      <c r="S560" s="43">
        <v>40024</v>
      </c>
      <c r="T560" s="40" t="s">
        <v>2623</v>
      </c>
      <c r="U560" s="58">
        <v>81153.5</v>
      </c>
      <c r="V560" s="58">
        <v>162307</v>
      </c>
      <c r="W560" s="40" t="s">
        <v>2623</v>
      </c>
      <c r="X560" s="40" t="s">
        <v>2623</v>
      </c>
      <c r="Y560" s="40" t="s">
        <v>2623</v>
      </c>
      <c r="Z560" s="58">
        <v>81153.5</v>
      </c>
      <c r="AA560" s="40" t="s">
        <v>26</v>
      </c>
      <c r="AB560" s="58">
        <v>81153.5</v>
      </c>
      <c r="AC560" s="40">
        <v>0</v>
      </c>
      <c r="AD560" s="40" t="s">
        <v>27</v>
      </c>
      <c r="AE560" s="40">
        <v>0</v>
      </c>
      <c r="AF560" s="40" t="s">
        <v>2629</v>
      </c>
      <c r="AG560" s="40" t="s">
        <v>2625</v>
      </c>
      <c r="AH560" s="40" t="s">
        <v>2626</v>
      </c>
      <c r="AI560" s="40" t="s">
        <v>28</v>
      </c>
      <c r="AJ560" s="40" t="s">
        <v>196</v>
      </c>
      <c r="AK560" s="40" t="s">
        <v>284</v>
      </c>
      <c r="AL560" s="40" t="s">
        <v>31</v>
      </c>
      <c r="AM560" s="40" t="s">
        <v>8966</v>
      </c>
      <c r="AN560" s="40" t="s">
        <v>32</v>
      </c>
      <c r="AO560" s="40" t="s">
        <v>54</v>
      </c>
      <c r="AP560" s="40" t="s">
        <v>55</v>
      </c>
      <c r="AQ560" s="40" t="s">
        <v>71</v>
      </c>
      <c r="AR560" s="40" t="s">
        <v>42</v>
      </c>
      <c r="AS560" s="43">
        <v>41508</v>
      </c>
      <c r="AT560" s="40" t="s">
        <v>7453</v>
      </c>
      <c r="AU560" s="40">
        <v>0</v>
      </c>
      <c r="AV560" s="60" t="s">
        <v>8967</v>
      </c>
      <c r="AW560" s="43">
        <v>40690</v>
      </c>
      <c r="AX560" s="46">
        <v>40737.20208333333</v>
      </c>
      <c r="AY560" s="40" t="s">
        <v>36</v>
      </c>
      <c r="AZ560" s="67">
        <v>81153.5</v>
      </c>
      <c r="BA560" s="43">
        <v>40690</v>
      </c>
      <c r="BB560" s="81">
        <v>41508</v>
      </c>
      <c r="BC560" s="40">
        <f t="shared" si="32"/>
        <v>818</v>
      </c>
      <c r="BD560" s="85">
        <f t="shared" si="33"/>
        <v>27.266666666666666</v>
      </c>
      <c r="BF560" s="393">
        <v>40690</v>
      </c>
      <c r="BG560" s="399">
        <v>41517</v>
      </c>
      <c r="BH560" s="96">
        <f t="shared" si="34"/>
        <v>827</v>
      </c>
      <c r="BI560" s="97">
        <f t="shared" si="35"/>
        <v>27.566666666666666</v>
      </c>
    </row>
    <row r="561" spans="1:61" ht="12.75" customHeight="1" x14ac:dyDescent="0.2">
      <c r="A561" s="413"/>
      <c r="B561" s="42" t="s">
        <v>2617</v>
      </c>
      <c r="C561" s="40">
        <v>82</v>
      </c>
      <c r="D561" s="60" t="s">
        <v>2527</v>
      </c>
      <c r="E561" s="41" t="s">
        <v>2537</v>
      </c>
      <c r="F561" s="41" t="s">
        <v>8717</v>
      </c>
      <c r="G561" s="41" t="s">
        <v>8708</v>
      </c>
      <c r="H561" s="41" t="s">
        <v>9571</v>
      </c>
      <c r="I561" s="45" t="s">
        <v>7839</v>
      </c>
      <c r="J561" s="40" t="s">
        <v>9417</v>
      </c>
      <c r="L561" s="51" t="s">
        <v>7842</v>
      </c>
      <c r="M561" s="40">
        <v>1473659</v>
      </c>
      <c r="N561" s="40" t="s">
        <v>8968</v>
      </c>
      <c r="O561" s="40" t="s">
        <v>8969</v>
      </c>
      <c r="P561" s="40" t="s">
        <v>2622</v>
      </c>
      <c r="Q561" s="40" t="s">
        <v>8970</v>
      </c>
      <c r="R561" s="40" t="s">
        <v>8971</v>
      </c>
      <c r="S561" s="43">
        <v>40553</v>
      </c>
      <c r="T561" s="40" t="s">
        <v>2623</v>
      </c>
      <c r="U561" s="58">
        <v>5195.29</v>
      </c>
      <c r="V561" s="58">
        <v>35000</v>
      </c>
      <c r="W561" s="40" t="s">
        <v>2623</v>
      </c>
      <c r="X561" s="40" t="s">
        <v>2623</v>
      </c>
      <c r="Y561" s="40" t="s">
        <v>2623</v>
      </c>
      <c r="Z561" s="58">
        <v>5195.29</v>
      </c>
      <c r="AA561" s="40" t="s">
        <v>26</v>
      </c>
      <c r="AB561" s="58">
        <v>5195.29</v>
      </c>
      <c r="AC561" s="40">
        <v>0</v>
      </c>
      <c r="AD561" s="40" t="s">
        <v>27</v>
      </c>
      <c r="AE561" s="40">
        <v>0</v>
      </c>
      <c r="AF561" s="40" t="s">
        <v>2629</v>
      </c>
      <c r="AG561" s="40" t="s">
        <v>2625</v>
      </c>
      <c r="AH561" s="40" t="s">
        <v>2626</v>
      </c>
      <c r="AI561" s="40" t="s">
        <v>28</v>
      </c>
      <c r="AJ561" s="40" t="s">
        <v>196</v>
      </c>
      <c r="AK561" s="40" t="s">
        <v>136</v>
      </c>
      <c r="AL561" s="40" t="s">
        <v>31</v>
      </c>
      <c r="AM561" s="40" t="s">
        <v>2634</v>
      </c>
      <c r="AN561" s="40" t="s">
        <v>32</v>
      </c>
      <c r="AO561" s="40" t="s">
        <v>492</v>
      </c>
      <c r="AP561" s="40" t="s">
        <v>34</v>
      </c>
      <c r="AQ561" s="40" t="s">
        <v>71</v>
      </c>
      <c r="AR561" s="40" t="s">
        <v>42</v>
      </c>
      <c r="AS561" s="43">
        <v>41487</v>
      </c>
      <c r="AT561" s="40" t="s">
        <v>43</v>
      </c>
      <c r="AU561" s="40">
        <v>0</v>
      </c>
      <c r="AV561" s="60" t="s">
        <v>8972</v>
      </c>
      <c r="AW561" s="43">
        <v>41059</v>
      </c>
      <c r="AX561" s="46">
        <v>41075.472916666666</v>
      </c>
      <c r="AY561" s="40" t="s">
        <v>36</v>
      </c>
      <c r="AZ561" s="67">
        <v>5195.29</v>
      </c>
      <c r="BA561" s="43">
        <v>41059</v>
      </c>
      <c r="BB561" s="81">
        <v>41487</v>
      </c>
      <c r="BC561" s="40">
        <f t="shared" si="32"/>
        <v>428</v>
      </c>
      <c r="BD561" s="85">
        <f t="shared" si="33"/>
        <v>14.266666666666667</v>
      </c>
      <c r="BF561" s="393">
        <v>41059</v>
      </c>
      <c r="BG561" s="399">
        <v>41517</v>
      </c>
      <c r="BH561" s="96">
        <f t="shared" si="34"/>
        <v>458</v>
      </c>
      <c r="BI561" s="97">
        <f t="shared" si="35"/>
        <v>15.266666666666667</v>
      </c>
    </row>
    <row r="562" spans="1:61" ht="12.75" customHeight="1" x14ac:dyDescent="0.2">
      <c r="A562" s="413"/>
      <c r="B562" s="42" t="s">
        <v>2618</v>
      </c>
      <c r="C562" s="40">
        <v>14</v>
      </c>
      <c r="D562" s="40" t="s">
        <v>2528</v>
      </c>
      <c r="E562" s="41" t="s">
        <v>2531</v>
      </c>
      <c r="F562" s="41" t="s">
        <v>8714</v>
      </c>
      <c r="G562" s="41" t="s">
        <v>8715</v>
      </c>
      <c r="H562" s="41" t="s">
        <v>8716</v>
      </c>
      <c r="I562" s="45" t="s">
        <v>7839</v>
      </c>
      <c r="J562" s="40" t="s">
        <v>9417</v>
      </c>
      <c r="L562" s="51" t="s">
        <v>7842</v>
      </c>
      <c r="M562" s="40">
        <v>1502333</v>
      </c>
      <c r="N562" s="40" t="s">
        <v>8976</v>
      </c>
      <c r="O562" s="40" t="s">
        <v>8977</v>
      </c>
      <c r="P562" s="40" t="s">
        <v>2646</v>
      </c>
      <c r="Q562" s="40" t="s">
        <v>8978</v>
      </c>
      <c r="R562" s="40" t="s">
        <v>8979</v>
      </c>
      <c r="S562" s="43">
        <v>40879</v>
      </c>
      <c r="T562" s="40" t="s">
        <v>2623</v>
      </c>
      <c r="U562" s="40">
        <v>0</v>
      </c>
      <c r="V562" s="40">
        <v>0</v>
      </c>
      <c r="W562" s="40" t="s">
        <v>2623</v>
      </c>
      <c r="X562" s="40" t="s">
        <v>2623</v>
      </c>
      <c r="Y562" s="40" t="s">
        <v>2623</v>
      </c>
      <c r="Z562" s="40">
        <v>0</v>
      </c>
      <c r="AA562" s="40" t="s">
        <v>26</v>
      </c>
      <c r="AB562" s="40">
        <v>0</v>
      </c>
      <c r="AC562" s="40">
        <v>149.32</v>
      </c>
      <c r="AD562" s="40" t="s">
        <v>27</v>
      </c>
      <c r="AE562" s="40">
        <v>0</v>
      </c>
      <c r="AF562" s="40" t="s">
        <v>2629</v>
      </c>
      <c r="AG562" s="40" t="s">
        <v>2625</v>
      </c>
      <c r="AH562" s="40" t="s">
        <v>2626</v>
      </c>
      <c r="AI562" s="40" t="s">
        <v>28</v>
      </c>
      <c r="AJ562" s="40" t="s">
        <v>262</v>
      </c>
      <c r="AK562" s="40" t="s">
        <v>284</v>
      </c>
      <c r="AL562" s="40" t="s">
        <v>31</v>
      </c>
      <c r="AM562" s="40" t="s">
        <v>2632</v>
      </c>
      <c r="AN562" s="40" t="s">
        <v>131</v>
      </c>
      <c r="AO562" s="40" t="s">
        <v>33</v>
      </c>
      <c r="AP562" s="40" t="s">
        <v>34</v>
      </c>
      <c r="AQ562" s="40" t="s">
        <v>71</v>
      </c>
      <c r="AR562" s="40" t="s">
        <v>42</v>
      </c>
      <c r="AS562" s="43">
        <v>41519</v>
      </c>
      <c r="AT562" s="40" t="s">
        <v>43</v>
      </c>
      <c r="AU562" s="40">
        <v>0</v>
      </c>
      <c r="AV562" s="60" t="s">
        <v>9154</v>
      </c>
      <c r="AW562" s="43">
        <v>40871</v>
      </c>
      <c r="AX562" s="46">
        <v>41029.37777777778</v>
      </c>
      <c r="AY562" s="40" t="s">
        <v>36</v>
      </c>
      <c r="AZ562" s="67">
        <v>29013.72</v>
      </c>
      <c r="BA562" s="43">
        <v>40871</v>
      </c>
      <c r="BB562" s="81">
        <v>41488</v>
      </c>
      <c r="BC562" s="40">
        <f t="shared" si="32"/>
        <v>617</v>
      </c>
      <c r="BD562" s="85">
        <f t="shared" si="33"/>
        <v>20.566666666666666</v>
      </c>
      <c r="BF562" s="393">
        <v>40871</v>
      </c>
      <c r="BG562" s="399">
        <v>41517</v>
      </c>
      <c r="BH562" s="96">
        <f t="shared" si="34"/>
        <v>646</v>
      </c>
      <c r="BI562" s="97">
        <f t="shared" si="35"/>
        <v>21.533333333333335</v>
      </c>
    </row>
    <row r="563" spans="1:61" ht="12.75" customHeight="1" x14ac:dyDescent="0.2">
      <c r="A563" s="413"/>
      <c r="B563" s="42" t="s">
        <v>2618</v>
      </c>
      <c r="C563" s="40">
        <v>1</v>
      </c>
      <c r="D563" s="60" t="s">
        <v>2527</v>
      </c>
      <c r="E563" s="40" t="s">
        <v>7588</v>
      </c>
      <c r="F563" s="40" t="s">
        <v>7588</v>
      </c>
      <c r="G563" s="40" t="s">
        <v>7588</v>
      </c>
      <c r="H563" s="41" t="s">
        <v>7588</v>
      </c>
      <c r="I563" s="45" t="s">
        <v>7838</v>
      </c>
      <c r="J563" s="45" t="s">
        <v>7588</v>
      </c>
      <c r="L563" s="51" t="s">
        <v>7841</v>
      </c>
      <c r="M563" s="40">
        <v>809804</v>
      </c>
      <c r="N563" s="40" t="s">
        <v>8980</v>
      </c>
      <c r="O563" s="40" t="s">
        <v>8981</v>
      </c>
      <c r="P563" s="40" t="s">
        <v>2622</v>
      </c>
      <c r="Q563" s="40" t="s">
        <v>7037</v>
      </c>
      <c r="R563" s="40" t="s">
        <v>8982</v>
      </c>
      <c r="S563" s="43">
        <v>39277</v>
      </c>
      <c r="T563" s="40" t="s">
        <v>2623</v>
      </c>
      <c r="U563" s="58">
        <v>73386.789999999994</v>
      </c>
      <c r="V563" s="58">
        <v>73386.789999999994</v>
      </c>
      <c r="W563" s="40" t="s">
        <v>2623</v>
      </c>
      <c r="X563" s="40" t="s">
        <v>2623</v>
      </c>
      <c r="Y563" s="40" t="s">
        <v>2623</v>
      </c>
      <c r="Z563" s="58">
        <v>73386.789999999994</v>
      </c>
      <c r="AA563" s="40" t="s">
        <v>26</v>
      </c>
      <c r="AB563" s="58">
        <v>73386.789999999994</v>
      </c>
      <c r="AC563" s="58">
        <v>10300</v>
      </c>
      <c r="AD563" s="40" t="s">
        <v>27</v>
      </c>
      <c r="AE563" s="40">
        <v>0</v>
      </c>
      <c r="AF563" s="40" t="s">
        <v>2624</v>
      </c>
      <c r="AG563" s="40" t="s">
        <v>2625</v>
      </c>
      <c r="AH563" s="40" t="s">
        <v>2626</v>
      </c>
      <c r="AI563" s="40" t="s">
        <v>28</v>
      </c>
      <c r="AJ563" s="40" t="s">
        <v>135</v>
      </c>
      <c r="AK563" s="40" t="s">
        <v>38</v>
      </c>
      <c r="AL563" s="40" t="s">
        <v>45</v>
      </c>
      <c r="AM563" s="40" t="s">
        <v>2634</v>
      </c>
      <c r="AN563" s="40" t="s">
        <v>32</v>
      </c>
      <c r="AO563" s="40" t="s">
        <v>67</v>
      </c>
      <c r="AP563" s="40" t="s">
        <v>34</v>
      </c>
      <c r="AQ563" s="40" t="s">
        <v>252</v>
      </c>
      <c r="AR563" s="40" t="s">
        <v>42</v>
      </c>
      <c r="AS563" s="43">
        <v>41520</v>
      </c>
      <c r="AT563" s="40" t="s">
        <v>57</v>
      </c>
      <c r="AU563" s="40">
        <v>0</v>
      </c>
      <c r="AV563" s="60" t="s">
        <v>9155</v>
      </c>
      <c r="AW563" s="43">
        <v>39743</v>
      </c>
      <c r="AX563" s="46">
        <v>40164.359027777777</v>
      </c>
      <c r="AY563" s="40" t="s">
        <v>600</v>
      </c>
      <c r="AZ563" s="67">
        <v>0</v>
      </c>
      <c r="BA563" s="43">
        <v>39743</v>
      </c>
      <c r="BB563" s="81">
        <v>41520</v>
      </c>
      <c r="BC563" s="40">
        <f t="shared" si="32"/>
        <v>1777</v>
      </c>
      <c r="BD563" s="85">
        <f t="shared" si="33"/>
        <v>59.233333333333334</v>
      </c>
      <c r="BF563" s="393">
        <v>39743</v>
      </c>
      <c r="BG563" s="398">
        <v>41547</v>
      </c>
      <c r="BH563" s="96">
        <f t="shared" si="34"/>
        <v>1804</v>
      </c>
      <c r="BI563" s="97">
        <f t="shared" si="35"/>
        <v>60.133333333333333</v>
      </c>
    </row>
    <row r="564" spans="1:61" ht="12.75" customHeight="1" x14ac:dyDescent="0.2">
      <c r="A564" s="413"/>
      <c r="B564" s="42" t="s">
        <v>2618</v>
      </c>
      <c r="C564" s="40">
        <v>14</v>
      </c>
      <c r="D564" s="40" t="s">
        <v>2528</v>
      </c>
      <c r="E564" s="41" t="s">
        <v>2531</v>
      </c>
      <c r="F564" s="41" t="s">
        <v>8723</v>
      </c>
      <c r="G564" s="41" t="s">
        <v>8708</v>
      </c>
      <c r="H564" s="41" t="s">
        <v>9213</v>
      </c>
      <c r="I564" s="60" t="s">
        <v>7456</v>
      </c>
      <c r="J564" s="60" t="s">
        <v>8756</v>
      </c>
      <c r="K564" s="68">
        <v>0</v>
      </c>
      <c r="L564" s="51" t="s">
        <v>7842</v>
      </c>
      <c r="M564" s="40">
        <v>1529955</v>
      </c>
      <c r="N564" s="40" t="s">
        <v>8983</v>
      </c>
      <c r="O564" s="40" t="s">
        <v>8984</v>
      </c>
      <c r="P564" s="40" t="s">
        <v>2646</v>
      </c>
      <c r="R564" s="40" t="s">
        <v>8985</v>
      </c>
      <c r="S564" s="43">
        <v>40602</v>
      </c>
      <c r="T564" s="40" t="s">
        <v>2623</v>
      </c>
      <c r="U564" s="58">
        <v>16000</v>
      </c>
      <c r="V564" s="58">
        <v>16000</v>
      </c>
      <c r="W564" s="40" t="s">
        <v>2623</v>
      </c>
      <c r="X564" s="40" t="s">
        <v>2623</v>
      </c>
      <c r="Y564" s="40" t="s">
        <v>2623</v>
      </c>
      <c r="Z564" s="58">
        <v>16000</v>
      </c>
      <c r="AA564" s="40" t="s">
        <v>50</v>
      </c>
      <c r="AB564" s="58">
        <v>8000</v>
      </c>
      <c r="AC564" s="40">
        <v>0</v>
      </c>
      <c r="AD564" s="40" t="s">
        <v>27</v>
      </c>
      <c r="AE564" s="40">
        <v>0</v>
      </c>
      <c r="AF564" s="40" t="s">
        <v>2629</v>
      </c>
      <c r="AG564" s="40" t="s">
        <v>2630</v>
      </c>
      <c r="AI564" s="40" t="s">
        <v>28</v>
      </c>
      <c r="AJ564" s="40" t="s">
        <v>262</v>
      </c>
      <c r="AK564" s="40" t="s">
        <v>284</v>
      </c>
      <c r="AL564" s="40" t="s">
        <v>31</v>
      </c>
      <c r="AM564" s="40" t="s">
        <v>2632</v>
      </c>
      <c r="AN564" s="40" t="s">
        <v>131</v>
      </c>
      <c r="AO564" s="40" t="s">
        <v>263</v>
      </c>
      <c r="AP564" s="40" t="s">
        <v>55</v>
      </c>
      <c r="AQ564" s="40" t="s">
        <v>71</v>
      </c>
      <c r="AR564" s="40" t="s">
        <v>42</v>
      </c>
      <c r="AS564" s="43">
        <v>41521</v>
      </c>
      <c r="AT564" s="60" t="s">
        <v>7456</v>
      </c>
      <c r="AU564" s="40">
        <v>0</v>
      </c>
      <c r="AV564" s="60" t="s">
        <v>9156</v>
      </c>
      <c r="AW564" s="43">
        <v>41047</v>
      </c>
      <c r="AX564" s="46">
        <v>41059.68472222222</v>
      </c>
      <c r="AY564" s="40" t="s">
        <v>36</v>
      </c>
      <c r="AZ564" s="67">
        <v>117524.5</v>
      </c>
      <c r="BA564" s="43">
        <v>41047</v>
      </c>
      <c r="BB564" s="81">
        <v>41521</v>
      </c>
      <c r="BC564" s="40">
        <f t="shared" si="32"/>
        <v>474</v>
      </c>
      <c r="BD564" s="85">
        <f t="shared" si="33"/>
        <v>15.8</v>
      </c>
      <c r="BF564" s="393">
        <v>41047</v>
      </c>
      <c r="BG564" s="398">
        <v>41547</v>
      </c>
      <c r="BH564" s="96">
        <f t="shared" si="34"/>
        <v>500</v>
      </c>
      <c r="BI564" s="97">
        <f t="shared" si="35"/>
        <v>16.666666666666668</v>
      </c>
    </row>
    <row r="565" spans="1:61" ht="12.75" customHeight="1" x14ac:dyDescent="0.2">
      <c r="A565" s="413"/>
      <c r="B565" s="42" t="s">
        <v>2618</v>
      </c>
      <c r="E565" s="41" t="s">
        <v>2529</v>
      </c>
      <c r="F565" s="40" t="s">
        <v>9453</v>
      </c>
      <c r="G565" s="40" t="s">
        <v>9453</v>
      </c>
      <c r="H565" s="40" t="s">
        <v>9453</v>
      </c>
      <c r="I565" s="40" t="s">
        <v>57</v>
      </c>
      <c r="J565" s="45" t="s">
        <v>9453</v>
      </c>
      <c r="L565" s="51" t="s">
        <v>7841</v>
      </c>
      <c r="M565" s="40">
        <v>360127</v>
      </c>
      <c r="N565" s="40" t="s">
        <v>8986</v>
      </c>
      <c r="O565" s="40" t="s">
        <v>8987</v>
      </c>
      <c r="P565" s="40" t="s">
        <v>2622</v>
      </c>
      <c r="T565" s="40" t="s">
        <v>2623</v>
      </c>
      <c r="U565" s="40">
        <v>0</v>
      </c>
      <c r="V565" s="40">
        <v>0</v>
      </c>
      <c r="W565" s="40" t="s">
        <v>2623</v>
      </c>
      <c r="X565" s="40" t="s">
        <v>2623</v>
      </c>
      <c r="Y565" s="40" t="s">
        <v>2623</v>
      </c>
      <c r="Z565" s="40">
        <v>0</v>
      </c>
      <c r="AA565" s="40" t="s">
        <v>27</v>
      </c>
      <c r="AB565" s="40">
        <v>0</v>
      </c>
      <c r="AC565" s="58">
        <v>3073.77</v>
      </c>
      <c r="AD565" s="40" t="s">
        <v>27</v>
      </c>
      <c r="AE565" s="40">
        <v>0</v>
      </c>
      <c r="AF565" s="40" t="s">
        <v>2624</v>
      </c>
      <c r="AG565" s="40" t="s">
        <v>2638</v>
      </c>
      <c r="AH565" s="40" t="s">
        <v>2651</v>
      </c>
      <c r="AI565" s="40" t="s">
        <v>28</v>
      </c>
      <c r="AJ565" s="40" t="s">
        <v>135</v>
      </c>
      <c r="AK565" s="40" t="s">
        <v>38</v>
      </c>
      <c r="AL565" s="40" t="s">
        <v>45</v>
      </c>
      <c r="AM565" s="40" t="s">
        <v>2644</v>
      </c>
      <c r="AN565" s="40" t="s">
        <v>32</v>
      </c>
      <c r="AO565" s="40" t="s">
        <v>39</v>
      </c>
      <c r="AP565" s="40" t="s">
        <v>40</v>
      </c>
      <c r="AQ565" s="40" t="s">
        <v>41</v>
      </c>
      <c r="AR565" s="40" t="s">
        <v>42</v>
      </c>
      <c r="AS565" s="43">
        <v>41521</v>
      </c>
      <c r="AT565" s="40" t="s">
        <v>57</v>
      </c>
      <c r="AU565" s="40">
        <v>0</v>
      </c>
      <c r="AV565" s="60" t="s">
        <v>9157</v>
      </c>
      <c r="AW565" s="43">
        <v>38166</v>
      </c>
      <c r="AX565" s="46">
        <v>38503.671527777777</v>
      </c>
      <c r="AY565" s="40" t="s">
        <v>36</v>
      </c>
      <c r="AZ565" s="67">
        <v>53141.96</v>
      </c>
      <c r="BA565" s="43">
        <v>38166</v>
      </c>
      <c r="BB565" s="81">
        <v>41522</v>
      </c>
      <c r="BC565" s="40">
        <f t="shared" si="32"/>
        <v>3356</v>
      </c>
      <c r="BD565" s="85">
        <f t="shared" si="33"/>
        <v>111.86666666666666</v>
      </c>
      <c r="BF565" s="393">
        <v>38166</v>
      </c>
      <c r="BG565" s="398">
        <v>41547</v>
      </c>
      <c r="BH565" s="96">
        <f t="shared" si="34"/>
        <v>3381</v>
      </c>
      <c r="BI565" s="97">
        <f t="shared" si="35"/>
        <v>112.7</v>
      </c>
    </row>
    <row r="566" spans="1:61" ht="12.75" customHeight="1" x14ac:dyDescent="0.2">
      <c r="A566" s="413"/>
      <c r="B566" s="42" t="s">
        <v>2618</v>
      </c>
      <c r="C566" s="40">
        <v>14</v>
      </c>
      <c r="D566" s="40" t="s">
        <v>2528</v>
      </c>
      <c r="E566" s="41" t="s">
        <v>2531</v>
      </c>
      <c r="F566" s="41" t="s">
        <v>8714</v>
      </c>
      <c r="G566" s="41" t="s">
        <v>8715</v>
      </c>
      <c r="H566" s="41" t="s">
        <v>8716</v>
      </c>
      <c r="I566" s="45" t="s">
        <v>7453</v>
      </c>
      <c r="J566" s="40" t="s">
        <v>8736</v>
      </c>
      <c r="L566" s="51" t="s">
        <v>7841</v>
      </c>
      <c r="M566" s="40">
        <v>1367373</v>
      </c>
      <c r="N566" s="40" t="s">
        <v>8988</v>
      </c>
      <c r="O566" s="40" t="s">
        <v>8989</v>
      </c>
      <c r="P566" s="40" t="s">
        <v>2646</v>
      </c>
      <c r="Q566" s="40" t="s">
        <v>7378</v>
      </c>
      <c r="R566" s="40" t="s">
        <v>8990</v>
      </c>
      <c r="S566" s="43">
        <v>40274</v>
      </c>
      <c r="T566" s="40" t="s">
        <v>2623</v>
      </c>
      <c r="U566" s="58">
        <v>15000</v>
      </c>
      <c r="V566" s="58">
        <v>15000</v>
      </c>
      <c r="W566" s="40" t="s">
        <v>2623</v>
      </c>
      <c r="X566" s="40" t="s">
        <v>2623</v>
      </c>
      <c r="Y566" s="40" t="s">
        <v>2623</v>
      </c>
      <c r="Z566" s="58">
        <v>3600</v>
      </c>
      <c r="AA566" s="40" t="s">
        <v>26</v>
      </c>
      <c r="AB566" s="58">
        <v>3600</v>
      </c>
      <c r="AC566" s="40">
        <v>0</v>
      </c>
      <c r="AD566" s="40" t="s">
        <v>27</v>
      </c>
      <c r="AE566" s="40">
        <v>0</v>
      </c>
      <c r="AF566" s="40" t="s">
        <v>2629</v>
      </c>
      <c r="AG566" s="40" t="s">
        <v>2625</v>
      </c>
      <c r="AH566" s="40" t="s">
        <v>2626</v>
      </c>
      <c r="AI566" s="40" t="s">
        <v>28</v>
      </c>
      <c r="AJ566" s="40" t="s">
        <v>262</v>
      </c>
      <c r="AK566" s="40" t="s">
        <v>151</v>
      </c>
      <c r="AL566" s="40" t="s">
        <v>45</v>
      </c>
      <c r="AM566" s="40" t="s">
        <v>2636</v>
      </c>
      <c r="AN566" s="40" t="s">
        <v>32</v>
      </c>
      <c r="AO566" s="40" t="s">
        <v>77</v>
      </c>
      <c r="AP566" s="40" t="s">
        <v>34</v>
      </c>
      <c r="AQ566" s="40" t="s">
        <v>71</v>
      </c>
      <c r="AR566" s="40" t="s">
        <v>42</v>
      </c>
      <c r="AS566" s="43">
        <v>41522</v>
      </c>
      <c r="AT566" s="40" t="s">
        <v>7453</v>
      </c>
      <c r="AU566" s="40">
        <v>0</v>
      </c>
      <c r="AV566" s="60" t="s">
        <v>9158</v>
      </c>
      <c r="AW566" s="43">
        <v>40485</v>
      </c>
      <c r="AX566" s="46">
        <v>40493.856249999997</v>
      </c>
      <c r="AY566" s="40" t="s">
        <v>36</v>
      </c>
      <c r="AZ566" s="67">
        <v>24615</v>
      </c>
      <c r="BA566" s="43">
        <v>40485</v>
      </c>
      <c r="BB566" s="81">
        <v>41523</v>
      </c>
      <c r="BC566" s="40">
        <f t="shared" si="32"/>
        <v>1038</v>
      </c>
      <c r="BD566" s="85">
        <f t="shared" si="33"/>
        <v>34.6</v>
      </c>
      <c r="BF566" s="393">
        <v>40485</v>
      </c>
      <c r="BG566" s="398">
        <v>41547</v>
      </c>
      <c r="BH566" s="96">
        <f t="shared" si="34"/>
        <v>1062</v>
      </c>
      <c r="BI566" s="97">
        <f t="shared" si="35"/>
        <v>35.4</v>
      </c>
    </row>
    <row r="567" spans="1:61" ht="12.75" customHeight="1" x14ac:dyDescent="0.2">
      <c r="A567" s="413"/>
      <c r="B567" s="42" t="s">
        <v>2618</v>
      </c>
      <c r="C567" s="40">
        <v>82</v>
      </c>
      <c r="D567" s="60" t="s">
        <v>2527</v>
      </c>
      <c r="E567" s="41" t="s">
        <v>2537</v>
      </c>
      <c r="F567" s="41" t="s">
        <v>8710</v>
      </c>
      <c r="G567" s="41" t="s">
        <v>8708</v>
      </c>
      <c r="H567" s="41" t="s">
        <v>8711</v>
      </c>
      <c r="I567" s="45" t="s">
        <v>7839</v>
      </c>
      <c r="J567" s="40" t="s">
        <v>9420</v>
      </c>
      <c r="L567" s="51" t="s">
        <v>7842</v>
      </c>
      <c r="M567" s="40">
        <v>192126</v>
      </c>
      <c r="N567" s="40" t="s">
        <v>8991</v>
      </c>
      <c r="O567" s="40" t="s">
        <v>8992</v>
      </c>
      <c r="P567" s="40" t="s">
        <v>2622</v>
      </c>
      <c r="Q567" s="40" t="s">
        <v>8993</v>
      </c>
      <c r="R567" s="40" t="s">
        <v>8994</v>
      </c>
      <c r="S567" s="43">
        <v>37440</v>
      </c>
      <c r="T567" s="40" t="s">
        <v>2623</v>
      </c>
      <c r="U567" s="58">
        <v>278259</v>
      </c>
      <c r="V567" s="58">
        <v>278259</v>
      </c>
      <c r="W567" s="40" t="s">
        <v>2623</v>
      </c>
      <c r="X567" s="40" t="s">
        <v>2623</v>
      </c>
      <c r="Y567" s="40" t="s">
        <v>2623</v>
      </c>
      <c r="Z567" s="58">
        <v>278259</v>
      </c>
      <c r="AA567" s="40" t="s">
        <v>26</v>
      </c>
      <c r="AB567" s="58">
        <v>278259</v>
      </c>
      <c r="AC567" s="58">
        <v>318814.44</v>
      </c>
      <c r="AD567" s="40" t="s">
        <v>27</v>
      </c>
      <c r="AE567" s="40">
        <v>0</v>
      </c>
      <c r="AF567" s="40" t="s">
        <v>2624</v>
      </c>
      <c r="AG567" s="40" t="s">
        <v>2638</v>
      </c>
      <c r="AH567" s="40" t="s">
        <v>2642</v>
      </c>
      <c r="AI567" s="40" t="s">
        <v>28</v>
      </c>
      <c r="AJ567" s="40" t="s">
        <v>135</v>
      </c>
      <c r="AK567" s="40" t="s">
        <v>38</v>
      </c>
      <c r="AL567" s="40" t="s">
        <v>45</v>
      </c>
      <c r="AM567" s="40" t="s">
        <v>8815</v>
      </c>
      <c r="AN567" s="40" t="s">
        <v>32</v>
      </c>
      <c r="AO567" s="40" t="s">
        <v>8995</v>
      </c>
      <c r="AP567" s="40" t="s">
        <v>84</v>
      </c>
      <c r="AQ567" s="40" t="s">
        <v>4837</v>
      </c>
      <c r="AR567" s="40" t="s">
        <v>178</v>
      </c>
      <c r="AS567" s="43">
        <v>41522</v>
      </c>
      <c r="AT567" s="40" t="s">
        <v>43</v>
      </c>
      <c r="AU567" s="40">
        <v>0</v>
      </c>
      <c r="AV567" s="60" t="s">
        <v>9159</v>
      </c>
      <c r="AW567" s="43">
        <v>40842</v>
      </c>
      <c r="AX567" s="46">
        <v>40956.20208333333</v>
      </c>
      <c r="AY567" s="40" t="s">
        <v>36</v>
      </c>
      <c r="AZ567" s="67">
        <v>60640.98</v>
      </c>
      <c r="BA567" s="43">
        <v>40842</v>
      </c>
      <c r="BB567" s="81">
        <v>41522</v>
      </c>
      <c r="BC567" s="40">
        <f t="shared" si="32"/>
        <v>680</v>
      </c>
      <c r="BD567" s="85">
        <f t="shared" si="33"/>
        <v>22.666666666666668</v>
      </c>
      <c r="BF567" s="393">
        <v>40842</v>
      </c>
      <c r="BG567" s="398">
        <v>41547</v>
      </c>
      <c r="BH567" s="96">
        <f t="shared" si="34"/>
        <v>705</v>
      </c>
      <c r="BI567" s="97">
        <f t="shared" si="35"/>
        <v>23.5</v>
      </c>
    </row>
    <row r="568" spans="1:61" ht="12.75" customHeight="1" x14ac:dyDescent="0.2">
      <c r="A568" s="413"/>
      <c r="B568" s="42" t="s">
        <v>2618</v>
      </c>
      <c r="C568" s="40">
        <v>93</v>
      </c>
      <c r="D568" s="60" t="s">
        <v>2527</v>
      </c>
      <c r="E568" s="41" t="s">
        <v>2534</v>
      </c>
      <c r="F568" s="40" t="s">
        <v>8717</v>
      </c>
      <c r="G568" s="40" t="s">
        <v>8715</v>
      </c>
      <c r="H568" s="40" t="s">
        <v>8716</v>
      </c>
      <c r="I568" s="60" t="s">
        <v>7456</v>
      </c>
      <c r="J568" s="60" t="s">
        <v>8756</v>
      </c>
      <c r="K568" s="68">
        <v>0</v>
      </c>
      <c r="L568" s="51" t="s">
        <v>7841</v>
      </c>
      <c r="M568" s="40">
        <v>1281116</v>
      </c>
      <c r="N568" s="40" t="s">
        <v>8996</v>
      </c>
      <c r="O568" s="40" t="s">
        <v>8997</v>
      </c>
      <c r="P568" s="40" t="s">
        <v>2622</v>
      </c>
      <c r="Q568" s="40" t="s">
        <v>8998</v>
      </c>
      <c r="R568" s="40" t="s">
        <v>8999</v>
      </c>
      <c r="S568" s="43">
        <v>39907</v>
      </c>
      <c r="T568" s="40" t="s">
        <v>2623</v>
      </c>
      <c r="U568" s="58">
        <v>3244.32</v>
      </c>
      <c r="V568" s="58">
        <v>3244.32</v>
      </c>
      <c r="W568" s="40" t="s">
        <v>2623</v>
      </c>
      <c r="X568" s="40" t="s">
        <v>2623</v>
      </c>
      <c r="Y568" s="40" t="s">
        <v>2623</v>
      </c>
      <c r="Z568" s="58">
        <v>1000</v>
      </c>
      <c r="AA568" s="40" t="s">
        <v>50</v>
      </c>
      <c r="AB568" s="40">
        <v>500</v>
      </c>
      <c r="AC568" s="40">
        <v>0</v>
      </c>
      <c r="AD568" s="40" t="s">
        <v>27</v>
      </c>
      <c r="AE568" s="40">
        <v>0</v>
      </c>
      <c r="AF568" s="40" t="s">
        <v>2629</v>
      </c>
      <c r="AG568" s="40" t="s">
        <v>2630</v>
      </c>
      <c r="AI568" s="40" t="s">
        <v>28</v>
      </c>
      <c r="AJ568" s="40" t="s">
        <v>135</v>
      </c>
      <c r="AK568" s="40" t="s">
        <v>136</v>
      </c>
      <c r="AL568" s="40" t="s">
        <v>45</v>
      </c>
      <c r="AM568" s="40" t="s">
        <v>2634</v>
      </c>
      <c r="AN568" s="40" t="s">
        <v>32</v>
      </c>
      <c r="AO568" s="40" t="s">
        <v>449</v>
      </c>
      <c r="AP568" s="40" t="s">
        <v>34</v>
      </c>
      <c r="AQ568" s="40" t="s">
        <v>71</v>
      </c>
      <c r="AR568" s="40" t="s">
        <v>42</v>
      </c>
      <c r="AS568" s="43">
        <v>41522</v>
      </c>
      <c r="AT568" s="60" t="s">
        <v>7456</v>
      </c>
      <c r="AU568" s="40">
        <v>0</v>
      </c>
      <c r="AV568" s="60" t="s">
        <v>9160</v>
      </c>
      <c r="AW568" s="43">
        <v>40128</v>
      </c>
      <c r="AX568" s="46">
        <v>40309.638194444444</v>
      </c>
      <c r="AY568" s="40" t="s">
        <v>36</v>
      </c>
      <c r="AZ568" s="67">
        <v>32000</v>
      </c>
      <c r="BA568" s="43">
        <v>40128</v>
      </c>
      <c r="BB568" s="81">
        <v>41522</v>
      </c>
      <c r="BC568" s="40">
        <f t="shared" si="32"/>
        <v>1394</v>
      </c>
      <c r="BD568" s="85">
        <f t="shared" si="33"/>
        <v>46.466666666666669</v>
      </c>
      <c r="BF568" s="393">
        <v>40128</v>
      </c>
      <c r="BG568" s="398">
        <v>41547</v>
      </c>
      <c r="BH568" s="96">
        <f t="shared" si="34"/>
        <v>1419</v>
      </c>
      <c r="BI568" s="97">
        <f t="shared" si="35"/>
        <v>47.3</v>
      </c>
    </row>
    <row r="569" spans="1:61" ht="12.75" customHeight="1" x14ac:dyDescent="0.2">
      <c r="A569" s="413"/>
      <c r="B569" s="42" t="s">
        <v>2618</v>
      </c>
      <c r="C569" s="40">
        <v>93</v>
      </c>
      <c r="D569" s="60" t="s">
        <v>2527</v>
      </c>
      <c r="E569" s="41" t="s">
        <v>2530</v>
      </c>
      <c r="F569" s="40" t="s">
        <v>8717</v>
      </c>
      <c r="G569" s="40" t="s">
        <v>8733</v>
      </c>
      <c r="H569" s="40" t="s">
        <v>8746</v>
      </c>
      <c r="I569" s="60" t="s">
        <v>7456</v>
      </c>
      <c r="J569" s="40" t="s">
        <v>9432</v>
      </c>
      <c r="K569" s="68">
        <v>0</v>
      </c>
      <c r="L569" s="51" t="s">
        <v>7841</v>
      </c>
      <c r="M569" s="40">
        <v>1314660</v>
      </c>
      <c r="N569" s="40" t="s">
        <v>9000</v>
      </c>
      <c r="O569" s="40" t="s">
        <v>9001</v>
      </c>
      <c r="P569" s="40" t="s">
        <v>2622</v>
      </c>
      <c r="Q569" s="40" t="s">
        <v>9002</v>
      </c>
      <c r="R569" s="40" t="s">
        <v>9003</v>
      </c>
      <c r="S569" s="43">
        <v>40364</v>
      </c>
      <c r="T569" s="40" t="s">
        <v>2623</v>
      </c>
      <c r="U569" s="40">
        <v>0</v>
      </c>
      <c r="V569" s="58">
        <v>15000</v>
      </c>
      <c r="W569" s="40" t="s">
        <v>2623</v>
      </c>
      <c r="X569" s="40" t="s">
        <v>2623</v>
      </c>
      <c r="Y569" s="40" t="s">
        <v>2623</v>
      </c>
      <c r="Z569" s="40">
        <v>0</v>
      </c>
      <c r="AA569" s="40" t="s">
        <v>50</v>
      </c>
      <c r="AB569" s="40">
        <v>0</v>
      </c>
      <c r="AC569" s="58">
        <v>3000</v>
      </c>
      <c r="AD569" s="40" t="s">
        <v>27</v>
      </c>
      <c r="AE569" s="40">
        <v>0</v>
      </c>
      <c r="AF569" s="40" t="s">
        <v>2629</v>
      </c>
      <c r="AG569" s="40" t="s">
        <v>2625</v>
      </c>
      <c r="AH569" s="40" t="s">
        <v>2626</v>
      </c>
      <c r="AI569" s="40" t="s">
        <v>28</v>
      </c>
      <c r="AJ569" s="40" t="s">
        <v>135</v>
      </c>
      <c r="AK569" s="40" t="s">
        <v>284</v>
      </c>
      <c r="AL569" s="40" t="s">
        <v>45</v>
      </c>
      <c r="AM569" s="40" t="s">
        <v>2634</v>
      </c>
      <c r="AN569" s="40" t="s">
        <v>32</v>
      </c>
      <c r="AO569" s="40" t="s">
        <v>5176</v>
      </c>
      <c r="AP569" s="40" t="s">
        <v>34</v>
      </c>
      <c r="AQ569" s="40" t="s">
        <v>71</v>
      </c>
      <c r="AR569" s="40" t="s">
        <v>42</v>
      </c>
      <c r="AS569" s="43">
        <v>41523</v>
      </c>
      <c r="AT569" s="60" t="s">
        <v>7456</v>
      </c>
      <c r="AU569" s="40">
        <v>0</v>
      </c>
      <c r="AV569" s="60" t="s">
        <v>9161</v>
      </c>
      <c r="AW569" s="43">
        <v>40696</v>
      </c>
      <c r="AX569" s="46">
        <v>40711.577777777777</v>
      </c>
      <c r="AY569" s="40" t="s">
        <v>36</v>
      </c>
      <c r="AZ569" s="67">
        <v>15947</v>
      </c>
      <c r="BA569" s="43">
        <v>40696</v>
      </c>
      <c r="BB569" s="81">
        <v>41523</v>
      </c>
      <c r="BC569" s="40">
        <f t="shared" si="32"/>
        <v>827</v>
      </c>
      <c r="BD569" s="85">
        <f t="shared" si="33"/>
        <v>27.566666666666666</v>
      </c>
      <c r="BF569" s="393">
        <v>40696</v>
      </c>
      <c r="BG569" s="398">
        <v>41547</v>
      </c>
      <c r="BH569" s="96">
        <f t="shared" si="34"/>
        <v>851</v>
      </c>
      <c r="BI569" s="97">
        <f t="shared" si="35"/>
        <v>28.366666666666667</v>
      </c>
    </row>
    <row r="570" spans="1:61" ht="12.75" customHeight="1" x14ac:dyDescent="0.2">
      <c r="A570" s="413"/>
      <c r="B570" s="42" t="s">
        <v>2618</v>
      </c>
      <c r="C570" s="40">
        <v>93</v>
      </c>
      <c r="D570" s="60" t="s">
        <v>2527</v>
      </c>
      <c r="E570" s="41" t="s">
        <v>3628</v>
      </c>
      <c r="F570" s="41" t="s">
        <v>8712</v>
      </c>
      <c r="G570" s="41" t="s">
        <v>8708</v>
      </c>
      <c r="H570" s="41" t="s">
        <v>9572</v>
      </c>
      <c r="I570" s="60" t="s">
        <v>7456</v>
      </c>
      <c r="J570" s="60" t="s">
        <v>8756</v>
      </c>
      <c r="K570" s="68">
        <v>0</v>
      </c>
      <c r="L570" s="51" t="s">
        <v>7842</v>
      </c>
      <c r="M570" s="40">
        <v>1394647</v>
      </c>
      <c r="N570" s="40" t="s">
        <v>9004</v>
      </c>
      <c r="O570" s="40" t="s">
        <v>9005</v>
      </c>
      <c r="P570" s="40" t="s">
        <v>2622</v>
      </c>
      <c r="Q570" s="40" t="s">
        <v>9006</v>
      </c>
      <c r="R570" s="40" t="s">
        <v>9007</v>
      </c>
      <c r="S570" s="43">
        <v>40481</v>
      </c>
      <c r="T570" s="40" t="s">
        <v>2623</v>
      </c>
      <c r="U570" s="58">
        <v>30342</v>
      </c>
      <c r="V570" s="58">
        <v>30342</v>
      </c>
      <c r="W570" s="40" t="s">
        <v>2623</v>
      </c>
      <c r="X570" s="40" t="s">
        <v>2623</v>
      </c>
      <c r="Y570" s="40" t="s">
        <v>2623</v>
      </c>
      <c r="Z570" s="58">
        <v>30342</v>
      </c>
      <c r="AA570" s="40" t="s">
        <v>50</v>
      </c>
      <c r="AB570" s="58">
        <v>15171</v>
      </c>
      <c r="AC570" s="40">
        <v>0</v>
      </c>
      <c r="AD570" s="40" t="s">
        <v>27</v>
      </c>
      <c r="AE570" s="40">
        <v>0</v>
      </c>
      <c r="AF570" s="40" t="s">
        <v>2629</v>
      </c>
      <c r="AG570" s="40" t="s">
        <v>2630</v>
      </c>
      <c r="AI570" s="40" t="s">
        <v>28</v>
      </c>
      <c r="AJ570" s="40" t="s">
        <v>196</v>
      </c>
      <c r="AK570" s="40" t="s">
        <v>136</v>
      </c>
      <c r="AL570" s="40" t="s">
        <v>45</v>
      </c>
      <c r="AM570" s="40" t="s">
        <v>2634</v>
      </c>
      <c r="AN570" s="40" t="s">
        <v>32</v>
      </c>
      <c r="AO570" s="40" t="s">
        <v>285</v>
      </c>
      <c r="AP570" s="40" t="s">
        <v>34</v>
      </c>
      <c r="AQ570" s="40" t="s">
        <v>71</v>
      </c>
      <c r="AR570" s="40" t="s">
        <v>42</v>
      </c>
      <c r="AS570" s="43">
        <v>41523</v>
      </c>
      <c r="AT570" s="60" t="s">
        <v>7456</v>
      </c>
      <c r="AU570" s="40">
        <v>0</v>
      </c>
      <c r="AV570" s="60" t="s">
        <v>9162</v>
      </c>
      <c r="AW570" s="43">
        <v>40856</v>
      </c>
      <c r="AX570" s="46">
        <v>40878.659722222219</v>
      </c>
      <c r="AY570" s="40" t="s">
        <v>36</v>
      </c>
      <c r="AZ570" s="67">
        <v>30342</v>
      </c>
      <c r="BA570" s="43">
        <v>40856</v>
      </c>
      <c r="BB570" s="81">
        <v>41523</v>
      </c>
      <c r="BC570" s="40">
        <f t="shared" si="32"/>
        <v>667</v>
      </c>
      <c r="BD570" s="85">
        <f t="shared" si="33"/>
        <v>22.233333333333334</v>
      </c>
      <c r="BF570" s="393">
        <v>40856</v>
      </c>
      <c r="BG570" s="398">
        <v>41547</v>
      </c>
      <c r="BH570" s="96">
        <f t="shared" si="34"/>
        <v>691</v>
      </c>
      <c r="BI570" s="97">
        <f t="shared" si="35"/>
        <v>23.033333333333335</v>
      </c>
    </row>
    <row r="571" spans="1:61" ht="12.75" customHeight="1" x14ac:dyDescent="0.2">
      <c r="A571" s="413"/>
      <c r="B571" s="42" t="s">
        <v>2618</v>
      </c>
      <c r="C571" s="40" t="s">
        <v>2850</v>
      </c>
      <c r="E571" s="41" t="s">
        <v>2529</v>
      </c>
      <c r="F571" s="40" t="s">
        <v>9453</v>
      </c>
      <c r="G571" s="40" t="s">
        <v>9453</v>
      </c>
      <c r="H571" s="40" t="s">
        <v>9453</v>
      </c>
      <c r="I571" s="60" t="s">
        <v>7456</v>
      </c>
      <c r="J571" s="45" t="s">
        <v>9453</v>
      </c>
      <c r="K571" s="68">
        <v>0</v>
      </c>
      <c r="L571" s="51" t="s">
        <v>7841</v>
      </c>
      <c r="M571" s="40">
        <v>1678200</v>
      </c>
      <c r="N571" s="40" t="s">
        <v>9008</v>
      </c>
      <c r="O571" s="40" t="s">
        <v>9009</v>
      </c>
      <c r="P571" s="40" t="s">
        <v>2622</v>
      </c>
      <c r="R571" s="40" t="s">
        <v>2850</v>
      </c>
      <c r="T571" s="40" t="s">
        <v>2623</v>
      </c>
      <c r="U571" s="40">
        <v>0</v>
      </c>
      <c r="V571" s="40">
        <v>0</v>
      </c>
      <c r="W571" s="40" t="s">
        <v>2623</v>
      </c>
      <c r="X571" s="40" t="s">
        <v>2623</v>
      </c>
      <c r="Y571" s="40" t="s">
        <v>2623</v>
      </c>
      <c r="Z571" s="40">
        <v>0</v>
      </c>
      <c r="AB571" s="40">
        <v>0</v>
      </c>
      <c r="AC571" s="40">
        <v>0</v>
      </c>
      <c r="AD571" s="40" t="s">
        <v>27</v>
      </c>
      <c r="AE571" s="40">
        <v>0</v>
      </c>
      <c r="AF571" s="40" t="s">
        <v>2629</v>
      </c>
      <c r="AG571" s="40" t="s">
        <v>2630</v>
      </c>
      <c r="AI571" s="40" t="s">
        <v>28</v>
      </c>
      <c r="AJ571" s="40" t="s">
        <v>135</v>
      </c>
      <c r="AK571" s="40" t="s">
        <v>136</v>
      </c>
      <c r="AL571" s="40" t="s">
        <v>45</v>
      </c>
      <c r="AM571" s="40" t="s">
        <v>2632</v>
      </c>
      <c r="AN571" s="40" t="s">
        <v>131</v>
      </c>
      <c r="AO571" s="40" t="s">
        <v>275</v>
      </c>
      <c r="AP571" s="40" t="s">
        <v>218</v>
      </c>
      <c r="AQ571" s="40" t="s">
        <v>142</v>
      </c>
      <c r="AR571" s="40" t="s">
        <v>42</v>
      </c>
      <c r="AS571" s="43">
        <v>41526</v>
      </c>
      <c r="AT571" s="60" t="s">
        <v>7456</v>
      </c>
      <c r="AU571" s="40">
        <v>0</v>
      </c>
      <c r="AV571" s="60" t="s">
        <v>9163</v>
      </c>
      <c r="AW571" s="43">
        <v>39576</v>
      </c>
      <c r="AX571" s="46">
        <v>39689.68472222222</v>
      </c>
      <c r="AY571" s="40" t="s">
        <v>36</v>
      </c>
      <c r="AZ571" s="67">
        <v>30000</v>
      </c>
      <c r="BA571" s="43">
        <v>39576</v>
      </c>
      <c r="BB571" s="81">
        <v>41524</v>
      </c>
      <c r="BC571" s="40">
        <f t="shared" si="32"/>
        <v>1948</v>
      </c>
      <c r="BD571" s="85">
        <f t="shared" si="33"/>
        <v>64.933333333333337</v>
      </c>
      <c r="BF571" s="393">
        <v>39576</v>
      </c>
      <c r="BG571" s="398">
        <v>41547</v>
      </c>
      <c r="BH571" s="96">
        <f t="shared" si="34"/>
        <v>1971</v>
      </c>
      <c r="BI571" s="97">
        <f t="shared" si="35"/>
        <v>65.7</v>
      </c>
    </row>
    <row r="572" spans="1:61" ht="12.75" customHeight="1" x14ac:dyDescent="0.2">
      <c r="A572" s="413"/>
      <c r="B572" s="42" t="s">
        <v>2618</v>
      </c>
      <c r="C572" s="40">
        <v>82</v>
      </c>
      <c r="D572" s="60" t="s">
        <v>2527</v>
      </c>
      <c r="E572" s="41" t="s">
        <v>2543</v>
      </c>
      <c r="F572" s="41" t="s">
        <v>8712</v>
      </c>
      <c r="G572" s="41" t="s">
        <v>8708</v>
      </c>
      <c r="H572" s="41" t="s">
        <v>9572</v>
      </c>
      <c r="I572" s="45" t="s">
        <v>7453</v>
      </c>
      <c r="J572" s="40" t="s">
        <v>8736</v>
      </c>
      <c r="L572" s="51" t="s">
        <v>7842</v>
      </c>
      <c r="M572" s="40">
        <v>1490666</v>
      </c>
      <c r="N572" s="40" t="s">
        <v>9053</v>
      </c>
      <c r="O572" s="40" t="s">
        <v>9054</v>
      </c>
      <c r="P572" s="40" t="s">
        <v>2622</v>
      </c>
      <c r="Q572" s="40" t="s">
        <v>9055</v>
      </c>
      <c r="R572" s="40" t="s">
        <v>9056</v>
      </c>
      <c r="S572" s="43">
        <v>40724</v>
      </c>
      <c r="T572" s="40" t="s">
        <v>2623</v>
      </c>
      <c r="U572" s="58">
        <v>13880</v>
      </c>
      <c r="V572" s="58">
        <v>13880</v>
      </c>
      <c r="W572" s="40" t="s">
        <v>2623</v>
      </c>
      <c r="X572" s="40" t="s">
        <v>2623</v>
      </c>
      <c r="Y572" s="40" t="s">
        <v>2623</v>
      </c>
      <c r="Z572" s="58">
        <v>13880</v>
      </c>
      <c r="AA572" s="40" t="s">
        <v>50</v>
      </c>
      <c r="AB572" s="58">
        <v>6940</v>
      </c>
      <c r="AC572" s="58">
        <v>9547.99</v>
      </c>
      <c r="AD572" s="40" t="s">
        <v>27</v>
      </c>
      <c r="AE572" s="40">
        <v>0</v>
      </c>
      <c r="AF572" s="40" t="s">
        <v>2629</v>
      </c>
      <c r="AG572" s="40" t="s">
        <v>2625</v>
      </c>
      <c r="AH572" s="40" t="s">
        <v>2626</v>
      </c>
      <c r="AI572" s="40" t="s">
        <v>28</v>
      </c>
      <c r="AJ572" s="40" t="s">
        <v>196</v>
      </c>
      <c r="AK572" s="40" t="s">
        <v>136</v>
      </c>
      <c r="AL572" s="40" t="s">
        <v>45</v>
      </c>
      <c r="AM572" s="40" t="s">
        <v>2632</v>
      </c>
      <c r="AN572" s="40" t="s">
        <v>131</v>
      </c>
      <c r="AO572" s="40" t="s">
        <v>160</v>
      </c>
      <c r="AP572" s="40" t="s">
        <v>55</v>
      </c>
      <c r="AQ572" s="40" t="s">
        <v>71</v>
      </c>
      <c r="AR572" s="40" t="s">
        <v>42</v>
      </c>
      <c r="AS572" s="43">
        <v>41529</v>
      </c>
      <c r="AT572" s="40" t="s">
        <v>7453</v>
      </c>
      <c r="AU572" s="40">
        <v>0</v>
      </c>
      <c r="AV572" s="60" t="s">
        <v>9176</v>
      </c>
      <c r="AW572" s="43">
        <v>41100</v>
      </c>
      <c r="AX572" s="46">
        <v>41110.611111111109</v>
      </c>
      <c r="AY572" s="40" t="s">
        <v>36</v>
      </c>
      <c r="AZ572" s="67">
        <v>13880</v>
      </c>
      <c r="BA572" s="43">
        <v>41100</v>
      </c>
      <c r="BB572" s="81">
        <v>41529</v>
      </c>
      <c r="BC572" s="40">
        <f t="shared" si="32"/>
        <v>429</v>
      </c>
      <c r="BD572" s="85">
        <f t="shared" si="33"/>
        <v>14.3</v>
      </c>
      <c r="BF572" s="393">
        <v>41100</v>
      </c>
      <c r="BG572" s="398">
        <v>41547</v>
      </c>
      <c r="BH572" s="96">
        <f t="shared" si="34"/>
        <v>447</v>
      </c>
      <c r="BI572" s="97">
        <f t="shared" si="35"/>
        <v>14.9</v>
      </c>
    </row>
    <row r="573" spans="1:61" ht="12.75" customHeight="1" x14ac:dyDescent="0.2">
      <c r="A573" s="413"/>
      <c r="B573" s="42" t="s">
        <v>2618</v>
      </c>
      <c r="C573" s="40">
        <v>9077661</v>
      </c>
      <c r="E573" s="41" t="s">
        <v>2529</v>
      </c>
      <c r="F573" s="40" t="s">
        <v>9453</v>
      </c>
      <c r="G573" s="40" t="s">
        <v>9453</v>
      </c>
      <c r="H573" s="40" t="s">
        <v>9453</v>
      </c>
      <c r="I573" s="40" t="s">
        <v>57</v>
      </c>
      <c r="J573" s="45" t="s">
        <v>9453</v>
      </c>
      <c r="L573" s="51" t="s">
        <v>7841</v>
      </c>
      <c r="M573" s="40">
        <v>1223483</v>
      </c>
      <c r="N573" s="40" t="s">
        <v>9010</v>
      </c>
      <c r="O573" s="40" t="s">
        <v>9011</v>
      </c>
      <c r="P573" s="40" t="s">
        <v>2622</v>
      </c>
      <c r="R573" s="40">
        <v>9077661</v>
      </c>
      <c r="S573" s="43">
        <v>40111</v>
      </c>
      <c r="T573" s="40" t="s">
        <v>2623</v>
      </c>
      <c r="U573" s="58">
        <v>25000</v>
      </c>
      <c r="V573" s="58">
        <v>50000</v>
      </c>
      <c r="W573" s="40" t="s">
        <v>2623</v>
      </c>
      <c r="X573" s="40" t="s">
        <v>2623</v>
      </c>
      <c r="Y573" s="40" t="s">
        <v>2623</v>
      </c>
      <c r="Z573" s="58">
        <v>25000</v>
      </c>
      <c r="AA573" s="40" t="s">
        <v>26</v>
      </c>
      <c r="AB573" s="58">
        <v>25000</v>
      </c>
      <c r="AC573" s="58">
        <v>2650</v>
      </c>
      <c r="AD573" s="40" t="s">
        <v>27</v>
      </c>
      <c r="AE573" s="40">
        <v>0</v>
      </c>
      <c r="AF573" s="40" t="s">
        <v>2629</v>
      </c>
      <c r="AG573" s="40" t="s">
        <v>2625</v>
      </c>
      <c r="AH573" s="40" t="s">
        <v>2626</v>
      </c>
      <c r="AI573" s="40" t="s">
        <v>28</v>
      </c>
      <c r="AJ573" s="40" t="s">
        <v>135</v>
      </c>
      <c r="AK573" s="40" t="s">
        <v>136</v>
      </c>
      <c r="AL573" s="40" t="s">
        <v>31</v>
      </c>
      <c r="AM573" s="40" t="s">
        <v>2644</v>
      </c>
      <c r="AN573" s="40" t="s">
        <v>32</v>
      </c>
      <c r="AO573" s="40" t="s">
        <v>275</v>
      </c>
      <c r="AP573" s="40" t="s">
        <v>218</v>
      </c>
      <c r="AQ573" s="40" t="s">
        <v>142</v>
      </c>
      <c r="AR573" s="40" t="s">
        <v>42</v>
      </c>
      <c r="AS573" s="43">
        <v>41526</v>
      </c>
      <c r="AT573" s="40" t="s">
        <v>57</v>
      </c>
      <c r="AU573" s="40">
        <v>0</v>
      </c>
      <c r="AV573" s="60" t="s">
        <v>9164</v>
      </c>
      <c r="AW573" s="43">
        <v>40081</v>
      </c>
      <c r="AX573" s="46">
        <v>40540.900694444441</v>
      </c>
      <c r="AY573" s="40" t="s">
        <v>36</v>
      </c>
      <c r="AZ573" s="67">
        <v>3244.32</v>
      </c>
      <c r="BA573" s="43">
        <v>40081</v>
      </c>
      <c r="BB573" s="81">
        <v>41530</v>
      </c>
      <c r="BC573" s="40">
        <f t="shared" si="32"/>
        <v>1449</v>
      </c>
      <c r="BD573" s="85">
        <f t="shared" si="33"/>
        <v>48.3</v>
      </c>
      <c r="BF573" s="393">
        <v>40081</v>
      </c>
      <c r="BG573" s="398">
        <v>41547</v>
      </c>
      <c r="BH573" s="96">
        <f t="shared" si="34"/>
        <v>1466</v>
      </c>
      <c r="BI573" s="97">
        <f t="shared" si="35"/>
        <v>48.866666666666667</v>
      </c>
    </row>
    <row r="574" spans="1:61" ht="12.75" customHeight="1" x14ac:dyDescent="0.2">
      <c r="A574" s="413"/>
      <c r="B574" s="42" t="s">
        <v>2618</v>
      </c>
      <c r="C574" s="40">
        <v>82</v>
      </c>
      <c r="D574" s="60" t="s">
        <v>2527</v>
      </c>
      <c r="E574" s="41" t="s">
        <v>2558</v>
      </c>
      <c r="F574" s="41" t="s">
        <v>8712</v>
      </c>
      <c r="G574" s="41" t="s">
        <v>8708</v>
      </c>
      <c r="H574" s="41" t="s">
        <v>9572</v>
      </c>
      <c r="I574" s="45" t="s">
        <v>7456</v>
      </c>
      <c r="J574" s="60" t="s">
        <v>8756</v>
      </c>
      <c r="K574" s="68">
        <v>0</v>
      </c>
      <c r="L574" s="51" t="s">
        <v>7841</v>
      </c>
      <c r="M574" s="40">
        <v>1423886</v>
      </c>
      <c r="N574" s="40" t="s">
        <v>9012</v>
      </c>
      <c r="O574" s="40" t="s">
        <v>9013</v>
      </c>
      <c r="P574" s="40" t="s">
        <v>2622</v>
      </c>
      <c r="Q574" s="40" t="s">
        <v>9014</v>
      </c>
      <c r="R574" s="40" t="s">
        <v>9015</v>
      </c>
      <c r="S574" s="43">
        <v>39978</v>
      </c>
      <c r="T574" s="40" t="s">
        <v>2623</v>
      </c>
      <c r="U574" s="58">
        <v>60640.98</v>
      </c>
      <c r="V574" s="58">
        <v>60640.98</v>
      </c>
      <c r="W574" s="40" t="s">
        <v>2623</v>
      </c>
      <c r="X574" s="40" t="s">
        <v>2623</v>
      </c>
      <c r="Y574" s="40" t="s">
        <v>2623</v>
      </c>
      <c r="Z574" s="58">
        <v>60640.98</v>
      </c>
      <c r="AA574" s="40" t="s">
        <v>50</v>
      </c>
      <c r="AB574" s="58">
        <v>30320.49</v>
      </c>
      <c r="AC574" s="40">
        <v>0</v>
      </c>
      <c r="AD574" s="40" t="s">
        <v>27</v>
      </c>
      <c r="AE574" s="40">
        <v>0</v>
      </c>
      <c r="AF574" s="40" t="s">
        <v>2629</v>
      </c>
      <c r="AG574" s="40" t="s">
        <v>2630</v>
      </c>
      <c r="AI574" s="40" t="s">
        <v>28</v>
      </c>
      <c r="AJ574" s="40" t="s">
        <v>135</v>
      </c>
      <c r="AK574" s="40" t="s">
        <v>136</v>
      </c>
      <c r="AL574" s="40" t="s">
        <v>31</v>
      </c>
      <c r="AM574" s="40" t="s">
        <v>2634</v>
      </c>
      <c r="AN574" s="40" t="s">
        <v>32</v>
      </c>
      <c r="AO574" s="40" t="s">
        <v>396</v>
      </c>
      <c r="AP574" s="40" t="s">
        <v>34</v>
      </c>
      <c r="AQ574" s="40" t="s">
        <v>71</v>
      </c>
      <c r="AR574" s="40" t="s">
        <v>42</v>
      </c>
      <c r="AS574" s="43">
        <v>41526</v>
      </c>
      <c r="AT574" s="60" t="s">
        <v>7456</v>
      </c>
      <c r="AU574" s="40">
        <v>0</v>
      </c>
      <c r="AV574" s="60" t="s">
        <v>9165</v>
      </c>
      <c r="AW574" s="43">
        <v>40784</v>
      </c>
      <c r="AX574" s="46">
        <v>40795.740277777775</v>
      </c>
      <c r="AY574" s="40" t="s">
        <v>36</v>
      </c>
      <c r="AZ574" s="67">
        <v>15000</v>
      </c>
      <c r="BA574" s="43">
        <v>40784</v>
      </c>
      <c r="BB574" s="81">
        <v>41526</v>
      </c>
      <c r="BC574" s="40">
        <f t="shared" si="32"/>
        <v>742</v>
      </c>
      <c r="BD574" s="85">
        <f t="shared" si="33"/>
        <v>24.733333333333334</v>
      </c>
      <c r="BF574" s="393">
        <v>40784</v>
      </c>
      <c r="BG574" s="398">
        <v>41547</v>
      </c>
      <c r="BH574" s="96">
        <f t="shared" si="34"/>
        <v>763</v>
      </c>
      <c r="BI574" s="97">
        <f t="shared" si="35"/>
        <v>25.433333333333334</v>
      </c>
    </row>
    <row r="575" spans="1:61" ht="12.75" customHeight="1" x14ac:dyDescent="0.2">
      <c r="A575" s="413"/>
      <c r="B575" s="42" t="s">
        <v>2618</v>
      </c>
      <c r="C575" s="40">
        <v>93</v>
      </c>
      <c r="D575" s="60" t="s">
        <v>2527</v>
      </c>
      <c r="E575" s="41" t="s">
        <v>2552</v>
      </c>
      <c r="F575" s="41" t="s">
        <v>8710</v>
      </c>
      <c r="G575" s="41" t="s">
        <v>8708</v>
      </c>
      <c r="H575" s="41" t="s">
        <v>9433</v>
      </c>
      <c r="I575" s="60" t="s">
        <v>7456</v>
      </c>
      <c r="J575" s="40" t="s">
        <v>9434</v>
      </c>
      <c r="K575" s="68">
        <v>0</v>
      </c>
      <c r="L575" s="51" t="s">
        <v>7841</v>
      </c>
      <c r="M575" s="40">
        <v>1271674</v>
      </c>
      <c r="N575" s="40" t="s">
        <v>9016</v>
      </c>
      <c r="O575" s="40" t="s">
        <v>9017</v>
      </c>
      <c r="P575" s="40" t="s">
        <v>2622</v>
      </c>
      <c r="Q575" s="40" t="s">
        <v>9018</v>
      </c>
      <c r="R575" s="40" t="s">
        <v>9019</v>
      </c>
      <c r="S575" s="43">
        <v>40302</v>
      </c>
      <c r="T575" s="40" t="s">
        <v>2623</v>
      </c>
      <c r="U575" s="40">
        <v>0</v>
      </c>
      <c r="V575" s="58">
        <v>11344</v>
      </c>
      <c r="W575" s="40" t="s">
        <v>2623</v>
      </c>
      <c r="X575" s="40" t="s">
        <v>2623</v>
      </c>
      <c r="Y575" s="40" t="s">
        <v>2623</v>
      </c>
      <c r="Z575" s="40">
        <v>0</v>
      </c>
      <c r="AA575" s="40" t="s">
        <v>50</v>
      </c>
      <c r="AB575" s="40">
        <v>0</v>
      </c>
      <c r="AC575" s="40">
        <v>0</v>
      </c>
      <c r="AD575" s="40" t="s">
        <v>27</v>
      </c>
      <c r="AE575" s="40">
        <v>0</v>
      </c>
      <c r="AF575" s="40" t="s">
        <v>2629</v>
      </c>
      <c r="AG575" s="40" t="s">
        <v>2630</v>
      </c>
      <c r="AI575" s="40" t="s">
        <v>28</v>
      </c>
      <c r="AJ575" s="40" t="s">
        <v>135</v>
      </c>
      <c r="AK575" s="40" t="s">
        <v>136</v>
      </c>
      <c r="AL575" s="40" t="s">
        <v>31</v>
      </c>
      <c r="AM575" s="40" t="s">
        <v>2644</v>
      </c>
      <c r="AN575" s="40" t="s">
        <v>139</v>
      </c>
      <c r="AO575" s="40" t="s">
        <v>4993</v>
      </c>
      <c r="AP575" s="40" t="s">
        <v>4994</v>
      </c>
      <c r="AQ575" s="40" t="s">
        <v>142</v>
      </c>
      <c r="AR575" s="40" t="s">
        <v>42</v>
      </c>
      <c r="AS575" s="43">
        <v>41526</v>
      </c>
      <c r="AT575" s="60" t="s">
        <v>7456</v>
      </c>
      <c r="AU575" s="40">
        <v>0</v>
      </c>
      <c r="AV575" s="60" t="s">
        <v>9166</v>
      </c>
      <c r="AW575" s="43">
        <v>39428</v>
      </c>
      <c r="AX575" s="46">
        <v>39898.384722222225</v>
      </c>
      <c r="AY575" s="40" t="s">
        <v>36</v>
      </c>
      <c r="AZ575" s="67">
        <v>155806.15</v>
      </c>
      <c r="BA575" s="43">
        <v>39428</v>
      </c>
      <c r="BB575" s="81">
        <v>41526</v>
      </c>
      <c r="BC575" s="40">
        <f t="shared" si="32"/>
        <v>2098</v>
      </c>
      <c r="BD575" s="85">
        <f t="shared" si="33"/>
        <v>69.933333333333337</v>
      </c>
      <c r="BF575" s="393">
        <v>39428</v>
      </c>
      <c r="BG575" s="398">
        <v>41547</v>
      </c>
      <c r="BH575" s="96">
        <f t="shared" si="34"/>
        <v>2119</v>
      </c>
      <c r="BI575" s="97">
        <f t="shared" si="35"/>
        <v>70.63333333333334</v>
      </c>
    </row>
    <row r="576" spans="1:61" ht="12.75" customHeight="1" x14ac:dyDescent="0.2">
      <c r="A576" s="413"/>
      <c r="B576" s="42" t="s">
        <v>2618</v>
      </c>
      <c r="C576" s="40">
        <v>93</v>
      </c>
      <c r="D576" s="60" t="s">
        <v>2527</v>
      </c>
      <c r="E576" s="41" t="s">
        <v>2534</v>
      </c>
      <c r="F576" s="40" t="s">
        <v>8717</v>
      </c>
      <c r="G576" s="40" t="s">
        <v>8715</v>
      </c>
      <c r="H576" s="40" t="s">
        <v>8716</v>
      </c>
      <c r="I576" s="60" t="s">
        <v>7456</v>
      </c>
      <c r="J576" s="60" t="s">
        <v>8756</v>
      </c>
      <c r="K576" s="68">
        <v>0</v>
      </c>
      <c r="L576" s="51" t="s">
        <v>7842</v>
      </c>
      <c r="M576" s="40">
        <v>1513396</v>
      </c>
      <c r="N576" s="40" t="s">
        <v>9020</v>
      </c>
      <c r="O576" s="40" t="s">
        <v>9021</v>
      </c>
      <c r="P576" s="40" t="s">
        <v>2622</v>
      </c>
      <c r="Q576" s="40" t="s">
        <v>9022</v>
      </c>
      <c r="R576" s="40" t="s">
        <v>9023</v>
      </c>
      <c r="S576" s="43">
        <v>39634</v>
      </c>
      <c r="T576" s="40" t="s">
        <v>2623</v>
      </c>
      <c r="U576" s="58">
        <v>12900</v>
      </c>
      <c r="V576" s="58">
        <v>15000</v>
      </c>
      <c r="W576" s="40" t="s">
        <v>2623</v>
      </c>
      <c r="X576" s="40" t="s">
        <v>2623</v>
      </c>
      <c r="Y576" s="40" t="s">
        <v>2623</v>
      </c>
      <c r="Z576" s="58">
        <v>12900</v>
      </c>
      <c r="AA576" s="40" t="s">
        <v>50</v>
      </c>
      <c r="AB576" s="58">
        <v>6450</v>
      </c>
      <c r="AC576" s="40">
        <v>0</v>
      </c>
      <c r="AD576" s="40" t="s">
        <v>27</v>
      </c>
      <c r="AE576" s="40">
        <v>0</v>
      </c>
      <c r="AF576" s="40" t="s">
        <v>2629</v>
      </c>
      <c r="AG576" s="40" t="s">
        <v>2630</v>
      </c>
      <c r="AI576" s="40" t="s">
        <v>28</v>
      </c>
      <c r="AJ576" s="40" t="s">
        <v>135</v>
      </c>
      <c r="AK576" s="40" t="s">
        <v>276</v>
      </c>
      <c r="AL576" s="40" t="s">
        <v>31</v>
      </c>
      <c r="AM576" s="40" t="s">
        <v>2632</v>
      </c>
      <c r="AN576" s="40" t="s">
        <v>131</v>
      </c>
      <c r="AO576" s="40" t="s">
        <v>3055</v>
      </c>
      <c r="AP576" s="40" t="s">
        <v>34</v>
      </c>
      <c r="AQ576" s="40" t="s">
        <v>71</v>
      </c>
      <c r="AR576" s="40" t="s">
        <v>42</v>
      </c>
      <c r="AS576" s="43">
        <v>41526</v>
      </c>
      <c r="AT576" s="60" t="s">
        <v>7456</v>
      </c>
      <c r="AU576" s="40">
        <v>0</v>
      </c>
      <c r="AV576" s="60" t="s">
        <v>9167</v>
      </c>
      <c r="AW576" s="43">
        <v>40806</v>
      </c>
      <c r="AX576" s="46">
        <v>40917.866666666669</v>
      </c>
      <c r="AY576" s="40" t="s">
        <v>36</v>
      </c>
      <c r="AZ576" s="67">
        <v>12000</v>
      </c>
      <c r="BA576" s="43">
        <v>40806</v>
      </c>
      <c r="BB576" s="81">
        <v>41526</v>
      </c>
      <c r="BC576" s="40">
        <f t="shared" si="32"/>
        <v>720</v>
      </c>
      <c r="BD576" s="85">
        <f t="shared" si="33"/>
        <v>24</v>
      </c>
      <c r="BF576" s="393">
        <v>40806</v>
      </c>
      <c r="BG576" s="398">
        <v>41547</v>
      </c>
      <c r="BH576" s="96">
        <f t="shared" si="34"/>
        <v>741</v>
      </c>
      <c r="BI576" s="97">
        <f t="shared" si="35"/>
        <v>24.7</v>
      </c>
    </row>
    <row r="577" spans="1:61" ht="12.75" customHeight="1" x14ac:dyDescent="0.2">
      <c r="A577" s="413"/>
      <c r="B577" s="42" t="s">
        <v>2618</v>
      </c>
      <c r="C577" s="40">
        <v>1</v>
      </c>
      <c r="D577" s="60" t="s">
        <v>2527</v>
      </c>
      <c r="E577" s="40" t="s">
        <v>7588</v>
      </c>
      <c r="F577" s="40" t="s">
        <v>7588</v>
      </c>
      <c r="G577" s="40" t="s">
        <v>7588</v>
      </c>
      <c r="H577" s="41" t="s">
        <v>7588</v>
      </c>
      <c r="I577" s="60" t="s">
        <v>7456</v>
      </c>
      <c r="J577" s="45" t="s">
        <v>7588</v>
      </c>
      <c r="K577" s="68">
        <v>0</v>
      </c>
      <c r="L577" s="51" t="s">
        <v>7841</v>
      </c>
      <c r="M577" s="40">
        <v>1414147</v>
      </c>
      <c r="N577" s="40" t="s">
        <v>9024</v>
      </c>
      <c r="O577" s="40" t="s">
        <v>9025</v>
      </c>
      <c r="P577" s="40" t="s">
        <v>2646</v>
      </c>
      <c r="R577" s="40" t="s">
        <v>9026</v>
      </c>
      <c r="T577" s="40" t="s">
        <v>2623</v>
      </c>
      <c r="U577" s="40">
        <v>0</v>
      </c>
      <c r="V577" s="40">
        <v>0</v>
      </c>
      <c r="W577" s="40" t="s">
        <v>2623</v>
      </c>
      <c r="X577" s="40"/>
      <c r="Y577" s="40" t="s">
        <v>2623</v>
      </c>
      <c r="Z577" s="40">
        <v>0</v>
      </c>
      <c r="AB577" s="40">
        <v>0</v>
      </c>
      <c r="AC577" s="40">
        <v>0</v>
      </c>
      <c r="AD577" s="40" t="s">
        <v>27</v>
      </c>
      <c r="AE577" s="40">
        <v>0</v>
      </c>
      <c r="AF577" s="40" t="s">
        <v>2629</v>
      </c>
      <c r="AG577" s="40" t="s">
        <v>2630</v>
      </c>
      <c r="AI577" s="40" t="s">
        <v>28</v>
      </c>
      <c r="AJ577" s="40" t="s">
        <v>262</v>
      </c>
      <c r="AK577" s="40" t="s">
        <v>2677</v>
      </c>
      <c r="AL577" s="40" t="s">
        <v>45</v>
      </c>
      <c r="AM577" s="40" t="s">
        <v>2632</v>
      </c>
      <c r="AN577" s="40" t="s">
        <v>131</v>
      </c>
      <c r="AO577" s="40" t="s">
        <v>205</v>
      </c>
      <c r="AP577" s="40" t="s">
        <v>89</v>
      </c>
      <c r="AQ577" s="40" t="s">
        <v>2768</v>
      </c>
      <c r="AR577" s="40" t="s">
        <v>42</v>
      </c>
      <c r="AS577" s="43">
        <v>41527</v>
      </c>
      <c r="AT577" s="60" t="s">
        <v>7456</v>
      </c>
      <c r="AU577" s="40">
        <v>0</v>
      </c>
      <c r="AV577" s="60" t="s">
        <v>9168</v>
      </c>
      <c r="AW577" s="43">
        <v>40672</v>
      </c>
      <c r="AX577" s="46">
        <v>40702.39166666667</v>
      </c>
      <c r="AY577" s="40" t="s">
        <v>600</v>
      </c>
      <c r="AZ577" s="67">
        <v>0</v>
      </c>
      <c r="BA577" s="43">
        <v>40672</v>
      </c>
      <c r="BB577" s="81">
        <v>41527</v>
      </c>
      <c r="BC577" s="40">
        <f t="shared" si="32"/>
        <v>855</v>
      </c>
      <c r="BD577" s="85">
        <f t="shared" si="33"/>
        <v>28.5</v>
      </c>
      <c r="BF577" s="393">
        <v>40672</v>
      </c>
      <c r="BG577" s="398">
        <v>41547</v>
      </c>
      <c r="BH577" s="96">
        <f t="shared" si="34"/>
        <v>875</v>
      </c>
      <c r="BI577" s="97">
        <f t="shared" si="35"/>
        <v>29.166666666666668</v>
      </c>
    </row>
    <row r="578" spans="1:61" ht="12.75" customHeight="1" x14ac:dyDescent="0.2">
      <c r="A578" s="413"/>
      <c r="B578" s="42" t="s">
        <v>2618</v>
      </c>
      <c r="C578" s="40">
        <v>93</v>
      </c>
      <c r="D578" s="60" t="s">
        <v>2527</v>
      </c>
      <c r="E578" s="41" t="s">
        <v>2530</v>
      </c>
      <c r="F578" s="41" t="s">
        <v>8717</v>
      </c>
      <c r="G578" s="41" t="s">
        <v>8708</v>
      </c>
      <c r="H578" s="41" t="s">
        <v>9571</v>
      </c>
      <c r="I578" s="45" t="s">
        <v>7453</v>
      </c>
      <c r="J578" s="40" t="s">
        <v>8736</v>
      </c>
      <c r="L578" s="51" t="s">
        <v>7841</v>
      </c>
      <c r="M578" s="40">
        <v>1281996</v>
      </c>
      <c r="N578" s="40" t="s">
        <v>9027</v>
      </c>
      <c r="O578" s="40" t="s">
        <v>9028</v>
      </c>
      <c r="P578" s="40" t="s">
        <v>2622</v>
      </c>
      <c r="Q578" s="40" t="s">
        <v>9029</v>
      </c>
      <c r="R578" s="40" t="s">
        <v>9030</v>
      </c>
      <c r="S578" s="43">
        <v>39478</v>
      </c>
      <c r="T578" s="40" t="s">
        <v>2623</v>
      </c>
      <c r="U578" s="58">
        <v>18460.310000000001</v>
      </c>
      <c r="V578" s="58">
        <v>18460.310000000001</v>
      </c>
      <c r="W578" s="40" t="s">
        <v>2623</v>
      </c>
      <c r="X578" s="40" t="s">
        <v>2623</v>
      </c>
      <c r="Y578" s="40" t="s">
        <v>2623</v>
      </c>
      <c r="Z578" s="58">
        <v>18460.310000000001</v>
      </c>
      <c r="AA578" s="40" t="s">
        <v>50</v>
      </c>
      <c r="AB578" s="58">
        <v>9230.16</v>
      </c>
      <c r="AC578" s="40">
        <v>0</v>
      </c>
      <c r="AD578" s="40" t="s">
        <v>27</v>
      </c>
      <c r="AE578" s="40">
        <v>0</v>
      </c>
      <c r="AF578" s="40" t="s">
        <v>2629</v>
      </c>
      <c r="AG578" s="40" t="s">
        <v>2625</v>
      </c>
      <c r="AH578" s="40" t="s">
        <v>2626</v>
      </c>
      <c r="AI578" s="40" t="s">
        <v>28</v>
      </c>
      <c r="AJ578" s="40" t="s">
        <v>135</v>
      </c>
      <c r="AK578" s="40" t="s">
        <v>136</v>
      </c>
      <c r="AL578" s="40" t="s">
        <v>31</v>
      </c>
      <c r="AN578" s="40" t="s">
        <v>32</v>
      </c>
      <c r="AO578" s="40" t="s">
        <v>6622</v>
      </c>
      <c r="AP578" s="40" t="s">
        <v>34</v>
      </c>
      <c r="AQ578" s="40" t="s">
        <v>71</v>
      </c>
      <c r="AR578" s="40" t="s">
        <v>42</v>
      </c>
      <c r="AS578" s="43">
        <v>41527</v>
      </c>
      <c r="AT578" s="40" t="s">
        <v>7453</v>
      </c>
      <c r="AU578" s="40">
        <v>0</v>
      </c>
      <c r="AV578" s="60" t="s">
        <v>9169</v>
      </c>
      <c r="AW578" s="43">
        <v>39708</v>
      </c>
      <c r="AX578" s="46">
        <v>39812.311805555553</v>
      </c>
      <c r="AY578" s="40" t="s">
        <v>36</v>
      </c>
      <c r="AZ578" s="67">
        <v>73386.789999999994</v>
      </c>
      <c r="BA578" s="43">
        <v>39708</v>
      </c>
      <c r="BB578" s="81">
        <v>41527</v>
      </c>
      <c r="BC578" s="40">
        <f t="shared" si="32"/>
        <v>1819</v>
      </c>
      <c r="BD578" s="85">
        <f t="shared" si="33"/>
        <v>60.633333333333333</v>
      </c>
      <c r="BF578" s="393">
        <v>39708</v>
      </c>
      <c r="BG578" s="398">
        <v>41547</v>
      </c>
      <c r="BH578" s="96">
        <f t="shared" si="34"/>
        <v>1839</v>
      </c>
      <c r="BI578" s="97">
        <f t="shared" si="35"/>
        <v>61.3</v>
      </c>
    </row>
    <row r="579" spans="1:61" ht="12.75" customHeight="1" x14ac:dyDescent="0.2">
      <c r="A579" s="413"/>
      <c r="B579" s="42" t="s">
        <v>2618</v>
      </c>
      <c r="C579" s="40">
        <v>93</v>
      </c>
      <c r="D579" s="60" t="s">
        <v>2527</v>
      </c>
      <c r="E579" s="41" t="s">
        <v>2539</v>
      </c>
      <c r="F579" s="40" t="s">
        <v>8710</v>
      </c>
      <c r="G579" s="40" t="s">
        <v>8708</v>
      </c>
      <c r="H579" s="40" t="s">
        <v>8975</v>
      </c>
      <c r="I579" s="40" t="s">
        <v>7453</v>
      </c>
      <c r="J579" s="40" t="s">
        <v>9446</v>
      </c>
      <c r="L579" s="51" t="s">
        <v>7841</v>
      </c>
      <c r="M579" s="40">
        <v>1334783</v>
      </c>
      <c r="N579" s="40" t="s">
        <v>9031</v>
      </c>
      <c r="O579" s="40" t="s">
        <v>9032</v>
      </c>
      <c r="P579" s="40" t="s">
        <v>2622</v>
      </c>
      <c r="Q579" s="40" t="s">
        <v>9033</v>
      </c>
      <c r="R579" s="40" t="s">
        <v>9034</v>
      </c>
      <c r="S579" s="43">
        <v>40415</v>
      </c>
      <c r="T579" s="40" t="s">
        <v>2623</v>
      </c>
      <c r="U579" s="58">
        <v>15947</v>
      </c>
      <c r="V579" s="58">
        <v>15947</v>
      </c>
      <c r="W579" s="40" t="s">
        <v>2623</v>
      </c>
      <c r="X579" s="40" t="s">
        <v>2623</v>
      </c>
      <c r="Y579" s="40" t="s">
        <v>2623</v>
      </c>
      <c r="Z579" s="58">
        <v>15947</v>
      </c>
      <c r="AA579" s="40" t="s">
        <v>26</v>
      </c>
      <c r="AB579" s="58">
        <v>15947</v>
      </c>
      <c r="AC579" s="58">
        <v>4730.3100000000004</v>
      </c>
      <c r="AD579" s="40" t="s">
        <v>27</v>
      </c>
      <c r="AE579" s="40">
        <v>0</v>
      </c>
      <c r="AF579" s="40" t="s">
        <v>2629</v>
      </c>
      <c r="AG579" s="40" t="s">
        <v>2625</v>
      </c>
      <c r="AH579" s="40" t="s">
        <v>2626</v>
      </c>
      <c r="AI579" s="40" t="s">
        <v>28</v>
      </c>
      <c r="AJ579" s="40" t="s">
        <v>135</v>
      </c>
      <c r="AK579" s="40" t="s">
        <v>284</v>
      </c>
      <c r="AL579" s="40" t="s">
        <v>45</v>
      </c>
      <c r="AM579" s="40" t="s">
        <v>2632</v>
      </c>
      <c r="AN579" s="40" t="s">
        <v>139</v>
      </c>
      <c r="AO579" s="40" t="s">
        <v>258</v>
      </c>
      <c r="AP579" s="40" t="s">
        <v>259</v>
      </c>
      <c r="AQ579" s="40" t="s">
        <v>142</v>
      </c>
      <c r="AR579" s="40" t="s">
        <v>42</v>
      </c>
      <c r="AS579" s="43">
        <v>41528</v>
      </c>
      <c r="AT579" s="40" t="s">
        <v>7453</v>
      </c>
      <c r="AU579" s="40">
        <v>0</v>
      </c>
      <c r="AV579" s="60" t="s">
        <v>9170</v>
      </c>
      <c r="AW579" s="43">
        <v>39917</v>
      </c>
      <c r="AX579" s="46">
        <v>40047.507638888892</v>
      </c>
      <c r="AY579" s="40" t="s">
        <v>36</v>
      </c>
      <c r="AZ579" s="67">
        <v>20000</v>
      </c>
      <c r="BA579" s="43">
        <v>39917</v>
      </c>
      <c r="BB579" s="81">
        <v>41528</v>
      </c>
      <c r="BC579" s="40">
        <f t="shared" ref="BC579:BC642" si="36">BB579-BA579</f>
        <v>1611</v>
      </c>
      <c r="BD579" s="85">
        <f t="shared" ref="BD579:BD642" si="37">BC579/30</f>
        <v>53.7</v>
      </c>
      <c r="BF579" s="393">
        <v>39917</v>
      </c>
      <c r="BG579" s="398">
        <v>41547</v>
      </c>
      <c r="BH579" s="96">
        <f t="shared" ref="BH579:BH642" si="38">BG579-BF579</f>
        <v>1630</v>
      </c>
      <c r="BI579" s="97">
        <f t="shared" ref="BI579:BI642" si="39">BH579/30</f>
        <v>54.333333333333336</v>
      </c>
    </row>
    <row r="580" spans="1:61" ht="12.75" customHeight="1" x14ac:dyDescent="0.2">
      <c r="A580" s="413"/>
      <c r="B580" s="42" t="s">
        <v>2618</v>
      </c>
      <c r="C580" s="40">
        <v>93</v>
      </c>
      <c r="D580" s="60" t="s">
        <v>2527</v>
      </c>
      <c r="E580" s="41" t="s">
        <v>2533</v>
      </c>
      <c r="F580" s="41" t="s">
        <v>8712</v>
      </c>
      <c r="G580" s="41" t="s">
        <v>8708</v>
      </c>
      <c r="H580" s="41" t="s">
        <v>8709</v>
      </c>
      <c r="I580" s="45" t="s">
        <v>7838</v>
      </c>
      <c r="J580" s="45" t="s">
        <v>9440</v>
      </c>
      <c r="L580" s="51" t="s">
        <v>7841</v>
      </c>
      <c r="M580" s="40">
        <v>708542</v>
      </c>
      <c r="N580" s="40" t="s">
        <v>9035</v>
      </c>
      <c r="O580" s="40" t="s">
        <v>9036</v>
      </c>
      <c r="P580" s="40" t="s">
        <v>2622</v>
      </c>
      <c r="Q580" s="40" t="s">
        <v>9037</v>
      </c>
      <c r="R580" s="40" t="s">
        <v>9038</v>
      </c>
      <c r="S580" s="43">
        <v>38731</v>
      </c>
      <c r="T580" s="40" t="s">
        <v>2623</v>
      </c>
      <c r="U580" s="58">
        <v>40000</v>
      </c>
      <c r="V580" s="58">
        <v>40000</v>
      </c>
      <c r="W580" s="40" t="s">
        <v>2623</v>
      </c>
      <c r="X580" s="40" t="s">
        <v>2623</v>
      </c>
      <c r="Y580" s="40" t="s">
        <v>2623</v>
      </c>
      <c r="Z580" s="58">
        <v>40000</v>
      </c>
      <c r="AA580" s="40" t="s">
        <v>26</v>
      </c>
      <c r="AB580" s="58">
        <v>40000</v>
      </c>
      <c r="AC580" s="58">
        <v>39377.760000000002</v>
      </c>
      <c r="AD580" s="40" t="s">
        <v>27</v>
      </c>
      <c r="AE580" s="40">
        <v>0</v>
      </c>
      <c r="AF580" s="40" t="s">
        <v>2629</v>
      </c>
      <c r="AG580" s="40" t="s">
        <v>2630</v>
      </c>
      <c r="AI580" s="40" t="s">
        <v>28</v>
      </c>
      <c r="AJ580" s="40" t="s">
        <v>135</v>
      </c>
      <c r="AK580" s="40" t="s">
        <v>80</v>
      </c>
      <c r="AL580" s="40" t="s">
        <v>45</v>
      </c>
      <c r="AM580" s="40" t="s">
        <v>2644</v>
      </c>
      <c r="AN580" s="40" t="s">
        <v>32</v>
      </c>
      <c r="AO580" s="40" t="s">
        <v>337</v>
      </c>
      <c r="AP580" s="40" t="s">
        <v>55</v>
      </c>
      <c r="AQ580" s="40" t="s">
        <v>71</v>
      </c>
      <c r="AR580" s="40" t="s">
        <v>42</v>
      </c>
      <c r="AS580" s="43">
        <v>41528</v>
      </c>
      <c r="AT580" s="40" t="s">
        <v>57</v>
      </c>
      <c r="AU580" s="40">
        <v>0</v>
      </c>
      <c r="AV580" s="60" t="s">
        <v>9171</v>
      </c>
      <c r="AW580" s="43">
        <v>37015</v>
      </c>
      <c r="AX580" s="46">
        <v>37618</v>
      </c>
      <c r="AY580" s="40" t="s">
        <v>36</v>
      </c>
      <c r="AZ580" s="67">
        <v>125500</v>
      </c>
      <c r="BA580" s="43">
        <v>37015</v>
      </c>
      <c r="BB580" s="81">
        <v>41528</v>
      </c>
      <c r="BC580" s="40">
        <f t="shared" si="36"/>
        <v>4513</v>
      </c>
      <c r="BD580" s="85">
        <f t="shared" si="37"/>
        <v>150.43333333333334</v>
      </c>
      <c r="BF580" s="393">
        <v>37015</v>
      </c>
      <c r="BG580" s="398">
        <v>41547</v>
      </c>
      <c r="BH580" s="96">
        <f t="shared" si="38"/>
        <v>4532</v>
      </c>
      <c r="BI580" s="97">
        <f t="shared" si="39"/>
        <v>151.06666666666666</v>
      </c>
    </row>
    <row r="581" spans="1:61" ht="12.75" customHeight="1" x14ac:dyDescent="0.2">
      <c r="A581" s="413"/>
      <c r="B581" s="42" t="s">
        <v>2618</v>
      </c>
      <c r="C581" s="40">
        <v>93</v>
      </c>
      <c r="D581" s="60" t="s">
        <v>2527</v>
      </c>
      <c r="E581" s="41" t="s">
        <v>2530</v>
      </c>
      <c r="F581" s="41" t="s">
        <v>8712</v>
      </c>
      <c r="G581" s="41" t="s">
        <v>8733</v>
      </c>
      <c r="H581" s="40" t="s">
        <v>8746</v>
      </c>
      <c r="I581" s="60" t="s">
        <v>7456</v>
      </c>
      <c r="J581" s="60" t="s">
        <v>8756</v>
      </c>
      <c r="K581" s="68">
        <v>0</v>
      </c>
      <c r="L581" s="51" t="s">
        <v>7841</v>
      </c>
      <c r="M581" s="40">
        <v>786383</v>
      </c>
      <c r="N581" s="40" t="s">
        <v>9039</v>
      </c>
      <c r="O581" s="40" t="s">
        <v>9040</v>
      </c>
      <c r="P581" s="40" t="s">
        <v>2622</v>
      </c>
      <c r="Q581" s="40" t="s">
        <v>9041</v>
      </c>
      <c r="R581" s="40" t="s">
        <v>9042</v>
      </c>
      <c r="S581" s="43">
        <v>39182</v>
      </c>
      <c r="T581" s="40" t="s">
        <v>2623</v>
      </c>
      <c r="U581" s="40">
        <v>0</v>
      </c>
      <c r="V581" s="58">
        <v>15990.8</v>
      </c>
      <c r="W581" s="40" t="s">
        <v>2623</v>
      </c>
      <c r="X581" s="40" t="s">
        <v>2623</v>
      </c>
      <c r="Y581" s="40" t="s">
        <v>2623</v>
      </c>
      <c r="Z581" s="40">
        <v>0</v>
      </c>
      <c r="AA581" s="40" t="s">
        <v>50</v>
      </c>
      <c r="AB581" s="40">
        <v>0</v>
      </c>
      <c r="AC581" s="58">
        <v>1599.08</v>
      </c>
      <c r="AD581" s="40" t="s">
        <v>27</v>
      </c>
      <c r="AE581" s="40">
        <v>0</v>
      </c>
      <c r="AF581" s="40" t="s">
        <v>2629</v>
      </c>
      <c r="AG581" s="40" t="s">
        <v>2630</v>
      </c>
      <c r="AI581" s="40" t="s">
        <v>28</v>
      </c>
      <c r="AJ581" s="40" t="s">
        <v>135</v>
      </c>
      <c r="AK581" s="40" t="s">
        <v>503</v>
      </c>
      <c r="AL581" s="40" t="s">
        <v>45</v>
      </c>
      <c r="AM581" s="40" t="s">
        <v>2653</v>
      </c>
      <c r="AN581" s="40" t="s">
        <v>32</v>
      </c>
      <c r="AO581" s="40" t="s">
        <v>77</v>
      </c>
      <c r="AP581" s="40" t="s">
        <v>34</v>
      </c>
      <c r="AQ581" s="40" t="s">
        <v>251</v>
      </c>
      <c r="AR581" s="40" t="s">
        <v>42</v>
      </c>
      <c r="AS581" s="43">
        <v>41528</v>
      </c>
      <c r="AT581" s="60" t="s">
        <v>7456</v>
      </c>
      <c r="AU581" s="40">
        <v>0</v>
      </c>
      <c r="AV581" s="60" t="s">
        <v>9172</v>
      </c>
      <c r="AW581" s="43">
        <v>39372</v>
      </c>
      <c r="AX581" s="46">
        <v>39384.476388888892</v>
      </c>
      <c r="AY581" s="40" t="s">
        <v>36</v>
      </c>
      <c r="AZ581" s="67">
        <v>15672.42</v>
      </c>
      <c r="BA581" s="43">
        <v>39372</v>
      </c>
      <c r="BB581" s="81">
        <v>41528</v>
      </c>
      <c r="BC581" s="40">
        <f t="shared" si="36"/>
        <v>2156</v>
      </c>
      <c r="BD581" s="85">
        <f t="shared" si="37"/>
        <v>71.86666666666666</v>
      </c>
      <c r="BF581" s="393">
        <v>39372</v>
      </c>
      <c r="BG581" s="398">
        <v>41547</v>
      </c>
      <c r="BH581" s="96">
        <f t="shared" si="38"/>
        <v>2175</v>
      </c>
      <c r="BI581" s="97">
        <f t="shared" si="39"/>
        <v>72.5</v>
      </c>
    </row>
    <row r="582" spans="1:61" ht="12.75" customHeight="1" x14ac:dyDescent="0.2">
      <c r="A582" s="413"/>
      <c r="B582" s="42" t="s">
        <v>2618</v>
      </c>
      <c r="C582" s="40">
        <v>82</v>
      </c>
      <c r="D582" s="60" t="s">
        <v>2527</v>
      </c>
      <c r="E582" s="41" t="s">
        <v>2537</v>
      </c>
      <c r="F582" s="41" t="s">
        <v>8713</v>
      </c>
      <c r="G582" s="41" t="s">
        <v>8708</v>
      </c>
      <c r="H582" s="41" t="s">
        <v>9214</v>
      </c>
      <c r="I582" s="60" t="s">
        <v>7456</v>
      </c>
      <c r="J582" s="60" t="s">
        <v>8756</v>
      </c>
      <c r="K582" s="68">
        <v>0</v>
      </c>
      <c r="L582" s="51" t="s">
        <v>7842</v>
      </c>
      <c r="M582" s="40">
        <v>1217621</v>
      </c>
      <c r="N582" s="40" t="s">
        <v>9043</v>
      </c>
      <c r="O582" s="40" t="s">
        <v>9044</v>
      </c>
      <c r="P582" s="40" t="s">
        <v>2622</v>
      </c>
      <c r="Q582" s="40" t="s">
        <v>9045</v>
      </c>
      <c r="R582" s="40" t="s">
        <v>9046</v>
      </c>
      <c r="S582" s="43">
        <v>39750</v>
      </c>
      <c r="T582" s="40" t="s">
        <v>2623</v>
      </c>
      <c r="U582" s="58">
        <v>100000</v>
      </c>
      <c r="V582" s="58">
        <v>100000</v>
      </c>
      <c r="W582" s="40" t="s">
        <v>2623</v>
      </c>
      <c r="X582" s="40" t="s">
        <v>2623</v>
      </c>
      <c r="Y582" s="40" t="s">
        <v>2623</v>
      </c>
      <c r="Z582" s="58">
        <v>100000</v>
      </c>
      <c r="AA582" s="40" t="s">
        <v>50</v>
      </c>
      <c r="AB582" s="58">
        <v>50000</v>
      </c>
      <c r="AC582" s="40">
        <v>0</v>
      </c>
      <c r="AD582" s="40" t="s">
        <v>27</v>
      </c>
      <c r="AE582" s="40">
        <v>0</v>
      </c>
      <c r="AF582" s="40" t="s">
        <v>2629</v>
      </c>
      <c r="AG582" s="40" t="s">
        <v>2630</v>
      </c>
      <c r="AI582" s="40" t="s">
        <v>28</v>
      </c>
      <c r="AJ582" s="40" t="s">
        <v>135</v>
      </c>
      <c r="AK582" s="40" t="s">
        <v>276</v>
      </c>
      <c r="AL582" s="40" t="s">
        <v>197</v>
      </c>
      <c r="AM582" s="40" t="s">
        <v>2627</v>
      </c>
      <c r="AN582" s="40" t="s">
        <v>32</v>
      </c>
      <c r="AO582" s="40" t="s">
        <v>277</v>
      </c>
      <c r="AP582" s="40" t="s">
        <v>55</v>
      </c>
      <c r="AQ582" s="40" t="s">
        <v>194</v>
      </c>
      <c r="AR582" s="40" t="s">
        <v>42</v>
      </c>
      <c r="AS582" s="43">
        <v>41528</v>
      </c>
      <c r="AT582" s="60" t="s">
        <v>7456</v>
      </c>
      <c r="AU582" s="40">
        <v>0</v>
      </c>
      <c r="AV582" s="60" t="s">
        <v>9173</v>
      </c>
      <c r="AW582" s="43">
        <v>40938</v>
      </c>
      <c r="AX582" s="46">
        <v>40947.121527777781</v>
      </c>
      <c r="AY582" s="40" t="s">
        <v>36</v>
      </c>
      <c r="AZ582" s="67">
        <v>4334.2700000000004</v>
      </c>
      <c r="BA582" s="43">
        <v>40938</v>
      </c>
      <c r="BB582" s="81">
        <v>41528</v>
      </c>
      <c r="BC582" s="40">
        <f t="shared" si="36"/>
        <v>590</v>
      </c>
      <c r="BD582" s="85">
        <f t="shared" si="37"/>
        <v>19.666666666666668</v>
      </c>
      <c r="BF582" s="393">
        <v>40938</v>
      </c>
      <c r="BG582" s="398">
        <v>41547</v>
      </c>
      <c r="BH582" s="96">
        <f t="shared" si="38"/>
        <v>609</v>
      </c>
      <c r="BI582" s="97">
        <f t="shared" si="39"/>
        <v>20.3</v>
      </c>
    </row>
    <row r="583" spans="1:61" ht="12.75" customHeight="1" x14ac:dyDescent="0.2">
      <c r="A583" s="413"/>
      <c r="B583" s="42" t="s">
        <v>2618</v>
      </c>
      <c r="E583" s="41" t="s">
        <v>2529</v>
      </c>
      <c r="F583" s="41" t="s">
        <v>8710</v>
      </c>
      <c r="G583" s="41" t="s">
        <v>8733</v>
      </c>
      <c r="H583" s="41" t="s">
        <v>8746</v>
      </c>
      <c r="I583" s="40" t="s">
        <v>7453</v>
      </c>
      <c r="J583" s="40" t="s">
        <v>9451</v>
      </c>
      <c r="L583" s="51" t="s">
        <v>7842</v>
      </c>
      <c r="M583" s="40">
        <v>1445201</v>
      </c>
      <c r="N583" s="40" t="s">
        <v>9047</v>
      </c>
      <c r="O583" s="40" t="s">
        <v>9048</v>
      </c>
      <c r="P583" s="40" t="s">
        <v>2622</v>
      </c>
      <c r="T583" s="40" t="s">
        <v>2623</v>
      </c>
      <c r="U583" s="40">
        <v>0</v>
      </c>
      <c r="V583" s="40">
        <v>0</v>
      </c>
      <c r="W583" s="40" t="s">
        <v>2623</v>
      </c>
      <c r="X583" s="40" t="s">
        <v>2623</v>
      </c>
      <c r="Y583" s="40" t="s">
        <v>2623</v>
      </c>
      <c r="Z583" s="40">
        <v>0</v>
      </c>
      <c r="AB583" s="40">
        <v>0</v>
      </c>
      <c r="AC583" s="58">
        <v>110700</v>
      </c>
      <c r="AD583" s="40" t="s">
        <v>27</v>
      </c>
      <c r="AE583" s="40">
        <v>0</v>
      </c>
      <c r="AF583" s="40" t="s">
        <v>2629</v>
      </c>
      <c r="AG583" s="40" t="s">
        <v>2625</v>
      </c>
      <c r="AH583" s="40" t="s">
        <v>2626</v>
      </c>
      <c r="AI583" s="40" t="s">
        <v>28</v>
      </c>
      <c r="AJ583" s="40" t="s">
        <v>135</v>
      </c>
      <c r="AK583" s="40" t="s">
        <v>284</v>
      </c>
      <c r="AL583" s="40" t="s">
        <v>45</v>
      </c>
      <c r="AM583" s="40" t="s">
        <v>2671</v>
      </c>
      <c r="AN583" s="40" t="s">
        <v>32</v>
      </c>
      <c r="AO583" s="40" t="s">
        <v>54</v>
      </c>
      <c r="AP583" s="40" t="s">
        <v>55</v>
      </c>
      <c r="AQ583" s="40" t="s">
        <v>71</v>
      </c>
      <c r="AR583" s="40" t="s">
        <v>42</v>
      </c>
      <c r="AS583" s="43">
        <v>41529</v>
      </c>
      <c r="AT583" s="40" t="s">
        <v>7453</v>
      </c>
      <c r="AU583" s="40">
        <v>0</v>
      </c>
      <c r="AV583" s="60" t="s">
        <v>9174</v>
      </c>
      <c r="AW583" s="43">
        <v>40974</v>
      </c>
      <c r="AX583" s="46">
        <v>40996.095833333333</v>
      </c>
      <c r="AY583" s="40" t="s">
        <v>36</v>
      </c>
      <c r="AZ583" s="67">
        <v>7966</v>
      </c>
      <c r="BA583" s="43">
        <v>40974</v>
      </c>
      <c r="BB583" s="81">
        <v>41529</v>
      </c>
      <c r="BC583" s="40">
        <f t="shared" si="36"/>
        <v>555</v>
      </c>
      <c r="BD583" s="85">
        <f t="shared" si="37"/>
        <v>18.5</v>
      </c>
      <c r="BF583" s="393">
        <v>40974</v>
      </c>
      <c r="BG583" s="398">
        <v>41547</v>
      </c>
      <c r="BH583" s="96">
        <f t="shared" si="38"/>
        <v>573</v>
      </c>
      <c r="BI583" s="97">
        <f t="shared" si="39"/>
        <v>19.100000000000001</v>
      </c>
    </row>
    <row r="584" spans="1:61" ht="12.75" customHeight="1" x14ac:dyDescent="0.2">
      <c r="A584" s="413"/>
      <c r="B584" s="42" t="s">
        <v>2618</v>
      </c>
      <c r="C584" s="40">
        <v>82</v>
      </c>
      <c r="D584" s="60" t="s">
        <v>2527</v>
      </c>
      <c r="E584" s="41" t="s">
        <v>2537</v>
      </c>
      <c r="F584" s="41" t="s">
        <v>8712</v>
      </c>
      <c r="G584" s="41" t="s">
        <v>8708</v>
      </c>
      <c r="H584" s="41" t="s">
        <v>9572</v>
      </c>
      <c r="I584" s="45" t="s">
        <v>7456</v>
      </c>
      <c r="J584" s="60" t="s">
        <v>8756</v>
      </c>
      <c r="K584" s="68">
        <v>0</v>
      </c>
      <c r="L584" s="51" t="s">
        <v>7841</v>
      </c>
      <c r="M584" s="40">
        <v>1231113</v>
      </c>
      <c r="N584" s="40" t="s">
        <v>9049</v>
      </c>
      <c r="O584" s="40" t="s">
        <v>9050</v>
      </c>
      <c r="P584" s="40" t="s">
        <v>2622</v>
      </c>
      <c r="Q584" s="40" t="s">
        <v>9051</v>
      </c>
      <c r="R584" s="40" t="s">
        <v>9052</v>
      </c>
      <c r="S584" s="43">
        <v>40150</v>
      </c>
      <c r="T584" s="40" t="s">
        <v>2623</v>
      </c>
      <c r="U584" s="58">
        <v>70000</v>
      </c>
      <c r="V584" s="58">
        <v>70000</v>
      </c>
      <c r="W584" s="40" t="s">
        <v>2623</v>
      </c>
      <c r="X584" s="40" t="s">
        <v>2623</v>
      </c>
      <c r="Y584" s="40" t="s">
        <v>2623</v>
      </c>
      <c r="Z584" s="58">
        <v>70000</v>
      </c>
      <c r="AA584" s="40" t="s">
        <v>50</v>
      </c>
      <c r="AB584" s="58">
        <v>35000</v>
      </c>
      <c r="AC584" s="40">
        <v>0</v>
      </c>
      <c r="AD584" s="40" t="s">
        <v>27</v>
      </c>
      <c r="AE584" s="40">
        <v>0</v>
      </c>
      <c r="AF584" s="40" t="s">
        <v>2629</v>
      </c>
      <c r="AG584" s="40" t="s">
        <v>2630</v>
      </c>
      <c r="AI584" s="40" t="s">
        <v>28</v>
      </c>
      <c r="AJ584" s="40" t="s">
        <v>512</v>
      </c>
      <c r="AK584" s="40" t="s">
        <v>3164</v>
      </c>
      <c r="AL584" s="40" t="s">
        <v>45</v>
      </c>
      <c r="AM584" s="40" t="s">
        <v>2652</v>
      </c>
      <c r="AN584" s="40" t="s">
        <v>32</v>
      </c>
      <c r="AO584" s="40" t="s">
        <v>100</v>
      </c>
      <c r="AP584" s="40" t="s">
        <v>101</v>
      </c>
      <c r="AQ584" s="40" t="s">
        <v>2768</v>
      </c>
      <c r="AR584" s="40" t="s">
        <v>42</v>
      </c>
      <c r="AS584" s="43">
        <v>41529</v>
      </c>
      <c r="AT584" s="60" t="s">
        <v>7456</v>
      </c>
      <c r="AU584" s="40">
        <v>0</v>
      </c>
      <c r="AV584" s="60" t="s">
        <v>9175</v>
      </c>
      <c r="AW584" s="43">
        <v>40376</v>
      </c>
      <c r="AX584" s="46">
        <v>40376.205555555556</v>
      </c>
      <c r="AY584" s="40" t="s">
        <v>36</v>
      </c>
      <c r="AZ584" s="67">
        <v>70000</v>
      </c>
      <c r="BA584" s="43">
        <v>40376</v>
      </c>
      <c r="BB584" s="81">
        <v>41529</v>
      </c>
      <c r="BC584" s="40">
        <f t="shared" si="36"/>
        <v>1153</v>
      </c>
      <c r="BD584" s="85">
        <f t="shared" si="37"/>
        <v>38.43333333333333</v>
      </c>
      <c r="BF584" s="393">
        <v>40376</v>
      </c>
      <c r="BG584" s="398">
        <v>41547</v>
      </c>
      <c r="BH584" s="96">
        <f t="shared" si="38"/>
        <v>1171</v>
      </c>
      <c r="BI584" s="97">
        <f t="shared" si="39"/>
        <v>39.033333333333331</v>
      </c>
    </row>
    <row r="585" spans="1:61" ht="12.75" customHeight="1" x14ac:dyDescent="0.2">
      <c r="A585" s="413"/>
      <c r="B585" s="42" t="s">
        <v>2618</v>
      </c>
      <c r="C585" s="40">
        <v>82</v>
      </c>
      <c r="D585" s="60" t="s">
        <v>2527</v>
      </c>
      <c r="E585" s="41" t="s">
        <v>2543</v>
      </c>
      <c r="F585" s="41" t="s">
        <v>8712</v>
      </c>
      <c r="G585" s="41" t="s">
        <v>8708</v>
      </c>
      <c r="H585" s="41" t="s">
        <v>9572</v>
      </c>
      <c r="I585" s="45" t="s">
        <v>7453</v>
      </c>
      <c r="J585" s="40" t="s">
        <v>8736</v>
      </c>
      <c r="L585" s="51" t="s">
        <v>7842</v>
      </c>
      <c r="M585" s="40">
        <v>1490666</v>
      </c>
      <c r="N585" s="40" t="s">
        <v>9053</v>
      </c>
      <c r="O585" s="40" t="s">
        <v>9054</v>
      </c>
      <c r="P585" s="40" t="s">
        <v>2622</v>
      </c>
      <c r="Q585" s="40" t="s">
        <v>9055</v>
      </c>
      <c r="R585" s="40" t="s">
        <v>9056</v>
      </c>
      <c r="S585" s="43">
        <v>40724</v>
      </c>
      <c r="T585" s="40" t="s">
        <v>2623</v>
      </c>
      <c r="U585" s="58">
        <v>13880</v>
      </c>
      <c r="V585" s="58">
        <v>13880</v>
      </c>
      <c r="W585" s="40" t="s">
        <v>2623</v>
      </c>
      <c r="X585" s="40" t="s">
        <v>2623</v>
      </c>
      <c r="Y585" s="40" t="s">
        <v>2623</v>
      </c>
      <c r="Z585" s="58">
        <v>13880</v>
      </c>
      <c r="AA585" s="40" t="s">
        <v>50</v>
      </c>
      <c r="AB585" s="58">
        <v>6940</v>
      </c>
      <c r="AC585" s="58">
        <v>9547.99</v>
      </c>
      <c r="AD585" s="40" t="s">
        <v>27</v>
      </c>
      <c r="AE585" s="40">
        <v>0</v>
      </c>
      <c r="AF585" s="40" t="s">
        <v>2629</v>
      </c>
      <c r="AG585" s="40" t="s">
        <v>2625</v>
      </c>
      <c r="AH585" s="40" t="s">
        <v>2626</v>
      </c>
      <c r="AI585" s="40" t="s">
        <v>28</v>
      </c>
      <c r="AJ585" s="40" t="s">
        <v>196</v>
      </c>
      <c r="AK585" s="40" t="s">
        <v>136</v>
      </c>
      <c r="AL585" s="40" t="s">
        <v>45</v>
      </c>
      <c r="AM585" s="40" t="s">
        <v>2632</v>
      </c>
      <c r="AN585" s="40" t="s">
        <v>131</v>
      </c>
      <c r="AO585" s="40" t="s">
        <v>160</v>
      </c>
      <c r="AP585" s="40" t="s">
        <v>55</v>
      </c>
      <c r="AQ585" s="40" t="s">
        <v>71</v>
      </c>
      <c r="AR585" s="40" t="s">
        <v>42</v>
      </c>
      <c r="AS585" s="43">
        <v>41529</v>
      </c>
      <c r="AT585" s="40" t="s">
        <v>7453</v>
      </c>
      <c r="AU585" s="40">
        <v>0</v>
      </c>
      <c r="AV585" s="60" t="s">
        <v>9176</v>
      </c>
      <c r="AW585" s="43">
        <v>41100</v>
      </c>
      <c r="AX585" s="46">
        <v>41110.611111111109</v>
      </c>
      <c r="AY585" s="40" t="s">
        <v>36</v>
      </c>
      <c r="AZ585" s="67">
        <v>13880</v>
      </c>
      <c r="BA585" s="43">
        <v>41100</v>
      </c>
      <c r="BB585" s="81">
        <v>41529</v>
      </c>
      <c r="BC585" s="40">
        <f t="shared" si="36"/>
        <v>429</v>
      </c>
      <c r="BD585" s="85">
        <f t="shared" si="37"/>
        <v>14.3</v>
      </c>
      <c r="BF585" s="393">
        <v>41100</v>
      </c>
      <c r="BG585" s="398">
        <v>41547</v>
      </c>
      <c r="BH585" s="96">
        <f t="shared" si="38"/>
        <v>447</v>
      </c>
      <c r="BI585" s="97">
        <f t="shared" si="39"/>
        <v>14.9</v>
      </c>
    </row>
    <row r="586" spans="1:61" ht="12.75" customHeight="1" x14ac:dyDescent="0.2">
      <c r="A586" s="413"/>
      <c r="B586" s="42" t="s">
        <v>2618</v>
      </c>
      <c r="C586" s="40">
        <v>82</v>
      </c>
      <c r="D586" s="60" t="s">
        <v>2527</v>
      </c>
      <c r="E586" s="41" t="s">
        <v>2537</v>
      </c>
      <c r="F586" s="41" t="s">
        <v>8710</v>
      </c>
      <c r="G586" s="41" t="s">
        <v>8708</v>
      </c>
      <c r="H586" s="86" t="s">
        <v>8711</v>
      </c>
      <c r="I586" s="45" t="s">
        <v>7839</v>
      </c>
      <c r="J586" s="40" t="s">
        <v>9420</v>
      </c>
      <c r="L586" s="51" t="s">
        <v>7842</v>
      </c>
      <c r="M586" s="40">
        <v>192126</v>
      </c>
      <c r="N586" s="40" t="s">
        <v>8991</v>
      </c>
      <c r="O586" s="40" t="s">
        <v>8992</v>
      </c>
      <c r="P586" s="40" t="s">
        <v>2622</v>
      </c>
      <c r="Q586" s="40" t="s">
        <v>8993</v>
      </c>
      <c r="R586" s="40" t="s">
        <v>8994</v>
      </c>
      <c r="S586" s="43">
        <v>37440</v>
      </c>
      <c r="T586" s="40" t="s">
        <v>2623</v>
      </c>
      <c r="U586" s="58">
        <v>278259</v>
      </c>
      <c r="V586" s="58">
        <v>278259</v>
      </c>
      <c r="W586" s="40" t="s">
        <v>2623</v>
      </c>
      <c r="X586" s="40" t="s">
        <v>2623</v>
      </c>
      <c r="Y586" s="40" t="s">
        <v>2623</v>
      </c>
      <c r="Z586" s="58">
        <v>278259</v>
      </c>
      <c r="AA586" s="40" t="s">
        <v>26</v>
      </c>
      <c r="AB586" s="58">
        <v>278259</v>
      </c>
      <c r="AC586" s="58">
        <v>318814.44</v>
      </c>
      <c r="AD586" s="40" t="s">
        <v>27</v>
      </c>
      <c r="AE586" s="40">
        <v>0</v>
      </c>
      <c r="AF586" s="40" t="s">
        <v>2624</v>
      </c>
      <c r="AG586" s="40" t="s">
        <v>2638</v>
      </c>
      <c r="AH586" s="40" t="s">
        <v>2642</v>
      </c>
      <c r="AI586" s="40" t="s">
        <v>28</v>
      </c>
      <c r="AJ586" s="40" t="s">
        <v>135</v>
      </c>
      <c r="AK586" s="40" t="s">
        <v>38</v>
      </c>
      <c r="AL586" s="40" t="s">
        <v>45</v>
      </c>
      <c r="AM586" s="40" t="s">
        <v>8815</v>
      </c>
      <c r="AN586" s="40" t="s">
        <v>32</v>
      </c>
      <c r="AO586" s="40" t="s">
        <v>8995</v>
      </c>
      <c r="AP586" s="40" t="s">
        <v>84</v>
      </c>
      <c r="AQ586" s="40" t="s">
        <v>4837</v>
      </c>
      <c r="AR586" s="40" t="s">
        <v>178</v>
      </c>
      <c r="AS586" s="43">
        <v>41522</v>
      </c>
      <c r="AT586" s="40" t="s">
        <v>43</v>
      </c>
      <c r="AU586" s="40">
        <v>0</v>
      </c>
      <c r="AV586" s="60" t="s">
        <v>9159</v>
      </c>
      <c r="AW586" s="43">
        <v>40842</v>
      </c>
      <c r="AX586" s="46">
        <v>40956.20208333333</v>
      </c>
      <c r="AY586" s="40" t="s">
        <v>36</v>
      </c>
      <c r="AZ586" s="67">
        <v>60640.98</v>
      </c>
      <c r="BA586" s="43">
        <v>40842</v>
      </c>
      <c r="BB586" s="81">
        <v>41522</v>
      </c>
      <c r="BC586" s="40">
        <f t="shared" si="36"/>
        <v>680</v>
      </c>
      <c r="BD586" s="85">
        <f t="shared" si="37"/>
        <v>22.666666666666668</v>
      </c>
      <c r="BF586" s="393">
        <v>40842</v>
      </c>
      <c r="BG586" s="398">
        <v>41547</v>
      </c>
      <c r="BH586" s="96">
        <f t="shared" si="38"/>
        <v>705</v>
      </c>
      <c r="BI586" s="97">
        <f t="shared" si="39"/>
        <v>23.5</v>
      </c>
    </row>
    <row r="587" spans="1:61" ht="12.75" customHeight="1" x14ac:dyDescent="0.2">
      <c r="A587" s="413"/>
      <c r="B587" s="42" t="s">
        <v>2618</v>
      </c>
      <c r="C587" s="40">
        <v>93</v>
      </c>
      <c r="D587" s="60" t="s">
        <v>2527</v>
      </c>
      <c r="E587" s="41" t="s">
        <v>2530</v>
      </c>
      <c r="F587" s="41" t="s">
        <v>8712</v>
      </c>
      <c r="G587" s="41" t="s">
        <v>8708</v>
      </c>
      <c r="H587" s="41" t="s">
        <v>9572</v>
      </c>
      <c r="I587" s="60" t="s">
        <v>7456</v>
      </c>
      <c r="J587" s="40" t="s">
        <v>2669</v>
      </c>
      <c r="K587" s="68">
        <v>0</v>
      </c>
      <c r="L587" s="51" t="s">
        <v>7842</v>
      </c>
      <c r="M587" s="40">
        <v>694717</v>
      </c>
      <c r="N587" s="40" t="s">
        <v>9057</v>
      </c>
      <c r="O587" s="40" t="s">
        <v>9058</v>
      </c>
      <c r="P587" s="40" t="s">
        <v>2622</v>
      </c>
      <c r="Q587" s="40" t="s">
        <v>9059</v>
      </c>
      <c r="R587" s="40" t="s">
        <v>9060</v>
      </c>
      <c r="S587" s="43">
        <v>39385</v>
      </c>
      <c r="T587" s="40" t="s">
        <v>2623</v>
      </c>
      <c r="U587" s="58">
        <v>15672.42</v>
      </c>
      <c r="V587" s="58">
        <v>15672.42</v>
      </c>
      <c r="W587" s="40" t="s">
        <v>2623</v>
      </c>
      <c r="X587" s="40" t="s">
        <v>2623</v>
      </c>
      <c r="Y587" s="40" t="s">
        <v>2623</v>
      </c>
      <c r="Z587" s="58">
        <v>15672.42</v>
      </c>
      <c r="AA587" s="40" t="s">
        <v>26</v>
      </c>
      <c r="AB587" s="58">
        <v>15672.42</v>
      </c>
      <c r="AC587" s="40">
        <v>0</v>
      </c>
      <c r="AD587" s="40" t="s">
        <v>27</v>
      </c>
      <c r="AE587" s="40">
        <v>0</v>
      </c>
      <c r="AF587" s="40" t="s">
        <v>2624</v>
      </c>
      <c r="AG587" s="40" t="s">
        <v>2625</v>
      </c>
      <c r="AH587" s="40" t="s">
        <v>2626</v>
      </c>
      <c r="AI587" s="40" t="s">
        <v>28</v>
      </c>
      <c r="AJ587" s="40" t="s">
        <v>135</v>
      </c>
      <c r="AK587" s="40" t="s">
        <v>38</v>
      </c>
      <c r="AL587" s="40" t="s">
        <v>45</v>
      </c>
      <c r="AM587" s="40" t="s">
        <v>2632</v>
      </c>
      <c r="AN587" s="40" t="s">
        <v>79</v>
      </c>
      <c r="AO587" s="40" t="s">
        <v>445</v>
      </c>
      <c r="AP587" s="40" t="s">
        <v>34</v>
      </c>
      <c r="AQ587" s="40" t="s">
        <v>46</v>
      </c>
      <c r="AR587" s="40" t="s">
        <v>42</v>
      </c>
      <c r="AS587" s="43">
        <v>41530</v>
      </c>
      <c r="AT587" s="60" t="s">
        <v>7456</v>
      </c>
      <c r="AU587" s="40">
        <v>0</v>
      </c>
      <c r="AV587" s="60" t="s">
        <v>9177</v>
      </c>
      <c r="AW587" s="43">
        <v>40892</v>
      </c>
      <c r="AX587" s="46">
        <v>40921.554861111108</v>
      </c>
      <c r="AY587" s="40" t="s">
        <v>36</v>
      </c>
      <c r="AZ587" s="67">
        <v>11000</v>
      </c>
      <c r="BA587" s="43">
        <v>40892</v>
      </c>
      <c r="BB587" s="81">
        <v>41530</v>
      </c>
      <c r="BC587" s="40">
        <f t="shared" si="36"/>
        <v>638</v>
      </c>
      <c r="BD587" s="85">
        <f t="shared" si="37"/>
        <v>21.266666666666666</v>
      </c>
      <c r="BF587" s="393">
        <v>40892</v>
      </c>
      <c r="BG587" s="398">
        <v>41547</v>
      </c>
      <c r="BH587" s="96">
        <f t="shared" si="38"/>
        <v>655</v>
      </c>
      <c r="BI587" s="97">
        <f t="shared" si="39"/>
        <v>21.833333333333332</v>
      </c>
    </row>
    <row r="588" spans="1:61" ht="12.75" customHeight="1" x14ac:dyDescent="0.2">
      <c r="A588" s="413"/>
      <c r="B588" s="42" t="s">
        <v>2618</v>
      </c>
      <c r="C588" s="40">
        <v>82</v>
      </c>
      <c r="D588" s="60" t="s">
        <v>2527</v>
      </c>
      <c r="E588" s="41" t="s">
        <v>3626</v>
      </c>
      <c r="F588" s="41" t="s">
        <v>8717</v>
      </c>
      <c r="G588" s="41" t="s">
        <v>8708</v>
      </c>
      <c r="H588" s="41" t="s">
        <v>9571</v>
      </c>
      <c r="I588" s="45" t="s">
        <v>7453</v>
      </c>
      <c r="J588" s="40" t="s">
        <v>8736</v>
      </c>
      <c r="L588" s="51" t="s">
        <v>7841</v>
      </c>
      <c r="M588" s="40">
        <v>1636563</v>
      </c>
      <c r="N588" s="40" t="s">
        <v>9061</v>
      </c>
      <c r="O588" s="40" t="s">
        <v>9062</v>
      </c>
      <c r="P588" s="40" t="s">
        <v>2622</v>
      </c>
      <c r="Q588" s="40" t="s">
        <v>9063</v>
      </c>
      <c r="R588" s="40" t="s">
        <v>9064</v>
      </c>
      <c r="S588" s="43">
        <v>40898</v>
      </c>
      <c r="T588" s="40" t="s">
        <v>2623</v>
      </c>
      <c r="U588" s="40">
        <v>0</v>
      </c>
      <c r="V588" s="58">
        <v>15000</v>
      </c>
      <c r="W588" s="40" t="s">
        <v>2623</v>
      </c>
      <c r="X588" s="40" t="s">
        <v>2623</v>
      </c>
      <c r="Y588" s="40" t="s">
        <v>2623</v>
      </c>
      <c r="Z588" s="40">
        <v>0</v>
      </c>
      <c r="AA588" s="40" t="s">
        <v>50</v>
      </c>
      <c r="AB588" s="40">
        <v>0</v>
      </c>
      <c r="AC588" s="58">
        <v>15000</v>
      </c>
      <c r="AD588" s="40" t="s">
        <v>27</v>
      </c>
      <c r="AE588" s="40">
        <v>0</v>
      </c>
      <c r="AF588" s="40" t="s">
        <v>2629</v>
      </c>
      <c r="AG588" s="40" t="s">
        <v>2625</v>
      </c>
      <c r="AH588" s="40" t="s">
        <v>2626</v>
      </c>
      <c r="AI588" s="40" t="s">
        <v>28</v>
      </c>
      <c r="AJ588" s="40" t="s">
        <v>135</v>
      </c>
      <c r="AK588" s="40" t="s">
        <v>284</v>
      </c>
      <c r="AL588" s="40" t="s">
        <v>31</v>
      </c>
      <c r="AM588" s="40" t="s">
        <v>2632</v>
      </c>
      <c r="AN588" s="40" t="s">
        <v>131</v>
      </c>
      <c r="AO588" s="40" t="s">
        <v>6558</v>
      </c>
      <c r="AP588" s="40" t="s">
        <v>34</v>
      </c>
      <c r="AQ588" s="40" t="s">
        <v>71</v>
      </c>
      <c r="AR588" s="40" t="s">
        <v>42</v>
      </c>
      <c r="AS588" s="43">
        <v>41533</v>
      </c>
      <c r="AT588" s="40" t="s">
        <v>7453</v>
      </c>
      <c r="AU588" s="40">
        <v>0</v>
      </c>
      <c r="AV588" s="60" t="s">
        <v>9178</v>
      </c>
      <c r="AW588" s="43">
        <v>37593</v>
      </c>
      <c r="AX588" s="46">
        <v>37616</v>
      </c>
      <c r="AY588" s="40" t="s">
        <v>36</v>
      </c>
      <c r="AZ588" s="67">
        <v>278259</v>
      </c>
      <c r="BA588" s="43">
        <v>37593</v>
      </c>
      <c r="BB588" s="81">
        <v>41533</v>
      </c>
      <c r="BC588" s="40">
        <f t="shared" si="36"/>
        <v>3940</v>
      </c>
      <c r="BD588" s="85">
        <f t="shared" si="37"/>
        <v>131.33333333333334</v>
      </c>
      <c r="BF588" s="393">
        <v>37593</v>
      </c>
      <c r="BG588" s="398">
        <v>41547</v>
      </c>
      <c r="BH588" s="96">
        <f t="shared" si="38"/>
        <v>3954</v>
      </c>
      <c r="BI588" s="97">
        <f t="shared" si="39"/>
        <v>131.80000000000001</v>
      </c>
    </row>
    <row r="589" spans="1:61" ht="12.75" customHeight="1" x14ac:dyDescent="0.2">
      <c r="A589" s="413"/>
      <c r="B589" s="42" t="s">
        <v>2618</v>
      </c>
      <c r="C589" s="40">
        <v>82</v>
      </c>
      <c r="D589" s="60" t="s">
        <v>2527</v>
      </c>
      <c r="E589" s="41" t="s">
        <v>2558</v>
      </c>
      <c r="F589" s="41" t="s">
        <v>8713</v>
      </c>
      <c r="G589" s="41" t="s">
        <v>8708</v>
      </c>
      <c r="H589" s="41" t="s">
        <v>9421</v>
      </c>
      <c r="I589" s="45" t="s">
        <v>7839</v>
      </c>
      <c r="J589" s="40" t="s">
        <v>9422</v>
      </c>
      <c r="L589" s="51" t="s">
        <v>7842</v>
      </c>
      <c r="M589" s="40">
        <v>699922</v>
      </c>
      <c r="N589" s="40" t="s">
        <v>9065</v>
      </c>
      <c r="O589" s="40" t="s">
        <v>9066</v>
      </c>
      <c r="P589" s="40" t="s">
        <v>2622</v>
      </c>
      <c r="Q589" s="40">
        <v>1102080</v>
      </c>
      <c r="R589" s="40" t="s">
        <v>9067</v>
      </c>
      <c r="S589" s="43">
        <v>38582</v>
      </c>
      <c r="T589" s="40" t="s">
        <v>2623</v>
      </c>
      <c r="U589" s="40">
        <v>0</v>
      </c>
      <c r="V589" s="58">
        <v>18543</v>
      </c>
      <c r="W589" s="40" t="s">
        <v>2623</v>
      </c>
      <c r="X589" s="40" t="s">
        <v>2623</v>
      </c>
      <c r="Y589" s="40" t="s">
        <v>2623</v>
      </c>
      <c r="Z589" s="40">
        <v>0</v>
      </c>
      <c r="AA589" s="40" t="s">
        <v>50</v>
      </c>
      <c r="AB589" s="40">
        <v>0</v>
      </c>
      <c r="AC589" s="58">
        <v>1524.3</v>
      </c>
      <c r="AD589" s="40" t="s">
        <v>27</v>
      </c>
      <c r="AE589" s="40">
        <v>0</v>
      </c>
      <c r="AF589" s="40" t="s">
        <v>2624</v>
      </c>
      <c r="AG589" s="40" t="s">
        <v>2630</v>
      </c>
      <c r="AI589" s="40" t="s">
        <v>28</v>
      </c>
      <c r="AJ589" s="40" t="s">
        <v>135</v>
      </c>
      <c r="AK589" s="40" t="s">
        <v>346</v>
      </c>
      <c r="AL589" s="40" t="s">
        <v>76</v>
      </c>
      <c r="AM589" s="40" t="s">
        <v>2641</v>
      </c>
      <c r="AN589" s="40" t="s">
        <v>32</v>
      </c>
      <c r="AO589" s="40" t="s">
        <v>4833</v>
      </c>
      <c r="AP589" s="40" t="s">
        <v>34</v>
      </c>
      <c r="AQ589" s="40" t="s">
        <v>251</v>
      </c>
      <c r="AR589" s="40" t="s">
        <v>42</v>
      </c>
      <c r="AS589" s="43">
        <v>41533</v>
      </c>
      <c r="AT589" s="40" t="s">
        <v>43</v>
      </c>
      <c r="AU589" s="40">
        <v>0</v>
      </c>
      <c r="AV589" s="60" t="s">
        <v>9179</v>
      </c>
      <c r="AW589" s="43">
        <v>41204</v>
      </c>
      <c r="AX589" s="46">
        <v>41236.098611111112</v>
      </c>
      <c r="AY589" s="40" t="s">
        <v>36</v>
      </c>
      <c r="AZ589" s="67">
        <v>4248</v>
      </c>
      <c r="BA589" s="43">
        <v>41204</v>
      </c>
      <c r="BB589" s="81">
        <v>41533</v>
      </c>
      <c r="BC589" s="40">
        <f t="shared" si="36"/>
        <v>329</v>
      </c>
      <c r="BD589" s="85">
        <f t="shared" si="37"/>
        <v>10.966666666666667</v>
      </c>
      <c r="BF589" s="393">
        <v>41204</v>
      </c>
      <c r="BG589" s="398">
        <v>41547</v>
      </c>
      <c r="BH589" s="96">
        <f t="shared" si="38"/>
        <v>343</v>
      </c>
      <c r="BI589" s="97">
        <f t="shared" si="39"/>
        <v>11.433333333333334</v>
      </c>
    </row>
    <row r="590" spans="1:61" ht="12.75" customHeight="1" x14ac:dyDescent="0.2">
      <c r="A590" s="413"/>
      <c r="B590" s="42" t="s">
        <v>2618</v>
      </c>
      <c r="C590" s="40">
        <v>14</v>
      </c>
      <c r="D590" s="40" t="s">
        <v>2528</v>
      </c>
      <c r="E590" s="41" t="s">
        <v>2531</v>
      </c>
      <c r="F590" s="41" t="s">
        <v>8729</v>
      </c>
      <c r="G590" s="41" t="s">
        <v>8708</v>
      </c>
      <c r="H590" s="41" t="s">
        <v>8975</v>
      </c>
      <c r="I590" s="45" t="s">
        <v>7453</v>
      </c>
      <c r="J590" s="40" t="s">
        <v>8736</v>
      </c>
      <c r="L590" s="51" t="s">
        <v>7842</v>
      </c>
      <c r="M590" s="40">
        <v>1511908</v>
      </c>
      <c r="N590" s="40" t="s">
        <v>9068</v>
      </c>
      <c r="O590" s="40" t="s">
        <v>9069</v>
      </c>
      <c r="P590" s="40" t="s">
        <v>2646</v>
      </c>
      <c r="Q590" s="40" t="s">
        <v>9070</v>
      </c>
      <c r="R590" s="40" t="s">
        <v>9071</v>
      </c>
      <c r="S590" s="43">
        <v>40861</v>
      </c>
      <c r="T590" s="40" t="s">
        <v>2623</v>
      </c>
      <c r="U590" s="58">
        <v>10000</v>
      </c>
      <c r="V590" s="58">
        <v>10000</v>
      </c>
      <c r="W590" s="40" t="s">
        <v>2623</v>
      </c>
      <c r="X590" s="40" t="s">
        <v>2623</v>
      </c>
      <c r="Y590" s="40" t="s">
        <v>2623</v>
      </c>
      <c r="Z590" s="58">
        <v>10000</v>
      </c>
      <c r="AA590" s="40" t="s">
        <v>26</v>
      </c>
      <c r="AB590" s="58">
        <v>10000</v>
      </c>
      <c r="AC590" s="40">
        <v>0</v>
      </c>
      <c r="AD590" s="40" t="s">
        <v>27</v>
      </c>
      <c r="AE590" s="40">
        <v>0</v>
      </c>
      <c r="AF590" s="40" t="s">
        <v>2629</v>
      </c>
      <c r="AG590" s="40" t="s">
        <v>2625</v>
      </c>
      <c r="AH590" s="40" t="s">
        <v>2626</v>
      </c>
      <c r="AI590" s="40" t="s">
        <v>28</v>
      </c>
      <c r="AJ590" s="40" t="s">
        <v>262</v>
      </c>
      <c r="AK590" s="40" t="s">
        <v>151</v>
      </c>
      <c r="AL590" s="40" t="s">
        <v>45</v>
      </c>
      <c r="AM590" s="40" t="s">
        <v>2632</v>
      </c>
      <c r="AN590" s="40" t="s">
        <v>131</v>
      </c>
      <c r="AO590" s="40" t="s">
        <v>263</v>
      </c>
      <c r="AP590" s="40" t="s">
        <v>55</v>
      </c>
      <c r="AQ590" s="40" t="s">
        <v>71</v>
      </c>
      <c r="AR590" s="40" t="s">
        <v>42</v>
      </c>
      <c r="AS590" s="43">
        <v>41534</v>
      </c>
      <c r="AT590" s="40" t="s">
        <v>7453</v>
      </c>
      <c r="AU590" s="40">
        <v>0</v>
      </c>
      <c r="AV590" s="60" t="s">
        <v>9180</v>
      </c>
      <c r="AW590" s="43">
        <v>41243</v>
      </c>
      <c r="AX590" s="46">
        <v>41270.548611111109</v>
      </c>
      <c r="AY590" s="40" t="s">
        <v>36</v>
      </c>
      <c r="AZ590" s="67">
        <v>3000</v>
      </c>
      <c r="BA590" s="43">
        <v>41243</v>
      </c>
      <c r="BB590" s="81">
        <v>41534</v>
      </c>
      <c r="BC590" s="40">
        <f t="shared" si="36"/>
        <v>291</v>
      </c>
      <c r="BD590" s="85">
        <f t="shared" si="37"/>
        <v>9.6999999999999993</v>
      </c>
      <c r="BF590" s="393">
        <v>41243</v>
      </c>
      <c r="BG590" s="398">
        <v>41547</v>
      </c>
      <c r="BH590" s="96">
        <f t="shared" si="38"/>
        <v>304</v>
      </c>
      <c r="BI590" s="97">
        <f t="shared" si="39"/>
        <v>10.133333333333333</v>
      </c>
    </row>
    <row r="591" spans="1:61" ht="12.75" customHeight="1" x14ac:dyDescent="0.2">
      <c r="A591" s="413"/>
      <c r="B591" s="42" t="s">
        <v>2618</v>
      </c>
      <c r="C591" s="40">
        <v>14</v>
      </c>
      <c r="D591" s="40" t="s">
        <v>2528</v>
      </c>
      <c r="E591" s="41" t="s">
        <v>3631</v>
      </c>
      <c r="F591" s="41" t="s">
        <v>9206</v>
      </c>
      <c r="G591" s="41" t="s">
        <v>8708</v>
      </c>
      <c r="H591" s="41" t="s">
        <v>8975</v>
      </c>
      <c r="I591" s="45" t="s">
        <v>7456</v>
      </c>
      <c r="J591" s="45" t="s">
        <v>9428</v>
      </c>
      <c r="K591" s="68">
        <v>0</v>
      </c>
      <c r="L591" s="51" t="s">
        <v>7841</v>
      </c>
      <c r="M591" s="40">
        <v>761493</v>
      </c>
      <c r="N591" s="40" t="s">
        <v>9072</v>
      </c>
      <c r="O591" s="40" t="s">
        <v>9073</v>
      </c>
      <c r="P591" s="40" t="s">
        <v>2646</v>
      </c>
      <c r="Q591" s="40" t="s">
        <v>9074</v>
      </c>
      <c r="R591" s="40" t="s">
        <v>9075</v>
      </c>
      <c r="S591" s="43">
        <v>39393</v>
      </c>
      <c r="T591" s="40" t="s">
        <v>2623</v>
      </c>
      <c r="U591" s="58">
        <v>10000</v>
      </c>
      <c r="V591" s="58">
        <v>10000</v>
      </c>
      <c r="W591" s="40" t="s">
        <v>2623</v>
      </c>
      <c r="X591" s="40" t="s">
        <v>2623</v>
      </c>
      <c r="Y591" s="40" t="s">
        <v>2623</v>
      </c>
      <c r="Z591" s="58">
        <v>10000</v>
      </c>
      <c r="AA591" s="40" t="s">
        <v>27</v>
      </c>
      <c r="AB591" s="40">
        <v>0</v>
      </c>
      <c r="AC591" s="58">
        <v>10000</v>
      </c>
      <c r="AD591" s="40" t="s">
        <v>27</v>
      </c>
      <c r="AE591" s="40">
        <v>0</v>
      </c>
      <c r="AF591" s="40" t="s">
        <v>2629</v>
      </c>
      <c r="AG591" s="40" t="s">
        <v>2630</v>
      </c>
      <c r="AI591" s="40" t="s">
        <v>28</v>
      </c>
      <c r="AJ591" s="40" t="s">
        <v>262</v>
      </c>
      <c r="AK591" s="40" t="s">
        <v>38</v>
      </c>
      <c r="AL591" s="40" t="s">
        <v>31</v>
      </c>
      <c r="AM591" s="40" t="s">
        <v>2641</v>
      </c>
      <c r="AN591" s="40" t="s">
        <v>32</v>
      </c>
      <c r="AO591" s="40" t="s">
        <v>54</v>
      </c>
      <c r="AP591" s="40" t="s">
        <v>55</v>
      </c>
      <c r="AQ591" s="40" t="s">
        <v>71</v>
      </c>
      <c r="AR591" s="40" t="s">
        <v>42</v>
      </c>
      <c r="AS591" s="43">
        <v>41534</v>
      </c>
      <c r="AT591" s="60" t="s">
        <v>7456</v>
      </c>
      <c r="AU591" s="40">
        <v>0</v>
      </c>
      <c r="AV591" s="60" t="s">
        <v>9181</v>
      </c>
      <c r="AW591" s="43">
        <v>40539</v>
      </c>
      <c r="AX591" s="46">
        <v>40542.740277777775</v>
      </c>
      <c r="AY591" s="40" t="s">
        <v>36</v>
      </c>
      <c r="AZ591" s="67">
        <v>18460.310000000001</v>
      </c>
      <c r="BA591" s="43">
        <v>40539</v>
      </c>
      <c r="BB591" s="81">
        <v>41535</v>
      </c>
      <c r="BC591" s="40">
        <f t="shared" si="36"/>
        <v>996</v>
      </c>
      <c r="BD591" s="85">
        <f t="shared" si="37"/>
        <v>33.200000000000003</v>
      </c>
      <c r="BF591" s="393">
        <v>40539</v>
      </c>
      <c r="BG591" s="398">
        <v>41547</v>
      </c>
      <c r="BH591" s="96">
        <f t="shared" si="38"/>
        <v>1008</v>
      </c>
      <c r="BI591" s="97">
        <f t="shared" si="39"/>
        <v>33.6</v>
      </c>
    </row>
    <row r="592" spans="1:61" ht="12.75" customHeight="1" x14ac:dyDescent="0.2">
      <c r="A592" s="413"/>
      <c r="B592" s="42" t="s">
        <v>2618</v>
      </c>
      <c r="C592" s="40">
        <v>93</v>
      </c>
      <c r="D592" s="60" t="s">
        <v>2527</v>
      </c>
      <c r="E592" s="41" t="s">
        <v>2533</v>
      </c>
      <c r="F592" s="41" t="s">
        <v>8712</v>
      </c>
      <c r="G592" s="41" t="s">
        <v>8708</v>
      </c>
      <c r="H592" s="41" t="s">
        <v>9572</v>
      </c>
      <c r="I592" s="45" t="s">
        <v>7838</v>
      </c>
      <c r="J592" s="45" t="s">
        <v>9444</v>
      </c>
      <c r="L592" s="51" t="s">
        <v>7841</v>
      </c>
      <c r="M592" s="40">
        <v>1079568</v>
      </c>
      <c r="N592" s="40" t="s">
        <v>9076</v>
      </c>
      <c r="O592" s="40" t="s">
        <v>9077</v>
      </c>
      <c r="P592" s="40" t="s">
        <v>2622</v>
      </c>
      <c r="Q592" s="40" t="s">
        <v>9078</v>
      </c>
      <c r="R592" s="40" t="s">
        <v>9079</v>
      </c>
      <c r="S592" s="43">
        <v>39353</v>
      </c>
      <c r="T592" s="40" t="s">
        <v>2623</v>
      </c>
      <c r="U592" s="58">
        <v>20000</v>
      </c>
      <c r="V592" s="58">
        <v>20000</v>
      </c>
      <c r="W592" s="40" t="s">
        <v>2623</v>
      </c>
      <c r="X592" s="40" t="s">
        <v>2623</v>
      </c>
      <c r="Y592" s="40" t="s">
        <v>2623</v>
      </c>
      <c r="Z592" s="58">
        <v>20000</v>
      </c>
      <c r="AA592" s="40" t="s">
        <v>26</v>
      </c>
      <c r="AB592" s="58">
        <v>20000</v>
      </c>
      <c r="AC592" s="40">
        <v>0</v>
      </c>
      <c r="AD592" s="40" t="s">
        <v>27</v>
      </c>
      <c r="AE592" s="40">
        <v>0</v>
      </c>
      <c r="AF592" s="40" t="s">
        <v>2624</v>
      </c>
      <c r="AG592" s="40" t="s">
        <v>2625</v>
      </c>
      <c r="AH592" s="40" t="s">
        <v>2626</v>
      </c>
      <c r="AI592" s="40" t="s">
        <v>28</v>
      </c>
      <c r="AJ592" s="40" t="s">
        <v>135</v>
      </c>
      <c r="AK592" s="40" t="s">
        <v>136</v>
      </c>
      <c r="AL592" s="40" t="s">
        <v>31</v>
      </c>
      <c r="AM592" s="40" t="s">
        <v>2747</v>
      </c>
      <c r="AN592" s="40" t="s">
        <v>32</v>
      </c>
      <c r="AO592" s="40" t="s">
        <v>54</v>
      </c>
      <c r="AP592" s="40" t="s">
        <v>55</v>
      </c>
      <c r="AQ592" s="40" t="s">
        <v>194</v>
      </c>
      <c r="AR592" s="40" t="s">
        <v>42</v>
      </c>
      <c r="AS592" s="43">
        <v>41534</v>
      </c>
      <c r="AT592" s="40" t="s">
        <v>57</v>
      </c>
      <c r="AU592" s="40">
        <v>0</v>
      </c>
      <c r="AV592" s="60" t="s">
        <v>9182</v>
      </c>
      <c r="AW592" s="43">
        <v>39342</v>
      </c>
      <c r="AX592" s="46">
        <v>39381.727777777778</v>
      </c>
      <c r="AY592" s="40" t="s">
        <v>36</v>
      </c>
      <c r="AZ592" s="67">
        <v>60000</v>
      </c>
      <c r="BA592" s="43">
        <v>39342</v>
      </c>
      <c r="BB592" s="81">
        <v>41534</v>
      </c>
      <c r="BC592" s="40">
        <f t="shared" si="36"/>
        <v>2192</v>
      </c>
      <c r="BD592" s="85">
        <f t="shared" si="37"/>
        <v>73.066666666666663</v>
      </c>
      <c r="BF592" s="393">
        <v>39342</v>
      </c>
      <c r="BG592" s="398">
        <v>41547</v>
      </c>
      <c r="BH592" s="96">
        <f t="shared" si="38"/>
        <v>2205</v>
      </c>
      <c r="BI592" s="97">
        <f t="shared" si="39"/>
        <v>73.5</v>
      </c>
    </row>
    <row r="593" spans="1:61" ht="12.75" customHeight="1" x14ac:dyDescent="0.2">
      <c r="A593" s="413"/>
      <c r="B593" s="42" t="s">
        <v>2618</v>
      </c>
      <c r="C593" s="40">
        <v>14</v>
      </c>
      <c r="D593" s="40" t="s">
        <v>2528</v>
      </c>
      <c r="E593" s="41" t="s">
        <v>2529</v>
      </c>
      <c r="F593" s="41" t="s">
        <v>9206</v>
      </c>
      <c r="G593" s="41" t="s">
        <v>8708</v>
      </c>
      <c r="H593" s="41" t="s">
        <v>9429</v>
      </c>
      <c r="I593" s="60" t="s">
        <v>7456</v>
      </c>
      <c r="J593" s="40" t="s">
        <v>9435</v>
      </c>
      <c r="K593" s="68">
        <v>0</v>
      </c>
      <c r="L593" s="51" t="s">
        <v>7842</v>
      </c>
      <c r="M593" s="40">
        <v>844474</v>
      </c>
      <c r="N593" s="40" t="s">
        <v>9080</v>
      </c>
      <c r="O593" s="40" t="s">
        <v>9081</v>
      </c>
      <c r="P593" s="40" t="s">
        <v>2622</v>
      </c>
      <c r="T593" s="40" t="s">
        <v>2623</v>
      </c>
      <c r="U593" s="40">
        <v>0</v>
      </c>
      <c r="V593" s="40">
        <v>0</v>
      </c>
      <c r="W593" s="40" t="s">
        <v>2623</v>
      </c>
      <c r="X593" s="40" t="s">
        <v>2623</v>
      </c>
      <c r="Y593" s="40" t="s">
        <v>2623</v>
      </c>
      <c r="Z593" s="40">
        <v>0</v>
      </c>
      <c r="AA593" s="40" t="s">
        <v>50</v>
      </c>
      <c r="AB593" s="40">
        <v>0</v>
      </c>
      <c r="AC593" s="58">
        <v>1000</v>
      </c>
      <c r="AD593" s="40" t="s">
        <v>27</v>
      </c>
      <c r="AE593" s="40">
        <v>0</v>
      </c>
      <c r="AF593" s="40" t="s">
        <v>2624</v>
      </c>
      <c r="AG593" s="40" t="s">
        <v>2630</v>
      </c>
      <c r="AI593" s="40" t="s">
        <v>28</v>
      </c>
      <c r="AJ593" s="40" t="s">
        <v>262</v>
      </c>
      <c r="AK593" s="40" t="s">
        <v>2658</v>
      </c>
      <c r="AL593" s="40" t="s">
        <v>45</v>
      </c>
      <c r="AM593" s="40" t="s">
        <v>2652</v>
      </c>
      <c r="AN593" s="40" t="s">
        <v>32</v>
      </c>
      <c r="AO593" s="40" t="s">
        <v>62</v>
      </c>
      <c r="AP593" s="40" t="s">
        <v>34</v>
      </c>
      <c r="AQ593" s="40" t="s">
        <v>252</v>
      </c>
      <c r="AR593" s="40" t="s">
        <v>42</v>
      </c>
      <c r="AS593" s="43">
        <v>41534</v>
      </c>
      <c r="AT593" s="60" t="s">
        <v>7456</v>
      </c>
      <c r="AU593" s="40">
        <v>0</v>
      </c>
      <c r="AV593" s="60" t="s">
        <v>9183</v>
      </c>
      <c r="AW593" s="43">
        <v>41155</v>
      </c>
      <c r="AX593" s="46">
        <v>41191.324305555558</v>
      </c>
      <c r="AY593" s="40" t="s">
        <v>36</v>
      </c>
      <c r="AZ593" s="67">
        <v>16000</v>
      </c>
      <c r="BA593" s="43">
        <v>41155</v>
      </c>
      <c r="BB593" s="81">
        <v>41535</v>
      </c>
      <c r="BC593" s="40">
        <f t="shared" si="36"/>
        <v>380</v>
      </c>
      <c r="BD593" s="85">
        <f t="shared" si="37"/>
        <v>12.666666666666666</v>
      </c>
      <c r="BF593" s="393">
        <v>41155</v>
      </c>
      <c r="BG593" s="398">
        <v>41547</v>
      </c>
      <c r="BH593" s="96">
        <f t="shared" si="38"/>
        <v>392</v>
      </c>
      <c r="BI593" s="97">
        <f t="shared" si="39"/>
        <v>13.066666666666666</v>
      </c>
    </row>
    <row r="594" spans="1:61" ht="12.75" customHeight="1" x14ac:dyDescent="0.2">
      <c r="A594" s="413"/>
      <c r="B594" s="42" t="s">
        <v>2618</v>
      </c>
      <c r="E594" s="41" t="s">
        <v>2529</v>
      </c>
      <c r="F594" s="40" t="s">
        <v>9453</v>
      </c>
      <c r="G594" s="40" t="s">
        <v>9453</v>
      </c>
      <c r="H594" s="40" t="s">
        <v>9453</v>
      </c>
      <c r="I594" s="60" t="s">
        <v>7456</v>
      </c>
      <c r="J594" s="45" t="s">
        <v>9453</v>
      </c>
      <c r="K594" s="68">
        <v>0</v>
      </c>
      <c r="L594" s="51" t="s">
        <v>7841</v>
      </c>
      <c r="M594" s="40">
        <v>432405</v>
      </c>
      <c r="N594" s="40" t="s">
        <v>9082</v>
      </c>
      <c r="O594" s="40" t="s">
        <v>9083</v>
      </c>
      <c r="P594" s="40" t="s">
        <v>2622</v>
      </c>
      <c r="T594" s="40" t="s">
        <v>2623</v>
      </c>
      <c r="U594" s="40">
        <v>0</v>
      </c>
      <c r="V594" s="40">
        <v>0</v>
      </c>
      <c r="W594" s="40" t="s">
        <v>2623</v>
      </c>
      <c r="X594" s="40" t="s">
        <v>2623</v>
      </c>
      <c r="Y594" s="40" t="s">
        <v>2623</v>
      </c>
      <c r="Z594" s="40">
        <v>0</v>
      </c>
      <c r="AB594" s="40">
        <v>0</v>
      </c>
      <c r="AC594" s="40">
        <v>0</v>
      </c>
      <c r="AD594" s="40" t="s">
        <v>27</v>
      </c>
      <c r="AE594" s="40">
        <v>0</v>
      </c>
      <c r="AF594" s="40" t="s">
        <v>2624</v>
      </c>
      <c r="AG594" s="40" t="s">
        <v>2638</v>
      </c>
      <c r="AH594" s="40" t="s">
        <v>2639</v>
      </c>
      <c r="AI594" s="40" t="s">
        <v>28</v>
      </c>
      <c r="AJ594" s="40" t="s">
        <v>5185</v>
      </c>
      <c r="AK594" s="40" t="s">
        <v>6463</v>
      </c>
      <c r="AL594" s="40" t="s">
        <v>9084</v>
      </c>
      <c r="AM594" s="40" t="s">
        <v>2681</v>
      </c>
      <c r="AN594" s="40" t="s">
        <v>32</v>
      </c>
      <c r="AO594" s="40" t="s">
        <v>77</v>
      </c>
      <c r="AP594" s="40" t="s">
        <v>34</v>
      </c>
      <c r="AQ594" s="40" t="s">
        <v>3157</v>
      </c>
      <c r="AR594" s="40" t="s">
        <v>9085</v>
      </c>
      <c r="AS594" s="43">
        <v>41535</v>
      </c>
      <c r="AT594" s="60" t="s">
        <v>7456</v>
      </c>
      <c r="AU594" s="40">
        <v>0</v>
      </c>
      <c r="AV594" s="60" t="s">
        <v>9184</v>
      </c>
      <c r="AW594" s="43">
        <v>38856</v>
      </c>
      <c r="AX594" s="46">
        <v>38881.531944444447</v>
      </c>
      <c r="AY594" s="40" t="s">
        <v>36</v>
      </c>
      <c r="AZ594" s="67">
        <v>200000</v>
      </c>
      <c r="BA594" s="43">
        <v>38856</v>
      </c>
      <c r="BB594" s="81">
        <v>41536</v>
      </c>
      <c r="BC594" s="40">
        <f t="shared" si="36"/>
        <v>2680</v>
      </c>
      <c r="BD594" s="85">
        <f t="shared" si="37"/>
        <v>89.333333333333329</v>
      </c>
      <c r="BF594" s="393">
        <v>38856</v>
      </c>
      <c r="BG594" s="398">
        <v>41547</v>
      </c>
      <c r="BH594" s="96">
        <f t="shared" si="38"/>
        <v>2691</v>
      </c>
      <c r="BI594" s="97">
        <f t="shared" si="39"/>
        <v>89.7</v>
      </c>
    </row>
    <row r="595" spans="1:61" ht="12.75" customHeight="1" x14ac:dyDescent="0.2">
      <c r="A595" s="413"/>
      <c r="B595" s="42" t="s">
        <v>2618</v>
      </c>
      <c r="C595" s="40">
        <v>1</v>
      </c>
      <c r="D595" s="40" t="s">
        <v>2527</v>
      </c>
      <c r="E595" s="40" t="s">
        <v>7588</v>
      </c>
      <c r="F595" s="40" t="s">
        <v>7588</v>
      </c>
      <c r="G595" s="40" t="s">
        <v>7588</v>
      </c>
      <c r="H595" s="41" t="s">
        <v>7588</v>
      </c>
      <c r="I595" s="45" t="s">
        <v>7839</v>
      </c>
      <c r="J595" s="45" t="s">
        <v>7588</v>
      </c>
      <c r="L595" s="51" t="s">
        <v>7842</v>
      </c>
      <c r="M595" s="40">
        <v>1331717</v>
      </c>
      <c r="N595" s="40" t="s">
        <v>9086</v>
      </c>
      <c r="O595" s="40" t="s">
        <v>9087</v>
      </c>
      <c r="P595" s="40" t="s">
        <v>2622</v>
      </c>
      <c r="Q595" s="40" t="s">
        <v>9088</v>
      </c>
      <c r="T595" s="40" t="s">
        <v>2623</v>
      </c>
      <c r="U595" s="40">
        <v>0</v>
      </c>
      <c r="V595" s="40">
        <v>0</v>
      </c>
      <c r="W595" s="40" t="s">
        <v>2623</v>
      </c>
      <c r="X595" s="40" t="s">
        <v>2623</v>
      </c>
      <c r="Y595" s="40" t="s">
        <v>2623</v>
      </c>
      <c r="Z595" s="40">
        <v>0</v>
      </c>
      <c r="AB595" s="40">
        <v>0</v>
      </c>
      <c r="AC595" s="58">
        <v>17204.830000000002</v>
      </c>
      <c r="AD595" s="40" t="s">
        <v>27</v>
      </c>
      <c r="AE595" s="40">
        <v>0</v>
      </c>
      <c r="AF595" s="40" t="s">
        <v>2629</v>
      </c>
      <c r="AG595" s="40" t="s">
        <v>2638</v>
      </c>
      <c r="AH595" s="40" t="s">
        <v>2651</v>
      </c>
      <c r="AI595" s="40" t="s">
        <v>28</v>
      </c>
      <c r="AJ595" s="40" t="s">
        <v>596</v>
      </c>
      <c r="AK595" s="40" t="s">
        <v>314</v>
      </c>
      <c r="AL595" s="40" t="s">
        <v>127</v>
      </c>
      <c r="AM595" s="40" t="s">
        <v>2632</v>
      </c>
      <c r="AN595" s="40" t="s">
        <v>131</v>
      </c>
      <c r="AO595" s="40" t="s">
        <v>258</v>
      </c>
      <c r="AP595" s="40" t="s">
        <v>259</v>
      </c>
      <c r="AQ595" s="40" t="s">
        <v>142</v>
      </c>
      <c r="AR595" s="40" t="s">
        <v>42</v>
      </c>
      <c r="AS595" s="43">
        <v>41535</v>
      </c>
      <c r="AT595" s="40" t="s">
        <v>43</v>
      </c>
      <c r="AU595" s="40">
        <v>0</v>
      </c>
      <c r="AV595" s="60" t="s">
        <v>9185</v>
      </c>
      <c r="AW595" s="43">
        <v>41411</v>
      </c>
      <c r="AX595" s="46">
        <v>41421.623611111114</v>
      </c>
      <c r="AY595" s="40" t="s">
        <v>36</v>
      </c>
      <c r="AZ595" s="67">
        <v>3000</v>
      </c>
      <c r="BA595" s="43">
        <v>41411</v>
      </c>
      <c r="BB595" s="81">
        <v>41535</v>
      </c>
      <c r="BC595" s="40">
        <f t="shared" si="36"/>
        <v>124</v>
      </c>
      <c r="BD595" s="85">
        <f t="shared" si="37"/>
        <v>4.1333333333333337</v>
      </c>
      <c r="BF595" s="393">
        <v>41411</v>
      </c>
      <c r="BG595" s="398">
        <v>41547</v>
      </c>
      <c r="BH595" s="96">
        <f t="shared" si="38"/>
        <v>136</v>
      </c>
      <c r="BI595" s="97">
        <f t="shared" si="39"/>
        <v>4.5333333333333332</v>
      </c>
    </row>
    <row r="596" spans="1:61" ht="12.75" customHeight="1" x14ac:dyDescent="0.2">
      <c r="A596" s="413"/>
      <c r="B596" s="42" t="s">
        <v>2618</v>
      </c>
      <c r="C596" s="40">
        <v>93</v>
      </c>
      <c r="D596" s="60" t="s">
        <v>2527</v>
      </c>
      <c r="E596" s="41" t="s">
        <v>2530</v>
      </c>
      <c r="F596" s="40" t="s">
        <v>8710</v>
      </c>
      <c r="G596" s="40" t="s">
        <v>8708</v>
      </c>
      <c r="H596" s="40" t="s">
        <v>8709</v>
      </c>
      <c r="I596" s="45" t="s">
        <v>7838</v>
      </c>
      <c r="J596" s="45" t="s">
        <v>9440</v>
      </c>
      <c r="L596" s="51" t="s">
        <v>7841</v>
      </c>
      <c r="M596" s="40">
        <v>1381066</v>
      </c>
      <c r="N596" s="40" t="s">
        <v>9089</v>
      </c>
      <c r="O596" s="40" t="s">
        <v>9090</v>
      </c>
      <c r="P596" s="40" t="s">
        <v>2622</v>
      </c>
      <c r="Q596" s="40" t="s">
        <v>9091</v>
      </c>
      <c r="R596" s="40" t="s">
        <v>9092</v>
      </c>
      <c r="S596" s="43">
        <v>40602</v>
      </c>
      <c r="T596" s="40" t="s">
        <v>2623</v>
      </c>
      <c r="U596" s="58">
        <v>31307</v>
      </c>
      <c r="V596" s="58">
        <v>31307</v>
      </c>
      <c r="W596" s="40" t="s">
        <v>2623</v>
      </c>
      <c r="X596" s="40" t="s">
        <v>2623</v>
      </c>
      <c r="Y596" s="40" t="s">
        <v>2623</v>
      </c>
      <c r="Z596" s="58">
        <v>31307</v>
      </c>
      <c r="AA596" s="40" t="s">
        <v>26</v>
      </c>
      <c r="AB596" s="58">
        <v>31307</v>
      </c>
      <c r="AC596" s="40">
        <v>0</v>
      </c>
      <c r="AD596" s="40" t="s">
        <v>27</v>
      </c>
      <c r="AE596" s="40">
        <v>0</v>
      </c>
      <c r="AF596" s="40" t="s">
        <v>2629</v>
      </c>
      <c r="AG596" s="40" t="s">
        <v>2625</v>
      </c>
      <c r="AH596" s="40" t="s">
        <v>2626</v>
      </c>
      <c r="AI596" s="40" t="s">
        <v>28</v>
      </c>
      <c r="AJ596" s="40" t="s">
        <v>135</v>
      </c>
      <c r="AK596" s="40" t="s">
        <v>136</v>
      </c>
      <c r="AL596" s="40" t="s">
        <v>31</v>
      </c>
      <c r="AM596" s="40" t="s">
        <v>2634</v>
      </c>
      <c r="AN596" s="40" t="s">
        <v>32</v>
      </c>
      <c r="AO596" s="40" t="s">
        <v>519</v>
      </c>
      <c r="AP596" s="40" t="s">
        <v>34</v>
      </c>
      <c r="AQ596" s="40" t="s">
        <v>71</v>
      </c>
      <c r="AR596" s="40" t="s">
        <v>42</v>
      </c>
      <c r="AS596" s="43">
        <v>41535</v>
      </c>
      <c r="AT596" s="40" t="s">
        <v>57</v>
      </c>
      <c r="AU596" s="40">
        <v>0</v>
      </c>
      <c r="AV596" s="60" t="s">
        <v>9186</v>
      </c>
      <c r="AW596" s="43">
        <v>39770</v>
      </c>
      <c r="AX596" s="46">
        <v>39792.640972222223</v>
      </c>
      <c r="AY596" s="40" t="s">
        <v>36</v>
      </c>
      <c r="AZ596" s="67">
        <v>20000</v>
      </c>
      <c r="BA596" s="43">
        <v>39770</v>
      </c>
      <c r="BB596" s="81">
        <v>41535</v>
      </c>
      <c r="BC596" s="40">
        <f t="shared" si="36"/>
        <v>1765</v>
      </c>
      <c r="BD596" s="85">
        <f t="shared" si="37"/>
        <v>58.833333333333336</v>
      </c>
      <c r="BF596" s="393">
        <v>39770</v>
      </c>
      <c r="BG596" s="398">
        <v>41547</v>
      </c>
      <c r="BH596" s="96">
        <f t="shared" si="38"/>
        <v>1777</v>
      </c>
      <c r="BI596" s="97">
        <f t="shared" si="39"/>
        <v>59.233333333333334</v>
      </c>
    </row>
    <row r="597" spans="1:61" ht="12.75" customHeight="1" x14ac:dyDescent="0.2">
      <c r="A597" s="413"/>
      <c r="B597" s="42" t="s">
        <v>2618</v>
      </c>
      <c r="C597" s="40">
        <v>93</v>
      </c>
      <c r="D597" s="60" t="s">
        <v>2527</v>
      </c>
      <c r="E597" s="41" t="s">
        <v>2529</v>
      </c>
      <c r="F597" s="41" t="s">
        <v>8712</v>
      </c>
      <c r="G597" s="41" t="s">
        <v>8708</v>
      </c>
      <c r="H597" s="41" t="s">
        <v>9572</v>
      </c>
      <c r="I597" s="45" t="s">
        <v>7838</v>
      </c>
      <c r="J597" s="45" t="s">
        <v>9444</v>
      </c>
      <c r="L597" s="51" t="s">
        <v>7841</v>
      </c>
      <c r="M597" s="40">
        <v>1148890</v>
      </c>
      <c r="N597" s="40" t="s">
        <v>9093</v>
      </c>
      <c r="O597" s="40" t="s">
        <v>9094</v>
      </c>
      <c r="P597" s="40" t="s">
        <v>2622</v>
      </c>
      <c r="Q597" s="40">
        <v>9301531</v>
      </c>
      <c r="R597" s="40" t="s">
        <v>9095</v>
      </c>
      <c r="S597" s="43">
        <v>37838</v>
      </c>
      <c r="T597" s="40" t="s">
        <v>2623</v>
      </c>
      <c r="U597" s="58">
        <v>22167.31</v>
      </c>
      <c r="V597" s="58">
        <v>22167.31</v>
      </c>
      <c r="W597" s="40" t="s">
        <v>2623</v>
      </c>
      <c r="X597" s="40" t="s">
        <v>2623</v>
      </c>
      <c r="Y597" s="40" t="s">
        <v>2623</v>
      </c>
      <c r="Z597" s="58">
        <v>22167.31</v>
      </c>
      <c r="AA597" s="40" t="s">
        <v>26</v>
      </c>
      <c r="AB597" s="58">
        <v>22167.31</v>
      </c>
      <c r="AC597" s="58">
        <v>248366.98</v>
      </c>
      <c r="AD597" s="40" t="s">
        <v>27</v>
      </c>
      <c r="AE597" s="40">
        <v>0</v>
      </c>
      <c r="AF597" s="40" t="s">
        <v>2629</v>
      </c>
      <c r="AG597" s="40" t="s">
        <v>2625</v>
      </c>
      <c r="AH597" s="40" t="s">
        <v>2626</v>
      </c>
      <c r="AI597" s="40" t="s">
        <v>28</v>
      </c>
      <c r="AJ597" s="40" t="s">
        <v>135</v>
      </c>
      <c r="AK597" s="40" t="s">
        <v>136</v>
      </c>
      <c r="AL597" s="40" t="s">
        <v>31</v>
      </c>
      <c r="AM597" s="40" t="s">
        <v>2645</v>
      </c>
      <c r="AN597" s="40" t="s">
        <v>32</v>
      </c>
      <c r="AO597" s="40" t="s">
        <v>100</v>
      </c>
      <c r="AP597" s="40" t="s">
        <v>101</v>
      </c>
      <c r="AQ597" s="40" t="s">
        <v>2768</v>
      </c>
      <c r="AR597" s="40" t="s">
        <v>42</v>
      </c>
      <c r="AS597" s="43">
        <v>41535</v>
      </c>
      <c r="AT597" s="40" t="s">
        <v>57</v>
      </c>
      <c r="AU597" s="40">
        <v>0</v>
      </c>
      <c r="AV597" s="60" t="s">
        <v>9187</v>
      </c>
      <c r="AW597" s="43">
        <v>39552</v>
      </c>
      <c r="AX597" s="46">
        <v>39631.582638888889</v>
      </c>
      <c r="AY597" s="40" t="s">
        <v>36</v>
      </c>
      <c r="AZ597" s="67">
        <v>45000</v>
      </c>
      <c r="BA597" s="43">
        <v>39552</v>
      </c>
      <c r="BB597" s="81">
        <v>41535</v>
      </c>
      <c r="BC597" s="40">
        <f t="shared" si="36"/>
        <v>1983</v>
      </c>
      <c r="BD597" s="85">
        <f t="shared" si="37"/>
        <v>66.099999999999994</v>
      </c>
      <c r="BF597" s="393">
        <v>39552</v>
      </c>
      <c r="BG597" s="398">
        <v>41547</v>
      </c>
      <c r="BH597" s="96">
        <f t="shared" si="38"/>
        <v>1995</v>
      </c>
      <c r="BI597" s="97">
        <f t="shared" si="39"/>
        <v>66.5</v>
      </c>
    </row>
    <row r="598" spans="1:61" ht="12.75" customHeight="1" x14ac:dyDescent="0.2">
      <c r="A598" s="413"/>
      <c r="B598" s="42" t="s">
        <v>2618</v>
      </c>
      <c r="C598" s="40">
        <v>14</v>
      </c>
      <c r="D598" s="40" t="s">
        <v>2528</v>
      </c>
      <c r="E598" s="41" t="s">
        <v>3631</v>
      </c>
      <c r="F598" s="41" t="s">
        <v>9423</v>
      </c>
      <c r="G598" s="41" t="s">
        <v>8715</v>
      </c>
      <c r="H598" s="41" t="s">
        <v>8716</v>
      </c>
      <c r="I598" s="40" t="s">
        <v>57</v>
      </c>
      <c r="J598" s="45" t="s">
        <v>9441</v>
      </c>
      <c r="L598" s="51" t="s">
        <v>7841</v>
      </c>
      <c r="M598" s="40">
        <v>841496</v>
      </c>
      <c r="N598" s="40" t="s">
        <v>9096</v>
      </c>
      <c r="O598" s="40" t="s">
        <v>9097</v>
      </c>
      <c r="P598" s="40" t="s">
        <v>2622</v>
      </c>
      <c r="Q598" s="40" t="s">
        <v>9098</v>
      </c>
      <c r="R598" s="40" t="s">
        <v>9099</v>
      </c>
      <c r="S598" s="43">
        <v>39182</v>
      </c>
      <c r="T598" s="40" t="s">
        <v>2623</v>
      </c>
      <c r="U598" s="58">
        <v>155806.15</v>
      </c>
      <c r="V598" s="58">
        <v>160000</v>
      </c>
      <c r="W598" s="40" t="s">
        <v>2623</v>
      </c>
      <c r="X598" s="40" t="s">
        <v>2623</v>
      </c>
      <c r="Y598" s="40" t="s">
        <v>2623</v>
      </c>
      <c r="Z598" s="58">
        <v>5260.78</v>
      </c>
      <c r="AA598" s="40" t="s">
        <v>26</v>
      </c>
      <c r="AB598" s="58">
        <v>5260.78</v>
      </c>
      <c r="AC598" s="40">
        <v>100</v>
      </c>
      <c r="AD598" s="40" t="s">
        <v>27</v>
      </c>
      <c r="AE598" s="40">
        <v>0</v>
      </c>
      <c r="AF598" s="40" t="s">
        <v>2629</v>
      </c>
      <c r="AG598" s="40" t="s">
        <v>2630</v>
      </c>
      <c r="AI598" s="40" t="s">
        <v>28</v>
      </c>
      <c r="AJ598" s="40" t="s">
        <v>262</v>
      </c>
      <c r="AK598" s="40" t="s">
        <v>151</v>
      </c>
      <c r="AL598" s="40" t="s">
        <v>2662</v>
      </c>
      <c r="AM598" s="40" t="s">
        <v>9100</v>
      </c>
      <c r="AN598" s="40" t="s">
        <v>139</v>
      </c>
      <c r="AO598" s="40" t="s">
        <v>9101</v>
      </c>
      <c r="AP598" s="40" t="s">
        <v>55</v>
      </c>
      <c r="AQ598" s="40" t="s">
        <v>194</v>
      </c>
      <c r="AR598" s="40" t="s">
        <v>42</v>
      </c>
      <c r="AS598" s="43">
        <v>41535</v>
      </c>
      <c r="AT598" s="40" t="s">
        <v>57</v>
      </c>
      <c r="AU598" s="40">
        <v>0</v>
      </c>
      <c r="AV598" s="60" t="s">
        <v>9188</v>
      </c>
      <c r="AW598" s="43">
        <v>39524</v>
      </c>
      <c r="AX598" s="46">
        <v>39612.667361111111</v>
      </c>
      <c r="AY598" s="40" t="s">
        <v>36</v>
      </c>
      <c r="AZ598" s="67">
        <v>10000</v>
      </c>
      <c r="BA598" s="43">
        <v>39524</v>
      </c>
      <c r="BB598" s="81">
        <v>41536</v>
      </c>
      <c r="BC598" s="40">
        <f t="shared" si="36"/>
        <v>2012</v>
      </c>
      <c r="BD598" s="85">
        <f t="shared" si="37"/>
        <v>67.066666666666663</v>
      </c>
      <c r="BF598" s="393">
        <v>39524</v>
      </c>
      <c r="BG598" s="398">
        <v>41547</v>
      </c>
      <c r="BH598" s="96">
        <f t="shared" si="38"/>
        <v>2023</v>
      </c>
      <c r="BI598" s="97">
        <f t="shared" si="39"/>
        <v>67.433333333333337</v>
      </c>
    </row>
    <row r="599" spans="1:61" ht="12.75" customHeight="1" x14ac:dyDescent="0.2">
      <c r="A599" s="413"/>
      <c r="B599" s="42" t="s">
        <v>2618</v>
      </c>
      <c r="E599" s="41" t="s">
        <v>2529</v>
      </c>
      <c r="F599" s="40" t="s">
        <v>9453</v>
      </c>
      <c r="G599" s="40" t="s">
        <v>9453</v>
      </c>
      <c r="H599" s="40" t="s">
        <v>9453</v>
      </c>
      <c r="I599" s="60" t="s">
        <v>7456</v>
      </c>
      <c r="J599" s="45" t="s">
        <v>9453</v>
      </c>
      <c r="K599" s="68">
        <v>0</v>
      </c>
      <c r="L599" s="51" t="s">
        <v>7841</v>
      </c>
      <c r="M599" s="40">
        <v>1486327</v>
      </c>
      <c r="N599" s="40" t="s">
        <v>9102</v>
      </c>
      <c r="O599" s="40" t="s">
        <v>9103</v>
      </c>
      <c r="P599" s="40" t="s">
        <v>2622</v>
      </c>
      <c r="T599" s="40" t="s">
        <v>2623</v>
      </c>
      <c r="U599" s="40">
        <v>0</v>
      </c>
      <c r="V599" s="40">
        <v>0</v>
      </c>
      <c r="W599" s="40" t="s">
        <v>2623</v>
      </c>
      <c r="X599" s="40" t="s">
        <v>2623</v>
      </c>
      <c r="Y599" s="40" t="s">
        <v>2623</v>
      </c>
      <c r="Z599" s="40">
        <v>0</v>
      </c>
      <c r="AA599" s="40" t="s">
        <v>50</v>
      </c>
      <c r="AB599" s="40">
        <v>0</v>
      </c>
      <c r="AC599" s="40">
        <v>0</v>
      </c>
      <c r="AD599" s="40" t="s">
        <v>27</v>
      </c>
      <c r="AE599" s="40">
        <v>0</v>
      </c>
      <c r="AF599" s="40" t="s">
        <v>2629</v>
      </c>
      <c r="AG599" s="40" t="s">
        <v>2630</v>
      </c>
      <c r="AI599" s="40" t="s">
        <v>28</v>
      </c>
      <c r="AJ599" s="40" t="s">
        <v>135</v>
      </c>
      <c r="AK599" s="40" t="s">
        <v>136</v>
      </c>
      <c r="AL599" s="40" t="s">
        <v>45</v>
      </c>
      <c r="AM599" s="40" t="s">
        <v>2634</v>
      </c>
      <c r="AN599" s="40" t="s">
        <v>32</v>
      </c>
      <c r="AO599" s="40" t="s">
        <v>9104</v>
      </c>
      <c r="AP599" s="40" t="s">
        <v>34</v>
      </c>
      <c r="AQ599" s="40" t="s">
        <v>71</v>
      </c>
      <c r="AR599" s="40" t="s">
        <v>42</v>
      </c>
      <c r="AS599" s="43">
        <v>41536</v>
      </c>
      <c r="AT599" s="60" t="s">
        <v>7456</v>
      </c>
      <c r="AU599" s="40">
        <v>0</v>
      </c>
      <c r="AV599" s="60" t="s">
        <v>9189</v>
      </c>
      <c r="AW599" s="43">
        <v>40108</v>
      </c>
      <c r="AX599" s="46">
        <v>40333.186805555553</v>
      </c>
      <c r="AY599" s="40" t="s">
        <v>36</v>
      </c>
      <c r="AZ599" s="67">
        <v>100000</v>
      </c>
      <c r="BA599" s="43">
        <v>40108</v>
      </c>
      <c r="BB599" s="81">
        <v>41537</v>
      </c>
      <c r="BC599" s="40">
        <f t="shared" si="36"/>
        <v>1429</v>
      </c>
      <c r="BD599" s="85">
        <f t="shared" si="37"/>
        <v>47.633333333333333</v>
      </c>
      <c r="BF599" s="393">
        <v>40108</v>
      </c>
      <c r="BG599" s="398">
        <v>41547</v>
      </c>
      <c r="BH599" s="96">
        <f t="shared" si="38"/>
        <v>1439</v>
      </c>
      <c r="BI599" s="97">
        <f t="shared" si="39"/>
        <v>47.966666666666669</v>
      </c>
    </row>
    <row r="600" spans="1:61" ht="12.75" customHeight="1" x14ac:dyDescent="0.2">
      <c r="A600" s="413"/>
      <c r="B600" s="42" t="s">
        <v>2618</v>
      </c>
      <c r="C600" s="40">
        <v>93</v>
      </c>
      <c r="D600" s="60" t="s">
        <v>2527</v>
      </c>
      <c r="E600" s="41" t="s">
        <v>2529</v>
      </c>
      <c r="F600" s="41" t="s">
        <v>8710</v>
      </c>
      <c r="G600" s="41" t="s">
        <v>8708</v>
      </c>
      <c r="H600" s="41" t="s">
        <v>8709</v>
      </c>
      <c r="I600" s="45" t="s">
        <v>7839</v>
      </c>
      <c r="J600" s="40" t="s">
        <v>8761</v>
      </c>
      <c r="L600" s="51" t="s">
        <v>7842</v>
      </c>
      <c r="M600" s="40">
        <v>258889</v>
      </c>
      <c r="N600" s="40" t="s">
        <v>9118</v>
      </c>
      <c r="O600" s="40" t="s">
        <v>9119</v>
      </c>
      <c r="P600" s="40" t="s">
        <v>2622</v>
      </c>
      <c r="Q600" s="40" t="s">
        <v>9120</v>
      </c>
      <c r="R600" s="40" t="s">
        <v>9121</v>
      </c>
      <c r="S600" s="43">
        <v>36368</v>
      </c>
      <c r="T600" s="40" t="s">
        <v>2623</v>
      </c>
      <c r="U600" s="58">
        <v>125500</v>
      </c>
      <c r="V600" s="58">
        <v>125500</v>
      </c>
      <c r="W600" s="40" t="s">
        <v>2623</v>
      </c>
      <c r="X600" s="40" t="s">
        <v>2623</v>
      </c>
      <c r="Y600" s="40" t="s">
        <v>2623</v>
      </c>
      <c r="Z600" s="58">
        <v>125500</v>
      </c>
      <c r="AA600" s="40" t="s">
        <v>27</v>
      </c>
      <c r="AB600" s="40">
        <v>0</v>
      </c>
      <c r="AC600" s="58">
        <v>10000</v>
      </c>
      <c r="AD600" s="40" t="s">
        <v>27</v>
      </c>
      <c r="AE600" s="40">
        <v>0</v>
      </c>
      <c r="AF600" s="40" t="s">
        <v>2624</v>
      </c>
      <c r="AG600" s="40" t="s">
        <v>2638</v>
      </c>
      <c r="AH600" s="40" t="s">
        <v>2651</v>
      </c>
      <c r="AI600" s="40" t="s">
        <v>28</v>
      </c>
      <c r="AJ600" s="40" t="s">
        <v>135</v>
      </c>
      <c r="AK600" s="40" t="s">
        <v>30</v>
      </c>
      <c r="AL600" s="40" t="s">
        <v>87</v>
      </c>
      <c r="AM600" s="40" t="s">
        <v>2645</v>
      </c>
      <c r="AN600" s="40" t="s">
        <v>32</v>
      </c>
      <c r="AO600" s="40" t="s">
        <v>77</v>
      </c>
      <c r="AP600" s="40" t="s">
        <v>34</v>
      </c>
      <c r="AQ600" s="40" t="s">
        <v>71</v>
      </c>
      <c r="AR600" s="40" t="s">
        <v>42</v>
      </c>
      <c r="AS600" s="43">
        <v>41540</v>
      </c>
      <c r="AT600" s="40" t="s">
        <v>43</v>
      </c>
      <c r="AU600" s="40">
        <v>0</v>
      </c>
      <c r="AV600" s="60" t="s">
        <v>9194</v>
      </c>
      <c r="AW600" s="43">
        <v>41145</v>
      </c>
      <c r="AX600" s="46">
        <v>41156.013194444444</v>
      </c>
      <c r="AY600" s="40" t="s">
        <v>36</v>
      </c>
      <c r="AZ600" s="67">
        <v>12900</v>
      </c>
      <c r="BA600" s="43">
        <v>41145</v>
      </c>
      <c r="BB600" s="81">
        <v>41540</v>
      </c>
      <c r="BC600" s="40">
        <f t="shared" si="36"/>
        <v>395</v>
      </c>
      <c r="BD600" s="85">
        <f t="shared" si="37"/>
        <v>13.166666666666666</v>
      </c>
      <c r="BF600" s="393">
        <v>41145</v>
      </c>
      <c r="BG600" s="398">
        <v>41547</v>
      </c>
      <c r="BH600" s="96">
        <f t="shared" si="38"/>
        <v>402</v>
      </c>
      <c r="BI600" s="97">
        <f t="shared" si="39"/>
        <v>13.4</v>
      </c>
    </row>
    <row r="601" spans="1:61" ht="12.75" customHeight="1" x14ac:dyDescent="0.2">
      <c r="A601" s="413"/>
      <c r="B601" s="42" t="s">
        <v>2618</v>
      </c>
      <c r="E601" s="41" t="s">
        <v>2529</v>
      </c>
      <c r="F601" s="40" t="s">
        <v>9453</v>
      </c>
      <c r="G601" s="40" t="s">
        <v>9453</v>
      </c>
      <c r="H601" s="40" t="s">
        <v>9453</v>
      </c>
      <c r="I601" s="60" t="s">
        <v>7456</v>
      </c>
      <c r="J601" s="45" t="s">
        <v>9453</v>
      </c>
      <c r="K601" s="68">
        <v>0</v>
      </c>
      <c r="L601" s="51" t="s">
        <v>7841</v>
      </c>
      <c r="M601" s="40">
        <v>1330089</v>
      </c>
      <c r="N601" s="40" t="s">
        <v>9105</v>
      </c>
      <c r="O601" s="40" t="s">
        <v>9106</v>
      </c>
      <c r="P601" s="40" t="s">
        <v>2622</v>
      </c>
      <c r="T601" s="40" t="s">
        <v>2623</v>
      </c>
      <c r="U601" s="40">
        <v>0</v>
      </c>
      <c r="V601" s="40">
        <v>0</v>
      </c>
      <c r="W601" s="40" t="s">
        <v>2623</v>
      </c>
      <c r="X601" s="40" t="s">
        <v>2623</v>
      </c>
      <c r="Y601" s="40" t="s">
        <v>2623</v>
      </c>
      <c r="Z601" s="40">
        <v>0</v>
      </c>
      <c r="AB601" s="40">
        <v>0</v>
      </c>
      <c r="AC601" s="40">
        <v>0</v>
      </c>
      <c r="AD601" s="40" t="s">
        <v>50</v>
      </c>
      <c r="AE601" s="40">
        <v>0</v>
      </c>
      <c r="AF601" s="40" t="s">
        <v>2629</v>
      </c>
      <c r="AG601" s="40" t="s">
        <v>2630</v>
      </c>
      <c r="AI601" s="40" t="s">
        <v>28</v>
      </c>
      <c r="AJ601" s="40" t="s">
        <v>135</v>
      </c>
      <c r="AK601" s="40" t="s">
        <v>276</v>
      </c>
      <c r="AL601" s="40" t="s">
        <v>9084</v>
      </c>
      <c r="AM601" s="40" t="s">
        <v>2689</v>
      </c>
      <c r="AN601" s="40" t="s">
        <v>32</v>
      </c>
      <c r="AO601" s="40" t="s">
        <v>39</v>
      </c>
      <c r="AP601" s="40" t="s">
        <v>40</v>
      </c>
      <c r="AQ601" s="40" t="s">
        <v>2708</v>
      </c>
      <c r="AR601" s="40" t="s">
        <v>9085</v>
      </c>
      <c r="AS601" s="43">
        <v>41537</v>
      </c>
      <c r="AT601" s="60" t="s">
        <v>7456</v>
      </c>
      <c r="AU601" s="40">
        <v>0</v>
      </c>
      <c r="AV601" s="60" t="s">
        <v>9190</v>
      </c>
      <c r="AW601" s="43">
        <v>37795</v>
      </c>
      <c r="AX601" s="46">
        <v>37795.65347222222</v>
      </c>
      <c r="AY601" s="40" t="s">
        <v>36</v>
      </c>
      <c r="AZ601" s="67">
        <v>26604.59</v>
      </c>
      <c r="BA601" s="43">
        <v>37795</v>
      </c>
      <c r="BB601" s="81">
        <v>41541</v>
      </c>
      <c r="BC601" s="40">
        <f t="shared" si="36"/>
        <v>3746</v>
      </c>
      <c r="BD601" s="85">
        <f t="shared" si="37"/>
        <v>124.86666666666666</v>
      </c>
      <c r="BF601" s="393">
        <v>37795</v>
      </c>
      <c r="BG601" s="398">
        <v>41547</v>
      </c>
      <c r="BH601" s="96">
        <f t="shared" si="38"/>
        <v>3752</v>
      </c>
      <c r="BI601" s="97">
        <f t="shared" si="39"/>
        <v>125.06666666666666</v>
      </c>
    </row>
    <row r="602" spans="1:61" ht="12.75" customHeight="1" x14ac:dyDescent="0.2">
      <c r="A602" s="413"/>
      <c r="B602" s="42" t="s">
        <v>2618</v>
      </c>
      <c r="C602" s="40">
        <v>93</v>
      </c>
      <c r="D602" s="60" t="s">
        <v>2527</v>
      </c>
      <c r="E602" s="41" t="s">
        <v>2530</v>
      </c>
      <c r="F602" s="41" t="s">
        <v>8712</v>
      </c>
      <c r="G602" s="41" t="s">
        <v>8708</v>
      </c>
      <c r="H602" s="41" t="s">
        <v>8709</v>
      </c>
      <c r="I602" s="45" t="s">
        <v>7838</v>
      </c>
      <c r="J602" s="45" t="s">
        <v>9440</v>
      </c>
      <c r="L602" s="51" t="s">
        <v>7841</v>
      </c>
      <c r="M602" s="40">
        <v>1438422</v>
      </c>
      <c r="N602" s="40" t="s">
        <v>9107</v>
      </c>
      <c r="O602" s="40" t="s">
        <v>4455</v>
      </c>
      <c r="P602" s="40" t="s">
        <v>2622</v>
      </c>
      <c r="Q602" s="40" t="s">
        <v>9108</v>
      </c>
      <c r="R602" s="40" t="s">
        <v>9109</v>
      </c>
      <c r="S602" s="43">
        <v>40325</v>
      </c>
      <c r="T602" s="40" t="s">
        <v>2623</v>
      </c>
      <c r="U602" s="58">
        <v>7966</v>
      </c>
      <c r="V602" s="58">
        <v>7966</v>
      </c>
      <c r="W602" s="40" t="s">
        <v>2623</v>
      </c>
      <c r="X602" s="40" t="s">
        <v>2623</v>
      </c>
      <c r="Y602" s="40" t="s">
        <v>2623</v>
      </c>
      <c r="Z602" s="58">
        <v>7966</v>
      </c>
      <c r="AA602" s="40" t="s">
        <v>26</v>
      </c>
      <c r="AB602" s="58">
        <v>7966</v>
      </c>
      <c r="AC602" s="40">
        <v>0</v>
      </c>
      <c r="AD602" s="40" t="s">
        <v>27</v>
      </c>
      <c r="AE602" s="40">
        <v>0</v>
      </c>
      <c r="AF602" s="40" t="s">
        <v>2629</v>
      </c>
      <c r="AG602" s="40" t="s">
        <v>2625</v>
      </c>
      <c r="AI602" s="40" t="s">
        <v>28</v>
      </c>
      <c r="AJ602" s="40" t="s">
        <v>135</v>
      </c>
      <c r="AK602" s="40" t="s">
        <v>284</v>
      </c>
      <c r="AL602" s="40" t="s">
        <v>31</v>
      </c>
      <c r="AM602" s="40" t="s">
        <v>2632</v>
      </c>
      <c r="AN602" s="40" t="s">
        <v>131</v>
      </c>
      <c r="AO602" s="40" t="s">
        <v>958</v>
      </c>
      <c r="AP602" s="40" t="s">
        <v>34</v>
      </c>
      <c r="AQ602" s="40" t="s">
        <v>71</v>
      </c>
      <c r="AR602" s="40" t="s">
        <v>42</v>
      </c>
      <c r="AS602" s="43">
        <v>41537</v>
      </c>
      <c r="AT602" s="40" t="s">
        <v>57</v>
      </c>
      <c r="AU602" s="40">
        <v>0</v>
      </c>
      <c r="AV602" s="60" t="s">
        <v>9191</v>
      </c>
      <c r="AW602" s="43">
        <v>39580</v>
      </c>
      <c r="AX602" s="46">
        <v>39626.447916666664</v>
      </c>
      <c r="AY602" s="40" t="s">
        <v>36</v>
      </c>
      <c r="AZ602" s="67">
        <v>96000</v>
      </c>
      <c r="BA602" s="43">
        <v>39580</v>
      </c>
      <c r="BB602" s="81">
        <v>41537</v>
      </c>
      <c r="BC602" s="40">
        <f t="shared" si="36"/>
        <v>1957</v>
      </c>
      <c r="BD602" s="85">
        <f t="shared" si="37"/>
        <v>65.233333333333334</v>
      </c>
      <c r="BF602" s="393">
        <v>39580</v>
      </c>
      <c r="BG602" s="398">
        <v>41547</v>
      </c>
      <c r="BH602" s="96">
        <f t="shared" si="38"/>
        <v>1967</v>
      </c>
      <c r="BI602" s="97">
        <f t="shared" si="39"/>
        <v>65.566666666666663</v>
      </c>
    </row>
    <row r="603" spans="1:61" ht="12.75" customHeight="1" x14ac:dyDescent="0.2">
      <c r="A603" s="413"/>
      <c r="B603" s="42" t="s">
        <v>2618</v>
      </c>
      <c r="C603" s="40">
        <v>93</v>
      </c>
      <c r="D603" s="60" t="s">
        <v>2527</v>
      </c>
      <c r="E603" s="41" t="s">
        <v>2539</v>
      </c>
      <c r="F603" s="40" t="s">
        <v>8717</v>
      </c>
      <c r="G603" s="40" t="s">
        <v>8708</v>
      </c>
      <c r="H603" s="40" t="s">
        <v>8711</v>
      </c>
      <c r="I603" s="60" t="s">
        <v>7456</v>
      </c>
      <c r="J603" s="45" t="s">
        <v>8762</v>
      </c>
      <c r="K603" s="68">
        <v>0</v>
      </c>
      <c r="L603" s="51" t="s">
        <v>7842</v>
      </c>
      <c r="M603" s="40">
        <v>694209</v>
      </c>
      <c r="N603" s="40" t="s">
        <v>9110</v>
      </c>
      <c r="O603" s="40" t="s">
        <v>9111</v>
      </c>
      <c r="P603" s="40" t="s">
        <v>2622</v>
      </c>
      <c r="Q603" s="40" t="s">
        <v>9112</v>
      </c>
      <c r="R603" s="40" t="s">
        <v>9113</v>
      </c>
      <c r="S603" s="43">
        <v>39246</v>
      </c>
      <c r="T603" s="40" t="s">
        <v>2623</v>
      </c>
      <c r="U603" s="58">
        <v>60000</v>
      </c>
      <c r="V603" s="58">
        <v>60000</v>
      </c>
      <c r="W603" s="40" t="s">
        <v>2623</v>
      </c>
      <c r="X603" s="40" t="s">
        <v>2623</v>
      </c>
      <c r="Y603" s="40" t="s">
        <v>2623</v>
      </c>
      <c r="Z603" s="58">
        <v>60000</v>
      </c>
      <c r="AA603" s="40" t="s">
        <v>50</v>
      </c>
      <c r="AB603" s="58">
        <v>30000</v>
      </c>
      <c r="AC603" s="58">
        <v>6170</v>
      </c>
      <c r="AD603" s="40" t="s">
        <v>27</v>
      </c>
      <c r="AE603" s="40">
        <v>0</v>
      </c>
      <c r="AF603" s="40" t="s">
        <v>2624</v>
      </c>
      <c r="AG603" s="40" t="s">
        <v>2625</v>
      </c>
      <c r="AH603" s="40" t="s">
        <v>2626</v>
      </c>
      <c r="AI603" s="40" t="s">
        <v>28</v>
      </c>
      <c r="AJ603" s="40" t="s">
        <v>135</v>
      </c>
      <c r="AK603" s="40" t="s">
        <v>38</v>
      </c>
      <c r="AL603" s="40" t="s">
        <v>87</v>
      </c>
      <c r="AM603" s="40" t="s">
        <v>2641</v>
      </c>
      <c r="AN603" s="40" t="s">
        <v>32</v>
      </c>
      <c r="AO603" s="40" t="s">
        <v>113</v>
      </c>
      <c r="AP603" s="40" t="s">
        <v>84</v>
      </c>
      <c r="AQ603" s="40" t="s">
        <v>85</v>
      </c>
      <c r="AR603" s="40" t="s">
        <v>42</v>
      </c>
      <c r="AS603" s="43">
        <v>41537</v>
      </c>
      <c r="AT603" s="60" t="s">
        <v>7456</v>
      </c>
      <c r="AU603" s="40">
        <v>0</v>
      </c>
      <c r="AV603" s="60" t="s">
        <v>9192</v>
      </c>
      <c r="AW603" s="43">
        <v>41128</v>
      </c>
      <c r="AX603" s="46">
        <v>41151.659722222219</v>
      </c>
      <c r="AY603" s="40" t="s">
        <v>36</v>
      </c>
      <c r="AZ603" s="67">
        <v>10000</v>
      </c>
      <c r="BA603" s="43">
        <v>41128</v>
      </c>
      <c r="BB603" s="81">
        <v>41537</v>
      </c>
      <c r="BC603" s="40">
        <f t="shared" si="36"/>
        <v>409</v>
      </c>
      <c r="BD603" s="85">
        <f t="shared" si="37"/>
        <v>13.633333333333333</v>
      </c>
      <c r="BF603" s="393">
        <v>41128</v>
      </c>
      <c r="BG603" s="398">
        <v>41547</v>
      </c>
      <c r="BH603" s="96">
        <f t="shared" si="38"/>
        <v>419</v>
      </c>
      <c r="BI603" s="97">
        <f t="shared" si="39"/>
        <v>13.966666666666667</v>
      </c>
    </row>
    <row r="604" spans="1:61" ht="12.75" customHeight="1" x14ac:dyDescent="0.2">
      <c r="A604" s="413"/>
      <c r="B604" s="42" t="s">
        <v>2618</v>
      </c>
      <c r="C604" s="40">
        <v>1</v>
      </c>
      <c r="D604" s="60" t="s">
        <v>2527</v>
      </c>
      <c r="E604" s="40" t="s">
        <v>7588</v>
      </c>
      <c r="F604" s="40" t="s">
        <v>7588</v>
      </c>
      <c r="G604" s="40" t="s">
        <v>7588</v>
      </c>
      <c r="H604" s="41" t="s">
        <v>7588</v>
      </c>
      <c r="I604" s="45" t="s">
        <v>7456</v>
      </c>
      <c r="J604" s="45" t="s">
        <v>7588</v>
      </c>
      <c r="K604" s="68">
        <v>0</v>
      </c>
      <c r="L604" s="51" t="s">
        <v>7841</v>
      </c>
      <c r="M604" s="40">
        <v>1563178</v>
      </c>
      <c r="N604" s="40" t="s">
        <v>9114</v>
      </c>
      <c r="O604" s="40" t="s">
        <v>9115</v>
      </c>
      <c r="P604" s="40" t="s">
        <v>2622</v>
      </c>
      <c r="Q604" s="40" t="s">
        <v>9116</v>
      </c>
      <c r="R604" s="40" t="s">
        <v>9117</v>
      </c>
      <c r="S604" s="43">
        <v>41182</v>
      </c>
      <c r="T604" s="40" t="s">
        <v>2623</v>
      </c>
      <c r="U604" s="58">
        <v>3000</v>
      </c>
      <c r="V604" s="58">
        <v>3000</v>
      </c>
      <c r="W604" s="40" t="s">
        <v>2623</v>
      </c>
      <c r="X604" s="40" t="s">
        <v>2623</v>
      </c>
      <c r="Y604" s="40" t="s">
        <v>2623</v>
      </c>
      <c r="Z604" s="58">
        <v>3000</v>
      </c>
      <c r="AA604" s="40" t="s">
        <v>50</v>
      </c>
      <c r="AB604" s="58">
        <v>1500</v>
      </c>
      <c r="AC604" s="40">
        <v>0</v>
      </c>
      <c r="AD604" s="40" t="s">
        <v>27</v>
      </c>
      <c r="AE604" s="40">
        <v>0</v>
      </c>
      <c r="AF604" s="40" t="s">
        <v>2629</v>
      </c>
      <c r="AG604" s="40" t="s">
        <v>2630</v>
      </c>
      <c r="AI604" s="40" t="s">
        <v>28</v>
      </c>
      <c r="AJ604" s="40" t="s">
        <v>135</v>
      </c>
      <c r="AK604" s="40" t="s">
        <v>284</v>
      </c>
      <c r="AL604" s="40" t="s">
        <v>45</v>
      </c>
      <c r="AM604" s="40" t="s">
        <v>2632</v>
      </c>
      <c r="AN604" s="40" t="s">
        <v>131</v>
      </c>
      <c r="AO604" s="40" t="s">
        <v>152</v>
      </c>
      <c r="AP604" s="40" t="s">
        <v>55</v>
      </c>
      <c r="AQ604" s="40" t="s">
        <v>71</v>
      </c>
      <c r="AR604" s="40" t="s">
        <v>42</v>
      </c>
      <c r="AS604" s="43">
        <v>41540</v>
      </c>
      <c r="AT604" s="60" t="s">
        <v>7456</v>
      </c>
      <c r="AU604" s="40">
        <v>0</v>
      </c>
      <c r="AV604" s="60" t="s">
        <v>9193</v>
      </c>
      <c r="AW604" s="43">
        <v>40700</v>
      </c>
      <c r="AX604" s="46">
        <v>40758.085416666669</v>
      </c>
      <c r="AY604" s="40" t="s">
        <v>600</v>
      </c>
      <c r="AZ604" s="67">
        <v>188133.45</v>
      </c>
      <c r="BA604" s="43">
        <v>40700</v>
      </c>
      <c r="BB604" s="81">
        <v>41540</v>
      </c>
      <c r="BC604" s="40">
        <f t="shared" si="36"/>
        <v>840</v>
      </c>
      <c r="BD604" s="85">
        <f t="shared" si="37"/>
        <v>28</v>
      </c>
      <c r="BF604" s="393">
        <v>40700</v>
      </c>
      <c r="BG604" s="398">
        <v>41547</v>
      </c>
      <c r="BH604" s="96">
        <f t="shared" si="38"/>
        <v>847</v>
      </c>
      <c r="BI604" s="97">
        <f t="shared" si="39"/>
        <v>28.233333333333334</v>
      </c>
    </row>
    <row r="605" spans="1:61" ht="12.75" customHeight="1" x14ac:dyDescent="0.2">
      <c r="A605" s="413"/>
      <c r="B605" s="42" t="s">
        <v>2618</v>
      </c>
      <c r="C605" s="40">
        <v>93</v>
      </c>
      <c r="D605" s="60" t="s">
        <v>2527</v>
      </c>
      <c r="E605" s="41" t="s">
        <v>2529</v>
      </c>
      <c r="F605" s="41" t="s">
        <v>8710</v>
      </c>
      <c r="G605" s="41" t="s">
        <v>8708</v>
      </c>
      <c r="H605" s="41" t="s">
        <v>8709</v>
      </c>
      <c r="I605" s="45" t="s">
        <v>7839</v>
      </c>
      <c r="J605" s="40" t="s">
        <v>8761</v>
      </c>
      <c r="L605" s="51" t="s">
        <v>7842</v>
      </c>
      <c r="M605" s="40">
        <v>258889</v>
      </c>
      <c r="N605" s="40" t="s">
        <v>9118</v>
      </c>
      <c r="O605" s="40" t="s">
        <v>9119</v>
      </c>
      <c r="P605" s="40" t="s">
        <v>2622</v>
      </c>
      <c r="Q605" s="40" t="s">
        <v>9120</v>
      </c>
      <c r="R605" s="40" t="s">
        <v>9121</v>
      </c>
      <c r="S605" s="43">
        <v>36368</v>
      </c>
      <c r="T605" s="40" t="s">
        <v>2623</v>
      </c>
      <c r="U605" s="58">
        <v>125500</v>
      </c>
      <c r="V605" s="58">
        <v>125500</v>
      </c>
      <c r="W605" s="40" t="s">
        <v>2623</v>
      </c>
      <c r="X605" s="40" t="s">
        <v>2623</v>
      </c>
      <c r="Y605" s="40" t="s">
        <v>2623</v>
      </c>
      <c r="Z605" s="58">
        <v>125500</v>
      </c>
      <c r="AA605" s="40" t="s">
        <v>27</v>
      </c>
      <c r="AB605" s="40">
        <v>0</v>
      </c>
      <c r="AC605" s="58">
        <v>10000</v>
      </c>
      <c r="AD605" s="40" t="s">
        <v>27</v>
      </c>
      <c r="AE605" s="40">
        <v>0</v>
      </c>
      <c r="AF605" s="40" t="s">
        <v>2624</v>
      </c>
      <c r="AG605" s="40" t="s">
        <v>2638</v>
      </c>
      <c r="AH605" s="40" t="s">
        <v>2651</v>
      </c>
      <c r="AI605" s="40" t="s">
        <v>28</v>
      </c>
      <c r="AJ605" s="40" t="s">
        <v>135</v>
      </c>
      <c r="AK605" s="40" t="s">
        <v>30</v>
      </c>
      <c r="AL605" s="40" t="s">
        <v>87</v>
      </c>
      <c r="AM605" s="40" t="s">
        <v>2645</v>
      </c>
      <c r="AN605" s="40" t="s">
        <v>32</v>
      </c>
      <c r="AO605" s="40" t="s">
        <v>77</v>
      </c>
      <c r="AP605" s="40" t="s">
        <v>34</v>
      </c>
      <c r="AQ605" s="40" t="s">
        <v>71</v>
      </c>
      <c r="AR605" s="40" t="s">
        <v>42</v>
      </c>
      <c r="AS605" s="43">
        <v>41540</v>
      </c>
      <c r="AT605" s="40" t="s">
        <v>43</v>
      </c>
      <c r="AU605" s="40">
        <v>0</v>
      </c>
      <c r="AV605" s="60" t="s">
        <v>9194</v>
      </c>
      <c r="AW605" s="43">
        <v>41145</v>
      </c>
      <c r="AX605" s="46">
        <v>41156.013194444444</v>
      </c>
      <c r="AY605" s="40" t="s">
        <v>36</v>
      </c>
      <c r="AZ605" s="67">
        <v>12900</v>
      </c>
      <c r="BA605" s="43">
        <v>41145</v>
      </c>
      <c r="BB605" s="81">
        <v>41540</v>
      </c>
      <c r="BC605" s="40">
        <f t="shared" si="36"/>
        <v>395</v>
      </c>
      <c r="BD605" s="85">
        <f t="shared" si="37"/>
        <v>13.166666666666666</v>
      </c>
      <c r="BF605" s="393">
        <v>41145</v>
      </c>
      <c r="BG605" s="398">
        <v>41547</v>
      </c>
      <c r="BH605" s="96">
        <f t="shared" si="38"/>
        <v>402</v>
      </c>
      <c r="BI605" s="97">
        <f t="shared" si="39"/>
        <v>13.4</v>
      </c>
    </row>
    <row r="606" spans="1:61" ht="12.75" customHeight="1" x14ac:dyDescent="0.2">
      <c r="A606" s="413"/>
      <c r="B606" s="42" t="s">
        <v>2618</v>
      </c>
      <c r="C606" s="40">
        <v>93</v>
      </c>
      <c r="D606" s="60" t="s">
        <v>2527</v>
      </c>
      <c r="E606" s="41" t="s">
        <v>3628</v>
      </c>
      <c r="F606" s="41" t="s">
        <v>8710</v>
      </c>
      <c r="G606" s="41" t="s">
        <v>8708</v>
      </c>
      <c r="H606" s="41" t="s">
        <v>8743</v>
      </c>
      <c r="I606" s="45" t="s">
        <v>7839</v>
      </c>
      <c r="J606" s="40" t="s">
        <v>8761</v>
      </c>
      <c r="L606" s="51" t="s">
        <v>7842</v>
      </c>
      <c r="M606" s="40">
        <v>456232</v>
      </c>
      <c r="N606" s="40" t="s">
        <v>9122</v>
      </c>
      <c r="O606" s="40" t="s">
        <v>9123</v>
      </c>
      <c r="P606" s="40" t="s">
        <v>2622</v>
      </c>
      <c r="Q606" s="40" t="s">
        <v>9124</v>
      </c>
      <c r="R606" s="40" t="s">
        <v>9125</v>
      </c>
      <c r="S606" s="43">
        <v>37819</v>
      </c>
      <c r="T606" s="40" t="s">
        <v>2623</v>
      </c>
      <c r="U606" s="58">
        <v>53141.96</v>
      </c>
      <c r="V606" s="58">
        <v>53141.96</v>
      </c>
      <c r="W606" s="40" t="s">
        <v>2623</v>
      </c>
      <c r="X606" s="40" t="s">
        <v>2623</v>
      </c>
      <c r="Y606" s="40" t="s">
        <v>2623</v>
      </c>
      <c r="Z606" s="58">
        <v>53141.96</v>
      </c>
      <c r="AA606" s="40" t="s">
        <v>26</v>
      </c>
      <c r="AB606" s="58">
        <v>53141.96</v>
      </c>
      <c r="AC606" s="58">
        <v>42707.18</v>
      </c>
      <c r="AD606" s="40" t="s">
        <v>27</v>
      </c>
      <c r="AE606" s="40">
        <v>0</v>
      </c>
      <c r="AF606" s="40" t="s">
        <v>2624</v>
      </c>
      <c r="AG606" s="40" t="s">
        <v>2625</v>
      </c>
      <c r="AH606" s="40" t="s">
        <v>2626</v>
      </c>
      <c r="AI606" s="40" t="s">
        <v>28</v>
      </c>
      <c r="AJ606" s="40" t="s">
        <v>135</v>
      </c>
      <c r="AK606" s="40" t="s">
        <v>38</v>
      </c>
      <c r="AL606" s="40" t="s">
        <v>87</v>
      </c>
      <c r="AM606" s="40" t="s">
        <v>2644</v>
      </c>
      <c r="AN606" s="40" t="s">
        <v>32</v>
      </c>
      <c r="AO606" s="40" t="s">
        <v>492</v>
      </c>
      <c r="AP606" s="40" t="s">
        <v>34</v>
      </c>
      <c r="AQ606" s="40" t="s">
        <v>71</v>
      </c>
      <c r="AR606" s="40" t="s">
        <v>42</v>
      </c>
      <c r="AS606" s="43">
        <v>41540</v>
      </c>
      <c r="AT606" s="40" t="s">
        <v>43</v>
      </c>
      <c r="AU606" s="40">
        <v>0</v>
      </c>
      <c r="AV606" s="60" t="s">
        <v>9195</v>
      </c>
      <c r="AW606" s="43">
        <v>41095</v>
      </c>
      <c r="AX606" s="46">
        <v>41108.107638888891</v>
      </c>
      <c r="AY606" s="40" t="s">
        <v>36</v>
      </c>
      <c r="AZ606" s="67">
        <v>9000</v>
      </c>
      <c r="BA606" s="43">
        <v>41095</v>
      </c>
      <c r="BB606" s="81">
        <v>41540</v>
      </c>
      <c r="BC606" s="40">
        <f t="shared" si="36"/>
        <v>445</v>
      </c>
      <c r="BD606" s="85">
        <f t="shared" si="37"/>
        <v>14.833333333333334</v>
      </c>
      <c r="BF606" s="393">
        <v>41095</v>
      </c>
      <c r="BG606" s="398">
        <v>41547</v>
      </c>
      <c r="BH606" s="96">
        <f t="shared" si="38"/>
        <v>452</v>
      </c>
      <c r="BI606" s="97">
        <f t="shared" si="39"/>
        <v>15.066666666666666</v>
      </c>
    </row>
    <row r="607" spans="1:61" ht="12.75" customHeight="1" x14ac:dyDescent="0.2">
      <c r="A607" s="413"/>
      <c r="B607" s="42" t="s">
        <v>2618</v>
      </c>
      <c r="C607" s="40">
        <v>82</v>
      </c>
      <c r="D607" s="60" t="s">
        <v>2527</v>
      </c>
      <c r="E607" s="41" t="s">
        <v>8292</v>
      </c>
      <c r="F607" s="41" t="s">
        <v>8713</v>
      </c>
      <c r="G607" s="41" t="s">
        <v>8708</v>
      </c>
      <c r="H607" s="41" t="s">
        <v>9214</v>
      </c>
      <c r="I607" s="60" t="s">
        <v>7456</v>
      </c>
      <c r="J607" s="60" t="s">
        <v>8756</v>
      </c>
      <c r="K607" s="68">
        <v>0</v>
      </c>
      <c r="L607" s="51" t="s">
        <v>7842</v>
      </c>
      <c r="M607" s="40">
        <v>1559189</v>
      </c>
      <c r="N607" s="40" t="s">
        <v>9126</v>
      </c>
      <c r="O607" s="40" t="s">
        <v>9127</v>
      </c>
      <c r="P607" s="40" t="s">
        <v>2622</v>
      </c>
      <c r="Q607" s="40" t="s">
        <v>9128</v>
      </c>
      <c r="R607" s="40" t="s">
        <v>9129</v>
      </c>
      <c r="S607" s="43">
        <v>40599</v>
      </c>
      <c r="T607" s="40" t="s">
        <v>2623</v>
      </c>
      <c r="U607" s="58">
        <v>120427</v>
      </c>
      <c r="V607" s="58">
        <v>120427</v>
      </c>
      <c r="W607" s="40" t="s">
        <v>2623</v>
      </c>
      <c r="X607" s="40" t="s">
        <v>2623</v>
      </c>
      <c r="Y607" s="40" t="s">
        <v>2623</v>
      </c>
      <c r="Z607" s="58">
        <v>120427</v>
      </c>
      <c r="AA607" s="40" t="s">
        <v>50</v>
      </c>
      <c r="AB607" s="58">
        <v>60213.5</v>
      </c>
      <c r="AC607" s="40">
        <v>0</v>
      </c>
      <c r="AD607" s="40" t="s">
        <v>27</v>
      </c>
      <c r="AE607" s="40">
        <v>0</v>
      </c>
      <c r="AF607" s="40" t="s">
        <v>2629</v>
      </c>
      <c r="AG607" s="40" t="s">
        <v>2630</v>
      </c>
      <c r="AI607" s="40" t="s">
        <v>28</v>
      </c>
      <c r="AJ607" s="40" t="s">
        <v>135</v>
      </c>
      <c r="AK607" s="40" t="s">
        <v>284</v>
      </c>
      <c r="AL607" s="40" t="s">
        <v>31</v>
      </c>
      <c r="AM607" s="40" t="s">
        <v>2636</v>
      </c>
      <c r="AN607" s="40" t="s">
        <v>32</v>
      </c>
      <c r="AO607" s="40" t="s">
        <v>77</v>
      </c>
      <c r="AP607" s="40" t="s">
        <v>34</v>
      </c>
      <c r="AQ607" s="40" t="s">
        <v>71</v>
      </c>
      <c r="AR607" s="40" t="s">
        <v>42</v>
      </c>
      <c r="AS607" s="43">
        <v>41541</v>
      </c>
      <c r="AT607" s="60" t="s">
        <v>7456</v>
      </c>
      <c r="AU607" s="40">
        <v>0</v>
      </c>
      <c r="AV607" s="60" t="s">
        <v>9196</v>
      </c>
      <c r="AW607" s="43">
        <v>40792</v>
      </c>
      <c r="AX607" s="46">
        <v>40819.649305555555</v>
      </c>
      <c r="AY607" s="40" t="s">
        <v>36</v>
      </c>
      <c r="AZ607" s="67">
        <v>135925.13</v>
      </c>
      <c r="BA607" s="43">
        <v>40792</v>
      </c>
      <c r="BB607" s="81">
        <v>41541</v>
      </c>
      <c r="BC607" s="40">
        <f t="shared" si="36"/>
        <v>749</v>
      </c>
      <c r="BD607" s="85">
        <f t="shared" si="37"/>
        <v>24.966666666666665</v>
      </c>
      <c r="BF607" s="393">
        <v>40792</v>
      </c>
      <c r="BG607" s="398">
        <v>41547</v>
      </c>
      <c r="BH607" s="96">
        <f t="shared" si="38"/>
        <v>755</v>
      </c>
      <c r="BI607" s="97">
        <f t="shared" si="39"/>
        <v>25.166666666666668</v>
      </c>
    </row>
    <row r="608" spans="1:61" ht="12.75" customHeight="1" x14ac:dyDescent="0.2">
      <c r="A608" s="413"/>
      <c r="B608" s="42" t="s">
        <v>2618</v>
      </c>
      <c r="C608" s="40">
        <v>14</v>
      </c>
      <c r="D608" s="40" t="s">
        <v>2528</v>
      </c>
      <c r="E608" s="41" t="s">
        <v>2531</v>
      </c>
      <c r="F608" s="41" t="s">
        <v>8714</v>
      </c>
      <c r="G608" s="41" t="s">
        <v>8715</v>
      </c>
      <c r="H608" s="41" t="s">
        <v>8716</v>
      </c>
      <c r="I608" s="60" t="s">
        <v>7456</v>
      </c>
      <c r="J608" s="45" t="s">
        <v>8756</v>
      </c>
      <c r="K608" s="68">
        <v>0</v>
      </c>
      <c r="L608" s="51" t="s">
        <v>7842</v>
      </c>
      <c r="M608" s="40">
        <v>1505898</v>
      </c>
      <c r="N608" s="40" t="s">
        <v>9130</v>
      </c>
      <c r="O608" s="40" t="s">
        <v>9131</v>
      </c>
      <c r="P608" s="40" t="s">
        <v>2622</v>
      </c>
      <c r="Q608" s="40" t="s">
        <v>9132</v>
      </c>
      <c r="R608" s="40" t="s">
        <v>9133</v>
      </c>
      <c r="S608" s="43">
        <v>40705</v>
      </c>
      <c r="T608" s="40" t="s">
        <v>2623</v>
      </c>
      <c r="U608" s="58">
        <v>3569.37</v>
      </c>
      <c r="V608" s="58">
        <v>15000</v>
      </c>
      <c r="W608" s="40" t="s">
        <v>2623</v>
      </c>
      <c r="X608" s="40" t="s">
        <v>2623</v>
      </c>
      <c r="Y608" s="40" t="s">
        <v>2623</v>
      </c>
      <c r="Z608" s="58">
        <v>3569.37</v>
      </c>
      <c r="AA608" s="40" t="s">
        <v>50</v>
      </c>
      <c r="AB608" s="58">
        <v>1784.69</v>
      </c>
      <c r="AC608" s="40">
        <v>0</v>
      </c>
      <c r="AD608" s="40" t="s">
        <v>27</v>
      </c>
      <c r="AE608" s="40">
        <v>0</v>
      </c>
      <c r="AF608" s="40" t="s">
        <v>2629</v>
      </c>
      <c r="AG608" s="40" t="s">
        <v>2630</v>
      </c>
      <c r="AI608" s="40" t="s">
        <v>28</v>
      </c>
      <c r="AJ608" s="40" t="s">
        <v>262</v>
      </c>
      <c r="AK608" s="40" t="s">
        <v>284</v>
      </c>
      <c r="AL608" s="40" t="s">
        <v>31</v>
      </c>
      <c r="AM608" s="40" t="s">
        <v>2632</v>
      </c>
      <c r="AN608" s="40" t="s">
        <v>131</v>
      </c>
      <c r="AO608" s="40" t="s">
        <v>77</v>
      </c>
      <c r="AP608" s="40" t="s">
        <v>34</v>
      </c>
      <c r="AQ608" s="40" t="s">
        <v>71</v>
      </c>
      <c r="AR608" s="40" t="s">
        <v>42</v>
      </c>
      <c r="AS608" s="43">
        <v>41541</v>
      </c>
      <c r="AT608" s="60" t="s">
        <v>7456</v>
      </c>
      <c r="AU608" s="40">
        <v>0</v>
      </c>
      <c r="AV608" s="60" t="s">
        <v>9197</v>
      </c>
      <c r="AW608" s="43">
        <v>41128</v>
      </c>
      <c r="AX608" s="46">
        <v>41141.969444444447</v>
      </c>
      <c r="AY608" s="40" t="s">
        <v>36</v>
      </c>
      <c r="AZ608" s="67">
        <v>3569.37</v>
      </c>
      <c r="BA608" s="43">
        <v>41128</v>
      </c>
      <c r="BB608" s="81">
        <v>41542</v>
      </c>
      <c r="BC608" s="40">
        <f t="shared" si="36"/>
        <v>414</v>
      </c>
      <c r="BD608" s="85">
        <f t="shared" si="37"/>
        <v>13.8</v>
      </c>
      <c r="BF608" s="393">
        <v>41128</v>
      </c>
      <c r="BG608" s="398">
        <v>41547</v>
      </c>
      <c r="BH608" s="96">
        <f t="shared" si="38"/>
        <v>419</v>
      </c>
      <c r="BI608" s="97">
        <f t="shared" si="39"/>
        <v>13.966666666666667</v>
      </c>
    </row>
    <row r="609" spans="1:61" ht="12.75" customHeight="1" x14ac:dyDescent="0.2">
      <c r="A609" s="413"/>
      <c r="B609" s="42" t="s">
        <v>2618</v>
      </c>
      <c r="C609" s="40">
        <v>93</v>
      </c>
      <c r="D609" s="60" t="s">
        <v>2527</v>
      </c>
      <c r="E609" s="41" t="s">
        <v>2559</v>
      </c>
      <c r="F609" s="41" t="s">
        <v>8710</v>
      </c>
      <c r="G609" s="41" t="s">
        <v>8708</v>
      </c>
      <c r="H609" s="41" t="s">
        <v>8711</v>
      </c>
      <c r="I609" s="45" t="s">
        <v>7453</v>
      </c>
      <c r="J609" s="45" t="s">
        <v>9445</v>
      </c>
      <c r="L609" s="51" t="s">
        <v>7841</v>
      </c>
      <c r="M609" s="40">
        <v>1453058</v>
      </c>
      <c r="N609" s="40" t="s">
        <v>9134</v>
      </c>
      <c r="O609" s="40" t="s">
        <v>9135</v>
      </c>
      <c r="P609" s="40" t="s">
        <v>2622</v>
      </c>
      <c r="Q609" s="40" t="s">
        <v>9136</v>
      </c>
      <c r="R609" s="40" t="s">
        <v>9137</v>
      </c>
      <c r="S609" s="43">
        <v>40649</v>
      </c>
      <c r="T609" s="40" t="s">
        <v>2623</v>
      </c>
      <c r="U609" s="58">
        <v>29013.72</v>
      </c>
      <c r="V609" s="58">
        <v>29013.72</v>
      </c>
      <c r="W609" s="40" t="s">
        <v>2623</v>
      </c>
      <c r="X609" s="40" t="s">
        <v>2623</v>
      </c>
      <c r="Y609" s="40" t="s">
        <v>2623</v>
      </c>
      <c r="Z609" s="58">
        <v>29013.72</v>
      </c>
      <c r="AA609" s="40" t="s">
        <v>50</v>
      </c>
      <c r="AB609" s="58">
        <v>14506.86</v>
      </c>
      <c r="AC609" s="40">
        <v>110.64</v>
      </c>
      <c r="AD609" s="40" t="s">
        <v>27</v>
      </c>
      <c r="AE609" s="40">
        <v>0</v>
      </c>
      <c r="AF609" s="40" t="s">
        <v>2629</v>
      </c>
      <c r="AG609" s="40" t="s">
        <v>2625</v>
      </c>
      <c r="AH609" s="40" t="s">
        <v>2626</v>
      </c>
      <c r="AI609" s="40" t="s">
        <v>28</v>
      </c>
      <c r="AJ609" s="40" t="s">
        <v>135</v>
      </c>
      <c r="AK609" s="40" t="s">
        <v>284</v>
      </c>
      <c r="AL609" s="40" t="s">
        <v>45</v>
      </c>
      <c r="AM609" s="40" t="s">
        <v>2641</v>
      </c>
      <c r="AN609" s="40" t="s">
        <v>32</v>
      </c>
      <c r="AO609" s="40" t="s">
        <v>337</v>
      </c>
      <c r="AP609" s="40" t="s">
        <v>55</v>
      </c>
      <c r="AQ609" s="40" t="s">
        <v>71</v>
      </c>
      <c r="AR609" s="40" t="s">
        <v>42</v>
      </c>
      <c r="AS609" s="43">
        <v>41542</v>
      </c>
      <c r="AT609" s="40" t="s">
        <v>7453</v>
      </c>
      <c r="AU609" s="40">
        <v>0</v>
      </c>
      <c r="AV609" s="60" t="s">
        <v>9198</v>
      </c>
      <c r="AW609" s="43">
        <v>39378</v>
      </c>
      <c r="AX609" s="46">
        <v>39423.688194444447</v>
      </c>
      <c r="AY609" s="40" t="s">
        <v>36</v>
      </c>
      <c r="AZ609" s="67">
        <v>40000</v>
      </c>
      <c r="BA609" s="43">
        <v>39378</v>
      </c>
      <c r="BB609" s="81">
        <v>41542</v>
      </c>
      <c r="BC609" s="40">
        <f t="shared" si="36"/>
        <v>2164</v>
      </c>
      <c r="BD609" s="85">
        <f t="shared" si="37"/>
        <v>72.13333333333334</v>
      </c>
      <c r="BF609" s="393">
        <v>39378</v>
      </c>
      <c r="BG609" s="398">
        <v>41547</v>
      </c>
      <c r="BH609" s="96">
        <f t="shared" si="38"/>
        <v>2169</v>
      </c>
      <c r="BI609" s="97">
        <f t="shared" si="39"/>
        <v>72.3</v>
      </c>
    </row>
    <row r="610" spans="1:61" ht="12.75" customHeight="1" x14ac:dyDescent="0.2">
      <c r="A610" s="413"/>
      <c r="B610" s="42" t="s">
        <v>2618</v>
      </c>
      <c r="C610" s="40">
        <v>93</v>
      </c>
      <c r="D610" s="60" t="s">
        <v>2527</v>
      </c>
      <c r="E610" s="41" t="s">
        <v>2536</v>
      </c>
      <c r="F610" s="40" t="s">
        <v>8717</v>
      </c>
      <c r="G610" s="40" t="s">
        <v>8708</v>
      </c>
      <c r="H610" s="40" t="s">
        <v>8711</v>
      </c>
      <c r="I610" s="60" t="s">
        <v>7456</v>
      </c>
      <c r="J610" s="45" t="s">
        <v>8762</v>
      </c>
      <c r="K610" s="68">
        <v>0</v>
      </c>
      <c r="L610" s="51" t="s">
        <v>7842</v>
      </c>
      <c r="M610" s="40">
        <v>1488877</v>
      </c>
      <c r="N610" s="40" t="s">
        <v>9138</v>
      </c>
      <c r="O610" s="40" t="s">
        <v>9139</v>
      </c>
      <c r="P610" s="40" t="s">
        <v>2622</v>
      </c>
      <c r="Q610" s="40" t="s">
        <v>9140</v>
      </c>
      <c r="R610" s="40" t="s">
        <v>9141</v>
      </c>
      <c r="S610" s="43">
        <v>40826</v>
      </c>
      <c r="T610" s="40" t="s">
        <v>2623</v>
      </c>
      <c r="U610" s="58">
        <v>9000</v>
      </c>
      <c r="V610" s="58">
        <v>9000</v>
      </c>
      <c r="W610" s="40" t="s">
        <v>2623</v>
      </c>
      <c r="X610" s="40" t="s">
        <v>2623</v>
      </c>
      <c r="Y610" s="40" t="s">
        <v>2623</v>
      </c>
      <c r="Z610" s="58">
        <v>9000</v>
      </c>
      <c r="AA610" s="40" t="s">
        <v>50</v>
      </c>
      <c r="AB610" s="58">
        <v>4500</v>
      </c>
      <c r="AC610" s="40">
        <v>0</v>
      </c>
      <c r="AD610" s="40" t="s">
        <v>27</v>
      </c>
      <c r="AE610" s="40">
        <v>0</v>
      </c>
      <c r="AF610" s="40" t="s">
        <v>2629</v>
      </c>
      <c r="AG610" s="40" t="s">
        <v>2630</v>
      </c>
      <c r="AI610" s="40" t="s">
        <v>28</v>
      </c>
      <c r="AJ610" s="40" t="s">
        <v>135</v>
      </c>
      <c r="AK610" s="40" t="s">
        <v>136</v>
      </c>
      <c r="AL610" s="40" t="s">
        <v>31</v>
      </c>
      <c r="AM610" s="40" t="s">
        <v>2632</v>
      </c>
      <c r="AN610" s="40" t="s">
        <v>131</v>
      </c>
      <c r="AO610" s="40" t="s">
        <v>113</v>
      </c>
      <c r="AP610" s="40" t="s">
        <v>84</v>
      </c>
      <c r="AQ610" s="40" t="s">
        <v>85</v>
      </c>
      <c r="AR610" s="40" t="s">
        <v>42</v>
      </c>
      <c r="AS610" s="43">
        <v>41542</v>
      </c>
      <c r="AT610" s="60" t="s">
        <v>7456</v>
      </c>
      <c r="AU610" s="40">
        <v>0</v>
      </c>
      <c r="AV610" s="60" t="s">
        <v>9199</v>
      </c>
      <c r="AW610" s="43">
        <v>40924</v>
      </c>
      <c r="AX610" s="46">
        <v>40932.980555555558</v>
      </c>
      <c r="AY610" s="40" t="s">
        <v>36</v>
      </c>
      <c r="AZ610" s="67">
        <v>9681.6</v>
      </c>
      <c r="BA610" s="43">
        <v>40924</v>
      </c>
      <c r="BB610" s="81">
        <v>41542</v>
      </c>
      <c r="BC610" s="40">
        <f t="shared" si="36"/>
        <v>618</v>
      </c>
      <c r="BD610" s="85">
        <f t="shared" si="37"/>
        <v>20.6</v>
      </c>
      <c r="BF610" s="393">
        <v>40924</v>
      </c>
      <c r="BG610" s="398">
        <v>41547</v>
      </c>
      <c r="BH610" s="96">
        <f t="shared" si="38"/>
        <v>623</v>
      </c>
      <c r="BI610" s="97">
        <f t="shared" si="39"/>
        <v>20.766666666666666</v>
      </c>
    </row>
    <row r="611" spans="1:61" ht="12.75" customHeight="1" x14ac:dyDescent="0.2">
      <c r="A611" s="413"/>
      <c r="B611" s="42" t="s">
        <v>2618</v>
      </c>
      <c r="C611" s="40">
        <v>1</v>
      </c>
      <c r="D611" s="60" t="s">
        <v>2527</v>
      </c>
      <c r="E611" s="40" t="s">
        <v>7588</v>
      </c>
      <c r="F611" s="40" t="s">
        <v>7588</v>
      </c>
      <c r="G611" s="40" t="s">
        <v>7588</v>
      </c>
      <c r="H611" s="41" t="s">
        <v>7588</v>
      </c>
      <c r="I611" s="45" t="s">
        <v>7453</v>
      </c>
      <c r="J611" s="45" t="s">
        <v>7588</v>
      </c>
      <c r="L611" s="51" t="s">
        <v>7841</v>
      </c>
      <c r="M611" s="40">
        <v>1645020</v>
      </c>
      <c r="N611" s="40" t="s">
        <v>9142</v>
      </c>
      <c r="O611" s="40" t="s">
        <v>9143</v>
      </c>
      <c r="P611" s="40" t="s">
        <v>2622</v>
      </c>
      <c r="Q611" s="40" t="s">
        <v>9144</v>
      </c>
      <c r="R611" s="40" t="s">
        <v>9145</v>
      </c>
      <c r="S611" s="43">
        <v>41110</v>
      </c>
      <c r="T611" s="40" t="s">
        <v>2623</v>
      </c>
      <c r="U611" s="58">
        <v>3000</v>
      </c>
      <c r="V611" s="58">
        <v>3000</v>
      </c>
      <c r="W611" s="40" t="s">
        <v>2623</v>
      </c>
      <c r="X611" s="40" t="s">
        <v>2623</v>
      </c>
      <c r="Y611" s="40" t="s">
        <v>2623</v>
      </c>
      <c r="Z611" s="58">
        <v>3000</v>
      </c>
      <c r="AA611" s="40" t="s">
        <v>26</v>
      </c>
      <c r="AB611" s="58">
        <v>3000</v>
      </c>
      <c r="AC611" s="40">
        <v>0</v>
      </c>
      <c r="AD611" s="40" t="s">
        <v>27</v>
      </c>
      <c r="AE611" s="40">
        <v>0</v>
      </c>
      <c r="AF611" s="40" t="s">
        <v>2629</v>
      </c>
      <c r="AG611" s="40" t="s">
        <v>2625</v>
      </c>
      <c r="AH611" s="40" t="s">
        <v>2626</v>
      </c>
      <c r="AI611" s="40" t="s">
        <v>28</v>
      </c>
      <c r="AJ611" s="40" t="s">
        <v>135</v>
      </c>
      <c r="AK611" s="40" t="s">
        <v>284</v>
      </c>
      <c r="AL611" s="40" t="s">
        <v>45</v>
      </c>
      <c r="AM611" s="40" t="s">
        <v>2634</v>
      </c>
      <c r="AN611" s="40" t="s">
        <v>32</v>
      </c>
      <c r="AO611" s="40" t="s">
        <v>616</v>
      </c>
      <c r="AP611" s="40" t="s">
        <v>34</v>
      </c>
      <c r="AQ611" s="40" t="s">
        <v>71</v>
      </c>
      <c r="AR611" s="40" t="s">
        <v>42</v>
      </c>
      <c r="AS611" s="43">
        <v>41543</v>
      </c>
      <c r="AT611" s="40" t="s">
        <v>7453</v>
      </c>
      <c r="AU611" s="40">
        <v>0</v>
      </c>
      <c r="AV611" s="60" t="s">
        <v>9200</v>
      </c>
      <c r="AW611" s="43">
        <v>40354</v>
      </c>
      <c r="AX611" s="46">
        <v>40354.04583333333</v>
      </c>
      <c r="AY611" s="40" t="s">
        <v>600</v>
      </c>
      <c r="AZ611" s="67">
        <v>25000</v>
      </c>
      <c r="BA611" s="43">
        <v>40354</v>
      </c>
      <c r="BB611" s="81">
        <v>41543</v>
      </c>
      <c r="BC611" s="40">
        <f t="shared" si="36"/>
        <v>1189</v>
      </c>
      <c r="BD611" s="85">
        <f t="shared" si="37"/>
        <v>39.633333333333333</v>
      </c>
      <c r="BF611" s="393">
        <v>40354</v>
      </c>
      <c r="BG611" s="398">
        <v>41547</v>
      </c>
      <c r="BH611" s="96">
        <f t="shared" si="38"/>
        <v>1193</v>
      </c>
      <c r="BI611" s="97">
        <f t="shared" si="39"/>
        <v>39.766666666666666</v>
      </c>
    </row>
    <row r="612" spans="1:61" ht="12.75" customHeight="1" x14ac:dyDescent="0.2">
      <c r="A612" s="413"/>
      <c r="B612" s="42" t="s">
        <v>2618</v>
      </c>
      <c r="C612" s="40">
        <v>93</v>
      </c>
      <c r="D612" s="40" t="s">
        <v>2527</v>
      </c>
      <c r="E612" s="41" t="s">
        <v>2529</v>
      </c>
      <c r="F612" s="41" t="s">
        <v>8713</v>
      </c>
      <c r="G612" s="41" t="s">
        <v>8708</v>
      </c>
      <c r="H612" s="41" t="s">
        <v>9452</v>
      </c>
      <c r="I612" s="40" t="s">
        <v>7453</v>
      </c>
      <c r="L612" s="51" t="s">
        <v>7842</v>
      </c>
      <c r="M612" s="40">
        <v>1350547</v>
      </c>
      <c r="N612" s="40" t="s">
        <v>9146</v>
      </c>
      <c r="O612" s="40" t="s">
        <v>9147</v>
      </c>
      <c r="P612" s="40" t="s">
        <v>2622</v>
      </c>
      <c r="Q612" s="40" t="s">
        <v>9148</v>
      </c>
      <c r="T612" s="40" t="s">
        <v>2623</v>
      </c>
      <c r="U612" s="58">
        <v>188133.45</v>
      </c>
      <c r="V612" s="58">
        <v>188133.45</v>
      </c>
      <c r="W612" s="40" t="s">
        <v>2623</v>
      </c>
      <c r="X612" s="40" t="s">
        <v>2623</v>
      </c>
      <c r="Y612" s="40" t="s">
        <v>2623</v>
      </c>
      <c r="Z612" s="58">
        <v>188133.45</v>
      </c>
      <c r="AA612" s="40" t="s">
        <v>27</v>
      </c>
      <c r="AB612" s="40">
        <v>0</v>
      </c>
      <c r="AC612" s="58">
        <v>9083.48</v>
      </c>
      <c r="AD612" s="40" t="s">
        <v>27</v>
      </c>
      <c r="AE612" s="40">
        <v>0</v>
      </c>
      <c r="AF612" s="40" t="s">
        <v>2629</v>
      </c>
      <c r="AG612" s="40" t="s">
        <v>2630</v>
      </c>
      <c r="AI612" s="40" t="s">
        <v>28</v>
      </c>
      <c r="AJ612" s="40" t="s">
        <v>135</v>
      </c>
      <c r="AK612" s="40" t="s">
        <v>284</v>
      </c>
      <c r="AL612" s="40" t="s">
        <v>45</v>
      </c>
      <c r="AM612" s="40" t="s">
        <v>2634</v>
      </c>
      <c r="AN612" s="40" t="s">
        <v>32</v>
      </c>
      <c r="AO612" s="40" t="s">
        <v>9149</v>
      </c>
      <c r="AP612" s="40" t="s">
        <v>123</v>
      </c>
      <c r="AQ612" s="40" t="s">
        <v>185</v>
      </c>
      <c r="AR612" s="40" t="s">
        <v>42</v>
      </c>
      <c r="AS612" s="43">
        <v>41543</v>
      </c>
      <c r="AT612" s="40" t="s">
        <v>7453</v>
      </c>
      <c r="AU612" s="40">
        <v>0</v>
      </c>
      <c r="AV612" s="60" t="s">
        <v>9201</v>
      </c>
      <c r="AW612" s="43">
        <v>40815</v>
      </c>
      <c r="AX612" s="46">
        <v>40835.947222222225</v>
      </c>
      <c r="AY612" s="40" t="s">
        <v>36</v>
      </c>
      <c r="AZ612" s="67">
        <v>31307</v>
      </c>
      <c r="BA612" s="43">
        <v>40815</v>
      </c>
      <c r="BB612" s="81">
        <v>41544</v>
      </c>
      <c r="BC612" s="40">
        <f t="shared" si="36"/>
        <v>729</v>
      </c>
      <c r="BD612" s="85">
        <f t="shared" si="37"/>
        <v>24.3</v>
      </c>
      <c r="BF612" s="393">
        <v>40815</v>
      </c>
      <c r="BG612" s="398">
        <v>41547</v>
      </c>
      <c r="BH612" s="96">
        <f t="shared" si="38"/>
        <v>732</v>
      </c>
      <c r="BI612" s="97">
        <f t="shared" si="39"/>
        <v>24.4</v>
      </c>
    </row>
    <row r="613" spans="1:61" ht="12.75" customHeight="1" x14ac:dyDescent="0.2">
      <c r="A613" s="413"/>
      <c r="B613" s="42" t="s">
        <v>2618</v>
      </c>
      <c r="C613" s="40">
        <v>93</v>
      </c>
      <c r="D613" s="60" t="s">
        <v>2527</v>
      </c>
      <c r="E613" s="41" t="s">
        <v>2566</v>
      </c>
      <c r="F613" s="41" t="s">
        <v>8712</v>
      </c>
      <c r="G613" s="41" t="s">
        <v>8708</v>
      </c>
      <c r="H613" s="41" t="s">
        <v>9572</v>
      </c>
      <c r="I613" s="45" t="s">
        <v>7453</v>
      </c>
      <c r="J613" s="40" t="s">
        <v>8736</v>
      </c>
      <c r="L613" s="51" t="s">
        <v>7841</v>
      </c>
      <c r="M613" s="40">
        <v>1669385</v>
      </c>
      <c r="N613" s="40" t="s">
        <v>9150</v>
      </c>
      <c r="O613" s="40" t="s">
        <v>9151</v>
      </c>
      <c r="P613" s="40" t="s">
        <v>2622</v>
      </c>
      <c r="Q613" s="40" t="s">
        <v>9152</v>
      </c>
      <c r="R613" s="40" t="s">
        <v>9153</v>
      </c>
      <c r="S613" s="43">
        <v>41307</v>
      </c>
      <c r="T613" s="40" t="s">
        <v>2623</v>
      </c>
      <c r="U613" s="40">
        <v>0</v>
      </c>
      <c r="V613" s="58">
        <v>6115</v>
      </c>
      <c r="W613" s="40" t="s">
        <v>2623</v>
      </c>
      <c r="X613" s="40" t="s">
        <v>2623</v>
      </c>
      <c r="Y613" s="40" t="s">
        <v>2623</v>
      </c>
      <c r="Z613" s="40">
        <v>0</v>
      </c>
      <c r="AA613" s="40">
        <v>0</v>
      </c>
      <c r="AB613" s="40">
        <v>0</v>
      </c>
      <c r="AC613" s="58">
        <v>5800</v>
      </c>
      <c r="AD613" s="40" t="s">
        <v>27</v>
      </c>
      <c r="AE613" s="40">
        <v>0</v>
      </c>
      <c r="AF613" s="40" t="s">
        <v>2629</v>
      </c>
      <c r="AG613" s="40" t="s">
        <v>2625</v>
      </c>
      <c r="AH613" s="40" t="s">
        <v>2626</v>
      </c>
      <c r="AI613" s="40" t="s">
        <v>28</v>
      </c>
      <c r="AJ613" s="40" t="s">
        <v>135</v>
      </c>
      <c r="AK613" s="40" t="s">
        <v>284</v>
      </c>
      <c r="AL613" s="40" t="s">
        <v>45</v>
      </c>
      <c r="AM613" s="40" t="s">
        <v>2632</v>
      </c>
      <c r="AN613" s="40" t="s">
        <v>131</v>
      </c>
      <c r="AO613" s="40" t="s">
        <v>519</v>
      </c>
      <c r="AP613" s="40" t="s">
        <v>34</v>
      </c>
      <c r="AQ613" s="40" t="s">
        <v>71</v>
      </c>
      <c r="AR613" s="40" t="s">
        <v>42</v>
      </c>
      <c r="AS613" s="43">
        <v>41543</v>
      </c>
      <c r="AT613" s="40" t="s">
        <v>7453</v>
      </c>
      <c r="AU613" s="40">
        <v>0</v>
      </c>
      <c r="AV613" s="60" t="s">
        <v>9202</v>
      </c>
      <c r="AW613" s="43">
        <v>39763</v>
      </c>
      <c r="AX613" s="46">
        <v>40164.357638888891</v>
      </c>
      <c r="AY613" s="40" t="s">
        <v>36</v>
      </c>
      <c r="AZ613" s="67">
        <v>22167.31</v>
      </c>
      <c r="BA613" s="43">
        <v>39763</v>
      </c>
      <c r="BB613" s="81">
        <v>41543</v>
      </c>
      <c r="BC613" s="40">
        <f t="shared" si="36"/>
        <v>1780</v>
      </c>
      <c r="BD613" s="85">
        <f t="shared" si="37"/>
        <v>59.333333333333336</v>
      </c>
      <c r="BF613" s="393">
        <v>39763</v>
      </c>
      <c r="BG613" s="398">
        <v>41547</v>
      </c>
      <c r="BH613" s="96">
        <f t="shared" si="38"/>
        <v>1784</v>
      </c>
      <c r="BI613" s="97">
        <f t="shared" si="39"/>
        <v>59.466666666666669</v>
      </c>
    </row>
    <row r="614" spans="1:61" ht="12.75" customHeight="1" x14ac:dyDescent="0.2">
      <c r="A614" s="413"/>
      <c r="B614" s="42" t="s">
        <v>2619</v>
      </c>
      <c r="C614" s="40">
        <v>14</v>
      </c>
      <c r="D614" s="40" t="s">
        <v>2528</v>
      </c>
      <c r="E614" s="41" t="s">
        <v>3625</v>
      </c>
      <c r="F614" s="41" t="s">
        <v>8723</v>
      </c>
      <c r="G614" s="41" t="s">
        <v>8708</v>
      </c>
      <c r="H614" s="41" t="s">
        <v>9213</v>
      </c>
      <c r="I614" s="60" t="s">
        <v>7456</v>
      </c>
      <c r="J614" s="40" t="s">
        <v>9432</v>
      </c>
      <c r="K614" s="68">
        <v>0</v>
      </c>
      <c r="L614" s="51" t="s">
        <v>7842</v>
      </c>
      <c r="M614" s="40">
        <v>1659290</v>
      </c>
      <c r="N614" s="40" t="s">
        <v>9217</v>
      </c>
      <c r="O614" s="40" t="s">
        <v>9218</v>
      </c>
      <c r="P614" s="40" t="s">
        <v>2646</v>
      </c>
      <c r="Q614" s="40" t="s">
        <v>9219</v>
      </c>
      <c r="R614" s="40" t="s">
        <v>9220</v>
      </c>
      <c r="S614" s="43">
        <v>41253</v>
      </c>
      <c r="T614" s="40" t="s">
        <v>2623</v>
      </c>
      <c r="U614" s="58">
        <v>35000</v>
      </c>
      <c r="V614" s="58">
        <v>35000</v>
      </c>
      <c r="W614" s="40" t="s">
        <v>2623</v>
      </c>
      <c r="X614" s="40" t="s">
        <v>2623</v>
      </c>
      <c r="Y614" s="40" t="s">
        <v>2623</v>
      </c>
      <c r="Z614" s="58">
        <v>35000</v>
      </c>
      <c r="AA614" s="40" t="s">
        <v>50</v>
      </c>
      <c r="AB614" s="58">
        <v>17500</v>
      </c>
      <c r="AC614" s="40">
        <v>0</v>
      </c>
      <c r="AD614" s="40" t="s">
        <v>27</v>
      </c>
      <c r="AE614" s="40">
        <v>0</v>
      </c>
      <c r="AF614" s="40" t="s">
        <v>2629</v>
      </c>
      <c r="AG614" s="40" t="s">
        <v>2630</v>
      </c>
      <c r="AI614" s="40" t="s">
        <v>28</v>
      </c>
      <c r="AJ614" s="40" t="s">
        <v>262</v>
      </c>
      <c r="AK614" s="40" t="s">
        <v>151</v>
      </c>
      <c r="AL614" s="40" t="s">
        <v>31</v>
      </c>
      <c r="AM614" s="40" t="s">
        <v>2632</v>
      </c>
      <c r="AN614" s="40" t="s">
        <v>131</v>
      </c>
      <c r="AO614" s="40" t="s">
        <v>67</v>
      </c>
      <c r="AP614" s="40" t="s">
        <v>34</v>
      </c>
      <c r="AQ614" s="40" t="s">
        <v>71</v>
      </c>
      <c r="AR614" s="40" t="s">
        <v>42</v>
      </c>
      <c r="AS614" s="43">
        <v>41548</v>
      </c>
      <c r="AT614" s="60" t="s">
        <v>7456</v>
      </c>
      <c r="AU614" s="40">
        <v>0</v>
      </c>
      <c r="AV614" s="60" t="s">
        <v>9369</v>
      </c>
      <c r="AW614" s="43">
        <v>41431</v>
      </c>
      <c r="AX614" s="46">
        <v>41444.427083333336</v>
      </c>
      <c r="AY614" s="40" t="s">
        <v>36</v>
      </c>
      <c r="AZ614" s="67">
        <v>35000</v>
      </c>
      <c r="BA614" s="43">
        <v>41431</v>
      </c>
      <c r="BB614" s="81">
        <v>41572</v>
      </c>
      <c r="BC614" s="40">
        <f t="shared" si="36"/>
        <v>141</v>
      </c>
      <c r="BD614" s="85">
        <f t="shared" si="37"/>
        <v>4.7</v>
      </c>
      <c r="BF614" s="393">
        <v>41431</v>
      </c>
      <c r="BG614" s="398">
        <v>41578</v>
      </c>
      <c r="BH614" s="96">
        <f t="shared" si="38"/>
        <v>147</v>
      </c>
      <c r="BI614" s="97">
        <f t="shared" si="39"/>
        <v>4.9000000000000004</v>
      </c>
    </row>
    <row r="615" spans="1:61" ht="12.75" customHeight="1" x14ac:dyDescent="0.2">
      <c r="A615" s="413"/>
      <c r="B615" s="42" t="s">
        <v>2619</v>
      </c>
      <c r="C615" s="40">
        <v>14</v>
      </c>
      <c r="D615" s="40" t="s">
        <v>2528</v>
      </c>
      <c r="E615" s="41" t="s">
        <v>2531</v>
      </c>
      <c r="F615" s="41" t="s">
        <v>9206</v>
      </c>
      <c r="G615" s="41" t="s">
        <v>8708</v>
      </c>
      <c r="H615" s="41" t="s">
        <v>8975</v>
      </c>
      <c r="I615" s="45" t="s">
        <v>7456</v>
      </c>
      <c r="J615" s="40" t="s">
        <v>9432</v>
      </c>
      <c r="K615" s="68">
        <v>0</v>
      </c>
      <c r="L615" s="51" t="s">
        <v>7842</v>
      </c>
      <c r="M615" s="40">
        <v>1698938</v>
      </c>
      <c r="N615" s="40" t="s">
        <v>9221</v>
      </c>
      <c r="O615" s="40" t="s">
        <v>9222</v>
      </c>
      <c r="P615" s="40" t="s">
        <v>2646</v>
      </c>
      <c r="Q615" s="40" t="s">
        <v>9223</v>
      </c>
      <c r="R615" s="40" t="s">
        <v>9224</v>
      </c>
      <c r="S615" s="43">
        <v>41384</v>
      </c>
      <c r="T615" s="40" t="s">
        <v>2623</v>
      </c>
      <c r="U615" s="58">
        <v>12000</v>
      </c>
      <c r="V615" s="58">
        <v>12000</v>
      </c>
      <c r="W615" s="40" t="s">
        <v>2623</v>
      </c>
      <c r="X615" s="40" t="s">
        <v>2623</v>
      </c>
      <c r="Y615" s="40" t="s">
        <v>2623</v>
      </c>
      <c r="Z615" s="58">
        <v>12000</v>
      </c>
      <c r="AA615" s="40" t="s">
        <v>50</v>
      </c>
      <c r="AB615" s="58">
        <v>6000</v>
      </c>
      <c r="AC615" s="40">
        <v>0</v>
      </c>
      <c r="AD615" s="40" t="s">
        <v>27</v>
      </c>
      <c r="AE615" s="40">
        <v>0</v>
      </c>
      <c r="AF615" s="40" t="s">
        <v>2629</v>
      </c>
      <c r="AG615" s="40" t="s">
        <v>2630</v>
      </c>
      <c r="AI615" s="40" t="s">
        <v>28</v>
      </c>
      <c r="AJ615" s="40" t="s">
        <v>262</v>
      </c>
      <c r="AK615" s="40" t="s">
        <v>284</v>
      </c>
      <c r="AL615" s="40" t="s">
        <v>31</v>
      </c>
      <c r="AM615" s="40" t="s">
        <v>2632</v>
      </c>
      <c r="AN615" s="40" t="s">
        <v>139</v>
      </c>
      <c r="AO615" s="40" t="s">
        <v>140</v>
      </c>
      <c r="AP615" s="40" t="s">
        <v>141</v>
      </c>
      <c r="AQ615" s="40" t="s">
        <v>142</v>
      </c>
      <c r="AR615" s="40" t="s">
        <v>42</v>
      </c>
      <c r="AS615" s="43">
        <v>41563</v>
      </c>
      <c r="AT615" s="60" t="s">
        <v>7456</v>
      </c>
      <c r="AU615" s="40">
        <v>0</v>
      </c>
      <c r="AV615" s="60" t="s">
        <v>9370</v>
      </c>
      <c r="AW615" s="43">
        <v>41460</v>
      </c>
      <c r="AX615" s="46">
        <v>41508.502083333333</v>
      </c>
      <c r="AY615" s="40" t="s">
        <v>36</v>
      </c>
      <c r="AZ615" s="67">
        <v>12000</v>
      </c>
      <c r="BA615" s="43">
        <v>41460</v>
      </c>
      <c r="BB615" s="81">
        <v>41573</v>
      </c>
      <c r="BC615" s="40">
        <f t="shared" si="36"/>
        <v>113</v>
      </c>
      <c r="BD615" s="85">
        <f t="shared" si="37"/>
        <v>3.7666666666666666</v>
      </c>
      <c r="BF615" s="393">
        <v>41460</v>
      </c>
      <c r="BG615" s="398">
        <v>41578</v>
      </c>
      <c r="BH615" s="96">
        <f t="shared" si="38"/>
        <v>118</v>
      </c>
      <c r="BI615" s="97">
        <f t="shared" si="39"/>
        <v>3.9333333333333331</v>
      </c>
    </row>
    <row r="616" spans="1:61" ht="12.75" customHeight="1" x14ac:dyDescent="0.2">
      <c r="A616" s="413"/>
      <c r="B616" s="42" t="s">
        <v>2619</v>
      </c>
      <c r="C616" s="40">
        <v>14</v>
      </c>
      <c r="D616" s="40" t="s">
        <v>2528</v>
      </c>
      <c r="E616" s="41" t="s">
        <v>2531</v>
      </c>
      <c r="F616" s="41" t="s">
        <v>8714</v>
      </c>
      <c r="G616" s="41" t="s">
        <v>8715</v>
      </c>
      <c r="H616" s="41" t="s">
        <v>8716</v>
      </c>
      <c r="I616" s="45" t="s">
        <v>7453</v>
      </c>
      <c r="J616" s="40" t="s">
        <v>8736</v>
      </c>
      <c r="L616" s="51" t="s">
        <v>7842</v>
      </c>
      <c r="M616" s="40">
        <v>1632703</v>
      </c>
      <c r="N616" s="40" t="s">
        <v>9225</v>
      </c>
      <c r="O616" s="40" t="s">
        <v>9226</v>
      </c>
      <c r="P616" s="40" t="s">
        <v>2646</v>
      </c>
      <c r="Q616" s="40" t="s">
        <v>9227</v>
      </c>
      <c r="R616" s="40" t="s">
        <v>9228</v>
      </c>
      <c r="S616" s="43">
        <v>41213</v>
      </c>
      <c r="T616" s="40" t="s">
        <v>2623</v>
      </c>
      <c r="U616" s="58">
        <v>14616</v>
      </c>
      <c r="V616" s="58">
        <v>15124</v>
      </c>
      <c r="W616" s="40" t="s">
        <v>2623</v>
      </c>
      <c r="X616" s="40" t="s">
        <v>2623</v>
      </c>
      <c r="Y616" s="40" t="s">
        <v>2623</v>
      </c>
      <c r="Z616" s="58">
        <v>14616</v>
      </c>
      <c r="AA616" s="40" t="s">
        <v>50</v>
      </c>
      <c r="AB616" s="58">
        <v>7308</v>
      </c>
      <c r="AC616" s="58">
        <v>2000</v>
      </c>
      <c r="AD616" s="40" t="s">
        <v>27</v>
      </c>
      <c r="AE616" s="40">
        <v>0</v>
      </c>
      <c r="AF616" s="40" t="s">
        <v>2629</v>
      </c>
      <c r="AG616" s="40" t="s">
        <v>2625</v>
      </c>
      <c r="AH616" s="40" t="s">
        <v>2626</v>
      </c>
      <c r="AI616" s="40" t="s">
        <v>28</v>
      </c>
      <c r="AJ616" s="40" t="s">
        <v>262</v>
      </c>
      <c r="AK616" s="40" t="s">
        <v>284</v>
      </c>
      <c r="AL616" s="40" t="s">
        <v>31</v>
      </c>
      <c r="AM616" s="40" t="s">
        <v>2632</v>
      </c>
      <c r="AN616" s="40" t="s">
        <v>131</v>
      </c>
      <c r="AO616" s="40" t="s">
        <v>2685</v>
      </c>
      <c r="AP616" s="40" t="s">
        <v>2686</v>
      </c>
      <c r="AQ616" s="40" t="s">
        <v>71</v>
      </c>
      <c r="AR616" s="40" t="s">
        <v>42</v>
      </c>
      <c r="AS616" s="43">
        <v>41558</v>
      </c>
      <c r="AT616" s="40" t="s">
        <v>7453</v>
      </c>
      <c r="AU616" s="40">
        <v>0</v>
      </c>
      <c r="AV616" s="60" t="s">
        <v>9371</v>
      </c>
      <c r="AW616" s="43">
        <v>41389</v>
      </c>
      <c r="AX616" s="46">
        <v>41402.123611111114</v>
      </c>
      <c r="AY616" s="40" t="s">
        <v>36</v>
      </c>
      <c r="AZ616" s="67">
        <v>14616</v>
      </c>
      <c r="BA616" s="43">
        <v>41389</v>
      </c>
      <c r="BB616" s="81">
        <v>41574</v>
      </c>
      <c r="BC616" s="40">
        <f t="shared" si="36"/>
        <v>185</v>
      </c>
      <c r="BD616" s="85">
        <f t="shared" si="37"/>
        <v>6.166666666666667</v>
      </c>
      <c r="BF616" s="393">
        <v>41389</v>
      </c>
      <c r="BG616" s="398">
        <v>41578</v>
      </c>
      <c r="BH616" s="96">
        <f t="shared" si="38"/>
        <v>189</v>
      </c>
      <c r="BI616" s="97">
        <f t="shared" si="39"/>
        <v>6.3</v>
      </c>
    </row>
    <row r="617" spans="1:61" ht="12.75" customHeight="1" x14ac:dyDescent="0.2">
      <c r="A617" s="413"/>
      <c r="B617" s="42" t="s">
        <v>2619</v>
      </c>
      <c r="C617" s="40">
        <v>14</v>
      </c>
      <c r="D617" s="40" t="s">
        <v>2528</v>
      </c>
      <c r="E617" s="41" t="s">
        <v>2531</v>
      </c>
      <c r="F617" s="41" t="s">
        <v>8714</v>
      </c>
      <c r="G617" s="41" t="s">
        <v>8715</v>
      </c>
      <c r="H617" s="41" t="s">
        <v>8716</v>
      </c>
      <c r="I617" s="45" t="s">
        <v>7453</v>
      </c>
      <c r="J617" s="40" t="s">
        <v>8736</v>
      </c>
      <c r="L617" s="51" t="s">
        <v>7842</v>
      </c>
      <c r="M617" s="40">
        <v>1498078</v>
      </c>
      <c r="N617" s="40" t="s">
        <v>9229</v>
      </c>
      <c r="O617" s="40" t="s">
        <v>9230</v>
      </c>
      <c r="P617" s="40" t="s">
        <v>2646</v>
      </c>
      <c r="Q617" s="40" t="s">
        <v>9231</v>
      </c>
      <c r="R617" s="40" t="s">
        <v>9232</v>
      </c>
      <c r="S617" s="43">
        <v>40557</v>
      </c>
      <c r="T617" s="40" t="s">
        <v>2623</v>
      </c>
      <c r="U617" s="58">
        <v>8250</v>
      </c>
      <c r="V617" s="58">
        <v>8250</v>
      </c>
      <c r="W617" s="40" t="s">
        <v>2623</v>
      </c>
      <c r="X617" s="40" t="s">
        <v>2623</v>
      </c>
      <c r="Y617" s="40" t="s">
        <v>2623</v>
      </c>
      <c r="Z617" s="58">
        <v>1500</v>
      </c>
      <c r="AA617" s="40" t="s">
        <v>26</v>
      </c>
      <c r="AB617" s="58">
        <v>1500</v>
      </c>
      <c r="AC617" s="40">
        <v>0</v>
      </c>
      <c r="AD617" s="40" t="s">
        <v>27</v>
      </c>
      <c r="AE617" s="40">
        <v>0</v>
      </c>
      <c r="AF617" s="40" t="s">
        <v>2629</v>
      </c>
      <c r="AG617" s="40" t="s">
        <v>2625</v>
      </c>
      <c r="AH617" s="40" t="s">
        <v>2626</v>
      </c>
      <c r="AI617" s="40" t="s">
        <v>28</v>
      </c>
      <c r="AJ617" s="40" t="s">
        <v>262</v>
      </c>
      <c r="AK617" s="40" t="s">
        <v>398</v>
      </c>
      <c r="AL617" s="40" t="s">
        <v>9372</v>
      </c>
      <c r="AM617" s="40" t="s">
        <v>9373</v>
      </c>
      <c r="AN617" s="40" t="s">
        <v>32</v>
      </c>
      <c r="AO617" s="40" t="s">
        <v>54</v>
      </c>
      <c r="AP617" s="40" t="s">
        <v>55</v>
      </c>
      <c r="AQ617" s="40" t="s">
        <v>71</v>
      </c>
      <c r="AR617" s="40" t="s">
        <v>42</v>
      </c>
      <c r="AS617" s="43">
        <v>41549</v>
      </c>
      <c r="AT617" s="40" t="s">
        <v>7453</v>
      </c>
      <c r="AU617" s="40">
        <v>0</v>
      </c>
      <c r="AV617" s="60" t="s">
        <v>9374</v>
      </c>
      <c r="AW617" s="43">
        <v>41106</v>
      </c>
      <c r="AX617" s="46">
        <v>41124.656944444447</v>
      </c>
      <c r="AY617" s="40" t="s">
        <v>36</v>
      </c>
      <c r="AZ617" s="67">
        <v>8250</v>
      </c>
      <c r="BA617" s="43">
        <v>41106</v>
      </c>
      <c r="BB617" s="81">
        <v>41575</v>
      </c>
      <c r="BC617" s="40">
        <f t="shared" si="36"/>
        <v>469</v>
      </c>
      <c r="BD617" s="85">
        <f t="shared" si="37"/>
        <v>15.633333333333333</v>
      </c>
      <c r="BF617" s="393">
        <v>41106</v>
      </c>
      <c r="BG617" s="398">
        <v>41578</v>
      </c>
      <c r="BH617" s="96">
        <f t="shared" si="38"/>
        <v>472</v>
      </c>
      <c r="BI617" s="97">
        <f t="shared" si="39"/>
        <v>15.733333333333333</v>
      </c>
    </row>
    <row r="618" spans="1:61" x14ac:dyDescent="0.2">
      <c r="A618" s="413"/>
      <c r="B618" s="42" t="s">
        <v>2619</v>
      </c>
      <c r="C618" s="40">
        <v>14</v>
      </c>
      <c r="D618" s="40" t="s">
        <v>2528</v>
      </c>
      <c r="E618" s="41" t="s">
        <v>2531</v>
      </c>
      <c r="F618" s="41" t="s">
        <v>8714</v>
      </c>
      <c r="G618" s="41" t="s">
        <v>8715</v>
      </c>
      <c r="H618" s="41" t="s">
        <v>8716</v>
      </c>
      <c r="I618" s="45" t="s">
        <v>7838</v>
      </c>
      <c r="J618" s="45" t="s">
        <v>9441</v>
      </c>
      <c r="L618" s="51" t="s">
        <v>7842</v>
      </c>
      <c r="M618" s="40">
        <v>1651029</v>
      </c>
      <c r="N618" s="40" t="s">
        <v>9233</v>
      </c>
      <c r="O618" s="40" t="s">
        <v>9234</v>
      </c>
      <c r="P618" s="40" t="s">
        <v>2646</v>
      </c>
      <c r="Q618" s="40" t="s">
        <v>9235</v>
      </c>
      <c r="R618" s="40" t="s">
        <v>9236</v>
      </c>
      <c r="S618" s="43">
        <v>41092</v>
      </c>
      <c r="T618" s="40" t="s">
        <v>2623</v>
      </c>
      <c r="U618" s="58">
        <v>12714</v>
      </c>
      <c r="V618" s="58">
        <v>12714</v>
      </c>
      <c r="W618" s="40" t="s">
        <v>2623</v>
      </c>
      <c r="X618" s="40" t="s">
        <v>2623</v>
      </c>
      <c r="Y618" s="40" t="s">
        <v>2623</v>
      </c>
      <c r="Z618" s="58">
        <v>2035.22</v>
      </c>
      <c r="AA618" s="40" t="s">
        <v>26</v>
      </c>
      <c r="AB618" s="58">
        <v>2035.22</v>
      </c>
      <c r="AC618" s="40">
        <v>0</v>
      </c>
      <c r="AD618" s="40" t="s">
        <v>27</v>
      </c>
      <c r="AE618" s="40">
        <v>0</v>
      </c>
      <c r="AF618" s="40" t="s">
        <v>2629</v>
      </c>
      <c r="AG618" s="40" t="s">
        <v>2630</v>
      </c>
      <c r="AI618" s="40" t="s">
        <v>28</v>
      </c>
      <c r="AJ618" s="40" t="s">
        <v>262</v>
      </c>
      <c r="AK618" s="40" t="s">
        <v>151</v>
      </c>
      <c r="AL618" s="40" t="s">
        <v>31</v>
      </c>
      <c r="AM618" s="40" t="s">
        <v>2632</v>
      </c>
      <c r="AN618" s="40" t="s">
        <v>139</v>
      </c>
      <c r="AO618" s="40" t="s">
        <v>113</v>
      </c>
      <c r="AP618" s="40" t="s">
        <v>84</v>
      </c>
      <c r="AQ618" s="40" t="s">
        <v>85</v>
      </c>
      <c r="AR618" s="40" t="s">
        <v>42</v>
      </c>
      <c r="AS618" s="43">
        <v>41550</v>
      </c>
      <c r="AT618" s="40" t="s">
        <v>57</v>
      </c>
      <c r="AU618" s="40">
        <v>0</v>
      </c>
      <c r="AV618" s="60" t="s">
        <v>9375</v>
      </c>
      <c r="AW618" s="43">
        <v>41212</v>
      </c>
      <c r="AX618" s="46">
        <v>41431.367361111108</v>
      </c>
      <c r="AY618" s="40" t="s">
        <v>36</v>
      </c>
      <c r="AZ618" s="67">
        <v>12714</v>
      </c>
      <c r="BA618" s="43">
        <v>41212</v>
      </c>
      <c r="BB618" s="81">
        <v>41576</v>
      </c>
      <c r="BC618" s="40">
        <f t="shared" si="36"/>
        <v>364</v>
      </c>
      <c r="BD618" s="85">
        <f t="shared" si="37"/>
        <v>12.133333333333333</v>
      </c>
      <c r="BF618" s="393">
        <v>41212</v>
      </c>
      <c r="BG618" s="398">
        <v>41578</v>
      </c>
      <c r="BH618" s="96">
        <f t="shared" si="38"/>
        <v>366</v>
      </c>
      <c r="BI618" s="97">
        <f t="shared" si="39"/>
        <v>12.2</v>
      </c>
    </row>
    <row r="619" spans="1:61" x14ac:dyDescent="0.2">
      <c r="A619" s="413"/>
      <c r="B619" s="42" t="s">
        <v>2619</v>
      </c>
      <c r="C619" s="40">
        <v>14</v>
      </c>
      <c r="D619" s="40" t="s">
        <v>2528</v>
      </c>
      <c r="E619" s="41" t="s">
        <v>3625</v>
      </c>
      <c r="F619" s="41" t="s">
        <v>8729</v>
      </c>
      <c r="G619" s="41" t="s">
        <v>8708</v>
      </c>
      <c r="H619" s="41" t="s">
        <v>9439</v>
      </c>
      <c r="I619" s="40" t="s">
        <v>57</v>
      </c>
      <c r="J619" s="45" t="s">
        <v>9442</v>
      </c>
      <c r="L619" s="51" t="s">
        <v>7842</v>
      </c>
      <c r="M619" s="40">
        <v>1545844</v>
      </c>
      <c r="N619" s="40" t="s">
        <v>9237</v>
      </c>
      <c r="O619" s="40" t="s">
        <v>9238</v>
      </c>
      <c r="P619" s="40" t="s">
        <v>2646</v>
      </c>
      <c r="Q619" s="40" t="s">
        <v>9239</v>
      </c>
      <c r="R619" s="40" t="s">
        <v>9240</v>
      </c>
      <c r="S619" s="43">
        <v>40982</v>
      </c>
      <c r="T619" s="40" t="s">
        <v>2623</v>
      </c>
      <c r="U619" s="58">
        <v>2102</v>
      </c>
      <c r="V619" s="58">
        <v>2102</v>
      </c>
      <c r="W619" s="40" t="s">
        <v>2623</v>
      </c>
      <c r="X619" s="40" t="s">
        <v>2623</v>
      </c>
      <c r="Y619" s="40" t="s">
        <v>2623</v>
      </c>
      <c r="Z619" s="58">
        <v>2102</v>
      </c>
      <c r="AA619" s="40" t="s">
        <v>26</v>
      </c>
      <c r="AB619" s="58">
        <v>2102</v>
      </c>
      <c r="AC619" s="58">
        <v>1298.4000000000001</v>
      </c>
      <c r="AD619" s="40" t="s">
        <v>27</v>
      </c>
      <c r="AE619" s="40">
        <v>0</v>
      </c>
      <c r="AF619" s="40" t="s">
        <v>2629</v>
      </c>
      <c r="AG619" s="40" t="s">
        <v>2625</v>
      </c>
      <c r="AH619" s="40" t="s">
        <v>2626</v>
      </c>
      <c r="AI619" s="40" t="s">
        <v>28</v>
      </c>
      <c r="AJ619" s="40" t="s">
        <v>262</v>
      </c>
      <c r="AK619" s="40" t="s">
        <v>284</v>
      </c>
      <c r="AL619" s="40" t="s">
        <v>31</v>
      </c>
      <c r="AM619" s="40" t="s">
        <v>2632</v>
      </c>
      <c r="AN619" s="40" t="s">
        <v>139</v>
      </c>
      <c r="AO619" s="40" t="s">
        <v>277</v>
      </c>
      <c r="AP619" s="40" t="s">
        <v>55</v>
      </c>
      <c r="AQ619" s="40" t="s">
        <v>71</v>
      </c>
      <c r="AR619" s="40" t="s">
        <v>42</v>
      </c>
      <c r="AS619" s="43">
        <v>41570</v>
      </c>
      <c r="AT619" s="40" t="s">
        <v>57</v>
      </c>
      <c r="AU619" s="40">
        <v>0</v>
      </c>
      <c r="AV619" s="60" t="s">
        <v>9376</v>
      </c>
      <c r="AW619" s="43">
        <v>41206</v>
      </c>
      <c r="AX619" s="46">
        <v>41226.635416666664</v>
      </c>
      <c r="AY619" s="40" t="s">
        <v>36</v>
      </c>
      <c r="AZ619" s="67">
        <v>2102</v>
      </c>
      <c r="BA619" s="43">
        <v>41206</v>
      </c>
      <c r="BB619" s="81">
        <v>41577</v>
      </c>
      <c r="BC619" s="40">
        <f t="shared" si="36"/>
        <v>371</v>
      </c>
      <c r="BD619" s="85">
        <f t="shared" si="37"/>
        <v>12.366666666666667</v>
      </c>
      <c r="BF619" s="393">
        <v>41206</v>
      </c>
      <c r="BG619" s="398">
        <v>41578</v>
      </c>
      <c r="BH619" s="96">
        <f t="shared" si="38"/>
        <v>372</v>
      </c>
      <c r="BI619" s="97">
        <f t="shared" si="39"/>
        <v>12.4</v>
      </c>
    </row>
    <row r="620" spans="1:61" ht="12.75" customHeight="1" x14ac:dyDescent="0.2">
      <c r="A620" s="413"/>
      <c r="B620" s="42" t="s">
        <v>2619</v>
      </c>
      <c r="C620" s="40">
        <v>14</v>
      </c>
      <c r="D620" s="40" t="s">
        <v>2528</v>
      </c>
      <c r="E620" s="41" t="s">
        <v>2555</v>
      </c>
      <c r="F620" s="41" t="s">
        <v>9423</v>
      </c>
      <c r="G620" s="41" t="s">
        <v>8708</v>
      </c>
      <c r="H620" s="41" t="s">
        <v>8975</v>
      </c>
      <c r="I620" s="45" t="s">
        <v>7839</v>
      </c>
      <c r="J620" s="45" t="s">
        <v>9419</v>
      </c>
      <c r="L620" s="51" t="s">
        <v>7842</v>
      </c>
      <c r="M620" s="40">
        <v>1426427</v>
      </c>
      <c r="N620" s="40" t="s">
        <v>9241</v>
      </c>
      <c r="O620" s="40" t="s">
        <v>9242</v>
      </c>
      <c r="P620" s="40" t="s">
        <v>2646</v>
      </c>
      <c r="Q620" s="40" t="s">
        <v>9243</v>
      </c>
      <c r="R620" s="40" t="s">
        <v>9244</v>
      </c>
      <c r="S620" s="43">
        <v>40248</v>
      </c>
      <c r="T620" s="40" t="s">
        <v>2623</v>
      </c>
      <c r="U620" s="58">
        <v>30000</v>
      </c>
      <c r="V620" s="58">
        <v>30000</v>
      </c>
      <c r="W620" s="40" t="s">
        <v>2623</v>
      </c>
      <c r="X620" s="40" t="s">
        <v>2623</v>
      </c>
      <c r="Y620" s="40" t="s">
        <v>2623</v>
      </c>
      <c r="Z620" s="58">
        <v>9168.02</v>
      </c>
      <c r="AA620" s="40" t="s">
        <v>50</v>
      </c>
      <c r="AB620" s="58">
        <v>4584.01</v>
      </c>
      <c r="AC620" s="40">
        <v>0</v>
      </c>
      <c r="AD620" s="40" t="s">
        <v>27</v>
      </c>
      <c r="AE620" s="40">
        <v>0</v>
      </c>
      <c r="AF620" s="40" t="s">
        <v>2629</v>
      </c>
      <c r="AG620" s="40" t="s">
        <v>2630</v>
      </c>
      <c r="AI620" s="40" t="s">
        <v>28</v>
      </c>
      <c r="AJ620" s="40" t="s">
        <v>262</v>
      </c>
      <c r="AK620" s="40" t="s">
        <v>284</v>
      </c>
      <c r="AL620" s="40" t="s">
        <v>31</v>
      </c>
      <c r="AM620" s="40" t="s">
        <v>2632</v>
      </c>
      <c r="AN620" s="40" t="s">
        <v>139</v>
      </c>
      <c r="AO620" s="40" t="s">
        <v>433</v>
      </c>
      <c r="AP620" s="40" t="s">
        <v>34</v>
      </c>
      <c r="AQ620" s="40" t="s">
        <v>71</v>
      </c>
      <c r="AR620" s="40" t="s">
        <v>42</v>
      </c>
      <c r="AS620" s="43">
        <v>41563</v>
      </c>
      <c r="AT620" s="40" t="s">
        <v>43</v>
      </c>
      <c r="AU620" s="40">
        <v>0</v>
      </c>
      <c r="AV620" s="60" t="s">
        <v>9377</v>
      </c>
      <c r="AW620" s="43">
        <v>40772</v>
      </c>
      <c r="AX620" s="46">
        <v>40967.943055555559</v>
      </c>
      <c r="AY620" s="40" t="s">
        <v>36</v>
      </c>
      <c r="AZ620" s="67">
        <v>30000</v>
      </c>
      <c r="BA620" s="43">
        <v>40772</v>
      </c>
      <c r="BB620" s="81">
        <v>41578</v>
      </c>
      <c r="BC620" s="40">
        <f t="shared" si="36"/>
        <v>806</v>
      </c>
      <c r="BD620" s="85">
        <f t="shared" si="37"/>
        <v>26.866666666666667</v>
      </c>
      <c r="BF620" s="393">
        <v>40772</v>
      </c>
      <c r="BG620" s="398">
        <v>41578</v>
      </c>
      <c r="BH620" s="96">
        <f t="shared" si="38"/>
        <v>806</v>
      </c>
      <c r="BI620" s="97">
        <f t="shared" si="39"/>
        <v>26.866666666666667</v>
      </c>
    </row>
    <row r="621" spans="1:61" ht="12.75" customHeight="1" x14ac:dyDescent="0.2">
      <c r="A621" s="413"/>
      <c r="B621" s="42" t="s">
        <v>2619</v>
      </c>
      <c r="C621" s="40">
        <v>14</v>
      </c>
      <c r="D621" s="40" t="s">
        <v>2528</v>
      </c>
      <c r="E621" s="41" t="s">
        <v>2531</v>
      </c>
      <c r="F621" s="41" t="s">
        <v>9206</v>
      </c>
      <c r="G621" s="41" t="s">
        <v>8708</v>
      </c>
      <c r="H621" s="41" t="s">
        <v>8975</v>
      </c>
      <c r="I621" s="45" t="s">
        <v>7839</v>
      </c>
      <c r="J621" s="45" t="s">
        <v>9419</v>
      </c>
      <c r="L621" s="51" t="s">
        <v>7842</v>
      </c>
      <c r="M621" s="40">
        <v>1559097</v>
      </c>
      <c r="N621" s="40" t="s">
        <v>9245</v>
      </c>
      <c r="O621" s="40" t="s">
        <v>9246</v>
      </c>
      <c r="P621" s="40" t="s">
        <v>2646</v>
      </c>
      <c r="Q621" s="40" t="s">
        <v>9247</v>
      </c>
      <c r="R621" s="40" t="s">
        <v>9248</v>
      </c>
      <c r="S621" s="43">
        <v>41176</v>
      </c>
      <c r="T621" s="40" t="s">
        <v>2623</v>
      </c>
      <c r="U621" s="58">
        <v>35000</v>
      </c>
      <c r="V621" s="58">
        <v>35000</v>
      </c>
      <c r="W621" s="40" t="s">
        <v>2623</v>
      </c>
      <c r="X621" s="40" t="s">
        <v>2623</v>
      </c>
      <c r="Y621" s="40" t="s">
        <v>2623</v>
      </c>
      <c r="Z621" s="58">
        <v>7043.29</v>
      </c>
      <c r="AA621" s="40" t="s">
        <v>26</v>
      </c>
      <c r="AB621" s="58">
        <v>7043.29</v>
      </c>
      <c r="AC621" s="40">
        <v>0</v>
      </c>
      <c r="AD621" s="40" t="s">
        <v>27</v>
      </c>
      <c r="AE621" s="40">
        <v>0</v>
      </c>
      <c r="AF621" s="40" t="s">
        <v>2629</v>
      </c>
      <c r="AG621" s="40" t="s">
        <v>2625</v>
      </c>
      <c r="AH621" s="40" t="s">
        <v>2626</v>
      </c>
      <c r="AI621" s="40" t="s">
        <v>28</v>
      </c>
      <c r="AJ621" s="40" t="s">
        <v>262</v>
      </c>
      <c r="AK621" s="40" t="s">
        <v>151</v>
      </c>
      <c r="AL621" s="40" t="s">
        <v>31</v>
      </c>
      <c r="AM621" s="40" t="s">
        <v>2632</v>
      </c>
      <c r="AN621" s="40" t="s">
        <v>139</v>
      </c>
      <c r="AO621" s="40" t="s">
        <v>996</v>
      </c>
      <c r="AP621" s="40" t="s">
        <v>53</v>
      </c>
      <c r="AQ621" s="40" t="s">
        <v>71</v>
      </c>
      <c r="AR621" s="40" t="s">
        <v>42</v>
      </c>
      <c r="AS621" s="43">
        <v>41565</v>
      </c>
      <c r="AT621" s="40" t="s">
        <v>43</v>
      </c>
      <c r="AU621" s="40">
        <v>0</v>
      </c>
      <c r="AV621" s="60" t="s">
        <v>9378</v>
      </c>
      <c r="AW621" s="43">
        <v>41246</v>
      </c>
      <c r="AX621" s="46">
        <v>41257.956944444442</v>
      </c>
      <c r="AY621" s="40" t="s">
        <v>36</v>
      </c>
      <c r="AZ621" s="67">
        <v>35000</v>
      </c>
      <c r="BA621" s="43">
        <v>41246</v>
      </c>
      <c r="BB621" s="81">
        <v>41579</v>
      </c>
      <c r="BC621" s="40">
        <f t="shared" si="36"/>
        <v>333</v>
      </c>
      <c r="BD621" s="85">
        <f t="shared" si="37"/>
        <v>11.1</v>
      </c>
      <c r="BF621" s="393">
        <v>41246</v>
      </c>
      <c r="BG621" s="398">
        <v>41578</v>
      </c>
      <c r="BH621" s="96">
        <f t="shared" si="38"/>
        <v>332</v>
      </c>
      <c r="BI621" s="97">
        <f t="shared" si="39"/>
        <v>11.066666666666666</v>
      </c>
    </row>
    <row r="622" spans="1:61" ht="12.75" customHeight="1" x14ac:dyDescent="0.2">
      <c r="A622" s="413"/>
      <c r="B622" s="42" t="s">
        <v>2619</v>
      </c>
      <c r="C622" s="40">
        <v>1</v>
      </c>
      <c r="D622" s="60" t="s">
        <v>2527</v>
      </c>
      <c r="E622" s="40" t="s">
        <v>7588</v>
      </c>
      <c r="F622" s="40" t="s">
        <v>7588</v>
      </c>
      <c r="G622" s="40" t="s">
        <v>7588</v>
      </c>
      <c r="H622" s="41" t="s">
        <v>7588</v>
      </c>
      <c r="I622" s="60" t="s">
        <v>7456</v>
      </c>
      <c r="J622" s="45" t="s">
        <v>7588</v>
      </c>
      <c r="K622" s="68">
        <v>0</v>
      </c>
      <c r="L622" s="51" t="s">
        <v>7841</v>
      </c>
      <c r="M622" s="40">
        <v>479952</v>
      </c>
      <c r="N622" s="40" t="s">
        <v>9249</v>
      </c>
      <c r="O622" s="40" t="s">
        <v>9250</v>
      </c>
      <c r="P622" s="40" t="s">
        <v>2622</v>
      </c>
      <c r="T622" s="40" t="s">
        <v>2623</v>
      </c>
      <c r="U622" s="40">
        <v>0</v>
      </c>
      <c r="V622" s="40">
        <v>0</v>
      </c>
      <c r="W622" s="40" t="s">
        <v>2623</v>
      </c>
      <c r="X622" s="40" t="s">
        <v>2623</v>
      </c>
      <c r="Y622" s="40" t="s">
        <v>2623</v>
      </c>
      <c r="Z622" s="40">
        <v>0</v>
      </c>
      <c r="AB622" s="40">
        <v>0</v>
      </c>
      <c r="AC622" s="58">
        <v>10000</v>
      </c>
      <c r="AD622" s="40" t="s">
        <v>27</v>
      </c>
      <c r="AE622" s="40">
        <v>0</v>
      </c>
      <c r="AF622" s="40" t="s">
        <v>2629</v>
      </c>
      <c r="AG622" s="40" t="s">
        <v>2625</v>
      </c>
      <c r="AH622" s="40" t="s">
        <v>2626</v>
      </c>
      <c r="AI622" s="40" t="s">
        <v>28</v>
      </c>
      <c r="AJ622" s="40" t="s">
        <v>596</v>
      </c>
      <c r="AK622" s="40" t="s">
        <v>314</v>
      </c>
      <c r="AL622" s="40" t="s">
        <v>31</v>
      </c>
      <c r="AM622" s="40" t="s">
        <v>2634</v>
      </c>
      <c r="AN622" s="40" t="s">
        <v>32</v>
      </c>
      <c r="AO622" s="40" t="s">
        <v>449</v>
      </c>
      <c r="AP622" s="40" t="s">
        <v>34</v>
      </c>
      <c r="AQ622" s="40" t="s">
        <v>63</v>
      </c>
      <c r="AR622" s="40" t="s">
        <v>42</v>
      </c>
      <c r="AS622" s="43">
        <v>41572</v>
      </c>
      <c r="AT622" s="60" t="s">
        <v>7456</v>
      </c>
      <c r="AU622" s="40">
        <v>0</v>
      </c>
      <c r="AV622" s="60" t="s">
        <v>9379</v>
      </c>
      <c r="AW622" s="43">
        <v>38663</v>
      </c>
      <c r="AX622" s="46">
        <v>38680.533333333333</v>
      </c>
      <c r="AY622" s="40" t="s">
        <v>600</v>
      </c>
      <c r="AZ622" s="67">
        <v>0</v>
      </c>
      <c r="BA622" s="43">
        <v>38663</v>
      </c>
      <c r="BB622" s="81">
        <v>41572</v>
      </c>
      <c r="BC622" s="40">
        <f t="shared" si="36"/>
        <v>2909</v>
      </c>
      <c r="BD622" s="85">
        <f t="shared" si="37"/>
        <v>96.966666666666669</v>
      </c>
      <c r="BF622" s="393">
        <v>38663</v>
      </c>
      <c r="BG622" s="398">
        <v>41578</v>
      </c>
      <c r="BH622" s="96">
        <f t="shared" si="38"/>
        <v>2915</v>
      </c>
      <c r="BI622" s="97">
        <f t="shared" si="39"/>
        <v>97.166666666666671</v>
      </c>
    </row>
    <row r="623" spans="1:61" ht="12.75" customHeight="1" x14ac:dyDescent="0.2">
      <c r="A623" s="413"/>
      <c r="B623" s="42" t="s">
        <v>2619</v>
      </c>
      <c r="C623" s="40">
        <v>93</v>
      </c>
      <c r="D623" s="60" t="s">
        <v>2527</v>
      </c>
      <c r="E623" s="41" t="s">
        <v>2552</v>
      </c>
      <c r="F623" s="40" t="s">
        <v>8717</v>
      </c>
      <c r="G623" s="40" t="s">
        <v>8708</v>
      </c>
      <c r="H623" s="40" t="s">
        <v>8711</v>
      </c>
      <c r="I623" s="60" t="s">
        <v>7456</v>
      </c>
      <c r="J623" s="45" t="s">
        <v>8762</v>
      </c>
      <c r="K623" s="68">
        <v>0</v>
      </c>
      <c r="L623" s="51" t="s">
        <v>7842</v>
      </c>
      <c r="M623" s="40">
        <v>1620295</v>
      </c>
      <c r="N623" s="40" t="s">
        <v>9251</v>
      </c>
      <c r="O623" s="40" t="s">
        <v>9252</v>
      </c>
      <c r="P623" s="40" t="s">
        <v>2622</v>
      </c>
      <c r="Q623" s="40" t="s">
        <v>9253</v>
      </c>
      <c r="R623" s="40" t="s">
        <v>9254</v>
      </c>
      <c r="S623" s="43">
        <v>40798</v>
      </c>
      <c r="T623" s="40" t="s">
        <v>2623</v>
      </c>
      <c r="U623" s="58">
        <v>12084</v>
      </c>
      <c r="V623" s="58">
        <v>12084</v>
      </c>
      <c r="W623" s="40" t="s">
        <v>2623</v>
      </c>
      <c r="X623" s="40" t="s">
        <v>2623</v>
      </c>
      <c r="Y623" s="40" t="s">
        <v>2623</v>
      </c>
      <c r="Z623" s="58">
        <v>12084</v>
      </c>
      <c r="AA623" s="40" t="s">
        <v>50</v>
      </c>
      <c r="AB623" s="58">
        <v>6042</v>
      </c>
      <c r="AC623" s="40">
        <v>0</v>
      </c>
      <c r="AD623" s="40" t="s">
        <v>27</v>
      </c>
      <c r="AE623" s="40">
        <v>0</v>
      </c>
      <c r="AF623" s="40" t="s">
        <v>2629</v>
      </c>
      <c r="AG623" s="40" t="s">
        <v>2630</v>
      </c>
      <c r="AI623" s="40" t="s">
        <v>28</v>
      </c>
      <c r="AJ623" s="40" t="s">
        <v>135</v>
      </c>
      <c r="AK623" s="40" t="s">
        <v>284</v>
      </c>
      <c r="AL623" s="40" t="s">
        <v>31</v>
      </c>
      <c r="AM623" s="40" t="s">
        <v>2632</v>
      </c>
      <c r="AN623" s="40" t="s">
        <v>131</v>
      </c>
      <c r="AO623" s="40" t="s">
        <v>77</v>
      </c>
      <c r="AP623" s="40" t="s">
        <v>34</v>
      </c>
      <c r="AQ623" s="40" t="s">
        <v>71</v>
      </c>
      <c r="AR623" s="40" t="s">
        <v>42</v>
      </c>
      <c r="AS623" s="43">
        <v>41558</v>
      </c>
      <c r="AT623" s="60" t="s">
        <v>7456</v>
      </c>
      <c r="AU623" s="40">
        <v>0</v>
      </c>
      <c r="AV623" s="60" t="s">
        <v>9380</v>
      </c>
      <c r="AW623" s="43">
        <v>41358</v>
      </c>
      <c r="AX623" s="46">
        <v>41381.061111111114</v>
      </c>
      <c r="AY623" s="40" t="s">
        <v>36</v>
      </c>
      <c r="AZ623" s="67">
        <v>12084</v>
      </c>
      <c r="BA623" s="43">
        <v>41358</v>
      </c>
      <c r="BB623" s="81">
        <v>41558</v>
      </c>
      <c r="BC623" s="40">
        <f t="shared" si="36"/>
        <v>200</v>
      </c>
      <c r="BD623" s="85">
        <f t="shared" si="37"/>
        <v>6.666666666666667</v>
      </c>
      <c r="BF623" s="393">
        <v>41358</v>
      </c>
      <c r="BG623" s="398">
        <v>41578</v>
      </c>
      <c r="BH623" s="96">
        <f t="shared" si="38"/>
        <v>220</v>
      </c>
      <c r="BI623" s="97">
        <f t="shared" si="39"/>
        <v>7.333333333333333</v>
      </c>
    </row>
    <row r="624" spans="1:61" ht="12.75" customHeight="1" x14ac:dyDescent="0.2">
      <c r="A624" s="413"/>
      <c r="B624" s="42" t="s">
        <v>2619</v>
      </c>
      <c r="C624" s="40">
        <v>82</v>
      </c>
      <c r="D624" s="60" t="s">
        <v>2527</v>
      </c>
      <c r="E624" s="41" t="s">
        <v>2558</v>
      </c>
      <c r="F624" s="41" t="s">
        <v>8712</v>
      </c>
      <c r="G624" s="41" t="s">
        <v>8708</v>
      </c>
      <c r="H624" s="41" t="s">
        <v>9572</v>
      </c>
      <c r="I624" s="45" t="s">
        <v>7453</v>
      </c>
      <c r="J624" s="40" t="s">
        <v>8736</v>
      </c>
      <c r="L624" s="51" t="s">
        <v>7841</v>
      </c>
      <c r="M624" s="40">
        <v>774868</v>
      </c>
      <c r="N624" s="40" t="s">
        <v>9255</v>
      </c>
      <c r="O624" s="40" t="s">
        <v>9256</v>
      </c>
      <c r="P624" s="40" t="s">
        <v>2622</v>
      </c>
      <c r="Q624" s="40" t="s">
        <v>9257</v>
      </c>
      <c r="R624" s="40" t="s">
        <v>9258</v>
      </c>
      <c r="S624" s="43">
        <v>38479</v>
      </c>
      <c r="T624" s="40" t="s">
        <v>2623</v>
      </c>
      <c r="U624" s="58">
        <v>16263.15</v>
      </c>
      <c r="V624" s="58">
        <v>16263.15</v>
      </c>
      <c r="W624" s="40" t="s">
        <v>2623</v>
      </c>
      <c r="X624" s="40" t="s">
        <v>2623</v>
      </c>
      <c r="Y624" s="40" t="s">
        <v>2623</v>
      </c>
      <c r="Z624" s="58">
        <v>16263.15</v>
      </c>
      <c r="AA624" s="40" t="s">
        <v>26</v>
      </c>
      <c r="AB624" s="58">
        <v>16263.15</v>
      </c>
      <c r="AC624" s="58">
        <v>16299.86</v>
      </c>
      <c r="AD624" s="40" t="s">
        <v>27</v>
      </c>
      <c r="AE624" s="40">
        <v>0</v>
      </c>
      <c r="AF624" s="40" t="s">
        <v>2629</v>
      </c>
      <c r="AG624" s="40" t="s">
        <v>2625</v>
      </c>
      <c r="AH624" s="40" t="s">
        <v>2626</v>
      </c>
      <c r="AI624" s="40" t="s">
        <v>28</v>
      </c>
      <c r="AJ624" s="40" t="s">
        <v>135</v>
      </c>
      <c r="AK624" s="40" t="s">
        <v>38</v>
      </c>
      <c r="AL624" s="40" t="s">
        <v>45</v>
      </c>
      <c r="AM624" s="40" t="s">
        <v>2634</v>
      </c>
      <c r="AN624" s="40" t="s">
        <v>32</v>
      </c>
      <c r="AO624" s="40" t="s">
        <v>9381</v>
      </c>
      <c r="AP624" s="40" t="s">
        <v>123</v>
      </c>
      <c r="AQ624" s="40" t="s">
        <v>185</v>
      </c>
      <c r="AR624" s="40" t="s">
        <v>42</v>
      </c>
      <c r="AS624" s="43">
        <v>41577</v>
      </c>
      <c r="AT624" s="40" t="s">
        <v>7453</v>
      </c>
      <c r="AU624" s="40">
        <v>0</v>
      </c>
      <c r="AV624" s="60" t="s">
        <v>9382</v>
      </c>
      <c r="AW624" s="43">
        <v>39593</v>
      </c>
      <c r="AX624" s="46">
        <v>39679.436111111114</v>
      </c>
      <c r="AY624" s="40" t="s">
        <v>36</v>
      </c>
      <c r="AZ624" s="67">
        <v>16263.15</v>
      </c>
      <c r="BA624" s="43">
        <v>39593</v>
      </c>
      <c r="BB624" s="81">
        <v>41577</v>
      </c>
      <c r="BC624" s="40">
        <f t="shared" si="36"/>
        <v>1984</v>
      </c>
      <c r="BD624" s="85">
        <f t="shared" si="37"/>
        <v>66.13333333333334</v>
      </c>
      <c r="BF624" s="393">
        <v>39593</v>
      </c>
      <c r="BG624" s="398">
        <v>41578</v>
      </c>
      <c r="BH624" s="96">
        <f t="shared" si="38"/>
        <v>1985</v>
      </c>
      <c r="BI624" s="97">
        <f t="shared" si="39"/>
        <v>66.166666666666671</v>
      </c>
    </row>
    <row r="625" spans="1:61" ht="12.75" customHeight="1" x14ac:dyDescent="0.2">
      <c r="A625" s="413"/>
      <c r="B625" s="42" t="s">
        <v>2619</v>
      </c>
      <c r="C625" s="40">
        <v>93</v>
      </c>
      <c r="D625" s="60" t="s">
        <v>2527</v>
      </c>
      <c r="E625" s="41" t="s">
        <v>2535</v>
      </c>
      <c r="F625" s="40" t="s">
        <v>8710</v>
      </c>
      <c r="G625" s="40" t="s">
        <v>8708</v>
      </c>
      <c r="H625" s="40" t="s">
        <v>8975</v>
      </c>
      <c r="I625" s="40" t="s">
        <v>7453</v>
      </c>
      <c r="J625" s="40" t="s">
        <v>9446</v>
      </c>
      <c r="L625" s="51" t="s">
        <v>7841</v>
      </c>
      <c r="M625" s="40">
        <v>488243</v>
      </c>
      <c r="N625" s="40" t="s">
        <v>9259</v>
      </c>
      <c r="O625" s="40" t="s">
        <v>9260</v>
      </c>
      <c r="P625" s="40" t="s">
        <v>2622</v>
      </c>
      <c r="Q625" s="40">
        <v>1001002</v>
      </c>
      <c r="R625" s="40" t="s">
        <v>9261</v>
      </c>
      <c r="S625" s="43">
        <v>37900</v>
      </c>
      <c r="T625" s="40" t="s">
        <v>2623</v>
      </c>
      <c r="U625" s="58">
        <v>137600.26999999999</v>
      </c>
      <c r="V625" s="58">
        <v>137600.26999999999</v>
      </c>
      <c r="W625" s="40" t="s">
        <v>2623</v>
      </c>
      <c r="X625" s="40" t="s">
        <v>2623</v>
      </c>
      <c r="Y625" s="40" t="s">
        <v>2623</v>
      </c>
      <c r="Z625" s="58">
        <v>137600.26999999999</v>
      </c>
      <c r="AA625" s="40" t="s">
        <v>26</v>
      </c>
      <c r="AB625" s="58">
        <v>137600.26999999999</v>
      </c>
      <c r="AC625" s="40">
        <v>0</v>
      </c>
      <c r="AD625" s="40" t="s">
        <v>27</v>
      </c>
      <c r="AE625" s="40">
        <v>0</v>
      </c>
      <c r="AF625" s="40" t="s">
        <v>2629</v>
      </c>
      <c r="AG625" s="40" t="s">
        <v>2625</v>
      </c>
      <c r="AH625" s="40" t="s">
        <v>2626</v>
      </c>
      <c r="AI625" s="40" t="s">
        <v>28</v>
      </c>
      <c r="AJ625" s="40" t="s">
        <v>135</v>
      </c>
      <c r="AK625" s="40" t="s">
        <v>80</v>
      </c>
      <c r="AL625" s="40" t="s">
        <v>31</v>
      </c>
      <c r="AM625" s="40" t="s">
        <v>9383</v>
      </c>
      <c r="AN625" s="40" t="s">
        <v>32</v>
      </c>
      <c r="AO625" s="40" t="s">
        <v>113</v>
      </c>
      <c r="AP625" s="40" t="s">
        <v>84</v>
      </c>
      <c r="AQ625" s="40" t="s">
        <v>85</v>
      </c>
      <c r="AR625" s="40" t="s">
        <v>42</v>
      </c>
      <c r="AS625" s="43">
        <v>41558</v>
      </c>
      <c r="AT625" s="40" t="s">
        <v>7453</v>
      </c>
      <c r="AU625" s="40">
        <v>0</v>
      </c>
      <c r="AV625" s="60" t="s">
        <v>9384</v>
      </c>
      <c r="AW625" s="43">
        <v>38246</v>
      </c>
      <c r="AX625" s="46">
        <v>38757.668055555558</v>
      </c>
      <c r="AY625" s="40" t="s">
        <v>36</v>
      </c>
      <c r="AZ625" s="67">
        <v>137600.26999999999</v>
      </c>
      <c r="BA625" s="43">
        <v>38246</v>
      </c>
      <c r="BB625" s="81">
        <v>41558</v>
      </c>
      <c r="BC625" s="40">
        <f t="shared" si="36"/>
        <v>3312</v>
      </c>
      <c r="BD625" s="85">
        <f t="shared" si="37"/>
        <v>110.4</v>
      </c>
      <c r="BF625" s="393">
        <v>38246</v>
      </c>
      <c r="BG625" s="398">
        <v>41578</v>
      </c>
      <c r="BH625" s="96">
        <f t="shared" si="38"/>
        <v>3332</v>
      </c>
      <c r="BI625" s="97">
        <f t="shared" si="39"/>
        <v>111.06666666666666</v>
      </c>
    </row>
    <row r="626" spans="1:61" ht="12.75" customHeight="1" x14ac:dyDescent="0.2">
      <c r="A626" s="413"/>
      <c r="B626" s="42" t="s">
        <v>2619</v>
      </c>
      <c r="C626" s="40">
        <v>93</v>
      </c>
      <c r="D626" s="60" t="s">
        <v>2527</v>
      </c>
      <c r="E626" s="41" t="s">
        <v>2552</v>
      </c>
      <c r="F626" s="41" t="s">
        <v>8717</v>
      </c>
      <c r="G626" s="41" t="s">
        <v>8708</v>
      </c>
      <c r="H626" s="41" t="s">
        <v>9571</v>
      </c>
      <c r="I626" s="45" t="s">
        <v>7453</v>
      </c>
      <c r="J626" s="40" t="s">
        <v>8736</v>
      </c>
      <c r="L626" s="51" t="s">
        <v>7842</v>
      </c>
      <c r="M626" s="40">
        <v>1575460</v>
      </c>
      <c r="N626" s="40" t="s">
        <v>9262</v>
      </c>
      <c r="O626" s="40" t="s">
        <v>9263</v>
      </c>
      <c r="P626" s="40" t="s">
        <v>2622</v>
      </c>
      <c r="Q626" s="40" t="s">
        <v>9264</v>
      </c>
      <c r="R626" s="40" t="s">
        <v>9265</v>
      </c>
      <c r="S626" s="43">
        <v>41019</v>
      </c>
      <c r="T626" s="40" t="s">
        <v>2623</v>
      </c>
      <c r="U626" s="58">
        <v>13180</v>
      </c>
      <c r="V626" s="58">
        <v>13180</v>
      </c>
      <c r="W626" s="40" t="s">
        <v>2623</v>
      </c>
      <c r="X626" s="40" t="s">
        <v>2623</v>
      </c>
      <c r="Y626" s="40" t="s">
        <v>2623</v>
      </c>
      <c r="Z626" s="58">
        <v>13180</v>
      </c>
      <c r="AA626" s="40" t="s">
        <v>50</v>
      </c>
      <c r="AB626" s="58">
        <v>6590</v>
      </c>
      <c r="AC626" s="40">
        <v>0</v>
      </c>
      <c r="AD626" s="40" t="s">
        <v>27</v>
      </c>
      <c r="AE626" s="40">
        <v>0</v>
      </c>
      <c r="AF626" s="40" t="s">
        <v>2629</v>
      </c>
      <c r="AG626" s="40" t="s">
        <v>2625</v>
      </c>
      <c r="AH626" s="40" t="s">
        <v>2626</v>
      </c>
      <c r="AI626" s="40" t="s">
        <v>28</v>
      </c>
      <c r="AJ626" s="40" t="s">
        <v>135</v>
      </c>
      <c r="AK626" s="40" t="s">
        <v>284</v>
      </c>
      <c r="AL626" s="40" t="s">
        <v>45</v>
      </c>
      <c r="AM626" s="40" t="s">
        <v>2634</v>
      </c>
      <c r="AN626" s="40" t="s">
        <v>32</v>
      </c>
      <c r="AO626" s="40" t="s">
        <v>449</v>
      </c>
      <c r="AP626" s="40" t="s">
        <v>34</v>
      </c>
      <c r="AQ626" s="40" t="s">
        <v>71</v>
      </c>
      <c r="AR626" s="40" t="s">
        <v>42</v>
      </c>
      <c r="AS626" s="43">
        <v>41558</v>
      </c>
      <c r="AT626" s="40" t="s">
        <v>7453</v>
      </c>
      <c r="AU626" s="40">
        <v>0</v>
      </c>
      <c r="AV626" s="60" t="s">
        <v>9385</v>
      </c>
      <c r="AW626" s="43">
        <v>41292</v>
      </c>
      <c r="AX626" s="46">
        <v>41305.00277777778</v>
      </c>
      <c r="AY626" s="40" t="s">
        <v>36</v>
      </c>
      <c r="AZ626" s="67">
        <v>13180</v>
      </c>
      <c r="BA626" s="43">
        <v>41292</v>
      </c>
      <c r="BB626" s="81">
        <v>41558</v>
      </c>
      <c r="BC626" s="40">
        <f t="shared" si="36"/>
        <v>266</v>
      </c>
      <c r="BD626" s="85">
        <f t="shared" si="37"/>
        <v>8.8666666666666671</v>
      </c>
      <c r="BF626" s="393">
        <v>41292</v>
      </c>
      <c r="BG626" s="398">
        <v>41578</v>
      </c>
      <c r="BH626" s="96">
        <f t="shared" si="38"/>
        <v>286</v>
      </c>
      <c r="BI626" s="97">
        <f t="shared" si="39"/>
        <v>9.5333333333333332</v>
      </c>
    </row>
    <row r="627" spans="1:61" ht="12.75" customHeight="1" x14ac:dyDescent="0.2">
      <c r="A627" s="413"/>
      <c r="B627" s="42" t="s">
        <v>2619</v>
      </c>
      <c r="C627" s="40">
        <v>93</v>
      </c>
      <c r="D627" s="60" t="s">
        <v>2527</v>
      </c>
      <c r="E627" s="41" t="s">
        <v>2566</v>
      </c>
      <c r="F627" s="41" t="s">
        <v>8717</v>
      </c>
      <c r="G627" s="41" t="s">
        <v>8708</v>
      </c>
      <c r="H627" s="41" t="s">
        <v>8975</v>
      </c>
      <c r="I627" s="40" t="s">
        <v>7453</v>
      </c>
      <c r="J627" s="40" t="s">
        <v>8736</v>
      </c>
      <c r="L627" s="51" t="s">
        <v>7842</v>
      </c>
      <c r="M627" s="40">
        <v>1588530</v>
      </c>
      <c r="N627" s="40" t="s">
        <v>9266</v>
      </c>
      <c r="O627" s="40" t="s">
        <v>9267</v>
      </c>
      <c r="P627" s="40" t="s">
        <v>2622</v>
      </c>
      <c r="Q627" s="40" t="s">
        <v>9268</v>
      </c>
      <c r="R627" s="40" t="s">
        <v>9269</v>
      </c>
      <c r="S627" s="43">
        <v>41080</v>
      </c>
      <c r="T627" s="40" t="s">
        <v>2623</v>
      </c>
      <c r="U627" s="58">
        <v>6529</v>
      </c>
      <c r="V627" s="58">
        <v>6529</v>
      </c>
      <c r="W627" s="40" t="s">
        <v>2623</v>
      </c>
      <c r="X627" s="40" t="s">
        <v>2623</v>
      </c>
      <c r="Y627" s="40" t="s">
        <v>2623</v>
      </c>
      <c r="Z627" s="58">
        <v>6529</v>
      </c>
      <c r="AA627" s="40" t="s">
        <v>50</v>
      </c>
      <c r="AB627" s="58">
        <v>3264.5</v>
      </c>
      <c r="AC627" s="40">
        <v>0</v>
      </c>
      <c r="AD627" s="40" t="s">
        <v>27</v>
      </c>
      <c r="AE627" s="40">
        <v>0</v>
      </c>
      <c r="AF627" s="40" t="s">
        <v>2629</v>
      </c>
      <c r="AG627" s="40" t="s">
        <v>2625</v>
      </c>
      <c r="AH627" s="40" t="s">
        <v>2626</v>
      </c>
      <c r="AI627" s="40" t="s">
        <v>28</v>
      </c>
      <c r="AJ627" s="40" t="s">
        <v>135</v>
      </c>
      <c r="AK627" s="40" t="s">
        <v>136</v>
      </c>
      <c r="AL627" s="40" t="s">
        <v>31</v>
      </c>
      <c r="AM627" s="40" t="s">
        <v>2644</v>
      </c>
      <c r="AN627" s="40" t="s">
        <v>32</v>
      </c>
      <c r="AO627" s="40" t="s">
        <v>68</v>
      </c>
      <c r="AP627" s="40" t="s">
        <v>34</v>
      </c>
      <c r="AQ627" s="40" t="s">
        <v>71</v>
      </c>
      <c r="AR627" s="40" t="s">
        <v>42</v>
      </c>
      <c r="AS627" s="43">
        <v>41558</v>
      </c>
      <c r="AT627" s="40" t="s">
        <v>7453</v>
      </c>
      <c r="AU627" s="40">
        <v>0</v>
      </c>
      <c r="AV627" s="60" t="s">
        <v>9386</v>
      </c>
      <c r="AW627" s="43">
        <v>41311</v>
      </c>
      <c r="AX627" s="46">
        <v>41328.03402777778</v>
      </c>
      <c r="AY627" s="40" t="s">
        <v>36</v>
      </c>
      <c r="AZ627" s="67">
        <v>6529</v>
      </c>
      <c r="BA627" s="43">
        <v>41311</v>
      </c>
      <c r="BB627" s="81">
        <v>41558</v>
      </c>
      <c r="BC627" s="40">
        <f t="shared" si="36"/>
        <v>247</v>
      </c>
      <c r="BD627" s="85">
        <f t="shared" si="37"/>
        <v>8.2333333333333325</v>
      </c>
      <c r="BF627" s="393">
        <v>41311</v>
      </c>
      <c r="BG627" s="398">
        <v>41578</v>
      </c>
      <c r="BH627" s="96">
        <f t="shared" si="38"/>
        <v>267</v>
      </c>
      <c r="BI627" s="97">
        <f t="shared" si="39"/>
        <v>8.9</v>
      </c>
    </row>
    <row r="628" spans="1:61" ht="12.75" customHeight="1" x14ac:dyDescent="0.2">
      <c r="A628" s="413"/>
      <c r="B628" s="42" t="s">
        <v>2619</v>
      </c>
      <c r="C628" s="40">
        <v>93</v>
      </c>
      <c r="D628" s="60" t="s">
        <v>2527</v>
      </c>
      <c r="E628" s="41" t="s">
        <v>2530</v>
      </c>
      <c r="F628" s="41" t="s">
        <v>8713</v>
      </c>
      <c r="G628" s="41" t="s">
        <v>8708</v>
      </c>
      <c r="H628" s="41" t="s">
        <v>9214</v>
      </c>
      <c r="I628" s="45" t="s">
        <v>7453</v>
      </c>
      <c r="J628" s="40" t="s">
        <v>8761</v>
      </c>
      <c r="L628" s="51" t="s">
        <v>7842</v>
      </c>
      <c r="M628" s="40">
        <v>1393837</v>
      </c>
      <c r="N628" s="40" t="s">
        <v>9270</v>
      </c>
      <c r="O628" s="40" t="s">
        <v>9271</v>
      </c>
      <c r="P628" s="40" t="s">
        <v>2622</v>
      </c>
      <c r="Q628" s="40" t="s">
        <v>9272</v>
      </c>
      <c r="R628" s="40" t="s">
        <v>9273</v>
      </c>
      <c r="S628" s="43">
        <v>40514</v>
      </c>
      <c r="T628" s="40" t="s">
        <v>2623</v>
      </c>
      <c r="U628" s="58">
        <v>80506</v>
      </c>
      <c r="V628" s="58">
        <v>80506</v>
      </c>
      <c r="W628" s="40" t="s">
        <v>2623</v>
      </c>
      <c r="X628" s="40" t="s">
        <v>2623</v>
      </c>
      <c r="Y628" s="40" t="s">
        <v>2623</v>
      </c>
      <c r="Z628" s="58">
        <v>80506</v>
      </c>
      <c r="AA628" s="40" t="s">
        <v>26</v>
      </c>
      <c r="AB628" s="58">
        <v>80506</v>
      </c>
      <c r="AC628" s="58">
        <v>14099.19</v>
      </c>
      <c r="AD628" s="40" t="s">
        <v>27</v>
      </c>
      <c r="AE628" s="40">
        <v>0</v>
      </c>
      <c r="AF628" s="40" t="s">
        <v>2629</v>
      </c>
      <c r="AG628" s="40" t="s">
        <v>2625</v>
      </c>
      <c r="AH628" s="40" t="s">
        <v>2626</v>
      </c>
      <c r="AI628" s="40" t="s">
        <v>28</v>
      </c>
      <c r="AJ628" s="40" t="s">
        <v>135</v>
      </c>
      <c r="AK628" s="40" t="s">
        <v>284</v>
      </c>
      <c r="AL628" s="40" t="s">
        <v>31</v>
      </c>
      <c r="AM628" s="40" t="s">
        <v>2634</v>
      </c>
      <c r="AN628" s="40" t="s">
        <v>32</v>
      </c>
      <c r="AO628" s="40" t="s">
        <v>9387</v>
      </c>
      <c r="AP628" s="40" t="s">
        <v>34</v>
      </c>
      <c r="AQ628" s="40" t="s">
        <v>71</v>
      </c>
      <c r="AR628" s="40" t="s">
        <v>42</v>
      </c>
      <c r="AS628" s="43">
        <v>41551</v>
      </c>
      <c r="AT628" s="40" t="s">
        <v>7453</v>
      </c>
      <c r="AU628" s="40">
        <v>0</v>
      </c>
      <c r="AV628" s="60" t="s">
        <v>9388</v>
      </c>
      <c r="AW628" s="43">
        <v>40863</v>
      </c>
      <c r="AX628" s="46">
        <v>40877.163194444445</v>
      </c>
      <c r="AY628" s="40" t="s">
        <v>36</v>
      </c>
      <c r="AZ628" s="67">
        <v>80506</v>
      </c>
      <c r="BA628" s="43">
        <v>40863</v>
      </c>
      <c r="BB628" s="81">
        <v>41551</v>
      </c>
      <c r="BC628" s="40">
        <f t="shared" si="36"/>
        <v>688</v>
      </c>
      <c r="BD628" s="85">
        <f t="shared" si="37"/>
        <v>22.933333333333334</v>
      </c>
      <c r="BF628" s="393">
        <v>40863</v>
      </c>
      <c r="BG628" s="398">
        <v>41578</v>
      </c>
      <c r="BH628" s="96">
        <f t="shared" si="38"/>
        <v>715</v>
      </c>
      <c r="BI628" s="97">
        <f t="shared" si="39"/>
        <v>23.833333333333332</v>
      </c>
    </row>
    <row r="629" spans="1:61" ht="12.75" customHeight="1" x14ac:dyDescent="0.2">
      <c r="A629" s="413"/>
      <c r="B629" s="42" t="s">
        <v>2619</v>
      </c>
      <c r="C629" s="40">
        <v>93</v>
      </c>
      <c r="D629" s="60" t="s">
        <v>2527</v>
      </c>
      <c r="E629" s="41" t="s">
        <v>2530</v>
      </c>
      <c r="F629" s="41" t="s">
        <v>8712</v>
      </c>
      <c r="G629" s="41" t="s">
        <v>8708</v>
      </c>
      <c r="H629" s="41" t="s">
        <v>9572</v>
      </c>
      <c r="I629" s="45" t="s">
        <v>7453</v>
      </c>
      <c r="J629" s="40" t="s">
        <v>8736</v>
      </c>
      <c r="L629" s="51" t="s">
        <v>7842</v>
      </c>
      <c r="M629" s="40">
        <v>1680865</v>
      </c>
      <c r="N629" s="40" t="s">
        <v>9274</v>
      </c>
      <c r="O629" s="40" t="s">
        <v>9275</v>
      </c>
      <c r="P629" s="40" t="s">
        <v>2622</v>
      </c>
      <c r="Q629" s="40" t="s">
        <v>9276</v>
      </c>
      <c r="R629" s="40" t="s">
        <v>9277</v>
      </c>
      <c r="S629" s="43">
        <v>41242</v>
      </c>
      <c r="T629" s="40" t="s">
        <v>2623</v>
      </c>
      <c r="U629" s="58">
        <v>35806</v>
      </c>
      <c r="V629" s="58">
        <v>35806</v>
      </c>
      <c r="W629" s="40" t="s">
        <v>2623</v>
      </c>
      <c r="X629" s="40" t="s">
        <v>2623</v>
      </c>
      <c r="Y629" s="40" t="s">
        <v>2623</v>
      </c>
      <c r="Z629" s="58">
        <v>35806</v>
      </c>
      <c r="AA629" s="40" t="s">
        <v>50</v>
      </c>
      <c r="AB629" s="58">
        <v>17903</v>
      </c>
      <c r="AC629" s="40">
        <v>0</v>
      </c>
      <c r="AD629" s="40" t="s">
        <v>27</v>
      </c>
      <c r="AE629" s="40">
        <v>0</v>
      </c>
      <c r="AF629" s="40" t="s">
        <v>2629</v>
      </c>
      <c r="AG629" s="40" t="s">
        <v>2625</v>
      </c>
      <c r="AH629" s="40" t="s">
        <v>2626</v>
      </c>
      <c r="AI629" s="40" t="s">
        <v>28</v>
      </c>
      <c r="AJ629" s="40" t="s">
        <v>135</v>
      </c>
      <c r="AK629" s="40" t="s">
        <v>284</v>
      </c>
      <c r="AL629" s="40" t="s">
        <v>45</v>
      </c>
      <c r="AM629" s="40" t="s">
        <v>2650</v>
      </c>
      <c r="AN629" s="40" t="s">
        <v>32</v>
      </c>
      <c r="AO629" s="40" t="s">
        <v>77</v>
      </c>
      <c r="AP629" s="40" t="s">
        <v>34</v>
      </c>
      <c r="AQ629" s="40" t="s">
        <v>71</v>
      </c>
      <c r="AR629" s="40" t="s">
        <v>42</v>
      </c>
      <c r="AS629" s="43">
        <v>41557</v>
      </c>
      <c r="AT629" s="40" t="s">
        <v>7453</v>
      </c>
      <c r="AU629" s="40">
        <v>0</v>
      </c>
      <c r="AV629" s="60" t="s">
        <v>9389</v>
      </c>
      <c r="AW629" s="43">
        <v>41442</v>
      </c>
      <c r="AX629" s="46">
        <v>41479.068749999999</v>
      </c>
      <c r="AY629" s="40" t="s">
        <v>36</v>
      </c>
      <c r="AZ629" s="67">
        <v>35806</v>
      </c>
      <c r="BA629" s="43">
        <v>41442</v>
      </c>
      <c r="BB629" s="81">
        <v>41557</v>
      </c>
      <c r="BC629" s="40">
        <f t="shared" si="36"/>
        <v>115</v>
      </c>
      <c r="BD629" s="85">
        <f t="shared" si="37"/>
        <v>3.8333333333333335</v>
      </c>
      <c r="BF629" s="393">
        <v>41442</v>
      </c>
      <c r="BG629" s="398">
        <v>41578</v>
      </c>
      <c r="BH629" s="96">
        <f t="shared" si="38"/>
        <v>136</v>
      </c>
      <c r="BI629" s="97">
        <f t="shared" si="39"/>
        <v>4.5333333333333332</v>
      </c>
    </row>
    <row r="630" spans="1:61" ht="12.75" customHeight="1" x14ac:dyDescent="0.2">
      <c r="A630" s="413"/>
      <c r="B630" s="42" t="s">
        <v>2619</v>
      </c>
      <c r="C630" s="40">
        <v>93</v>
      </c>
      <c r="D630" s="60" t="s">
        <v>2527</v>
      </c>
      <c r="E630" s="41" t="s">
        <v>2552</v>
      </c>
      <c r="F630" s="41" t="s">
        <v>8712</v>
      </c>
      <c r="G630" s="41" t="s">
        <v>8708</v>
      </c>
      <c r="H630" s="41" t="s">
        <v>9572</v>
      </c>
      <c r="I630" s="45" t="s">
        <v>7453</v>
      </c>
      <c r="J630" s="40" t="s">
        <v>8736</v>
      </c>
      <c r="L630" s="51" t="s">
        <v>7842</v>
      </c>
      <c r="M630" s="40">
        <v>1451674</v>
      </c>
      <c r="N630" s="40" t="s">
        <v>9278</v>
      </c>
      <c r="O630" s="40" t="s">
        <v>9279</v>
      </c>
      <c r="P630" s="40" t="s">
        <v>2622</v>
      </c>
      <c r="Q630" s="40" t="s">
        <v>9280</v>
      </c>
      <c r="R630" s="40" t="s">
        <v>9281</v>
      </c>
      <c r="S630" s="43">
        <v>40070</v>
      </c>
      <c r="T630" s="40" t="s">
        <v>2623</v>
      </c>
      <c r="U630" s="58">
        <v>130374</v>
      </c>
      <c r="V630" s="58">
        <v>130374</v>
      </c>
      <c r="W630" s="40" t="s">
        <v>2623</v>
      </c>
      <c r="X630" s="40" t="s">
        <v>2623</v>
      </c>
      <c r="Y630" s="40" t="s">
        <v>2623</v>
      </c>
      <c r="Z630" s="58">
        <v>130374</v>
      </c>
      <c r="AA630" s="40" t="s">
        <v>26</v>
      </c>
      <c r="AB630" s="58">
        <v>130374</v>
      </c>
      <c r="AC630" s="40">
        <v>0</v>
      </c>
      <c r="AD630" s="40" t="s">
        <v>27</v>
      </c>
      <c r="AE630" s="40">
        <v>0</v>
      </c>
      <c r="AF630" s="40" t="s">
        <v>2629</v>
      </c>
      <c r="AG630" s="40" t="s">
        <v>2625</v>
      </c>
      <c r="AH630" s="40" t="s">
        <v>2626</v>
      </c>
      <c r="AI630" s="40" t="s">
        <v>28</v>
      </c>
      <c r="AJ630" s="40" t="s">
        <v>135</v>
      </c>
      <c r="AK630" s="40" t="s">
        <v>136</v>
      </c>
      <c r="AL630" s="40" t="s">
        <v>45</v>
      </c>
      <c r="AM630" s="40" t="s">
        <v>2641</v>
      </c>
      <c r="AN630" s="40" t="s">
        <v>32</v>
      </c>
      <c r="AO630" s="40" t="s">
        <v>6459</v>
      </c>
      <c r="AP630" s="40" t="s">
        <v>34</v>
      </c>
      <c r="AQ630" s="40" t="s">
        <v>71</v>
      </c>
      <c r="AR630" s="40" t="s">
        <v>42</v>
      </c>
      <c r="AS630" s="43">
        <v>41570</v>
      </c>
      <c r="AT630" s="40" t="s">
        <v>7453</v>
      </c>
      <c r="AU630" s="40">
        <v>0</v>
      </c>
      <c r="AV630" s="60" t="s">
        <v>9390</v>
      </c>
      <c r="AW630" s="43">
        <v>41008</v>
      </c>
      <c r="AX630" s="46">
        <v>41024.793749999997</v>
      </c>
      <c r="AY630" s="40" t="s">
        <v>36</v>
      </c>
      <c r="AZ630" s="67">
        <v>130374</v>
      </c>
      <c r="BA630" s="43">
        <v>41008</v>
      </c>
      <c r="BB630" s="81">
        <v>41570</v>
      </c>
      <c r="BC630" s="40">
        <f t="shared" si="36"/>
        <v>562</v>
      </c>
      <c r="BD630" s="85">
        <f t="shared" si="37"/>
        <v>18.733333333333334</v>
      </c>
      <c r="BF630" s="393">
        <v>41008</v>
      </c>
      <c r="BG630" s="398">
        <v>41578</v>
      </c>
      <c r="BH630" s="96">
        <f t="shared" si="38"/>
        <v>570</v>
      </c>
      <c r="BI630" s="97">
        <f t="shared" si="39"/>
        <v>19</v>
      </c>
    </row>
    <row r="631" spans="1:61" ht="12.75" customHeight="1" x14ac:dyDescent="0.2">
      <c r="A631" s="413"/>
      <c r="B631" s="42" t="s">
        <v>2619</v>
      </c>
      <c r="C631" s="40">
        <v>93</v>
      </c>
      <c r="D631" s="60" t="s">
        <v>2527</v>
      </c>
      <c r="E631" s="41" t="s">
        <v>2530</v>
      </c>
      <c r="F631" s="41" t="s">
        <v>8717</v>
      </c>
      <c r="G631" s="41" t="s">
        <v>8715</v>
      </c>
      <c r="H631" s="41" t="s">
        <v>8716</v>
      </c>
      <c r="I631" s="45" t="s">
        <v>7453</v>
      </c>
      <c r="J631" s="40" t="s">
        <v>8736</v>
      </c>
      <c r="L631" s="51" t="s">
        <v>7842</v>
      </c>
      <c r="M631" s="40">
        <v>1706682</v>
      </c>
      <c r="N631" s="40" t="s">
        <v>9282</v>
      </c>
      <c r="O631" s="40" t="s">
        <v>9283</v>
      </c>
      <c r="P631" s="40" t="s">
        <v>2622</v>
      </c>
      <c r="Q631" s="40" t="s">
        <v>9284</v>
      </c>
      <c r="R631" s="40" t="s">
        <v>9285</v>
      </c>
      <c r="S631" s="43">
        <v>39355</v>
      </c>
      <c r="T631" s="40" t="s">
        <v>2623</v>
      </c>
      <c r="U631" s="58">
        <v>4540.7</v>
      </c>
      <c r="V631" s="58">
        <v>18162.810000000001</v>
      </c>
      <c r="W631" s="40" t="s">
        <v>2623</v>
      </c>
      <c r="X631" s="40" t="s">
        <v>2623</v>
      </c>
      <c r="Y631" s="40" t="s">
        <v>2623</v>
      </c>
      <c r="Z631" s="58">
        <v>4540.7</v>
      </c>
      <c r="AA631" s="40" t="s">
        <v>50</v>
      </c>
      <c r="AB631" s="58">
        <v>2270.35</v>
      </c>
      <c r="AC631" s="40">
        <v>0</v>
      </c>
      <c r="AD631" s="40" t="s">
        <v>27</v>
      </c>
      <c r="AE631" s="40">
        <v>0</v>
      </c>
      <c r="AF631" s="40" t="s">
        <v>2629</v>
      </c>
      <c r="AG631" s="40" t="s">
        <v>2625</v>
      </c>
      <c r="AH631" s="40" t="s">
        <v>2700</v>
      </c>
      <c r="AI631" s="40" t="s">
        <v>28</v>
      </c>
      <c r="AJ631" s="40" t="s">
        <v>135</v>
      </c>
      <c r="AK631" s="40" t="s">
        <v>30</v>
      </c>
      <c r="AL631" s="40" t="s">
        <v>45</v>
      </c>
      <c r="AM631" s="40" t="s">
        <v>2632</v>
      </c>
      <c r="AN631" s="40" t="s">
        <v>131</v>
      </c>
      <c r="AO631" s="40" t="s">
        <v>235</v>
      </c>
      <c r="AP631" s="40" t="s">
        <v>34</v>
      </c>
      <c r="AQ631" s="40" t="s">
        <v>71</v>
      </c>
      <c r="AR631" s="40" t="s">
        <v>42</v>
      </c>
      <c r="AS631" s="43">
        <v>41557</v>
      </c>
      <c r="AT631" s="40" t="s">
        <v>7453</v>
      </c>
      <c r="AU631" s="40">
        <v>0</v>
      </c>
      <c r="AV631" s="60" t="s">
        <v>9391</v>
      </c>
      <c r="AW631" s="43">
        <v>41423</v>
      </c>
      <c r="AX631" s="46">
        <v>41522.064583333333</v>
      </c>
      <c r="AY631" s="40" t="s">
        <v>36</v>
      </c>
      <c r="AZ631" s="67">
        <v>4540.7</v>
      </c>
      <c r="BA631" s="43">
        <v>41423</v>
      </c>
      <c r="BB631" s="81">
        <v>41557</v>
      </c>
      <c r="BC631" s="40">
        <f t="shared" si="36"/>
        <v>134</v>
      </c>
      <c r="BD631" s="85">
        <f t="shared" si="37"/>
        <v>4.4666666666666668</v>
      </c>
      <c r="BF631" s="393">
        <v>41423</v>
      </c>
      <c r="BG631" s="398">
        <v>41578</v>
      </c>
      <c r="BH631" s="96">
        <f t="shared" si="38"/>
        <v>155</v>
      </c>
      <c r="BI631" s="97">
        <f t="shared" si="39"/>
        <v>5.166666666666667</v>
      </c>
    </row>
    <row r="632" spans="1:61" ht="12.75" customHeight="1" x14ac:dyDescent="0.2">
      <c r="A632" s="413"/>
      <c r="B632" s="42" t="s">
        <v>2619</v>
      </c>
      <c r="C632" s="40">
        <v>93</v>
      </c>
      <c r="D632" s="60" t="s">
        <v>2527</v>
      </c>
      <c r="E632" s="41" t="s">
        <v>2548</v>
      </c>
      <c r="F632" s="41" t="s">
        <v>8717</v>
      </c>
      <c r="G632" s="41" t="s">
        <v>8708</v>
      </c>
      <c r="H632" s="41" t="s">
        <v>9571</v>
      </c>
      <c r="I632" s="45" t="s">
        <v>7453</v>
      </c>
      <c r="J632" s="40" t="s">
        <v>8736</v>
      </c>
      <c r="L632" s="51" t="s">
        <v>7842</v>
      </c>
      <c r="M632" s="40">
        <v>1453832</v>
      </c>
      <c r="N632" s="40" t="s">
        <v>9286</v>
      </c>
      <c r="O632" s="40" t="s">
        <v>9287</v>
      </c>
      <c r="P632" s="40" t="s">
        <v>2622</v>
      </c>
      <c r="Q632" s="40" t="s">
        <v>9288</v>
      </c>
      <c r="R632" s="40" t="s">
        <v>9289</v>
      </c>
      <c r="S632" s="43">
        <v>40698</v>
      </c>
      <c r="T632" s="40" t="s">
        <v>2623</v>
      </c>
      <c r="U632" s="58">
        <v>15132.02</v>
      </c>
      <c r="V632" s="58">
        <v>15132.02</v>
      </c>
      <c r="W632" s="40" t="s">
        <v>2623</v>
      </c>
      <c r="X632" s="40" t="s">
        <v>2623</v>
      </c>
      <c r="Y632" s="40" t="s">
        <v>2623</v>
      </c>
      <c r="Z632" s="58">
        <v>15132.02</v>
      </c>
      <c r="AA632" s="40" t="s">
        <v>26</v>
      </c>
      <c r="AB632" s="58">
        <v>15132.02</v>
      </c>
      <c r="AC632" s="40">
        <v>0</v>
      </c>
      <c r="AD632" s="40" t="s">
        <v>27</v>
      </c>
      <c r="AE632" s="40">
        <v>0</v>
      </c>
      <c r="AF632" s="40" t="s">
        <v>2629</v>
      </c>
      <c r="AG632" s="40" t="s">
        <v>2625</v>
      </c>
      <c r="AH632" s="40" t="s">
        <v>2626</v>
      </c>
      <c r="AI632" s="40" t="s">
        <v>28</v>
      </c>
      <c r="AJ632" s="40" t="s">
        <v>135</v>
      </c>
      <c r="AK632" s="40" t="s">
        <v>136</v>
      </c>
      <c r="AL632" s="40" t="s">
        <v>45</v>
      </c>
      <c r="AM632" s="40" t="s">
        <v>2627</v>
      </c>
      <c r="AN632" s="40" t="s">
        <v>32</v>
      </c>
      <c r="AO632" s="40" t="s">
        <v>70</v>
      </c>
      <c r="AP632" s="40" t="s">
        <v>34</v>
      </c>
      <c r="AQ632" s="40" t="s">
        <v>71</v>
      </c>
      <c r="AR632" s="40" t="s">
        <v>42</v>
      </c>
      <c r="AS632" s="43">
        <v>41570</v>
      </c>
      <c r="AT632" s="40" t="s">
        <v>7453</v>
      </c>
      <c r="AU632" s="40">
        <v>0</v>
      </c>
      <c r="AV632" s="60" t="s">
        <v>9392</v>
      </c>
      <c r="AW632" s="43">
        <v>41017</v>
      </c>
      <c r="AX632" s="46">
        <v>41031.752083333333</v>
      </c>
      <c r="AY632" s="40" t="s">
        <v>36</v>
      </c>
      <c r="AZ632" s="67">
        <v>15132.02</v>
      </c>
      <c r="BA632" s="43">
        <v>41017</v>
      </c>
      <c r="BB632" s="81">
        <v>41570</v>
      </c>
      <c r="BC632" s="40">
        <f t="shared" si="36"/>
        <v>553</v>
      </c>
      <c r="BD632" s="85">
        <f t="shared" si="37"/>
        <v>18.433333333333334</v>
      </c>
      <c r="BF632" s="393">
        <v>41017</v>
      </c>
      <c r="BG632" s="398">
        <v>41578</v>
      </c>
      <c r="BH632" s="96">
        <f t="shared" si="38"/>
        <v>561</v>
      </c>
      <c r="BI632" s="97">
        <f t="shared" si="39"/>
        <v>18.7</v>
      </c>
    </row>
    <row r="633" spans="1:61" ht="12.75" customHeight="1" x14ac:dyDescent="0.2">
      <c r="A633" s="413"/>
      <c r="B633" s="42" t="s">
        <v>2619</v>
      </c>
      <c r="C633" s="40">
        <v>82</v>
      </c>
      <c r="D633" s="60" t="s">
        <v>2527</v>
      </c>
      <c r="E633" s="41" t="s">
        <v>2537</v>
      </c>
      <c r="F633" s="40" t="s">
        <v>8710</v>
      </c>
      <c r="G633" s="40" t="s">
        <v>8708</v>
      </c>
      <c r="H633" s="40" t="s">
        <v>8975</v>
      </c>
      <c r="I633" s="40" t="s">
        <v>7453</v>
      </c>
      <c r="J633" s="40" t="s">
        <v>9446</v>
      </c>
      <c r="L633" s="51" t="s">
        <v>7842</v>
      </c>
      <c r="M633" s="40">
        <v>1695161</v>
      </c>
      <c r="N633" s="40" t="s">
        <v>9290</v>
      </c>
      <c r="O633" s="40" t="s">
        <v>9291</v>
      </c>
      <c r="P633" s="40" t="s">
        <v>2622</v>
      </c>
      <c r="Q633" s="40" t="s">
        <v>9292</v>
      </c>
      <c r="R633" s="40" t="s">
        <v>9293</v>
      </c>
      <c r="S633" s="43">
        <v>40902</v>
      </c>
      <c r="T633" s="40" t="s">
        <v>2623</v>
      </c>
      <c r="U633" s="58">
        <v>3000</v>
      </c>
      <c r="V633" s="58">
        <v>3000</v>
      </c>
      <c r="W633" s="40" t="s">
        <v>2623</v>
      </c>
      <c r="X633" s="40" t="s">
        <v>2623</v>
      </c>
      <c r="Y633" s="40" t="s">
        <v>2623</v>
      </c>
      <c r="Z633" s="58">
        <v>3000</v>
      </c>
      <c r="AA633" s="40" t="s">
        <v>50</v>
      </c>
      <c r="AB633" s="58">
        <v>1500</v>
      </c>
      <c r="AC633" s="40">
        <v>0</v>
      </c>
      <c r="AD633" s="40" t="s">
        <v>27</v>
      </c>
      <c r="AE633" s="40">
        <v>0</v>
      </c>
      <c r="AF633" s="40" t="s">
        <v>2629</v>
      </c>
      <c r="AG633" s="40" t="s">
        <v>2625</v>
      </c>
      <c r="AH633" s="40" t="s">
        <v>2626</v>
      </c>
      <c r="AI633" s="40" t="s">
        <v>28</v>
      </c>
      <c r="AJ633" s="40" t="s">
        <v>135</v>
      </c>
      <c r="AK633" s="40" t="s">
        <v>5003</v>
      </c>
      <c r="AL633" s="40" t="s">
        <v>31</v>
      </c>
      <c r="AM633" s="40" t="s">
        <v>2634</v>
      </c>
      <c r="AN633" s="40" t="s">
        <v>32</v>
      </c>
      <c r="AO633" s="40" t="s">
        <v>433</v>
      </c>
      <c r="AP633" s="40" t="s">
        <v>34</v>
      </c>
      <c r="AQ633" s="40" t="s">
        <v>71</v>
      </c>
      <c r="AR633" s="40" t="s">
        <v>42</v>
      </c>
      <c r="AS633" s="43">
        <v>41558</v>
      </c>
      <c r="AT633" s="40" t="s">
        <v>7453</v>
      </c>
      <c r="AU633" s="40">
        <v>0</v>
      </c>
      <c r="AV633" s="60" t="s">
        <v>9393</v>
      </c>
      <c r="AW633" s="43">
        <v>41454</v>
      </c>
      <c r="AX633" s="46">
        <v>41502.617361111108</v>
      </c>
      <c r="AY633" s="40" t="s">
        <v>36</v>
      </c>
      <c r="AZ633" s="67">
        <v>3000</v>
      </c>
      <c r="BA633" s="43">
        <v>41454</v>
      </c>
      <c r="BB633" s="81">
        <v>41558</v>
      </c>
      <c r="BC633" s="40">
        <f t="shared" si="36"/>
        <v>104</v>
      </c>
      <c r="BD633" s="85">
        <f t="shared" si="37"/>
        <v>3.4666666666666668</v>
      </c>
      <c r="BF633" s="393">
        <v>41454</v>
      </c>
      <c r="BG633" s="398">
        <v>41578</v>
      </c>
      <c r="BH633" s="96">
        <f t="shared" si="38"/>
        <v>124</v>
      </c>
      <c r="BI633" s="97">
        <f t="shared" si="39"/>
        <v>4.1333333333333337</v>
      </c>
    </row>
    <row r="634" spans="1:61" ht="12.75" customHeight="1" x14ac:dyDescent="0.2">
      <c r="A634" s="413"/>
      <c r="B634" s="42" t="s">
        <v>2619</v>
      </c>
      <c r="C634" s="40">
        <v>93</v>
      </c>
      <c r="D634" s="60" t="s">
        <v>2527</v>
      </c>
      <c r="E634" s="41" t="s">
        <v>2534</v>
      </c>
      <c r="F634" s="41" t="s">
        <v>8717</v>
      </c>
      <c r="G634" s="41" t="s">
        <v>8708</v>
      </c>
      <c r="H634" s="41" t="s">
        <v>8975</v>
      </c>
      <c r="I634" s="40" t="s">
        <v>7453</v>
      </c>
      <c r="J634" s="40" t="s">
        <v>8736</v>
      </c>
      <c r="L634" s="51" t="s">
        <v>7842</v>
      </c>
      <c r="M634" s="40">
        <v>1722217</v>
      </c>
      <c r="N634" s="40" t="s">
        <v>9294</v>
      </c>
      <c r="O634" s="40" t="s">
        <v>9295</v>
      </c>
      <c r="P634" s="40" t="s">
        <v>2622</v>
      </c>
      <c r="Q634" s="40" t="s">
        <v>9296</v>
      </c>
      <c r="R634" s="40" t="s">
        <v>9297</v>
      </c>
      <c r="S634" s="43">
        <v>40091</v>
      </c>
      <c r="T634" s="40" t="s">
        <v>2623</v>
      </c>
      <c r="U634" s="58">
        <v>16635.72</v>
      </c>
      <c r="V634" s="58">
        <v>16635.72</v>
      </c>
      <c r="W634" s="40" t="s">
        <v>2623</v>
      </c>
      <c r="X634" s="40" t="s">
        <v>2623</v>
      </c>
      <c r="Y634" s="40" t="s">
        <v>2623</v>
      </c>
      <c r="Z634" s="58">
        <v>16635.72</v>
      </c>
      <c r="AA634" s="40" t="s">
        <v>26</v>
      </c>
      <c r="AB634" s="58">
        <v>16635.72</v>
      </c>
      <c r="AC634" s="40">
        <v>0</v>
      </c>
      <c r="AD634" s="40" t="s">
        <v>27</v>
      </c>
      <c r="AE634" s="40">
        <v>0</v>
      </c>
      <c r="AF634" s="40" t="s">
        <v>2629</v>
      </c>
      <c r="AG634" s="40" t="s">
        <v>2625</v>
      </c>
      <c r="AH634" s="40" t="s">
        <v>2626</v>
      </c>
      <c r="AI634" s="40" t="s">
        <v>28</v>
      </c>
      <c r="AJ634" s="40" t="s">
        <v>135</v>
      </c>
      <c r="AK634" s="40" t="s">
        <v>284</v>
      </c>
      <c r="AL634" s="40" t="s">
        <v>31</v>
      </c>
      <c r="AM634" s="40" t="s">
        <v>2644</v>
      </c>
      <c r="AN634" s="40" t="s">
        <v>32</v>
      </c>
      <c r="AO634" s="40" t="s">
        <v>1561</v>
      </c>
      <c r="AP634" s="40" t="s">
        <v>130</v>
      </c>
      <c r="AQ634" s="40" t="s">
        <v>71</v>
      </c>
      <c r="AR634" s="40" t="s">
        <v>42</v>
      </c>
      <c r="AS634" s="43">
        <v>41576</v>
      </c>
      <c r="AT634" s="40" t="s">
        <v>7453</v>
      </c>
      <c r="AU634" s="40">
        <v>0</v>
      </c>
      <c r="AV634" s="60" t="s">
        <v>9394</v>
      </c>
      <c r="AW634" s="43">
        <v>40431</v>
      </c>
      <c r="AX634" s="46">
        <v>41549.419444444444</v>
      </c>
      <c r="AY634" s="40" t="s">
        <v>36</v>
      </c>
      <c r="AZ634" s="67">
        <v>16635.72</v>
      </c>
      <c r="BA634" s="43">
        <v>40431</v>
      </c>
      <c r="BB634" s="81">
        <v>41576</v>
      </c>
      <c r="BC634" s="40">
        <f t="shared" si="36"/>
        <v>1145</v>
      </c>
      <c r="BD634" s="85">
        <f t="shared" si="37"/>
        <v>38.166666666666664</v>
      </c>
      <c r="BF634" s="393">
        <v>40431</v>
      </c>
      <c r="BG634" s="398">
        <v>41578</v>
      </c>
      <c r="BH634" s="96">
        <f t="shared" si="38"/>
        <v>1147</v>
      </c>
      <c r="BI634" s="97">
        <f t="shared" si="39"/>
        <v>38.233333333333334</v>
      </c>
    </row>
    <row r="635" spans="1:61" x14ac:dyDescent="0.2">
      <c r="A635" s="413"/>
      <c r="B635" s="42" t="s">
        <v>2619</v>
      </c>
      <c r="C635" s="40">
        <v>93</v>
      </c>
      <c r="D635" s="60" t="s">
        <v>2527</v>
      </c>
      <c r="E635" s="41" t="s">
        <v>2533</v>
      </c>
      <c r="F635" s="41" t="s">
        <v>8712</v>
      </c>
      <c r="G635" s="41" t="s">
        <v>8708</v>
      </c>
      <c r="H635" s="41" t="s">
        <v>9572</v>
      </c>
      <c r="I635" s="45" t="s">
        <v>7838</v>
      </c>
      <c r="J635" s="45" t="s">
        <v>9444</v>
      </c>
      <c r="L635" s="51" t="s">
        <v>7841</v>
      </c>
      <c r="M635" s="40">
        <v>495992</v>
      </c>
      <c r="N635" s="40" t="s">
        <v>9298</v>
      </c>
      <c r="O635" s="40" t="s">
        <v>9299</v>
      </c>
      <c r="P635" s="40" t="s">
        <v>2622</v>
      </c>
      <c r="Q635" s="40" t="s">
        <v>9300</v>
      </c>
      <c r="R635" s="40" t="s">
        <v>9301</v>
      </c>
      <c r="S635" s="43">
        <v>38605</v>
      </c>
      <c r="T635" s="40" t="s">
        <v>2623</v>
      </c>
      <c r="U635" s="58">
        <v>25000</v>
      </c>
      <c r="V635" s="58">
        <v>25000</v>
      </c>
      <c r="W635" s="40" t="s">
        <v>2623</v>
      </c>
      <c r="X635" s="40" t="s">
        <v>2623</v>
      </c>
      <c r="Y635" s="40" t="s">
        <v>2623</v>
      </c>
      <c r="Z635" s="58">
        <v>25000</v>
      </c>
      <c r="AA635" s="40" t="s">
        <v>26</v>
      </c>
      <c r="AB635" s="58">
        <v>25000</v>
      </c>
      <c r="AC635" s="58">
        <v>2500</v>
      </c>
      <c r="AD635" s="40" t="s">
        <v>27</v>
      </c>
      <c r="AE635" s="40">
        <v>0</v>
      </c>
      <c r="AF635" s="40" t="s">
        <v>2629</v>
      </c>
      <c r="AG635" s="40" t="s">
        <v>2638</v>
      </c>
      <c r="AH635" s="40" t="s">
        <v>2651</v>
      </c>
      <c r="AI635" s="40" t="s">
        <v>28</v>
      </c>
      <c r="AJ635" s="40" t="s">
        <v>135</v>
      </c>
      <c r="AK635" s="40" t="s">
        <v>38</v>
      </c>
      <c r="AL635" s="40" t="s">
        <v>45</v>
      </c>
      <c r="AM635" s="40" t="s">
        <v>2641</v>
      </c>
      <c r="AN635" s="40" t="s">
        <v>32</v>
      </c>
      <c r="AO635" s="40" t="s">
        <v>5569</v>
      </c>
      <c r="AP635" s="40" t="s">
        <v>40</v>
      </c>
      <c r="AQ635" s="40" t="s">
        <v>41</v>
      </c>
      <c r="AR635" s="40" t="s">
        <v>42</v>
      </c>
      <c r="AS635" s="43">
        <v>41565</v>
      </c>
      <c r="AT635" s="40" t="s">
        <v>57</v>
      </c>
      <c r="AU635" s="40">
        <v>0</v>
      </c>
      <c r="AV635" s="60" t="s">
        <v>9395</v>
      </c>
      <c r="AW635" s="43">
        <v>38786</v>
      </c>
      <c r="AX635" s="46">
        <v>38814.519444444442</v>
      </c>
      <c r="AY635" s="40" t="s">
        <v>36</v>
      </c>
      <c r="AZ635" s="67">
        <v>25000</v>
      </c>
      <c r="BA635" s="43">
        <v>38786</v>
      </c>
      <c r="BB635" s="81">
        <v>41565</v>
      </c>
      <c r="BC635" s="40">
        <f t="shared" si="36"/>
        <v>2779</v>
      </c>
      <c r="BD635" s="85">
        <f t="shared" si="37"/>
        <v>92.63333333333334</v>
      </c>
      <c r="BF635" s="393">
        <v>38786</v>
      </c>
      <c r="BG635" s="398">
        <v>41578</v>
      </c>
      <c r="BH635" s="96">
        <f t="shared" si="38"/>
        <v>2792</v>
      </c>
      <c r="BI635" s="97">
        <f t="shared" si="39"/>
        <v>93.066666666666663</v>
      </c>
    </row>
    <row r="636" spans="1:61" x14ac:dyDescent="0.2">
      <c r="A636" s="413"/>
      <c r="B636" s="42" t="s">
        <v>2619</v>
      </c>
      <c r="C636" s="40">
        <v>93</v>
      </c>
      <c r="D636" s="60" t="s">
        <v>2527</v>
      </c>
      <c r="E636" s="41" t="s">
        <v>2530</v>
      </c>
      <c r="F636" s="40" t="s">
        <v>8710</v>
      </c>
      <c r="G636" s="40" t="s">
        <v>8708</v>
      </c>
      <c r="H636" s="40" t="s">
        <v>8709</v>
      </c>
      <c r="I636" s="45" t="s">
        <v>7838</v>
      </c>
      <c r="J636" s="45" t="s">
        <v>9440</v>
      </c>
      <c r="L636" s="51" t="s">
        <v>7841</v>
      </c>
      <c r="M636" s="40">
        <v>1100781</v>
      </c>
      <c r="N636" s="40" t="s">
        <v>9302</v>
      </c>
      <c r="O636" s="40" t="s">
        <v>9303</v>
      </c>
      <c r="P636" s="40" t="s">
        <v>2622</v>
      </c>
      <c r="Q636" s="40" t="s">
        <v>9304</v>
      </c>
      <c r="R636" s="40" t="s">
        <v>9305</v>
      </c>
      <c r="S636" s="43">
        <v>40023</v>
      </c>
      <c r="T636" s="40" t="s">
        <v>2623</v>
      </c>
      <c r="U636" s="58">
        <v>28207</v>
      </c>
      <c r="V636" s="58">
        <v>28207</v>
      </c>
      <c r="W636" s="40" t="s">
        <v>2623</v>
      </c>
      <c r="X636" s="40" t="s">
        <v>2623</v>
      </c>
      <c r="Y636" s="40" t="s">
        <v>2623</v>
      </c>
      <c r="Z636" s="58">
        <v>28207</v>
      </c>
      <c r="AA636" s="40" t="s">
        <v>26</v>
      </c>
      <c r="AB636" s="58">
        <v>28207</v>
      </c>
      <c r="AC636" s="40">
        <v>0</v>
      </c>
      <c r="AD636" s="40" t="s">
        <v>27</v>
      </c>
      <c r="AE636" s="40">
        <v>0</v>
      </c>
      <c r="AF636" s="40" t="s">
        <v>2629</v>
      </c>
      <c r="AG636" s="40" t="s">
        <v>2625</v>
      </c>
      <c r="AH636" s="40" t="s">
        <v>2626</v>
      </c>
      <c r="AI636" s="40" t="s">
        <v>28</v>
      </c>
      <c r="AJ636" s="40" t="s">
        <v>135</v>
      </c>
      <c r="AK636" s="40" t="s">
        <v>276</v>
      </c>
      <c r="AL636" s="40" t="s">
        <v>31</v>
      </c>
      <c r="AM636" s="40" t="s">
        <v>2634</v>
      </c>
      <c r="AN636" s="40" t="s">
        <v>32</v>
      </c>
      <c r="AO636" s="40" t="s">
        <v>616</v>
      </c>
      <c r="AP636" s="40" t="s">
        <v>34</v>
      </c>
      <c r="AQ636" s="40" t="s">
        <v>46</v>
      </c>
      <c r="AR636" s="40" t="s">
        <v>42</v>
      </c>
      <c r="AS636" s="43">
        <v>41550</v>
      </c>
      <c r="AT636" s="40" t="s">
        <v>57</v>
      </c>
      <c r="AU636" s="40">
        <v>0</v>
      </c>
      <c r="AV636" s="60" t="s">
        <v>9396</v>
      </c>
      <c r="AW636" s="43">
        <v>40042</v>
      </c>
      <c r="AX636" s="46">
        <v>40081.414583333331</v>
      </c>
      <c r="AY636" s="40" t="s">
        <v>36</v>
      </c>
      <c r="AZ636" s="67">
        <v>28207</v>
      </c>
      <c r="BA636" s="43">
        <v>40042</v>
      </c>
      <c r="BB636" s="81">
        <v>41550</v>
      </c>
      <c r="BC636" s="40">
        <f t="shared" si="36"/>
        <v>1508</v>
      </c>
      <c r="BD636" s="85">
        <f t="shared" si="37"/>
        <v>50.266666666666666</v>
      </c>
      <c r="BF636" s="393">
        <v>40042</v>
      </c>
      <c r="BG636" s="398">
        <v>41578</v>
      </c>
      <c r="BH636" s="96">
        <f t="shared" si="38"/>
        <v>1536</v>
      </c>
      <c r="BI636" s="97">
        <f t="shared" si="39"/>
        <v>51.2</v>
      </c>
    </row>
    <row r="637" spans="1:61" ht="12.75" customHeight="1" x14ac:dyDescent="0.2">
      <c r="A637" s="413"/>
      <c r="B637" s="42" t="s">
        <v>2619</v>
      </c>
      <c r="C637" s="40">
        <v>82</v>
      </c>
      <c r="D637" s="60" t="s">
        <v>2527</v>
      </c>
      <c r="E637" s="41" t="s">
        <v>2529</v>
      </c>
      <c r="F637" s="41" t="s">
        <v>8710</v>
      </c>
      <c r="G637" s="41" t="s">
        <v>8708</v>
      </c>
      <c r="H637" s="41" t="s">
        <v>8975</v>
      </c>
      <c r="I637" s="45" t="s">
        <v>7839</v>
      </c>
      <c r="J637" s="45" t="s">
        <v>9419</v>
      </c>
      <c r="L637" s="51" t="s">
        <v>7842</v>
      </c>
      <c r="M637" s="40">
        <v>1422491</v>
      </c>
      <c r="N637" s="40" t="s">
        <v>9306</v>
      </c>
      <c r="O637" s="40" t="s">
        <v>9307</v>
      </c>
      <c r="P637" s="40" t="s">
        <v>2622</v>
      </c>
      <c r="Q637" s="40" t="s">
        <v>9308</v>
      </c>
      <c r="R637" s="40" t="s">
        <v>9309</v>
      </c>
      <c r="T637" s="40" t="s">
        <v>2623</v>
      </c>
      <c r="U637" s="58">
        <v>60000</v>
      </c>
      <c r="V637" s="58">
        <v>60000</v>
      </c>
      <c r="W637" s="40" t="s">
        <v>2623</v>
      </c>
      <c r="X637" s="40" t="s">
        <v>2623</v>
      </c>
      <c r="Y637" s="40" t="s">
        <v>2623</v>
      </c>
      <c r="Z637" s="58">
        <v>60000</v>
      </c>
      <c r="AA637" s="40" t="s">
        <v>27</v>
      </c>
      <c r="AB637" s="40">
        <v>0</v>
      </c>
      <c r="AC637" s="40">
        <v>0</v>
      </c>
      <c r="AD637" s="40" t="s">
        <v>27</v>
      </c>
      <c r="AE637" s="40">
        <v>0</v>
      </c>
      <c r="AF637" s="40" t="s">
        <v>2629</v>
      </c>
      <c r="AG637" s="40" t="s">
        <v>2630</v>
      </c>
      <c r="AI637" s="40" t="s">
        <v>28</v>
      </c>
      <c r="AJ637" s="40" t="s">
        <v>135</v>
      </c>
      <c r="AK637" s="40" t="s">
        <v>751</v>
      </c>
      <c r="AL637" s="40" t="s">
        <v>31</v>
      </c>
      <c r="AM637" s="40" t="s">
        <v>2653</v>
      </c>
      <c r="AN637" s="40" t="s">
        <v>32</v>
      </c>
      <c r="AO637" s="40" t="s">
        <v>312</v>
      </c>
      <c r="AP637" s="40" t="s">
        <v>84</v>
      </c>
      <c r="AQ637" s="40" t="s">
        <v>85</v>
      </c>
      <c r="AR637" s="40" t="s">
        <v>42</v>
      </c>
      <c r="AS637" s="43">
        <v>41570</v>
      </c>
      <c r="AT637" s="40" t="s">
        <v>43</v>
      </c>
      <c r="AU637" s="40">
        <v>0</v>
      </c>
      <c r="AV637" s="60" t="s">
        <v>9397</v>
      </c>
      <c r="AW637" s="43">
        <v>40028</v>
      </c>
      <c r="AX637" s="46">
        <v>40954.084027777775</v>
      </c>
      <c r="AY637" s="40" t="s">
        <v>36</v>
      </c>
      <c r="AZ637" s="67">
        <v>60000</v>
      </c>
      <c r="BA637" s="43">
        <v>40028</v>
      </c>
      <c r="BB637" s="81">
        <v>41570</v>
      </c>
      <c r="BC637" s="40">
        <f t="shared" si="36"/>
        <v>1542</v>
      </c>
      <c r="BD637" s="85">
        <f t="shared" si="37"/>
        <v>51.4</v>
      </c>
      <c r="BF637" s="393">
        <v>40028</v>
      </c>
      <c r="BG637" s="398">
        <v>41578</v>
      </c>
      <c r="BH637" s="96">
        <f t="shared" si="38"/>
        <v>1550</v>
      </c>
      <c r="BI637" s="97">
        <f t="shared" si="39"/>
        <v>51.666666666666664</v>
      </c>
    </row>
    <row r="638" spans="1:61" ht="12.75" customHeight="1" x14ac:dyDescent="0.2">
      <c r="A638" s="413"/>
      <c r="B638" s="42" t="s">
        <v>2619</v>
      </c>
      <c r="C638" s="40">
        <v>82</v>
      </c>
      <c r="D638" s="60" t="s">
        <v>2527</v>
      </c>
      <c r="E638" s="41" t="s">
        <v>2537</v>
      </c>
      <c r="F638" s="41" t="s">
        <v>8713</v>
      </c>
      <c r="G638" s="41" t="s">
        <v>8708</v>
      </c>
      <c r="H638" s="41" t="s">
        <v>9214</v>
      </c>
      <c r="I638" s="45" t="s">
        <v>7839</v>
      </c>
      <c r="J638" s="40" t="s">
        <v>8761</v>
      </c>
      <c r="L638" s="51" t="s">
        <v>7842</v>
      </c>
      <c r="M638" s="40">
        <v>1644331</v>
      </c>
      <c r="N638" s="40" t="s">
        <v>9310</v>
      </c>
      <c r="O638" s="40" t="s">
        <v>9311</v>
      </c>
      <c r="P638" s="40" t="s">
        <v>2622</v>
      </c>
      <c r="Q638" s="40" t="s">
        <v>9312</v>
      </c>
      <c r="R638" s="40" t="s">
        <v>861</v>
      </c>
      <c r="S638" s="43">
        <v>40870</v>
      </c>
      <c r="T638" s="40" t="s">
        <v>2623</v>
      </c>
      <c r="U638" s="58">
        <v>48000</v>
      </c>
      <c r="V638" s="58">
        <v>48000</v>
      </c>
      <c r="W638" s="40" t="s">
        <v>2623</v>
      </c>
      <c r="X638" s="40" t="s">
        <v>2623</v>
      </c>
      <c r="Y638" s="40" t="s">
        <v>2623</v>
      </c>
      <c r="Z638" s="58">
        <v>48000</v>
      </c>
      <c r="AA638" s="40" t="s">
        <v>26</v>
      </c>
      <c r="AB638" s="58">
        <v>48000</v>
      </c>
      <c r="AC638" s="40">
        <v>0</v>
      </c>
      <c r="AD638" s="40" t="s">
        <v>27</v>
      </c>
      <c r="AE638" s="40">
        <v>0</v>
      </c>
      <c r="AF638" s="40" t="s">
        <v>2629</v>
      </c>
      <c r="AG638" s="40" t="s">
        <v>2625</v>
      </c>
      <c r="AH638" s="40" t="s">
        <v>2626</v>
      </c>
      <c r="AI638" s="40" t="s">
        <v>28</v>
      </c>
      <c r="AJ638" s="40" t="s">
        <v>135</v>
      </c>
      <c r="AK638" s="40" t="s">
        <v>284</v>
      </c>
      <c r="AL638" s="40" t="s">
        <v>31</v>
      </c>
      <c r="AM638" s="40" t="s">
        <v>2632</v>
      </c>
      <c r="AN638" s="40" t="s">
        <v>139</v>
      </c>
      <c r="AO638" s="40" t="s">
        <v>365</v>
      </c>
      <c r="AP638" s="40" t="s">
        <v>84</v>
      </c>
      <c r="AQ638" s="40" t="s">
        <v>85</v>
      </c>
      <c r="AR638" s="40" t="s">
        <v>42</v>
      </c>
      <c r="AS638" s="43">
        <v>41570</v>
      </c>
      <c r="AT638" s="40" t="s">
        <v>43</v>
      </c>
      <c r="AU638" s="40">
        <v>0</v>
      </c>
      <c r="AV638" s="60" t="s">
        <v>9398</v>
      </c>
      <c r="AW638" s="43">
        <v>41408</v>
      </c>
      <c r="AX638" s="46">
        <v>41418.904166666667</v>
      </c>
      <c r="AY638" s="40" t="s">
        <v>36</v>
      </c>
      <c r="AZ638" s="67">
        <v>48000</v>
      </c>
      <c r="BA638" s="43">
        <v>41408</v>
      </c>
      <c r="BB638" s="81">
        <v>41570</v>
      </c>
      <c r="BC638" s="40">
        <f t="shared" si="36"/>
        <v>162</v>
      </c>
      <c r="BD638" s="85">
        <f t="shared" si="37"/>
        <v>5.4</v>
      </c>
      <c r="BF638" s="393">
        <v>41408</v>
      </c>
      <c r="BG638" s="398">
        <v>41578</v>
      </c>
      <c r="BH638" s="96">
        <f t="shared" si="38"/>
        <v>170</v>
      </c>
      <c r="BI638" s="97">
        <f t="shared" si="39"/>
        <v>5.666666666666667</v>
      </c>
    </row>
    <row r="639" spans="1:61" ht="12.75" customHeight="1" x14ac:dyDescent="0.2">
      <c r="A639" s="413"/>
      <c r="B639" s="42" t="s">
        <v>2619</v>
      </c>
      <c r="C639" s="40">
        <v>93</v>
      </c>
      <c r="D639" s="60" t="s">
        <v>2527</v>
      </c>
      <c r="E639" s="41" t="s">
        <v>2539</v>
      </c>
      <c r="F639" s="41" t="s">
        <v>8712</v>
      </c>
      <c r="G639" s="41" t="s">
        <v>8708</v>
      </c>
      <c r="H639" s="41" t="s">
        <v>9572</v>
      </c>
      <c r="I639" s="45" t="s">
        <v>7839</v>
      </c>
      <c r="J639" s="40" t="s">
        <v>8755</v>
      </c>
      <c r="L639" s="51" t="s">
        <v>7841</v>
      </c>
      <c r="M639" s="40">
        <v>1091715</v>
      </c>
      <c r="N639" s="40" t="s">
        <v>9313</v>
      </c>
      <c r="O639" s="40" t="s">
        <v>9314</v>
      </c>
      <c r="P639" s="40" t="s">
        <v>2622</v>
      </c>
      <c r="Q639" s="40" t="s">
        <v>9315</v>
      </c>
      <c r="R639" s="40" t="s">
        <v>9316</v>
      </c>
      <c r="S639" s="43">
        <v>39061</v>
      </c>
      <c r="T639" s="40" t="s">
        <v>2623</v>
      </c>
      <c r="U639" s="58">
        <v>6624</v>
      </c>
      <c r="V639" s="58">
        <v>9600</v>
      </c>
      <c r="W639" s="40" t="s">
        <v>2623</v>
      </c>
      <c r="X639" s="40" t="s">
        <v>2623</v>
      </c>
      <c r="Y639" s="40" t="s">
        <v>2623</v>
      </c>
      <c r="Z639" s="58">
        <v>6624</v>
      </c>
      <c r="AA639" s="40" t="s">
        <v>26</v>
      </c>
      <c r="AB639" s="58">
        <v>6624</v>
      </c>
      <c r="AC639" s="40">
        <v>0</v>
      </c>
      <c r="AD639" s="40" t="s">
        <v>27</v>
      </c>
      <c r="AE639" s="40">
        <v>0</v>
      </c>
      <c r="AF639" s="40" t="s">
        <v>2629</v>
      </c>
      <c r="AG639" s="40" t="s">
        <v>2625</v>
      </c>
      <c r="AH639" s="40" t="s">
        <v>2626</v>
      </c>
      <c r="AI639" s="40" t="s">
        <v>28</v>
      </c>
      <c r="AJ639" s="40" t="s">
        <v>135</v>
      </c>
      <c r="AK639" s="40" t="s">
        <v>284</v>
      </c>
      <c r="AL639" s="40" t="s">
        <v>31</v>
      </c>
      <c r="AM639" s="40" t="s">
        <v>2634</v>
      </c>
      <c r="AN639" s="40" t="s">
        <v>32</v>
      </c>
      <c r="AO639" s="40" t="s">
        <v>1198</v>
      </c>
      <c r="AP639" s="40" t="s">
        <v>34</v>
      </c>
      <c r="AQ639" s="40" t="s">
        <v>46</v>
      </c>
      <c r="AR639" s="40" t="s">
        <v>42</v>
      </c>
      <c r="AS639" s="43">
        <v>41550</v>
      </c>
      <c r="AT639" s="40" t="s">
        <v>43</v>
      </c>
      <c r="AU639" s="40">
        <v>0</v>
      </c>
      <c r="AV639" s="60" t="s">
        <v>9399</v>
      </c>
      <c r="AW639" s="43">
        <v>40028</v>
      </c>
      <c r="AX639" s="46">
        <v>40066.638194444444</v>
      </c>
      <c r="AY639" s="40" t="s">
        <v>36</v>
      </c>
      <c r="AZ639" s="67">
        <v>6624</v>
      </c>
      <c r="BA639" s="43">
        <v>40028</v>
      </c>
      <c r="BB639" s="81">
        <v>41550</v>
      </c>
      <c r="BC639" s="40">
        <f t="shared" si="36"/>
        <v>1522</v>
      </c>
      <c r="BD639" s="85">
        <f t="shared" si="37"/>
        <v>50.733333333333334</v>
      </c>
      <c r="BF639" s="393">
        <v>40028</v>
      </c>
      <c r="BG639" s="398">
        <v>41578</v>
      </c>
      <c r="BH639" s="96">
        <f t="shared" si="38"/>
        <v>1550</v>
      </c>
      <c r="BI639" s="97">
        <f t="shared" si="39"/>
        <v>51.666666666666664</v>
      </c>
    </row>
    <row r="640" spans="1:61" ht="12.75" customHeight="1" x14ac:dyDescent="0.2">
      <c r="A640" s="413"/>
      <c r="B640" s="42" t="s">
        <v>2619</v>
      </c>
      <c r="C640" s="40">
        <v>93</v>
      </c>
      <c r="D640" s="60" t="s">
        <v>2527</v>
      </c>
      <c r="E640" s="41" t="s">
        <v>2552</v>
      </c>
      <c r="F640" s="41" t="s">
        <v>8710</v>
      </c>
      <c r="G640" s="41" t="s">
        <v>8708</v>
      </c>
      <c r="H640" s="41" t="s">
        <v>8709</v>
      </c>
      <c r="I640" s="45" t="s">
        <v>7839</v>
      </c>
      <c r="J640" s="40" t="s">
        <v>8761</v>
      </c>
      <c r="L640" s="51" t="s">
        <v>7842</v>
      </c>
      <c r="M640" s="40">
        <v>1495941</v>
      </c>
      <c r="N640" s="40" t="s">
        <v>9317</v>
      </c>
      <c r="O640" s="40" t="s">
        <v>9318</v>
      </c>
      <c r="P640" s="40" t="s">
        <v>2622</v>
      </c>
      <c r="Q640" s="40" t="s">
        <v>9319</v>
      </c>
      <c r="R640" s="40" t="s">
        <v>9320</v>
      </c>
      <c r="S640" s="43">
        <v>40617</v>
      </c>
      <c r="T640" s="40" t="s">
        <v>2623</v>
      </c>
      <c r="U640" s="58">
        <v>18241</v>
      </c>
      <c r="V640" s="58">
        <v>18241</v>
      </c>
      <c r="W640" s="40" t="s">
        <v>2623</v>
      </c>
      <c r="X640" s="40" t="s">
        <v>2623</v>
      </c>
      <c r="Y640" s="40" t="s">
        <v>2623</v>
      </c>
      <c r="Z640" s="58">
        <v>18241</v>
      </c>
      <c r="AA640" s="40" t="s">
        <v>26</v>
      </c>
      <c r="AB640" s="58">
        <v>18241</v>
      </c>
      <c r="AC640" s="58">
        <v>56655.39</v>
      </c>
      <c r="AD640" s="40" t="s">
        <v>27</v>
      </c>
      <c r="AE640" s="40">
        <v>0</v>
      </c>
      <c r="AF640" s="40" t="s">
        <v>2629</v>
      </c>
      <c r="AG640" s="40" t="s">
        <v>2625</v>
      </c>
      <c r="AH640" s="40" t="s">
        <v>2626</v>
      </c>
      <c r="AI640" s="40" t="s">
        <v>28</v>
      </c>
      <c r="AJ640" s="40" t="s">
        <v>135</v>
      </c>
      <c r="AK640" s="40" t="s">
        <v>2677</v>
      </c>
      <c r="AL640" s="40" t="s">
        <v>31</v>
      </c>
      <c r="AM640" s="40" t="s">
        <v>7497</v>
      </c>
      <c r="AN640" s="40" t="s">
        <v>32</v>
      </c>
      <c r="AO640" s="40" t="s">
        <v>77</v>
      </c>
      <c r="AP640" s="40" t="s">
        <v>34</v>
      </c>
      <c r="AQ640" s="40" t="s">
        <v>71</v>
      </c>
      <c r="AR640" s="40" t="s">
        <v>42</v>
      </c>
      <c r="AS640" s="43">
        <v>41556</v>
      </c>
      <c r="AT640" s="40" t="s">
        <v>43</v>
      </c>
      <c r="AU640" s="40">
        <v>0</v>
      </c>
      <c r="AV640" s="60" t="s">
        <v>9400</v>
      </c>
      <c r="AW640" s="43">
        <v>41121</v>
      </c>
      <c r="AX640" s="46">
        <v>41121.59375</v>
      </c>
      <c r="AY640" s="40" t="s">
        <v>36</v>
      </c>
      <c r="AZ640" s="67">
        <v>18241</v>
      </c>
      <c r="BA640" s="43">
        <v>41121</v>
      </c>
      <c r="BB640" s="81">
        <v>41556</v>
      </c>
      <c r="BC640" s="40">
        <f t="shared" si="36"/>
        <v>435</v>
      </c>
      <c r="BD640" s="85">
        <f t="shared" si="37"/>
        <v>14.5</v>
      </c>
      <c r="BF640" s="393">
        <v>41121</v>
      </c>
      <c r="BG640" s="398">
        <v>41578</v>
      </c>
      <c r="BH640" s="96">
        <f t="shared" si="38"/>
        <v>457</v>
      </c>
      <c r="BI640" s="97">
        <f t="shared" si="39"/>
        <v>15.233333333333333</v>
      </c>
    </row>
    <row r="641" spans="1:61" ht="12.75" customHeight="1" x14ac:dyDescent="0.2">
      <c r="A641" s="413"/>
      <c r="B641" s="42" t="s">
        <v>2619</v>
      </c>
      <c r="C641" s="40">
        <v>93</v>
      </c>
      <c r="D641" s="60" t="s">
        <v>2527</v>
      </c>
      <c r="E641" s="41" t="s">
        <v>2535</v>
      </c>
      <c r="F641" s="41" t="s">
        <v>8712</v>
      </c>
      <c r="G641" s="41" t="s">
        <v>8708</v>
      </c>
      <c r="H641" s="41" t="s">
        <v>9572</v>
      </c>
      <c r="I641" s="45" t="s">
        <v>7839</v>
      </c>
      <c r="J641" s="40" t="s">
        <v>8755</v>
      </c>
      <c r="L641" s="51" t="s">
        <v>7841</v>
      </c>
      <c r="M641" s="40">
        <v>1102238</v>
      </c>
      <c r="N641" s="40" t="s">
        <v>9321</v>
      </c>
      <c r="O641" s="40" t="s">
        <v>9322</v>
      </c>
      <c r="P641" s="40" t="s">
        <v>2622</v>
      </c>
      <c r="Q641" s="40" t="s">
        <v>9323</v>
      </c>
      <c r="R641" s="40" t="s">
        <v>9324</v>
      </c>
      <c r="S641" s="43">
        <v>37585</v>
      </c>
      <c r="T641" s="40" t="s">
        <v>2623</v>
      </c>
      <c r="U641" s="58">
        <v>47654.66</v>
      </c>
      <c r="V641" s="58">
        <v>47654.66</v>
      </c>
      <c r="W641" s="40" t="s">
        <v>2623</v>
      </c>
      <c r="X641" s="40" t="s">
        <v>2623</v>
      </c>
      <c r="Y641" s="40" t="s">
        <v>2623</v>
      </c>
      <c r="Z641" s="58">
        <v>47654.66</v>
      </c>
      <c r="AA641" s="40" t="s">
        <v>26</v>
      </c>
      <c r="AB641" s="58">
        <v>47654.66</v>
      </c>
      <c r="AC641" s="40">
        <v>0</v>
      </c>
      <c r="AD641" s="40" t="s">
        <v>27</v>
      </c>
      <c r="AE641" s="40">
        <v>0</v>
      </c>
      <c r="AF641" s="40" t="s">
        <v>2629</v>
      </c>
      <c r="AG641" s="40" t="s">
        <v>2625</v>
      </c>
      <c r="AH641" s="40" t="s">
        <v>2626</v>
      </c>
      <c r="AI641" s="40" t="s">
        <v>28</v>
      </c>
      <c r="AJ641" s="40" t="s">
        <v>135</v>
      </c>
      <c r="AK641" s="40" t="s">
        <v>284</v>
      </c>
      <c r="AL641" s="40" t="s">
        <v>31</v>
      </c>
      <c r="AM641" s="40" t="s">
        <v>2634</v>
      </c>
      <c r="AN641" s="40" t="s">
        <v>32</v>
      </c>
      <c r="AO641" s="40" t="s">
        <v>49</v>
      </c>
      <c r="AP641" s="40" t="s">
        <v>34</v>
      </c>
      <c r="AQ641" s="40" t="s">
        <v>46</v>
      </c>
      <c r="AR641" s="40" t="s">
        <v>42</v>
      </c>
      <c r="AS641" s="43">
        <v>41550</v>
      </c>
      <c r="AT641" s="40" t="s">
        <v>43</v>
      </c>
      <c r="AU641" s="40">
        <v>0</v>
      </c>
      <c r="AV641" s="60" t="s">
        <v>9401</v>
      </c>
      <c r="AW641" s="43">
        <v>40071</v>
      </c>
      <c r="AX641" s="46">
        <v>40085.407638888886</v>
      </c>
      <c r="AY641" s="40" t="s">
        <v>36</v>
      </c>
      <c r="AZ641" s="67">
        <v>47654.66</v>
      </c>
      <c r="BA641" s="43">
        <v>40071</v>
      </c>
      <c r="BB641" s="81">
        <v>41550</v>
      </c>
      <c r="BC641" s="40">
        <f t="shared" si="36"/>
        <v>1479</v>
      </c>
      <c r="BD641" s="85">
        <f t="shared" si="37"/>
        <v>49.3</v>
      </c>
      <c r="BF641" s="393">
        <v>40071</v>
      </c>
      <c r="BG641" s="398">
        <v>41578</v>
      </c>
      <c r="BH641" s="96">
        <f t="shared" si="38"/>
        <v>1507</v>
      </c>
      <c r="BI641" s="97">
        <f t="shared" si="39"/>
        <v>50.233333333333334</v>
      </c>
    </row>
    <row r="642" spans="1:61" ht="12.75" customHeight="1" x14ac:dyDescent="0.2">
      <c r="A642" s="413"/>
      <c r="B642" s="42" t="s">
        <v>2619</v>
      </c>
      <c r="C642" s="40">
        <v>82</v>
      </c>
      <c r="D642" s="60" t="s">
        <v>2527</v>
      </c>
      <c r="E642" s="41" t="s">
        <v>2543</v>
      </c>
      <c r="F642" s="41" t="s">
        <v>8726</v>
      </c>
      <c r="G642" s="41" t="s">
        <v>8708</v>
      </c>
      <c r="H642" s="41" t="s">
        <v>9424</v>
      </c>
      <c r="I642" s="45" t="s">
        <v>7839</v>
      </c>
      <c r="J642" s="40" t="s">
        <v>8761</v>
      </c>
      <c r="L642" s="51" t="s">
        <v>7842</v>
      </c>
      <c r="M642" s="40">
        <v>1537265</v>
      </c>
      <c r="N642" s="40" t="s">
        <v>9325</v>
      </c>
      <c r="O642" s="40" t="s">
        <v>9326</v>
      </c>
      <c r="P642" s="40" t="s">
        <v>2622</v>
      </c>
      <c r="Q642" s="40" t="s">
        <v>9327</v>
      </c>
      <c r="R642" s="40" t="s">
        <v>9328</v>
      </c>
      <c r="S642" s="43">
        <v>40496</v>
      </c>
      <c r="T642" s="40" t="s">
        <v>2623</v>
      </c>
      <c r="U642" s="58">
        <v>3000</v>
      </c>
      <c r="V642" s="58">
        <v>3000</v>
      </c>
      <c r="W642" s="40" t="s">
        <v>2623</v>
      </c>
      <c r="X642" s="40" t="s">
        <v>2623</v>
      </c>
      <c r="Y642" s="40" t="s">
        <v>2623</v>
      </c>
      <c r="Z642" s="58">
        <v>3000</v>
      </c>
      <c r="AA642" s="40" t="s">
        <v>50</v>
      </c>
      <c r="AB642" s="58">
        <v>1500</v>
      </c>
      <c r="AC642" s="40">
        <v>0</v>
      </c>
      <c r="AD642" s="40" t="s">
        <v>27</v>
      </c>
      <c r="AE642" s="40">
        <v>0</v>
      </c>
      <c r="AF642" s="40" t="s">
        <v>2629</v>
      </c>
      <c r="AG642" s="40" t="s">
        <v>2625</v>
      </c>
      <c r="AH642" s="40" t="s">
        <v>2626</v>
      </c>
      <c r="AI642" s="40" t="s">
        <v>28</v>
      </c>
      <c r="AJ642" s="40" t="s">
        <v>135</v>
      </c>
      <c r="AK642" s="40" t="s">
        <v>136</v>
      </c>
      <c r="AL642" s="40" t="s">
        <v>9372</v>
      </c>
      <c r="AM642" s="40" t="s">
        <v>2632</v>
      </c>
      <c r="AN642" s="40" t="s">
        <v>131</v>
      </c>
      <c r="AO642" s="40" t="s">
        <v>9402</v>
      </c>
      <c r="AP642" s="40" t="s">
        <v>273</v>
      </c>
      <c r="AQ642" s="40" t="s">
        <v>2768</v>
      </c>
      <c r="AR642" s="40" t="s">
        <v>42</v>
      </c>
      <c r="AS642" s="43">
        <v>41570</v>
      </c>
      <c r="AT642" s="40" t="s">
        <v>43</v>
      </c>
      <c r="AU642" s="40">
        <v>0</v>
      </c>
      <c r="AV642" s="60" t="s">
        <v>9403</v>
      </c>
      <c r="AW642" s="43">
        <v>41200</v>
      </c>
      <c r="AX642" s="46">
        <v>41207.115972222222</v>
      </c>
      <c r="AY642" s="40" t="s">
        <v>36</v>
      </c>
      <c r="AZ642" s="67">
        <v>3000</v>
      </c>
      <c r="BA642" s="43">
        <v>41200</v>
      </c>
      <c r="BB642" s="81">
        <v>41570</v>
      </c>
      <c r="BC642" s="40">
        <f t="shared" si="36"/>
        <v>370</v>
      </c>
      <c r="BD642" s="85">
        <f t="shared" si="37"/>
        <v>12.333333333333334</v>
      </c>
      <c r="BF642" s="393">
        <v>41200</v>
      </c>
      <c r="BG642" s="398">
        <v>41578</v>
      </c>
      <c r="BH642" s="96">
        <f t="shared" si="38"/>
        <v>378</v>
      </c>
      <c r="BI642" s="97">
        <f t="shared" si="39"/>
        <v>12.6</v>
      </c>
    </row>
    <row r="643" spans="1:61" ht="12.75" customHeight="1" x14ac:dyDescent="0.2">
      <c r="A643" s="413"/>
      <c r="B643" s="42" t="s">
        <v>2619</v>
      </c>
      <c r="C643" s="40">
        <v>93</v>
      </c>
      <c r="D643" s="60" t="s">
        <v>2527</v>
      </c>
      <c r="E643" s="41" t="s">
        <v>2539</v>
      </c>
      <c r="F643" s="41" t="s">
        <v>8712</v>
      </c>
      <c r="G643" s="41" t="s">
        <v>8708</v>
      </c>
      <c r="H643" s="41" t="s">
        <v>9572</v>
      </c>
      <c r="I643" s="45" t="s">
        <v>7456</v>
      </c>
      <c r="J643" s="60" t="s">
        <v>8756</v>
      </c>
      <c r="K643" s="68">
        <v>0</v>
      </c>
      <c r="L643" s="51" t="s">
        <v>7842</v>
      </c>
      <c r="M643" s="40">
        <v>1488214</v>
      </c>
      <c r="N643" s="40" t="s">
        <v>9329</v>
      </c>
      <c r="O643" s="40" t="s">
        <v>9330</v>
      </c>
      <c r="P643" s="40" t="s">
        <v>2622</v>
      </c>
      <c r="Q643" s="40" t="s">
        <v>9331</v>
      </c>
      <c r="R643" s="40" t="s">
        <v>9332</v>
      </c>
      <c r="S643" s="43">
        <v>38996</v>
      </c>
      <c r="T643" s="40" t="s">
        <v>2623</v>
      </c>
      <c r="U643" s="58">
        <v>18000</v>
      </c>
      <c r="V643" s="58">
        <v>18000</v>
      </c>
      <c r="W643" s="40" t="s">
        <v>2623</v>
      </c>
      <c r="X643" s="40" t="s">
        <v>2623</v>
      </c>
      <c r="Y643" s="40" t="s">
        <v>2623</v>
      </c>
      <c r="Z643" s="58">
        <v>18000</v>
      </c>
      <c r="AA643" s="40" t="s">
        <v>50</v>
      </c>
      <c r="AB643" s="58">
        <v>9000</v>
      </c>
      <c r="AC643" s="40">
        <v>0</v>
      </c>
      <c r="AD643" s="40" t="s">
        <v>27</v>
      </c>
      <c r="AE643" s="40">
        <v>0</v>
      </c>
      <c r="AF643" s="40" t="s">
        <v>2629</v>
      </c>
      <c r="AG643" s="40" t="s">
        <v>2630</v>
      </c>
      <c r="AI643" s="40" t="s">
        <v>28</v>
      </c>
      <c r="AJ643" s="40" t="s">
        <v>135</v>
      </c>
      <c r="AK643" s="40" t="s">
        <v>136</v>
      </c>
      <c r="AL643" s="40" t="s">
        <v>45</v>
      </c>
      <c r="AM643" s="40" t="s">
        <v>2641</v>
      </c>
      <c r="AN643" s="40" t="s">
        <v>32</v>
      </c>
      <c r="AO643" s="40" t="s">
        <v>571</v>
      </c>
      <c r="AP643" s="40" t="s">
        <v>34</v>
      </c>
      <c r="AQ643" s="40" t="s">
        <v>71</v>
      </c>
      <c r="AR643" s="40" t="s">
        <v>42</v>
      </c>
      <c r="AS643" s="43">
        <v>41551</v>
      </c>
      <c r="AT643" s="60" t="s">
        <v>7456</v>
      </c>
      <c r="AU643" s="40">
        <v>0</v>
      </c>
      <c r="AV643" s="60" t="s">
        <v>9404</v>
      </c>
      <c r="AW643" s="43">
        <v>41070</v>
      </c>
      <c r="AX643" s="46">
        <v>41107.136805555558</v>
      </c>
      <c r="AY643" s="40" t="s">
        <v>36</v>
      </c>
      <c r="AZ643" s="67">
        <v>18000</v>
      </c>
      <c r="BA643" s="43">
        <v>41070</v>
      </c>
      <c r="BB643" s="81">
        <v>41551</v>
      </c>
      <c r="BC643" s="40">
        <f t="shared" ref="BC643:BC679" si="40">BB643-BA643</f>
        <v>481</v>
      </c>
      <c r="BD643" s="85">
        <f t="shared" ref="BD643:BD679" si="41">BC643/30</f>
        <v>16.033333333333335</v>
      </c>
      <c r="BF643" s="393">
        <v>41070</v>
      </c>
      <c r="BG643" s="398">
        <v>41578</v>
      </c>
      <c r="BH643" s="96">
        <f t="shared" ref="BH643:BH679" si="42">BG643-BF643</f>
        <v>508</v>
      </c>
      <c r="BI643" s="97">
        <f t="shared" ref="BI643:BI679" si="43">BH643/30</f>
        <v>16.933333333333334</v>
      </c>
    </row>
    <row r="644" spans="1:61" ht="12.75" customHeight="1" x14ac:dyDescent="0.2">
      <c r="A644" s="413"/>
      <c r="B644" s="42" t="s">
        <v>2619</v>
      </c>
      <c r="C644" s="40">
        <v>93</v>
      </c>
      <c r="D644" s="60" t="s">
        <v>2527</v>
      </c>
      <c r="E644" s="41" t="s">
        <v>2534</v>
      </c>
      <c r="F644" s="41" t="s">
        <v>8713</v>
      </c>
      <c r="G644" s="41" t="s">
        <v>8708</v>
      </c>
      <c r="H644" s="41" t="s">
        <v>9214</v>
      </c>
      <c r="I644" s="60" t="s">
        <v>7456</v>
      </c>
      <c r="J644" s="60" t="s">
        <v>8756</v>
      </c>
      <c r="K644" s="68">
        <v>0</v>
      </c>
      <c r="L644" s="51" t="s">
        <v>7841</v>
      </c>
      <c r="M644" s="40">
        <v>690664</v>
      </c>
      <c r="N644" s="40" t="s">
        <v>9333</v>
      </c>
      <c r="O644" s="40" t="s">
        <v>9334</v>
      </c>
      <c r="P644" s="40" t="s">
        <v>2622</v>
      </c>
      <c r="Q644" s="40" t="s">
        <v>9335</v>
      </c>
      <c r="R644" s="40" t="s">
        <v>9336</v>
      </c>
      <c r="S644" s="43">
        <v>38748</v>
      </c>
      <c r="T644" s="40" t="s">
        <v>2623</v>
      </c>
      <c r="U644" s="40">
        <v>546.66999999999996</v>
      </c>
      <c r="V644" s="58">
        <v>54666.66</v>
      </c>
      <c r="W644" s="40" t="s">
        <v>2623</v>
      </c>
      <c r="X644" s="40" t="s">
        <v>2623</v>
      </c>
      <c r="Y644" s="40" t="s">
        <v>2623</v>
      </c>
      <c r="Z644" s="40">
        <v>546.66999999999996</v>
      </c>
      <c r="AA644" s="40" t="s">
        <v>27</v>
      </c>
      <c r="AB644" s="40">
        <v>0</v>
      </c>
      <c r="AC644" s="40">
        <v>100</v>
      </c>
      <c r="AD644" s="40" t="s">
        <v>27</v>
      </c>
      <c r="AE644" s="40">
        <v>0</v>
      </c>
      <c r="AF644" s="40" t="s">
        <v>2624</v>
      </c>
      <c r="AG644" s="40" t="s">
        <v>2630</v>
      </c>
      <c r="AI644" s="40" t="s">
        <v>28</v>
      </c>
      <c r="AJ644" s="40" t="s">
        <v>135</v>
      </c>
      <c r="AK644" s="40" t="s">
        <v>38</v>
      </c>
      <c r="AL644" s="40" t="s">
        <v>45</v>
      </c>
      <c r="AM644" s="40" t="s">
        <v>2901</v>
      </c>
      <c r="AN644" s="40" t="s">
        <v>32</v>
      </c>
      <c r="AO644" s="40" t="s">
        <v>9405</v>
      </c>
      <c r="AP644" s="40" t="s">
        <v>40</v>
      </c>
      <c r="AQ644" s="40" t="s">
        <v>41</v>
      </c>
      <c r="AR644" s="40" t="s">
        <v>42</v>
      </c>
      <c r="AS644" s="43">
        <v>41556</v>
      </c>
      <c r="AT644" s="60" t="s">
        <v>7456</v>
      </c>
      <c r="AU644" s="40">
        <v>0</v>
      </c>
      <c r="AV644" s="60" t="s">
        <v>9406</v>
      </c>
      <c r="AW644" s="43">
        <v>39302</v>
      </c>
      <c r="AX644" s="46">
        <v>39373.517361111109</v>
      </c>
      <c r="AY644" s="40" t="s">
        <v>36</v>
      </c>
      <c r="AZ644" s="67">
        <v>546.66999999999996</v>
      </c>
      <c r="BA644" s="43">
        <v>39302</v>
      </c>
      <c r="BB644" s="81">
        <v>41556</v>
      </c>
      <c r="BC644" s="40">
        <f t="shared" si="40"/>
        <v>2254</v>
      </c>
      <c r="BD644" s="85">
        <f t="shared" si="41"/>
        <v>75.13333333333334</v>
      </c>
      <c r="BF644" s="393">
        <v>39302</v>
      </c>
      <c r="BG644" s="398">
        <v>41578</v>
      </c>
      <c r="BH644" s="96">
        <f t="shared" si="42"/>
        <v>2276</v>
      </c>
      <c r="BI644" s="97">
        <f t="shared" si="43"/>
        <v>75.86666666666666</v>
      </c>
    </row>
    <row r="645" spans="1:61" ht="12.75" customHeight="1" x14ac:dyDescent="0.2">
      <c r="A645" s="413"/>
      <c r="B645" s="42" t="s">
        <v>2619</v>
      </c>
      <c r="C645" s="40">
        <v>93</v>
      </c>
      <c r="D645" s="60" t="s">
        <v>2527</v>
      </c>
      <c r="E645" s="41" t="s">
        <v>2549</v>
      </c>
      <c r="F645" s="40" t="s">
        <v>8717</v>
      </c>
      <c r="G645" s="40" t="s">
        <v>8708</v>
      </c>
      <c r="H645" s="40" t="s">
        <v>8711</v>
      </c>
      <c r="I645" s="60" t="s">
        <v>7456</v>
      </c>
      <c r="J645" s="45" t="s">
        <v>8762</v>
      </c>
      <c r="K645" s="68">
        <v>0</v>
      </c>
      <c r="L645" s="51" t="s">
        <v>7841</v>
      </c>
      <c r="M645" s="40">
        <v>542345</v>
      </c>
      <c r="N645" s="40" t="s">
        <v>9337</v>
      </c>
      <c r="O645" s="40" t="s">
        <v>9338</v>
      </c>
      <c r="P645" s="40" t="s">
        <v>2622</v>
      </c>
      <c r="Q645" s="40" t="s">
        <v>9339</v>
      </c>
      <c r="R645" s="40" t="s">
        <v>9340</v>
      </c>
      <c r="S645" s="43">
        <v>37895</v>
      </c>
      <c r="T645" s="40" t="s">
        <v>2623</v>
      </c>
      <c r="U645" s="58">
        <v>114893.38</v>
      </c>
      <c r="V645" s="58">
        <v>114893.38</v>
      </c>
      <c r="W645" s="40" t="s">
        <v>2623</v>
      </c>
      <c r="X645" s="40" t="s">
        <v>2623</v>
      </c>
      <c r="Y645" s="40" t="s">
        <v>2623</v>
      </c>
      <c r="Z645" s="58">
        <v>114893.38</v>
      </c>
      <c r="AA645" s="40" t="s">
        <v>27</v>
      </c>
      <c r="AB645" s="40">
        <v>0</v>
      </c>
      <c r="AC645" s="58">
        <v>11489.33</v>
      </c>
      <c r="AD645" s="40" t="s">
        <v>27</v>
      </c>
      <c r="AE645" s="40">
        <v>0</v>
      </c>
      <c r="AF645" s="40" t="s">
        <v>2624</v>
      </c>
      <c r="AG645" s="40" t="s">
        <v>2625</v>
      </c>
      <c r="AH645" s="40" t="s">
        <v>2626</v>
      </c>
      <c r="AI645" s="40" t="s">
        <v>28</v>
      </c>
      <c r="AJ645" s="40" t="s">
        <v>135</v>
      </c>
      <c r="AK645" s="40" t="s">
        <v>38</v>
      </c>
      <c r="AL645" s="40" t="s">
        <v>87</v>
      </c>
      <c r="AM645" s="40" t="s">
        <v>2634</v>
      </c>
      <c r="AN645" s="40" t="s">
        <v>32</v>
      </c>
      <c r="AO645" s="40" t="s">
        <v>154</v>
      </c>
      <c r="AP645" s="40" t="s">
        <v>40</v>
      </c>
      <c r="AQ645" s="40" t="s">
        <v>41</v>
      </c>
      <c r="AR645" s="40" t="s">
        <v>42</v>
      </c>
      <c r="AS645" s="43">
        <v>41556</v>
      </c>
      <c r="AT645" s="60" t="s">
        <v>7456</v>
      </c>
      <c r="AU645" s="40">
        <v>0</v>
      </c>
      <c r="AV645" s="60" t="s">
        <v>9407</v>
      </c>
      <c r="AW645" s="43">
        <v>38715</v>
      </c>
      <c r="AX645" s="46">
        <v>38994.635416666664</v>
      </c>
      <c r="AY645" s="40" t="s">
        <v>36</v>
      </c>
      <c r="AZ645" s="67">
        <v>114893.38</v>
      </c>
      <c r="BA645" s="43">
        <v>38715</v>
      </c>
      <c r="BB645" s="81">
        <v>41556</v>
      </c>
      <c r="BC645" s="40">
        <f t="shared" si="40"/>
        <v>2841</v>
      </c>
      <c r="BD645" s="85">
        <f t="shared" si="41"/>
        <v>94.7</v>
      </c>
      <c r="BF645" s="393">
        <v>38715</v>
      </c>
      <c r="BG645" s="398">
        <v>41578</v>
      </c>
      <c r="BH645" s="96">
        <f t="shared" si="42"/>
        <v>2863</v>
      </c>
      <c r="BI645" s="97">
        <f t="shared" si="43"/>
        <v>95.433333333333337</v>
      </c>
    </row>
    <row r="646" spans="1:61" ht="12.75" customHeight="1" x14ac:dyDescent="0.2">
      <c r="A646" s="413"/>
      <c r="B646" s="42" t="s">
        <v>2619</v>
      </c>
      <c r="C646" s="40">
        <v>90</v>
      </c>
      <c r="D646" s="60" t="s">
        <v>2527</v>
      </c>
      <c r="E646" s="41" t="s">
        <v>2542</v>
      </c>
      <c r="F646" s="41" t="s">
        <v>9430</v>
      </c>
      <c r="G646" s="41" t="s">
        <v>8708</v>
      </c>
      <c r="H646" s="41" t="s">
        <v>8709</v>
      </c>
      <c r="I646" s="60" t="s">
        <v>7456</v>
      </c>
      <c r="J646" s="60" t="s">
        <v>8756</v>
      </c>
      <c r="K646" s="68">
        <v>0</v>
      </c>
      <c r="L646" s="51" t="s">
        <v>7842</v>
      </c>
      <c r="M646" s="40">
        <v>1548122</v>
      </c>
      <c r="N646" s="40" t="s">
        <v>9341</v>
      </c>
      <c r="O646" s="40" t="s">
        <v>9342</v>
      </c>
      <c r="P646" s="40" t="s">
        <v>2622</v>
      </c>
      <c r="Q646" s="40" t="s">
        <v>9343</v>
      </c>
      <c r="R646" s="40" t="s">
        <v>9344</v>
      </c>
      <c r="S646" s="43">
        <v>40254</v>
      </c>
      <c r="T646" s="40" t="s">
        <v>2623</v>
      </c>
      <c r="U646" s="58">
        <v>13000</v>
      </c>
      <c r="V646" s="58">
        <v>13000</v>
      </c>
      <c r="W646" s="40" t="s">
        <v>2623</v>
      </c>
      <c r="X646" s="40" t="s">
        <v>2623</v>
      </c>
      <c r="Y646" s="40" t="s">
        <v>2623</v>
      </c>
      <c r="Z646" s="58">
        <v>13000</v>
      </c>
      <c r="AA646" s="40" t="s">
        <v>50</v>
      </c>
      <c r="AB646" s="58">
        <v>6500</v>
      </c>
      <c r="AC646" s="40">
        <v>0</v>
      </c>
      <c r="AD646" s="40" t="s">
        <v>27</v>
      </c>
      <c r="AE646" s="40">
        <v>0</v>
      </c>
      <c r="AF646" s="40" t="s">
        <v>2629</v>
      </c>
      <c r="AG646" s="40" t="s">
        <v>2630</v>
      </c>
      <c r="AI646" s="40" t="s">
        <v>28</v>
      </c>
      <c r="AJ646" s="40" t="s">
        <v>135</v>
      </c>
      <c r="AK646" s="40" t="s">
        <v>136</v>
      </c>
      <c r="AL646" s="40" t="s">
        <v>31</v>
      </c>
      <c r="AM646" s="40" t="s">
        <v>2632</v>
      </c>
      <c r="AN646" s="40" t="s">
        <v>139</v>
      </c>
      <c r="AO646" s="40" t="s">
        <v>77</v>
      </c>
      <c r="AP646" s="40" t="s">
        <v>34</v>
      </c>
      <c r="AQ646" s="40" t="s">
        <v>71</v>
      </c>
      <c r="AR646" s="40" t="s">
        <v>42</v>
      </c>
      <c r="AS646" s="43">
        <v>41551</v>
      </c>
      <c r="AT646" s="60" t="s">
        <v>7456</v>
      </c>
      <c r="AU646" s="40">
        <v>0</v>
      </c>
      <c r="AV646" s="60" t="s">
        <v>9408</v>
      </c>
      <c r="AW646" s="43">
        <v>41220</v>
      </c>
      <c r="AX646" s="46">
        <v>41233.051388888889</v>
      </c>
      <c r="AY646" s="40" t="s">
        <v>36</v>
      </c>
      <c r="AZ646" s="67">
        <v>13000</v>
      </c>
      <c r="BA646" s="43">
        <v>41220</v>
      </c>
      <c r="BB646" s="81">
        <v>41551</v>
      </c>
      <c r="BC646" s="40">
        <f t="shared" si="40"/>
        <v>331</v>
      </c>
      <c r="BD646" s="85">
        <f t="shared" si="41"/>
        <v>11.033333333333333</v>
      </c>
      <c r="BF646" s="393">
        <v>41220</v>
      </c>
      <c r="BG646" s="398">
        <v>41578</v>
      </c>
      <c r="BH646" s="96">
        <f t="shared" si="42"/>
        <v>358</v>
      </c>
      <c r="BI646" s="97">
        <f t="shared" si="43"/>
        <v>11.933333333333334</v>
      </c>
    </row>
    <row r="647" spans="1:61" ht="12.75" customHeight="1" x14ac:dyDescent="0.2">
      <c r="A647" s="413"/>
      <c r="B647" s="42" t="s">
        <v>2619</v>
      </c>
      <c r="C647" s="40">
        <v>93</v>
      </c>
      <c r="D647" s="60" t="s">
        <v>2527</v>
      </c>
      <c r="E647" s="41" t="s">
        <v>2529</v>
      </c>
      <c r="F647" s="40" t="s">
        <v>8717</v>
      </c>
      <c r="G647" s="40" t="s">
        <v>8715</v>
      </c>
      <c r="H647" s="40" t="s">
        <v>8716</v>
      </c>
      <c r="I647" s="60" t="s">
        <v>7456</v>
      </c>
      <c r="J647" s="60" t="s">
        <v>8756</v>
      </c>
      <c r="K647" s="68">
        <v>0</v>
      </c>
      <c r="L647" s="51" t="s">
        <v>7841</v>
      </c>
      <c r="M647" s="40">
        <v>1247990</v>
      </c>
      <c r="N647" s="40" t="s">
        <v>9345</v>
      </c>
      <c r="O647" s="40" t="s">
        <v>9346</v>
      </c>
      <c r="P647" s="40" t="s">
        <v>2622</v>
      </c>
      <c r="Q647" s="40" t="s">
        <v>9347</v>
      </c>
      <c r="R647" s="40" t="s">
        <v>9348</v>
      </c>
      <c r="S647" s="43">
        <v>36321</v>
      </c>
      <c r="T647" s="40" t="s">
        <v>2623</v>
      </c>
      <c r="U647" s="58">
        <v>35420</v>
      </c>
      <c r="V647" s="58">
        <v>40480</v>
      </c>
      <c r="W647" s="40" t="s">
        <v>2623</v>
      </c>
      <c r="X647" s="40" t="s">
        <v>2623</v>
      </c>
      <c r="Y647" s="40" t="s">
        <v>2623</v>
      </c>
      <c r="Z647" s="58">
        <v>35420</v>
      </c>
      <c r="AA647" s="40" t="s">
        <v>50</v>
      </c>
      <c r="AB647" s="58">
        <v>17710</v>
      </c>
      <c r="AC647" s="40">
        <v>0</v>
      </c>
      <c r="AD647" s="40" t="s">
        <v>27</v>
      </c>
      <c r="AE647" s="40">
        <v>0</v>
      </c>
      <c r="AF647" s="40" t="s">
        <v>2629</v>
      </c>
      <c r="AG647" s="40" t="s">
        <v>2630</v>
      </c>
      <c r="AI647" s="40" t="s">
        <v>28</v>
      </c>
      <c r="AJ647" s="40" t="s">
        <v>135</v>
      </c>
      <c r="AK647" s="40" t="s">
        <v>136</v>
      </c>
      <c r="AL647" s="40" t="s">
        <v>31</v>
      </c>
      <c r="AM647" s="40" t="s">
        <v>32</v>
      </c>
      <c r="AN647" s="40" t="s">
        <v>32</v>
      </c>
      <c r="AO647" s="40" t="s">
        <v>54</v>
      </c>
      <c r="AP647" s="40" t="s">
        <v>55</v>
      </c>
      <c r="AQ647" s="40" t="s">
        <v>71</v>
      </c>
      <c r="AR647" s="40" t="s">
        <v>42</v>
      </c>
      <c r="AS647" s="43">
        <v>41550</v>
      </c>
      <c r="AT647" s="60" t="s">
        <v>7456</v>
      </c>
      <c r="AU647" s="40">
        <v>0</v>
      </c>
      <c r="AV647" s="60" t="s">
        <v>9409</v>
      </c>
      <c r="AW647" s="43">
        <v>40401</v>
      </c>
      <c r="AX647" s="46">
        <v>40424.773611111108</v>
      </c>
      <c r="AY647" s="40" t="s">
        <v>36</v>
      </c>
      <c r="AZ647" s="67">
        <v>35420</v>
      </c>
      <c r="BA647" s="43">
        <v>40401</v>
      </c>
      <c r="BB647" s="81">
        <v>41550</v>
      </c>
      <c r="BC647" s="40">
        <f t="shared" si="40"/>
        <v>1149</v>
      </c>
      <c r="BD647" s="85">
        <f t="shared" si="41"/>
        <v>38.299999999999997</v>
      </c>
      <c r="BF647" s="393">
        <v>40401</v>
      </c>
      <c r="BG647" s="398">
        <v>41578</v>
      </c>
      <c r="BH647" s="96">
        <f t="shared" si="42"/>
        <v>1177</v>
      </c>
      <c r="BI647" s="97">
        <f t="shared" si="43"/>
        <v>39.233333333333334</v>
      </c>
    </row>
    <row r="648" spans="1:61" ht="12.75" customHeight="1" x14ac:dyDescent="0.2">
      <c r="A648" s="413"/>
      <c r="B648" s="42" t="s">
        <v>2619</v>
      </c>
      <c r="C648" s="40">
        <v>82</v>
      </c>
      <c r="D648" s="60" t="s">
        <v>2527</v>
      </c>
      <c r="E648" s="41" t="s">
        <v>2558</v>
      </c>
      <c r="F648" s="41" t="s">
        <v>8712</v>
      </c>
      <c r="G648" s="41" t="s">
        <v>8708</v>
      </c>
      <c r="H648" s="41" t="s">
        <v>9572</v>
      </c>
      <c r="I648" s="45" t="s">
        <v>7456</v>
      </c>
      <c r="J648" s="60" t="s">
        <v>8756</v>
      </c>
      <c r="K648" s="68">
        <v>0</v>
      </c>
      <c r="L648" s="51" t="s">
        <v>7841</v>
      </c>
      <c r="M648" s="40">
        <v>1378041</v>
      </c>
      <c r="N648" s="40" t="s">
        <v>9349</v>
      </c>
      <c r="O648" s="40" t="s">
        <v>9350</v>
      </c>
      <c r="P648" s="40" t="s">
        <v>2622</v>
      </c>
      <c r="Q648" s="40" t="s">
        <v>9351</v>
      </c>
      <c r="R648" s="40" t="s">
        <v>9352</v>
      </c>
      <c r="S648" s="43">
        <v>39506</v>
      </c>
      <c r="T648" s="40" t="s">
        <v>2623</v>
      </c>
      <c r="U648" s="58">
        <v>12115.18</v>
      </c>
      <c r="V648" s="58">
        <v>12115.18</v>
      </c>
      <c r="W648" s="40" t="s">
        <v>2623</v>
      </c>
      <c r="X648" s="40" t="s">
        <v>2623</v>
      </c>
      <c r="Y648" s="40" t="s">
        <v>2623</v>
      </c>
      <c r="Z648" s="58">
        <v>12115.18</v>
      </c>
      <c r="AA648" s="40" t="s">
        <v>50</v>
      </c>
      <c r="AB648" s="58">
        <v>6057.59</v>
      </c>
      <c r="AC648" s="40">
        <v>0</v>
      </c>
      <c r="AD648" s="40" t="s">
        <v>27</v>
      </c>
      <c r="AE648" s="40">
        <v>0</v>
      </c>
      <c r="AF648" s="40" t="s">
        <v>2629</v>
      </c>
      <c r="AG648" s="40" t="s">
        <v>2630</v>
      </c>
      <c r="AI648" s="40" t="s">
        <v>28</v>
      </c>
      <c r="AJ648" s="40" t="s">
        <v>135</v>
      </c>
      <c r="AK648" s="40" t="s">
        <v>136</v>
      </c>
      <c r="AL648" s="40" t="s">
        <v>31</v>
      </c>
      <c r="AM648" s="40" t="s">
        <v>2634</v>
      </c>
      <c r="AN648" s="40" t="s">
        <v>32</v>
      </c>
      <c r="AO648" s="40" t="s">
        <v>6496</v>
      </c>
      <c r="AP648" s="40" t="s">
        <v>34</v>
      </c>
      <c r="AQ648" s="40" t="s">
        <v>71</v>
      </c>
      <c r="AR648" s="40" t="s">
        <v>42</v>
      </c>
      <c r="AS648" s="43">
        <v>41570</v>
      </c>
      <c r="AT648" s="60" t="s">
        <v>7456</v>
      </c>
      <c r="AU648" s="40">
        <v>0</v>
      </c>
      <c r="AV648" s="60" t="s">
        <v>9410</v>
      </c>
      <c r="AW648" s="43">
        <v>40791</v>
      </c>
      <c r="AX648" s="46">
        <v>40827.000694444447</v>
      </c>
      <c r="AY648" s="40" t="s">
        <v>36</v>
      </c>
      <c r="AZ648" s="67">
        <v>12115.18</v>
      </c>
      <c r="BA648" s="43">
        <v>40791</v>
      </c>
      <c r="BB648" s="81">
        <v>41570</v>
      </c>
      <c r="BC648" s="40">
        <f t="shared" si="40"/>
        <v>779</v>
      </c>
      <c r="BD648" s="85">
        <f t="shared" si="41"/>
        <v>25.966666666666665</v>
      </c>
      <c r="BF648" s="393">
        <v>40791</v>
      </c>
      <c r="BG648" s="398">
        <v>41578</v>
      </c>
      <c r="BH648" s="96">
        <f t="shared" si="42"/>
        <v>787</v>
      </c>
      <c r="BI648" s="97">
        <f t="shared" si="43"/>
        <v>26.233333333333334</v>
      </c>
    </row>
    <row r="649" spans="1:61" ht="12.75" customHeight="1" x14ac:dyDescent="0.2">
      <c r="A649" s="413"/>
      <c r="B649" s="42" t="s">
        <v>2619</v>
      </c>
      <c r="C649" s="40">
        <v>14</v>
      </c>
      <c r="D649" s="40" t="s">
        <v>2528</v>
      </c>
      <c r="E649" s="41" t="s">
        <v>2531</v>
      </c>
      <c r="F649" s="41" t="s">
        <v>8714</v>
      </c>
      <c r="G649" s="41" t="s">
        <v>8715</v>
      </c>
      <c r="H649" s="41" t="s">
        <v>8716</v>
      </c>
      <c r="I649" s="45" t="s">
        <v>7453</v>
      </c>
      <c r="J649" s="40" t="s">
        <v>8736</v>
      </c>
      <c r="L649" s="51" t="s">
        <v>7842</v>
      </c>
      <c r="M649" s="40">
        <v>1445096</v>
      </c>
      <c r="N649" s="40" t="s">
        <v>9353</v>
      </c>
      <c r="O649" s="40" t="s">
        <v>9354</v>
      </c>
      <c r="P649" s="40" t="s">
        <v>2622</v>
      </c>
      <c r="Q649" s="40" t="s">
        <v>9355</v>
      </c>
      <c r="R649" s="40" t="s">
        <v>9356</v>
      </c>
      <c r="S649" s="43">
        <v>40606</v>
      </c>
      <c r="T649" s="40" t="s">
        <v>2623</v>
      </c>
      <c r="U649" s="58">
        <v>10470</v>
      </c>
      <c r="V649" s="58">
        <v>10699</v>
      </c>
      <c r="W649" s="40" t="s">
        <v>2623</v>
      </c>
      <c r="X649" s="40" t="s">
        <v>2623</v>
      </c>
      <c r="Y649" s="40" t="s">
        <v>2623</v>
      </c>
      <c r="Z649" s="58">
        <v>10470</v>
      </c>
      <c r="AA649" s="40" t="s">
        <v>50</v>
      </c>
      <c r="AB649" s="58">
        <v>5235</v>
      </c>
      <c r="AC649" s="40">
        <v>0</v>
      </c>
      <c r="AD649" s="40" t="s">
        <v>27</v>
      </c>
      <c r="AE649" s="40">
        <v>0</v>
      </c>
      <c r="AF649" s="40" t="s">
        <v>2629</v>
      </c>
      <c r="AG649" s="40" t="s">
        <v>2625</v>
      </c>
      <c r="AH649" s="40" t="s">
        <v>2626</v>
      </c>
      <c r="AI649" s="40" t="s">
        <v>28</v>
      </c>
      <c r="AJ649" s="40" t="s">
        <v>262</v>
      </c>
      <c r="AK649" s="40" t="s">
        <v>284</v>
      </c>
      <c r="AL649" s="40" t="s">
        <v>31</v>
      </c>
      <c r="AM649" s="40" t="s">
        <v>2632</v>
      </c>
      <c r="AN649" s="40" t="s">
        <v>131</v>
      </c>
      <c r="AO649" s="40" t="s">
        <v>9411</v>
      </c>
      <c r="AP649" s="40" t="s">
        <v>34</v>
      </c>
      <c r="AQ649" s="40" t="s">
        <v>71</v>
      </c>
      <c r="AR649" s="40" t="s">
        <v>42</v>
      </c>
      <c r="AS649" s="43">
        <v>41551</v>
      </c>
      <c r="AT649" s="40" t="s">
        <v>7453</v>
      </c>
      <c r="AU649" s="40">
        <v>0</v>
      </c>
      <c r="AV649" s="60" t="s">
        <v>9412</v>
      </c>
      <c r="AW649" s="43">
        <v>40998</v>
      </c>
      <c r="AX649" s="46">
        <v>41011.107638888891</v>
      </c>
      <c r="AY649" s="40" t="s">
        <v>36</v>
      </c>
      <c r="AZ649" s="67">
        <v>10470</v>
      </c>
      <c r="BA649" s="43">
        <v>40998</v>
      </c>
      <c r="BB649" s="81">
        <v>41571</v>
      </c>
      <c r="BC649" s="40">
        <f t="shared" si="40"/>
        <v>573</v>
      </c>
      <c r="BD649" s="85">
        <f t="shared" si="41"/>
        <v>19.100000000000001</v>
      </c>
      <c r="BF649" s="393">
        <v>40998</v>
      </c>
      <c r="BG649" s="398">
        <v>41578</v>
      </c>
      <c r="BH649" s="96">
        <f t="shared" si="42"/>
        <v>580</v>
      </c>
      <c r="BI649" s="97">
        <f t="shared" si="43"/>
        <v>19.333333333333332</v>
      </c>
    </row>
    <row r="650" spans="1:61" ht="12.75" customHeight="1" x14ac:dyDescent="0.2">
      <c r="A650" s="413"/>
      <c r="B650" s="42" t="s">
        <v>2619</v>
      </c>
      <c r="C650" s="40">
        <v>93</v>
      </c>
      <c r="D650" s="60" t="s">
        <v>2527</v>
      </c>
      <c r="E650" s="41" t="s">
        <v>2548</v>
      </c>
      <c r="F650" s="41" t="s">
        <v>8717</v>
      </c>
      <c r="G650" s="41" t="s">
        <v>8715</v>
      </c>
      <c r="H650" s="41" t="s">
        <v>8716</v>
      </c>
      <c r="I650" s="45" t="s">
        <v>7453</v>
      </c>
      <c r="J650" s="40" t="s">
        <v>8736</v>
      </c>
      <c r="L650" s="51" t="s">
        <v>7842</v>
      </c>
      <c r="M650" s="40">
        <v>1430332</v>
      </c>
      <c r="N650" s="40" t="s">
        <v>9357</v>
      </c>
      <c r="O650" s="40" t="s">
        <v>9358</v>
      </c>
      <c r="P650" s="40" t="s">
        <v>2622</v>
      </c>
      <c r="Q650" s="40" t="s">
        <v>9359</v>
      </c>
      <c r="R650" s="40" t="s">
        <v>9360</v>
      </c>
      <c r="S650" s="43">
        <v>40835</v>
      </c>
      <c r="T650" s="40" t="s">
        <v>2623</v>
      </c>
      <c r="U650" s="58">
        <v>98382</v>
      </c>
      <c r="V650" s="58">
        <v>98382</v>
      </c>
      <c r="W650" s="40" t="s">
        <v>2623</v>
      </c>
      <c r="X650" s="40" t="s">
        <v>2623</v>
      </c>
      <c r="Y650" s="40" t="s">
        <v>2623</v>
      </c>
      <c r="Z650" s="58">
        <v>60000</v>
      </c>
      <c r="AA650" s="40" t="s">
        <v>26</v>
      </c>
      <c r="AB650" s="58">
        <v>60000</v>
      </c>
      <c r="AC650" s="40">
        <v>0</v>
      </c>
      <c r="AD650" s="40" t="s">
        <v>27</v>
      </c>
      <c r="AE650" s="40">
        <v>0</v>
      </c>
      <c r="AF650" s="40" t="s">
        <v>2629</v>
      </c>
      <c r="AG650" s="40" t="s">
        <v>2625</v>
      </c>
      <c r="AH650" s="40" t="s">
        <v>2626</v>
      </c>
      <c r="AI650" s="40" t="s">
        <v>28</v>
      </c>
      <c r="AJ650" s="40" t="s">
        <v>196</v>
      </c>
      <c r="AK650" s="40" t="s">
        <v>136</v>
      </c>
      <c r="AL650" s="40" t="s">
        <v>31</v>
      </c>
      <c r="AM650" s="40" t="s">
        <v>2644</v>
      </c>
      <c r="AN650" s="40" t="s">
        <v>32</v>
      </c>
      <c r="AO650" s="40" t="s">
        <v>264</v>
      </c>
      <c r="AP650" s="40" t="s">
        <v>123</v>
      </c>
      <c r="AQ650" s="40" t="s">
        <v>185</v>
      </c>
      <c r="AR650" s="40" t="s">
        <v>42</v>
      </c>
      <c r="AS650" s="43">
        <v>41551</v>
      </c>
      <c r="AT650" s="40" t="s">
        <v>7453</v>
      </c>
      <c r="AU650" s="40">
        <v>0</v>
      </c>
      <c r="AV650" s="60" t="s">
        <v>9413</v>
      </c>
      <c r="AW650" s="43">
        <v>40956</v>
      </c>
      <c r="AX650" s="46">
        <v>40976.868055555555</v>
      </c>
      <c r="AY650" s="40" t="s">
        <v>36</v>
      </c>
      <c r="AZ650" s="67">
        <v>98382</v>
      </c>
      <c r="BA650" s="43">
        <v>40956</v>
      </c>
      <c r="BB650" s="81">
        <v>41551</v>
      </c>
      <c r="BC650" s="40">
        <f t="shared" si="40"/>
        <v>595</v>
      </c>
      <c r="BD650" s="85">
        <f t="shared" si="41"/>
        <v>19.833333333333332</v>
      </c>
      <c r="BF650" s="393">
        <v>40956</v>
      </c>
      <c r="BG650" s="398">
        <v>41578</v>
      </c>
      <c r="BH650" s="96">
        <f t="shared" si="42"/>
        <v>622</v>
      </c>
      <c r="BI650" s="97">
        <f t="shared" si="43"/>
        <v>20.733333333333334</v>
      </c>
    </row>
    <row r="651" spans="1:61" ht="12.75" customHeight="1" x14ac:dyDescent="0.2">
      <c r="A651" s="413"/>
      <c r="B651" s="42" t="s">
        <v>2619</v>
      </c>
      <c r="C651" s="40">
        <v>93</v>
      </c>
      <c r="D651" s="60" t="s">
        <v>2527</v>
      </c>
      <c r="E651" s="41" t="s">
        <v>2530</v>
      </c>
      <c r="F651" s="41" t="s">
        <v>8710</v>
      </c>
      <c r="G651" s="41" t="s">
        <v>8708</v>
      </c>
      <c r="H651" s="41" t="s">
        <v>8711</v>
      </c>
      <c r="I651" s="45" t="s">
        <v>7453</v>
      </c>
      <c r="J651" s="45" t="s">
        <v>9445</v>
      </c>
      <c r="L651" s="51" t="s">
        <v>7842</v>
      </c>
      <c r="M651" s="40">
        <v>1622156</v>
      </c>
      <c r="N651" s="40" t="s">
        <v>9361</v>
      </c>
      <c r="O651" s="40" t="s">
        <v>9362</v>
      </c>
      <c r="P651" s="40" t="s">
        <v>2622</v>
      </c>
      <c r="Q651" s="40" t="s">
        <v>9363</v>
      </c>
      <c r="R651" s="40" t="s">
        <v>9364</v>
      </c>
      <c r="S651" s="43">
        <v>41207</v>
      </c>
      <c r="T651" s="40" t="s">
        <v>2623</v>
      </c>
      <c r="U651" s="58">
        <v>21916</v>
      </c>
      <c r="V651" s="58">
        <v>21916</v>
      </c>
      <c r="W651" s="40" t="s">
        <v>2623</v>
      </c>
      <c r="X651" s="40" t="s">
        <v>2623</v>
      </c>
      <c r="Y651" s="40" t="s">
        <v>2623</v>
      </c>
      <c r="Z651" s="58">
        <v>21916</v>
      </c>
      <c r="AA651" s="40" t="s">
        <v>50</v>
      </c>
      <c r="AB651" s="58">
        <v>10958</v>
      </c>
      <c r="AC651" s="40">
        <v>0</v>
      </c>
      <c r="AD651" s="40" t="s">
        <v>27</v>
      </c>
      <c r="AE651" s="40">
        <v>0</v>
      </c>
      <c r="AF651" s="40" t="s">
        <v>2629</v>
      </c>
      <c r="AG651" s="40" t="s">
        <v>2625</v>
      </c>
      <c r="AH651" s="40" t="s">
        <v>2626</v>
      </c>
      <c r="AI651" s="40" t="s">
        <v>28</v>
      </c>
      <c r="AJ651" s="40" t="s">
        <v>196</v>
      </c>
      <c r="AK651" s="40" t="s">
        <v>284</v>
      </c>
      <c r="AL651" s="40" t="s">
        <v>45</v>
      </c>
      <c r="AM651" s="40" t="s">
        <v>2632</v>
      </c>
      <c r="AN651" s="40" t="s">
        <v>131</v>
      </c>
      <c r="AO651" s="40" t="s">
        <v>445</v>
      </c>
      <c r="AP651" s="40" t="s">
        <v>34</v>
      </c>
      <c r="AQ651" s="40" t="s">
        <v>71</v>
      </c>
      <c r="AR651" s="40" t="s">
        <v>42</v>
      </c>
      <c r="AS651" s="43">
        <v>41557</v>
      </c>
      <c r="AT651" s="40" t="s">
        <v>7453</v>
      </c>
      <c r="AU651" s="40">
        <v>0</v>
      </c>
      <c r="AV651" s="60" t="s">
        <v>9414</v>
      </c>
      <c r="AW651" s="43">
        <v>41376</v>
      </c>
      <c r="AX651" s="46">
        <v>41383.017361111109</v>
      </c>
      <c r="AY651" s="40" t="s">
        <v>36</v>
      </c>
      <c r="AZ651" s="67">
        <v>21916</v>
      </c>
      <c r="BA651" s="43">
        <v>41376</v>
      </c>
      <c r="BB651" s="81">
        <v>41557</v>
      </c>
      <c r="BC651" s="40">
        <f t="shared" si="40"/>
        <v>181</v>
      </c>
      <c r="BD651" s="85">
        <f t="shared" si="41"/>
        <v>6.0333333333333332</v>
      </c>
      <c r="BF651" s="393">
        <v>41376</v>
      </c>
      <c r="BG651" s="398">
        <v>41578</v>
      </c>
      <c r="BH651" s="96">
        <f t="shared" si="42"/>
        <v>202</v>
      </c>
      <c r="BI651" s="97">
        <f t="shared" si="43"/>
        <v>6.7333333333333334</v>
      </c>
    </row>
    <row r="652" spans="1:61" ht="12.75" customHeight="1" x14ac:dyDescent="0.2">
      <c r="A652" s="413"/>
      <c r="B652" s="42" t="s">
        <v>2619</v>
      </c>
      <c r="C652" s="40">
        <v>93</v>
      </c>
      <c r="D652" s="60" t="s">
        <v>2527</v>
      </c>
      <c r="E652" s="41" t="s">
        <v>2566</v>
      </c>
      <c r="F652" s="41" t="s">
        <v>8717</v>
      </c>
      <c r="G652" s="41" t="s">
        <v>8715</v>
      </c>
      <c r="H652" s="41" t="s">
        <v>8716</v>
      </c>
      <c r="I652" s="45" t="s">
        <v>7453</v>
      </c>
      <c r="J652" s="40" t="s">
        <v>8736</v>
      </c>
      <c r="L652" s="51" t="s">
        <v>7842</v>
      </c>
      <c r="M652" s="40">
        <v>1703191</v>
      </c>
      <c r="N652" s="40" t="s">
        <v>9365</v>
      </c>
      <c r="O652" s="40" t="s">
        <v>9366</v>
      </c>
      <c r="P652" s="40" t="s">
        <v>2622</v>
      </c>
      <c r="Q652" s="40" t="s">
        <v>9367</v>
      </c>
      <c r="R652" s="40" t="s">
        <v>9368</v>
      </c>
      <c r="S652" s="43">
        <v>39877</v>
      </c>
      <c r="T652" s="40" t="s">
        <v>2623</v>
      </c>
      <c r="U652" s="58">
        <v>164964.56</v>
      </c>
      <c r="V652" s="58">
        <v>173022.4</v>
      </c>
      <c r="W652" s="40" t="s">
        <v>2623</v>
      </c>
      <c r="X652" s="40" t="s">
        <v>2623</v>
      </c>
      <c r="Y652" s="40" t="s">
        <v>2623</v>
      </c>
      <c r="Z652" s="58">
        <v>52500</v>
      </c>
      <c r="AA652" s="40" t="s">
        <v>26</v>
      </c>
      <c r="AB652" s="58">
        <v>52500</v>
      </c>
      <c r="AC652" s="40">
        <v>0</v>
      </c>
      <c r="AD652" s="40" t="s">
        <v>27</v>
      </c>
      <c r="AE652" s="40">
        <v>0</v>
      </c>
      <c r="AF652" s="40" t="s">
        <v>2629</v>
      </c>
      <c r="AG652" s="40" t="s">
        <v>2625</v>
      </c>
      <c r="AH652" s="40" t="s">
        <v>2626</v>
      </c>
      <c r="AI652" s="40" t="s">
        <v>28</v>
      </c>
      <c r="AJ652" s="40" t="s">
        <v>196</v>
      </c>
      <c r="AK652" s="40" t="s">
        <v>136</v>
      </c>
      <c r="AL652" s="40" t="s">
        <v>31</v>
      </c>
      <c r="AM652" s="40" t="s">
        <v>2652</v>
      </c>
      <c r="AN652" s="40" t="s">
        <v>32</v>
      </c>
      <c r="AO652" s="40" t="s">
        <v>2906</v>
      </c>
      <c r="AP652" s="40" t="s">
        <v>34</v>
      </c>
      <c r="AQ652" s="40" t="s">
        <v>71</v>
      </c>
      <c r="AR652" s="40" t="s">
        <v>42</v>
      </c>
      <c r="AS652" s="43">
        <v>41570</v>
      </c>
      <c r="AT652" s="40" t="s">
        <v>7453</v>
      </c>
      <c r="AU652" s="40">
        <v>0</v>
      </c>
      <c r="AV652" s="60" t="s">
        <v>9415</v>
      </c>
      <c r="AW652" s="43">
        <v>41481</v>
      </c>
      <c r="AX652" s="46">
        <v>41515.801388888889</v>
      </c>
      <c r="AY652" s="40" t="s">
        <v>36</v>
      </c>
      <c r="AZ652" s="67">
        <v>164964.56</v>
      </c>
      <c r="BA652" s="43">
        <v>41481</v>
      </c>
      <c r="BB652" s="81">
        <v>41570</v>
      </c>
      <c r="BC652" s="40">
        <f t="shared" si="40"/>
        <v>89</v>
      </c>
      <c r="BD652" s="85">
        <f t="shared" si="41"/>
        <v>2.9666666666666668</v>
      </c>
      <c r="BF652" s="393">
        <v>41481</v>
      </c>
      <c r="BG652" s="398">
        <v>41578</v>
      </c>
      <c r="BH652" s="96">
        <f t="shared" si="42"/>
        <v>97</v>
      </c>
      <c r="BI652" s="97">
        <f t="shared" si="43"/>
        <v>3.2333333333333334</v>
      </c>
    </row>
    <row r="653" spans="1:61" ht="12.75" customHeight="1" x14ac:dyDescent="0.2">
      <c r="A653" s="413"/>
      <c r="B653" s="42" t="s">
        <v>2619</v>
      </c>
      <c r="C653" s="72">
        <v>93</v>
      </c>
      <c r="D653" s="40" t="s">
        <v>2527</v>
      </c>
      <c r="E653" s="41" t="s">
        <v>2533</v>
      </c>
      <c r="F653" s="40" t="s">
        <v>9453</v>
      </c>
      <c r="G653" s="40" t="s">
        <v>9453</v>
      </c>
      <c r="H653" s="40" t="s">
        <v>9453</v>
      </c>
      <c r="I653" s="45" t="s">
        <v>7453</v>
      </c>
      <c r="J653" s="45" t="s">
        <v>9453</v>
      </c>
      <c r="L653" s="51" t="s">
        <v>7841</v>
      </c>
      <c r="M653" s="72">
        <v>751528</v>
      </c>
      <c r="N653" s="72" t="s">
        <v>9455</v>
      </c>
      <c r="O653" s="72" t="s">
        <v>9456</v>
      </c>
      <c r="P653" s="72" t="s">
        <v>2622</v>
      </c>
      <c r="Q653" s="72" t="s">
        <v>9457</v>
      </c>
      <c r="R653" s="72" t="s">
        <v>9458</v>
      </c>
      <c r="S653" s="72" t="s">
        <v>9459</v>
      </c>
      <c r="T653" s="72" t="s">
        <v>2623</v>
      </c>
      <c r="U653" s="72">
        <v>200888</v>
      </c>
      <c r="V653" s="72">
        <v>200888</v>
      </c>
      <c r="W653" s="72" t="s">
        <v>2623</v>
      </c>
      <c r="X653" s="72" t="s">
        <v>2623</v>
      </c>
      <c r="Y653" s="72" t="s">
        <v>2623</v>
      </c>
      <c r="Z653" s="72">
        <v>200888</v>
      </c>
      <c r="AA653" s="72" t="s">
        <v>26</v>
      </c>
      <c r="AB653" s="72">
        <v>200888</v>
      </c>
      <c r="AC653" s="72">
        <v>0</v>
      </c>
      <c r="AD653" s="72" t="s">
        <v>27</v>
      </c>
      <c r="AE653" s="72">
        <v>0</v>
      </c>
      <c r="AF653" s="72" t="s">
        <v>2624</v>
      </c>
      <c r="AG653" s="72" t="s">
        <v>2625</v>
      </c>
      <c r="AH653" s="72" t="s">
        <v>2626</v>
      </c>
      <c r="AI653" s="72" t="s">
        <v>28</v>
      </c>
      <c r="AJ653" s="72" t="s">
        <v>135</v>
      </c>
      <c r="AK653" s="72" t="s">
        <v>38</v>
      </c>
      <c r="AL653" s="72" t="s">
        <v>45</v>
      </c>
      <c r="AM653" s="72" t="s">
        <v>2644</v>
      </c>
      <c r="AN653" s="72" t="s">
        <v>32</v>
      </c>
      <c r="AO653" s="72" t="s">
        <v>3061</v>
      </c>
      <c r="AP653" s="72" t="s">
        <v>123</v>
      </c>
      <c r="AQ653" s="72" t="s">
        <v>185</v>
      </c>
      <c r="AR653" s="72" t="s">
        <v>42</v>
      </c>
      <c r="AS653" s="72" t="s">
        <v>9460</v>
      </c>
      <c r="AT653" s="40" t="s">
        <v>7453</v>
      </c>
      <c r="AU653" s="72">
        <v>0</v>
      </c>
      <c r="AV653" s="73" t="s">
        <v>9461</v>
      </c>
      <c r="AW653" s="72" t="s">
        <v>9462</v>
      </c>
      <c r="AX653" s="72" t="s">
        <v>9463</v>
      </c>
      <c r="AY653" s="72" t="s">
        <v>36</v>
      </c>
      <c r="AZ653" s="79">
        <v>200888</v>
      </c>
      <c r="BA653" s="72" t="s">
        <v>9462</v>
      </c>
      <c r="BB653" s="83">
        <v>41577</v>
      </c>
      <c r="BC653" s="40">
        <f t="shared" si="40"/>
        <v>2053</v>
      </c>
      <c r="BD653" s="85">
        <f t="shared" si="41"/>
        <v>68.433333333333337</v>
      </c>
      <c r="BF653" s="395" t="s">
        <v>9462</v>
      </c>
      <c r="BG653" s="398">
        <v>41578</v>
      </c>
      <c r="BH653" s="96">
        <f t="shared" si="42"/>
        <v>2054</v>
      </c>
      <c r="BI653" s="97">
        <f t="shared" si="43"/>
        <v>68.466666666666669</v>
      </c>
    </row>
    <row r="654" spans="1:61" ht="12.75" customHeight="1" x14ac:dyDescent="0.2">
      <c r="A654" s="413"/>
      <c r="B654" s="42" t="s">
        <v>2619</v>
      </c>
      <c r="C654" s="72">
        <v>93</v>
      </c>
      <c r="D654" s="40" t="s">
        <v>2527</v>
      </c>
      <c r="E654" s="41" t="s">
        <v>2549</v>
      </c>
      <c r="F654" s="40" t="s">
        <v>9453</v>
      </c>
      <c r="G654" s="40" t="s">
        <v>9453</v>
      </c>
      <c r="H654" s="40" t="s">
        <v>9453</v>
      </c>
      <c r="I654" s="72" t="s">
        <v>43</v>
      </c>
      <c r="J654" s="45" t="s">
        <v>9453</v>
      </c>
      <c r="L654" s="51" t="s">
        <v>7841</v>
      </c>
      <c r="M654" s="72">
        <v>620421</v>
      </c>
      <c r="N654" s="72" t="s">
        <v>9464</v>
      </c>
      <c r="O654" s="72" t="s">
        <v>9465</v>
      </c>
      <c r="P654" s="72" t="s">
        <v>2622</v>
      </c>
      <c r="Q654" s="72" t="s">
        <v>9466</v>
      </c>
      <c r="R654" s="72" t="s">
        <v>9467</v>
      </c>
      <c r="S654" s="72" t="s">
        <v>9468</v>
      </c>
      <c r="T654" s="72" t="s">
        <v>2623</v>
      </c>
      <c r="U654" s="72">
        <v>99245.93</v>
      </c>
      <c r="V654" s="72">
        <v>99245.43</v>
      </c>
      <c r="W654" s="72" t="s">
        <v>2623</v>
      </c>
      <c r="X654" s="72" t="s">
        <v>2623</v>
      </c>
      <c r="Y654" s="72" t="s">
        <v>2623</v>
      </c>
      <c r="Z654" s="72">
        <v>99245.93</v>
      </c>
      <c r="AA654" s="72" t="s">
        <v>26</v>
      </c>
      <c r="AB654" s="72">
        <v>99245.93</v>
      </c>
      <c r="AC654" s="72">
        <v>161892.07</v>
      </c>
      <c r="AD654" s="72" t="s">
        <v>27</v>
      </c>
      <c r="AE654" s="72">
        <v>0</v>
      </c>
      <c r="AF654" s="72" t="s">
        <v>2624</v>
      </c>
      <c r="AG654" s="72" t="s">
        <v>2638</v>
      </c>
      <c r="AH654" s="72" t="s">
        <v>2642</v>
      </c>
      <c r="AI654" s="72" t="s">
        <v>28</v>
      </c>
      <c r="AJ654" s="72" t="s">
        <v>135</v>
      </c>
      <c r="AK654" s="72" t="s">
        <v>38</v>
      </c>
      <c r="AL654" s="72" t="s">
        <v>45</v>
      </c>
      <c r="AM654" s="72" t="s">
        <v>8815</v>
      </c>
      <c r="AN654" s="72" t="s">
        <v>32</v>
      </c>
      <c r="AO654" s="72" t="s">
        <v>326</v>
      </c>
      <c r="AP654" s="72" t="s">
        <v>84</v>
      </c>
      <c r="AQ654" s="72" t="s">
        <v>85</v>
      </c>
      <c r="AR654" s="72" t="s">
        <v>42</v>
      </c>
      <c r="AS654" s="72" t="s">
        <v>9469</v>
      </c>
      <c r="AT654" s="72" t="s">
        <v>43</v>
      </c>
      <c r="AU654" s="72">
        <v>0</v>
      </c>
      <c r="AV654" s="73" t="s">
        <v>9470</v>
      </c>
      <c r="AW654" s="72" t="s">
        <v>9471</v>
      </c>
      <c r="AX654" s="72" t="s">
        <v>9472</v>
      </c>
      <c r="AY654" s="72" t="s">
        <v>36</v>
      </c>
      <c r="AZ654" s="79">
        <v>99245.93</v>
      </c>
      <c r="BA654" s="72" t="s">
        <v>9471</v>
      </c>
      <c r="BB654" s="83">
        <v>41575</v>
      </c>
      <c r="BC654" s="40">
        <f t="shared" si="40"/>
        <v>2336</v>
      </c>
      <c r="BD654" s="85">
        <f t="shared" si="41"/>
        <v>77.86666666666666</v>
      </c>
      <c r="BF654" s="395" t="s">
        <v>9471</v>
      </c>
      <c r="BG654" s="398">
        <v>41578</v>
      </c>
      <c r="BH654" s="96">
        <f t="shared" si="42"/>
        <v>2339</v>
      </c>
      <c r="BI654" s="97">
        <f t="shared" si="43"/>
        <v>77.966666666666669</v>
      </c>
    </row>
    <row r="655" spans="1:61" ht="12.75" customHeight="1" x14ac:dyDescent="0.2">
      <c r="A655" s="413"/>
      <c r="B655" s="42" t="s">
        <v>2619</v>
      </c>
      <c r="C655" s="72">
        <v>77</v>
      </c>
      <c r="D655" s="40" t="s">
        <v>2527</v>
      </c>
      <c r="E655" s="41" t="s">
        <v>2546</v>
      </c>
      <c r="F655" s="40" t="s">
        <v>9453</v>
      </c>
      <c r="G655" s="40" t="s">
        <v>9453</v>
      </c>
      <c r="H655" s="40" t="s">
        <v>9453</v>
      </c>
      <c r="I655" s="72" t="s">
        <v>43</v>
      </c>
      <c r="J655" s="45" t="s">
        <v>9453</v>
      </c>
      <c r="L655" s="51" t="s">
        <v>7841</v>
      </c>
      <c r="M655" s="72">
        <v>1233329</v>
      </c>
      <c r="N655" s="72" t="s">
        <v>9473</v>
      </c>
      <c r="O655" s="72" t="s">
        <v>9474</v>
      </c>
      <c r="P655" s="72" t="s">
        <v>9475</v>
      </c>
      <c r="Q655" s="72" t="s">
        <v>9476</v>
      </c>
      <c r="R655" s="72" t="s">
        <v>9477</v>
      </c>
      <c r="S655" s="72" t="s">
        <v>9478</v>
      </c>
      <c r="T655" s="72" t="s">
        <v>2623</v>
      </c>
      <c r="U655" s="72">
        <v>2395</v>
      </c>
      <c r="V655" s="72">
        <v>2395</v>
      </c>
      <c r="W655" s="72" t="s">
        <v>2623</v>
      </c>
      <c r="X655" s="72" t="s">
        <v>2623</v>
      </c>
      <c r="Y655" s="72" t="s">
        <v>2623</v>
      </c>
      <c r="Z655" s="72">
        <v>2395</v>
      </c>
      <c r="AA655" s="72" t="s">
        <v>50</v>
      </c>
      <c r="AB655" s="72">
        <v>1197.5</v>
      </c>
      <c r="AC655" s="72">
        <v>4941.6000000000004</v>
      </c>
      <c r="AD655" s="72" t="s">
        <v>27</v>
      </c>
      <c r="AE655" s="72">
        <v>0</v>
      </c>
      <c r="AF655" s="72" t="s">
        <v>2624</v>
      </c>
      <c r="AG655" s="72" t="s">
        <v>2630</v>
      </c>
      <c r="AI655" s="72" t="s">
        <v>28</v>
      </c>
      <c r="AJ655" s="72" t="s">
        <v>601</v>
      </c>
      <c r="AK655" s="72" t="s">
        <v>151</v>
      </c>
      <c r="AL655" s="72" t="s">
        <v>31</v>
      </c>
      <c r="AM655" s="72" t="s">
        <v>32</v>
      </c>
      <c r="AN655" s="72" t="s">
        <v>32</v>
      </c>
      <c r="AO655" s="72" t="s">
        <v>39</v>
      </c>
      <c r="AP655" s="72" t="s">
        <v>40</v>
      </c>
      <c r="AQ655" s="72" t="s">
        <v>41</v>
      </c>
      <c r="AR655" s="72" t="s">
        <v>35</v>
      </c>
      <c r="AS655" s="72" t="s">
        <v>9479</v>
      </c>
      <c r="AT655" s="72" t="s">
        <v>43</v>
      </c>
      <c r="AU655" s="72">
        <v>0</v>
      </c>
      <c r="AV655" s="72" t="s">
        <v>9480</v>
      </c>
      <c r="AW655" s="72" t="s">
        <v>9481</v>
      </c>
      <c r="AX655" s="72" t="s">
        <v>9482</v>
      </c>
      <c r="AY655" s="72" t="s">
        <v>151</v>
      </c>
      <c r="AZ655" s="79">
        <v>2395</v>
      </c>
      <c r="BA655" s="72" t="s">
        <v>9481</v>
      </c>
      <c r="BB655" s="83">
        <v>41571</v>
      </c>
      <c r="BC655" s="40">
        <f t="shared" si="40"/>
        <v>1235</v>
      </c>
      <c r="BD655" s="85">
        <f t="shared" si="41"/>
        <v>41.166666666666664</v>
      </c>
      <c r="BF655" s="395" t="s">
        <v>9481</v>
      </c>
      <c r="BG655" s="398">
        <v>41578</v>
      </c>
      <c r="BH655" s="96">
        <f t="shared" si="42"/>
        <v>1242</v>
      </c>
      <c r="BI655" s="97">
        <f t="shared" si="43"/>
        <v>41.4</v>
      </c>
    </row>
    <row r="656" spans="1:61" x14ac:dyDescent="0.2">
      <c r="A656" s="413"/>
      <c r="B656" s="42" t="s">
        <v>2619</v>
      </c>
      <c r="C656" s="40">
        <v>1</v>
      </c>
      <c r="D656" s="40" t="s">
        <v>2527</v>
      </c>
      <c r="E656" s="41" t="s">
        <v>2529</v>
      </c>
      <c r="F656" s="40" t="s">
        <v>9453</v>
      </c>
      <c r="G656" s="40" t="s">
        <v>9453</v>
      </c>
      <c r="H656" s="40" t="s">
        <v>9453</v>
      </c>
      <c r="I656" s="72" t="s">
        <v>57</v>
      </c>
      <c r="J656" s="45" t="s">
        <v>9453</v>
      </c>
      <c r="L656" s="51" t="s">
        <v>7841</v>
      </c>
      <c r="M656" s="72">
        <v>1148842</v>
      </c>
      <c r="N656" s="72" t="s">
        <v>9483</v>
      </c>
      <c r="O656" s="72" t="s">
        <v>9484</v>
      </c>
      <c r="P656" s="72" t="s">
        <v>2622</v>
      </c>
      <c r="T656" s="72" t="s">
        <v>2623</v>
      </c>
      <c r="U656" s="72">
        <v>0</v>
      </c>
      <c r="V656" s="72">
        <v>0</v>
      </c>
      <c r="W656" s="72" t="s">
        <v>2623</v>
      </c>
      <c r="X656" s="72" t="s">
        <v>2623</v>
      </c>
      <c r="Y656" s="72" t="s">
        <v>2623</v>
      </c>
      <c r="Z656" s="72">
        <v>0</v>
      </c>
      <c r="AB656" s="72">
        <v>0</v>
      </c>
      <c r="AC656" s="72">
        <v>1778</v>
      </c>
      <c r="AD656" s="72" t="s">
        <v>27</v>
      </c>
      <c r="AE656" s="72">
        <v>0</v>
      </c>
      <c r="AI656" s="72" t="s">
        <v>28</v>
      </c>
      <c r="AJ656" s="72" t="s">
        <v>135</v>
      </c>
      <c r="AK656" s="72" t="s">
        <v>136</v>
      </c>
      <c r="AL656" s="72" t="s">
        <v>31</v>
      </c>
      <c r="AM656" s="72" t="s">
        <v>8815</v>
      </c>
      <c r="AN656" s="72" t="s">
        <v>32</v>
      </c>
      <c r="AO656" s="72" t="s">
        <v>7403</v>
      </c>
      <c r="AP656" s="72" t="s">
        <v>53</v>
      </c>
      <c r="AQ656" s="72" t="s">
        <v>71</v>
      </c>
      <c r="AR656" s="72" t="s">
        <v>42</v>
      </c>
      <c r="AS656" s="72" t="s">
        <v>9469</v>
      </c>
      <c r="AT656" s="72" t="s">
        <v>57</v>
      </c>
      <c r="AU656" s="72">
        <v>0</v>
      </c>
      <c r="AV656" s="72" t="s">
        <v>9485</v>
      </c>
      <c r="AW656" s="72" t="s">
        <v>9486</v>
      </c>
      <c r="AX656" s="72" t="s">
        <v>9487</v>
      </c>
      <c r="AY656" s="72" t="s">
        <v>600</v>
      </c>
      <c r="AZ656" s="79">
        <v>0</v>
      </c>
      <c r="BA656" s="72" t="s">
        <v>9486</v>
      </c>
      <c r="BB656" s="83">
        <v>41575</v>
      </c>
      <c r="BC656" s="40">
        <f t="shared" si="40"/>
        <v>1811</v>
      </c>
      <c r="BD656" s="85">
        <f t="shared" si="41"/>
        <v>60.366666666666667</v>
      </c>
      <c r="BF656" s="395" t="s">
        <v>9486</v>
      </c>
      <c r="BG656" s="398">
        <v>41578</v>
      </c>
      <c r="BH656" s="96">
        <f t="shared" si="42"/>
        <v>1814</v>
      </c>
      <c r="BI656" s="97">
        <f t="shared" si="43"/>
        <v>60.466666666666669</v>
      </c>
    </row>
    <row r="657" spans="1:61" x14ac:dyDescent="0.2">
      <c r="A657" s="413"/>
      <c r="B657" s="42" t="s">
        <v>2619</v>
      </c>
      <c r="C657" s="72">
        <v>14</v>
      </c>
      <c r="D657" s="40" t="s">
        <v>2528</v>
      </c>
      <c r="E657" s="41" t="s">
        <v>3631</v>
      </c>
      <c r="F657" s="40" t="s">
        <v>9453</v>
      </c>
      <c r="G657" s="40" t="s">
        <v>9453</v>
      </c>
      <c r="H657" s="40" t="s">
        <v>9453</v>
      </c>
      <c r="I657" s="72" t="s">
        <v>57</v>
      </c>
      <c r="J657" s="45" t="s">
        <v>9453</v>
      </c>
      <c r="L657" s="51" t="s">
        <v>7841</v>
      </c>
      <c r="M657" s="72">
        <v>1270421</v>
      </c>
      <c r="N657" s="72" t="s">
        <v>9488</v>
      </c>
      <c r="O657" s="72" t="s">
        <v>9489</v>
      </c>
      <c r="P657" s="72" t="s">
        <v>2646</v>
      </c>
      <c r="Q657" s="72" t="s">
        <v>9490</v>
      </c>
      <c r="R657" s="72" t="s">
        <v>9491</v>
      </c>
      <c r="S657" s="72" t="s">
        <v>9492</v>
      </c>
      <c r="T657" s="72" t="s">
        <v>2623</v>
      </c>
      <c r="U657" s="72">
        <v>16000</v>
      </c>
      <c r="V657" s="72">
        <v>16000</v>
      </c>
      <c r="W657" s="72" t="s">
        <v>2623</v>
      </c>
      <c r="X657" s="72" t="s">
        <v>2623</v>
      </c>
      <c r="Y657" s="72" t="s">
        <v>2623</v>
      </c>
      <c r="Z657" s="72">
        <v>16000</v>
      </c>
      <c r="AA657" s="72" t="s">
        <v>50</v>
      </c>
      <c r="AB657" s="72">
        <v>8000</v>
      </c>
      <c r="AC657" s="72">
        <v>0</v>
      </c>
      <c r="AD657" s="72" t="s">
        <v>27</v>
      </c>
      <c r="AE657" s="72">
        <v>0</v>
      </c>
      <c r="AF657" s="72" t="s">
        <v>2629</v>
      </c>
      <c r="AG657" s="72" t="s">
        <v>2630</v>
      </c>
      <c r="AI657" s="72" t="s">
        <v>28</v>
      </c>
      <c r="AJ657" s="72" t="s">
        <v>262</v>
      </c>
      <c r="AK657" s="72" t="s">
        <v>151</v>
      </c>
      <c r="AL657" s="72" t="s">
        <v>31</v>
      </c>
      <c r="AM657" s="72" t="s">
        <v>2641</v>
      </c>
      <c r="AN657" s="72" t="s">
        <v>32</v>
      </c>
      <c r="AO657" s="72" t="s">
        <v>153</v>
      </c>
      <c r="AP657" s="72" t="s">
        <v>89</v>
      </c>
      <c r="AQ657" s="72" t="s">
        <v>2768</v>
      </c>
      <c r="AR657" s="72" t="s">
        <v>42</v>
      </c>
      <c r="AS657" s="72" t="s">
        <v>9479</v>
      </c>
      <c r="AT657" s="72" t="s">
        <v>57</v>
      </c>
      <c r="AU657" s="72">
        <v>0</v>
      </c>
      <c r="AV657" s="72" t="s">
        <v>9493</v>
      </c>
      <c r="AW657" s="72" t="s">
        <v>9494</v>
      </c>
      <c r="AX657" s="72" t="s">
        <v>9495</v>
      </c>
      <c r="AY657" s="72" t="s">
        <v>36</v>
      </c>
      <c r="AZ657" s="79">
        <v>16000</v>
      </c>
      <c r="BA657" s="72" t="s">
        <v>9494</v>
      </c>
      <c r="BB657" s="83">
        <v>41576</v>
      </c>
      <c r="BC657" s="40">
        <f t="shared" si="40"/>
        <v>1119</v>
      </c>
      <c r="BD657" s="85">
        <f t="shared" si="41"/>
        <v>37.299999999999997</v>
      </c>
      <c r="BF657" s="395" t="s">
        <v>9494</v>
      </c>
      <c r="BG657" s="398">
        <v>41578</v>
      </c>
      <c r="BH657" s="96">
        <f t="shared" si="42"/>
        <v>1121</v>
      </c>
      <c r="BI657" s="97">
        <f t="shared" si="43"/>
        <v>37.366666666666667</v>
      </c>
    </row>
    <row r="658" spans="1:61" x14ac:dyDescent="0.2">
      <c r="A658" s="413"/>
      <c r="B658" s="42" t="s">
        <v>2619</v>
      </c>
      <c r="C658" s="72">
        <v>93</v>
      </c>
      <c r="D658" s="40" t="s">
        <v>2527</v>
      </c>
      <c r="E658" s="41" t="s">
        <v>2530</v>
      </c>
      <c r="F658" s="40" t="s">
        <v>9453</v>
      </c>
      <c r="G658" s="40" t="s">
        <v>9453</v>
      </c>
      <c r="H658" s="40" t="s">
        <v>9453</v>
      </c>
      <c r="I658" s="72" t="s">
        <v>57</v>
      </c>
      <c r="J658" s="45" t="s">
        <v>9453</v>
      </c>
      <c r="L658" s="51" t="s">
        <v>7841</v>
      </c>
      <c r="M658" s="72">
        <v>1181899</v>
      </c>
      <c r="N658" s="72" t="s">
        <v>9496</v>
      </c>
      <c r="O658" s="72" t="s">
        <v>9497</v>
      </c>
      <c r="P658" s="72" t="s">
        <v>2622</v>
      </c>
      <c r="Q658" s="72" t="s">
        <v>9498</v>
      </c>
      <c r="R658" s="72" t="s">
        <v>9499</v>
      </c>
      <c r="S658" s="72" t="s">
        <v>9500</v>
      </c>
      <c r="T658" s="72" t="s">
        <v>2623</v>
      </c>
      <c r="U658" s="72">
        <v>28422</v>
      </c>
      <c r="V658" s="72">
        <v>28422</v>
      </c>
      <c r="W658" s="72" t="s">
        <v>2623</v>
      </c>
      <c r="X658" s="72" t="s">
        <v>2623</v>
      </c>
      <c r="Y658" s="72" t="s">
        <v>2623</v>
      </c>
      <c r="Z658" s="72">
        <v>28422</v>
      </c>
      <c r="AA658" s="72" t="s">
        <v>26</v>
      </c>
      <c r="AB658" s="72">
        <v>28422</v>
      </c>
      <c r="AC658" s="72">
        <v>0</v>
      </c>
      <c r="AD658" s="72" t="s">
        <v>27</v>
      </c>
      <c r="AE658" s="72">
        <v>0</v>
      </c>
      <c r="AF658" s="72" t="s">
        <v>2629</v>
      </c>
      <c r="AG658" s="72" t="s">
        <v>2625</v>
      </c>
      <c r="AH658" s="72" t="s">
        <v>2626</v>
      </c>
      <c r="AI658" s="72" t="s">
        <v>28</v>
      </c>
      <c r="AJ658" s="72" t="s">
        <v>135</v>
      </c>
      <c r="AK658" s="72" t="s">
        <v>136</v>
      </c>
      <c r="AL658" s="72" t="s">
        <v>31</v>
      </c>
      <c r="AM658" s="72" t="s">
        <v>2634</v>
      </c>
      <c r="AN658" s="72" t="s">
        <v>131</v>
      </c>
      <c r="AO658" s="72" t="s">
        <v>3088</v>
      </c>
      <c r="AP658" s="72" t="s">
        <v>34</v>
      </c>
      <c r="AQ658" s="72" t="s">
        <v>252</v>
      </c>
      <c r="AR658" s="72" t="s">
        <v>42</v>
      </c>
      <c r="AS658" s="72" t="s">
        <v>9479</v>
      </c>
      <c r="AT658" s="72" t="s">
        <v>57</v>
      </c>
      <c r="AU658" s="72">
        <v>0</v>
      </c>
      <c r="AV658" s="72" t="s">
        <v>9501</v>
      </c>
      <c r="AW658" s="72" t="s">
        <v>9502</v>
      </c>
      <c r="AX658" s="72" t="s">
        <v>9503</v>
      </c>
      <c r="AY658" s="72" t="s">
        <v>36</v>
      </c>
      <c r="AZ658" s="79">
        <v>28422</v>
      </c>
      <c r="BA658" s="72" t="s">
        <v>9502</v>
      </c>
      <c r="BB658" s="83">
        <v>41571</v>
      </c>
      <c r="BC658" s="40">
        <f t="shared" si="40"/>
        <v>1351</v>
      </c>
      <c r="BD658" s="85">
        <f t="shared" si="41"/>
        <v>45.033333333333331</v>
      </c>
      <c r="BF658" s="395" t="s">
        <v>9502</v>
      </c>
      <c r="BG658" s="398">
        <v>41578</v>
      </c>
      <c r="BH658" s="96">
        <f t="shared" si="42"/>
        <v>1358</v>
      </c>
      <c r="BI658" s="97">
        <f t="shared" si="43"/>
        <v>45.266666666666666</v>
      </c>
    </row>
    <row r="659" spans="1:61" ht="12.75" customHeight="1" x14ac:dyDescent="0.2">
      <c r="A659" s="413"/>
      <c r="B659" s="42" t="s">
        <v>2619</v>
      </c>
      <c r="C659" s="72">
        <v>93</v>
      </c>
      <c r="D659" s="40" t="s">
        <v>2527</v>
      </c>
      <c r="E659" s="41" t="s">
        <v>2564</v>
      </c>
      <c r="F659" s="40" t="s">
        <v>9453</v>
      </c>
      <c r="G659" s="40" t="s">
        <v>9453</v>
      </c>
      <c r="H659" s="40" t="s">
        <v>9453</v>
      </c>
      <c r="I659" s="72" t="s">
        <v>43</v>
      </c>
      <c r="J659" s="45" t="s">
        <v>9453</v>
      </c>
      <c r="L659" s="51" t="s">
        <v>7842</v>
      </c>
      <c r="M659" s="72">
        <v>1580185</v>
      </c>
      <c r="N659" s="72" t="s">
        <v>9504</v>
      </c>
      <c r="O659" s="72" t="s">
        <v>9505</v>
      </c>
      <c r="P659" s="72" t="s">
        <v>2622</v>
      </c>
      <c r="Q659" s="72" t="s">
        <v>9506</v>
      </c>
      <c r="R659" s="72" t="s">
        <v>9507</v>
      </c>
      <c r="S659" s="72" t="s">
        <v>9508</v>
      </c>
      <c r="T659" s="72" t="s">
        <v>2623</v>
      </c>
      <c r="U659" s="72">
        <v>14094.8</v>
      </c>
      <c r="V659" s="72">
        <v>14094.8</v>
      </c>
      <c r="W659" s="72" t="s">
        <v>2623</v>
      </c>
      <c r="X659" s="72" t="s">
        <v>2623</v>
      </c>
      <c r="Y659" s="72" t="s">
        <v>2623</v>
      </c>
      <c r="Z659" s="72">
        <v>14094.8</v>
      </c>
      <c r="AA659" s="72" t="s">
        <v>26</v>
      </c>
      <c r="AB659" s="72">
        <v>14094.8</v>
      </c>
      <c r="AC659" s="72">
        <v>0</v>
      </c>
      <c r="AD659" s="72" t="s">
        <v>27</v>
      </c>
      <c r="AE659" s="72">
        <v>0</v>
      </c>
      <c r="AF659" s="72" t="s">
        <v>2629</v>
      </c>
      <c r="AG659" s="72" t="s">
        <v>2638</v>
      </c>
      <c r="AI659" s="72" t="s">
        <v>28</v>
      </c>
      <c r="AJ659" s="72" t="s">
        <v>135</v>
      </c>
      <c r="AK659" s="72" t="s">
        <v>136</v>
      </c>
      <c r="AL659" s="72" t="s">
        <v>45</v>
      </c>
      <c r="AM659" s="72" t="s">
        <v>2634</v>
      </c>
      <c r="AN659" s="72" t="s">
        <v>32</v>
      </c>
      <c r="AO659" s="72" t="s">
        <v>187</v>
      </c>
      <c r="AP659" s="72" t="s">
        <v>123</v>
      </c>
      <c r="AQ659" s="72" t="s">
        <v>185</v>
      </c>
      <c r="AR659" s="72" t="s">
        <v>42</v>
      </c>
      <c r="AS659" s="72" t="s">
        <v>9509</v>
      </c>
      <c r="AT659" s="72" t="s">
        <v>43</v>
      </c>
      <c r="AU659" s="72">
        <v>0</v>
      </c>
      <c r="AV659" s="72" t="s">
        <v>9510</v>
      </c>
      <c r="AW659" s="72" t="s">
        <v>9511</v>
      </c>
      <c r="AX659" s="72" t="s">
        <v>9512</v>
      </c>
      <c r="AY659" s="72" t="s">
        <v>36</v>
      </c>
      <c r="AZ659" s="79">
        <v>14094.8</v>
      </c>
      <c r="BA659" s="72" t="s">
        <v>9511</v>
      </c>
      <c r="BB659" s="83">
        <v>41578</v>
      </c>
      <c r="BC659" s="40">
        <f t="shared" si="40"/>
        <v>288</v>
      </c>
      <c r="BD659" s="85">
        <f t="shared" si="41"/>
        <v>9.6</v>
      </c>
      <c r="BF659" s="395" t="s">
        <v>9511</v>
      </c>
      <c r="BG659" s="398">
        <v>41578</v>
      </c>
      <c r="BH659" s="96">
        <f t="shared" si="42"/>
        <v>288</v>
      </c>
      <c r="BI659" s="97">
        <f t="shared" si="43"/>
        <v>9.6</v>
      </c>
    </row>
    <row r="660" spans="1:61" ht="12.75" customHeight="1" x14ac:dyDescent="0.2">
      <c r="A660" s="413"/>
      <c r="B660" s="42" t="s">
        <v>2619</v>
      </c>
      <c r="C660" s="72">
        <v>31</v>
      </c>
      <c r="D660" s="40" t="s">
        <v>2528</v>
      </c>
      <c r="E660" s="41" t="s">
        <v>2529</v>
      </c>
      <c r="F660" s="40" t="s">
        <v>9453</v>
      </c>
      <c r="G660" s="40" t="s">
        <v>9453</v>
      </c>
      <c r="H660" s="40" t="s">
        <v>9453</v>
      </c>
      <c r="I660" s="72" t="s">
        <v>43</v>
      </c>
      <c r="J660" s="45" t="s">
        <v>9453</v>
      </c>
      <c r="L660" s="51" t="s">
        <v>7842</v>
      </c>
      <c r="M660" s="72">
        <v>1399716</v>
      </c>
      <c r="N660" s="72" t="s">
        <v>9513</v>
      </c>
      <c r="O660" s="72" t="s">
        <v>9514</v>
      </c>
      <c r="P660" s="72" t="s">
        <v>2622</v>
      </c>
      <c r="Q660" s="72" t="s">
        <v>2679</v>
      </c>
      <c r="R660" s="72">
        <v>5023100002218</v>
      </c>
      <c r="S660" s="72" t="s">
        <v>9515</v>
      </c>
      <c r="T660" s="72" t="s">
        <v>2623</v>
      </c>
      <c r="U660" s="72">
        <v>1273.26</v>
      </c>
      <c r="V660" s="72">
        <v>6000</v>
      </c>
      <c r="W660" s="72" t="s">
        <v>2623</v>
      </c>
      <c r="X660" s="72" t="s">
        <v>2623</v>
      </c>
      <c r="Y660" s="72" t="s">
        <v>2623</v>
      </c>
      <c r="Z660" s="72">
        <v>1273.26</v>
      </c>
      <c r="AA660" s="72" t="s">
        <v>50</v>
      </c>
      <c r="AB660" s="72">
        <v>636.63</v>
      </c>
      <c r="AC660" s="72">
        <v>0</v>
      </c>
      <c r="AD660" s="72" t="s">
        <v>27</v>
      </c>
      <c r="AE660" s="72">
        <v>0</v>
      </c>
      <c r="AF660" s="72" t="s">
        <v>2629</v>
      </c>
      <c r="AG660" s="72" t="s">
        <v>2630</v>
      </c>
      <c r="AI660" s="72" t="s">
        <v>28</v>
      </c>
      <c r="AJ660" s="72" t="s">
        <v>128</v>
      </c>
      <c r="AK660" s="72" t="s">
        <v>151</v>
      </c>
      <c r="AL660" s="72" t="s">
        <v>31</v>
      </c>
      <c r="AM660" s="72" t="s">
        <v>2632</v>
      </c>
      <c r="AN660" s="72" t="s">
        <v>139</v>
      </c>
      <c r="AO660" s="72" t="s">
        <v>77</v>
      </c>
      <c r="AP660" s="72" t="s">
        <v>34</v>
      </c>
      <c r="AQ660" s="72" t="s">
        <v>71</v>
      </c>
      <c r="AR660" s="72" t="s">
        <v>42</v>
      </c>
      <c r="AS660" s="72" t="s">
        <v>9516</v>
      </c>
      <c r="AT660" s="72" t="s">
        <v>43</v>
      </c>
      <c r="AU660" s="72">
        <v>0</v>
      </c>
      <c r="AV660" s="72" t="s">
        <v>9517</v>
      </c>
      <c r="AW660" s="72" t="s">
        <v>9518</v>
      </c>
      <c r="AX660" s="72" t="s">
        <v>9519</v>
      </c>
      <c r="AY660" s="72" t="s">
        <v>36</v>
      </c>
      <c r="AZ660" s="79">
        <v>1273.26</v>
      </c>
      <c r="BA660" s="72" t="s">
        <v>9518</v>
      </c>
      <c r="BB660" s="83">
        <v>41579</v>
      </c>
      <c r="BC660" s="40">
        <f t="shared" si="40"/>
        <v>745</v>
      </c>
      <c r="BD660" s="85">
        <f t="shared" si="41"/>
        <v>24.833333333333332</v>
      </c>
      <c r="BF660" s="395" t="s">
        <v>9518</v>
      </c>
      <c r="BG660" s="400">
        <v>41608</v>
      </c>
      <c r="BH660" s="96">
        <f t="shared" si="42"/>
        <v>774</v>
      </c>
      <c r="BI660" s="97">
        <f t="shared" si="43"/>
        <v>25.8</v>
      </c>
    </row>
    <row r="661" spans="1:61" ht="12.75" customHeight="1" x14ac:dyDescent="0.2">
      <c r="A661" s="413"/>
      <c r="B661" s="42" t="s">
        <v>2620</v>
      </c>
      <c r="C661" s="72">
        <v>93</v>
      </c>
      <c r="D661" s="40" t="s">
        <v>2527</v>
      </c>
      <c r="E661" s="41" t="s">
        <v>2530</v>
      </c>
      <c r="F661" s="41" t="s">
        <v>8717</v>
      </c>
      <c r="G661" s="41" t="s">
        <v>8715</v>
      </c>
      <c r="H661" s="41" t="s">
        <v>8716</v>
      </c>
      <c r="I661" s="72" t="s">
        <v>7456</v>
      </c>
      <c r="J661" s="72" t="s">
        <v>2647</v>
      </c>
      <c r="K661" s="67">
        <v>0</v>
      </c>
      <c r="L661" s="51" t="s">
        <v>7842</v>
      </c>
      <c r="M661" s="72">
        <v>1604993</v>
      </c>
      <c r="N661" s="72" t="s">
        <v>9520</v>
      </c>
      <c r="O661" s="72" t="s">
        <v>9521</v>
      </c>
      <c r="P661" s="72" t="s">
        <v>2622</v>
      </c>
      <c r="Q661" s="72" t="s">
        <v>9522</v>
      </c>
      <c r="R661" s="72" t="s">
        <v>9523</v>
      </c>
      <c r="S661" s="72" t="s">
        <v>9524</v>
      </c>
      <c r="T661" s="72" t="s">
        <v>2623</v>
      </c>
      <c r="U661" s="72">
        <v>13006.5</v>
      </c>
      <c r="V661" s="72">
        <v>16008</v>
      </c>
      <c r="W661" s="72" t="s">
        <v>2623</v>
      </c>
      <c r="X661" s="72" t="s">
        <v>2623</v>
      </c>
      <c r="Y661" s="72" t="s">
        <v>2623</v>
      </c>
      <c r="Z661" s="72">
        <v>13006.5</v>
      </c>
      <c r="AA661" s="72" t="s">
        <v>50</v>
      </c>
      <c r="AB661" s="72">
        <v>6503.25</v>
      </c>
      <c r="AC661" s="72">
        <v>0</v>
      </c>
      <c r="AD661" s="72" t="s">
        <v>27</v>
      </c>
      <c r="AE661" s="72">
        <v>0</v>
      </c>
      <c r="AF661" s="72" t="s">
        <v>2629</v>
      </c>
      <c r="AG661" s="72" t="s">
        <v>2630</v>
      </c>
      <c r="AI661" s="72" t="s">
        <v>28</v>
      </c>
      <c r="AJ661" s="72" t="s">
        <v>135</v>
      </c>
      <c r="AK661" s="72" t="s">
        <v>276</v>
      </c>
      <c r="AL661" s="72" t="s">
        <v>45</v>
      </c>
      <c r="AM661" s="72" t="s">
        <v>2632</v>
      </c>
      <c r="AN661" s="72" t="s">
        <v>131</v>
      </c>
      <c r="AO661" s="72" t="s">
        <v>2746</v>
      </c>
      <c r="AP661" s="72" t="s">
        <v>34</v>
      </c>
      <c r="AQ661" s="72" t="s">
        <v>71</v>
      </c>
      <c r="AR661" s="72" t="s">
        <v>42</v>
      </c>
      <c r="AS661" s="76">
        <v>41579</v>
      </c>
      <c r="AT661" s="60" t="s">
        <v>7456</v>
      </c>
      <c r="AU661" s="72">
        <v>0</v>
      </c>
      <c r="AV661" s="72" t="s">
        <v>9525</v>
      </c>
      <c r="AW661" s="72" t="s">
        <v>9526</v>
      </c>
      <c r="AX661" s="72" t="s">
        <v>9527</v>
      </c>
      <c r="AY661" s="72" t="s">
        <v>36</v>
      </c>
      <c r="AZ661" s="79">
        <v>13006.5</v>
      </c>
      <c r="BA661" s="72" t="s">
        <v>9526</v>
      </c>
      <c r="BB661" s="83">
        <v>41579</v>
      </c>
      <c r="BC661" s="40">
        <f t="shared" si="40"/>
        <v>234</v>
      </c>
      <c r="BD661" s="85">
        <f t="shared" si="41"/>
        <v>7.8</v>
      </c>
      <c r="BF661" s="395" t="s">
        <v>9526</v>
      </c>
      <c r="BG661" s="400">
        <v>41608</v>
      </c>
      <c r="BH661" s="96">
        <f t="shared" si="42"/>
        <v>263</v>
      </c>
      <c r="BI661" s="97">
        <f t="shared" si="43"/>
        <v>8.7666666666666675</v>
      </c>
    </row>
    <row r="662" spans="1:61" ht="12.75" customHeight="1" x14ac:dyDescent="0.2">
      <c r="A662" s="413"/>
      <c r="B662" s="42" t="s">
        <v>2620</v>
      </c>
      <c r="C662" s="72">
        <v>93</v>
      </c>
      <c r="D662" s="40" t="s">
        <v>2527</v>
      </c>
      <c r="E662" s="41" t="s">
        <v>2530</v>
      </c>
      <c r="F662" s="41" t="s">
        <v>8712</v>
      </c>
      <c r="G662" s="41" t="s">
        <v>8708</v>
      </c>
      <c r="H662" s="41" t="s">
        <v>9572</v>
      </c>
      <c r="I662" s="72" t="s">
        <v>7453</v>
      </c>
      <c r="J662" s="40" t="s">
        <v>8736</v>
      </c>
      <c r="K662" s="67">
        <v>52894</v>
      </c>
      <c r="L662" s="51" t="s">
        <v>7842</v>
      </c>
      <c r="M662" s="72">
        <v>1618796</v>
      </c>
      <c r="N662" s="72" t="s">
        <v>9528</v>
      </c>
      <c r="O662" s="72" t="s">
        <v>9529</v>
      </c>
      <c r="P662" s="72" t="s">
        <v>2622</v>
      </c>
      <c r="Q662" s="72" t="s">
        <v>9530</v>
      </c>
      <c r="R662" s="72" t="s">
        <v>9531</v>
      </c>
      <c r="S662" s="72" t="s">
        <v>9532</v>
      </c>
      <c r="T662" s="72" t="s">
        <v>2623</v>
      </c>
      <c r="U662" s="72">
        <v>52894</v>
      </c>
      <c r="V662" s="72">
        <v>52894</v>
      </c>
      <c r="W662" s="72" t="s">
        <v>2623</v>
      </c>
      <c r="X662" s="72" t="s">
        <v>2623</v>
      </c>
      <c r="Y662" s="72" t="s">
        <v>2623</v>
      </c>
      <c r="Z662" s="72">
        <v>52894</v>
      </c>
      <c r="AA662" s="72" t="s">
        <v>26</v>
      </c>
      <c r="AB662" s="72">
        <v>52894</v>
      </c>
      <c r="AC662" s="72">
        <v>0</v>
      </c>
      <c r="AD662" s="72" t="s">
        <v>27</v>
      </c>
      <c r="AE662" s="72">
        <v>0</v>
      </c>
      <c r="AF662" s="72" t="s">
        <v>2629</v>
      </c>
      <c r="AG662" s="72" t="s">
        <v>2625</v>
      </c>
      <c r="AH662" s="72" t="s">
        <v>2626</v>
      </c>
      <c r="AI662" s="72" t="s">
        <v>28</v>
      </c>
      <c r="AJ662" s="72" t="s">
        <v>135</v>
      </c>
      <c r="AK662" s="72" t="s">
        <v>136</v>
      </c>
      <c r="AL662" s="72" t="s">
        <v>45</v>
      </c>
      <c r="AM662" s="72" t="s">
        <v>2653</v>
      </c>
      <c r="AN662" s="72" t="s">
        <v>32</v>
      </c>
      <c r="AO662" s="72" t="s">
        <v>65</v>
      </c>
      <c r="AP662" s="72" t="s">
        <v>34</v>
      </c>
      <c r="AQ662" s="72" t="s">
        <v>71</v>
      </c>
      <c r="AR662" s="72" t="s">
        <v>42</v>
      </c>
      <c r="AS662" s="76">
        <v>41584</v>
      </c>
      <c r="AT662" s="40" t="s">
        <v>7453</v>
      </c>
      <c r="AU662" s="72">
        <v>0</v>
      </c>
      <c r="AV662" s="72" t="s">
        <v>9533</v>
      </c>
      <c r="AW662" s="72" t="s">
        <v>9534</v>
      </c>
      <c r="AX662" s="72" t="s">
        <v>9535</v>
      </c>
      <c r="AY662" s="72" t="s">
        <v>36</v>
      </c>
      <c r="AZ662" s="79">
        <v>52894</v>
      </c>
      <c r="BA662" s="72" t="s">
        <v>9534</v>
      </c>
      <c r="BB662" s="83">
        <v>41584</v>
      </c>
      <c r="BC662" s="40">
        <f t="shared" si="40"/>
        <v>224</v>
      </c>
      <c r="BD662" s="85">
        <f t="shared" si="41"/>
        <v>7.4666666666666668</v>
      </c>
      <c r="BF662" s="395" t="s">
        <v>9534</v>
      </c>
      <c r="BG662" s="400">
        <v>41608</v>
      </c>
      <c r="BH662" s="96">
        <f t="shared" si="42"/>
        <v>248</v>
      </c>
      <c r="BI662" s="97">
        <f t="shared" si="43"/>
        <v>8.2666666666666675</v>
      </c>
    </row>
    <row r="663" spans="1:61" ht="12.75" customHeight="1" x14ac:dyDescent="0.2">
      <c r="A663" s="413"/>
      <c r="B663" s="42" t="s">
        <v>2620</v>
      </c>
      <c r="C663" s="72">
        <v>93</v>
      </c>
      <c r="D663" s="40" t="s">
        <v>2527</v>
      </c>
      <c r="E663" s="41" t="s">
        <v>2566</v>
      </c>
      <c r="F663" s="41" t="s">
        <v>8710</v>
      </c>
      <c r="G663" s="41" t="s">
        <v>8708</v>
      </c>
      <c r="H663" s="41" t="s">
        <v>8709</v>
      </c>
      <c r="I663" s="72" t="s">
        <v>43</v>
      </c>
      <c r="J663" s="45" t="s">
        <v>9440</v>
      </c>
      <c r="K663" s="67">
        <v>24643.35</v>
      </c>
      <c r="L663" s="51" t="s">
        <v>7842</v>
      </c>
      <c r="M663" s="72">
        <v>1560976</v>
      </c>
      <c r="N663" s="72" t="s">
        <v>9536</v>
      </c>
      <c r="O663" s="72" t="s">
        <v>9537</v>
      </c>
      <c r="P663" s="72" t="s">
        <v>2622</v>
      </c>
      <c r="Q663" s="72" t="s">
        <v>9538</v>
      </c>
      <c r="R663" s="72" t="s">
        <v>9539</v>
      </c>
      <c r="S663" s="72" t="s">
        <v>9540</v>
      </c>
      <c r="T663" s="72" t="s">
        <v>2623</v>
      </c>
      <c r="U663" s="72">
        <v>20000</v>
      </c>
      <c r="V663" s="72">
        <v>20000</v>
      </c>
      <c r="W663" s="72" t="s">
        <v>2623</v>
      </c>
      <c r="X663" s="72" t="s">
        <v>2623</v>
      </c>
      <c r="Y663" s="72" t="s">
        <v>2623</v>
      </c>
      <c r="Z663" s="72">
        <v>20000</v>
      </c>
      <c r="AA663" s="72" t="s">
        <v>26</v>
      </c>
      <c r="AB663" s="72">
        <v>20000</v>
      </c>
      <c r="AC663" s="72">
        <v>0</v>
      </c>
      <c r="AD663" s="72" t="s">
        <v>27</v>
      </c>
      <c r="AE663" s="72">
        <v>0</v>
      </c>
      <c r="AF663" s="72" t="s">
        <v>2629</v>
      </c>
      <c r="AG663" s="72" t="s">
        <v>2625</v>
      </c>
      <c r="AH663" s="72" t="s">
        <v>2626</v>
      </c>
      <c r="AI663" s="72" t="s">
        <v>28</v>
      </c>
      <c r="AJ663" s="72" t="s">
        <v>135</v>
      </c>
      <c r="AK663" s="72" t="s">
        <v>284</v>
      </c>
      <c r="AL663" s="72" t="s">
        <v>31</v>
      </c>
      <c r="AM663" s="72" t="s">
        <v>2632</v>
      </c>
      <c r="AN663" s="72" t="s">
        <v>131</v>
      </c>
      <c r="AO663" s="72" t="s">
        <v>77</v>
      </c>
      <c r="AP663" s="72" t="s">
        <v>34</v>
      </c>
      <c r="AQ663" s="72" t="s">
        <v>71</v>
      </c>
      <c r="AR663" s="72" t="s">
        <v>42</v>
      </c>
      <c r="AS663" s="76">
        <v>41591</v>
      </c>
      <c r="AT663" s="72" t="s">
        <v>43</v>
      </c>
      <c r="AU663" s="72">
        <v>0</v>
      </c>
      <c r="AV663" s="72" t="s">
        <v>9541</v>
      </c>
      <c r="AW663" s="72" t="s">
        <v>9542</v>
      </c>
      <c r="AX663" s="72" t="s">
        <v>9543</v>
      </c>
      <c r="AY663" s="72" t="s">
        <v>36</v>
      </c>
      <c r="AZ663" s="79">
        <v>20000</v>
      </c>
      <c r="BA663" s="72" t="s">
        <v>9542</v>
      </c>
      <c r="BB663" s="83">
        <v>41591</v>
      </c>
      <c r="BC663" s="40">
        <f t="shared" si="40"/>
        <v>344</v>
      </c>
      <c r="BD663" s="85">
        <f t="shared" si="41"/>
        <v>11.466666666666667</v>
      </c>
      <c r="BF663" s="395" t="s">
        <v>9542</v>
      </c>
      <c r="BG663" s="400">
        <v>41608</v>
      </c>
      <c r="BH663" s="96">
        <f t="shared" si="42"/>
        <v>361</v>
      </c>
      <c r="BI663" s="97">
        <f t="shared" si="43"/>
        <v>12.033333333333333</v>
      </c>
    </row>
    <row r="664" spans="1:61" ht="12.75" customHeight="1" x14ac:dyDescent="0.2">
      <c r="A664" s="413"/>
      <c r="B664" s="42" t="s">
        <v>2620</v>
      </c>
      <c r="C664" s="72">
        <v>82</v>
      </c>
      <c r="D664" s="40" t="s">
        <v>2527</v>
      </c>
      <c r="E664" s="41" t="s">
        <v>2537</v>
      </c>
      <c r="F664" s="41" t="s">
        <v>8713</v>
      </c>
      <c r="G664" s="41" t="s">
        <v>8718</v>
      </c>
      <c r="H664" s="41" t="s">
        <v>8718</v>
      </c>
      <c r="I664" s="72" t="s">
        <v>7453</v>
      </c>
      <c r="J664" s="40" t="s">
        <v>9428</v>
      </c>
      <c r="L664" s="51" t="s">
        <v>7842</v>
      </c>
      <c r="M664" s="72">
        <v>1568594</v>
      </c>
      <c r="N664" s="72" t="s">
        <v>9544</v>
      </c>
      <c r="O664" s="72" t="s">
        <v>9545</v>
      </c>
      <c r="P664" s="72" t="s">
        <v>2622</v>
      </c>
      <c r="Q664" s="72" t="s">
        <v>9546</v>
      </c>
      <c r="R664" s="72" t="s">
        <v>9547</v>
      </c>
      <c r="S664" s="72" t="s">
        <v>9548</v>
      </c>
      <c r="T664" s="72" t="s">
        <v>2623</v>
      </c>
      <c r="U664" s="72">
        <v>160490</v>
      </c>
      <c r="V664" s="72">
        <v>160490</v>
      </c>
      <c r="W664" s="72" t="s">
        <v>2623</v>
      </c>
      <c r="X664" s="72" t="s">
        <v>2623</v>
      </c>
      <c r="Y664" s="72" t="s">
        <v>2623</v>
      </c>
      <c r="Z664" s="72">
        <v>160490</v>
      </c>
      <c r="AA664" s="72" t="s">
        <v>26</v>
      </c>
      <c r="AB664" s="72">
        <v>160490</v>
      </c>
      <c r="AC664" s="72">
        <v>0</v>
      </c>
      <c r="AD664" s="72" t="s">
        <v>27</v>
      </c>
      <c r="AE664" s="72">
        <v>0</v>
      </c>
      <c r="AF664" s="72" t="s">
        <v>2629</v>
      </c>
      <c r="AG664" s="72" t="s">
        <v>2625</v>
      </c>
      <c r="AH664" s="72" t="s">
        <v>2626</v>
      </c>
      <c r="AI664" s="72" t="s">
        <v>28</v>
      </c>
      <c r="AJ664" s="72" t="s">
        <v>196</v>
      </c>
      <c r="AK664" s="72" t="s">
        <v>136</v>
      </c>
      <c r="AL664" s="72" t="s">
        <v>45</v>
      </c>
      <c r="AM664" s="72" t="s">
        <v>2634</v>
      </c>
      <c r="AN664" s="72" t="s">
        <v>32</v>
      </c>
      <c r="AO664" s="72" t="s">
        <v>554</v>
      </c>
      <c r="AP664" s="72" t="s">
        <v>34</v>
      </c>
      <c r="AQ664" s="72" t="s">
        <v>71</v>
      </c>
      <c r="AR664" s="72" t="s">
        <v>42</v>
      </c>
      <c r="AS664" s="76">
        <v>41591</v>
      </c>
      <c r="AT664" s="40" t="s">
        <v>7453</v>
      </c>
      <c r="AU664" s="72">
        <v>0</v>
      </c>
      <c r="AV664" s="72" t="s">
        <v>9549</v>
      </c>
      <c r="AW664" s="72" t="s">
        <v>9550</v>
      </c>
      <c r="AX664" s="72" t="s">
        <v>9551</v>
      </c>
      <c r="AY664" s="72" t="s">
        <v>36</v>
      </c>
      <c r="AZ664" s="79">
        <v>160490</v>
      </c>
      <c r="BA664" s="72" t="s">
        <v>9550</v>
      </c>
      <c r="BB664" s="83">
        <v>41591</v>
      </c>
      <c r="BC664" s="40">
        <f t="shared" si="40"/>
        <v>370</v>
      </c>
      <c r="BD664" s="85">
        <f t="shared" si="41"/>
        <v>12.333333333333334</v>
      </c>
      <c r="BF664" s="395" t="s">
        <v>9550</v>
      </c>
      <c r="BG664" s="400">
        <v>41608</v>
      </c>
      <c r="BH664" s="96">
        <f t="shared" si="42"/>
        <v>387</v>
      </c>
      <c r="BI664" s="97">
        <f t="shared" si="43"/>
        <v>12.9</v>
      </c>
    </row>
    <row r="665" spans="1:61" ht="12.75" customHeight="1" x14ac:dyDescent="0.2">
      <c r="A665" s="413"/>
      <c r="B665" s="42" t="s">
        <v>2620</v>
      </c>
      <c r="C665" s="72">
        <v>93</v>
      </c>
      <c r="D665" s="40" t="s">
        <v>2527</v>
      </c>
      <c r="E665" s="41" t="s">
        <v>2530</v>
      </c>
      <c r="F665" s="41" t="s">
        <v>8710</v>
      </c>
      <c r="G665" s="41" t="s">
        <v>8708</v>
      </c>
      <c r="H665" s="41" t="s">
        <v>9570</v>
      </c>
      <c r="I665" s="72" t="s">
        <v>7456</v>
      </c>
      <c r="J665" s="40" t="s">
        <v>8756</v>
      </c>
      <c r="K665" s="67">
        <v>0</v>
      </c>
      <c r="L665" s="51" t="s">
        <v>7841</v>
      </c>
      <c r="M665" s="72">
        <v>1279361</v>
      </c>
      <c r="N665" s="72" t="s">
        <v>9552</v>
      </c>
      <c r="O665" s="72" t="s">
        <v>9553</v>
      </c>
      <c r="P665" s="72" t="s">
        <v>9554</v>
      </c>
      <c r="Q665" s="72" t="s">
        <v>9555</v>
      </c>
      <c r="R665" s="72" t="s">
        <v>9556</v>
      </c>
      <c r="S665" s="72" t="s">
        <v>9557</v>
      </c>
      <c r="T665" s="72" t="s">
        <v>2623</v>
      </c>
      <c r="U665" s="72">
        <v>15471.96</v>
      </c>
      <c r="V665" s="72">
        <v>15471.96</v>
      </c>
      <c r="W665" s="72" t="s">
        <v>2623</v>
      </c>
      <c r="X665" s="72" t="s">
        <v>2623</v>
      </c>
      <c r="Y665" s="72" t="s">
        <v>2623</v>
      </c>
      <c r="Z665" s="72">
        <v>15471.96</v>
      </c>
      <c r="AA665" s="72" t="s">
        <v>50</v>
      </c>
      <c r="AB665" s="72">
        <v>7735.98</v>
      </c>
      <c r="AC665" s="72">
        <v>0</v>
      </c>
      <c r="AD665" s="72" t="s">
        <v>27</v>
      </c>
      <c r="AE665" s="72">
        <v>0</v>
      </c>
      <c r="AF665" s="72" t="s">
        <v>2624</v>
      </c>
      <c r="AG665" s="72" t="s">
        <v>2630</v>
      </c>
      <c r="AI665" s="72" t="s">
        <v>28</v>
      </c>
      <c r="AJ665" s="72" t="s">
        <v>135</v>
      </c>
      <c r="AK665" s="72" t="s">
        <v>276</v>
      </c>
      <c r="AL665" s="72" t="s">
        <v>92</v>
      </c>
      <c r="AM665" s="72" t="s">
        <v>2634</v>
      </c>
      <c r="AN665" s="72" t="s">
        <v>32</v>
      </c>
      <c r="AO665" s="72" t="s">
        <v>9558</v>
      </c>
      <c r="AP665" s="72" t="s">
        <v>34</v>
      </c>
      <c r="AQ665" s="72" t="s">
        <v>71</v>
      </c>
      <c r="AR665" s="72" t="s">
        <v>42</v>
      </c>
      <c r="AS665" s="76">
        <v>41597</v>
      </c>
      <c r="AT665" s="60" t="s">
        <v>7456</v>
      </c>
      <c r="AU665" s="72">
        <v>0</v>
      </c>
      <c r="AV665" s="72" t="s">
        <v>9559</v>
      </c>
      <c r="AW665" s="72" t="s">
        <v>9560</v>
      </c>
      <c r="AX665" s="72" t="s">
        <v>9561</v>
      </c>
      <c r="AY665" s="72" t="s">
        <v>36</v>
      </c>
      <c r="AZ665" s="79">
        <v>15471.96</v>
      </c>
      <c r="BA665" s="72" t="s">
        <v>9560</v>
      </c>
      <c r="BB665" s="83">
        <v>41597</v>
      </c>
      <c r="BC665" s="40">
        <f t="shared" si="40"/>
        <v>1078</v>
      </c>
      <c r="BD665" s="85">
        <f t="shared" si="41"/>
        <v>35.93333333333333</v>
      </c>
      <c r="BF665" s="395" t="s">
        <v>9560</v>
      </c>
      <c r="BG665" s="400">
        <v>41608</v>
      </c>
      <c r="BH665" s="96">
        <f t="shared" si="42"/>
        <v>1089</v>
      </c>
      <c r="BI665" s="97">
        <f t="shared" si="43"/>
        <v>36.299999999999997</v>
      </c>
    </row>
    <row r="666" spans="1:61" ht="12.75" customHeight="1" x14ac:dyDescent="0.2">
      <c r="A666" s="413"/>
      <c r="B666" s="42" t="s">
        <v>2620</v>
      </c>
      <c r="C666" s="72">
        <v>93</v>
      </c>
      <c r="D666" s="40" t="s">
        <v>2527</v>
      </c>
      <c r="E666" s="41" t="s">
        <v>2529</v>
      </c>
      <c r="F666" s="41" t="s">
        <v>8710</v>
      </c>
      <c r="G666" s="41" t="s">
        <v>8708</v>
      </c>
      <c r="H666" s="41" t="s">
        <v>8709</v>
      </c>
      <c r="I666" s="72" t="s">
        <v>7456</v>
      </c>
      <c r="J666" s="40" t="s">
        <v>8756</v>
      </c>
      <c r="K666" s="67">
        <v>0</v>
      </c>
      <c r="L666" s="51" t="s">
        <v>7841</v>
      </c>
      <c r="M666" s="72">
        <v>1149128</v>
      </c>
      <c r="N666" s="72" t="s">
        <v>9562</v>
      </c>
      <c r="O666" s="72" t="s">
        <v>9563</v>
      </c>
      <c r="P666" s="72" t="s">
        <v>2622</v>
      </c>
      <c r="Q666" s="72" t="s">
        <v>9564</v>
      </c>
      <c r="R666" s="72" t="s">
        <v>9565</v>
      </c>
      <c r="S666" s="72" t="s">
        <v>9566</v>
      </c>
      <c r="T666" s="72" t="s">
        <v>2623</v>
      </c>
      <c r="U666" s="72">
        <v>134310.72</v>
      </c>
      <c r="V666" s="72">
        <v>134310.72</v>
      </c>
      <c r="W666" s="72" t="s">
        <v>2623</v>
      </c>
      <c r="X666" s="72" t="s">
        <v>2623</v>
      </c>
      <c r="Y666" s="72" t="s">
        <v>2623</v>
      </c>
      <c r="Z666" s="72">
        <v>134310.72</v>
      </c>
      <c r="AA666" s="72" t="s">
        <v>50</v>
      </c>
      <c r="AB666" s="72">
        <v>67155.360000000001</v>
      </c>
      <c r="AC666" s="72">
        <v>134980</v>
      </c>
      <c r="AD666" s="72" t="s">
        <v>27</v>
      </c>
      <c r="AE666" s="72">
        <v>0</v>
      </c>
      <c r="AI666" s="72" t="s">
        <v>28</v>
      </c>
      <c r="AJ666" s="72" t="s">
        <v>135</v>
      </c>
      <c r="AK666" s="72" t="s">
        <v>136</v>
      </c>
      <c r="AL666" s="72" t="s">
        <v>31</v>
      </c>
      <c r="AM666" s="72" t="s">
        <v>2634</v>
      </c>
      <c r="AN666" s="72" t="s">
        <v>32</v>
      </c>
      <c r="AO666" s="72" t="s">
        <v>772</v>
      </c>
      <c r="AP666" s="72" t="s">
        <v>53</v>
      </c>
      <c r="AQ666" s="72" t="s">
        <v>71</v>
      </c>
      <c r="AR666" s="72" t="s">
        <v>42</v>
      </c>
      <c r="AS666" s="77">
        <v>41605</v>
      </c>
      <c r="AT666" s="60" t="s">
        <v>7456</v>
      </c>
      <c r="AU666" s="72">
        <v>0</v>
      </c>
      <c r="AV666" s="72" t="s">
        <v>9567</v>
      </c>
      <c r="AW666" s="72" t="s">
        <v>9568</v>
      </c>
      <c r="AX666" s="72" t="s">
        <v>9569</v>
      </c>
      <c r="AY666" s="72" t="s">
        <v>36</v>
      </c>
      <c r="AZ666" s="79">
        <v>134310.72</v>
      </c>
      <c r="BA666" s="72" t="s">
        <v>9568</v>
      </c>
      <c r="BB666" s="83">
        <v>41605</v>
      </c>
      <c r="BC666" s="40">
        <f t="shared" si="40"/>
        <v>3442</v>
      </c>
      <c r="BD666" s="85">
        <f t="shared" si="41"/>
        <v>114.73333333333333</v>
      </c>
      <c r="BF666" s="395" t="s">
        <v>9568</v>
      </c>
      <c r="BG666" s="400">
        <v>41608</v>
      </c>
      <c r="BH666" s="96">
        <f t="shared" si="42"/>
        <v>3445</v>
      </c>
      <c r="BI666" s="97">
        <f t="shared" si="43"/>
        <v>114.83333333333333</v>
      </c>
    </row>
    <row r="667" spans="1:61" x14ac:dyDescent="0.2">
      <c r="A667" s="413"/>
      <c r="B667" s="42" t="s">
        <v>2621</v>
      </c>
      <c r="C667" s="40">
        <v>31</v>
      </c>
      <c r="D667" s="40" t="s">
        <v>2528</v>
      </c>
      <c r="E667" s="41" t="s">
        <v>2529</v>
      </c>
      <c r="F667" s="41" t="s">
        <v>8714</v>
      </c>
      <c r="G667" s="41" t="s">
        <v>8708</v>
      </c>
      <c r="H667" s="41" t="s">
        <v>8743</v>
      </c>
      <c r="I667" s="72" t="s">
        <v>43</v>
      </c>
      <c r="L667" s="51" t="s">
        <v>7841</v>
      </c>
      <c r="M667" s="72">
        <v>247398</v>
      </c>
      <c r="N667" s="72" t="s">
        <v>9573</v>
      </c>
      <c r="O667" s="72" t="s">
        <v>9574</v>
      </c>
      <c r="P667" s="72" t="s">
        <v>2646</v>
      </c>
      <c r="Q667" s="72" t="s">
        <v>9575</v>
      </c>
      <c r="R667" s="72" t="s">
        <v>9576</v>
      </c>
      <c r="S667" s="72" t="s">
        <v>9577</v>
      </c>
      <c r="T667" s="72" t="s">
        <v>2623</v>
      </c>
      <c r="U667" s="72">
        <v>5800</v>
      </c>
      <c r="V667" s="72">
        <v>5800</v>
      </c>
      <c r="W667" s="72" t="s">
        <v>2623</v>
      </c>
      <c r="X667" s="72" t="s">
        <v>2623</v>
      </c>
      <c r="Y667" s="72" t="s">
        <v>2623</v>
      </c>
      <c r="Z667" s="72">
        <v>5800</v>
      </c>
      <c r="AA667" s="72" t="s">
        <v>26</v>
      </c>
      <c r="AB667" s="72">
        <v>5800</v>
      </c>
      <c r="AC667" s="72">
        <v>100</v>
      </c>
      <c r="AD667" s="72" t="s">
        <v>27</v>
      </c>
      <c r="AE667" s="72">
        <v>0</v>
      </c>
      <c r="AF667" s="72" t="s">
        <v>2624</v>
      </c>
      <c r="AG667" s="72" t="s">
        <v>2638</v>
      </c>
      <c r="AH667" s="72" t="s">
        <v>2639</v>
      </c>
      <c r="AI667" s="72" t="s">
        <v>28</v>
      </c>
      <c r="AJ667" s="72" t="s">
        <v>29</v>
      </c>
      <c r="AK667" s="72" t="s">
        <v>38</v>
      </c>
      <c r="AL667" s="72" t="s">
        <v>31</v>
      </c>
      <c r="AM667" s="72" t="s">
        <v>2652</v>
      </c>
      <c r="AN667" s="72" t="s">
        <v>32</v>
      </c>
      <c r="AO667" s="72" t="s">
        <v>65</v>
      </c>
      <c r="AP667" s="72" t="s">
        <v>34</v>
      </c>
      <c r="AQ667" s="72" t="s">
        <v>71</v>
      </c>
      <c r="AR667" s="72" t="s">
        <v>42</v>
      </c>
      <c r="AS667" s="72" t="s">
        <v>9578</v>
      </c>
      <c r="AT667" s="72" t="s">
        <v>43</v>
      </c>
      <c r="AU667" s="72">
        <v>0</v>
      </c>
      <c r="AV667" s="72" t="s">
        <v>9579</v>
      </c>
      <c r="AW667" s="72" t="s">
        <v>9580</v>
      </c>
      <c r="AX667" s="72" t="s">
        <v>9581</v>
      </c>
      <c r="AY667" s="72" t="s">
        <v>36</v>
      </c>
      <c r="AZ667" s="72">
        <v>5800</v>
      </c>
      <c r="BA667" s="72" t="s">
        <v>9580</v>
      </c>
      <c r="BB667" s="83">
        <v>41618</v>
      </c>
      <c r="BC667" s="40">
        <f t="shared" si="40"/>
        <v>5426</v>
      </c>
      <c r="BD667" s="85">
        <f t="shared" si="41"/>
        <v>180.86666666666667</v>
      </c>
      <c r="BF667" s="395" t="s">
        <v>9580</v>
      </c>
      <c r="BG667" s="400">
        <v>41639</v>
      </c>
      <c r="BH667" s="96">
        <f t="shared" si="42"/>
        <v>5447</v>
      </c>
      <c r="BI667" s="97">
        <f t="shared" si="43"/>
        <v>181.56666666666666</v>
      </c>
    </row>
    <row r="668" spans="1:61" x14ac:dyDescent="0.2">
      <c r="A668" s="413"/>
      <c r="B668" s="42" t="s">
        <v>2621</v>
      </c>
      <c r="C668" s="72">
        <v>82</v>
      </c>
      <c r="D668" s="40" t="s">
        <v>2527</v>
      </c>
      <c r="E668" s="41" t="s">
        <v>2537</v>
      </c>
      <c r="F668" s="41" t="s">
        <v>8710</v>
      </c>
      <c r="G668" s="41" t="s">
        <v>8708</v>
      </c>
      <c r="H668" s="41" t="s">
        <v>8711</v>
      </c>
      <c r="I668" s="72" t="s">
        <v>57</v>
      </c>
      <c r="L668" s="51" t="s">
        <v>7841</v>
      </c>
      <c r="M668" s="72">
        <v>578074</v>
      </c>
      <c r="N668" s="72" t="s">
        <v>9582</v>
      </c>
      <c r="O668" s="72" t="s">
        <v>9583</v>
      </c>
      <c r="P668" s="72" t="s">
        <v>2622</v>
      </c>
      <c r="Q668" s="72" t="s">
        <v>9584</v>
      </c>
      <c r="R668" s="72" t="s">
        <v>9585</v>
      </c>
      <c r="S668" s="72" t="s">
        <v>9586</v>
      </c>
      <c r="T668" s="72" t="s">
        <v>2623</v>
      </c>
      <c r="U668" s="72">
        <v>118</v>
      </c>
      <c r="V668" s="72">
        <v>3000</v>
      </c>
      <c r="W668" s="72" t="s">
        <v>2623</v>
      </c>
      <c r="X668" s="72" t="s">
        <v>2623</v>
      </c>
      <c r="Y668" s="72" t="s">
        <v>2623</v>
      </c>
      <c r="Z668" s="72">
        <v>118</v>
      </c>
      <c r="AA668" s="72" t="s">
        <v>26</v>
      </c>
      <c r="AB668" s="72">
        <v>118</v>
      </c>
      <c r="AC668" s="72">
        <v>86356.07</v>
      </c>
      <c r="AD668" s="72" t="s">
        <v>27</v>
      </c>
      <c r="AE668" s="72">
        <v>0</v>
      </c>
      <c r="AF668" s="72" t="s">
        <v>2629</v>
      </c>
      <c r="AG668" s="72" t="s">
        <v>2625</v>
      </c>
      <c r="AH668" s="72" t="s">
        <v>2626</v>
      </c>
      <c r="AI668" s="72" t="s">
        <v>28</v>
      </c>
      <c r="AJ668" s="72" t="s">
        <v>135</v>
      </c>
      <c r="AK668" s="72" t="s">
        <v>38</v>
      </c>
      <c r="AL668" s="72" t="s">
        <v>45</v>
      </c>
      <c r="AM668" s="72" t="s">
        <v>2644</v>
      </c>
      <c r="AN668" s="72" t="s">
        <v>32</v>
      </c>
      <c r="AO668" s="72" t="s">
        <v>565</v>
      </c>
      <c r="AP668" s="72" t="s">
        <v>34</v>
      </c>
      <c r="AQ668" s="72" t="s">
        <v>71</v>
      </c>
      <c r="AR668" s="72" t="s">
        <v>42</v>
      </c>
      <c r="AS668" s="72" t="s">
        <v>9587</v>
      </c>
      <c r="AT668" s="72" t="s">
        <v>57</v>
      </c>
      <c r="AU668" s="72">
        <v>0</v>
      </c>
      <c r="AV668" s="72" t="s">
        <v>9588</v>
      </c>
      <c r="AW668" s="72" t="s">
        <v>9589</v>
      </c>
      <c r="AX668" s="72" t="s">
        <v>9590</v>
      </c>
      <c r="AY668" s="72" t="s">
        <v>36</v>
      </c>
      <c r="AZ668" s="72">
        <v>118</v>
      </c>
      <c r="BA668" s="72" t="s">
        <v>9589</v>
      </c>
      <c r="BB668" s="83">
        <v>41618</v>
      </c>
      <c r="BC668" s="40">
        <f t="shared" si="40"/>
        <v>2563</v>
      </c>
      <c r="BD668" s="85">
        <f t="shared" si="41"/>
        <v>85.433333333333337</v>
      </c>
      <c r="BF668" s="395" t="s">
        <v>9589</v>
      </c>
      <c r="BG668" s="400">
        <v>41639</v>
      </c>
      <c r="BH668" s="96">
        <f t="shared" si="42"/>
        <v>2584</v>
      </c>
      <c r="BI668" s="97">
        <f t="shared" si="43"/>
        <v>86.13333333333334</v>
      </c>
    </row>
    <row r="669" spans="1:61" x14ac:dyDescent="0.2">
      <c r="A669" s="413"/>
      <c r="B669" s="42" t="s">
        <v>2621</v>
      </c>
      <c r="C669" s="72">
        <v>93</v>
      </c>
      <c r="D669" s="40" t="s">
        <v>2527</v>
      </c>
      <c r="E669" s="41" t="s">
        <v>9684</v>
      </c>
      <c r="F669" s="41" t="s">
        <v>8710</v>
      </c>
      <c r="G669" s="41" t="s">
        <v>8708</v>
      </c>
      <c r="H669" s="41" t="s">
        <v>8975</v>
      </c>
      <c r="I669" s="72" t="s">
        <v>43</v>
      </c>
      <c r="J669" s="40" t="s">
        <v>9648</v>
      </c>
      <c r="K669" s="67">
        <v>67761.740000000005</v>
      </c>
      <c r="L669" s="51" t="s">
        <v>7841</v>
      </c>
      <c r="M669" s="72">
        <v>588492</v>
      </c>
      <c r="N669" s="72" t="s">
        <v>9591</v>
      </c>
      <c r="O669" s="72" t="s">
        <v>9592</v>
      </c>
      <c r="P669" s="72" t="s">
        <v>2622</v>
      </c>
      <c r="Q669" s="72" t="s">
        <v>9593</v>
      </c>
      <c r="R669" s="72" t="s">
        <v>9594</v>
      </c>
      <c r="S669" s="72" t="s">
        <v>9595</v>
      </c>
      <c r="T669" s="72" t="s">
        <v>2623</v>
      </c>
      <c r="U669" s="72">
        <v>33562.199999999997</v>
      </c>
      <c r="V669" s="72">
        <v>33562.199999999997</v>
      </c>
      <c r="W669" s="72" t="s">
        <v>2623</v>
      </c>
      <c r="X669" s="72" t="s">
        <v>2623</v>
      </c>
      <c r="Y669" s="72" t="s">
        <v>2623</v>
      </c>
      <c r="Z669" s="72">
        <v>33562.199999999997</v>
      </c>
      <c r="AA669" s="72" t="s">
        <v>26</v>
      </c>
      <c r="AB669" s="72">
        <v>33562.199999999997</v>
      </c>
      <c r="AC669" s="72">
        <v>7513.29</v>
      </c>
      <c r="AD669" s="72" t="s">
        <v>27</v>
      </c>
      <c r="AE669" s="72">
        <v>0</v>
      </c>
      <c r="AF669" s="72" t="s">
        <v>2624</v>
      </c>
      <c r="AG669" s="72" t="s">
        <v>2638</v>
      </c>
      <c r="AH669" s="72" t="s">
        <v>2639</v>
      </c>
      <c r="AI669" s="72" t="s">
        <v>28</v>
      </c>
      <c r="AJ669" s="72" t="s">
        <v>135</v>
      </c>
      <c r="AK669" s="72" t="s">
        <v>38</v>
      </c>
      <c r="AL669" s="72" t="s">
        <v>87</v>
      </c>
      <c r="AM669" s="72" t="s">
        <v>2627</v>
      </c>
      <c r="AN669" s="72" t="s">
        <v>32</v>
      </c>
      <c r="AO669" s="72" t="s">
        <v>62</v>
      </c>
      <c r="AP669" s="72" t="s">
        <v>34</v>
      </c>
      <c r="AQ669" s="72" t="s">
        <v>71</v>
      </c>
      <c r="AR669" s="72" t="s">
        <v>42</v>
      </c>
      <c r="AS669" s="72" t="s">
        <v>9596</v>
      </c>
      <c r="AT669" s="72" t="s">
        <v>43</v>
      </c>
      <c r="AU669" s="72">
        <v>0</v>
      </c>
      <c r="AV669" s="72" t="s">
        <v>9597</v>
      </c>
      <c r="AW669" s="72" t="s">
        <v>9598</v>
      </c>
      <c r="AX669" s="72" t="s">
        <v>9599</v>
      </c>
      <c r="AY669" s="72" t="s">
        <v>36</v>
      </c>
      <c r="AZ669" s="72">
        <v>33562.199999999997</v>
      </c>
      <c r="BA669" s="72" t="s">
        <v>9598</v>
      </c>
      <c r="BB669" s="83">
        <v>41614</v>
      </c>
      <c r="BC669" s="40">
        <f t="shared" si="40"/>
        <v>2626</v>
      </c>
      <c r="BD669" s="85">
        <f t="shared" si="41"/>
        <v>87.533333333333331</v>
      </c>
      <c r="BF669" s="395" t="s">
        <v>9598</v>
      </c>
      <c r="BG669" s="400">
        <v>41639</v>
      </c>
      <c r="BH669" s="96">
        <f t="shared" si="42"/>
        <v>2651</v>
      </c>
      <c r="BI669" s="97">
        <f t="shared" si="43"/>
        <v>88.36666666666666</v>
      </c>
    </row>
    <row r="670" spans="1:61" x14ac:dyDescent="0.2">
      <c r="A670" s="413"/>
      <c r="B670" s="42" t="s">
        <v>2621</v>
      </c>
      <c r="C670" s="72">
        <v>93</v>
      </c>
      <c r="D670" s="40" t="s">
        <v>2527</v>
      </c>
      <c r="E670" s="41" t="s">
        <v>2534</v>
      </c>
      <c r="F670" s="41" t="s">
        <v>8710</v>
      </c>
      <c r="G670" s="41" t="s">
        <v>8708</v>
      </c>
      <c r="H670" s="41" t="s">
        <v>8720</v>
      </c>
      <c r="I670" s="40" t="s">
        <v>7453</v>
      </c>
      <c r="J670" s="58" t="s">
        <v>8737</v>
      </c>
      <c r="K670" s="67">
        <v>82500</v>
      </c>
      <c r="L670" s="51" t="s">
        <v>7841</v>
      </c>
      <c r="M670" s="72">
        <v>1369340</v>
      </c>
      <c r="N670" s="72" t="s">
        <v>9600</v>
      </c>
      <c r="O670" s="72" t="s">
        <v>9601</v>
      </c>
      <c r="P670" s="72" t="s">
        <v>2622</v>
      </c>
      <c r="Q670" s="72" t="s">
        <v>9602</v>
      </c>
      <c r="R670" s="72" t="s">
        <v>9603</v>
      </c>
      <c r="S670" s="72" t="s">
        <v>9604</v>
      </c>
      <c r="T670" s="72" t="s">
        <v>2623</v>
      </c>
      <c r="U670" s="72">
        <v>59147.62</v>
      </c>
      <c r="V670" s="72">
        <v>59147.62</v>
      </c>
      <c r="W670" s="72" t="s">
        <v>2623</v>
      </c>
      <c r="X670" s="72" t="s">
        <v>2623</v>
      </c>
      <c r="Y670" s="72" t="s">
        <v>2623</v>
      </c>
      <c r="Z670" s="72">
        <v>59147.62</v>
      </c>
      <c r="AA670" s="72" t="s">
        <v>26</v>
      </c>
      <c r="AB670" s="72">
        <v>59147.62</v>
      </c>
      <c r="AC670" s="72">
        <v>0</v>
      </c>
      <c r="AD670" s="72" t="s">
        <v>27</v>
      </c>
      <c r="AE670" s="72">
        <v>0</v>
      </c>
      <c r="AF670" s="72" t="s">
        <v>2629</v>
      </c>
      <c r="AG670" s="72" t="s">
        <v>2625</v>
      </c>
      <c r="AH670" s="72" t="s">
        <v>2626</v>
      </c>
      <c r="AI670" s="72" t="s">
        <v>28</v>
      </c>
      <c r="AJ670" s="72" t="s">
        <v>135</v>
      </c>
      <c r="AK670" s="72" t="s">
        <v>136</v>
      </c>
      <c r="AL670" s="72" t="s">
        <v>31</v>
      </c>
      <c r="AM670" s="72" t="s">
        <v>2636</v>
      </c>
      <c r="AN670" s="72" t="s">
        <v>32</v>
      </c>
      <c r="AO670" s="72" t="s">
        <v>160</v>
      </c>
      <c r="AP670" s="72" t="s">
        <v>55</v>
      </c>
      <c r="AQ670" s="72" t="s">
        <v>71</v>
      </c>
      <c r="AR670" s="72" t="s">
        <v>42</v>
      </c>
      <c r="AS670" s="72" t="s">
        <v>9605</v>
      </c>
      <c r="AT670" s="40" t="s">
        <v>7453</v>
      </c>
      <c r="AU670" s="72">
        <v>0</v>
      </c>
      <c r="AV670" s="72" t="s">
        <v>9606</v>
      </c>
      <c r="AW670" s="72" t="s">
        <v>9607</v>
      </c>
      <c r="AX670" s="72" t="s">
        <v>9608</v>
      </c>
      <c r="AY670" s="72" t="s">
        <v>36</v>
      </c>
      <c r="AZ670" s="72">
        <v>59147.62</v>
      </c>
      <c r="BA670" s="72" t="s">
        <v>9607</v>
      </c>
      <c r="BB670" s="83">
        <v>41612</v>
      </c>
      <c r="BC670" s="40">
        <f t="shared" si="40"/>
        <v>1189</v>
      </c>
      <c r="BD670" s="85">
        <f t="shared" si="41"/>
        <v>39.633333333333333</v>
      </c>
      <c r="BF670" s="395" t="s">
        <v>9607</v>
      </c>
      <c r="BG670" s="400">
        <v>41639</v>
      </c>
      <c r="BH670" s="96">
        <f t="shared" si="42"/>
        <v>1216</v>
      </c>
      <c r="BI670" s="97">
        <f t="shared" si="43"/>
        <v>40.533333333333331</v>
      </c>
    </row>
    <row r="671" spans="1:61" x14ac:dyDescent="0.2">
      <c r="A671" s="413"/>
      <c r="B671" s="42" t="s">
        <v>2621</v>
      </c>
      <c r="C671" s="72">
        <v>82</v>
      </c>
      <c r="D671" s="40" t="s">
        <v>2527</v>
      </c>
      <c r="E671" s="40" t="s">
        <v>8233</v>
      </c>
      <c r="F671" s="41" t="s">
        <v>8717</v>
      </c>
      <c r="G671" s="41" t="s">
        <v>8718</v>
      </c>
      <c r="H671" s="41" t="s">
        <v>8718</v>
      </c>
      <c r="I671" s="72" t="s">
        <v>57</v>
      </c>
      <c r="J671" s="40" t="s">
        <v>9648</v>
      </c>
      <c r="L671" s="51" t="s">
        <v>7841</v>
      </c>
      <c r="M671" s="72">
        <v>1276638</v>
      </c>
      <c r="N671" s="72" t="s">
        <v>9609</v>
      </c>
      <c r="O671" s="72" t="s">
        <v>9610</v>
      </c>
      <c r="P671" s="72" t="s">
        <v>2622</v>
      </c>
      <c r="Q671" s="72" t="s">
        <v>9611</v>
      </c>
      <c r="R671" s="72" t="s">
        <v>9612</v>
      </c>
      <c r="S671" s="72" t="s">
        <v>9613</v>
      </c>
      <c r="T671" s="72" t="s">
        <v>2623</v>
      </c>
      <c r="U671" s="72">
        <v>35000</v>
      </c>
      <c r="V671" s="72">
        <v>35000</v>
      </c>
      <c r="W671" s="72" t="s">
        <v>2623</v>
      </c>
      <c r="X671" s="72" t="s">
        <v>2623</v>
      </c>
      <c r="Y671" s="72" t="s">
        <v>2623</v>
      </c>
      <c r="Z671" s="72">
        <v>10498.92</v>
      </c>
      <c r="AA671" s="72" t="s">
        <v>50</v>
      </c>
      <c r="AB671" s="72">
        <v>5249.46</v>
      </c>
      <c r="AC671" s="72">
        <v>0</v>
      </c>
      <c r="AD671" s="72" t="s">
        <v>27</v>
      </c>
      <c r="AE671" s="72">
        <v>0</v>
      </c>
      <c r="AF671" s="72" t="s">
        <v>2629</v>
      </c>
      <c r="AG671" s="72" t="s">
        <v>2625</v>
      </c>
      <c r="AH671" s="72" t="s">
        <v>2626</v>
      </c>
      <c r="AI671" s="72" t="s">
        <v>28</v>
      </c>
      <c r="AJ671" s="72" t="s">
        <v>135</v>
      </c>
      <c r="AK671" s="72" t="s">
        <v>136</v>
      </c>
      <c r="AL671" s="72" t="s">
        <v>45</v>
      </c>
      <c r="AN671" s="72" t="s">
        <v>32</v>
      </c>
      <c r="AO671" s="72" t="s">
        <v>33</v>
      </c>
      <c r="AP671" s="72" t="s">
        <v>34</v>
      </c>
      <c r="AQ671" s="72" t="s">
        <v>71</v>
      </c>
      <c r="AR671" s="72" t="s">
        <v>42</v>
      </c>
      <c r="AS671" s="72" t="s">
        <v>9587</v>
      </c>
      <c r="AT671" s="72" t="s">
        <v>57</v>
      </c>
      <c r="AU671" s="72">
        <v>0</v>
      </c>
      <c r="AV671" s="72" t="s">
        <v>9614</v>
      </c>
      <c r="AW671" s="72" t="s">
        <v>9615</v>
      </c>
      <c r="AX671" s="72" t="s">
        <v>9616</v>
      </c>
      <c r="AY671" s="72" t="s">
        <v>36</v>
      </c>
      <c r="AZ671" s="72">
        <v>35000</v>
      </c>
      <c r="BA671" s="72" t="s">
        <v>9615</v>
      </c>
      <c r="BB671" s="83">
        <v>41618</v>
      </c>
      <c r="BC671" s="40">
        <f t="shared" si="40"/>
        <v>1132</v>
      </c>
      <c r="BD671" s="85">
        <f t="shared" si="41"/>
        <v>37.733333333333334</v>
      </c>
      <c r="BF671" s="395" t="s">
        <v>9615</v>
      </c>
      <c r="BG671" s="400">
        <v>41639</v>
      </c>
      <c r="BH671" s="96">
        <f t="shared" si="42"/>
        <v>1153</v>
      </c>
      <c r="BI671" s="97">
        <f t="shared" si="43"/>
        <v>38.43333333333333</v>
      </c>
    </row>
    <row r="672" spans="1:61" x14ac:dyDescent="0.2">
      <c r="A672" s="413"/>
      <c r="B672" s="42" t="s">
        <v>2621</v>
      </c>
      <c r="C672" s="72">
        <v>93</v>
      </c>
      <c r="D672" s="40" t="s">
        <v>2527</v>
      </c>
      <c r="E672" s="41" t="s">
        <v>2529</v>
      </c>
      <c r="F672" s="41" t="s">
        <v>8712</v>
      </c>
      <c r="G672" s="41" t="s">
        <v>8708</v>
      </c>
      <c r="H672" s="41" t="s">
        <v>9572</v>
      </c>
      <c r="I672" s="72" t="s">
        <v>43</v>
      </c>
      <c r="L672" s="51" t="s">
        <v>7841</v>
      </c>
      <c r="M672" s="72">
        <v>1115633</v>
      </c>
      <c r="N672" s="72" t="s">
        <v>9617</v>
      </c>
      <c r="O672" s="72" t="s">
        <v>9618</v>
      </c>
      <c r="P672" s="72" t="s">
        <v>2622</v>
      </c>
      <c r="Q672" s="72">
        <v>9301933</v>
      </c>
      <c r="R672" s="72" t="s">
        <v>9619</v>
      </c>
      <c r="S672" s="72" t="s">
        <v>9620</v>
      </c>
      <c r="T672" s="72" t="s">
        <v>2623</v>
      </c>
      <c r="U672" s="72">
        <v>47144.04</v>
      </c>
      <c r="V672" s="72">
        <v>47144.04</v>
      </c>
      <c r="W672" s="72" t="s">
        <v>2623</v>
      </c>
      <c r="X672" s="72" t="s">
        <v>2623</v>
      </c>
      <c r="Y672" s="72" t="s">
        <v>2623</v>
      </c>
      <c r="Z672" s="72">
        <v>47144.04</v>
      </c>
      <c r="AA672" s="72" t="s">
        <v>26</v>
      </c>
      <c r="AB672" s="72">
        <v>47144.04</v>
      </c>
      <c r="AC672" s="72">
        <v>0</v>
      </c>
      <c r="AD672" s="72" t="s">
        <v>27</v>
      </c>
      <c r="AE672" s="72">
        <v>0</v>
      </c>
      <c r="AF672" s="72" t="s">
        <v>2624</v>
      </c>
      <c r="AG672" s="72" t="s">
        <v>2625</v>
      </c>
      <c r="AH672" s="72" t="s">
        <v>2626</v>
      </c>
      <c r="AI672" s="72" t="s">
        <v>28</v>
      </c>
      <c r="AJ672" s="72" t="s">
        <v>135</v>
      </c>
      <c r="AK672" s="72" t="s">
        <v>136</v>
      </c>
      <c r="AL672" s="72" t="s">
        <v>31</v>
      </c>
      <c r="AM672" s="72" t="s">
        <v>2653</v>
      </c>
      <c r="AN672" s="72" t="s">
        <v>32</v>
      </c>
      <c r="AO672" s="72" t="s">
        <v>100</v>
      </c>
      <c r="AP672" s="72" t="s">
        <v>101</v>
      </c>
      <c r="AQ672" s="72" t="s">
        <v>2768</v>
      </c>
      <c r="AR672" s="72" t="s">
        <v>42</v>
      </c>
      <c r="AS672" s="72" t="s">
        <v>9621</v>
      </c>
      <c r="AT672" s="72" t="s">
        <v>43</v>
      </c>
      <c r="AU672" s="72">
        <v>0</v>
      </c>
      <c r="AV672" s="72" t="s">
        <v>9622</v>
      </c>
      <c r="AW672" s="72" t="s">
        <v>9623</v>
      </c>
      <c r="AX672" s="72" t="s">
        <v>9624</v>
      </c>
      <c r="AY672" s="72" t="s">
        <v>36</v>
      </c>
      <c r="AZ672" s="72">
        <v>47144.04</v>
      </c>
      <c r="BA672" s="72" t="s">
        <v>9623</v>
      </c>
      <c r="BB672" s="83">
        <v>41619</v>
      </c>
      <c r="BC672" s="40">
        <f t="shared" si="40"/>
        <v>2960</v>
      </c>
      <c r="BD672" s="85">
        <f t="shared" si="41"/>
        <v>98.666666666666671</v>
      </c>
      <c r="BF672" s="395" t="s">
        <v>9623</v>
      </c>
      <c r="BG672" s="400">
        <v>41639</v>
      </c>
      <c r="BH672" s="96">
        <f t="shared" si="42"/>
        <v>2980</v>
      </c>
      <c r="BI672" s="97">
        <f t="shared" si="43"/>
        <v>99.333333333333329</v>
      </c>
    </row>
    <row r="673" spans="1:61" x14ac:dyDescent="0.2">
      <c r="A673" s="413"/>
      <c r="B673" s="42" t="s">
        <v>2621</v>
      </c>
      <c r="C673" s="40">
        <v>1</v>
      </c>
      <c r="D673" s="40" t="s">
        <v>2527</v>
      </c>
      <c r="E673" s="41" t="s">
        <v>7588</v>
      </c>
      <c r="F673" s="41" t="s">
        <v>7588</v>
      </c>
      <c r="G673" s="41" t="s">
        <v>7588</v>
      </c>
      <c r="H673" s="41" t="s">
        <v>7588</v>
      </c>
      <c r="I673" s="40" t="s">
        <v>7453</v>
      </c>
      <c r="J673" s="40" t="s">
        <v>7588</v>
      </c>
      <c r="L673" s="51" t="s">
        <v>7841</v>
      </c>
      <c r="M673" s="72">
        <v>1148923</v>
      </c>
      <c r="N673" s="72" t="s">
        <v>9625</v>
      </c>
      <c r="O673" s="72" t="s">
        <v>9626</v>
      </c>
      <c r="P673" s="72" t="s">
        <v>2622</v>
      </c>
      <c r="T673" s="72" t="s">
        <v>2623</v>
      </c>
      <c r="U673" s="72">
        <v>0</v>
      </c>
      <c r="V673" s="72">
        <v>0</v>
      </c>
      <c r="W673" s="72" t="s">
        <v>2623</v>
      </c>
      <c r="X673" s="72" t="s">
        <v>2623</v>
      </c>
      <c r="Y673" s="72" t="s">
        <v>2623</v>
      </c>
      <c r="Z673" s="72">
        <v>0</v>
      </c>
      <c r="AB673" s="72">
        <v>0</v>
      </c>
      <c r="AC673" s="72">
        <v>0</v>
      </c>
      <c r="AD673" s="72" t="s">
        <v>27</v>
      </c>
      <c r="AE673" s="72">
        <v>0</v>
      </c>
      <c r="AI673" s="72" t="s">
        <v>28</v>
      </c>
      <c r="AJ673" s="72" t="s">
        <v>135</v>
      </c>
      <c r="AK673" s="72" t="s">
        <v>276</v>
      </c>
      <c r="AL673" s="72" t="s">
        <v>31</v>
      </c>
      <c r="AM673" s="72" t="s">
        <v>2653</v>
      </c>
      <c r="AN673" s="72" t="s">
        <v>32</v>
      </c>
      <c r="AO673" s="72" t="s">
        <v>54</v>
      </c>
      <c r="AP673" s="72" t="s">
        <v>55</v>
      </c>
      <c r="AQ673" s="72" t="s">
        <v>71</v>
      </c>
      <c r="AR673" s="72" t="s">
        <v>42</v>
      </c>
      <c r="AS673" s="72" t="s">
        <v>9587</v>
      </c>
      <c r="AT673" s="40" t="s">
        <v>7453</v>
      </c>
      <c r="AU673" s="72">
        <v>0</v>
      </c>
      <c r="AV673" s="72" t="s">
        <v>9627</v>
      </c>
      <c r="AW673" s="72" t="s">
        <v>9628</v>
      </c>
      <c r="AX673" s="72" t="s">
        <v>9629</v>
      </c>
      <c r="AY673" s="72" t="s">
        <v>600</v>
      </c>
      <c r="AZ673" s="72">
        <v>0</v>
      </c>
      <c r="BA673" s="72" t="s">
        <v>9628</v>
      </c>
      <c r="BB673" s="83">
        <v>41618</v>
      </c>
      <c r="BC673" s="40">
        <f t="shared" si="40"/>
        <v>2437</v>
      </c>
      <c r="BD673" s="85">
        <f t="shared" si="41"/>
        <v>81.233333333333334</v>
      </c>
      <c r="BF673" s="395" t="s">
        <v>9628</v>
      </c>
      <c r="BG673" s="400">
        <v>41639</v>
      </c>
      <c r="BH673" s="96">
        <f t="shared" si="42"/>
        <v>2458</v>
      </c>
      <c r="BI673" s="97">
        <f t="shared" si="43"/>
        <v>81.933333333333337</v>
      </c>
    </row>
    <row r="674" spans="1:61" x14ac:dyDescent="0.2">
      <c r="A674" s="413"/>
      <c r="B674" s="42" t="s">
        <v>2621</v>
      </c>
      <c r="C674" s="72">
        <v>93</v>
      </c>
      <c r="D674" s="40" t="s">
        <v>2527</v>
      </c>
      <c r="E674" s="41" t="s">
        <v>2530</v>
      </c>
      <c r="F674" s="41" t="s">
        <v>8717</v>
      </c>
      <c r="G674" s="41" t="s">
        <v>8708</v>
      </c>
      <c r="H674" s="41" t="s">
        <v>9571</v>
      </c>
      <c r="I674" s="60" t="s">
        <v>7456</v>
      </c>
      <c r="J674" s="40" t="s">
        <v>8756</v>
      </c>
      <c r="K674" s="67">
        <v>0</v>
      </c>
      <c r="L674" s="51" t="s">
        <v>7841</v>
      </c>
      <c r="M674" s="72">
        <v>1161362</v>
      </c>
      <c r="N674" s="72" t="s">
        <v>9630</v>
      </c>
      <c r="O674" s="72" t="s">
        <v>9631</v>
      </c>
      <c r="P674" s="72" t="s">
        <v>2622</v>
      </c>
      <c r="Q674" s="72" t="s">
        <v>9632</v>
      </c>
      <c r="R674" s="72" t="s">
        <v>9633</v>
      </c>
      <c r="S674" s="72" t="s">
        <v>9634</v>
      </c>
      <c r="T674" s="72" t="s">
        <v>2623</v>
      </c>
      <c r="U674" s="72">
        <v>19030</v>
      </c>
      <c r="V674" s="72">
        <v>26068.5</v>
      </c>
      <c r="W674" s="72" t="s">
        <v>2623</v>
      </c>
      <c r="X674" s="72" t="s">
        <v>2623</v>
      </c>
      <c r="Y674" s="72" t="s">
        <v>2623</v>
      </c>
      <c r="Z674" s="72">
        <v>19030</v>
      </c>
      <c r="AA674" s="72" t="s">
        <v>50</v>
      </c>
      <c r="AB674" s="72">
        <v>9515</v>
      </c>
      <c r="AC674" s="72">
        <v>0</v>
      </c>
      <c r="AD674" s="72" t="s">
        <v>27</v>
      </c>
      <c r="AE674" s="72">
        <v>0</v>
      </c>
      <c r="AF674" s="72" t="s">
        <v>2629</v>
      </c>
      <c r="AG674" s="72" t="s">
        <v>2630</v>
      </c>
      <c r="AI674" s="72" t="s">
        <v>28</v>
      </c>
      <c r="AJ674" s="72" t="s">
        <v>135</v>
      </c>
      <c r="AK674" s="72" t="s">
        <v>276</v>
      </c>
      <c r="AL674" s="72" t="s">
        <v>197</v>
      </c>
      <c r="AM674" s="72" t="s">
        <v>8815</v>
      </c>
      <c r="AN674" s="72" t="s">
        <v>131</v>
      </c>
      <c r="AO674" s="72" t="s">
        <v>1272</v>
      </c>
      <c r="AP674" s="72" t="s">
        <v>34</v>
      </c>
      <c r="AQ674" s="72" t="s">
        <v>71</v>
      </c>
      <c r="AR674" s="72" t="s">
        <v>42</v>
      </c>
      <c r="AS674" s="72" t="s">
        <v>9596</v>
      </c>
      <c r="AT674" s="60" t="s">
        <v>7456</v>
      </c>
      <c r="AU674" s="72">
        <v>0</v>
      </c>
      <c r="AV674" s="72" t="s">
        <v>9635</v>
      </c>
      <c r="AW674" s="72" t="s">
        <v>9636</v>
      </c>
      <c r="AX674" s="72" t="s">
        <v>9637</v>
      </c>
      <c r="AY674" s="72" t="s">
        <v>36</v>
      </c>
      <c r="AZ674" s="72">
        <v>19030</v>
      </c>
      <c r="BA674" s="72" t="s">
        <v>9636</v>
      </c>
      <c r="BB674" s="83">
        <v>41614</v>
      </c>
      <c r="BC674" s="40">
        <f t="shared" si="40"/>
        <v>1478</v>
      </c>
      <c r="BD674" s="85">
        <f t="shared" si="41"/>
        <v>49.266666666666666</v>
      </c>
      <c r="BF674" s="395" t="s">
        <v>9636</v>
      </c>
      <c r="BG674" s="400">
        <v>41639</v>
      </c>
      <c r="BH674" s="96">
        <f t="shared" si="42"/>
        <v>1503</v>
      </c>
      <c r="BI674" s="97">
        <f t="shared" si="43"/>
        <v>50.1</v>
      </c>
    </row>
    <row r="675" spans="1:61" x14ac:dyDescent="0.2">
      <c r="A675" s="413"/>
      <c r="B675" s="42" t="s">
        <v>2621</v>
      </c>
      <c r="C675" s="72">
        <v>14</v>
      </c>
      <c r="D675" s="40" t="s">
        <v>2528</v>
      </c>
      <c r="E675" s="41" t="s">
        <v>3630</v>
      </c>
      <c r="F675" s="41" t="s">
        <v>9206</v>
      </c>
      <c r="G675" s="41" t="s">
        <v>8708</v>
      </c>
      <c r="H675" s="41" t="s">
        <v>9683</v>
      </c>
      <c r="I675" s="40" t="s">
        <v>7453</v>
      </c>
      <c r="J675" s="40" t="s">
        <v>8736</v>
      </c>
      <c r="L675" s="51" t="s">
        <v>7841</v>
      </c>
      <c r="M675" s="72">
        <v>1213264</v>
      </c>
      <c r="N675" s="72" t="s">
        <v>9638</v>
      </c>
      <c r="O675" s="72" t="s">
        <v>9639</v>
      </c>
      <c r="P675" s="72" t="s">
        <v>2622</v>
      </c>
      <c r="Q675" s="72" t="s">
        <v>9640</v>
      </c>
      <c r="R675" s="72" t="s">
        <v>9641</v>
      </c>
      <c r="S675" s="72" t="s">
        <v>9642</v>
      </c>
      <c r="T675" s="72" t="s">
        <v>2623</v>
      </c>
      <c r="U675" s="72">
        <v>100000</v>
      </c>
      <c r="V675" s="72">
        <v>100000</v>
      </c>
      <c r="W675" s="72" t="s">
        <v>2623</v>
      </c>
      <c r="X675" s="72" t="s">
        <v>2623</v>
      </c>
      <c r="Y675" s="72" t="s">
        <v>2623</v>
      </c>
      <c r="Z675" s="72">
        <v>2178</v>
      </c>
      <c r="AA675" s="72" t="s">
        <v>50</v>
      </c>
      <c r="AB675" s="72">
        <v>1089</v>
      </c>
      <c r="AC675" s="72">
        <v>4941.6099999999997</v>
      </c>
      <c r="AD675" s="72" t="s">
        <v>27</v>
      </c>
      <c r="AE675" s="72">
        <v>0</v>
      </c>
      <c r="AF675" s="72" t="s">
        <v>2629</v>
      </c>
      <c r="AG675" s="72" t="s">
        <v>2630</v>
      </c>
      <c r="AI675" s="72" t="s">
        <v>28</v>
      </c>
      <c r="AJ675" s="72" t="s">
        <v>262</v>
      </c>
      <c r="AK675" s="72" t="s">
        <v>284</v>
      </c>
      <c r="AL675" s="72" t="s">
        <v>31</v>
      </c>
      <c r="AN675" s="72" t="s">
        <v>131</v>
      </c>
      <c r="AO675" s="72" t="s">
        <v>958</v>
      </c>
      <c r="AP675" s="72" t="s">
        <v>34</v>
      </c>
      <c r="AQ675" s="72" t="s">
        <v>71</v>
      </c>
      <c r="AR675" s="72" t="s">
        <v>42</v>
      </c>
      <c r="AS675" s="72" t="s">
        <v>9643</v>
      </c>
      <c r="AT675" s="40" t="s">
        <v>7453</v>
      </c>
      <c r="AU675" s="72">
        <v>0</v>
      </c>
      <c r="AV675" s="72" t="s">
        <v>9644</v>
      </c>
      <c r="AW675" s="72" t="s">
        <v>9645</v>
      </c>
      <c r="AX675" s="72" t="s">
        <v>9646</v>
      </c>
      <c r="AY675" s="72" t="s">
        <v>36</v>
      </c>
      <c r="AZ675" s="72">
        <v>100000</v>
      </c>
      <c r="BA675" s="72" t="s">
        <v>9645</v>
      </c>
      <c r="BB675" s="83">
        <v>41615</v>
      </c>
      <c r="BC675" s="40">
        <f t="shared" si="40"/>
        <v>1319</v>
      </c>
      <c r="BD675" s="85">
        <f t="shared" si="41"/>
        <v>43.966666666666669</v>
      </c>
      <c r="BF675" s="395" t="s">
        <v>9645</v>
      </c>
      <c r="BG675" s="400">
        <v>41639</v>
      </c>
      <c r="BH675" s="96">
        <f t="shared" si="42"/>
        <v>1343</v>
      </c>
      <c r="BI675" s="97">
        <f t="shared" si="43"/>
        <v>44.766666666666666</v>
      </c>
    </row>
    <row r="676" spans="1:61" ht="15" x14ac:dyDescent="0.25">
      <c r="A676" s="413"/>
      <c r="B676" s="42" t="s">
        <v>2621</v>
      </c>
      <c r="C676" s="80">
        <v>93</v>
      </c>
      <c r="D676" s="40" t="s">
        <v>2527</v>
      </c>
      <c r="E676" s="41" t="s">
        <v>2536</v>
      </c>
      <c r="F676" s="41" t="s">
        <v>8713</v>
      </c>
      <c r="G676" s="41" t="s">
        <v>8708</v>
      </c>
      <c r="H676" s="41" t="s">
        <v>8742</v>
      </c>
      <c r="I676" s="80" t="s">
        <v>57</v>
      </c>
      <c r="L676" s="51" t="s">
        <v>7842</v>
      </c>
      <c r="M676" s="80">
        <v>1678091</v>
      </c>
      <c r="N676" s="80" t="s">
        <v>9649</v>
      </c>
      <c r="O676" s="80" t="s">
        <v>9650</v>
      </c>
      <c r="P676" s="80" t="s">
        <v>2622</v>
      </c>
      <c r="Q676" s="80" t="s">
        <v>9651</v>
      </c>
      <c r="R676" s="80" t="s">
        <v>9652</v>
      </c>
      <c r="S676" s="80" t="s">
        <v>9653</v>
      </c>
      <c r="T676" s="80" t="s">
        <v>2623</v>
      </c>
      <c r="U676" s="80">
        <v>33000</v>
      </c>
      <c r="V676" s="80">
        <v>33000</v>
      </c>
      <c r="W676" s="80" t="s">
        <v>2623</v>
      </c>
      <c r="X676" s="80" t="s">
        <v>2623</v>
      </c>
      <c r="Y676" s="80" t="s">
        <v>2623</v>
      </c>
      <c r="Z676" s="80">
        <v>5726.07</v>
      </c>
      <c r="AA676" s="80" t="s">
        <v>26</v>
      </c>
      <c r="AB676" s="80">
        <v>5726.07</v>
      </c>
      <c r="AC676" s="80">
        <v>0</v>
      </c>
      <c r="AD676" s="80" t="s">
        <v>27</v>
      </c>
      <c r="AE676" s="80">
        <v>0</v>
      </c>
      <c r="AF676" s="80" t="s">
        <v>2629</v>
      </c>
      <c r="AG676" s="80" t="s">
        <v>2625</v>
      </c>
      <c r="AH676" s="80" t="s">
        <v>2626</v>
      </c>
      <c r="AI676" s="80" t="s">
        <v>28</v>
      </c>
      <c r="AJ676" s="80" t="s">
        <v>135</v>
      </c>
      <c r="AK676" s="80" t="s">
        <v>136</v>
      </c>
      <c r="AL676" s="80" t="s">
        <v>45</v>
      </c>
      <c r="AM676" s="80" t="s">
        <v>2641</v>
      </c>
      <c r="AN676" s="80" t="s">
        <v>32</v>
      </c>
      <c r="AO676" s="80" t="s">
        <v>316</v>
      </c>
      <c r="AP676" s="80" t="s">
        <v>34</v>
      </c>
      <c r="AQ676" s="80" t="s">
        <v>71</v>
      </c>
      <c r="AR676" s="80" t="s">
        <v>42</v>
      </c>
      <c r="AS676" s="80" t="s">
        <v>9654</v>
      </c>
      <c r="AT676" s="80" t="s">
        <v>57</v>
      </c>
      <c r="AU676" s="80">
        <v>0</v>
      </c>
      <c r="AV676" s="80" t="s">
        <v>9655</v>
      </c>
      <c r="AW676" s="80" t="s">
        <v>9656</v>
      </c>
      <c r="AX676" s="80" t="s">
        <v>9657</v>
      </c>
      <c r="AY676" s="80" t="s">
        <v>36</v>
      </c>
      <c r="AZ676" s="80">
        <v>33000</v>
      </c>
      <c r="BA676" s="80" t="s">
        <v>9656</v>
      </c>
      <c r="BB676" s="84">
        <v>41635</v>
      </c>
      <c r="BC676" s="40">
        <f t="shared" si="40"/>
        <v>189</v>
      </c>
      <c r="BD676" s="85">
        <f t="shared" si="41"/>
        <v>6.3</v>
      </c>
      <c r="BF676" s="396" t="s">
        <v>9656</v>
      </c>
      <c r="BG676" s="400">
        <v>41639</v>
      </c>
      <c r="BH676" s="96">
        <f t="shared" si="42"/>
        <v>193</v>
      </c>
      <c r="BI676" s="97">
        <f t="shared" si="43"/>
        <v>6.4333333333333336</v>
      </c>
    </row>
    <row r="677" spans="1:61" ht="15" x14ac:dyDescent="0.25">
      <c r="A677" s="413"/>
      <c r="B677" s="42" t="s">
        <v>2621</v>
      </c>
      <c r="C677" s="80">
        <v>82</v>
      </c>
      <c r="D677" s="40" t="s">
        <v>2527</v>
      </c>
      <c r="E677" s="41" t="s">
        <v>8160</v>
      </c>
      <c r="F677" s="41" t="s">
        <v>8717</v>
      </c>
      <c r="G677" s="41" t="s">
        <v>8718</v>
      </c>
      <c r="H677" s="41" t="s">
        <v>8718</v>
      </c>
      <c r="I677" s="80" t="s">
        <v>7456</v>
      </c>
      <c r="J677" s="45" t="s">
        <v>9428</v>
      </c>
      <c r="K677" s="67">
        <v>0</v>
      </c>
      <c r="L677" s="51" t="s">
        <v>7842</v>
      </c>
      <c r="M677" s="80">
        <v>1722875</v>
      </c>
      <c r="N677" s="80" t="s">
        <v>9658</v>
      </c>
      <c r="O677" s="80" t="s">
        <v>9659</v>
      </c>
      <c r="P677" s="80" t="s">
        <v>2622</v>
      </c>
      <c r="Q677" s="80" t="s">
        <v>9660</v>
      </c>
      <c r="R677" s="80" t="s">
        <v>9661</v>
      </c>
      <c r="S677" s="80" t="s">
        <v>9662</v>
      </c>
      <c r="T677" s="80" t="s">
        <v>2623</v>
      </c>
      <c r="U677" s="80">
        <v>6000</v>
      </c>
      <c r="V677" s="80">
        <v>6000</v>
      </c>
      <c r="W677" s="80" t="s">
        <v>2623</v>
      </c>
      <c r="X677" s="80" t="s">
        <v>2623</v>
      </c>
      <c r="Y677" s="80" t="s">
        <v>2623</v>
      </c>
      <c r="Z677" s="80">
        <v>6000</v>
      </c>
      <c r="AA677" s="80" t="s">
        <v>50</v>
      </c>
      <c r="AB677" s="80">
        <v>3000</v>
      </c>
      <c r="AC677" s="80">
        <v>0</v>
      </c>
      <c r="AD677" s="80" t="s">
        <v>27</v>
      </c>
      <c r="AE677" s="80">
        <v>0</v>
      </c>
      <c r="AF677" s="80" t="s">
        <v>2629</v>
      </c>
      <c r="AG677" s="80" t="s">
        <v>2630</v>
      </c>
      <c r="AH677"/>
      <c r="AI677" s="80" t="s">
        <v>28</v>
      </c>
      <c r="AJ677" s="80" t="s">
        <v>135</v>
      </c>
      <c r="AK677" s="80" t="s">
        <v>284</v>
      </c>
      <c r="AL677" s="80" t="s">
        <v>45</v>
      </c>
      <c r="AM677" s="80" t="s">
        <v>2632</v>
      </c>
      <c r="AN677" s="80" t="s">
        <v>131</v>
      </c>
      <c r="AO677" s="80" t="s">
        <v>3244</v>
      </c>
      <c r="AP677" s="80" t="s">
        <v>3245</v>
      </c>
      <c r="AQ677" s="80" t="s">
        <v>142</v>
      </c>
      <c r="AR677" s="80" t="s">
        <v>42</v>
      </c>
      <c r="AS677" s="80" t="s">
        <v>9663</v>
      </c>
      <c r="AT677" s="80" t="s">
        <v>2647</v>
      </c>
      <c r="AU677" s="80">
        <v>0</v>
      </c>
      <c r="AV677" s="80" t="s">
        <v>9664</v>
      </c>
      <c r="AW677" s="80" t="s">
        <v>9665</v>
      </c>
      <c r="AX677" s="80" t="s">
        <v>9666</v>
      </c>
      <c r="AY677" s="80" t="s">
        <v>36</v>
      </c>
      <c r="AZ677" s="80">
        <v>6000</v>
      </c>
      <c r="BA677" s="80" t="s">
        <v>9665</v>
      </c>
      <c r="BB677" s="84">
        <v>41638</v>
      </c>
      <c r="BC677" s="40">
        <f t="shared" si="40"/>
        <v>139</v>
      </c>
      <c r="BD677" s="85">
        <f t="shared" si="41"/>
        <v>4.6333333333333337</v>
      </c>
      <c r="BF677" s="396" t="s">
        <v>9665</v>
      </c>
      <c r="BG677" s="400">
        <v>41639</v>
      </c>
      <c r="BH677" s="96">
        <f t="shared" si="42"/>
        <v>140</v>
      </c>
      <c r="BI677" s="97">
        <f t="shared" si="43"/>
        <v>4.666666666666667</v>
      </c>
    </row>
    <row r="678" spans="1:61" ht="15" x14ac:dyDescent="0.25">
      <c r="A678" s="413"/>
      <c r="B678" s="42" t="s">
        <v>2621</v>
      </c>
      <c r="C678" s="80">
        <v>93</v>
      </c>
      <c r="D678" s="40" t="s">
        <v>2527</v>
      </c>
      <c r="E678" s="41" t="s">
        <v>2549</v>
      </c>
      <c r="F678" s="41" t="s">
        <v>8710</v>
      </c>
      <c r="G678" s="41" t="s">
        <v>8708</v>
      </c>
      <c r="H678" s="41" t="s">
        <v>8743</v>
      </c>
      <c r="I678" s="80" t="s">
        <v>57</v>
      </c>
      <c r="L678" s="51" t="s">
        <v>7842</v>
      </c>
      <c r="M678" s="80">
        <v>1391007</v>
      </c>
      <c r="N678" s="80" t="s">
        <v>9667</v>
      </c>
      <c r="O678" s="80" t="s">
        <v>9668</v>
      </c>
      <c r="P678" s="80" t="s">
        <v>2622</v>
      </c>
      <c r="Q678" s="80" t="s">
        <v>9669</v>
      </c>
      <c r="R678" s="80" t="s">
        <v>9670</v>
      </c>
      <c r="S678" s="80" t="s">
        <v>9671</v>
      </c>
      <c r="T678" s="80" t="s">
        <v>2623</v>
      </c>
      <c r="U678" s="80">
        <v>60331</v>
      </c>
      <c r="V678" s="80">
        <v>60331</v>
      </c>
      <c r="W678" s="80" t="s">
        <v>2623</v>
      </c>
      <c r="X678" s="80" t="s">
        <v>2623</v>
      </c>
      <c r="Y678" s="80" t="s">
        <v>2623</v>
      </c>
      <c r="Z678" s="80">
        <v>60331</v>
      </c>
      <c r="AA678" s="80" t="s">
        <v>26</v>
      </c>
      <c r="AB678" s="80">
        <v>60331</v>
      </c>
      <c r="AC678" s="80">
        <v>0</v>
      </c>
      <c r="AD678" s="80" t="s">
        <v>27</v>
      </c>
      <c r="AE678" s="80">
        <v>0</v>
      </c>
      <c r="AF678" s="80" t="s">
        <v>2624</v>
      </c>
      <c r="AG678" s="80" t="s">
        <v>2625</v>
      </c>
      <c r="AH678" s="80" t="s">
        <v>2626</v>
      </c>
      <c r="AI678" s="80" t="s">
        <v>28</v>
      </c>
      <c r="AJ678" s="80" t="s">
        <v>135</v>
      </c>
      <c r="AK678" s="80" t="s">
        <v>276</v>
      </c>
      <c r="AL678" s="80" t="s">
        <v>45</v>
      </c>
      <c r="AM678" s="80" t="s">
        <v>2644</v>
      </c>
      <c r="AN678" s="80" t="s">
        <v>32</v>
      </c>
      <c r="AO678" s="80" t="s">
        <v>195</v>
      </c>
      <c r="AP678" s="80" t="s">
        <v>40</v>
      </c>
      <c r="AQ678" s="80" t="s">
        <v>41</v>
      </c>
      <c r="AR678" s="80" t="s">
        <v>42</v>
      </c>
      <c r="AS678" s="80" t="s">
        <v>9663</v>
      </c>
      <c r="AT678" s="80" t="s">
        <v>57</v>
      </c>
      <c r="AU678" s="80">
        <v>0</v>
      </c>
      <c r="AV678" s="80" t="s">
        <v>9672</v>
      </c>
      <c r="AW678" s="80" t="s">
        <v>9673</v>
      </c>
      <c r="AX678" s="80" t="s">
        <v>9674</v>
      </c>
      <c r="AY678" s="80" t="s">
        <v>36</v>
      </c>
      <c r="AZ678" s="80">
        <v>60331</v>
      </c>
      <c r="BA678" s="80" t="s">
        <v>9673</v>
      </c>
      <c r="BB678" s="84">
        <v>41638</v>
      </c>
      <c r="BC678" s="40">
        <f t="shared" si="40"/>
        <v>791</v>
      </c>
      <c r="BD678" s="85">
        <f t="shared" si="41"/>
        <v>26.366666666666667</v>
      </c>
      <c r="BF678" s="396" t="s">
        <v>9673</v>
      </c>
      <c r="BG678" s="400">
        <v>41639</v>
      </c>
      <c r="BH678" s="96">
        <f t="shared" si="42"/>
        <v>792</v>
      </c>
      <c r="BI678" s="97">
        <f t="shared" si="43"/>
        <v>26.4</v>
      </c>
    </row>
    <row r="679" spans="1:61" ht="15" x14ac:dyDescent="0.25">
      <c r="A679" s="414"/>
      <c r="B679" s="42" t="s">
        <v>2621</v>
      </c>
      <c r="C679" s="72">
        <v>14</v>
      </c>
      <c r="D679" s="40" t="s">
        <v>2528</v>
      </c>
      <c r="E679" s="41" t="s">
        <v>2531</v>
      </c>
      <c r="F679" s="41" t="s">
        <v>8714</v>
      </c>
      <c r="G679" s="41" t="s">
        <v>8708</v>
      </c>
      <c r="H679" s="41" t="s">
        <v>8975</v>
      </c>
      <c r="I679" s="80" t="s">
        <v>7456</v>
      </c>
      <c r="J679" s="45" t="s">
        <v>9428</v>
      </c>
      <c r="K679" s="67">
        <v>0</v>
      </c>
      <c r="L679" s="51" t="s">
        <v>7842</v>
      </c>
      <c r="M679" s="80">
        <v>1659081</v>
      </c>
      <c r="N679" s="80" t="s">
        <v>9675</v>
      </c>
      <c r="O679" s="80" t="s">
        <v>9676</v>
      </c>
      <c r="P679" s="80" t="s">
        <v>2646</v>
      </c>
      <c r="Q679" s="80" t="s">
        <v>9677</v>
      </c>
      <c r="R679" s="80" t="s">
        <v>9678</v>
      </c>
      <c r="S679" s="80" t="s">
        <v>9679</v>
      </c>
      <c r="T679" s="80" t="s">
        <v>2623</v>
      </c>
      <c r="U679" s="80">
        <v>12000</v>
      </c>
      <c r="V679" s="80">
        <v>12000</v>
      </c>
      <c r="W679" s="80" t="s">
        <v>2623</v>
      </c>
      <c r="X679" s="80" t="s">
        <v>2623</v>
      </c>
      <c r="Y679" s="80" t="s">
        <v>2623</v>
      </c>
      <c r="Z679" s="80">
        <v>12000</v>
      </c>
      <c r="AA679" s="80" t="s">
        <v>50</v>
      </c>
      <c r="AB679" s="80">
        <v>6000</v>
      </c>
      <c r="AC679" s="80">
        <v>0</v>
      </c>
      <c r="AD679" s="80" t="s">
        <v>27</v>
      </c>
      <c r="AE679" s="80">
        <v>0</v>
      </c>
      <c r="AF679" s="80" t="s">
        <v>2629</v>
      </c>
      <c r="AG679" s="80" t="s">
        <v>2630</v>
      </c>
      <c r="AH679"/>
      <c r="AI679" s="80" t="s">
        <v>28</v>
      </c>
      <c r="AJ679" s="80" t="s">
        <v>262</v>
      </c>
      <c r="AK679" s="80" t="s">
        <v>284</v>
      </c>
      <c r="AL679" s="80" t="s">
        <v>31</v>
      </c>
      <c r="AM679" s="80" t="s">
        <v>2632</v>
      </c>
      <c r="AN679" s="80" t="s">
        <v>131</v>
      </c>
      <c r="AO679" s="80" t="s">
        <v>7937</v>
      </c>
      <c r="AP679" s="80" t="s">
        <v>34</v>
      </c>
      <c r="AQ679" s="80" t="s">
        <v>71</v>
      </c>
      <c r="AR679" s="80" t="s">
        <v>42</v>
      </c>
      <c r="AS679" s="80" t="s">
        <v>9654</v>
      </c>
      <c r="AT679" s="80" t="s">
        <v>2661</v>
      </c>
      <c r="AU679" s="80">
        <v>0</v>
      </c>
      <c r="AV679" s="80" t="s">
        <v>9680</v>
      </c>
      <c r="AW679" s="80" t="s">
        <v>9681</v>
      </c>
      <c r="AX679" s="80" t="s">
        <v>9682</v>
      </c>
      <c r="AY679" s="80" t="s">
        <v>36</v>
      </c>
      <c r="AZ679" s="80">
        <v>12000</v>
      </c>
      <c r="BA679" s="80" t="s">
        <v>9681</v>
      </c>
      <c r="BB679" s="84">
        <v>41639</v>
      </c>
      <c r="BC679" s="40">
        <f t="shared" si="40"/>
        <v>253</v>
      </c>
      <c r="BD679" s="85">
        <f t="shared" si="41"/>
        <v>8.4333333333333336</v>
      </c>
      <c r="BF679" s="396" t="s">
        <v>9681</v>
      </c>
      <c r="BG679" s="400">
        <v>41639</v>
      </c>
      <c r="BH679" s="96">
        <f t="shared" si="42"/>
        <v>253</v>
      </c>
      <c r="BI679" s="97">
        <f t="shared" si="43"/>
        <v>8.4333333333333336</v>
      </c>
    </row>
    <row r="680" spans="1:61" x14ac:dyDescent="0.2">
      <c r="BF680" s="95"/>
      <c r="BG680" s="88"/>
      <c r="BH680" s="96"/>
      <c r="BI680" s="97"/>
    </row>
    <row r="681" spans="1:61" x14ac:dyDescent="0.2">
      <c r="BF681" s="95"/>
      <c r="BG681" s="88"/>
      <c r="BH681" s="96"/>
      <c r="BI681" s="97"/>
    </row>
    <row r="682" spans="1:61" x14ac:dyDescent="0.2">
      <c r="E682" s="41" t="s">
        <v>9647</v>
      </c>
      <c r="BF682" s="95"/>
      <c r="BG682" s="88"/>
      <c r="BH682" s="96"/>
      <c r="BI682" s="97"/>
    </row>
    <row r="683" spans="1:61" ht="12.75" customHeight="1" x14ac:dyDescent="0.2">
      <c r="E683" s="415" t="s">
        <v>9685</v>
      </c>
      <c r="F683" s="416"/>
      <c r="BF683" s="95"/>
      <c r="BG683" s="88"/>
      <c r="BH683" s="96"/>
      <c r="BI683" s="97"/>
    </row>
    <row r="684" spans="1:61" x14ac:dyDescent="0.2">
      <c r="E684" s="417"/>
      <c r="F684" s="418"/>
      <c r="BF684" s="95"/>
      <c r="BG684" s="88"/>
      <c r="BH684" s="96"/>
      <c r="BI684" s="97"/>
    </row>
    <row r="685" spans="1:61" x14ac:dyDescent="0.2">
      <c r="E685" s="419"/>
      <c r="F685" s="420"/>
      <c r="BF685" s="95"/>
      <c r="BG685" s="88"/>
      <c r="BH685" s="96"/>
      <c r="BI685" s="97"/>
    </row>
    <row r="686" spans="1:61" x14ac:dyDescent="0.2">
      <c r="BF686" s="95"/>
      <c r="BG686" s="88"/>
      <c r="BH686" s="96"/>
      <c r="BI686" s="97"/>
    </row>
    <row r="687" spans="1:61" x14ac:dyDescent="0.2">
      <c r="BF687" s="95"/>
      <c r="BG687" s="88"/>
      <c r="BH687" s="96"/>
      <c r="BI687" s="97"/>
    </row>
    <row r="688" spans="1:61" x14ac:dyDescent="0.2">
      <c r="BF688" s="95"/>
      <c r="BG688" s="88"/>
      <c r="BH688" s="96"/>
      <c r="BI688" s="97"/>
    </row>
    <row r="689" spans="58:61" x14ac:dyDescent="0.2">
      <c r="BF689" s="95"/>
      <c r="BG689" s="88"/>
      <c r="BH689" s="96"/>
      <c r="BI689" s="97"/>
    </row>
    <row r="690" spans="58:61" x14ac:dyDescent="0.2">
      <c r="BF690" s="95"/>
      <c r="BG690" s="88"/>
      <c r="BH690" s="96"/>
      <c r="BI690" s="97"/>
    </row>
    <row r="691" spans="58:61" x14ac:dyDescent="0.2">
      <c r="BF691" s="95"/>
      <c r="BG691" s="88"/>
      <c r="BH691" s="96"/>
      <c r="BI691" s="97"/>
    </row>
    <row r="692" spans="58:61" x14ac:dyDescent="0.2">
      <c r="BF692" s="95"/>
      <c r="BG692" s="88"/>
      <c r="BH692" s="96"/>
      <c r="BI692" s="97"/>
    </row>
    <row r="693" spans="58:61" x14ac:dyDescent="0.2">
      <c r="BF693" s="95"/>
      <c r="BG693" s="88"/>
      <c r="BH693" s="96"/>
      <c r="BI693" s="97"/>
    </row>
    <row r="694" spans="58:61" x14ac:dyDescent="0.2">
      <c r="BF694" s="95"/>
      <c r="BG694" s="88"/>
      <c r="BH694" s="96"/>
      <c r="BI694" s="97"/>
    </row>
    <row r="695" spans="58:61" x14ac:dyDescent="0.2">
      <c r="BF695" s="95"/>
      <c r="BG695" s="88"/>
      <c r="BH695" s="96"/>
      <c r="BI695" s="97"/>
    </row>
    <row r="696" spans="58:61" x14ac:dyDescent="0.2">
      <c r="BF696" s="95"/>
      <c r="BG696" s="88"/>
      <c r="BH696" s="96"/>
      <c r="BI696" s="97"/>
    </row>
    <row r="697" spans="58:61" x14ac:dyDescent="0.2">
      <c r="BF697" s="95"/>
      <c r="BG697" s="88"/>
      <c r="BH697" s="96"/>
      <c r="BI697" s="97"/>
    </row>
    <row r="698" spans="58:61" x14ac:dyDescent="0.2">
      <c r="BF698" s="95"/>
      <c r="BG698" s="88"/>
      <c r="BH698" s="96"/>
      <c r="BI698" s="97"/>
    </row>
    <row r="699" spans="58:61" x14ac:dyDescent="0.2">
      <c r="BF699" s="95"/>
      <c r="BG699" s="88"/>
      <c r="BH699" s="96"/>
      <c r="BI699" s="97"/>
    </row>
    <row r="700" spans="58:61" x14ac:dyDescent="0.2">
      <c r="BF700" s="95"/>
      <c r="BG700" s="88"/>
      <c r="BH700" s="96"/>
      <c r="BI700" s="97"/>
    </row>
    <row r="701" spans="58:61" x14ac:dyDescent="0.2">
      <c r="BF701" s="95"/>
      <c r="BG701" s="88"/>
      <c r="BH701" s="96"/>
      <c r="BI701" s="97"/>
    </row>
    <row r="702" spans="58:61" x14ac:dyDescent="0.2">
      <c r="BF702" s="95"/>
      <c r="BG702" s="88"/>
      <c r="BH702" s="96"/>
      <c r="BI702" s="97"/>
    </row>
    <row r="703" spans="58:61" x14ac:dyDescent="0.2">
      <c r="BF703" s="95"/>
      <c r="BG703" s="88"/>
      <c r="BH703" s="96"/>
      <c r="BI703" s="97"/>
    </row>
    <row r="704" spans="58:61" x14ac:dyDescent="0.2">
      <c r="BF704" s="95"/>
      <c r="BG704" s="88"/>
      <c r="BH704" s="96"/>
      <c r="BI704" s="97"/>
    </row>
    <row r="705" spans="58:61" x14ac:dyDescent="0.2">
      <c r="BF705" s="95"/>
      <c r="BG705" s="88"/>
      <c r="BH705" s="96"/>
      <c r="BI705" s="97"/>
    </row>
    <row r="706" spans="58:61" x14ac:dyDescent="0.2">
      <c r="BF706" s="95"/>
      <c r="BG706" s="88"/>
      <c r="BH706" s="96"/>
      <c r="BI706" s="97"/>
    </row>
    <row r="707" spans="58:61" x14ac:dyDescent="0.2">
      <c r="BF707" s="95"/>
      <c r="BG707" s="88"/>
      <c r="BH707" s="96"/>
      <c r="BI707" s="97"/>
    </row>
    <row r="708" spans="58:61" x14ac:dyDescent="0.2">
      <c r="BF708" s="95"/>
      <c r="BG708" s="88"/>
      <c r="BH708" s="96"/>
      <c r="BI708" s="97"/>
    </row>
    <row r="709" spans="58:61" x14ac:dyDescent="0.2">
      <c r="BF709" s="95"/>
      <c r="BG709" s="88"/>
      <c r="BH709" s="96"/>
      <c r="BI709" s="97"/>
    </row>
    <row r="710" spans="58:61" x14ac:dyDescent="0.2">
      <c r="BF710" s="95"/>
      <c r="BG710" s="88"/>
      <c r="BH710" s="96"/>
      <c r="BI710" s="97"/>
    </row>
    <row r="711" spans="58:61" x14ac:dyDescent="0.2">
      <c r="BF711" s="95"/>
      <c r="BG711" s="88"/>
      <c r="BH711" s="96"/>
      <c r="BI711" s="97"/>
    </row>
    <row r="712" spans="58:61" x14ac:dyDescent="0.2">
      <c r="BF712" s="95"/>
      <c r="BG712" s="88"/>
      <c r="BH712" s="96"/>
      <c r="BI712" s="97"/>
    </row>
    <row r="713" spans="58:61" x14ac:dyDescent="0.2">
      <c r="BF713" s="95"/>
      <c r="BG713" s="88"/>
      <c r="BH713" s="96"/>
      <c r="BI713" s="97"/>
    </row>
    <row r="714" spans="58:61" x14ac:dyDescent="0.2">
      <c r="BF714" s="95"/>
      <c r="BG714" s="88"/>
      <c r="BH714" s="96"/>
      <c r="BI714" s="97"/>
    </row>
    <row r="715" spans="58:61" x14ac:dyDescent="0.2">
      <c r="BF715" s="95"/>
      <c r="BG715" s="88"/>
      <c r="BH715" s="96"/>
      <c r="BI715" s="97"/>
    </row>
    <row r="716" spans="58:61" x14ac:dyDescent="0.2">
      <c r="BF716" s="95"/>
      <c r="BG716" s="88"/>
      <c r="BH716" s="96"/>
      <c r="BI716" s="97"/>
    </row>
    <row r="717" spans="58:61" x14ac:dyDescent="0.2">
      <c r="BF717" s="95"/>
      <c r="BG717" s="88"/>
      <c r="BH717" s="96"/>
      <c r="BI717" s="97"/>
    </row>
    <row r="718" spans="58:61" x14ac:dyDescent="0.2">
      <c r="BF718" s="95"/>
      <c r="BG718" s="88"/>
      <c r="BH718" s="96"/>
      <c r="BI718" s="97"/>
    </row>
    <row r="719" spans="58:61" x14ac:dyDescent="0.2">
      <c r="BF719" s="95"/>
      <c r="BG719" s="88"/>
      <c r="BH719" s="96"/>
      <c r="BI719" s="97"/>
    </row>
    <row r="720" spans="58:61" x14ac:dyDescent="0.2">
      <c r="BF720" s="95"/>
      <c r="BG720" s="88"/>
      <c r="BH720" s="96"/>
      <c r="BI720" s="97"/>
    </row>
    <row r="721" spans="58:61" x14ac:dyDescent="0.2">
      <c r="BF721" s="95"/>
      <c r="BG721" s="88"/>
      <c r="BH721" s="96"/>
      <c r="BI721" s="97"/>
    </row>
    <row r="722" spans="58:61" x14ac:dyDescent="0.2">
      <c r="BF722" s="95"/>
      <c r="BG722" s="88"/>
      <c r="BH722" s="96"/>
      <c r="BI722" s="97"/>
    </row>
    <row r="723" spans="58:61" x14ac:dyDescent="0.2">
      <c r="BF723" s="95"/>
      <c r="BG723" s="88"/>
      <c r="BH723" s="96"/>
      <c r="BI723" s="97"/>
    </row>
    <row r="724" spans="58:61" x14ac:dyDescent="0.2">
      <c r="BF724" s="95"/>
      <c r="BG724" s="88"/>
      <c r="BH724" s="96"/>
      <c r="BI724" s="97"/>
    </row>
    <row r="725" spans="58:61" x14ac:dyDescent="0.2">
      <c r="BF725" s="95"/>
      <c r="BG725" s="88"/>
      <c r="BH725" s="96"/>
      <c r="BI725" s="97"/>
    </row>
    <row r="726" spans="58:61" x14ac:dyDescent="0.2">
      <c r="BF726" s="95"/>
      <c r="BG726" s="88"/>
      <c r="BH726" s="96"/>
      <c r="BI726" s="97"/>
    </row>
    <row r="727" spans="58:61" x14ac:dyDescent="0.2">
      <c r="BF727" s="95"/>
      <c r="BG727" s="88"/>
      <c r="BH727" s="96"/>
      <c r="BI727" s="97"/>
    </row>
    <row r="728" spans="58:61" x14ac:dyDescent="0.2">
      <c r="BF728" s="95"/>
      <c r="BG728" s="88"/>
      <c r="BH728" s="96"/>
      <c r="BI728" s="97"/>
    </row>
    <row r="729" spans="58:61" x14ac:dyDescent="0.2">
      <c r="BF729" s="95"/>
      <c r="BG729" s="88"/>
      <c r="BH729" s="96"/>
      <c r="BI729" s="97"/>
    </row>
    <row r="730" spans="58:61" x14ac:dyDescent="0.2">
      <c r="BF730" s="95"/>
      <c r="BG730" s="88"/>
      <c r="BH730" s="96"/>
      <c r="BI730" s="97"/>
    </row>
    <row r="731" spans="58:61" x14ac:dyDescent="0.2">
      <c r="BF731" s="95"/>
      <c r="BG731" s="88"/>
      <c r="BH731" s="96"/>
      <c r="BI731" s="97"/>
    </row>
    <row r="732" spans="58:61" x14ac:dyDescent="0.2">
      <c r="BF732" s="95"/>
      <c r="BG732" s="88"/>
      <c r="BH732" s="96"/>
      <c r="BI732" s="97"/>
    </row>
    <row r="733" spans="58:61" x14ac:dyDescent="0.2">
      <c r="BF733" s="95"/>
      <c r="BG733" s="88"/>
      <c r="BH733" s="96"/>
      <c r="BI733" s="97"/>
    </row>
    <row r="734" spans="58:61" x14ac:dyDescent="0.2">
      <c r="BF734" s="95"/>
      <c r="BG734" s="88"/>
      <c r="BH734" s="96"/>
      <c r="BI734" s="97"/>
    </row>
    <row r="735" spans="58:61" x14ac:dyDescent="0.2">
      <c r="BF735" s="95"/>
      <c r="BG735" s="88"/>
      <c r="BH735" s="96"/>
      <c r="BI735" s="97"/>
    </row>
    <row r="736" spans="58:61" x14ac:dyDescent="0.2">
      <c r="BF736" s="95"/>
      <c r="BG736" s="88"/>
      <c r="BH736" s="96"/>
      <c r="BI736" s="97"/>
    </row>
    <row r="737" spans="58:61" x14ac:dyDescent="0.2">
      <c r="BF737" s="95"/>
      <c r="BG737" s="88"/>
      <c r="BH737" s="96"/>
      <c r="BI737" s="97"/>
    </row>
    <row r="738" spans="58:61" x14ac:dyDescent="0.2">
      <c r="BF738" s="95"/>
      <c r="BG738" s="88"/>
      <c r="BH738" s="96"/>
      <c r="BI738" s="97"/>
    </row>
    <row r="739" spans="58:61" x14ac:dyDescent="0.2">
      <c r="BF739" s="95"/>
      <c r="BG739" s="88"/>
      <c r="BH739" s="96"/>
      <c r="BI739" s="97"/>
    </row>
    <row r="740" spans="58:61" x14ac:dyDescent="0.2">
      <c r="BF740" s="95"/>
      <c r="BG740" s="88"/>
      <c r="BH740" s="96"/>
      <c r="BI740" s="97"/>
    </row>
    <row r="741" spans="58:61" x14ac:dyDescent="0.2">
      <c r="BF741" s="95"/>
      <c r="BG741" s="88"/>
      <c r="BH741" s="96"/>
      <c r="BI741" s="97"/>
    </row>
    <row r="742" spans="58:61" x14ac:dyDescent="0.2">
      <c r="BF742" s="95"/>
      <c r="BG742" s="88"/>
      <c r="BH742" s="96"/>
      <c r="BI742" s="97"/>
    </row>
    <row r="743" spans="58:61" x14ac:dyDescent="0.2">
      <c r="BF743" s="95"/>
      <c r="BG743" s="88"/>
      <c r="BH743" s="96"/>
      <c r="BI743" s="97"/>
    </row>
    <row r="744" spans="58:61" x14ac:dyDescent="0.2">
      <c r="BF744" s="95"/>
      <c r="BG744" s="88"/>
      <c r="BH744" s="96"/>
      <c r="BI744" s="97"/>
    </row>
    <row r="745" spans="58:61" x14ac:dyDescent="0.2">
      <c r="BF745" s="95"/>
      <c r="BG745" s="88"/>
      <c r="BH745" s="96"/>
      <c r="BI745" s="97"/>
    </row>
    <row r="746" spans="58:61" x14ac:dyDescent="0.2">
      <c r="BF746" s="95"/>
      <c r="BG746" s="88"/>
      <c r="BH746" s="96"/>
      <c r="BI746" s="97"/>
    </row>
    <row r="747" spans="58:61" x14ac:dyDescent="0.2">
      <c r="BF747" s="95"/>
      <c r="BG747" s="88"/>
      <c r="BH747" s="96"/>
      <c r="BI747" s="97"/>
    </row>
    <row r="748" spans="58:61" x14ac:dyDescent="0.2">
      <c r="BF748" s="95"/>
      <c r="BG748" s="88"/>
      <c r="BH748" s="96"/>
      <c r="BI748" s="97"/>
    </row>
    <row r="749" spans="58:61" x14ac:dyDescent="0.2">
      <c r="BF749" s="95"/>
      <c r="BG749" s="88"/>
      <c r="BH749" s="96"/>
      <c r="BI749" s="97"/>
    </row>
    <row r="750" spans="58:61" x14ac:dyDescent="0.2">
      <c r="BF750" s="95"/>
      <c r="BG750" s="88"/>
      <c r="BH750" s="96"/>
      <c r="BI750" s="97"/>
    </row>
    <row r="751" spans="58:61" x14ac:dyDescent="0.2">
      <c r="BF751" s="95"/>
      <c r="BG751" s="88"/>
      <c r="BH751" s="96"/>
      <c r="BI751" s="97"/>
    </row>
    <row r="752" spans="58:61" x14ac:dyDescent="0.2">
      <c r="BF752" s="95"/>
      <c r="BG752" s="88"/>
      <c r="BH752" s="96"/>
      <c r="BI752" s="97"/>
    </row>
    <row r="753" spans="58:61" x14ac:dyDescent="0.2">
      <c r="BF753" s="95"/>
      <c r="BG753" s="88"/>
      <c r="BH753" s="96"/>
      <c r="BI753" s="97"/>
    </row>
    <row r="754" spans="58:61" x14ac:dyDescent="0.2">
      <c r="BF754" s="95"/>
      <c r="BG754" s="88"/>
      <c r="BH754" s="96"/>
      <c r="BI754" s="97"/>
    </row>
    <row r="755" spans="58:61" x14ac:dyDescent="0.2">
      <c r="BF755" s="95"/>
      <c r="BG755" s="88"/>
      <c r="BH755" s="96"/>
      <c r="BI755" s="97"/>
    </row>
    <row r="756" spans="58:61" x14ac:dyDescent="0.2">
      <c r="BF756" s="95"/>
      <c r="BG756" s="88"/>
      <c r="BH756" s="96"/>
      <c r="BI756" s="97"/>
    </row>
    <row r="757" spans="58:61" x14ac:dyDescent="0.2">
      <c r="BF757" s="95"/>
      <c r="BG757" s="88"/>
      <c r="BH757" s="96"/>
      <c r="BI757" s="97"/>
    </row>
    <row r="758" spans="58:61" x14ac:dyDescent="0.2">
      <c r="BF758" s="95"/>
      <c r="BG758" s="88"/>
      <c r="BH758" s="96"/>
      <c r="BI758" s="97"/>
    </row>
    <row r="759" spans="58:61" x14ac:dyDescent="0.2">
      <c r="BF759" s="95"/>
      <c r="BG759" s="88"/>
      <c r="BH759" s="96"/>
      <c r="BI759" s="97"/>
    </row>
    <row r="760" spans="58:61" x14ac:dyDescent="0.2">
      <c r="BF760" s="95"/>
      <c r="BG760" s="88"/>
      <c r="BH760" s="96"/>
      <c r="BI760" s="97"/>
    </row>
    <row r="761" spans="58:61" x14ac:dyDescent="0.2">
      <c r="BF761" s="95"/>
      <c r="BG761" s="88"/>
      <c r="BH761" s="96"/>
      <c r="BI761" s="97"/>
    </row>
    <row r="762" spans="58:61" x14ac:dyDescent="0.2">
      <c r="BF762" s="95"/>
      <c r="BG762" s="88"/>
      <c r="BH762" s="96"/>
      <c r="BI762" s="97"/>
    </row>
    <row r="763" spans="58:61" x14ac:dyDescent="0.2">
      <c r="BF763" s="95"/>
      <c r="BG763" s="88"/>
      <c r="BH763" s="96"/>
      <c r="BI763" s="97"/>
    </row>
    <row r="764" spans="58:61" x14ac:dyDescent="0.2">
      <c r="BF764" s="95"/>
      <c r="BG764" s="88"/>
      <c r="BH764" s="96"/>
      <c r="BI764" s="97"/>
    </row>
    <row r="765" spans="58:61" x14ac:dyDescent="0.2">
      <c r="BF765" s="95"/>
      <c r="BG765" s="88"/>
      <c r="BH765" s="96"/>
      <c r="BI765" s="97"/>
    </row>
    <row r="766" spans="58:61" x14ac:dyDescent="0.2">
      <c r="BF766" s="95"/>
      <c r="BG766" s="88"/>
      <c r="BH766" s="96"/>
      <c r="BI766" s="97"/>
    </row>
    <row r="767" spans="58:61" x14ac:dyDescent="0.2">
      <c r="BF767" s="95"/>
      <c r="BG767" s="88"/>
      <c r="BH767" s="96"/>
      <c r="BI767" s="97"/>
    </row>
    <row r="768" spans="58:61" x14ac:dyDescent="0.2">
      <c r="BF768" s="95"/>
      <c r="BG768" s="88"/>
      <c r="BH768" s="96"/>
      <c r="BI768" s="97"/>
    </row>
    <row r="769" spans="58:61" x14ac:dyDescent="0.2">
      <c r="BF769" s="95"/>
      <c r="BG769" s="88"/>
      <c r="BH769" s="96"/>
      <c r="BI769" s="97"/>
    </row>
    <row r="770" spans="58:61" x14ac:dyDescent="0.2">
      <c r="BF770" s="95"/>
      <c r="BG770" s="88"/>
      <c r="BH770" s="96"/>
      <c r="BI770" s="97"/>
    </row>
    <row r="771" spans="58:61" x14ac:dyDescent="0.2">
      <c r="BF771" s="95"/>
      <c r="BG771" s="88"/>
      <c r="BH771" s="96"/>
      <c r="BI771" s="97"/>
    </row>
    <row r="772" spans="58:61" x14ac:dyDescent="0.2">
      <c r="BF772" s="95"/>
      <c r="BG772" s="88"/>
      <c r="BH772" s="96"/>
      <c r="BI772" s="97"/>
    </row>
    <row r="773" spans="58:61" x14ac:dyDescent="0.2">
      <c r="BF773" s="95"/>
      <c r="BG773" s="88"/>
      <c r="BH773" s="96"/>
      <c r="BI773" s="97"/>
    </row>
    <row r="774" spans="58:61" x14ac:dyDescent="0.2">
      <c r="BF774" s="95"/>
      <c r="BG774" s="88"/>
      <c r="BH774" s="96"/>
      <c r="BI774" s="97"/>
    </row>
    <row r="775" spans="58:61" x14ac:dyDescent="0.2">
      <c r="BF775" s="95"/>
      <c r="BG775" s="88"/>
      <c r="BH775" s="96"/>
      <c r="BI775" s="97"/>
    </row>
    <row r="776" spans="58:61" x14ac:dyDescent="0.2">
      <c r="BF776" s="95"/>
      <c r="BG776" s="88"/>
      <c r="BH776" s="96"/>
      <c r="BI776" s="97"/>
    </row>
    <row r="777" spans="58:61" x14ac:dyDescent="0.2">
      <c r="BF777" s="95"/>
      <c r="BG777" s="88"/>
      <c r="BH777" s="96"/>
      <c r="BI777" s="97"/>
    </row>
    <row r="778" spans="58:61" x14ac:dyDescent="0.2">
      <c r="BF778" s="95"/>
      <c r="BG778" s="88"/>
      <c r="BH778" s="96"/>
      <c r="BI778" s="97"/>
    </row>
    <row r="779" spans="58:61" x14ac:dyDescent="0.2">
      <c r="BF779" s="95"/>
      <c r="BG779" s="88"/>
      <c r="BH779" s="96"/>
      <c r="BI779" s="97"/>
    </row>
    <row r="780" spans="58:61" x14ac:dyDescent="0.2">
      <c r="BF780" s="95"/>
      <c r="BG780" s="88"/>
      <c r="BH780" s="96"/>
      <c r="BI780" s="97"/>
    </row>
    <row r="781" spans="58:61" x14ac:dyDescent="0.2">
      <c r="BF781" s="95"/>
      <c r="BG781" s="88"/>
      <c r="BH781" s="96"/>
      <c r="BI781" s="97"/>
    </row>
    <row r="782" spans="58:61" x14ac:dyDescent="0.2">
      <c r="BF782" s="95"/>
      <c r="BG782" s="88"/>
      <c r="BH782" s="96"/>
      <c r="BI782" s="97"/>
    </row>
    <row r="783" spans="58:61" x14ac:dyDescent="0.2">
      <c r="BF783" s="95"/>
      <c r="BG783" s="88"/>
      <c r="BH783" s="96"/>
      <c r="BI783" s="97"/>
    </row>
    <row r="784" spans="58:61" x14ac:dyDescent="0.2">
      <c r="BF784" s="95"/>
      <c r="BG784" s="88"/>
      <c r="BH784" s="96"/>
      <c r="BI784" s="97"/>
    </row>
    <row r="785" spans="58:61" x14ac:dyDescent="0.2">
      <c r="BF785" s="95"/>
      <c r="BG785" s="88"/>
      <c r="BH785" s="96"/>
      <c r="BI785" s="97"/>
    </row>
    <row r="786" spans="58:61" x14ac:dyDescent="0.2">
      <c r="BF786" s="95"/>
      <c r="BG786" s="88"/>
      <c r="BH786" s="96"/>
      <c r="BI786" s="97"/>
    </row>
    <row r="787" spans="58:61" x14ac:dyDescent="0.2">
      <c r="BF787" s="95"/>
      <c r="BG787" s="88"/>
      <c r="BH787" s="96"/>
      <c r="BI787" s="97"/>
    </row>
    <row r="788" spans="58:61" x14ac:dyDescent="0.2">
      <c r="BF788" s="95"/>
      <c r="BG788" s="88"/>
      <c r="BH788" s="96"/>
      <c r="BI788" s="97"/>
    </row>
    <row r="789" spans="58:61" x14ac:dyDescent="0.2">
      <c r="BF789" s="95"/>
      <c r="BG789" s="88"/>
      <c r="BH789" s="96"/>
      <c r="BI789" s="97"/>
    </row>
    <row r="790" spans="58:61" x14ac:dyDescent="0.2">
      <c r="BF790" s="95"/>
      <c r="BG790" s="88"/>
      <c r="BH790" s="96"/>
      <c r="BI790" s="97"/>
    </row>
    <row r="791" spans="58:61" x14ac:dyDescent="0.2">
      <c r="BF791" s="95"/>
      <c r="BG791" s="88"/>
      <c r="BH791" s="96"/>
      <c r="BI791" s="97"/>
    </row>
    <row r="792" spans="58:61" x14ac:dyDescent="0.2">
      <c r="BF792" s="95"/>
      <c r="BG792" s="88"/>
      <c r="BH792" s="96"/>
      <c r="BI792" s="97"/>
    </row>
    <row r="793" spans="58:61" x14ac:dyDescent="0.2">
      <c r="BF793" s="95"/>
      <c r="BG793" s="88"/>
      <c r="BH793" s="96"/>
      <c r="BI793" s="97"/>
    </row>
    <row r="794" spans="58:61" x14ac:dyDescent="0.2">
      <c r="BF794" s="95"/>
      <c r="BG794" s="88"/>
      <c r="BH794" s="96"/>
      <c r="BI794" s="97"/>
    </row>
    <row r="795" spans="58:61" x14ac:dyDescent="0.2">
      <c r="BF795" s="95"/>
      <c r="BG795" s="88"/>
      <c r="BH795" s="96"/>
      <c r="BI795" s="97"/>
    </row>
    <row r="796" spans="58:61" x14ac:dyDescent="0.2">
      <c r="BF796" s="95"/>
      <c r="BG796" s="88"/>
      <c r="BH796" s="96"/>
      <c r="BI796" s="97"/>
    </row>
    <row r="797" spans="58:61" x14ac:dyDescent="0.2">
      <c r="BF797" s="95"/>
      <c r="BG797" s="88"/>
      <c r="BH797" s="96"/>
      <c r="BI797" s="97"/>
    </row>
    <row r="798" spans="58:61" x14ac:dyDescent="0.2">
      <c r="BF798" s="95"/>
      <c r="BG798" s="88"/>
      <c r="BH798" s="96"/>
      <c r="BI798" s="97"/>
    </row>
    <row r="799" spans="58:61" x14ac:dyDescent="0.2">
      <c r="BF799" s="95"/>
      <c r="BG799" s="88"/>
      <c r="BH799" s="96"/>
      <c r="BI799" s="97"/>
    </row>
    <row r="800" spans="58:61" x14ac:dyDescent="0.2">
      <c r="BF800" s="95"/>
      <c r="BG800" s="88"/>
      <c r="BH800" s="96"/>
      <c r="BI800" s="97"/>
    </row>
    <row r="801" spans="58:61" x14ac:dyDescent="0.2">
      <c r="BF801" s="95"/>
      <c r="BG801" s="88"/>
      <c r="BH801" s="96"/>
      <c r="BI801" s="97"/>
    </row>
    <row r="802" spans="58:61" x14ac:dyDescent="0.2">
      <c r="BF802" s="95"/>
      <c r="BG802" s="88"/>
      <c r="BH802" s="96"/>
      <c r="BI802" s="97"/>
    </row>
    <row r="803" spans="58:61" x14ac:dyDescent="0.2">
      <c r="BF803" s="95"/>
      <c r="BG803" s="88"/>
      <c r="BH803" s="96"/>
      <c r="BI803" s="97"/>
    </row>
    <row r="804" spans="58:61" x14ac:dyDescent="0.2">
      <c r="BF804" s="95"/>
      <c r="BG804" s="88"/>
      <c r="BH804" s="96"/>
      <c r="BI804" s="97"/>
    </row>
    <row r="805" spans="58:61" x14ac:dyDescent="0.2">
      <c r="BF805" s="95"/>
      <c r="BG805" s="88"/>
      <c r="BH805" s="96"/>
      <c r="BI805" s="97"/>
    </row>
    <row r="806" spans="58:61" x14ac:dyDescent="0.2">
      <c r="BF806" s="95"/>
      <c r="BG806" s="88"/>
      <c r="BH806" s="96"/>
      <c r="BI806" s="97"/>
    </row>
    <row r="807" spans="58:61" x14ac:dyDescent="0.2">
      <c r="BF807" s="95"/>
      <c r="BG807" s="88"/>
      <c r="BH807" s="96"/>
      <c r="BI807" s="97"/>
    </row>
    <row r="808" spans="58:61" x14ac:dyDescent="0.2">
      <c r="BF808" s="95"/>
      <c r="BG808" s="88"/>
      <c r="BH808" s="96"/>
      <c r="BI808" s="97"/>
    </row>
    <row r="809" spans="58:61" x14ac:dyDescent="0.2">
      <c r="BF809" s="95"/>
      <c r="BG809" s="88"/>
      <c r="BH809" s="96"/>
      <c r="BI809" s="97"/>
    </row>
    <row r="810" spans="58:61" x14ac:dyDescent="0.2">
      <c r="BF810" s="95"/>
      <c r="BG810" s="88"/>
      <c r="BH810" s="96"/>
      <c r="BI810" s="97"/>
    </row>
    <row r="811" spans="58:61" x14ac:dyDescent="0.2">
      <c r="BF811" s="95"/>
      <c r="BG811" s="88"/>
      <c r="BH811" s="96"/>
      <c r="BI811" s="97"/>
    </row>
    <row r="812" spans="58:61" x14ac:dyDescent="0.2">
      <c r="BF812" s="95"/>
      <c r="BG812" s="88"/>
      <c r="BH812" s="96"/>
      <c r="BI812" s="97"/>
    </row>
    <row r="813" spans="58:61" x14ac:dyDescent="0.2">
      <c r="BF813" s="95"/>
      <c r="BG813" s="88"/>
      <c r="BH813" s="96"/>
      <c r="BI813" s="97"/>
    </row>
    <row r="814" spans="58:61" x14ac:dyDescent="0.2">
      <c r="BF814" s="95"/>
      <c r="BG814" s="88"/>
      <c r="BH814" s="96"/>
      <c r="BI814" s="97"/>
    </row>
    <row r="815" spans="58:61" x14ac:dyDescent="0.2">
      <c r="BF815" s="95"/>
      <c r="BG815" s="88"/>
      <c r="BH815" s="96"/>
      <c r="BI815" s="97"/>
    </row>
    <row r="816" spans="58:61" x14ac:dyDescent="0.2">
      <c r="BF816" s="95"/>
      <c r="BG816" s="88"/>
      <c r="BH816" s="96"/>
      <c r="BI816" s="97"/>
    </row>
    <row r="817" spans="58:61" x14ac:dyDescent="0.2">
      <c r="BF817" s="95"/>
      <c r="BG817" s="88"/>
      <c r="BH817" s="96"/>
      <c r="BI817" s="97"/>
    </row>
    <row r="818" spans="58:61" x14ac:dyDescent="0.2">
      <c r="BF818" s="95"/>
      <c r="BG818" s="88"/>
      <c r="BH818" s="96"/>
      <c r="BI818" s="97"/>
    </row>
    <row r="819" spans="58:61" x14ac:dyDescent="0.2">
      <c r="BF819" s="95"/>
      <c r="BG819" s="88"/>
      <c r="BH819" s="96"/>
      <c r="BI819" s="97"/>
    </row>
    <row r="820" spans="58:61" x14ac:dyDescent="0.2">
      <c r="BF820" s="95"/>
      <c r="BG820" s="88"/>
      <c r="BH820" s="96"/>
      <c r="BI820" s="97"/>
    </row>
    <row r="821" spans="58:61" x14ac:dyDescent="0.2">
      <c r="BF821" s="95"/>
      <c r="BG821" s="88"/>
      <c r="BH821" s="96"/>
      <c r="BI821" s="97"/>
    </row>
  </sheetData>
  <customSheetViews>
    <customSheetView guid="{B532D158-FD61-4F09-ADC9-1912D538DF16}" colorId="50" topLeftCell="A2">
      <selection activeCell="A2" sqref="A2:A679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DD804631-93FB-4E7A-9FFB-C5A6D89DA015}" scale="90" colorId="50" filter="1" showAutoFilter="1" topLeftCell="I1">
      <pane ySplit="7" topLeftCell="A9" activePane="bottomLeft" state="frozen"/>
      <selection pane="bottomLeft" activeCell="K141" sqref="K141"/>
      <pageMargins left="0.511811024" right="0.511811024" top="0.78740157499999996" bottom="0.78740157499999996" header="0.31496062000000002" footer="0.31496062000000002"/>
      <pageSetup paperSize="9" orientation="portrait" r:id="rId2"/>
      <autoFilter ref="A1:BD679">
        <filterColumn colId="7">
          <filters>
            <filter val="Idade acima quando da contratação"/>
          </filters>
        </filterColumn>
      </autoFilter>
    </customSheetView>
    <customSheetView guid="{7E6CDFE8-D662-46F4-9617-468D9187B71A}" colorId="50" topLeftCell="A2">
      <selection activeCell="A2" sqref="A2:A679"/>
      <pageMargins left="0.511811024" right="0.511811024" top="0.78740157499999996" bottom="0.78740157499999996" header="0.31496062000000002" footer="0.31496062000000002"/>
      <pageSetup paperSize="9" orientation="portrait" r:id="rId3"/>
    </customSheetView>
  </customSheetViews>
  <mergeCells count="2">
    <mergeCell ref="A2:A679"/>
    <mergeCell ref="E683:F685"/>
  </mergeCells>
  <pageMargins left="0.511811024" right="0.511811024" top="0.78740157499999996" bottom="0.78740157499999996" header="0.31496062000000002" footer="0.31496062000000002"/>
  <pageSetup paperSize="9" orientation="portrait" r:id="rId4"/>
  <legacy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XEH821"/>
  <sheetViews>
    <sheetView showGridLines="0" zoomScaleNormal="100" workbookViewId="0">
      <pane ySplit="653" topLeftCell="A657" activePane="bottomLeft" state="frozen"/>
      <selection pane="bottomLeft" activeCell="A22" sqref="A22"/>
    </sheetView>
  </sheetViews>
  <sheetFormatPr defaultColWidth="9.140625" defaultRowHeight="12.95" customHeight="1" x14ac:dyDescent="0.2"/>
  <cols>
    <col min="1" max="1" width="20.28515625" style="98" bestFit="1" customWidth="1"/>
    <col min="2" max="2" width="8.42578125" style="98" bestFit="1" customWidth="1"/>
    <col min="3" max="3" width="12.42578125" style="98" bestFit="1" customWidth="1"/>
    <col min="4" max="4" width="14.85546875" style="98" bestFit="1" customWidth="1"/>
    <col min="5" max="5" width="43.85546875" style="98" bestFit="1" customWidth="1"/>
    <col min="6" max="6" width="75.7109375" style="98" bestFit="1" customWidth="1"/>
    <col min="7" max="7" width="27.7109375" style="98" bestFit="1" customWidth="1"/>
    <col min="8" max="8" width="35.5703125" style="98" bestFit="1" customWidth="1"/>
    <col min="9" max="9" width="37.140625" style="98" customWidth="1"/>
    <col min="10" max="10" width="24.42578125" style="98" bestFit="1" customWidth="1"/>
    <col min="11" max="11" width="16.7109375" style="190" bestFit="1" customWidth="1"/>
    <col min="12" max="12" width="24.28515625" style="190" bestFit="1" customWidth="1"/>
    <col min="13" max="13" width="14.85546875" style="190" bestFit="1" customWidth="1"/>
    <col min="14" max="14" width="29.28515625" style="190" customWidth="1"/>
    <col min="15" max="15" width="27.7109375" style="190" bestFit="1" customWidth="1"/>
    <col min="16" max="16" width="21.7109375" style="98" bestFit="1" customWidth="1"/>
    <col min="17" max="17" width="16.7109375" style="191" bestFit="1" customWidth="1"/>
    <col min="18" max="18" width="33" style="98" bestFit="1" customWidth="1"/>
    <col min="19" max="19" width="66.28515625" style="98" bestFit="1" customWidth="1"/>
    <col min="20" max="20" width="61" style="98" bestFit="1" customWidth="1"/>
    <col min="21" max="21" width="17.7109375" style="98" bestFit="1" customWidth="1"/>
    <col min="22" max="22" width="18.42578125" style="98" bestFit="1" customWidth="1"/>
    <col min="23" max="23" width="17.7109375" style="247" bestFit="1" customWidth="1"/>
    <col min="24" max="24" width="12" style="98" bestFit="1" customWidth="1"/>
    <col min="25" max="25" width="19.5703125" style="190" bestFit="1" customWidth="1"/>
    <col min="26" max="26" width="24.42578125" style="190" bestFit="1" customWidth="1"/>
    <col min="27" max="27" width="32.140625" style="98" bestFit="1" customWidth="1"/>
    <col min="28" max="28" width="32.5703125" style="98" bestFit="1" customWidth="1"/>
    <col min="29" max="29" width="28.85546875" style="98" bestFit="1" customWidth="1"/>
    <col min="30" max="30" width="37" style="190" bestFit="1" customWidth="1"/>
    <col min="31" max="31" width="18.7109375" style="98" bestFit="1" customWidth="1"/>
    <col min="32" max="32" width="22.42578125" style="190" bestFit="1" customWidth="1"/>
    <col min="33" max="33" width="28.85546875" style="190" bestFit="1" customWidth="1"/>
    <col min="34" max="34" width="20.85546875" style="98" bestFit="1" customWidth="1"/>
    <col min="35" max="35" width="34.7109375" style="190" bestFit="1" customWidth="1"/>
    <col min="36" max="36" width="31" style="98" bestFit="1" customWidth="1"/>
    <col min="37" max="37" width="28.140625" style="98" bestFit="1" customWidth="1"/>
    <col min="38" max="38" width="36.85546875" style="98" bestFit="1" customWidth="1"/>
    <col min="39" max="39" width="16.5703125" style="98" bestFit="1" customWidth="1"/>
    <col min="40" max="40" width="30.85546875" style="98" bestFit="1" customWidth="1"/>
    <col min="41" max="41" width="55.85546875" style="98" bestFit="1" customWidth="1"/>
    <col min="42" max="42" width="28.140625" style="98" bestFit="1" customWidth="1"/>
    <col min="43" max="43" width="26.28515625" style="98" bestFit="1" customWidth="1"/>
    <col min="44" max="44" width="14.42578125" style="98" bestFit="1" customWidth="1"/>
    <col min="45" max="45" width="26.7109375" style="98" bestFit="1" customWidth="1"/>
    <col min="46" max="46" width="17.85546875" style="98" bestFit="1" customWidth="1"/>
    <col min="47" max="47" width="57" style="98" bestFit="1" customWidth="1"/>
    <col min="48" max="48" width="48.42578125" style="98" bestFit="1" customWidth="1"/>
    <col min="49" max="49" width="23.85546875" style="98" bestFit="1" customWidth="1"/>
    <col min="50" max="50" width="71.42578125" style="98" bestFit="1" customWidth="1"/>
    <col min="51" max="51" width="25.140625" style="190" bestFit="1" customWidth="1"/>
    <col min="52" max="52" width="22.7109375" style="98" bestFit="1" customWidth="1"/>
    <col min="53" max="53" width="18.7109375" style="98" bestFit="1" customWidth="1"/>
    <col min="54" max="54" width="17.85546875" style="98" bestFit="1" customWidth="1"/>
    <col min="55" max="55" width="26" style="98" bestFit="1" customWidth="1"/>
    <col min="56" max="56" width="33.140625" style="190" bestFit="1" customWidth="1"/>
    <col min="57" max="57" width="18.7109375" style="192" bestFit="1" customWidth="1"/>
    <col min="58" max="58" width="23.85546875" style="98" bestFit="1" customWidth="1"/>
    <col min="59" max="59" width="20.85546875" style="193" bestFit="1" customWidth="1"/>
    <col min="60" max="60" width="22.85546875" style="194" bestFit="1" customWidth="1"/>
    <col min="61" max="16359" width="9.140625" style="98"/>
    <col min="16360" max="16360" width="12.42578125" style="98" bestFit="1" customWidth="1"/>
    <col min="16361" max="16362" width="35.5703125" style="98" bestFit="1" customWidth="1"/>
    <col min="16363" max="16384" width="9.140625" style="98"/>
  </cols>
  <sheetData>
    <row r="1" spans="1:60 16360:16362" s="269" customFormat="1" ht="18" customHeight="1" x14ac:dyDescent="0.2">
      <c r="A1" s="256" t="s">
        <v>2610</v>
      </c>
      <c r="B1" s="257" t="s">
        <v>2511</v>
      </c>
      <c r="C1" s="257" t="s">
        <v>2579</v>
      </c>
      <c r="D1" s="257" t="s">
        <v>14912</v>
      </c>
      <c r="E1" s="199" t="s">
        <v>2526</v>
      </c>
      <c r="F1" s="199" t="s">
        <v>11934</v>
      </c>
      <c r="G1" s="199" t="s">
        <v>13452</v>
      </c>
      <c r="H1" s="199" t="s">
        <v>8703</v>
      </c>
      <c r="I1" s="199" t="s">
        <v>8704</v>
      </c>
      <c r="J1" s="199" t="s">
        <v>8706</v>
      </c>
      <c r="K1" s="258" t="s">
        <v>9731</v>
      </c>
      <c r="L1" s="258" t="s">
        <v>8707</v>
      </c>
      <c r="M1" s="258" t="s">
        <v>9732</v>
      </c>
      <c r="N1" s="258" t="s">
        <v>16072</v>
      </c>
      <c r="O1" s="258" t="s">
        <v>16073</v>
      </c>
      <c r="P1" s="267" t="s">
        <v>7840</v>
      </c>
      <c r="Q1" s="268" t="s">
        <v>2595</v>
      </c>
      <c r="R1" s="259" t="s">
        <v>2596</v>
      </c>
      <c r="S1" s="259" t="s">
        <v>2597</v>
      </c>
      <c r="T1" s="259" t="s">
        <v>2598</v>
      </c>
      <c r="U1" s="259" t="s">
        <v>0</v>
      </c>
      <c r="V1" s="259" t="s">
        <v>1</v>
      </c>
      <c r="W1" s="260" t="s">
        <v>2</v>
      </c>
      <c r="X1" s="259" t="s">
        <v>2599</v>
      </c>
      <c r="Y1" s="261" t="s">
        <v>3</v>
      </c>
      <c r="Z1" s="261" t="s">
        <v>4</v>
      </c>
      <c r="AA1" s="262" t="s">
        <v>2600</v>
      </c>
      <c r="AB1" s="262" t="s">
        <v>5</v>
      </c>
      <c r="AC1" s="262" t="s">
        <v>2601</v>
      </c>
      <c r="AD1" s="261" t="s">
        <v>6</v>
      </c>
      <c r="AE1" s="259" t="s">
        <v>7</v>
      </c>
      <c r="AF1" s="261" t="s">
        <v>8</v>
      </c>
      <c r="AG1" s="261" t="s">
        <v>9</v>
      </c>
      <c r="AH1" s="259" t="s">
        <v>10</v>
      </c>
      <c r="AI1" s="261" t="s">
        <v>11</v>
      </c>
      <c r="AJ1" s="259" t="s">
        <v>2602</v>
      </c>
      <c r="AK1" s="259" t="s">
        <v>2603</v>
      </c>
      <c r="AL1" s="259" t="s">
        <v>2604</v>
      </c>
      <c r="AM1" s="259" t="s">
        <v>12</v>
      </c>
      <c r="AN1" s="259" t="s">
        <v>13</v>
      </c>
      <c r="AO1" s="259" t="s">
        <v>14</v>
      </c>
      <c r="AP1" s="259" t="s">
        <v>15</v>
      </c>
      <c r="AQ1" s="259" t="s">
        <v>2605</v>
      </c>
      <c r="AR1" s="259" t="s">
        <v>16</v>
      </c>
      <c r="AS1" s="259" t="s">
        <v>17</v>
      </c>
      <c r="AT1" s="259" t="s">
        <v>18</v>
      </c>
      <c r="AU1" s="259" t="s">
        <v>19</v>
      </c>
      <c r="AV1" s="259" t="s">
        <v>20</v>
      </c>
      <c r="AW1" s="259" t="s">
        <v>3623</v>
      </c>
      <c r="AX1" s="259" t="s">
        <v>22</v>
      </c>
      <c r="AY1" s="261" t="s">
        <v>2606</v>
      </c>
      <c r="AZ1" s="261" t="s">
        <v>23</v>
      </c>
      <c r="BA1" s="259" t="s">
        <v>2607</v>
      </c>
      <c r="BB1" s="259" t="s">
        <v>24</v>
      </c>
      <c r="BC1" s="259" t="s">
        <v>25</v>
      </c>
      <c r="BD1" s="261" t="s">
        <v>5</v>
      </c>
      <c r="BE1" s="263" t="s">
        <v>2607</v>
      </c>
      <c r="BF1" s="264" t="s">
        <v>3623</v>
      </c>
      <c r="BG1" s="265" t="s">
        <v>9693</v>
      </c>
      <c r="BH1" s="266" t="s">
        <v>9694</v>
      </c>
      <c r="XEF1" s="257" t="s">
        <v>2579</v>
      </c>
      <c r="XEG1" s="199" t="s">
        <v>8703</v>
      </c>
      <c r="XEH1" s="199" t="s">
        <v>8703</v>
      </c>
    </row>
    <row r="2" spans="1:60 16360:16362" ht="12.95" customHeight="1" x14ac:dyDescent="0.25">
      <c r="A2" s="88" t="s">
        <v>10207</v>
      </c>
      <c r="B2" s="88">
        <v>53</v>
      </c>
      <c r="C2" s="88" t="s">
        <v>2528</v>
      </c>
      <c r="D2" s="270">
        <v>9999</v>
      </c>
      <c r="E2" s="88" t="s">
        <v>8041</v>
      </c>
      <c r="F2" s="88" t="s">
        <v>4745</v>
      </c>
      <c r="G2" s="88"/>
      <c r="H2" s="88" t="s">
        <v>10202</v>
      </c>
      <c r="I2" s="88" t="s">
        <v>10202</v>
      </c>
      <c r="J2" s="88" t="s">
        <v>7453</v>
      </c>
      <c r="K2" s="89">
        <v>182509.78</v>
      </c>
      <c r="L2" s="89">
        <v>92514.68</v>
      </c>
      <c r="M2" s="89">
        <f t="shared" ref="M2:M65" si="0">K2-L2</f>
        <v>89995.1</v>
      </c>
      <c r="N2" s="303">
        <v>9251.4699999999993</v>
      </c>
      <c r="O2" s="297" t="s">
        <v>16067</v>
      </c>
      <c r="P2" s="88" t="s">
        <v>9686</v>
      </c>
      <c r="Q2" s="90">
        <v>7110109</v>
      </c>
      <c r="R2" s="88" t="s">
        <v>11241</v>
      </c>
      <c r="S2" s="88" t="s">
        <v>9687</v>
      </c>
      <c r="T2" s="91" t="s">
        <v>2622</v>
      </c>
      <c r="U2" s="88" t="s">
        <v>9688</v>
      </c>
      <c r="V2" s="88" t="s">
        <v>9689</v>
      </c>
      <c r="W2" s="92">
        <v>35658</v>
      </c>
      <c r="X2" s="88"/>
      <c r="Y2" s="89">
        <v>21500</v>
      </c>
      <c r="Z2" s="89">
        <v>21500</v>
      </c>
      <c r="AA2" s="88"/>
      <c r="AB2" s="88"/>
      <c r="AC2" s="88"/>
      <c r="AD2" s="93">
        <v>21500</v>
      </c>
      <c r="AE2" s="88" t="s">
        <v>27</v>
      </c>
      <c r="AF2" s="93">
        <v>21500</v>
      </c>
      <c r="AG2" s="89"/>
      <c r="AH2" s="88"/>
      <c r="AI2" s="89">
        <v>0</v>
      </c>
      <c r="AJ2" s="91"/>
      <c r="AK2" s="88"/>
      <c r="AL2" s="88"/>
      <c r="AM2" s="88" t="s">
        <v>9690</v>
      </c>
      <c r="AN2" s="88" t="s">
        <v>135</v>
      </c>
      <c r="AO2" s="88" t="s">
        <v>136</v>
      </c>
      <c r="AP2" s="88" t="s">
        <v>45</v>
      </c>
      <c r="AQ2" s="88" t="s">
        <v>2634</v>
      </c>
      <c r="AR2" s="88" t="s">
        <v>32</v>
      </c>
      <c r="AS2" s="88" t="s">
        <v>9691</v>
      </c>
      <c r="AT2" s="88" t="s">
        <v>89</v>
      </c>
      <c r="AU2" s="88" t="s">
        <v>2768</v>
      </c>
      <c r="AV2" s="88" t="s">
        <v>42</v>
      </c>
      <c r="AW2" s="92">
        <v>38043</v>
      </c>
      <c r="AX2" s="88" t="s">
        <v>2669</v>
      </c>
      <c r="AY2" s="89">
        <v>0</v>
      </c>
      <c r="AZ2" s="88" t="s">
        <v>9692</v>
      </c>
      <c r="BA2" s="92">
        <v>35732</v>
      </c>
      <c r="BB2" s="94">
        <v>37617</v>
      </c>
      <c r="BC2" s="88" t="s">
        <v>36</v>
      </c>
      <c r="BD2" s="89">
        <v>21500</v>
      </c>
      <c r="BE2" s="95">
        <v>37617</v>
      </c>
      <c r="BF2" s="92">
        <v>41653</v>
      </c>
      <c r="BG2" s="96">
        <v>4036</v>
      </c>
      <c r="BH2" s="97">
        <v>134.53333333333333</v>
      </c>
      <c r="XEF2" s="88" t="s">
        <v>2528</v>
      </c>
      <c r="XEG2" s="88" t="s">
        <v>10203</v>
      </c>
      <c r="XEH2" s="88" t="s">
        <v>10203</v>
      </c>
    </row>
    <row r="3" spans="1:60 16360:16362" ht="12.95" customHeight="1" x14ac:dyDescent="0.25">
      <c r="A3" s="88" t="s">
        <v>10207</v>
      </c>
      <c r="B3" s="88">
        <v>93</v>
      </c>
      <c r="C3" s="88" t="s">
        <v>2527</v>
      </c>
      <c r="D3" s="270">
        <v>9999</v>
      </c>
      <c r="E3" s="88" t="s">
        <v>2529</v>
      </c>
      <c r="F3" s="88" t="s">
        <v>9729</v>
      </c>
      <c r="G3" s="200" t="s">
        <v>9729</v>
      </c>
      <c r="H3" s="88" t="s">
        <v>10202</v>
      </c>
      <c r="I3" s="88" t="s">
        <v>10202</v>
      </c>
      <c r="J3" s="88" t="s">
        <v>7453</v>
      </c>
      <c r="K3" s="89">
        <v>75936.460000000006</v>
      </c>
      <c r="L3" s="89">
        <v>70000</v>
      </c>
      <c r="M3" s="89">
        <f t="shared" si="0"/>
        <v>5936.4600000000064</v>
      </c>
      <c r="N3" s="303">
        <v>0</v>
      </c>
      <c r="O3" s="297" t="s">
        <v>16077</v>
      </c>
      <c r="P3" s="88" t="s">
        <v>9686</v>
      </c>
      <c r="Q3" s="90">
        <v>9300594</v>
      </c>
      <c r="R3" s="88" t="s">
        <v>11242</v>
      </c>
      <c r="S3" s="88" t="s">
        <v>8676</v>
      </c>
      <c r="T3" s="91" t="s">
        <v>2622</v>
      </c>
      <c r="U3" s="88">
        <v>9300594</v>
      </c>
      <c r="V3" s="88" t="s">
        <v>8677</v>
      </c>
      <c r="W3" s="92">
        <v>36679</v>
      </c>
      <c r="X3" s="88"/>
      <c r="Y3" s="89">
        <v>70000</v>
      </c>
      <c r="Z3" s="89">
        <v>70000</v>
      </c>
      <c r="AA3" s="88"/>
      <c r="AB3" s="88"/>
      <c r="AC3" s="88"/>
      <c r="AD3" s="93">
        <v>70000</v>
      </c>
      <c r="AE3" s="91" t="s">
        <v>26</v>
      </c>
      <c r="AF3" s="93">
        <v>70000</v>
      </c>
      <c r="AG3" s="89"/>
      <c r="AH3" s="88"/>
      <c r="AI3" s="89">
        <v>0</v>
      </c>
      <c r="AJ3" s="91"/>
      <c r="AK3" s="88"/>
      <c r="AL3" s="88"/>
      <c r="AM3" s="88" t="s">
        <v>9690</v>
      </c>
      <c r="AN3" s="88" t="s">
        <v>135</v>
      </c>
      <c r="AO3" s="88" t="s">
        <v>38</v>
      </c>
      <c r="AP3" s="88" t="s">
        <v>31</v>
      </c>
      <c r="AQ3" s="88" t="s">
        <v>2634</v>
      </c>
      <c r="AR3" s="88" t="s">
        <v>32</v>
      </c>
      <c r="AS3" s="88" t="s">
        <v>337</v>
      </c>
      <c r="AT3" s="88" t="s">
        <v>55</v>
      </c>
      <c r="AU3" s="88" t="s">
        <v>194</v>
      </c>
      <c r="AV3" s="88" t="s">
        <v>42</v>
      </c>
      <c r="AW3" s="92">
        <v>41485</v>
      </c>
      <c r="AX3" s="88" t="s">
        <v>2643</v>
      </c>
      <c r="AY3" s="89">
        <v>0</v>
      </c>
      <c r="AZ3" s="88" t="s">
        <v>8678</v>
      </c>
      <c r="BA3" s="92">
        <v>36950</v>
      </c>
      <c r="BB3" s="94">
        <v>37618</v>
      </c>
      <c r="BC3" s="88" t="s">
        <v>36</v>
      </c>
      <c r="BD3" s="89">
        <v>70000</v>
      </c>
      <c r="BE3" s="95">
        <v>37618</v>
      </c>
      <c r="BF3" s="92">
        <v>41485</v>
      </c>
      <c r="BG3" s="96">
        <v>3867</v>
      </c>
      <c r="BH3" s="97">
        <v>128.9</v>
      </c>
      <c r="XEF3" s="88" t="s">
        <v>2527</v>
      </c>
      <c r="XEG3" s="88" t="s">
        <v>11884</v>
      </c>
      <c r="XEH3" s="88" t="s">
        <v>11884</v>
      </c>
    </row>
    <row r="4" spans="1:60 16360:16362" ht="12.95" customHeight="1" x14ac:dyDescent="0.25">
      <c r="A4" s="88" t="s">
        <v>10207</v>
      </c>
      <c r="B4" s="88">
        <v>93</v>
      </c>
      <c r="C4" s="88" t="s">
        <v>2527</v>
      </c>
      <c r="D4" s="270">
        <v>7000</v>
      </c>
      <c r="E4" s="88" t="s">
        <v>10199</v>
      </c>
      <c r="F4" s="122" t="s">
        <v>11913</v>
      </c>
      <c r="G4" s="88"/>
      <c r="H4" s="88" t="s">
        <v>10196</v>
      </c>
      <c r="I4" s="88" t="s">
        <v>9572</v>
      </c>
      <c r="J4" s="88" t="s">
        <v>7456</v>
      </c>
      <c r="K4" s="93">
        <v>19276.88</v>
      </c>
      <c r="L4" s="89">
        <v>0</v>
      </c>
      <c r="M4" s="89">
        <f t="shared" si="0"/>
        <v>19276.88</v>
      </c>
      <c r="N4" s="303">
        <v>0</v>
      </c>
      <c r="O4" s="297" t="s">
        <v>16077</v>
      </c>
      <c r="P4" s="88" t="s">
        <v>7842</v>
      </c>
      <c r="Q4" s="99">
        <v>1749933</v>
      </c>
      <c r="R4" s="91" t="s">
        <v>9695</v>
      </c>
      <c r="S4" s="91" t="s">
        <v>9696</v>
      </c>
      <c r="T4" s="91" t="s">
        <v>2622</v>
      </c>
      <c r="U4" s="91" t="s">
        <v>9697</v>
      </c>
      <c r="V4" s="91" t="s">
        <v>9698</v>
      </c>
      <c r="W4" s="91" t="s">
        <v>9699</v>
      </c>
      <c r="X4" s="91" t="s">
        <v>2623</v>
      </c>
      <c r="Y4" s="93">
        <v>18257.599999999999</v>
      </c>
      <c r="Z4" s="93">
        <v>18257.599999999999</v>
      </c>
      <c r="AA4" s="91" t="s">
        <v>2623</v>
      </c>
      <c r="AB4" s="91" t="s">
        <v>2623</v>
      </c>
      <c r="AC4" s="91" t="s">
        <v>2623</v>
      </c>
      <c r="AD4" s="93">
        <v>18257.599999999999</v>
      </c>
      <c r="AE4" s="91" t="s">
        <v>50</v>
      </c>
      <c r="AF4" s="93">
        <v>9128.7999999999993</v>
      </c>
      <c r="AG4" s="93">
        <v>0</v>
      </c>
      <c r="AH4" s="91" t="s">
        <v>27</v>
      </c>
      <c r="AI4" s="93">
        <v>0</v>
      </c>
      <c r="AJ4" s="91" t="s">
        <v>2629</v>
      </c>
      <c r="AK4" s="91" t="s">
        <v>2630</v>
      </c>
      <c r="AL4" s="88"/>
      <c r="AM4" s="91" t="s">
        <v>28</v>
      </c>
      <c r="AN4" s="88" t="s">
        <v>135</v>
      </c>
      <c r="AO4" s="91" t="s">
        <v>443</v>
      </c>
      <c r="AP4" s="91" t="s">
        <v>31</v>
      </c>
      <c r="AQ4" s="91" t="s">
        <v>2632</v>
      </c>
      <c r="AR4" s="91" t="s">
        <v>131</v>
      </c>
      <c r="AS4" s="91" t="s">
        <v>258</v>
      </c>
      <c r="AT4" s="91" t="s">
        <v>259</v>
      </c>
      <c r="AU4" s="91" t="s">
        <v>142</v>
      </c>
      <c r="AV4" s="91" t="s">
        <v>42</v>
      </c>
      <c r="AW4" s="91" t="s">
        <v>9700</v>
      </c>
      <c r="AX4" s="91" t="s">
        <v>2647</v>
      </c>
      <c r="AY4" s="93">
        <v>0</v>
      </c>
      <c r="AZ4" s="91" t="s">
        <v>9701</v>
      </c>
      <c r="BA4" s="91" t="s">
        <v>9702</v>
      </c>
      <c r="BB4" s="91" t="s">
        <v>9703</v>
      </c>
      <c r="BC4" s="91" t="s">
        <v>36</v>
      </c>
      <c r="BD4" s="89">
        <v>18257.599999999999</v>
      </c>
      <c r="BE4" s="95" t="s">
        <v>9702</v>
      </c>
      <c r="BF4" s="91" t="s">
        <v>9700</v>
      </c>
      <c r="BG4" s="96">
        <v>56</v>
      </c>
      <c r="BH4" s="97">
        <v>1.8666666666666667</v>
      </c>
      <c r="XEG4" s="122" t="s">
        <v>10202</v>
      </c>
      <c r="XEH4" s="88" t="s">
        <v>10196</v>
      </c>
    </row>
    <row r="5" spans="1:60 16360:16362" ht="12.95" customHeight="1" x14ac:dyDescent="0.25">
      <c r="A5" s="88" t="s">
        <v>10207</v>
      </c>
      <c r="B5" s="88">
        <v>93</v>
      </c>
      <c r="C5" s="88" t="s">
        <v>2527</v>
      </c>
      <c r="D5" s="270">
        <v>5030</v>
      </c>
      <c r="E5" s="88" t="s">
        <v>2530</v>
      </c>
      <c r="F5" s="88" t="s">
        <v>9730</v>
      </c>
      <c r="G5" s="200" t="s">
        <v>9730</v>
      </c>
      <c r="H5" s="88" t="s">
        <v>10196</v>
      </c>
      <c r="I5" s="88" t="s">
        <v>10204</v>
      </c>
      <c r="J5" s="88" t="s">
        <v>7453</v>
      </c>
      <c r="K5" s="93">
        <v>30602.22</v>
      </c>
      <c r="L5" s="89">
        <v>26000</v>
      </c>
      <c r="M5" s="89">
        <f t="shared" si="0"/>
        <v>4602.2200000000012</v>
      </c>
      <c r="N5" s="303">
        <v>2600</v>
      </c>
      <c r="O5" s="297" t="s">
        <v>16067</v>
      </c>
      <c r="P5" s="88" t="s">
        <v>7842</v>
      </c>
      <c r="Q5" s="99">
        <v>1609794</v>
      </c>
      <c r="R5" s="91" t="s">
        <v>9704</v>
      </c>
      <c r="S5" s="91" t="s">
        <v>9705</v>
      </c>
      <c r="T5" s="91" t="s">
        <v>2622</v>
      </c>
      <c r="U5" s="91" t="s">
        <v>9706</v>
      </c>
      <c r="V5" s="91" t="s">
        <v>9707</v>
      </c>
      <c r="W5" s="91" t="s">
        <v>9708</v>
      </c>
      <c r="X5" s="91" t="s">
        <v>2623</v>
      </c>
      <c r="Y5" s="93">
        <v>25010</v>
      </c>
      <c r="Z5" s="93">
        <v>25010</v>
      </c>
      <c r="AA5" s="91" t="s">
        <v>2623</v>
      </c>
      <c r="AB5" s="91" t="s">
        <v>2623</v>
      </c>
      <c r="AC5" s="91" t="s">
        <v>2623</v>
      </c>
      <c r="AD5" s="93">
        <v>25010</v>
      </c>
      <c r="AE5" s="91" t="s">
        <v>26</v>
      </c>
      <c r="AF5" s="93">
        <v>25010</v>
      </c>
      <c r="AG5" s="93">
        <v>0</v>
      </c>
      <c r="AH5" s="91" t="s">
        <v>27</v>
      </c>
      <c r="AI5" s="93">
        <v>0</v>
      </c>
      <c r="AJ5" s="91" t="s">
        <v>2629</v>
      </c>
      <c r="AK5" s="91" t="s">
        <v>2625</v>
      </c>
      <c r="AL5" s="91" t="s">
        <v>2626</v>
      </c>
      <c r="AM5" s="91" t="s">
        <v>28</v>
      </c>
      <c r="AN5" s="88" t="s">
        <v>135</v>
      </c>
      <c r="AO5" s="91" t="s">
        <v>136</v>
      </c>
      <c r="AP5" s="91" t="s">
        <v>31</v>
      </c>
      <c r="AQ5" s="91" t="s">
        <v>2652</v>
      </c>
      <c r="AR5" s="91" t="s">
        <v>32</v>
      </c>
      <c r="AS5" s="91" t="s">
        <v>124</v>
      </c>
      <c r="AT5" s="91" t="s">
        <v>34</v>
      </c>
      <c r="AU5" s="91" t="s">
        <v>71</v>
      </c>
      <c r="AV5" s="91" t="s">
        <v>42</v>
      </c>
      <c r="AW5" s="91" t="s">
        <v>9709</v>
      </c>
      <c r="AX5" s="91" t="s">
        <v>2637</v>
      </c>
      <c r="AY5" s="93">
        <v>0</v>
      </c>
      <c r="AZ5" s="91" t="s">
        <v>9710</v>
      </c>
      <c r="BA5" s="91" t="s">
        <v>9711</v>
      </c>
      <c r="BB5" s="91" t="s">
        <v>9712</v>
      </c>
      <c r="BC5" s="91" t="s">
        <v>36</v>
      </c>
      <c r="BD5" s="89">
        <v>25010</v>
      </c>
      <c r="BE5" s="95" t="s">
        <v>9711</v>
      </c>
      <c r="BF5" s="91" t="s">
        <v>9709</v>
      </c>
      <c r="BG5" s="96">
        <v>298</v>
      </c>
      <c r="BH5" s="97">
        <v>9.9333333333333336</v>
      </c>
      <c r="XEG5" s="88" t="s">
        <v>10196</v>
      </c>
      <c r="XEH5" s="88" t="s">
        <v>10202</v>
      </c>
    </row>
    <row r="6" spans="1:60 16360:16362" ht="12.95" customHeight="1" x14ac:dyDescent="0.25">
      <c r="A6" s="88" t="s">
        <v>10207</v>
      </c>
      <c r="B6" s="88">
        <v>14</v>
      </c>
      <c r="C6" s="88" t="s">
        <v>2528</v>
      </c>
      <c r="D6" s="270">
        <v>5002</v>
      </c>
      <c r="E6" s="88" t="s">
        <v>2531</v>
      </c>
      <c r="F6" s="88" t="s">
        <v>8714</v>
      </c>
      <c r="G6" s="88"/>
      <c r="H6" s="88" t="s">
        <v>10203</v>
      </c>
      <c r="I6" s="88" t="s">
        <v>8716</v>
      </c>
      <c r="J6" s="91" t="s">
        <v>7838</v>
      </c>
      <c r="K6" s="89">
        <v>3093.66</v>
      </c>
      <c r="L6" s="89">
        <v>3093.66</v>
      </c>
      <c r="M6" s="89">
        <f t="shared" si="0"/>
        <v>0</v>
      </c>
      <c r="N6" s="303">
        <v>0</v>
      </c>
      <c r="O6" s="287" t="s">
        <v>16077</v>
      </c>
      <c r="P6" s="88" t="s">
        <v>7842</v>
      </c>
      <c r="Q6" s="99">
        <v>1674777</v>
      </c>
      <c r="R6" s="91" t="s">
        <v>9713</v>
      </c>
      <c r="S6" s="91" t="s">
        <v>9714</v>
      </c>
      <c r="T6" s="91" t="s">
        <v>2646</v>
      </c>
      <c r="U6" s="91" t="s">
        <v>9715</v>
      </c>
      <c r="V6" s="91" t="s">
        <v>9716</v>
      </c>
      <c r="W6" s="91" t="s">
        <v>9717</v>
      </c>
      <c r="X6" s="91" t="s">
        <v>2623</v>
      </c>
      <c r="Y6" s="93">
        <v>7596.01</v>
      </c>
      <c r="Z6" s="93">
        <v>13733</v>
      </c>
      <c r="AA6" s="91" t="s">
        <v>2623</v>
      </c>
      <c r="AB6" s="91" t="s">
        <v>2623</v>
      </c>
      <c r="AC6" s="91" t="s">
        <v>2623</v>
      </c>
      <c r="AD6" s="93">
        <v>3093.66</v>
      </c>
      <c r="AE6" s="91" t="s">
        <v>26</v>
      </c>
      <c r="AF6" s="93">
        <v>3093.66</v>
      </c>
      <c r="AG6" s="93">
        <v>0</v>
      </c>
      <c r="AH6" s="91" t="s">
        <v>27</v>
      </c>
      <c r="AI6" s="93">
        <v>0</v>
      </c>
      <c r="AJ6" s="91" t="s">
        <v>2629</v>
      </c>
      <c r="AK6" s="91" t="s">
        <v>2625</v>
      </c>
      <c r="AL6" s="91" t="s">
        <v>2626</v>
      </c>
      <c r="AM6" s="91" t="s">
        <v>28</v>
      </c>
      <c r="AN6" s="91" t="s">
        <v>262</v>
      </c>
      <c r="AO6" s="91" t="s">
        <v>284</v>
      </c>
      <c r="AP6" s="91" t="s">
        <v>31</v>
      </c>
      <c r="AQ6" s="91" t="s">
        <v>2632</v>
      </c>
      <c r="AR6" s="91" t="s">
        <v>131</v>
      </c>
      <c r="AS6" s="91" t="s">
        <v>5245</v>
      </c>
      <c r="AT6" s="91" t="s">
        <v>34</v>
      </c>
      <c r="AU6" s="91" t="s">
        <v>71</v>
      </c>
      <c r="AV6" s="91" t="s">
        <v>42</v>
      </c>
      <c r="AW6" s="91" t="s">
        <v>9700</v>
      </c>
      <c r="AX6" s="91" t="s">
        <v>57</v>
      </c>
      <c r="AY6" s="93">
        <v>0</v>
      </c>
      <c r="AZ6" s="91" t="s">
        <v>9718</v>
      </c>
      <c r="BA6" s="91" t="s">
        <v>9719</v>
      </c>
      <c r="BB6" s="91" t="s">
        <v>9720</v>
      </c>
      <c r="BC6" s="91" t="s">
        <v>36</v>
      </c>
      <c r="BD6" s="89">
        <v>7596.01</v>
      </c>
      <c r="BE6" s="95" t="s">
        <v>9719</v>
      </c>
      <c r="BF6" s="91" t="s">
        <v>9700</v>
      </c>
      <c r="BG6" s="96">
        <v>199</v>
      </c>
      <c r="BH6" s="97">
        <v>6.6333333333333337</v>
      </c>
    </row>
    <row r="7" spans="1:60 16360:16362" ht="12.95" customHeight="1" x14ac:dyDescent="0.25">
      <c r="A7" s="88" t="s">
        <v>10207</v>
      </c>
      <c r="B7" s="88">
        <v>14</v>
      </c>
      <c r="C7" s="88" t="s">
        <v>2528</v>
      </c>
      <c r="D7" s="270">
        <v>5002</v>
      </c>
      <c r="E7" s="88" t="s">
        <v>2531</v>
      </c>
      <c r="F7" s="88" t="s">
        <v>9206</v>
      </c>
      <c r="G7" s="88"/>
      <c r="H7" s="88" t="s">
        <v>10196</v>
      </c>
      <c r="I7" s="88" t="s">
        <v>10204</v>
      </c>
      <c r="J7" s="91" t="s">
        <v>7839</v>
      </c>
      <c r="K7" s="89">
        <v>4371.38</v>
      </c>
      <c r="L7" s="89">
        <v>4371.38</v>
      </c>
      <c r="M7" s="89">
        <f t="shared" si="0"/>
        <v>0</v>
      </c>
      <c r="N7" s="303">
        <v>0</v>
      </c>
      <c r="O7" s="287" t="s">
        <v>16077</v>
      </c>
      <c r="P7" s="88" t="s">
        <v>7842</v>
      </c>
      <c r="Q7" s="99">
        <v>1491602</v>
      </c>
      <c r="R7" s="91" t="s">
        <v>9721</v>
      </c>
      <c r="S7" s="91" t="s">
        <v>9722</v>
      </c>
      <c r="T7" s="91" t="s">
        <v>2646</v>
      </c>
      <c r="U7" s="91" t="s">
        <v>9723</v>
      </c>
      <c r="V7" s="91" t="s">
        <v>9724</v>
      </c>
      <c r="W7" s="91" t="s">
        <v>9725</v>
      </c>
      <c r="X7" s="91" t="s">
        <v>2623</v>
      </c>
      <c r="Y7" s="93">
        <v>13752</v>
      </c>
      <c r="Z7" s="93">
        <v>13752</v>
      </c>
      <c r="AA7" s="91" t="s">
        <v>2623</v>
      </c>
      <c r="AB7" s="91" t="s">
        <v>2623</v>
      </c>
      <c r="AC7" s="91" t="s">
        <v>2623</v>
      </c>
      <c r="AD7" s="93">
        <v>13752</v>
      </c>
      <c r="AE7" s="91" t="s">
        <v>50</v>
      </c>
      <c r="AF7" s="93">
        <v>6876</v>
      </c>
      <c r="AG7" s="93">
        <v>0</v>
      </c>
      <c r="AH7" s="91" t="s">
        <v>27</v>
      </c>
      <c r="AI7" s="93">
        <v>0</v>
      </c>
      <c r="AJ7" s="91" t="s">
        <v>2629</v>
      </c>
      <c r="AK7" s="91" t="s">
        <v>2625</v>
      </c>
      <c r="AL7" s="91" t="s">
        <v>2626</v>
      </c>
      <c r="AM7" s="91" t="s">
        <v>28</v>
      </c>
      <c r="AN7" s="91" t="s">
        <v>262</v>
      </c>
      <c r="AO7" s="91" t="s">
        <v>151</v>
      </c>
      <c r="AP7" s="91" t="s">
        <v>45</v>
      </c>
      <c r="AQ7" s="91" t="s">
        <v>2632</v>
      </c>
      <c r="AR7" s="91" t="s">
        <v>131</v>
      </c>
      <c r="AS7" s="91" t="s">
        <v>347</v>
      </c>
      <c r="AT7" s="91" t="s">
        <v>34</v>
      </c>
      <c r="AU7" s="91" t="s">
        <v>71</v>
      </c>
      <c r="AV7" s="91" t="s">
        <v>42</v>
      </c>
      <c r="AW7" s="91" t="s">
        <v>9709</v>
      </c>
      <c r="AX7" s="91" t="s">
        <v>43</v>
      </c>
      <c r="AY7" s="93">
        <v>0</v>
      </c>
      <c r="AZ7" s="91" t="s">
        <v>9726</v>
      </c>
      <c r="BA7" s="91" t="s">
        <v>9727</v>
      </c>
      <c r="BB7" s="91" t="s">
        <v>9728</v>
      </c>
      <c r="BC7" s="91" t="s">
        <v>36</v>
      </c>
      <c r="BD7" s="89">
        <v>13752</v>
      </c>
      <c r="BE7" s="95" t="s">
        <v>9727</v>
      </c>
      <c r="BF7" s="91" t="s">
        <v>9709</v>
      </c>
      <c r="BG7" s="96">
        <v>546</v>
      </c>
      <c r="BH7" s="97">
        <v>18.2</v>
      </c>
    </row>
    <row r="8" spans="1:60 16360:16362" ht="12.95" customHeight="1" x14ac:dyDescent="0.25">
      <c r="A8" s="88" t="s">
        <v>10207</v>
      </c>
      <c r="B8" s="88">
        <v>82</v>
      </c>
      <c r="C8" s="88" t="s">
        <v>2527</v>
      </c>
      <c r="D8" s="270">
        <v>5012</v>
      </c>
      <c r="E8" s="88" t="s">
        <v>2537</v>
      </c>
      <c r="F8" s="88" t="s">
        <v>9729</v>
      </c>
      <c r="G8" s="200" t="s">
        <v>9729</v>
      </c>
      <c r="H8" s="88" t="s">
        <v>10196</v>
      </c>
      <c r="I8" s="88" t="s">
        <v>11891</v>
      </c>
      <c r="J8" s="91" t="s">
        <v>7839</v>
      </c>
      <c r="K8" s="89">
        <v>138040.6</v>
      </c>
      <c r="L8" s="89">
        <v>138040.6</v>
      </c>
      <c r="M8" s="89">
        <f t="shared" si="0"/>
        <v>0</v>
      </c>
      <c r="N8" s="303">
        <v>27608.12</v>
      </c>
      <c r="O8" s="297" t="s">
        <v>16071</v>
      </c>
      <c r="P8" s="88" t="s">
        <v>9686</v>
      </c>
      <c r="Q8" s="99">
        <v>486875</v>
      </c>
      <c r="R8" s="91" t="s">
        <v>9733</v>
      </c>
      <c r="S8" s="91" t="s">
        <v>9734</v>
      </c>
      <c r="T8" s="91" t="s">
        <v>2622</v>
      </c>
      <c r="U8" s="91" t="s">
        <v>9735</v>
      </c>
      <c r="V8" s="91" t="s">
        <v>9736</v>
      </c>
      <c r="W8" s="91" t="s">
        <v>9737</v>
      </c>
      <c r="X8" s="91" t="s">
        <v>2623</v>
      </c>
      <c r="Y8" s="93">
        <v>37890.25</v>
      </c>
      <c r="Z8" s="93">
        <v>37890.25</v>
      </c>
      <c r="AA8" s="91" t="s">
        <v>2623</v>
      </c>
      <c r="AB8" s="91" t="s">
        <v>2623</v>
      </c>
      <c r="AC8" s="91" t="s">
        <v>2623</v>
      </c>
      <c r="AD8" s="93">
        <v>37890.25</v>
      </c>
      <c r="AE8" s="91" t="s">
        <v>26</v>
      </c>
      <c r="AF8" s="93">
        <v>37890.25</v>
      </c>
      <c r="AG8" s="93">
        <v>11562.75</v>
      </c>
      <c r="AH8" s="91" t="s">
        <v>27</v>
      </c>
      <c r="AI8" s="93">
        <v>0</v>
      </c>
      <c r="AJ8" s="91" t="s">
        <v>2629</v>
      </c>
      <c r="AK8" s="91" t="s">
        <v>2625</v>
      </c>
      <c r="AL8" s="91" t="s">
        <v>2626</v>
      </c>
      <c r="AM8" s="91" t="s">
        <v>28</v>
      </c>
      <c r="AN8" s="88" t="s">
        <v>135</v>
      </c>
      <c r="AO8" s="91" t="s">
        <v>30</v>
      </c>
      <c r="AP8" s="91" t="s">
        <v>45</v>
      </c>
      <c r="AQ8" s="91" t="s">
        <v>2634</v>
      </c>
      <c r="AR8" s="91" t="s">
        <v>32</v>
      </c>
      <c r="AS8" s="91" t="s">
        <v>2725</v>
      </c>
      <c r="AT8" s="91" t="s">
        <v>89</v>
      </c>
      <c r="AU8" s="91" t="s">
        <v>2768</v>
      </c>
      <c r="AV8" s="91" t="s">
        <v>42</v>
      </c>
      <c r="AW8" s="91" t="s">
        <v>9738</v>
      </c>
      <c r="AX8" s="91" t="s">
        <v>43</v>
      </c>
      <c r="AY8" s="93">
        <v>0</v>
      </c>
      <c r="AZ8" s="91" t="s">
        <v>9739</v>
      </c>
      <c r="BA8" s="91" t="s">
        <v>9740</v>
      </c>
      <c r="BB8" s="91" t="s">
        <v>9741</v>
      </c>
      <c r="BC8" s="91" t="s">
        <v>36</v>
      </c>
      <c r="BD8" s="93">
        <v>37890.25</v>
      </c>
      <c r="BE8" s="100" t="s">
        <v>9740</v>
      </c>
      <c r="BF8" s="91" t="s">
        <v>9738</v>
      </c>
      <c r="BG8" s="96">
        <v>2934</v>
      </c>
      <c r="BH8" s="97">
        <v>97.8</v>
      </c>
    </row>
    <row r="9" spans="1:60 16360:16362" ht="12.95" customHeight="1" x14ac:dyDescent="0.25">
      <c r="A9" s="88" t="s">
        <v>10207</v>
      </c>
      <c r="B9" s="88">
        <v>93</v>
      </c>
      <c r="C9" s="88" t="s">
        <v>2527</v>
      </c>
      <c r="D9" s="270">
        <v>5030</v>
      </c>
      <c r="E9" s="88" t="s">
        <v>2530</v>
      </c>
      <c r="F9" s="122" t="s">
        <v>11913</v>
      </c>
      <c r="G9" s="88"/>
      <c r="H9" s="88" t="s">
        <v>10196</v>
      </c>
      <c r="I9" s="88" t="s">
        <v>9572</v>
      </c>
      <c r="J9" s="91" t="s">
        <v>7839</v>
      </c>
      <c r="K9" s="89">
        <v>5641.59</v>
      </c>
      <c r="L9" s="89">
        <v>5641.59</v>
      </c>
      <c r="M9" s="89">
        <f t="shared" si="0"/>
        <v>0</v>
      </c>
      <c r="N9" s="303">
        <v>1111.26</v>
      </c>
      <c r="O9" s="297" t="s">
        <v>16070</v>
      </c>
      <c r="P9" s="88" t="s">
        <v>9686</v>
      </c>
      <c r="Q9" s="99">
        <v>815232</v>
      </c>
      <c r="R9" s="91" t="s">
        <v>9742</v>
      </c>
      <c r="S9" s="91" t="s">
        <v>9743</v>
      </c>
      <c r="T9" s="91" t="s">
        <v>2622</v>
      </c>
      <c r="U9" s="91" t="s">
        <v>9744</v>
      </c>
      <c r="V9" s="91" t="s">
        <v>9745</v>
      </c>
      <c r="W9" s="91" t="s">
        <v>9746</v>
      </c>
      <c r="X9" s="91" t="s">
        <v>2623</v>
      </c>
      <c r="Y9" s="93">
        <v>13450.61</v>
      </c>
      <c r="Z9" s="93">
        <v>13450.61</v>
      </c>
      <c r="AA9" s="91" t="s">
        <v>2623</v>
      </c>
      <c r="AB9" s="91" t="s">
        <v>2623</v>
      </c>
      <c r="AC9" s="91" t="s">
        <v>2623</v>
      </c>
      <c r="AD9" s="93">
        <v>5641.59</v>
      </c>
      <c r="AE9" s="91" t="s">
        <v>26</v>
      </c>
      <c r="AF9" s="93">
        <v>5641.59</v>
      </c>
      <c r="AG9" s="93">
        <v>428.62</v>
      </c>
      <c r="AH9" s="91" t="s">
        <v>27</v>
      </c>
      <c r="AI9" s="93">
        <v>0</v>
      </c>
      <c r="AJ9" s="91" t="s">
        <v>2624</v>
      </c>
      <c r="AK9" s="91" t="s">
        <v>2630</v>
      </c>
      <c r="AL9" s="88"/>
      <c r="AM9" s="91" t="s">
        <v>28</v>
      </c>
      <c r="AN9" s="88" t="s">
        <v>135</v>
      </c>
      <c r="AO9" s="91" t="s">
        <v>30</v>
      </c>
      <c r="AP9" s="91" t="s">
        <v>45</v>
      </c>
      <c r="AQ9" s="91" t="s">
        <v>2632</v>
      </c>
      <c r="AR9" s="91" t="s">
        <v>139</v>
      </c>
      <c r="AS9" s="91" t="s">
        <v>433</v>
      </c>
      <c r="AT9" s="91" t="s">
        <v>34</v>
      </c>
      <c r="AU9" s="91" t="s">
        <v>71</v>
      </c>
      <c r="AV9" s="91" t="s">
        <v>42</v>
      </c>
      <c r="AW9" s="91" t="s">
        <v>9747</v>
      </c>
      <c r="AX9" s="91" t="s">
        <v>43</v>
      </c>
      <c r="AY9" s="93">
        <v>0</v>
      </c>
      <c r="AZ9" s="91" t="s">
        <v>9748</v>
      </c>
      <c r="BA9" s="91" t="s">
        <v>9749</v>
      </c>
      <c r="BB9" s="91" t="s">
        <v>9750</v>
      </c>
      <c r="BC9" s="91" t="s">
        <v>36</v>
      </c>
      <c r="BD9" s="93">
        <v>13450.61</v>
      </c>
      <c r="BE9" s="100" t="s">
        <v>9749</v>
      </c>
      <c r="BF9" s="91" t="s">
        <v>9747</v>
      </c>
      <c r="BG9" s="96">
        <v>1911</v>
      </c>
      <c r="BH9" s="97">
        <v>63.7</v>
      </c>
    </row>
    <row r="10" spans="1:60 16360:16362" ht="12.95" customHeight="1" x14ac:dyDescent="0.25">
      <c r="A10" s="88" t="s">
        <v>10207</v>
      </c>
      <c r="B10" s="88">
        <v>82</v>
      </c>
      <c r="C10" s="88" t="s">
        <v>2527</v>
      </c>
      <c r="D10" s="270">
        <v>5012</v>
      </c>
      <c r="E10" s="88" t="s">
        <v>2537</v>
      </c>
      <c r="F10" s="122" t="s">
        <v>11898</v>
      </c>
      <c r="G10" s="88"/>
      <c r="H10" s="88" t="s">
        <v>10202</v>
      </c>
      <c r="I10" s="88" t="s">
        <v>10202</v>
      </c>
      <c r="J10" s="88" t="s">
        <v>7456</v>
      </c>
      <c r="K10" s="89">
        <v>261585.23</v>
      </c>
      <c r="L10" s="89">
        <v>0</v>
      </c>
      <c r="M10" s="89">
        <f t="shared" si="0"/>
        <v>261585.23</v>
      </c>
      <c r="N10" s="303">
        <v>0</v>
      </c>
      <c r="O10" s="297" t="s">
        <v>16077</v>
      </c>
      <c r="P10" s="88" t="s">
        <v>9686</v>
      </c>
      <c r="Q10" s="99">
        <v>646578</v>
      </c>
      <c r="R10" s="91" t="s">
        <v>9751</v>
      </c>
      <c r="S10" s="91" t="s">
        <v>9752</v>
      </c>
      <c r="T10" s="91" t="s">
        <v>2622</v>
      </c>
      <c r="U10" s="91" t="s">
        <v>9753</v>
      </c>
      <c r="V10" s="91" t="s">
        <v>9754</v>
      </c>
      <c r="W10" s="91" t="s">
        <v>9755</v>
      </c>
      <c r="X10" s="91" t="s">
        <v>2623</v>
      </c>
      <c r="Y10" s="93">
        <v>90555.36</v>
      </c>
      <c r="Z10" s="93">
        <v>90555.36</v>
      </c>
      <c r="AA10" s="91" t="s">
        <v>2623</v>
      </c>
      <c r="AB10" s="91" t="s">
        <v>2623</v>
      </c>
      <c r="AC10" s="91" t="s">
        <v>2623</v>
      </c>
      <c r="AD10" s="93">
        <v>90555.36</v>
      </c>
      <c r="AE10" s="91" t="s">
        <v>27</v>
      </c>
      <c r="AF10" s="93">
        <v>0</v>
      </c>
      <c r="AG10" s="93">
        <v>9055.5300000000007</v>
      </c>
      <c r="AH10" s="91" t="s">
        <v>27</v>
      </c>
      <c r="AI10" s="93">
        <v>0</v>
      </c>
      <c r="AJ10" s="91" t="s">
        <v>2624</v>
      </c>
      <c r="AK10" s="91" t="s">
        <v>2630</v>
      </c>
      <c r="AL10" s="88"/>
      <c r="AM10" s="91" t="s">
        <v>28</v>
      </c>
      <c r="AN10" s="88" t="s">
        <v>135</v>
      </c>
      <c r="AO10" s="91" t="s">
        <v>30</v>
      </c>
      <c r="AP10" s="91" t="s">
        <v>45</v>
      </c>
      <c r="AQ10" s="91" t="s">
        <v>2634</v>
      </c>
      <c r="AR10" s="91" t="s">
        <v>32</v>
      </c>
      <c r="AS10" s="91" t="s">
        <v>5719</v>
      </c>
      <c r="AT10" s="91" t="s">
        <v>34</v>
      </c>
      <c r="AU10" s="91" t="s">
        <v>71</v>
      </c>
      <c r="AV10" s="91" t="s">
        <v>42</v>
      </c>
      <c r="AW10" s="91" t="s">
        <v>9738</v>
      </c>
      <c r="AX10" s="91" t="s">
        <v>2628</v>
      </c>
      <c r="AY10" s="93">
        <v>0</v>
      </c>
      <c r="AZ10" s="91" t="s">
        <v>9756</v>
      </c>
      <c r="BA10" s="91" t="s">
        <v>9757</v>
      </c>
      <c r="BB10" s="91" t="s">
        <v>9758</v>
      </c>
      <c r="BC10" s="91" t="s">
        <v>36</v>
      </c>
      <c r="BD10" s="93">
        <v>90555.36</v>
      </c>
      <c r="BE10" s="100" t="s">
        <v>9757</v>
      </c>
      <c r="BF10" s="91" t="s">
        <v>9738</v>
      </c>
      <c r="BG10" s="96">
        <v>2695</v>
      </c>
      <c r="BH10" s="97">
        <v>89.833333333333329</v>
      </c>
    </row>
    <row r="11" spans="1:60 16360:16362" ht="12.95" customHeight="1" x14ac:dyDescent="0.25">
      <c r="A11" s="88" t="s">
        <v>10207</v>
      </c>
      <c r="B11" s="88">
        <v>82</v>
      </c>
      <c r="C11" s="88" t="s">
        <v>2527</v>
      </c>
      <c r="D11" s="270">
        <v>5012</v>
      </c>
      <c r="E11" s="88" t="s">
        <v>2537</v>
      </c>
      <c r="F11" s="122" t="s">
        <v>11898</v>
      </c>
      <c r="G11" s="88"/>
      <c r="H11" s="88" t="s">
        <v>10203</v>
      </c>
      <c r="I11" s="88" t="s">
        <v>13987</v>
      </c>
      <c r="J11" s="88" t="s">
        <v>7456</v>
      </c>
      <c r="K11" s="89">
        <v>89266.33</v>
      </c>
      <c r="L11" s="89">
        <v>0</v>
      </c>
      <c r="M11" s="89">
        <f t="shared" si="0"/>
        <v>89266.33</v>
      </c>
      <c r="N11" s="303">
        <v>0</v>
      </c>
      <c r="O11" s="297" t="s">
        <v>16077</v>
      </c>
      <c r="P11" s="88" t="s">
        <v>9686</v>
      </c>
      <c r="Q11" s="99">
        <v>759512</v>
      </c>
      <c r="R11" s="91" t="s">
        <v>9759</v>
      </c>
      <c r="S11" s="91" t="s">
        <v>9760</v>
      </c>
      <c r="T11" s="91" t="s">
        <v>2622</v>
      </c>
      <c r="U11" s="91" t="s">
        <v>9761</v>
      </c>
      <c r="V11" s="91" t="s">
        <v>9762</v>
      </c>
      <c r="W11" s="91" t="s">
        <v>9763</v>
      </c>
      <c r="X11" s="91" t="s">
        <v>2623</v>
      </c>
      <c r="Y11" s="93">
        <v>34308.33</v>
      </c>
      <c r="Z11" s="93">
        <v>40362.85</v>
      </c>
      <c r="AA11" s="91" t="s">
        <v>2623</v>
      </c>
      <c r="AB11" s="91" t="s">
        <v>2623</v>
      </c>
      <c r="AC11" s="91" t="s">
        <v>2623</v>
      </c>
      <c r="AD11" s="93">
        <v>34308.33</v>
      </c>
      <c r="AE11" s="91" t="s">
        <v>27</v>
      </c>
      <c r="AF11" s="93">
        <v>0</v>
      </c>
      <c r="AG11" s="93">
        <v>4087.06</v>
      </c>
      <c r="AH11" s="91" t="s">
        <v>27</v>
      </c>
      <c r="AI11" s="93">
        <v>0</v>
      </c>
      <c r="AJ11" s="91" t="s">
        <v>2624</v>
      </c>
      <c r="AK11" s="91" t="s">
        <v>2630</v>
      </c>
      <c r="AL11" s="88"/>
      <c r="AM11" s="91" t="s">
        <v>28</v>
      </c>
      <c r="AN11" s="88" t="s">
        <v>135</v>
      </c>
      <c r="AO11" s="91" t="s">
        <v>61</v>
      </c>
      <c r="AP11" s="91" t="s">
        <v>45</v>
      </c>
      <c r="AQ11" s="91" t="s">
        <v>2634</v>
      </c>
      <c r="AR11" s="91" t="s">
        <v>32</v>
      </c>
      <c r="AS11" s="91" t="s">
        <v>6622</v>
      </c>
      <c r="AT11" s="91" t="s">
        <v>34</v>
      </c>
      <c r="AU11" s="91" t="s">
        <v>71</v>
      </c>
      <c r="AV11" s="91" t="s">
        <v>42</v>
      </c>
      <c r="AW11" s="91" t="s">
        <v>9747</v>
      </c>
      <c r="AX11" s="91" t="s">
        <v>2628</v>
      </c>
      <c r="AY11" s="93">
        <v>0</v>
      </c>
      <c r="AZ11" s="91" t="s">
        <v>9764</v>
      </c>
      <c r="BA11" s="91" t="s">
        <v>9765</v>
      </c>
      <c r="BB11" s="91" t="s">
        <v>9766</v>
      </c>
      <c r="BC11" s="91" t="s">
        <v>36</v>
      </c>
      <c r="BD11" s="93">
        <v>34308.33</v>
      </c>
      <c r="BE11" s="100" t="s">
        <v>9765</v>
      </c>
      <c r="BF11" s="91" t="s">
        <v>9747</v>
      </c>
      <c r="BG11" s="96">
        <v>2093</v>
      </c>
      <c r="BH11" s="97">
        <v>69.766666666666666</v>
      </c>
    </row>
    <row r="12" spans="1:60 16360:16362" ht="12.95" customHeight="1" x14ac:dyDescent="0.25">
      <c r="A12" s="88" t="s">
        <v>10207</v>
      </c>
      <c r="B12" s="88">
        <v>93</v>
      </c>
      <c r="C12" s="88" t="s">
        <v>2527</v>
      </c>
      <c r="D12" s="270">
        <v>1001</v>
      </c>
      <c r="E12" s="88" t="s">
        <v>2535</v>
      </c>
      <c r="F12" s="88" t="s">
        <v>9730</v>
      </c>
      <c r="G12" s="200" t="s">
        <v>9730</v>
      </c>
      <c r="H12" s="88" t="s">
        <v>10196</v>
      </c>
      <c r="I12" s="88" t="s">
        <v>11912</v>
      </c>
      <c r="J12" s="88" t="s">
        <v>7456</v>
      </c>
      <c r="K12" s="89">
        <v>210068.4846</v>
      </c>
      <c r="L12" s="89">
        <v>0</v>
      </c>
      <c r="M12" s="89">
        <f t="shared" si="0"/>
        <v>210068.4846</v>
      </c>
      <c r="N12" s="303">
        <v>0</v>
      </c>
      <c r="O12" s="297" t="s">
        <v>16077</v>
      </c>
      <c r="P12" s="88" t="s">
        <v>9686</v>
      </c>
      <c r="Q12" s="99">
        <v>464044</v>
      </c>
      <c r="R12" s="91" t="s">
        <v>9767</v>
      </c>
      <c r="S12" s="91" t="s">
        <v>9768</v>
      </c>
      <c r="T12" s="91" t="s">
        <v>2622</v>
      </c>
      <c r="U12" s="91" t="s">
        <v>9769</v>
      </c>
      <c r="V12" s="91" t="s">
        <v>9770</v>
      </c>
      <c r="W12" s="91" t="s">
        <v>9771</v>
      </c>
      <c r="X12" s="91" t="s">
        <v>2623</v>
      </c>
      <c r="Y12" s="93">
        <v>88952</v>
      </c>
      <c r="Z12" s="93">
        <v>88952</v>
      </c>
      <c r="AA12" s="91" t="s">
        <v>2623</v>
      </c>
      <c r="AB12" s="91" t="s">
        <v>2623</v>
      </c>
      <c r="AC12" s="91" t="s">
        <v>2623</v>
      </c>
      <c r="AD12" s="93">
        <v>88952</v>
      </c>
      <c r="AE12" s="91" t="s">
        <v>26</v>
      </c>
      <c r="AF12" s="93">
        <v>88952</v>
      </c>
      <c r="AG12" s="93">
        <v>100</v>
      </c>
      <c r="AH12" s="91" t="s">
        <v>27</v>
      </c>
      <c r="AI12" s="93">
        <v>0</v>
      </c>
      <c r="AJ12" s="91" t="s">
        <v>2624</v>
      </c>
      <c r="AK12" s="91" t="s">
        <v>2638</v>
      </c>
      <c r="AL12" s="91" t="s">
        <v>2642</v>
      </c>
      <c r="AM12" s="91" t="s">
        <v>28</v>
      </c>
      <c r="AN12" s="88" t="s">
        <v>135</v>
      </c>
      <c r="AO12" s="91" t="s">
        <v>80</v>
      </c>
      <c r="AP12" s="91" t="s">
        <v>31</v>
      </c>
      <c r="AQ12" s="91" t="s">
        <v>2634</v>
      </c>
      <c r="AR12" s="91" t="s">
        <v>32</v>
      </c>
      <c r="AS12" s="91" t="s">
        <v>364</v>
      </c>
      <c r="AT12" s="91" t="s">
        <v>34</v>
      </c>
      <c r="AU12" s="91" t="s">
        <v>71</v>
      </c>
      <c r="AV12" s="91" t="s">
        <v>42</v>
      </c>
      <c r="AW12" s="91" t="s">
        <v>9738</v>
      </c>
      <c r="AX12" s="91" t="s">
        <v>2628</v>
      </c>
      <c r="AY12" s="93">
        <v>0</v>
      </c>
      <c r="AZ12" s="91" t="s">
        <v>9772</v>
      </c>
      <c r="BA12" s="91" t="s">
        <v>9773</v>
      </c>
      <c r="BB12" s="91" t="s">
        <v>9774</v>
      </c>
      <c r="BC12" s="91" t="s">
        <v>36</v>
      </c>
      <c r="BD12" s="93">
        <v>88952</v>
      </c>
      <c r="BE12" s="100" t="s">
        <v>9773</v>
      </c>
      <c r="BF12" s="91" t="s">
        <v>9738</v>
      </c>
      <c r="BG12" s="96">
        <v>3116</v>
      </c>
      <c r="BH12" s="97">
        <v>103.86666666666666</v>
      </c>
    </row>
    <row r="13" spans="1:60 16360:16362" ht="12.95" customHeight="1" x14ac:dyDescent="0.25">
      <c r="A13" s="88" t="s">
        <v>10207</v>
      </c>
      <c r="B13" s="88">
        <v>82</v>
      </c>
      <c r="C13" s="88" t="s">
        <v>2527</v>
      </c>
      <c r="D13" s="270">
        <v>5012</v>
      </c>
      <c r="E13" s="88" t="s">
        <v>2537</v>
      </c>
      <c r="F13" s="88" t="s">
        <v>9729</v>
      </c>
      <c r="G13" s="200" t="s">
        <v>9730</v>
      </c>
      <c r="H13" s="88" t="s">
        <v>10196</v>
      </c>
      <c r="I13" s="88" t="s">
        <v>11912</v>
      </c>
      <c r="J13" s="88" t="s">
        <v>7453</v>
      </c>
      <c r="K13" s="89">
        <v>99420.62</v>
      </c>
      <c r="L13" s="89">
        <v>98000</v>
      </c>
      <c r="M13" s="89">
        <f t="shared" si="0"/>
        <v>1420.6199999999953</v>
      </c>
      <c r="N13" s="303">
        <v>11760</v>
      </c>
      <c r="O13" s="297" t="s">
        <v>16069</v>
      </c>
      <c r="P13" s="88" t="s">
        <v>9686</v>
      </c>
      <c r="Q13" s="99">
        <v>843665</v>
      </c>
      <c r="R13" s="91" t="s">
        <v>9775</v>
      </c>
      <c r="S13" s="91" t="s">
        <v>9776</v>
      </c>
      <c r="T13" s="91" t="s">
        <v>2622</v>
      </c>
      <c r="U13" s="91" t="s">
        <v>651</v>
      </c>
      <c r="V13" s="91" t="s">
        <v>9777</v>
      </c>
      <c r="W13" s="91" t="s">
        <v>9778</v>
      </c>
      <c r="X13" s="91" t="s">
        <v>2623</v>
      </c>
      <c r="Y13" s="93">
        <v>98000</v>
      </c>
      <c r="Z13" s="93">
        <v>98000</v>
      </c>
      <c r="AA13" s="91" t="s">
        <v>2623</v>
      </c>
      <c r="AB13" s="91" t="s">
        <v>2623</v>
      </c>
      <c r="AC13" s="91" t="s">
        <v>2623</v>
      </c>
      <c r="AD13" s="93">
        <v>98000</v>
      </c>
      <c r="AE13" s="91" t="s">
        <v>26</v>
      </c>
      <c r="AF13" s="93">
        <v>98000</v>
      </c>
      <c r="AG13" s="93">
        <v>43420.62</v>
      </c>
      <c r="AH13" s="91" t="s">
        <v>27</v>
      </c>
      <c r="AI13" s="93">
        <v>0</v>
      </c>
      <c r="AJ13" s="91" t="s">
        <v>2624</v>
      </c>
      <c r="AK13" s="91" t="s">
        <v>2630</v>
      </c>
      <c r="AL13" s="88"/>
      <c r="AM13" s="91" t="s">
        <v>28</v>
      </c>
      <c r="AN13" s="88" t="s">
        <v>135</v>
      </c>
      <c r="AO13" s="91" t="s">
        <v>38</v>
      </c>
      <c r="AP13" s="91" t="s">
        <v>45</v>
      </c>
      <c r="AQ13" s="91" t="s">
        <v>2644</v>
      </c>
      <c r="AR13" s="91" t="s">
        <v>32</v>
      </c>
      <c r="AS13" s="91" t="s">
        <v>312</v>
      </c>
      <c r="AT13" s="91" t="s">
        <v>84</v>
      </c>
      <c r="AU13" s="91" t="s">
        <v>85</v>
      </c>
      <c r="AV13" s="91" t="s">
        <v>42</v>
      </c>
      <c r="AW13" s="91" t="s">
        <v>9747</v>
      </c>
      <c r="AX13" s="91" t="s">
        <v>2637</v>
      </c>
      <c r="AY13" s="93">
        <v>0</v>
      </c>
      <c r="AZ13" s="91" t="s">
        <v>9779</v>
      </c>
      <c r="BA13" s="91" t="s">
        <v>9780</v>
      </c>
      <c r="BB13" s="91" t="s">
        <v>9781</v>
      </c>
      <c r="BC13" s="91" t="s">
        <v>36</v>
      </c>
      <c r="BD13" s="93">
        <v>98000</v>
      </c>
      <c r="BE13" s="100" t="s">
        <v>9780</v>
      </c>
      <c r="BF13" s="91" t="s">
        <v>9747</v>
      </c>
      <c r="BG13" s="96">
        <v>1803</v>
      </c>
      <c r="BH13" s="97">
        <v>60.1</v>
      </c>
    </row>
    <row r="14" spans="1:60 16360:16362" ht="12.95" customHeight="1" x14ac:dyDescent="0.25">
      <c r="A14" s="88" t="s">
        <v>10207</v>
      </c>
      <c r="B14" s="88">
        <v>93</v>
      </c>
      <c r="C14" s="88" t="s">
        <v>2527</v>
      </c>
      <c r="D14" s="270">
        <v>5030</v>
      </c>
      <c r="E14" s="88" t="s">
        <v>2530</v>
      </c>
      <c r="F14" s="122" t="s">
        <v>11913</v>
      </c>
      <c r="G14" s="88"/>
      <c r="H14" s="88" t="s">
        <v>10196</v>
      </c>
      <c r="I14" s="88" t="s">
        <v>9572</v>
      </c>
      <c r="J14" s="91" t="s">
        <v>7838</v>
      </c>
      <c r="K14" s="89">
        <v>19113.759999999998</v>
      </c>
      <c r="L14" s="89">
        <v>19113.759999999998</v>
      </c>
      <c r="M14" s="89">
        <f t="shared" si="0"/>
        <v>0</v>
      </c>
      <c r="N14" s="303">
        <v>0</v>
      </c>
      <c r="O14" s="297" t="s">
        <v>16077</v>
      </c>
      <c r="P14" s="88" t="s">
        <v>9686</v>
      </c>
      <c r="Q14" s="99">
        <v>722349</v>
      </c>
      <c r="R14" s="91" t="s">
        <v>9782</v>
      </c>
      <c r="S14" s="91" t="s">
        <v>9783</v>
      </c>
      <c r="T14" s="91" t="s">
        <v>2622</v>
      </c>
      <c r="U14" s="91" t="s">
        <v>9784</v>
      </c>
      <c r="V14" s="91" t="s">
        <v>9785</v>
      </c>
      <c r="W14" s="91" t="s">
        <v>9786</v>
      </c>
      <c r="X14" s="91" t="s">
        <v>2623</v>
      </c>
      <c r="Y14" s="93">
        <v>7212.84</v>
      </c>
      <c r="Z14" s="93">
        <v>26326.6</v>
      </c>
      <c r="AA14" s="91" t="s">
        <v>2623</v>
      </c>
      <c r="AB14" s="91" t="s">
        <v>2623</v>
      </c>
      <c r="AC14" s="91" t="s">
        <v>2623</v>
      </c>
      <c r="AD14" s="93">
        <v>7212.84</v>
      </c>
      <c r="AE14" s="91" t="s">
        <v>26</v>
      </c>
      <c r="AF14" s="93">
        <v>7212.84</v>
      </c>
      <c r="AG14" s="93">
        <v>6000</v>
      </c>
      <c r="AH14" s="91" t="s">
        <v>27</v>
      </c>
      <c r="AI14" s="93">
        <v>0</v>
      </c>
      <c r="AJ14" s="91" t="s">
        <v>2629</v>
      </c>
      <c r="AK14" s="91" t="s">
        <v>2630</v>
      </c>
      <c r="AL14" s="88"/>
      <c r="AM14" s="91" t="s">
        <v>28</v>
      </c>
      <c r="AN14" s="88" t="s">
        <v>135</v>
      </c>
      <c r="AO14" s="91" t="s">
        <v>38</v>
      </c>
      <c r="AP14" s="91" t="s">
        <v>31</v>
      </c>
      <c r="AQ14" s="91" t="s">
        <v>2632</v>
      </c>
      <c r="AR14" s="91" t="s">
        <v>79</v>
      </c>
      <c r="AS14" s="91" t="s">
        <v>3088</v>
      </c>
      <c r="AT14" s="91" t="s">
        <v>34</v>
      </c>
      <c r="AU14" s="91" t="s">
        <v>71</v>
      </c>
      <c r="AV14" s="91" t="s">
        <v>42</v>
      </c>
      <c r="AW14" s="91" t="s">
        <v>9738</v>
      </c>
      <c r="AX14" s="91" t="s">
        <v>57</v>
      </c>
      <c r="AY14" s="93">
        <v>0</v>
      </c>
      <c r="AZ14" s="91" t="s">
        <v>9787</v>
      </c>
      <c r="BA14" s="91" t="s">
        <v>9788</v>
      </c>
      <c r="BB14" s="91" t="s">
        <v>9789</v>
      </c>
      <c r="BC14" s="91" t="s">
        <v>36</v>
      </c>
      <c r="BD14" s="93">
        <v>7212.84</v>
      </c>
      <c r="BE14" s="100" t="s">
        <v>9788</v>
      </c>
      <c r="BF14" s="91" t="s">
        <v>9738</v>
      </c>
      <c r="BG14" s="96">
        <v>2269</v>
      </c>
      <c r="BH14" s="97">
        <v>75.63333333333334</v>
      </c>
    </row>
    <row r="15" spans="1:60 16360:16362" ht="12.95" customHeight="1" x14ac:dyDescent="0.25">
      <c r="A15" s="88" t="s">
        <v>10207</v>
      </c>
      <c r="B15" s="88">
        <v>93</v>
      </c>
      <c r="C15" s="88" t="s">
        <v>2527</v>
      </c>
      <c r="D15" s="270">
        <v>7000</v>
      </c>
      <c r="E15" s="88" t="s">
        <v>10199</v>
      </c>
      <c r="F15" s="122" t="s">
        <v>11913</v>
      </c>
      <c r="G15" s="88"/>
      <c r="H15" s="88" t="s">
        <v>10196</v>
      </c>
      <c r="I15" s="88" t="s">
        <v>9572</v>
      </c>
      <c r="J15" s="91" t="s">
        <v>7838</v>
      </c>
      <c r="K15" s="89">
        <v>54683.06</v>
      </c>
      <c r="L15" s="89">
        <v>54683.06</v>
      </c>
      <c r="M15" s="89">
        <f t="shared" si="0"/>
        <v>0</v>
      </c>
      <c r="N15" s="303">
        <v>5468.31</v>
      </c>
      <c r="O15" s="297" t="s">
        <v>16067</v>
      </c>
      <c r="P15" s="88" t="s">
        <v>9686</v>
      </c>
      <c r="Q15" s="99">
        <v>735625</v>
      </c>
      <c r="R15" s="91" t="s">
        <v>9790</v>
      </c>
      <c r="S15" s="91" t="s">
        <v>9791</v>
      </c>
      <c r="T15" s="91" t="s">
        <v>2622</v>
      </c>
      <c r="U15" s="91" t="s">
        <v>9792</v>
      </c>
      <c r="V15" s="91" t="s">
        <v>9793</v>
      </c>
      <c r="W15" s="91" t="s">
        <v>9794</v>
      </c>
      <c r="X15" s="91" t="s">
        <v>2623</v>
      </c>
      <c r="Y15" s="93">
        <v>20160</v>
      </c>
      <c r="Z15" s="93">
        <v>20160</v>
      </c>
      <c r="AA15" s="91" t="s">
        <v>2623</v>
      </c>
      <c r="AB15" s="91" t="s">
        <v>2623</v>
      </c>
      <c r="AC15" s="91" t="s">
        <v>2623</v>
      </c>
      <c r="AD15" s="93">
        <v>20160</v>
      </c>
      <c r="AE15" s="91" t="s">
        <v>26</v>
      </c>
      <c r="AF15" s="93">
        <v>20160</v>
      </c>
      <c r="AG15" s="93">
        <v>0</v>
      </c>
      <c r="AH15" s="91" t="s">
        <v>27</v>
      </c>
      <c r="AI15" s="93">
        <v>0</v>
      </c>
      <c r="AJ15" s="91" t="s">
        <v>2624</v>
      </c>
      <c r="AK15" s="91" t="s">
        <v>2625</v>
      </c>
      <c r="AL15" s="91" t="s">
        <v>2626</v>
      </c>
      <c r="AM15" s="91" t="s">
        <v>28</v>
      </c>
      <c r="AN15" s="88" t="s">
        <v>135</v>
      </c>
      <c r="AO15" s="91" t="s">
        <v>38</v>
      </c>
      <c r="AP15" s="91" t="s">
        <v>45</v>
      </c>
      <c r="AQ15" s="91" t="s">
        <v>2641</v>
      </c>
      <c r="AR15" s="91" t="s">
        <v>32</v>
      </c>
      <c r="AS15" s="91" t="s">
        <v>339</v>
      </c>
      <c r="AT15" s="91" t="s">
        <v>123</v>
      </c>
      <c r="AU15" s="91" t="s">
        <v>185</v>
      </c>
      <c r="AV15" s="91" t="s">
        <v>42</v>
      </c>
      <c r="AW15" s="91" t="s">
        <v>9738</v>
      </c>
      <c r="AX15" s="91" t="s">
        <v>57</v>
      </c>
      <c r="AY15" s="93">
        <v>0</v>
      </c>
      <c r="AZ15" s="91" t="s">
        <v>9795</v>
      </c>
      <c r="BA15" s="91" t="s">
        <v>9796</v>
      </c>
      <c r="BB15" s="91" t="s">
        <v>9797</v>
      </c>
      <c r="BC15" s="91" t="s">
        <v>36</v>
      </c>
      <c r="BD15" s="93">
        <v>20160</v>
      </c>
      <c r="BE15" s="100" t="s">
        <v>9796</v>
      </c>
      <c r="BF15" s="91" t="s">
        <v>9738</v>
      </c>
      <c r="BG15" s="96">
        <v>2294</v>
      </c>
      <c r="BH15" s="97">
        <v>76.466666666666669</v>
      </c>
    </row>
    <row r="16" spans="1:60 16360:16362" ht="12.95" customHeight="1" x14ac:dyDescent="0.25">
      <c r="A16" s="88" t="s">
        <v>10207</v>
      </c>
      <c r="B16" s="88">
        <v>82</v>
      </c>
      <c r="C16" s="88" t="s">
        <v>2527</v>
      </c>
      <c r="D16" s="270">
        <v>5012</v>
      </c>
      <c r="E16" s="88" t="s">
        <v>2537</v>
      </c>
      <c r="F16" s="122" t="s">
        <v>11898</v>
      </c>
      <c r="G16" s="88"/>
      <c r="H16" s="88" t="s">
        <v>10203</v>
      </c>
      <c r="I16" s="88" t="s">
        <v>13987</v>
      </c>
      <c r="J16" s="91" t="s">
        <v>7838</v>
      </c>
      <c r="K16" s="89">
        <v>20211.580000000002</v>
      </c>
      <c r="L16" s="89">
        <v>20211.580000000002</v>
      </c>
      <c r="M16" s="89">
        <f t="shared" si="0"/>
        <v>0</v>
      </c>
      <c r="N16" s="303">
        <v>2636.29</v>
      </c>
      <c r="O16" s="297" t="s">
        <v>16070</v>
      </c>
      <c r="P16" s="88" t="s">
        <v>9686</v>
      </c>
      <c r="Q16" s="99">
        <v>780654</v>
      </c>
      <c r="R16" s="91" t="s">
        <v>9798</v>
      </c>
      <c r="S16" s="91" t="s">
        <v>9799</v>
      </c>
      <c r="T16" s="91" t="s">
        <v>2622</v>
      </c>
      <c r="U16" s="91" t="s">
        <v>9800</v>
      </c>
      <c r="V16" s="91" t="s">
        <v>9801</v>
      </c>
      <c r="W16" s="91" t="s">
        <v>9802</v>
      </c>
      <c r="X16" s="91" t="s">
        <v>2623</v>
      </c>
      <c r="Y16" s="93">
        <v>18426.37</v>
      </c>
      <c r="Z16" s="93">
        <v>25000</v>
      </c>
      <c r="AA16" s="91" t="s">
        <v>2623</v>
      </c>
      <c r="AB16" s="91" t="s">
        <v>2623</v>
      </c>
      <c r="AC16" s="91" t="s">
        <v>2623</v>
      </c>
      <c r="AD16" s="93">
        <v>18426.37</v>
      </c>
      <c r="AE16" s="91" t="s">
        <v>27</v>
      </c>
      <c r="AF16" s="93">
        <v>0</v>
      </c>
      <c r="AG16" s="93">
        <v>0</v>
      </c>
      <c r="AH16" s="91" t="s">
        <v>27</v>
      </c>
      <c r="AI16" s="93">
        <v>0</v>
      </c>
      <c r="AJ16" s="91" t="s">
        <v>2629</v>
      </c>
      <c r="AK16" s="91" t="s">
        <v>2625</v>
      </c>
      <c r="AL16" s="91" t="s">
        <v>2626</v>
      </c>
      <c r="AM16" s="91" t="s">
        <v>28</v>
      </c>
      <c r="AN16" s="88" t="s">
        <v>135</v>
      </c>
      <c r="AO16" s="91" t="s">
        <v>38</v>
      </c>
      <c r="AP16" s="91" t="s">
        <v>45</v>
      </c>
      <c r="AQ16" s="91" t="s">
        <v>2641</v>
      </c>
      <c r="AR16" s="91" t="s">
        <v>32</v>
      </c>
      <c r="AS16" s="91" t="s">
        <v>198</v>
      </c>
      <c r="AT16" s="91" t="s">
        <v>34</v>
      </c>
      <c r="AU16" s="91" t="s">
        <v>71</v>
      </c>
      <c r="AV16" s="91" t="s">
        <v>42</v>
      </c>
      <c r="AW16" s="91" t="s">
        <v>9747</v>
      </c>
      <c r="AX16" s="91" t="s">
        <v>57</v>
      </c>
      <c r="AY16" s="93">
        <v>0</v>
      </c>
      <c r="AZ16" s="91" t="s">
        <v>9803</v>
      </c>
      <c r="BA16" s="91" t="s">
        <v>9804</v>
      </c>
      <c r="BB16" s="91" t="s">
        <v>9805</v>
      </c>
      <c r="BC16" s="91" t="s">
        <v>36</v>
      </c>
      <c r="BD16" s="93">
        <v>18426.37</v>
      </c>
      <c r="BE16" s="100" t="s">
        <v>9804</v>
      </c>
      <c r="BF16" s="91" t="s">
        <v>9747</v>
      </c>
      <c r="BG16" s="96">
        <v>1978</v>
      </c>
      <c r="BH16" s="97">
        <v>65.933333333333337</v>
      </c>
    </row>
    <row r="17" spans="1:60" ht="12.95" customHeight="1" x14ac:dyDescent="0.25">
      <c r="A17" s="88" t="s">
        <v>10207</v>
      </c>
      <c r="B17" s="88">
        <v>82</v>
      </c>
      <c r="C17" s="88" t="s">
        <v>2527</v>
      </c>
      <c r="D17" s="270">
        <v>5012</v>
      </c>
      <c r="E17" s="88" t="s">
        <v>2537</v>
      </c>
      <c r="F17" s="122" t="s">
        <v>11898</v>
      </c>
      <c r="G17" s="88"/>
      <c r="H17" s="88" t="s">
        <v>10196</v>
      </c>
      <c r="I17" s="88" t="s">
        <v>10206</v>
      </c>
      <c r="J17" s="88" t="s">
        <v>7456</v>
      </c>
      <c r="K17" s="89">
        <v>51006.270000000004</v>
      </c>
      <c r="L17" s="89">
        <v>0</v>
      </c>
      <c r="M17" s="89">
        <f t="shared" si="0"/>
        <v>51006.270000000004</v>
      </c>
      <c r="N17" s="303">
        <v>0</v>
      </c>
      <c r="O17" s="297" t="s">
        <v>16077</v>
      </c>
      <c r="P17" s="88" t="s">
        <v>9686</v>
      </c>
      <c r="Q17" s="99">
        <v>595402</v>
      </c>
      <c r="R17" s="91" t="s">
        <v>9806</v>
      </c>
      <c r="S17" s="91" t="s">
        <v>9807</v>
      </c>
      <c r="T17" s="91" t="s">
        <v>2622</v>
      </c>
      <c r="U17" s="91" t="s">
        <v>9808</v>
      </c>
      <c r="V17" s="91" t="s">
        <v>9809</v>
      </c>
      <c r="W17" s="91" t="s">
        <v>9810</v>
      </c>
      <c r="X17" s="91" t="s">
        <v>2623</v>
      </c>
      <c r="Y17" s="93">
        <v>25000</v>
      </c>
      <c r="Z17" s="93">
        <v>25000</v>
      </c>
      <c r="AA17" s="91" t="s">
        <v>2623</v>
      </c>
      <c r="AB17" s="91" t="s">
        <v>2623</v>
      </c>
      <c r="AC17" s="91" t="s">
        <v>2623</v>
      </c>
      <c r="AD17" s="93">
        <v>25000</v>
      </c>
      <c r="AE17" s="91" t="s">
        <v>27</v>
      </c>
      <c r="AF17" s="93">
        <v>0</v>
      </c>
      <c r="AG17" s="93">
        <v>2500</v>
      </c>
      <c r="AH17" s="91" t="s">
        <v>27</v>
      </c>
      <c r="AI17" s="93">
        <v>0</v>
      </c>
      <c r="AJ17" s="91" t="s">
        <v>2624</v>
      </c>
      <c r="AK17" s="91" t="s">
        <v>2630</v>
      </c>
      <c r="AL17" s="88"/>
      <c r="AM17" s="91" t="s">
        <v>28</v>
      </c>
      <c r="AN17" s="88" t="s">
        <v>135</v>
      </c>
      <c r="AO17" s="91" t="s">
        <v>38</v>
      </c>
      <c r="AP17" s="91" t="s">
        <v>45</v>
      </c>
      <c r="AQ17" s="91" t="s">
        <v>8815</v>
      </c>
      <c r="AR17" s="91" t="s">
        <v>32</v>
      </c>
      <c r="AS17" s="91" t="s">
        <v>9558</v>
      </c>
      <c r="AT17" s="91" t="s">
        <v>34</v>
      </c>
      <c r="AU17" s="91" t="s">
        <v>71</v>
      </c>
      <c r="AV17" s="91" t="s">
        <v>42</v>
      </c>
      <c r="AW17" s="91" t="s">
        <v>9738</v>
      </c>
      <c r="AX17" s="91" t="s">
        <v>2628</v>
      </c>
      <c r="AY17" s="93">
        <v>0</v>
      </c>
      <c r="AZ17" s="91" t="s">
        <v>9811</v>
      </c>
      <c r="BA17" s="91" t="s">
        <v>9812</v>
      </c>
      <c r="BB17" s="91" t="s">
        <v>9813</v>
      </c>
      <c r="BC17" s="91" t="s">
        <v>36</v>
      </c>
      <c r="BD17" s="93">
        <v>25000</v>
      </c>
      <c r="BE17" s="100" t="s">
        <v>9812</v>
      </c>
      <c r="BF17" s="91" t="s">
        <v>9738</v>
      </c>
      <c r="BG17" s="96">
        <v>2458</v>
      </c>
      <c r="BH17" s="97">
        <v>81.933333333333337</v>
      </c>
    </row>
    <row r="18" spans="1:60" ht="12.95" customHeight="1" x14ac:dyDescent="0.25">
      <c r="A18" s="88" t="s">
        <v>10207</v>
      </c>
      <c r="B18" s="88">
        <v>93</v>
      </c>
      <c r="C18" s="88" t="s">
        <v>2527</v>
      </c>
      <c r="D18" s="270">
        <v>7000</v>
      </c>
      <c r="E18" s="88" t="s">
        <v>10199</v>
      </c>
      <c r="F18" s="122" t="s">
        <v>11913</v>
      </c>
      <c r="G18" s="88"/>
      <c r="H18" s="88" t="s">
        <v>10196</v>
      </c>
      <c r="I18" s="88" t="s">
        <v>10206</v>
      </c>
      <c r="J18" s="88" t="s">
        <v>7456</v>
      </c>
      <c r="K18" s="89">
        <v>302346.38</v>
      </c>
      <c r="L18" s="89">
        <v>0</v>
      </c>
      <c r="M18" s="89">
        <f t="shared" si="0"/>
        <v>302346.38</v>
      </c>
      <c r="N18" s="303">
        <v>0</v>
      </c>
      <c r="O18" s="297" t="s">
        <v>16077</v>
      </c>
      <c r="P18" s="88" t="s">
        <v>9686</v>
      </c>
      <c r="Q18" s="99">
        <v>574181</v>
      </c>
      <c r="R18" s="91" t="s">
        <v>9814</v>
      </c>
      <c r="S18" s="91" t="s">
        <v>9815</v>
      </c>
      <c r="T18" s="91" t="s">
        <v>2622</v>
      </c>
      <c r="U18" s="91" t="s">
        <v>9816</v>
      </c>
      <c r="V18" s="91" t="s">
        <v>9817</v>
      </c>
      <c r="W18" s="91" t="s">
        <v>9737</v>
      </c>
      <c r="X18" s="91" t="s">
        <v>2623</v>
      </c>
      <c r="Y18" s="93">
        <v>105171</v>
      </c>
      <c r="Z18" s="93">
        <v>105171</v>
      </c>
      <c r="AA18" s="91" t="s">
        <v>2623</v>
      </c>
      <c r="AB18" s="91" t="s">
        <v>2623</v>
      </c>
      <c r="AC18" s="91" t="s">
        <v>2623</v>
      </c>
      <c r="AD18" s="93">
        <v>105171</v>
      </c>
      <c r="AE18" s="91" t="s">
        <v>27</v>
      </c>
      <c r="AF18" s="93">
        <v>0</v>
      </c>
      <c r="AG18" s="93">
        <v>86047</v>
      </c>
      <c r="AH18" s="91" t="s">
        <v>27</v>
      </c>
      <c r="AI18" s="93">
        <v>0</v>
      </c>
      <c r="AJ18" s="91" t="s">
        <v>2624</v>
      </c>
      <c r="AK18" s="91" t="s">
        <v>2630</v>
      </c>
      <c r="AL18" s="88"/>
      <c r="AM18" s="91" t="s">
        <v>28</v>
      </c>
      <c r="AN18" s="88" t="s">
        <v>135</v>
      </c>
      <c r="AO18" s="91" t="s">
        <v>38</v>
      </c>
      <c r="AP18" s="91" t="s">
        <v>31</v>
      </c>
      <c r="AQ18" s="91" t="s">
        <v>2727</v>
      </c>
      <c r="AR18" s="91" t="s">
        <v>32</v>
      </c>
      <c r="AS18" s="91" t="s">
        <v>77</v>
      </c>
      <c r="AT18" s="91" t="s">
        <v>34</v>
      </c>
      <c r="AU18" s="91" t="s">
        <v>71</v>
      </c>
      <c r="AV18" s="91" t="s">
        <v>42</v>
      </c>
      <c r="AW18" s="91" t="s">
        <v>9738</v>
      </c>
      <c r="AX18" s="91" t="s">
        <v>2628</v>
      </c>
      <c r="AY18" s="93">
        <v>0</v>
      </c>
      <c r="AZ18" s="91" t="s">
        <v>9818</v>
      </c>
      <c r="BA18" s="91" t="s">
        <v>9819</v>
      </c>
      <c r="BB18" s="91" t="s">
        <v>9820</v>
      </c>
      <c r="BC18" s="91" t="s">
        <v>36</v>
      </c>
      <c r="BD18" s="93">
        <v>105171</v>
      </c>
      <c r="BE18" s="100" t="s">
        <v>9819</v>
      </c>
      <c r="BF18" s="91" t="s">
        <v>9738</v>
      </c>
      <c r="BG18" s="96">
        <v>2608</v>
      </c>
      <c r="BH18" s="97">
        <v>86.933333333333337</v>
      </c>
    </row>
    <row r="19" spans="1:60" ht="12.95" customHeight="1" x14ac:dyDescent="0.25">
      <c r="A19" s="88" t="s">
        <v>10207</v>
      </c>
      <c r="B19" s="88">
        <v>93</v>
      </c>
      <c r="C19" s="88" t="s">
        <v>2527</v>
      </c>
      <c r="D19" s="270">
        <v>5030</v>
      </c>
      <c r="E19" s="88" t="s">
        <v>2530</v>
      </c>
      <c r="F19" s="122" t="s">
        <v>11913</v>
      </c>
      <c r="G19" s="88"/>
      <c r="H19" s="88" t="s">
        <v>10196</v>
      </c>
      <c r="I19" s="88" t="s">
        <v>9572</v>
      </c>
      <c r="J19" s="88" t="s">
        <v>7456</v>
      </c>
      <c r="K19" s="89">
        <v>85271.22</v>
      </c>
      <c r="L19" s="89">
        <v>0</v>
      </c>
      <c r="M19" s="89">
        <f t="shared" si="0"/>
        <v>85271.22</v>
      </c>
      <c r="N19" s="303">
        <v>0</v>
      </c>
      <c r="O19" s="297" t="s">
        <v>16077</v>
      </c>
      <c r="P19" s="88" t="s">
        <v>9686</v>
      </c>
      <c r="Q19" s="99">
        <v>789911</v>
      </c>
      <c r="R19" s="91" t="s">
        <v>9821</v>
      </c>
      <c r="S19" s="91" t="s">
        <v>9822</v>
      </c>
      <c r="T19" s="91" t="s">
        <v>2622</v>
      </c>
      <c r="U19" s="91" t="s">
        <v>9823</v>
      </c>
      <c r="V19" s="91" t="s">
        <v>9824</v>
      </c>
      <c r="W19" s="91" t="s">
        <v>9825</v>
      </c>
      <c r="X19" s="91" t="s">
        <v>2623</v>
      </c>
      <c r="Y19" s="93">
        <v>37008.06</v>
      </c>
      <c r="Z19" s="93">
        <v>37008.06</v>
      </c>
      <c r="AA19" s="91" t="s">
        <v>2623</v>
      </c>
      <c r="AB19" s="91" t="s">
        <v>2623</v>
      </c>
      <c r="AC19" s="91" t="s">
        <v>2623</v>
      </c>
      <c r="AD19" s="93">
        <v>37008.06</v>
      </c>
      <c r="AE19" s="91" t="s">
        <v>27</v>
      </c>
      <c r="AF19" s="93">
        <v>0</v>
      </c>
      <c r="AG19" s="93">
        <v>3700.8</v>
      </c>
      <c r="AH19" s="91" t="s">
        <v>27</v>
      </c>
      <c r="AI19" s="93">
        <v>0</v>
      </c>
      <c r="AJ19" s="91" t="s">
        <v>2624</v>
      </c>
      <c r="AK19" s="91" t="s">
        <v>2630</v>
      </c>
      <c r="AL19" s="88"/>
      <c r="AM19" s="91" t="s">
        <v>28</v>
      </c>
      <c r="AN19" s="88" t="s">
        <v>135</v>
      </c>
      <c r="AO19" s="91" t="s">
        <v>38</v>
      </c>
      <c r="AP19" s="91" t="s">
        <v>45</v>
      </c>
      <c r="AQ19" s="91" t="s">
        <v>32</v>
      </c>
      <c r="AR19" s="91" t="s">
        <v>32</v>
      </c>
      <c r="AS19" s="91" t="s">
        <v>9826</v>
      </c>
      <c r="AT19" s="91" t="s">
        <v>34</v>
      </c>
      <c r="AU19" s="91" t="s">
        <v>71</v>
      </c>
      <c r="AV19" s="91" t="s">
        <v>42</v>
      </c>
      <c r="AW19" s="91" t="s">
        <v>9827</v>
      </c>
      <c r="AX19" s="91" t="s">
        <v>2628</v>
      </c>
      <c r="AY19" s="93">
        <v>0</v>
      </c>
      <c r="AZ19" s="91" t="s">
        <v>9828</v>
      </c>
      <c r="BA19" s="91" t="s">
        <v>9829</v>
      </c>
      <c r="BB19" s="91" t="s">
        <v>9830</v>
      </c>
      <c r="BC19" s="91" t="s">
        <v>36</v>
      </c>
      <c r="BD19" s="93">
        <v>37008.06</v>
      </c>
      <c r="BE19" s="100" t="s">
        <v>9829</v>
      </c>
      <c r="BF19" s="91" t="s">
        <v>9827</v>
      </c>
      <c r="BG19" s="96">
        <v>2013</v>
      </c>
      <c r="BH19" s="97">
        <v>67.099999999999994</v>
      </c>
    </row>
    <row r="20" spans="1:60" ht="12.95" customHeight="1" x14ac:dyDescent="0.25">
      <c r="A20" s="88" t="s">
        <v>10207</v>
      </c>
      <c r="B20" s="88">
        <v>82</v>
      </c>
      <c r="C20" s="88" t="s">
        <v>2527</v>
      </c>
      <c r="D20" s="270">
        <v>5012</v>
      </c>
      <c r="E20" s="88" t="s">
        <v>2537</v>
      </c>
      <c r="F20" s="88" t="s">
        <v>9729</v>
      </c>
      <c r="G20" s="200" t="s">
        <v>9729</v>
      </c>
      <c r="H20" s="88" t="s">
        <v>10196</v>
      </c>
      <c r="I20" s="88" t="s">
        <v>10206</v>
      </c>
      <c r="J20" s="88" t="s">
        <v>7456</v>
      </c>
      <c r="K20" s="89">
        <v>87316.489999999991</v>
      </c>
      <c r="L20" s="89">
        <v>0</v>
      </c>
      <c r="M20" s="89">
        <f t="shared" si="0"/>
        <v>87316.489999999991</v>
      </c>
      <c r="N20" s="303">
        <v>0</v>
      </c>
      <c r="O20" s="297" t="s">
        <v>16077</v>
      </c>
      <c r="P20" s="88" t="s">
        <v>9686</v>
      </c>
      <c r="Q20" s="99">
        <v>782036</v>
      </c>
      <c r="R20" s="91" t="s">
        <v>9831</v>
      </c>
      <c r="S20" s="91" t="s">
        <v>9832</v>
      </c>
      <c r="T20" s="91" t="s">
        <v>2622</v>
      </c>
      <c r="U20" s="91" t="s">
        <v>9833</v>
      </c>
      <c r="V20" s="91" t="s">
        <v>9834</v>
      </c>
      <c r="W20" s="91" t="s">
        <v>9835</v>
      </c>
      <c r="X20" s="91" t="s">
        <v>2623</v>
      </c>
      <c r="Y20" s="93">
        <v>38336.83</v>
      </c>
      <c r="Z20" s="93">
        <v>38336.83</v>
      </c>
      <c r="AA20" s="91" t="s">
        <v>2623</v>
      </c>
      <c r="AB20" s="91" t="s">
        <v>2623</v>
      </c>
      <c r="AC20" s="91" t="s">
        <v>2623</v>
      </c>
      <c r="AD20" s="93">
        <v>38336.83</v>
      </c>
      <c r="AE20" s="91" t="s">
        <v>27</v>
      </c>
      <c r="AF20" s="93">
        <v>0</v>
      </c>
      <c r="AG20" s="93">
        <v>2500</v>
      </c>
      <c r="AH20" s="91" t="s">
        <v>27</v>
      </c>
      <c r="AI20" s="93">
        <v>0</v>
      </c>
      <c r="AJ20" s="91" t="s">
        <v>2629</v>
      </c>
      <c r="AK20" s="91" t="s">
        <v>2630</v>
      </c>
      <c r="AL20" s="88"/>
      <c r="AM20" s="91" t="s">
        <v>28</v>
      </c>
      <c r="AN20" s="88" t="s">
        <v>135</v>
      </c>
      <c r="AO20" s="91" t="s">
        <v>38</v>
      </c>
      <c r="AP20" s="91" t="s">
        <v>45</v>
      </c>
      <c r="AQ20" s="91" t="s">
        <v>2641</v>
      </c>
      <c r="AR20" s="91" t="s">
        <v>32</v>
      </c>
      <c r="AS20" s="91" t="s">
        <v>58</v>
      </c>
      <c r="AT20" s="91" t="s">
        <v>34</v>
      </c>
      <c r="AU20" s="91" t="s">
        <v>71</v>
      </c>
      <c r="AV20" s="91" t="s">
        <v>42</v>
      </c>
      <c r="AW20" s="91" t="s">
        <v>9827</v>
      </c>
      <c r="AX20" s="91" t="s">
        <v>2628</v>
      </c>
      <c r="AY20" s="93">
        <v>0</v>
      </c>
      <c r="AZ20" s="91" t="s">
        <v>9836</v>
      </c>
      <c r="BA20" s="91" t="s">
        <v>9837</v>
      </c>
      <c r="BB20" s="91" t="s">
        <v>9838</v>
      </c>
      <c r="BC20" s="91" t="s">
        <v>36</v>
      </c>
      <c r="BD20" s="93">
        <v>38336.83</v>
      </c>
      <c r="BE20" s="100" t="s">
        <v>9837</v>
      </c>
      <c r="BF20" s="91" t="s">
        <v>9827</v>
      </c>
      <c r="BG20" s="96">
        <v>2108</v>
      </c>
      <c r="BH20" s="97">
        <v>70.266666666666666</v>
      </c>
    </row>
    <row r="21" spans="1:60" ht="12.95" customHeight="1" x14ac:dyDescent="0.25">
      <c r="A21" s="88" t="s">
        <v>10207</v>
      </c>
      <c r="B21" s="88">
        <v>93</v>
      </c>
      <c r="C21" s="88" t="s">
        <v>2527</v>
      </c>
      <c r="D21" s="270">
        <v>5030</v>
      </c>
      <c r="E21" s="88" t="s">
        <v>2530</v>
      </c>
      <c r="F21" s="122" t="s">
        <v>11898</v>
      </c>
      <c r="G21" s="88"/>
      <c r="H21" s="88" t="s">
        <v>10196</v>
      </c>
      <c r="I21" s="88" t="s">
        <v>10206</v>
      </c>
      <c r="J21" s="88" t="s">
        <v>7456</v>
      </c>
      <c r="K21" s="89">
        <v>124558.43000000001</v>
      </c>
      <c r="L21" s="89">
        <v>0</v>
      </c>
      <c r="M21" s="89">
        <f t="shared" si="0"/>
        <v>124558.43000000001</v>
      </c>
      <c r="N21" s="303">
        <v>0</v>
      </c>
      <c r="O21" s="297" t="s">
        <v>16077</v>
      </c>
      <c r="P21" s="88" t="s">
        <v>9686</v>
      </c>
      <c r="Q21" s="99">
        <v>820126</v>
      </c>
      <c r="R21" s="91" t="s">
        <v>9839</v>
      </c>
      <c r="S21" s="91" t="s">
        <v>9840</v>
      </c>
      <c r="T21" s="91" t="s">
        <v>2622</v>
      </c>
      <c r="U21" s="91" t="s">
        <v>9841</v>
      </c>
      <c r="V21" s="91" t="s">
        <v>9842</v>
      </c>
      <c r="W21" s="91" t="s">
        <v>9843</v>
      </c>
      <c r="X21" s="91" t="s">
        <v>2623</v>
      </c>
      <c r="Y21" s="93">
        <v>54782.11</v>
      </c>
      <c r="Z21" s="93">
        <v>54782.11</v>
      </c>
      <c r="AA21" s="91" t="s">
        <v>2623</v>
      </c>
      <c r="AB21" s="91" t="s">
        <v>2623</v>
      </c>
      <c r="AC21" s="91" t="s">
        <v>2623</v>
      </c>
      <c r="AD21" s="93">
        <v>54782.11</v>
      </c>
      <c r="AE21" s="91" t="s">
        <v>27</v>
      </c>
      <c r="AF21" s="93">
        <v>0</v>
      </c>
      <c r="AG21" s="93">
        <v>8657.32</v>
      </c>
      <c r="AH21" s="91" t="s">
        <v>27</v>
      </c>
      <c r="AI21" s="93">
        <v>0</v>
      </c>
      <c r="AJ21" s="91" t="s">
        <v>2624</v>
      </c>
      <c r="AK21" s="91" t="s">
        <v>2630</v>
      </c>
      <c r="AL21" s="88"/>
      <c r="AM21" s="91" t="s">
        <v>28</v>
      </c>
      <c r="AN21" s="88" t="s">
        <v>135</v>
      </c>
      <c r="AO21" s="91" t="s">
        <v>38</v>
      </c>
      <c r="AP21" s="91" t="s">
        <v>45</v>
      </c>
      <c r="AQ21" s="91" t="s">
        <v>32</v>
      </c>
      <c r="AR21" s="91" t="s">
        <v>32</v>
      </c>
      <c r="AS21" s="91" t="s">
        <v>9844</v>
      </c>
      <c r="AT21" s="91" t="s">
        <v>34</v>
      </c>
      <c r="AU21" s="91" t="s">
        <v>71</v>
      </c>
      <c r="AV21" s="91" t="s">
        <v>42</v>
      </c>
      <c r="AW21" s="91" t="s">
        <v>9827</v>
      </c>
      <c r="AX21" s="91" t="s">
        <v>2628</v>
      </c>
      <c r="AY21" s="93">
        <v>0</v>
      </c>
      <c r="AZ21" s="91" t="s">
        <v>9845</v>
      </c>
      <c r="BA21" s="91" t="s">
        <v>9846</v>
      </c>
      <c r="BB21" s="91" t="s">
        <v>9847</v>
      </c>
      <c r="BC21" s="91" t="s">
        <v>36</v>
      </c>
      <c r="BD21" s="93">
        <v>54782.11</v>
      </c>
      <c r="BE21" s="100" t="s">
        <v>9846</v>
      </c>
      <c r="BF21" s="91" t="s">
        <v>9827</v>
      </c>
      <c r="BG21" s="96">
        <v>1905</v>
      </c>
      <c r="BH21" s="97">
        <v>63.5</v>
      </c>
    </row>
    <row r="22" spans="1:60" ht="12.95" customHeight="1" x14ac:dyDescent="0.25">
      <c r="A22" s="88" t="s">
        <v>10207</v>
      </c>
      <c r="B22" s="88">
        <v>93</v>
      </c>
      <c r="C22" s="88" t="s">
        <v>2527</v>
      </c>
      <c r="D22" s="270">
        <v>6004</v>
      </c>
      <c r="E22" s="88" t="s">
        <v>2534</v>
      </c>
      <c r="F22" s="122" t="s">
        <v>11913</v>
      </c>
      <c r="G22" s="88"/>
      <c r="H22" s="88" t="s">
        <v>10196</v>
      </c>
      <c r="I22" s="88" t="s">
        <v>8709</v>
      </c>
      <c r="J22" s="88" t="s">
        <v>7456</v>
      </c>
      <c r="K22" s="89">
        <v>253555.11</v>
      </c>
      <c r="L22" s="89">
        <v>0</v>
      </c>
      <c r="M22" s="89">
        <f t="shared" si="0"/>
        <v>253555.11</v>
      </c>
      <c r="N22" s="303">
        <v>0</v>
      </c>
      <c r="O22" s="297" t="s">
        <v>16077</v>
      </c>
      <c r="P22" s="88" t="s">
        <v>9686</v>
      </c>
      <c r="Q22" s="99">
        <v>777805</v>
      </c>
      <c r="R22" s="91" t="s">
        <v>9848</v>
      </c>
      <c r="S22" s="91" t="s">
        <v>9849</v>
      </c>
      <c r="T22" s="91" t="s">
        <v>2622</v>
      </c>
      <c r="U22" s="91" t="s">
        <v>9850</v>
      </c>
      <c r="V22" s="91" t="s">
        <v>9851</v>
      </c>
      <c r="W22" s="91" t="s">
        <v>9852</v>
      </c>
      <c r="X22" s="91" t="s">
        <v>2623</v>
      </c>
      <c r="Y22" s="93">
        <v>101258</v>
      </c>
      <c r="Z22" s="93">
        <v>101258</v>
      </c>
      <c r="AA22" s="91" t="s">
        <v>2623</v>
      </c>
      <c r="AB22" s="91" t="s">
        <v>2623</v>
      </c>
      <c r="AC22" s="91" t="s">
        <v>2623</v>
      </c>
      <c r="AD22" s="93">
        <v>101258</v>
      </c>
      <c r="AE22" s="91" t="s">
        <v>27</v>
      </c>
      <c r="AF22" s="93">
        <v>0</v>
      </c>
      <c r="AG22" s="93">
        <v>10000</v>
      </c>
      <c r="AH22" s="91" t="s">
        <v>27</v>
      </c>
      <c r="AI22" s="93">
        <v>0</v>
      </c>
      <c r="AJ22" s="91" t="s">
        <v>2629</v>
      </c>
      <c r="AK22" s="91" t="s">
        <v>2630</v>
      </c>
      <c r="AL22" s="88"/>
      <c r="AM22" s="91" t="s">
        <v>28</v>
      </c>
      <c r="AN22" s="88" t="s">
        <v>135</v>
      </c>
      <c r="AO22" s="91" t="s">
        <v>38</v>
      </c>
      <c r="AP22" s="91" t="s">
        <v>31</v>
      </c>
      <c r="AQ22" s="91" t="s">
        <v>2641</v>
      </c>
      <c r="AR22" s="91" t="s">
        <v>32</v>
      </c>
      <c r="AS22" s="91" t="s">
        <v>378</v>
      </c>
      <c r="AT22" s="91" t="s">
        <v>34</v>
      </c>
      <c r="AU22" s="91" t="s">
        <v>71</v>
      </c>
      <c r="AV22" s="91" t="s">
        <v>42</v>
      </c>
      <c r="AW22" s="91" t="s">
        <v>9747</v>
      </c>
      <c r="AX22" s="91" t="s">
        <v>2628</v>
      </c>
      <c r="AY22" s="93">
        <v>0</v>
      </c>
      <c r="AZ22" s="91" t="s">
        <v>9853</v>
      </c>
      <c r="BA22" s="91" t="s">
        <v>9854</v>
      </c>
      <c r="BB22" s="91" t="s">
        <v>9855</v>
      </c>
      <c r="BC22" s="91" t="s">
        <v>36</v>
      </c>
      <c r="BD22" s="93">
        <v>101258</v>
      </c>
      <c r="BE22" s="100" t="s">
        <v>9854</v>
      </c>
      <c r="BF22" s="91" t="s">
        <v>9747</v>
      </c>
      <c r="BG22" s="96">
        <v>2034</v>
      </c>
      <c r="BH22" s="97">
        <v>67.8</v>
      </c>
    </row>
    <row r="23" spans="1:60" ht="12.95" customHeight="1" x14ac:dyDescent="0.25">
      <c r="A23" s="88" t="s">
        <v>10207</v>
      </c>
      <c r="B23" s="88">
        <v>93</v>
      </c>
      <c r="C23" s="88" t="s">
        <v>2527</v>
      </c>
      <c r="D23" s="270">
        <v>5030</v>
      </c>
      <c r="E23" s="88" t="s">
        <v>2530</v>
      </c>
      <c r="F23" s="122" t="s">
        <v>11913</v>
      </c>
      <c r="G23" s="88"/>
      <c r="H23" s="88" t="s">
        <v>10196</v>
      </c>
      <c r="I23" s="88" t="s">
        <v>9572</v>
      </c>
      <c r="J23" s="88" t="s">
        <v>7456</v>
      </c>
      <c r="K23" s="89">
        <v>166385.72</v>
      </c>
      <c r="L23" s="89">
        <v>0</v>
      </c>
      <c r="M23" s="89">
        <f t="shared" si="0"/>
        <v>166385.72</v>
      </c>
      <c r="N23" s="303">
        <v>0</v>
      </c>
      <c r="O23" s="297" t="s">
        <v>16077</v>
      </c>
      <c r="P23" s="88" t="s">
        <v>9686</v>
      </c>
      <c r="Q23" s="99">
        <v>779351</v>
      </c>
      <c r="R23" s="91" t="s">
        <v>9856</v>
      </c>
      <c r="S23" s="91" t="s">
        <v>9857</v>
      </c>
      <c r="T23" s="91" t="s">
        <v>2622</v>
      </c>
      <c r="U23" s="91" t="s">
        <v>9858</v>
      </c>
      <c r="V23" s="91" t="s">
        <v>9859</v>
      </c>
      <c r="W23" s="91" t="s">
        <v>9860</v>
      </c>
      <c r="X23" s="91" t="s">
        <v>2623</v>
      </c>
      <c r="Y23" s="93">
        <v>72302.880000000005</v>
      </c>
      <c r="Z23" s="93">
        <v>72302.880000000005</v>
      </c>
      <c r="AA23" s="91" t="s">
        <v>2623</v>
      </c>
      <c r="AB23" s="91" t="s">
        <v>2623</v>
      </c>
      <c r="AC23" s="91" t="s">
        <v>2623</v>
      </c>
      <c r="AD23" s="93">
        <v>72302.880000000005</v>
      </c>
      <c r="AE23" s="91" t="s">
        <v>27</v>
      </c>
      <c r="AF23" s="93">
        <v>0</v>
      </c>
      <c r="AG23" s="93">
        <v>10000</v>
      </c>
      <c r="AH23" s="91" t="s">
        <v>27</v>
      </c>
      <c r="AI23" s="93">
        <v>0</v>
      </c>
      <c r="AJ23" s="91" t="s">
        <v>2629</v>
      </c>
      <c r="AK23" s="91" t="s">
        <v>2630</v>
      </c>
      <c r="AL23" s="88"/>
      <c r="AM23" s="91" t="s">
        <v>28</v>
      </c>
      <c r="AN23" s="88" t="s">
        <v>135</v>
      </c>
      <c r="AO23" s="91" t="s">
        <v>443</v>
      </c>
      <c r="AP23" s="91" t="s">
        <v>45</v>
      </c>
      <c r="AQ23" s="91" t="s">
        <v>2634</v>
      </c>
      <c r="AR23" s="91" t="s">
        <v>32</v>
      </c>
      <c r="AS23" s="91" t="s">
        <v>883</v>
      </c>
      <c r="AT23" s="91" t="s">
        <v>34</v>
      </c>
      <c r="AU23" s="91" t="s">
        <v>71</v>
      </c>
      <c r="AV23" s="91" t="s">
        <v>42</v>
      </c>
      <c r="AW23" s="91" t="s">
        <v>9827</v>
      </c>
      <c r="AX23" s="91" t="s">
        <v>2628</v>
      </c>
      <c r="AY23" s="93">
        <v>0</v>
      </c>
      <c r="AZ23" s="91" t="s">
        <v>9861</v>
      </c>
      <c r="BA23" s="91" t="s">
        <v>9862</v>
      </c>
      <c r="BB23" s="91" t="s">
        <v>9863</v>
      </c>
      <c r="BC23" s="91" t="s">
        <v>36</v>
      </c>
      <c r="BD23" s="93">
        <v>72302.880000000005</v>
      </c>
      <c r="BE23" s="100" t="s">
        <v>9862</v>
      </c>
      <c r="BF23" s="91" t="s">
        <v>9827</v>
      </c>
      <c r="BG23" s="96">
        <v>2019</v>
      </c>
      <c r="BH23" s="97">
        <v>67.3</v>
      </c>
    </row>
    <row r="24" spans="1:60" ht="12.95" customHeight="1" x14ac:dyDescent="0.25">
      <c r="A24" s="88" t="s">
        <v>10207</v>
      </c>
      <c r="B24" s="88">
        <v>93</v>
      </c>
      <c r="C24" s="88" t="s">
        <v>2527</v>
      </c>
      <c r="D24" s="270">
        <v>5081</v>
      </c>
      <c r="E24" s="88" t="s">
        <v>2564</v>
      </c>
      <c r="F24" s="88" t="s">
        <v>9729</v>
      </c>
      <c r="G24" s="200" t="s">
        <v>9729</v>
      </c>
      <c r="H24" s="88" t="s">
        <v>10196</v>
      </c>
      <c r="I24" s="88" t="s">
        <v>14917</v>
      </c>
      <c r="J24" s="88" t="s">
        <v>7456</v>
      </c>
      <c r="K24" s="89">
        <v>135628.21</v>
      </c>
      <c r="L24" s="89">
        <v>0</v>
      </c>
      <c r="M24" s="89">
        <f t="shared" si="0"/>
        <v>135628.21</v>
      </c>
      <c r="N24" s="303">
        <v>0</v>
      </c>
      <c r="O24" s="297" t="s">
        <v>16077</v>
      </c>
      <c r="P24" s="88" t="s">
        <v>7842</v>
      </c>
      <c r="Q24" s="99">
        <v>1498748</v>
      </c>
      <c r="R24" s="91" t="s">
        <v>9864</v>
      </c>
      <c r="S24" s="91" t="s">
        <v>9865</v>
      </c>
      <c r="T24" s="91" t="s">
        <v>2622</v>
      </c>
      <c r="U24" s="91" t="s">
        <v>9866</v>
      </c>
      <c r="V24" s="91" t="s">
        <v>9867</v>
      </c>
      <c r="W24" s="91" t="s">
        <v>9868</v>
      </c>
      <c r="X24" s="91" t="s">
        <v>2623</v>
      </c>
      <c r="Y24" s="93">
        <v>100000</v>
      </c>
      <c r="Z24" s="93">
        <v>100000</v>
      </c>
      <c r="AA24" s="91" t="s">
        <v>2623</v>
      </c>
      <c r="AB24" s="91" t="s">
        <v>2623</v>
      </c>
      <c r="AC24" s="91" t="s">
        <v>2623</v>
      </c>
      <c r="AD24" s="93">
        <v>100000</v>
      </c>
      <c r="AE24" s="91" t="s">
        <v>50</v>
      </c>
      <c r="AF24" s="93">
        <v>50000</v>
      </c>
      <c r="AG24" s="93">
        <v>0</v>
      </c>
      <c r="AH24" s="91" t="s">
        <v>27</v>
      </c>
      <c r="AI24" s="93">
        <v>0</v>
      </c>
      <c r="AJ24" s="91" t="s">
        <v>2629</v>
      </c>
      <c r="AK24" s="91" t="s">
        <v>2630</v>
      </c>
      <c r="AL24" s="88"/>
      <c r="AM24" s="91" t="s">
        <v>28</v>
      </c>
      <c r="AN24" s="88" t="s">
        <v>135</v>
      </c>
      <c r="AO24" s="91" t="s">
        <v>136</v>
      </c>
      <c r="AP24" s="91" t="s">
        <v>31</v>
      </c>
      <c r="AQ24" s="91" t="s">
        <v>2645</v>
      </c>
      <c r="AR24" s="91" t="s">
        <v>32</v>
      </c>
      <c r="AS24" s="91" t="s">
        <v>88</v>
      </c>
      <c r="AT24" s="91" t="s">
        <v>89</v>
      </c>
      <c r="AU24" s="91" t="s">
        <v>2768</v>
      </c>
      <c r="AV24" s="91" t="s">
        <v>42</v>
      </c>
      <c r="AW24" s="91" t="s">
        <v>9869</v>
      </c>
      <c r="AX24" s="91" t="s">
        <v>2661</v>
      </c>
      <c r="AY24" s="93">
        <v>0</v>
      </c>
      <c r="AZ24" s="91" t="s">
        <v>9870</v>
      </c>
      <c r="BA24" s="91" t="s">
        <v>9871</v>
      </c>
      <c r="BB24" s="91" t="s">
        <v>9872</v>
      </c>
      <c r="BC24" s="91" t="s">
        <v>36</v>
      </c>
      <c r="BD24" s="93">
        <v>100000</v>
      </c>
      <c r="BE24" s="100" t="s">
        <v>9871</v>
      </c>
      <c r="BF24" s="91" t="s">
        <v>9869</v>
      </c>
      <c r="BG24" s="96">
        <v>554</v>
      </c>
      <c r="BH24" s="97">
        <v>18.466666666666665</v>
      </c>
    </row>
    <row r="25" spans="1:60" ht="12.95" customHeight="1" x14ac:dyDescent="0.25">
      <c r="A25" s="88" t="s">
        <v>10207</v>
      </c>
      <c r="B25" s="88">
        <v>93</v>
      </c>
      <c r="C25" s="88" t="s">
        <v>2527</v>
      </c>
      <c r="D25" s="270">
        <v>5030</v>
      </c>
      <c r="E25" s="88" t="s">
        <v>2530</v>
      </c>
      <c r="F25" s="122" t="s">
        <v>11913</v>
      </c>
      <c r="G25" s="88"/>
      <c r="H25" s="88" t="s">
        <v>10196</v>
      </c>
      <c r="I25" s="88" t="s">
        <v>10206</v>
      </c>
      <c r="J25" s="88" t="s">
        <v>7456</v>
      </c>
      <c r="K25" s="89">
        <v>43740.561399999999</v>
      </c>
      <c r="L25" s="89">
        <v>0</v>
      </c>
      <c r="M25" s="89">
        <f t="shared" si="0"/>
        <v>43740.561399999999</v>
      </c>
      <c r="N25" s="303">
        <v>0</v>
      </c>
      <c r="O25" s="297" t="s">
        <v>16077</v>
      </c>
      <c r="P25" s="88" t="s">
        <v>7842</v>
      </c>
      <c r="Q25" s="99">
        <v>1498276</v>
      </c>
      <c r="R25" s="91" t="s">
        <v>9873</v>
      </c>
      <c r="S25" s="91" t="s">
        <v>9874</v>
      </c>
      <c r="T25" s="91" t="s">
        <v>2622</v>
      </c>
      <c r="U25" s="91" t="s">
        <v>9875</v>
      </c>
      <c r="V25" s="91" t="s">
        <v>9876</v>
      </c>
      <c r="W25" s="91" t="s">
        <v>9877</v>
      </c>
      <c r="X25" s="91" t="s">
        <v>2623</v>
      </c>
      <c r="Y25" s="93">
        <v>29729</v>
      </c>
      <c r="Z25" s="93">
        <v>29729</v>
      </c>
      <c r="AA25" s="91" t="s">
        <v>2623</v>
      </c>
      <c r="AB25" s="91" t="s">
        <v>2623</v>
      </c>
      <c r="AC25" s="91" t="s">
        <v>2623</v>
      </c>
      <c r="AD25" s="93">
        <v>29729</v>
      </c>
      <c r="AE25" s="91" t="s">
        <v>50</v>
      </c>
      <c r="AF25" s="93">
        <v>14864.5</v>
      </c>
      <c r="AG25" s="93">
        <v>0</v>
      </c>
      <c r="AH25" s="91" t="s">
        <v>27</v>
      </c>
      <c r="AI25" s="93">
        <v>0</v>
      </c>
      <c r="AJ25" s="91" t="s">
        <v>2629</v>
      </c>
      <c r="AK25" s="91" t="s">
        <v>2630</v>
      </c>
      <c r="AL25" s="88"/>
      <c r="AM25" s="91" t="s">
        <v>28</v>
      </c>
      <c r="AN25" s="88" t="s">
        <v>135</v>
      </c>
      <c r="AO25" s="91" t="s">
        <v>136</v>
      </c>
      <c r="AP25" s="91" t="s">
        <v>45</v>
      </c>
      <c r="AQ25" s="91" t="s">
        <v>2634</v>
      </c>
      <c r="AR25" s="91" t="s">
        <v>32</v>
      </c>
      <c r="AS25" s="91" t="s">
        <v>577</v>
      </c>
      <c r="AT25" s="91" t="s">
        <v>34</v>
      </c>
      <c r="AU25" s="91" t="s">
        <v>71</v>
      </c>
      <c r="AV25" s="91" t="s">
        <v>42</v>
      </c>
      <c r="AW25" s="91" t="s">
        <v>9869</v>
      </c>
      <c r="AX25" s="91" t="s">
        <v>2661</v>
      </c>
      <c r="AY25" s="93">
        <v>0</v>
      </c>
      <c r="AZ25" s="91" t="s">
        <v>9878</v>
      </c>
      <c r="BA25" s="91" t="s">
        <v>9879</v>
      </c>
      <c r="BB25" s="91" t="s">
        <v>9880</v>
      </c>
      <c r="BC25" s="91" t="s">
        <v>36</v>
      </c>
      <c r="BD25" s="93">
        <v>29729</v>
      </c>
      <c r="BE25" s="100" t="s">
        <v>9879</v>
      </c>
      <c r="BF25" s="91" t="s">
        <v>9869</v>
      </c>
      <c r="BG25" s="96">
        <v>541</v>
      </c>
      <c r="BH25" s="97">
        <v>18.033333333333335</v>
      </c>
    </row>
    <row r="26" spans="1:60" ht="12.95" customHeight="1" x14ac:dyDescent="0.25">
      <c r="A26" s="88" t="s">
        <v>10207</v>
      </c>
      <c r="B26" s="88">
        <v>93</v>
      </c>
      <c r="C26" s="88" t="s">
        <v>2527</v>
      </c>
      <c r="D26" s="270">
        <v>1017</v>
      </c>
      <c r="E26" s="88" t="s">
        <v>10197</v>
      </c>
      <c r="F26" s="122" t="s">
        <v>11913</v>
      </c>
      <c r="G26" s="88"/>
      <c r="H26" s="88" t="s">
        <v>10202</v>
      </c>
      <c r="I26" s="88" t="s">
        <v>10202</v>
      </c>
      <c r="J26" s="88" t="s">
        <v>7456</v>
      </c>
      <c r="K26" s="89">
        <v>124114.3374</v>
      </c>
      <c r="L26" s="89">
        <v>0</v>
      </c>
      <c r="M26" s="89">
        <f t="shared" si="0"/>
        <v>124114.3374</v>
      </c>
      <c r="N26" s="303">
        <v>0</v>
      </c>
      <c r="O26" s="297" t="s">
        <v>16077</v>
      </c>
      <c r="P26" s="88" t="s">
        <v>9686</v>
      </c>
      <c r="Q26" s="99">
        <v>1149156</v>
      </c>
      <c r="R26" s="91" t="s">
        <v>9881</v>
      </c>
      <c r="S26" s="91" t="s">
        <v>9882</v>
      </c>
      <c r="T26" s="91" t="s">
        <v>2622</v>
      </c>
      <c r="U26" s="91" t="s">
        <v>9883</v>
      </c>
      <c r="V26" s="91" t="s">
        <v>9884</v>
      </c>
      <c r="W26" s="91" t="s">
        <v>9885</v>
      </c>
      <c r="X26" s="91" t="s">
        <v>2623</v>
      </c>
      <c r="Y26" s="93">
        <v>57953.4</v>
      </c>
      <c r="Z26" s="93">
        <v>57953.4</v>
      </c>
      <c r="AA26" s="91" t="s">
        <v>2623</v>
      </c>
      <c r="AB26" s="91" t="s">
        <v>2623</v>
      </c>
      <c r="AC26" s="91" t="s">
        <v>2623</v>
      </c>
      <c r="AD26" s="93">
        <v>57953.4</v>
      </c>
      <c r="AE26" s="91" t="s">
        <v>50</v>
      </c>
      <c r="AF26" s="93">
        <v>28976.7</v>
      </c>
      <c r="AG26" s="93">
        <v>0</v>
      </c>
      <c r="AH26" s="91" t="s">
        <v>27</v>
      </c>
      <c r="AI26" s="93">
        <v>0</v>
      </c>
      <c r="AJ26" s="88"/>
      <c r="AK26" s="88"/>
      <c r="AL26" s="88"/>
      <c r="AM26" s="91" t="s">
        <v>28</v>
      </c>
      <c r="AN26" s="88" t="s">
        <v>135</v>
      </c>
      <c r="AO26" s="91" t="s">
        <v>136</v>
      </c>
      <c r="AP26" s="91" t="s">
        <v>31</v>
      </c>
      <c r="AQ26" s="91" t="s">
        <v>2640</v>
      </c>
      <c r="AR26" s="91" t="s">
        <v>32</v>
      </c>
      <c r="AS26" s="91" t="s">
        <v>1115</v>
      </c>
      <c r="AT26" s="91" t="s">
        <v>663</v>
      </c>
      <c r="AU26" s="91" t="s">
        <v>142</v>
      </c>
      <c r="AV26" s="91" t="s">
        <v>42</v>
      </c>
      <c r="AW26" s="91" t="s">
        <v>9886</v>
      </c>
      <c r="AX26" s="91" t="s">
        <v>2647</v>
      </c>
      <c r="AY26" s="93">
        <v>0</v>
      </c>
      <c r="AZ26" s="91" t="s">
        <v>9887</v>
      </c>
      <c r="BA26" s="91" t="s">
        <v>9888</v>
      </c>
      <c r="BB26" s="91" t="s">
        <v>9569</v>
      </c>
      <c r="BC26" s="91" t="s">
        <v>36</v>
      </c>
      <c r="BD26" s="93">
        <v>57953.4</v>
      </c>
      <c r="BE26" s="100" t="s">
        <v>9888</v>
      </c>
      <c r="BF26" s="91" t="s">
        <v>9886</v>
      </c>
      <c r="BG26" s="96">
        <v>1716</v>
      </c>
      <c r="BH26" s="97">
        <v>57.2</v>
      </c>
    </row>
    <row r="27" spans="1:60" ht="12.95" customHeight="1" x14ac:dyDescent="0.25">
      <c r="A27" s="88" t="s">
        <v>10207</v>
      </c>
      <c r="B27" s="88">
        <v>93</v>
      </c>
      <c r="C27" s="88" t="s">
        <v>2527</v>
      </c>
      <c r="D27" s="270">
        <v>5030</v>
      </c>
      <c r="E27" s="88" t="s">
        <v>2530</v>
      </c>
      <c r="F27" s="122" t="s">
        <v>11913</v>
      </c>
      <c r="G27" s="88"/>
      <c r="H27" s="88" t="s">
        <v>10196</v>
      </c>
      <c r="I27" s="88" t="s">
        <v>10206</v>
      </c>
      <c r="J27" s="88" t="s">
        <v>7456</v>
      </c>
      <c r="K27" s="89">
        <v>24926.765800000001</v>
      </c>
      <c r="L27" s="89">
        <v>0</v>
      </c>
      <c r="M27" s="89">
        <f t="shared" si="0"/>
        <v>24926.765800000001</v>
      </c>
      <c r="N27" s="303">
        <v>0</v>
      </c>
      <c r="O27" s="297" t="s">
        <v>16077</v>
      </c>
      <c r="P27" s="88" t="s">
        <v>9686</v>
      </c>
      <c r="Q27" s="99">
        <v>1355333</v>
      </c>
      <c r="R27" s="91" t="s">
        <v>9889</v>
      </c>
      <c r="S27" s="91" t="s">
        <v>9890</v>
      </c>
      <c r="T27" s="91" t="s">
        <v>2622</v>
      </c>
      <c r="U27" s="91" t="s">
        <v>9891</v>
      </c>
      <c r="V27" s="91" t="s">
        <v>9892</v>
      </c>
      <c r="W27" s="91" t="s">
        <v>9893</v>
      </c>
      <c r="X27" s="91" t="s">
        <v>2623</v>
      </c>
      <c r="Y27" s="93">
        <v>14517</v>
      </c>
      <c r="Z27" s="93">
        <v>14517</v>
      </c>
      <c r="AA27" s="91" t="s">
        <v>2623</v>
      </c>
      <c r="AB27" s="91" t="s">
        <v>2623</v>
      </c>
      <c r="AC27" s="91" t="s">
        <v>2623</v>
      </c>
      <c r="AD27" s="93">
        <v>14517</v>
      </c>
      <c r="AE27" s="91" t="s">
        <v>50</v>
      </c>
      <c r="AF27" s="93">
        <v>7258.5</v>
      </c>
      <c r="AG27" s="93">
        <v>0</v>
      </c>
      <c r="AH27" s="91" t="s">
        <v>27</v>
      </c>
      <c r="AI27" s="93">
        <v>0</v>
      </c>
      <c r="AJ27" s="91" t="s">
        <v>2629</v>
      </c>
      <c r="AK27" s="91" t="s">
        <v>2630</v>
      </c>
      <c r="AL27" s="88"/>
      <c r="AM27" s="91" t="s">
        <v>28</v>
      </c>
      <c r="AN27" s="88" t="s">
        <v>135</v>
      </c>
      <c r="AO27" s="91" t="s">
        <v>136</v>
      </c>
      <c r="AP27" s="91" t="s">
        <v>45</v>
      </c>
      <c r="AQ27" s="91" t="s">
        <v>2653</v>
      </c>
      <c r="AR27" s="91" t="s">
        <v>32</v>
      </c>
      <c r="AS27" s="91" t="s">
        <v>411</v>
      </c>
      <c r="AT27" s="91" t="s">
        <v>34</v>
      </c>
      <c r="AU27" s="91" t="s">
        <v>71</v>
      </c>
      <c r="AV27" s="91" t="s">
        <v>42</v>
      </c>
      <c r="AW27" s="91" t="s">
        <v>9738</v>
      </c>
      <c r="AX27" s="91" t="s">
        <v>2628</v>
      </c>
      <c r="AY27" s="93">
        <v>0</v>
      </c>
      <c r="AZ27" s="91" t="s">
        <v>9894</v>
      </c>
      <c r="BA27" s="91" t="s">
        <v>9895</v>
      </c>
      <c r="BB27" s="91" t="s">
        <v>9896</v>
      </c>
      <c r="BC27" s="91" t="s">
        <v>36</v>
      </c>
      <c r="BD27" s="93">
        <v>14517</v>
      </c>
      <c r="BE27" s="100" t="s">
        <v>9895</v>
      </c>
      <c r="BF27" s="91" t="s">
        <v>9738</v>
      </c>
      <c r="BG27" s="96">
        <v>1035</v>
      </c>
      <c r="BH27" s="97">
        <v>34.5</v>
      </c>
    </row>
    <row r="28" spans="1:60" ht="12.95" customHeight="1" x14ac:dyDescent="0.25">
      <c r="A28" s="88" t="s">
        <v>10207</v>
      </c>
      <c r="B28" s="88">
        <v>93</v>
      </c>
      <c r="C28" s="88" t="s">
        <v>2527</v>
      </c>
      <c r="D28" s="270">
        <v>5055</v>
      </c>
      <c r="E28" s="88" t="s">
        <v>2536</v>
      </c>
      <c r="F28" s="88" t="s">
        <v>9729</v>
      </c>
      <c r="G28" s="200" t="s">
        <v>9729</v>
      </c>
      <c r="H28" s="88" t="s">
        <v>10203</v>
      </c>
      <c r="I28" s="88" t="s">
        <v>13987</v>
      </c>
      <c r="J28" s="88" t="s">
        <v>7456</v>
      </c>
      <c r="K28" s="89">
        <v>20781.45</v>
      </c>
      <c r="L28" s="89">
        <v>0</v>
      </c>
      <c r="M28" s="89">
        <f t="shared" si="0"/>
        <v>20781.45</v>
      </c>
      <c r="N28" s="303">
        <v>0</v>
      </c>
      <c r="O28" s="297" t="s">
        <v>16077</v>
      </c>
      <c r="P28" s="88" t="s">
        <v>9686</v>
      </c>
      <c r="Q28" s="99">
        <v>1352033</v>
      </c>
      <c r="R28" s="91" t="s">
        <v>9897</v>
      </c>
      <c r="S28" s="91" t="s">
        <v>9898</v>
      </c>
      <c r="T28" s="91" t="s">
        <v>2622</v>
      </c>
      <c r="U28" s="91" t="s">
        <v>9899</v>
      </c>
      <c r="V28" s="91" t="s">
        <v>9900</v>
      </c>
      <c r="W28" s="91" t="s">
        <v>9901</v>
      </c>
      <c r="X28" s="91" t="s">
        <v>2623</v>
      </c>
      <c r="Y28" s="93">
        <v>13380.78</v>
      </c>
      <c r="Z28" s="93">
        <v>26761.56</v>
      </c>
      <c r="AA28" s="91" t="s">
        <v>2623</v>
      </c>
      <c r="AB28" s="91" t="s">
        <v>2623</v>
      </c>
      <c r="AC28" s="91" t="s">
        <v>2623</v>
      </c>
      <c r="AD28" s="93">
        <v>13380.78</v>
      </c>
      <c r="AE28" s="91" t="s">
        <v>50</v>
      </c>
      <c r="AF28" s="93">
        <v>6690.39</v>
      </c>
      <c r="AG28" s="93">
        <v>0</v>
      </c>
      <c r="AH28" s="91" t="s">
        <v>27</v>
      </c>
      <c r="AI28" s="93">
        <v>0</v>
      </c>
      <c r="AJ28" s="91" t="s">
        <v>2629</v>
      </c>
      <c r="AK28" s="91" t="s">
        <v>2630</v>
      </c>
      <c r="AL28" s="88"/>
      <c r="AM28" s="91" t="s">
        <v>28</v>
      </c>
      <c r="AN28" s="88" t="s">
        <v>135</v>
      </c>
      <c r="AO28" s="91" t="s">
        <v>136</v>
      </c>
      <c r="AP28" s="91" t="s">
        <v>31</v>
      </c>
      <c r="AQ28" s="91" t="s">
        <v>2644</v>
      </c>
      <c r="AR28" s="91" t="s">
        <v>32</v>
      </c>
      <c r="AS28" s="91" t="s">
        <v>347</v>
      </c>
      <c r="AT28" s="91" t="s">
        <v>34</v>
      </c>
      <c r="AU28" s="91" t="s">
        <v>71</v>
      </c>
      <c r="AV28" s="91" t="s">
        <v>42</v>
      </c>
      <c r="AW28" s="91" t="s">
        <v>9738</v>
      </c>
      <c r="AX28" s="91" t="s">
        <v>2628</v>
      </c>
      <c r="AY28" s="93">
        <v>0</v>
      </c>
      <c r="AZ28" s="91" t="s">
        <v>9902</v>
      </c>
      <c r="BA28" s="91" t="s">
        <v>9903</v>
      </c>
      <c r="BB28" s="91" t="s">
        <v>9904</v>
      </c>
      <c r="BC28" s="91" t="s">
        <v>36</v>
      </c>
      <c r="BD28" s="93">
        <v>13380.78</v>
      </c>
      <c r="BE28" s="100" t="s">
        <v>9903</v>
      </c>
      <c r="BF28" s="91" t="s">
        <v>9738</v>
      </c>
      <c r="BG28" s="96">
        <v>952</v>
      </c>
      <c r="BH28" s="97">
        <v>31.733333333333334</v>
      </c>
    </row>
    <row r="29" spans="1:60" ht="12.95" customHeight="1" x14ac:dyDescent="0.25">
      <c r="A29" s="88" t="s">
        <v>10207</v>
      </c>
      <c r="B29" s="88">
        <v>93</v>
      </c>
      <c r="C29" s="88" t="s">
        <v>2527</v>
      </c>
      <c r="D29" s="270">
        <v>5030</v>
      </c>
      <c r="E29" s="88" t="s">
        <v>2530</v>
      </c>
      <c r="F29" s="88" t="s">
        <v>9730</v>
      </c>
      <c r="G29" s="200" t="s">
        <v>9729</v>
      </c>
      <c r="H29" s="88" t="s">
        <v>10196</v>
      </c>
      <c r="I29" s="88" t="s">
        <v>10206</v>
      </c>
      <c r="J29" s="88" t="s">
        <v>7456</v>
      </c>
      <c r="K29" s="89">
        <v>17512.042000000001</v>
      </c>
      <c r="L29" s="89">
        <v>0</v>
      </c>
      <c r="M29" s="89">
        <f t="shared" si="0"/>
        <v>17512.042000000001</v>
      </c>
      <c r="N29" s="303">
        <v>0</v>
      </c>
      <c r="O29" s="297" t="s">
        <v>16077</v>
      </c>
      <c r="P29" s="88" t="s">
        <v>7842</v>
      </c>
      <c r="Q29" s="99">
        <v>1501536</v>
      </c>
      <c r="R29" s="91" t="s">
        <v>9905</v>
      </c>
      <c r="S29" s="91" t="s">
        <v>9906</v>
      </c>
      <c r="T29" s="91" t="s">
        <v>2622</v>
      </c>
      <c r="U29" s="91" t="s">
        <v>9907</v>
      </c>
      <c r="V29" s="91" t="s">
        <v>9908</v>
      </c>
      <c r="W29" s="91" t="s">
        <v>9909</v>
      </c>
      <c r="X29" s="91" t="s">
        <v>2623</v>
      </c>
      <c r="Y29" s="93">
        <v>12822</v>
      </c>
      <c r="Z29" s="93">
        <v>12822</v>
      </c>
      <c r="AA29" s="91" t="s">
        <v>2623</v>
      </c>
      <c r="AB29" s="91" t="s">
        <v>2623</v>
      </c>
      <c r="AC29" s="91" t="s">
        <v>2623</v>
      </c>
      <c r="AD29" s="93">
        <v>12822</v>
      </c>
      <c r="AE29" s="91" t="s">
        <v>50</v>
      </c>
      <c r="AF29" s="93">
        <v>6411</v>
      </c>
      <c r="AG29" s="93">
        <v>0</v>
      </c>
      <c r="AH29" s="91" t="s">
        <v>27</v>
      </c>
      <c r="AI29" s="93">
        <v>0</v>
      </c>
      <c r="AJ29" s="91" t="s">
        <v>2629</v>
      </c>
      <c r="AK29" s="91" t="s">
        <v>2630</v>
      </c>
      <c r="AL29" s="88"/>
      <c r="AM29" s="91" t="s">
        <v>28</v>
      </c>
      <c r="AN29" s="88" t="s">
        <v>135</v>
      </c>
      <c r="AO29" s="91" t="s">
        <v>136</v>
      </c>
      <c r="AP29" s="91" t="s">
        <v>31</v>
      </c>
      <c r="AQ29" s="91" t="s">
        <v>2644</v>
      </c>
      <c r="AR29" s="91" t="s">
        <v>32</v>
      </c>
      <c r="AS29" s="91" t="s">
        <v>5719</v>
      </c>
      <c r="AT29" s="91" t="s">
        <v>34</v>
      </c>
      <c r="AU29" s="91" t="s">
        <v>71</v>
      </c>
      <c r="AV29" s="91" t="s">
        <v>42</v>
      </c>
      <c r="AW29" s="91" t="s">
        <v>9869</v>
      </c>
      <c r="AX29" s="91" t="s">
        <v>2628</v>
      </c>
      <c r="AY29" s="93">
        <v>0</v>
      </c>
      <c r="AZ29" s="91" t="s">
        <v>9910</v>
      </c>
      <c r="BA29" s="91" t="s">
        <v>9911</v>
      </c>
      <c r="BB29" s="91" t="s">
        <v>9912</v>
      </c>
      <c r="BC29" s="91" t="s">
        <v>36</v>
      </c>
      <c r="BD29" s="93">
        <v>12822</v>
      </c>
      <c r="BE29" s="100" t="s">
        <v>9911</v>
      </c>
      <c r="BF29" s="91" t="s">
        <v>9869</v>
      </c>
      <c r="BG29" s="96">
        <v>589</v>
      </c>
      <c r="BH29" s="97">
        <v>19.633333333333333</v>
      </c>
    </row>
    <row r="30" spans="1:60" ht="12.95" customHeight="1" x14ac:dyDescent="0.25">
      <c r="A30" s="88" t="s">
        <v>10207</v>
      </c>
      <c r="B30" s="88">
        <v>82</v>
      </c>
      <c r="C30" s="88" t="s">
        <v>2527</v>
      </c>
      <c r="D30" s="270">
        <v>5012</v>
      </c>
      <c r="E30" s="88" t="s">
        <v>2537</v>
      </c>
      <c r="F30" s="122" t="s">
        <v>11898</v>
      </c>
      <c r="G30" s="88"/>
      <c r="H30" s="88" t="s">
        <v>10196</v>
      </c>
      <c r="I30" s="88" t="s">
        <v>10206</v>
      </c>
      <c r="J30" s="88" t="s">
        <v>7456</v>
      </c>
      <c r="K30" s="89">
        <v>55271.220799999996</v>
      </c>
      <c r="L30" s="89">
        <v>0</v>
      </c>
      <c r="M30" s="89">
        <f t="shared" si="0"/>
        <v>55271.220799999996</v>
      </c>
      <c r="N30" s="303">
        <v>0</v>
      </c>
      <c r="O30" s="297" t="s">
        <v>16077</v>
      </c>
      <c r="P30" s="88" t="s">
        <v>9686</v>
      </c>
      <c r="Q30" s="99">
        <v>1357439</v>
      </c>
      <c r="R30" s="91" t="s">
        <v>9913</v>
      </c>
      <c r="S30" s="91" t="s">
        <v>9914</v>
      </c>
      <c r="T30" s="91" t="s">
        <v>2622</v>
      </c>
      <c r="U30" s="91" t="s">
        <v>9915</v>
      </c>
      <c r="V30" s="91" t="s">
        <v>9916</v>
      </c>
      <c r="W30" s="91" t="s">
        <v>9917</v>
      </c>
      <c r="X30" s="91" t="s">
        <v>2623</v>
      </c>
      <c r="Y30" s="93">
        <v>35000</v>
      </c>
      <c r="Z30" s="93">
        <v>35000</v>
      </c>
      <c r="AA30" s="91" t="s">
        <v>2623</v>
      </c>
      <c r="AB30" s="91" t="s">
        <v>2623</v>
      </c>
      <c r="AC30" s="91" t="s">
        <v>2623</v>
      </c>
      <c r="AD30" s="93">
        <v>35000</v>
      </c>
      <c r="AE30" s="91" t="s">
        <v>50</v>
      </c>
      <c r="AF30" s="93">
        <v>17500</v>
      </c>
      <c r="AG30" s="93">
        <v>0</v>
      </c>
      <c r="AH30" s="91" t="s">
        <v>27</v>
      </c>
      <c r="AI30" s="93">
        <v>0</v>
      </c>
      <c r="AJ30" s="91" t="s">
        <v>2629</v>
      </c>
      <c r="AK30" s="91" t="s">
        <v>2630</v>
      </c>
      <c r="AL30" s="88"/>
      <c r="AM30" s="91" t="s">
        <v>28</v>
      </c>
      <c r="AN30" s="88" t="s">
        <v>135</v>
      </c>
      <c r="AO30" s="91" t="s">
        <v>136</v>
      </c>
      <c r="AP30" s="91" t="s">
        <v>31</v>
      </c>
      <c r="AQ30" s="91" t="s">
        <v>2641</v>
      </c>
      <c r="AR30" s="91" t="s">
        <v>32</v>
      </c>
      <c r="AS30" s="91" t="s">
        <v>2906</v>
      </c>
      <c r="AT30" s="91" t="s">
        <v>34</v>
      </c>
      <c r="AU30" s="91" t="s">
        <v>71</v>
      </c>
      <c r="AV30" s="91" t="s">
        <v>42</v>
      </c>
      <c r="AW30" s="91" t="s">
        <v>9827</v>
      </c>
      <c r="AX30" s="91" t="s">
        <v>2628</v>
      </c>
      <c r="AY30" s="93">
        <v>0</v>
      </c>
      <c r="AZ30" s="91" t="s">
        <v>9918</v>
      </c>
      <c r="BA30" s="91" t="s">
        <v>9919</v>
      </c>
      <c r="BB30" s="91" t="s">
        <v>9920</v>
      </c>
      <c r="BC30" s="91" t="s">
        <v>36</v>
      </c>
      <c r="BD30" s="93">
        <v>35000</v>
      </c>
      <c r="BE30" s="100" t="s">
        <v>9919</v>
      </c>
      <c r="BF30" s="91" t="s">
        <v>9827</v>
      </c>
      <c r="BG30" s="96">
        <v>912</v>
      </c>
      <c r="BH30" s="97">
        <v>30.4</v>
      </c>
    </row>
    <row r="31" spans="1:60" ht="12.95" customHeight="1" x14ac:dyDescent="0.25">
      <c r="A31" s="88" t="s">
        <v>10207</v>
      </c>
      <c r="B31" s="88">
        <v>93</v>
      </c>
      <c r="C31" s="88" t="s">
        <v>2527</v>
      </c>
      <c r="D31" s="270">
        <v>5030</v>
      </c>
      <c r="E31" s="88" t="s">
        <v>2530</v>
      </c>
      <c r="F31" s="122" t="s">
        <v>11913</v>
      </c>
      <c r="G31" s="88"/>
      <c r="H31" s="88" t="s">
        <v>10196</v>
      </c>
      <c r="I31" s="88" t="s">
        <v>9572</v>
      </c>
      <c r="J31" s="88" t="s">
        <v>7456</v>
      </c>
      <c r="K31" s="89">
        <v>31478.0478</v>
      </c>
      <c r="L31" s="89">
        <v>0</v>
      </c>
      <c r="M31" s="89">
        <f t="shared" si="0"/>
        <v>31478.0478</v>
      </c>
      <c r="N31" s="303">
        <v>0</v>
      </c>
      <c r="O31" s="297" t="s">
        <v>16077</v>
      </c>
      <c r="P31" s="88" t="s">
        <v>9686</v>
      </c>
      <c r="Q31" s="99">
        <v>1058624</v>
      </c>
      <c r="R31" s="91" t="s">
        <v>9921</v>
      </c>
      <c r="S31" s="91" t="s">
        <v>9922</v>
      </c>
      <c r="T31" s="91" t="s">
        <v>2622</v>
      </c>
      <c r="U31" s="91" t="s">
        <v>9923</v>
      </c>
      <c r="V31" s="91" t="s">
        <v>9924</v>
      </c>
      <c r="W31" s="91" t="s">
        <v>9925</v>
      </c>
      <c r="X31" s="91" t="s">
        <v>2623</v>
      </c>
      <c r="Y31" s="93">
        <v>18721.27</v>
      </c>
      <c r="Z31" s="93">
        <v>18721.27</v>
      </c>
      <c r="AA31" s="91" t="s">
        <v>2623</v>
      </c>
      <c r="AB31" s="91" t="s">
        <v>2623</v>
      </c>
      <c r="AC31" s="91" t="s">
        <v>2623</v>
      </c>
      <c r="AD31" s="93">
        <v>14662.22</v>
      </c>
      <c r="AE31" s="91" t="s">
        <v>50</v>
      </c>
      <c r="AF31" s="93">
        <v>7331.11</v>
      </c>
      <c r="AG31" s="93">
        <v>1466.22</v>
      </c>
      <c r="AH31" s="91" t="s">
        <v>27</v>
      </c>
      <c r="AI31" s="93">
        <v>0</v>
      </c>
      <c r="AJ31" s="91" t="s">
        <v>2629</v>
      </c>
      <c r="AK31" s="91" t="s">
        <v>2630</v>
      </c>
      <c r="AL31" s="88"/>
      <c r="AM31" s="91" t="s">
        <v>28</v>
      </c>
      <c r="AN31" s="88" t="s">
        <v>135</v>
      </c>
      <c r="AO31" s="91" t="s">
        <v>136</v>
      </c>
      <c r="AP31" s="91" t="s">
        <v>31</v>
      </c>
      <c r="AQ31" s="91" t="s">
        <v>2653</v>
      </c>
      <c r="AR31" s="91" t="s">
        <v>32</v>
      </c>
      <c r="AS31" s="91" t="s">
        <v>77</v>
      </c>
      <c r="AT31" s="91" t="s">
        <v>34</v>
      </c>
      <c r="AU31" s="91" t="s">
        <v>71</v>
      </c>
      <c r="AV31" s="91" t="s">
        <v>42</v>
      </c>
      <c r="AW31" s="91" t="s">
        <v>9827</v>
      </c>
      <c r="AX31" s="91" t="s">
        <v>2628</v>
      </c>
      <c r="AY31" s="93">
        <v>0</v>
      </c>
      <c r="AZ31" s="91" t="s">
        <v>9926</v>
      </c>
      <c r="BA31" s="91" t="s">
        <v>9927</v>
      </c>
      <c r="BB31" s="91" t="s">
        <v>9928</v>
      </c>
      <c r="BC31" s="91" t="s">
        <v>36</v>
      </c>
      <c r="BD31" s="93">
        <v>18721.27</v>
      </c>
      <c r="BE31" s="100" t="s">
        <v>9927</v>
      </c>
      <c r="BF31" s="91" t="s">
        <v>9827</v>
      </c>
      <c r="BG31" s="96">
        <v>1758</v>
      </c>
      <c r="BH31" s="97">
        <v>58.6</v>
      </c>
    </row>
    <row r="32" spans="1:60" ht="12.95" customHeight="1" x14ac:dyDescent="0.25">
      <c r="A32" s="88" t="s">
        <v>10207</v>
      </c>
      <c r="B32" s="88">
        <v>93</v>
      </c>
      <c r="C32" s="88" t="s">
        <v>2527</v>
      </c>
      <c r="D32" s="270">
        <v>9999</v>
      </c>
      <c r="E32" s="88" t="s">
        <v>10198</v>
      </c>
      <c r="F32" s="122" t="s">
        <v>11913</v>
      </c>
      <c r="G32" s="88"/>
      <c r="H32" s="88" t="s">
        <v>10202</v>
      </c>
      <c r="I32" s="88" t="s">
        <v>10202</v>
      </c>
      <c r="J32" s="88" t="s">
        <v>7456</v>
      </c>
      <c r="K32" s="89">
        <v>141501.538</v>
      </c>
      <c r="L32" s="89">
        <v>0</v>
      </c>
      <c r="M32" s="89">
        <f t="shared" si="0"/>
        <v>141501.538</v>
      </c>
      <c r="N32" s="303">
        <v>0</v>
      </c>
      <c r="O32" s="297" t="s">
        <v>16077</v>
      </c>
      <c r="P32" s="88" t="s">
        <v>9686</v>
      </c>
      <c r="Q32" s="99">
        <v>1149093</v>
      </c>
      <c r="R32" s="91" t="s">
        <v>9929</v>
      </c>
      <c r="S32" s="91" t="s">
        <v>9930</v>
      </c>
      <c r="T32" s="91" t="s">
        <v>2622</v>
      </c>
      <c r="U32" s="91" t="s">
        <v>9931</v>
      </c>
      <c r="V32" s="91" t="s">
        <v>9932</v>
      </c>
      <c r="W32" s="91" t="s">
        <v>9933</v>
      </c>
      <c r="X32" s="91" t="s">
        <v>2623</v>
      </c>
      <c r="Y32" s="93">
        <v>59631.3</v>
      </c>
      <c r="Z32" s="93">
        <v>59631.3</v>
      </c>
      <c r="AA32" s="91" t="s">
        <v>2623</v>
      </c>
      <c r="AB32" s="91" t="s">
        <v>2623</v>
      </c>
      <c r="AC32" s="91" t="s">
        <v>2623</v>
      </c>
      <c r="AD32" s="93">
        <v>59631.3</v>
      </c>
      <c r="AE32" s="91" t="s">
        <v>50</v>
      </c>
      <c r="AF32" s="93">
        <v>29815.65</v>
      </c>
      <c r="AG32" s="93">
        <v>0</v>
      </c>
      <c r="AH32" s="91" t="s">
        <v>27</v>
      </c>
      <c r="AI32" s="93">
        <v>0</v>
      </c>
      <c r="AJ32" s="88"/>
      <c r="AK32" s="88"/>
      <c r="AL32" s="88"/>
      <c r="AM32" s="91" t="s">
        <v>28</v>
      </c>
      <c r="AN32" s="88" t="s">
        <v>135</v>
      </c>
      <c r="AO32" s="91" t="s">
        <v>136</v>
      </c>
      <c r="AP32" s="91" t="s">
        <v>31</v>
      </c>
      <c r="AQ32" s="91" t="s">
        <v>2634</v>
      </c>
      <c r="AR32" s="91" t="s">
        <v>32</v>
      </c>
      <c r="AS32" s="91" t="s">
        <v>308</v>
      </c>
      <c r="AT32" s="91" t="s">
        <v>55</v>
      </c>
      <c r="AU32" s="91" t="s">
        <v>71</v>
      </c>
      <c r="AV32" s="91" t="s">
        <v>42</v>
      </c>
      <c r="AW32" s="91" t="s">
        <v>9827</v>
      </c>
      <c r="AX32" s="91" t="s">
        <v>2628</v>
      </c>
      <c r="AY32" s="93">
        <v>0</v>
      </c>
      <c r="AZ32" s="91" t="s">
        <v>9934</v>
      </c>
      <c r="BA32" s="91" t="s">
        <v>9935</v>
      </c>
      <c r="BB32" s="91" t="s">
        <v>9936</v>
      </c>
      <c r="BC32" s="91" t="s">
        <v>36</v>
      </c>
      <c r="BD32" s="93">
        <v>59631.3</v>
      </c>
      <c r="BE32" s="100" t="s">
        <v>9935</v>
      </c>
      <c r="BF32" s="91" t="s">
        <v>9827</v>
      </c>
      <c r="BG32" s="96">
        <v>2465</v>
      </c>
      <c r="BH32" s="97">
        <v>82.166666666666671</v>
      </c>
    </row>
    <row r="33" spans="1:60" ht="12.95" customHeight="1" x14ac:dyDescent="0.25">
      <c r="A33" s="88" t="s">
        <v>10207</v>
      </c>
      <c r="B33" s="88">
        <v>93</v>
      </c>
      <c r="C33" s="88" t="s">
        <v>2527</v>
      </c>
      <c r="D33" s="270">
        <v>7012</v>
      </c>
      <c r="E33" s="88" t="s">
        <v>2540</v>
      </c>
      <c r="F33" s="122" t="s">
        <v>11913</v>
      </c>
      <c r="G33" s="88"/>
      <c r="H33" s="88" t="s">
        <v>10202</v>
      </c>
      <c r="I33" s="88" t="s">
        <v>10202</v>
      </c>
      <c r="J33" s="88" t="s">
        <v>7456</v>
      </c>
      <c r="K33" s="89">
        <v>10696.706399999999</v>
      </c>
      <c r="L33" s="89">
        <v>0</v>
      </c>
      <c r="M33" s="89">
        <f t="shared" si="0"/>
        <v>10696.706399999999</v>
      </c>
      <c r="N33" s="303">
        <v>0</v>
      </c>
      <c r="O33" s="297" t="s">
        <v>16077</v>
      </c>
      <c r="P33" s="88" t="s">
        <v>9686</v>
      </c>
      <c r="Q33" s="99">
        <v>1244967</v>
      </c>
      <c r="R33" s="91" t="s">
        <v>9937</v>
      </c>
      <c r="S33" s="91" t="s">
        <v>9938</v>
      </c>
      <c r="T33" s="91" t="s">
        <v>2622</v>
      </c>
      <c r="U33" s="91" t="s">
        <v>9939</v>
      </c>
      <c r="V33" s="91" t="s">
        <v>9940</v>
      </c>
      <c r="W33" s="91" t="s">
        <v>9941</v>
      </c>
      <c r="X33" s="91" t="s">
        <v>2623</v>
      </c>
      <c r="Y33" s="93">
        <v>6000</v>
      </c>
      <c r="Z33" s="93">
        <v>6000</v>
      </c>
      <c r="AA33" s="91" t="s">
        <v>2623</v>
      </c>
      <c r="AB33" s="91" t="s">
        <v>2623</v>
      </c>
      <c r="AC33" s="91" t="s">
        <v>2623</v>
      </c>
      <c r="AD33" s="93">
        <v>6000</v>
      </c>
      <c r="AE33" s="91" t="s">
        <v>50</v>
      </c>
      <c r="AF33" s="93">
        <v>3000</v>
      </c>
      <c r="AG33" s="93">
        <v>0</v>
      </c>
      <c r="AH33" s="91" t="s">
        <v>27</v>
      </c>
      <c r="AI33" s="93">
        <v>0</v>
      </c>
      <c r="AJ33" s="91" t="s">
        <v>2629</v>
      </c>
      <c r="AK33" s="91" t="s">
        <v>2630</v>
      </c>
      <c r="AL33" s="88"/>
      <c r="AM33" s="91" t="s">
        <v>28</v>
      </c>
      <c r="AN33" s="88" t="s">
        <v>135</v>
      </c>
      <c r="AO33" s="91" t="s">
        <v>136</v>
      </c>
      <c r="AP33" s="91" t="s">
        <v>31</v>
      </c>
      <c r="AQ33" s="91" t="s">
        <v>2644</v>
      </c>
      <c r="AR33" s="91" t="s">
        <v>32</v>
      </c>
      <c r="AS33" s="91" t="s">
        <v>996</v>
      </c>
      <c r="AT33" s="91" t="s">
        <v>53</v>
      </c>
      <c r="AU33" s="91" t="s">
        <v>71</v>
      </c>
      <c r="AV33" s="91" t="s">
        <v>42</v>
      </c>
      <c r="AW33" s="91" t="s">
        <v>9827</v>
      </c>
      <c r="AX33" s="91" t="s">
        <v>2628</v>
      </c>
      <c r="AY33" s="93">
        <v>0</v>
      </c>
      <c r="AZ33" s="91" t="s">
        <v>9942</v>
      </c>
      <c r="BA33" s="91" t="s">
        <v>9943</v>
      </c>
      <c r="BB33" s="91" t="s">
        <v>9944</v>
      </c>
      <c r="BC33" s="91" t="s">
        <v>36</v>
      </c>
      <c r="BD33" s="93">
        <v>6000</v>
      </c>
      <c r="BE33" s="100" t="s">
        <v>9943</v>
      </c>
      <c r="BF33" s="91" t="s">
        <v>9827</v>
      </c>
      <c r="BG33" s="96">
        <v>1255</v>
      </c>
      <c r="BH33" s="97">
        <v>41.833333333333336</v>
      </c>
    </row>
    <row r="34" spans="1:60" ht="12.95" customHeight="1" x14ac:dyDescent="0.25">
      <c r="A34" s="88" t="s">
        <v>10207</v>
      </c>
      <c r="B34" s="88">
        <v>93</v>
      </c>
      <c r="C34" s="88" t="s">
        <v>2527</v>
      </c>
      <c r="D34" s="270">
        <v>5030</v>
      </c>
      <c r="E34" s="88" t="s">
        <v>2530</v>
      </c>
      <c r="F34" s="122" t="s">
        <v>11913</v>
      </c>
      <c r="G34" s="88"/>
      <c r="H34" s="88" t="s">
        <v>10196</v>
      </c>
      <c r="I34" s="88" t="s">
        <v>10206</v>
      </c>
      <c r="J34" s="88" t="s">
        <v>7456</v>
      </c>
      <c r="K34" s="89">
        <v>61136</v>
      </c>
      <c r="L34" s="89">
        <v>0</v>
      </c>
      <c r="M34" s="89">
        <f t="shared" si="0"/>
        <v>61136</v>
      </c>
      <c r="N34" s="303">
        <v>0</v>
      </c>
      <c r="O34" s="297" t="s">
        <v>16077</v>
      </c>
      <c r="P34" s="88" t="s">
        <v>9686</v>
      </c>
      <c r="Q34" s="99">
        <v>1192534</v>
      </c>
      <c r="R34" s="91" t="s">
        <v>9945</v>
      </c>
      <c r="S34" s="91" t="s">
        <v>9946</v>
      </c>
      <c r="T34" s="91" t="s">
        <v>2622</v>
      </c>
      <c r="U34" s="91" t="s">
        <v>9947</v>
      </c>
      <c r="V34" s="91" t="s">
        <v>115</v>
      </c>
      <c r="W34" s="91" t="s">
        <v>9948</v>
      </c>
      <c r="X34" s="91" t="s">
        <v>2623</v>
      </c>
      <c r="Y34" s="93">
        <v>30568</v>
      </c>
      <c r="Z34" s="93">
        <v>30568</v>
      </c>
      <c r="AA34" s="91" t="s">
        <v>2623</v>
      </c>
      <c r="AB34" s="91" t="s">
        <v>2623</v>
      </c>
      <c r="AC34" s="91" t="s">
        <v>2623</v>
      </c>
      <c r="AD34" s="93">
        <v>30568</v>
      </c>
      <c r="AE34" s="91" t="s">
        <v>50</v>
      </c>
      <c r="AF34" s="93">
        <v>15284</v>
      </c>
      <c r="AG34" s="93">
        <v>0</v>
      </c>
      <c r="AH34" s="91" t="s">
        <v>27</v>
      </c>
      <c r="AI34" s="93">
        <v>0</v>
      </c>
      <c r="AJ34" s="91" t="s">
        <v>2629</v>
      </c>
      <c r="AK34" s="91" t="s">
        <v>2630</v>
      </c>
      <c r="AL34" s="88"/>
      <c r="AM34" s="91" t="s">
        <v>28</v>
      </c>
      <c r="AN34" s="88" t="s">
        <v>135</v>
      </c>
      <c r="AO34" s="91" t="s">
        <v>136</v>
      </c>
      <c r="AP34" s="91" t="s">
        <v>45</v>
      </c>
      <c r="AQ34" s="91" t="s">
        <v>2653</v>
      </c>
      <c r="AR34" s="91" t="s">
        <v>32</v>
      </c>
      <c r="AS34" s="91" t="s">
        <v>77</v>
      </c>
      <c r="AT34" s="91" t="s">
        <v>34</v>
      </c>
      <c r="AU34" s="91" t="s">
        <v>71</v>
      </c>
      <c r="AV34" s="91" t="s">
        <v>42</v>
      </c>
      <c r="AW34" s="91" t="s">
        <v>9747</v>
      </c>
      <c r="AX34" s="91" t="s">
        <v>2628</v>
      </c>
      <c r="AY34" s="93">
        <v>0</v>
      </c>
      <c r="AZ34" s="91" t="s">
        <v>9949</v>
      </c>
      <c r="BA34" s="91" t="s">
        <v>9950</v>
      </c>
      <c r="BB34" s="91" t="s">
        <v>9951</v>
      </c>
      <c r="BC34" s="91" t="s">
        <v>36</v>
      </c>
      <c r="BD34" s="93">
        <v>30568</v>
      </c>
      <c r="BE34" s="100" t="s">
        <v>9950</v>
      </c>
      <c r="BF34" s="91" t="s">
        <v>9747</v>
      </c>
      <c r="BG34" s="96">
        <v>1538</v>
      </c>
      <c r="BH34" s="97">
        <v>51.266666666666666</v>
      </c>
    </row>
    <row r="35" spans="1:60" ht="12.95" customHeight="1" x14ac:dyDescent="0.25">
      <c r="A35" s="88" t="s">
        <v>10207</v>
      </c>
      <c r="B35" s="88">
        <v>93</v>
      </c>
      <c r="C35" s="88" t="s">
        <v>2527</v>
      </c>
      <c r="D35" s="270">
        <v>7000</v>
      </c>
      <c r="E35" s="88" t="s">
        <v>10199</v>
      </c>
      <c r="F35" s="122" t="s">
        <v>11913</v>
      </c>
      <c r="G35" s="88"/>
      <c r="H35" s="88" t="s">
        <v>10202</v>
      </c>
      <c r="I35" s="88" t="s">
        <v>10202</v>
      </c>
      <c r="J35" s="88" t="s">
        <v>7456</v>
      </c>
      <c r="K35" s="89">
        <v>19518.809999999998</v>
      </c>
      <c r="L35" s="89">
        <v>0</v>
      </c>
      <c r="M35" s="89">
        <f t="shared" si="0"/>
        <v>19518.809999999998</v>
      </c>
      <c r="N35" s="303">
        <v>0</v>
      </c>
      <c r="O35" s="297" t="s">
        <v>16077</v>
      </c>
      <c r="P35" s="88" t="s">
        <v>9686</v>
      </c>
      <c r="Q35" s="99">
        <v>1210258</v>
      </c>
      <c r="R35" s="91" t="s">
        <v>9952</v>
      </c>
      <c r="S35" s="91" t="s">
        <v>9953</v>
      </c>
      <c r="T35" s="91" t="s">
        <v>2622</v>
      </c>
      <c r="U35" s="91" t="s">
        <v>9954</v>
      </c>
      <c r="V35" s="91" t="s">
        <v>9955</v>
      </c>
      <c r="W35" s="91" t="s">
        <v>9956</v>
      </c>
      <c r="X35" s="91" t="s">
        <v>2623</v>
      </c>
      <c r="Y35" s="93">
        <v>8400</v>
      </c>
      <c r="Z35" s="93">
        <v>8400</v>
      </c>
      <c r="AA35" s="91" t="s">
        <v>2623</v>
      </c>
      <c r="AB35" s="91" t="s">
        <v>2623</v>
      </c>
      <c r="AC35" s="91" t="s">
        <v>2623</v>
      </c>
      <c r="AD35" s="93">
        <v>8400</v>
      </c>
      <c r="AE35" s="91" t="s">
        <v>50</v>
      </c>
      <c r="AF35" s="93">
        <v>4200</v>
      </c>
      <c r="AG35" s="93">
        <v>0</v>
      </c>
      <c r="AH35" s="91" t="s">
        <v>27</v>
      </c>
      <c r="AI35" s="93">
        <v>0</v>
      </c>
      <c r="AJ35" s="91" t="s">
        <v>2629</v>
      </c>
      <c r="AK35" s="91" t="s">
        <v>2630</v>
      </c>
      <c r="AL35" s="88"/>
      <c r="AM35" s="91" t="s">
        <v>28</v>
      </c>
      <c r="AN35" s="88" t="s">
        <v>135</v>
      </c>
      <c r="AO35" s="91" t="s">
        <v>136</v>
      </c>
      <c r="AP35" s="91" t="s">
        <v>31</v>
      </c>
      <c r="AQ35" s="91" t="s">
        <v>9100</v>
      </c>
      <c r="AR35" s="91" t="s">
        <v>131</v>
      </c>
      <c r="AS35" s="91" t="s">
        <v>54</v>
      </c>
      <c r="AT35" s="91" t="s">
        <v>55</v>
      </c>
      <c r="AU35" s="91" t="s">
        <v>71</v>
      </c>
      <c r="AV35" s="91" t="s">
        <v>42</v>
      </c>
      <c r="AW35" s="91" t="s">
        <v>9747</v>
      </c>
      <c r="AX35" s="91" t="s">
        <v>2628</v>
      </c>
      <c r="AY35" s="93">
        <v>0</v>
      </c>
      <c r="AZ35" s="91" t="s">
        <v>9957</v>
      </c>
      <c r="BA35" s="91" t="s">
        <v>9958</v>
      </c>
      <c r="BB35" s="91" t="s">
        <v>9959</v>
      </c>
      <c r="BC35" s="91" t="s">
        <v>36</v>
      </c>
      <c r="BD35" s="93">
        <v>8400</v>
      </c>
      <c r="BE35" s="100" t="s">
        <v>9958</v>
      </c>
      <c r="BF35" s="91" t="s">
        <v>9747</v>
      </c>
      <c r="BG35" s="96">
        <v>1437</v>
      </c>
      <c r="BH35" s="97">
        <v>47.9</v>
      </c>
    </row>
    <row r="36" spans="1:60" ht="12.95" customHeight="1" x14ac:dyDescent="0.25">
      <c r="A36" s="88" t="s">
        <v>10207</v>
      </c>
      <c r="B36" s="88">
        <v>93</v>
      </c>
      <c r="C36" s="88" t="s">
        <v>2527</v>
      </c>
      <c r="D36" s="270">
        <v>5050</v>
      </c>
      <c r="E36" s="88" t="s">
        <v>2552</v>
      </c>
      <c r="F36" s="122" t="s">
        <v>11898</v>
      </c>
      <c r="G36" s="88"/>
      <c r="H36" s="88" t="s">
        <v>10196</v>
      </c>
      <c r="I36" s="88" t="s">
        <v>10204</v>
      </c>
      <c r="J36" s="88" t="s">
        <v>7456</v>
      </c>
      <c r="K36" s="89">
        <v>17892.373</v>
      </c>
      <c r="L36" s="89">
        <v>0</v>
      </c>
      <c r="M36" s="89">
        <f t="shared" si="0"/>
        <v>17892.373</v>
      </c>
      <c r="N36" s="303">
        <v>0</v>
      </c>
      <c r="O36" s="297" t="s">
        <v>16077</v>
      </c>
      <c r="P36" s="88" t="s">
        <v>9686</v>
      </c>
      <c r="Q36" s="99">
        <v>1349711</v>
      </c>
      <c r="R36" s="91" t="s">
        <v>9960</v>
      </c>
      <c r="S36" s="91" t="s">
        <v>9961</v>
      </c>
      <c r="T36" s="91" t="s">
        <v>2622</v>
      </c>
      <c r="U36" s="91" t="s">
        <v>9962</v>
      </c>
      <c r="V36" s="91" t="s">
        <v>9963</v>
      </c>
      <c r="W36" s="91" t="s">
        <v>9964</v>
      </c>
      <c r="X36" s="91" t="s">
        <v>2623</v>
      </c>
      <c r="Y36" s="93">
        <v>11027</v>
      </c>
      <c r="Z36" s="93">
        <v>11027</v>
      </c>
      <c r="AA36" s="91" t="s">
        <v>2623</v>
      </c>
      <c r="AB36" s="91" t="s">
        <v>2623</v>
      </c>
      <c r="AC36" s="91" t="s">
        <v>2623</v>
      </c>
      <c r="AD36" s="93">
        <v>11027</v>
      </c>
      <c r="AE36" s="91" t="s">
        <v>50</v>
      </c>
      <c r="AF36" s="93">
        <v>5513.5</v>
      </c>
      <c r="AG36" s="93">
        <v>0</v>
      </c>
      <c r="AH36" s="91" t="s">
        <v>27</v>
      </c>
      <c r="AI36" s="93">
        <v>0</v>
      </c>
      <c r="AJ36" s="91" t="s">
        <v>2629</v>
      </c>
      <c r="AK36" s="91" t="s">
        <v>2630</v>
      </c>
      <c r="AL36" s="88"/>
      <c r="AM36" s="91" t="s">
        <v>28</v>
      </c>
      <c r="AN36" s="88" t="s">
        <v>135</v>
      </c>
      <c r="AO36" s="91" t="s">
        <v>136</v>
      </c>
      <c r="AP36" s="91" t="s">
        <v>45</v>
      </c>
      <c r="AQ36" s="91" t="s">
        <v>2644</v>
      </c>
      <c r="AR36" s="91" t="s">
        <v>32</v>
      </c>
      <c r="AS36" s="91" t="s">
        <v>3002</v>
      </c>
      <c r="AT36" s="91" t="s">
        <v>34</v>
      </c>
      <c r="AU36" s="91" t="s">
        <v>71</v>
      </c>
      <c r="AV36" s="91" t="s">
        <v>42</v>
      </c>
      <c r="AW36" s="91" t="s">
        <v>9747</v>
      </c>
      <c r="AX36" s="91" t="s">
        <v>2628</v>
      </c>
      <c r="AY36" s="93">
        <v>0</v>
      </c>
      <c r="AZ36" s="91" t="s">
        <v>9965</v>
      </c>
      <c r="BA36" s="91" t="s">
        <v>9966</v>
      </c>
      <c r="BB36" s="91" t="s">
        <v>9967</v>
      </c>
      <c r="BC36" s="91" t="s">
        <v>36</v>
      </c>
      <c r="BD36" s="93">
        <v>11027</v>
      </c>
      <c r="BE36" s="100" t="s">
        <v>9966</v>
      </c>
      <c r="BF36" s="91" t="s">
        <v>9747</v>
      </c>
      <c r="BG36" s="96">
        <v>977</v>
      </c>
      <c r="BH36" s="97">
        <v>32.56666666666667</v>
      </c>
    </row>
    <row r="37" spans="1:60" ht="12.95" customHeight="1" x14ac:dyDescent="0.25">
      <c r="A37" s="88" t="s">
        <v>10207</v>
      </c>
      <c r="B37" s="88">
        <v>93</v>
      </c>
      <c r="C37" s="88" t="s">
        <v>2527</v>
      </c>
      <c r="D37" s="270">
        <v>7000</v>
      </c>
      <c r="E37" s="88" t="s">
        <v>10199</v>
      </c>
      <c r="F37" s="122" t="s">
        <v>11898</v>
      </c>
      <c r="G37" s="88"/>
      <c r="H37" s="88" t="s">
        <v>10202</v>
      </c>
      <c r="I37" s="88" t="s">
        <v>10202</v>
      </c>
      <c r="J37" s="88" t="s">
        <v>7456</v>
      </c>
      <c r="K37" s="89">
        <v>115841.9966</v>
      </c>
      <c r="L37" s="89">
        <v>0</v>
      </c>
      <c r="M37" s="89">
        <f t="shared" si="0"/>
        <v>115841.9966</v>
      </c>
      <c r="N37" s="303">
        <v>0</v>
      </c>
      <c r="O37" s="297" t="s">
        <v>16077</v>
      </c>
      <c r="P37" s="88" t="s">
        <v>9686</v>
      </c>
      <c r="Q37" s="99">
        <v>1033990</v>
      </c>
      <c r="R37" s="91" t="s">
        <v>9968</v>
      </c>
      <c r="S37" s="91" t="s">
        <v>9969</v>
      </c>
      <c r="T37" s="91" t="s">
        <v>2622</v>
      </c>
      <c r="U37" s="91" t="s">
        <v>9970</v>
      </c>
      <c r="V37" s="91" t="s">
        <v>9971</v>
      </c>
      <c r="W37" s="91" t="s">
        <v>9972</v>
      </c>
      <c r="X37" s="91" t="s">
        <v>2623</v>
      </c>
      <c r="Y37" s="93">
        <v>56550</v>
      </c>
      <c r="Z37" s="93">
        <v>56550</v>
      </c>
      <c r="AA37" s="91" t="s">
        <v>2623</v>
      </c>
      <c r="AB37" s="91" t="s">
        <v>2623</v>
      </c>
      <c r="AC37" s="91" t="s">
        <v>2623</v>
      </c>
      <c r="AD37" s="93">
        <v>56550</v>
      </c>
      <c r="AE37" s="91" t="s">
        <v>50</v>
      </c>
      <c r="AF37" s="93">
        <v>28275</v>
      </c>
      <c r="AG37" s="93">
        <v>0</v>
      </c>
      <c r="AH37" s="91" t="s">
        <v>27</v>
      </c>
      <c r="AI37" s="93">
        <v>0</v>
      </c>
      <c r="AJ37" s="91" t="s">
        <v>2629</v>
      </c>
      <c r="AK37" s="91" t="s">
        <v>2630</v>
      </c>
      <c r="AL37" s="88"/>
      <c r="AM37" s="91" t="s">
        <v>28</v>
      </c>
      <c r="AN37" s="88" t="s">
        <v>135</v>
      </c>
      <c r="AO37" s="91" t="s">
        <v>136</v>
      </c>
      <c r="AP37" s="91" t="s">
        <v>45</v>
      </c>
      <c r="AQ37" s="91" t="s">
        <v>2634</v>
      </c>
      <c r="AR37" s="91" t="s">
        <v>32</v>
      </c>
      <c r="AS37" s="91" t="s">
        <v>295</v>
      </c>
      <c r="AT37" s="91" t="s">
        <v>53</v>
      </c>
      <c r="AU37" s="91" t="s">
        <v>71</v>
      </c>
      <c r="AV37" s="91" t="s">
        <v>42</v>
      </c>
      <c r="AW37" s="91" t="s">
        <v>9747</v>
      </c>
      <c r="AX37" s="91" t="s">
        <v>2628</v>
      </c>
      <c r="AY37" s="93">
        <v>0</v>
      </c>
      <c r="AZ37" s="91" t="s">
        <v>9973</v>
      </c>
      <c r="BA37" s="91" t="s">
        <v>9974</v>
      </c>
      <c r="BB37" s="91" t="s">
        <v>9975</v>
      </c>
      <c r="BC37" s="91" t="s">
        <v>36</v>
      </c>
      <c r="BD37" s="93">
        <v>56550</v>
      </c>
      <c r="BE37" s="100" t="s">
        <v>9974</v>
      </c>
      <c r="BF37" s="91" t="s">
        <v>9747</v>
      </c>
      <c r="BG37" s="96">
        <v>1767</v>
      </c>
      <c r="BH37" s="97">
        <v>58.9</v>
      </c>
    </row>
    <row r="38" spans="1:60" ht="12.95" customHeight="1" x14ac:dyDescent="0.25">
      <c r="A38" s="88" t="s">
        <v>10207</v>
      </c>
      <c r="B38" s="88">
        <v>93</v>
      </c>
      <c r="C38" s="88" t="s">
        <v>2527</v>
      </c>
      <c r="D38" s="270">
        <v>5030</v>
      </c>
      <c r="E38" s="88" t="s">
        <v>2530</v>
      </c>
      <c r="F38" s="122" t="s">
        <v>11913</v>
      </c>
      <c r="G38" s="88"/>
      <c r="H38" s="88" t="s">
        <v>10196</v>
      </c>
      <c r="I38" s="88" t="s">
        <v>9572</v>
      </c>
      <c r="J38" s="88" t="s">
        <v>7456</v>
      </c>
      <c r="K38" s="89">
        <v>47760.037600000003</v>
      </c>
      <c r="L38" s="89">
        <v>0</v>
      </c>
      <c r="M38" s="89">
        <f t="shared" si="0"/>
        <v>47760.037600000003</v>
      </c>
      <c r="N38" s="303">
        <v>0</v>
      </c>
      <c r="O38" s="297" t="s">
        <v>16077</v>
      </c>
      <c r="P38" s="88" t="s">
        <v>9686</v>
      </c>
      <c r="Q38" s="99">
        <v>1183872</v>
      </c>
      <c r="R38" s="91" t="s">
        <v>9976</v>
      </c>
      <c r="S38" s="91" t="s">
        <v>9977</v>
      </c>
      <c r="T38" s="91" t="s">
        <v>2622</v>
      </c>
      <c r="U38" s="91" t="s">
        <v>9978</v>
      </c>
      <c r="V38" s="91" t="s">
        <v>9979</v>
      </c>
      <c r="W38" s="91" t="s">
        <v>9980</v>
      </c>
      <c r="X38" s="91" t="s">
        <v>2623</v>
      </c>
      <c r="Y38" s="93">
        <v>28745</v>
      </c>
      <c r="Z38" s="93">
        <v>28745</v>
      </c>
      <c r="AA38" s="91" t="s">
        <v>2623</v>
      </c>
      <c r="AB38" s="91" t="s">
        <v>2623</v>
      </c>
      <c r="AC38" s="91" t="s">
        <v>2623</v>
      </c>
      <c r="AD38" s="93">
        <v>28745</v>
      </c>
      <c r="AE38" s="91" t="s">
        <v>50</v>
      </c>
      <c r="AF38" s="93">
        <v>14372.5</v>
      </c>
      <c r="AG38" s="93">
        <v>0</v>
      </c>
      <c r="AH38" s="91" t="s">
        <v>27</v>
      </c>
      <c r="AI38" s="93">
        <v>0</v>
      </c>
      <c r="AJ38" s="91" t="s">
        <v>2629</v>
      </c>
      <c r="AK38" s="91" t="s">
        <v>2630</v>
      </c>
      <c r="AL38" s="88"/>
      <c r="AM38" s="91" t="s">
        <v>28</v>
      </c>
      <c r="AN38" s="88" t="s">
        <v>135</v>
      </c>
      <c r="AO38" s="91" t="s">
        <v>136</v>
      </c>
      <c r="AP38" s="91" t="s">
        <v>45</v>
      </c>
      <c r="AQ38" s="91" t="s">
        <v>2636</v>
      </c>
      <c r="AR38" s="91" t="s">
        <v>32</v>
      </c>
      <c r="AS38" s="91" t="s">
        <v>4983</v>
      </c>
      <c r="AT38" s="91" t="s">
        <v>53</v>
      </c>
      <c r="AU38" s="91" t="s">
        <v>71</v>
      </c>
      <c r="AV38" s="91" t="s">
        <v>42</v>
      </c>
      <c r="AW38" s="91" t="s">
        <v>9747</v>
      </c>
      <c r="AX38" s="91" t="s">
        <v>2628</v>
      </c>
      <c r="AY38" s="93">
        <v>0</v>
      </c>
      <c r="AZ38" s="91" t="s">
        <v>9981</v>
      </c>
      <c r="BA38" s="91" t="s">
        <v>9982</v>
      </c>
      <c r="BB38" s="91" t="s">
        <v>9983</v>
      </c>
      <c r="BC38" s="91" t="s">
        <v>36</v>
      </c>
      <c r="BD38" s="93">
        <v>28745</v>
      </c>
      <c r="BE38" s="100" t="s">
        <v>9982</v>
      </c>
      <c r="BF38" s="91" t="s">
        <v>9747</v>
      </c>
      <c r="BG38" s="96">
        <v>1420</v>
      </c>
      <c r="BH38" s="97">
        <v>47.333333333333336</v>
      </c>
    </row>
    <row r="39" spans="1:60" ht="12.95" customHeight="1" x14ac:dyDescent="0.25">
      <c r="A39" s="88" t="s">
        <v>10207</v>
      </c>
      <c r="B39" s="88">
        <v>82</v>
      </c>
      <c r="C39" s="88" t="s">
        <v>2527</v>
      </c>
      <c r="D39" s="270">
        <v>5012</v>
      </c>
      <c r="E39" s="88" t="s">
        <v>2537</v>
      </c>
      <c r="F39" s="122" t="s">
        <v>11898</v>
      </c>
      <c r="G39" s="88"/>
      <c r="H39" s="88" t="s">
        <v>10196</v>
      </c>
      <c r="I39" s="88" t="s">
        <v>10206</v>
      </c>
      <c r="J39" s="88" t="s">
        <v>7456</v>
      </c>
      <c r="K39" s="89">
        <v>124252.508</v>
      </c>
      <c r="L39" s="89">
        <v>0</v>
      </c>
      <c r="M39" s="89">
        <f t="shared" si="0"/>
        <v>124252.508</v>
      </c>
      <c r="N39" s="303">
        <v>0</v>
      </c>
      <c r="O39" s="297" t="s">
        <v>16077</v>
      </c>
      <c r="P39" s="88" t="s">
        <v>9686</v>
      </c>
      <c r="Q39" s="99">
        <v>1302014</v>
      </c>
      <c r="R39" s="91" t="s">
        <v>9984</v>
      </c>
      <c r="S39" s="91" t="s">
        <v>9985</v>
      </c>
      <c r="T39" s="91" t="s">
        <v>2622</v>
      </c>
      <c r="U39" s="91" t="s">
        <v>9986</v>
      </c>
      <c r="V39" s="91" t="s">
        <v>9987</v>
      </c>
      <c r="W39" s="91" t="s">
        <v>9988</v>
      </c>
      <c r="X39" s="91" t="s">
        <v>2623</v>
      </c>
      <c r="Y39" s="93">
        <v>70000</v>
      </c>
      <c r="Z39" s="93">
        <v>70000</v>
      </c>
      <c r="AA39" s="91" t="s">
        <v>2623</v>
      </c>
      <c r="AB39" s="91" t="s">
        <v>2623</v>
      </c>
      <c r="AC39" s="91" t="s">
        <v>2623</v>
      </c>
      <c r="AD39" s="93">
        <v>70000</v>
      </c>
      <c r="AE39" s="91" t="s">
        <v>50</v>
      </c>
      <c r="AF39" s="93">
        <v>35000</v>
      </c>
      <c r="AG39" s="93">
        <v>0</v>
      </c>
      <c r="AH39" s="91" t="s">
        <v>27</v>
      </c>
      <c r="AI39" s="93">
        <v>0</v>
      </c>
      <c r="AJ39" s="91" t="s">
        <v>2629</v>
      </c>
      <c r="AK39" s="91" t="s">
        <v>2630</v>
      </c>
      <c r="AL39" s="88"/>
      <c r="AM39" s="91" t="s">
        <v>28</v>
      </c>
      <c r="AN39" s="88" t="s">
        <v>135</v>
      </c>
      <c r="AO39" s="91" t="s">
        <v>136</v>
      </c>
      <c r="AP39" s="91" t="s">
        <v>45</v>
      </c>
      <c r="AQ39" s="91" t="s">
        <v>2641</v>
      </c>
      <c r="AR39" s="91" t="s">
        <v>32</v>
      </c>
      <c r="AS39" s="91" t="s">
        <v>458</v>
      </c>
      <c r="AT39" s="91" t="s">
        <v>34</v>
      </c>
      <c r="AU39" s="91" t="s">
        <v>71</v>
      </c>
      <c r="AV39" s="91" t="s">
        <v>42</v>
      </c>
      <c r="AW39" s="91" t="s">
        <v>9747</v>
      </c>
      <c r="AX39" s="91" t="s">
        <v>2628</v>
      </c>
      <c r="AY39" s="93">
        <v>0</v>
      </c>
      <c r="AZ39" s="91" t="s">
        <v>9989</v>
      </c>
      <c r="BA39" s="91" t="s">
        <v>9990</v>
      </c>
      <c r="BB39" s="91" t="s">
        <v>9991</v>
      </c>
      <c r="BC39" s="91" t="s">
        <v>36</v>
      </c>
      <c r="BD39" s="93">
        <v>70000</v>
      </c>
      <c r="BE39" s="100" t="s">
        <v>9990</v>
      </c>
      <c r="BF39" s="91" t="s">
        <v>9747</v>
      </c>
      <c r="BG39" s="96">
        <v>1113</v>
      </c>
      <c r="BH39" s="97">
        <v>37.1</v>
      </c>
    </row>
    <row r="40" spans="1:60" ht="12.95" customHeight="1" x14ac:dyDescent="0.25">
      <c r="A40" s="88" t="s">
        <v>10207</v>
      </c>
      <c r="B40" s="88">
        <v>93</v>
      </c>
      <c r="C40" s="88" t="s">
        <v>2527</v>
      </c>
      <c r="D40" s="270">
        <v>5030</v>
      </c>
      <c r="E40" s="88" t="s">
        <v>2530</v>
      </c>
      <c r="F40" s="122" t="s">
        <v>11898</v>
      </c>
      <c r="G40" s="88"/>
      <c r="H40" s="88" t="s">
        <v>10203</v>
      </c>
      <c r="I40" s="88" t="s">
        <v>13987</v>
      </c>
      <c r="J40" s="88" t="s">
        <v>7456</v>
      </c>
      <c r="K40" s="89">
        <v>42247.874600000003</v>
      </c>
      <c r="L40" s="89">
        <v>0</v>
      </c>
      <c r="M40" s="89">
        <f t="shared" si="0"/>
        <v>42247.874600000003</v>
      </c>
      <c r="N40" s="303">
        <v>0</v>
      </c>
      <c r="O40" s="297" t="s">
        <v>16077</v>
      </c>
      <c r="P40" s="88" t="s">
        <v>9686</v>
      </c>
      <c r="Q40" s="99">
        <v>1340757</v>
      </c>
      <c r="R40" s="91" t="s">
        <v>9992</v>
      </c>
      <c r="S40" s="91" t="s">
        <v>9993</v>
      </c>
      <c r="T40" s="91" t="s">
        <v>2622</v>
      </c>
      <c r="U40" s="91" t="s">
        <v>9994</v>
      </c>
      <c r="V40" s="91" t="s">
        <v>9995</v>
      </c>
      <c r="W40" s="91" t="s">
        <v>9996</v>
      </c>
      <c r="X40" s="91" t="s">
        <v>2623</v>
      </c>
      <c r="Y40" s="93">
        <v>1611.54</v>
      </c>
      <c r="Z40" s="93">
        <v>26859</v>
      </c>
      <c r="AA40" s="91" t="s">
        <v>2623</v>
      </c>
      <c r="AB40" s="91" t="s">
        <v>2623</v>
      </c>
      <c r="AC40" s="91" t="s">
        <v>2623</v>
      </c>
      <c r="AD40" s="93">
        <v>25247.46</v>
      </c>
      <c r="AE40" s="91" t="s">
        <v>50</v>
      </c>
      <c r="AF40" s="93">
        <v>12623.73</v>
      </c>
      <c r="AG40" s="93">
        <v>0</v>
      </c>
      <c r="AH40" s="91" t="s">
        <v>50</v>
      </c>
      <c r="AI40" s="93">
        <v>0</v>
      </c>
      <c r="AJ40" s="91" t="s">
        <v>2629</v>
      </c>
      <c r="AK40" s="91" t="s">
        <v>2630</v>
      </c>
      <c r="AL40" s="88"/>
      <c r="AM40" s="91" t="s">
        <v>28</v>
      </c>
      <c r="AN40" s="88" t="s">
        <v>135</v>
      </c>
      <c r="AO40" s="91" t="s">
        <v>136</v>
      </c>
      <c r="AP40" s="91" t="s">
        <v>45</v>
      </c>
      <c r="AQ40" s="91" t="s">
        <v>2634</v>
      </c>
      <c r="AR40" s="91" t="s">
        <v>32</v>
      </c>
      <c r="AS40" s="91" t="s">
        <v>4867</v>
      </c>
      <c r="AT40" s="91" t="s">
        <v>34</v>
      </c>
      <c r="AU40" s="91" t="s">
        <v>71</v>
      </c>
      <c r="AV40" s="91" t="s">
        <v>42</v>
      </c>
      <c r="AW40" s="91" t="s">
        <v>9747</v>
      </c>
      <c r="AX40" s="91" t="s">
        <v>2628</v>
      </c>
      <c r="AY40" s="93">
        <v>0</v>
      </c>
      <c r="AZ40" s="91" t="s">
        <v>9997</v>
      </c>
      <c r="BA40" s="91" t="s">
        <v>9998</v>
      </c>
      <c r="BB40" s="91" t="s">
        <v>9999</v>
      </c>
      <c r="BC40" s="91" t="s">
        <v>36</v>
      </c>
      <c r="BD40" s="93">
        <v>1611.54</v>
      </c>
      <c r="BE40" s="100" t="s">
        <v>9998</v>
      </c>
      <c r="BF40" s="91" t="s">
        <v>9747</v>
      </c>
      <c r="BG40" s="96">
        <v>952</v>
      </c>
      <c r="BH40" s="97">
        <v>31.733333333333334</v>
      </c>
    </row>
    <row r="41" spans="1:60" ht="12.95" customHeight="1" x14ac:dyDescent="0.25">
      <c r="A41" s="88" t="s">
        <v>10207</v>
      </c>
      <c r="B41" s="88">
        <v>93</v>
      </c>
      <c r="C41" s="88" t="s">
        <v>2527</v>
      </c>
      <c r="D41" s="270">
        <v>5030</v>
      </c>
      <c r="E41" s="88" t="s">
        <v>2530</v>
      </c>
      <c r="F41" s="122" t="s">
        <v>11913</v>
      </c>
      <c r="G41" s="88"/>
      <c r="H41" s="88" t="s">
        <v>10202</v>
      </c>
      <c r="I41" s="88" t="s">
        <v>10202</v>
      </c>
      <c r="J41" s="88" t="s">
        <v>7456</v>
      </c>
      <c r="K41" s="89">
        <v>43895.898099999999</v>
      </c>
      <c r="L41" s="89">
        <v>0</v>
      </c>
      <c r="M41" s="89">
        <f t="shared" si="0"/>
        <v>43895.898099999999</v>
      </c>
      <c r="N41" s="303">
        <v>0</v>
      </c>
      <c r="O41" s="297" t="s">
        <v>16077</v>
      </c>
      <c r="P41" s="88" t="s">
        <v>9686</v>
      </c>
      <c r="Q41" s="99">
        <v>1103658</v>
      </c>
      <c r="R41" s="91" t="s">
        <v>10000</v>
      </c>
      <c r="S41" s="91" t="s">
        <v>10001</v>
      </c>
      <c r="T41" s="91" t="s">
        <v>2622</v>
      </c>
      <c r="U41" s="91" t="s">
        <v>10002</v>
      </c>
      <c r="V41" s="91" t="s">
        <v>10003</v>
      </c>
      <c r="W41" s="91" t="s">
        <v>10004</v>
      </c>
      <c r="X41" s="91" t="s">
        <v>2623</v>
      </c>
      <c r="Y41" s="93">
        <v>25541.279999999999</v>
      </c>
      <c r="Z41" s="93">
        <v>25541.279999999999</v>
      </c>
      <c r="AA41" s="91" t="s">
        <v>2623</v>
      </c>
      <c r="AB41" s="91" t="s">
        <v>2623</v>
      </c>
      <c r="AC41" s="91" t="s">
        <v>2623</v>
      </c>
      <c r="AD41" s="93">
        <v>25541.279999999999</v>
      </c>
      <c r="AE41" s="91" t="s">
        <v>26</v>
      </c>
      <c r="AF41" s="93">
        <v>25541.279999999999</v>
      </c>
      <c r="AG41" s="93">
        <v>21444.36</v>
      </c>
      <c r="AH41" s="91" t="s">
        <v>27</v>
      </c>
      <c r="AI41" s="93">
        <v>0</v>
      </c>
      <c r="AJ41" s="91" t="s">
        <v>2629</v>
      </c>
      <c r="AK41" s="91" t="s">
        <v>2630</v>
      </c>
      <c r="AL41" s="88"/>
      <c r="AM41" s="91" t="s">
        <v>28</v>
      </c>
      <c r="AN41" s="88" t="s">
        <v>135</v>
      </c>
      <c r="AO41" s="91" t="s">
        <v>136</v>
      </c>
      <c r="AP41" s="91" t="s">
        <v>45</v>
      </c>
      <c r="AQ41" s="91" t="s">
        <v>7543</v>
      </c>
      <c r="AR41" s="91" t="s">
        <v>32</v>
      </c>
      <c r="AS41" s="91" t="s">
        <v>77</v>
      </c>
      <c r="AT41" s="91" t="s">
        <v>34</v>
      </c>
      <c r="AU41" s="91" t="s">
        <v>71</v>
      </c>
      <c r="AV41" s="91" t="s">
        <v>42</v>
      </c>
      <c r="AW41" s="91" t="s">
        <v>9886</v>
      </c>
      <c r="AX41" s="91" t="s">
        <v>2628</v>
      </c>
      <c r="AY41" s="93">
        <v>0</v>
      </c>
      <c r="AZ41" s="91" t="s">
        <v>10005</v>
      </c>
      <c r="BA41" s="91" t="s">
        <v>10006</v>
      </c>
      <c r="BB41" s="91" t="s">
        <v>10007</v>
      </c>
      <c r="BC41" s="91" t="s">
        <v>36</v>
      </c>
      <c r="BD41" s="93">
        <v>25541.279999999999</v>
      </c>
      <c r="BE41" s="100" t="s">
        <v>10006</v>
      </c>
      <c r="BF41" s="91" t="s">
        <v>9886</v>
      </c>
      <c r="BG41" s="96">
        <v>1807</v>
      </c>
      <c r="BH41" s="97">
        <v>60.233333333333334</v>
      </c>
    </row>
    <row r="42" spans="1:60" ht="12.95" customHeight="1" x14ac:dyDescent="0.25">
      <c r="A42" s="88" t="s">
        <v>10207</v>
      </c>
      <c r="B42" s="88">
        <v>1</v>
      </c>
      <c r="C42" s="88" t="s">
        <v>2527</v>
      </c>
      <c r="D42" s="270">
        <v>4001</v>
      </c>
      <c r="E42" s="88" t="s">
        <v>4744</v>
      </c>
      <c r="F42" s="88" t="s">
        <v>10200</v>
      </c>
      <c r="G42" s="200" t="s">
        <v>9730</v>
      </c>
      <c r="H42" s="88" t="s">
        <v>10196</v>
      </c>
      <c r="I42" s="88" t="s">
        <v>10204</v>
      </c>
      <c r="J42" s="88" t="s">
        <v>7456</v>
      </c>
      <c r="K42" s="89">
        <v>21599.22</v>
      </c>
      <c r="L42" s="89">
        <v>0</v>
      </c>
      <c r="M42" s="89">
        <f t="shared" si="0"/>
        <v>21599.22</v>
      </c>
      <c r="N42" s="303">
        <v>0</v>
      </c>
      <c r="O42" s="297" t="s">
        <v>16077</v>
      </c>
      <c r="P42" s="88" t="s">
        <v>7842</v>
      </c>
      <c r="Q42" s="99">
        <v>1612169</v>
      </c>
      <c r="R42" s="91" t="s">
        <v>10008</v>
      </c>
      <c r="S42" s="91" t="s">
        <v>10009</v>
      </c>
      <c r="T42" s="91" t="s">
        <v>2622</v>
      </c>
      <c r="U42" s="91" t="s">
        <v>10010</v>
      </c>
      <c r="V42" s="91" t="s">
        <v>10011</v>
      </c>
      <c r="W42" s="91" t="s">
        <v>10012</v>
      </c>
      <c r="X42" s="91" t="s">
        <v>2623</v>
      </c>
      <c r="Y42" s="93">
        <v>0</v>
      </c>
      <c r="Z42" s="93">
        <v>0</v>
      </c>
      <c r="AA42" s="91" t="s">
        <v>2623</v>
      </c>
      <c r="AB42" s="91" t="s">
        <v>2623</v>
      </c>
      <c r="AC42" s="91" t="s">
        <v>2623</v>
      </c>
      <c r="AD42" s="93">
        <v>0</v>
      </c>
      <c r="AE42" s="91" t="s">
        <v>50</v>
      </c>
      <c r="AF42" s="93">
        <v>0</v>
      </c>
      <c r="AG42" s="93">
        <v>0</v>
      </c>
      <c r="AH42" s="91" t="s">
        <v>27</v>
      </c>
      <c r="AI42" s="93">
        <v>0</v>
      </c>
      <c r="AJ42" s="91" t="s">
        <v>2629</v>
      </c>
      <c r="AK42" s="91" t="s">
        <v>2630</v>
      </c>
      <c r="AL42" s="88"/>
      <c r="AM42" s="91" t="s">
        <v>28</v>
      </c>
      <c r="AN42" s="88" t="s">
        <v>135</v>
      </c>
      <c r="AO42" s="91" t="s">
        <v>284</v>
      </c>
      <c r="AP42" s="91" t="s">
        <v>45</v>
      </c>
      <c r="AQ42" s="91" t="s">
        <v>2632</v>
      </c>
      <c r="AR42" s="91" t="s">
        <v>131</v>
      </c>
      <c r="AS42" s="91" t="s">
        <v>54</v>
      </c>
      <c r="AT42" s="91" t="s">
        <v>55</v>
      </c>
      <c r="AU42" s="91" t="s">
        <v>71</v>
      </c>
      <c r="AV42" s="91" t="s">
        <v>42</v>
      </c>
      <c r="AW42" s="91" t="s">
        <v>9738</v>
      </c>
      <c r="AX42" s="91" t="s">
        <v>2661</v>
      </c>
      <c r="AY42" s="93">
        <v>0</v>
      </c>
      <c r="AZ42" s="91" t="s">
        <v>10013</v>
      </c>
      <c r="BA42" s="91" t="s">
        <v>10014</v>
      </c>
      <c r="BB42" s="91" t="s">
        <v>10015</v>
      </c>
      <c r="BC42" s="91" t="s">
        <v>600</v>
      </c>
      <c r="BD42" s="93">
        <v>0</v>
      </c>
      <c r="BE42" s="100" t="s">
        <v>10014</v>
      </c>
      <c r="BF42" s="91" t="s">
        <v>9738</v>
      </c>
      <c r="BG42" s="96">
        <v>375</v>
      </c>
      <c r="BH42" s="97">
        <v>12.5</v>
      </c>
    </row>
    <row r="43" spans="1:60" ht="12.95" customHeight="1" x14ac:dyDescent="0.25">
      <c r="A43" s="88" t="s">
        <v>10207</v>
      </c>
      <c r="B43" s="88">
        <v>93</v>
      </c>
      <c r="C43" s="88" t="s">
        <v>2527</v>
      </c>
      <c r="D43" s="270">
        <v>5030</v>
      </c>
      <c r="E43" s="88" t="s">
        <v>2530</v>
      </c>
      <c r="F43" s="122" t="s">
        <v>11913</v>
      </c>
      <c r="G43" s="88"/>
      <c r="H43" s="88" t="s">
        <v>10196</v>
      </c>
      <c r="I43" s="88" t="s">
        <v>9572</v>
      </c>
      <c r="J43" s="91" t="s">
        <v>7839</v>
      </c>
      <c r="K43" s="89">
        <v>110285.42</v>
      </c>
      <c r="L43" s="89">
        <v>110285.42</v>
      </c>
      <c r="M43" s="89">
        <f t="shared" si="0"/>
        <v>0</v>
      </c>
      <c r="N43" s="303">
        <v>9389.58</v>
      </c>
      <c r="O43" s="297" t="s">
        <v>16070</v>
      </c>
      <c r="P43" s="88" t="s">
        <v>9686</v>
      </c>
      <c r="Q43" s="99">
        <v>1044022</v>
      </c>
      <c r="R43" s="91" t="s">
        <v>10016</v>
      </c>
      <c r="S43" s="91" t="s">
        <v>10017</v>
      </c>
      <c r="T43" s="91" t="s">
        <v>2622</v>
      </c>
      <c r="U43" s="91" t="s">
        <v>10018</v>
      </c>
      <c r="V43" s="91" t="s">
        <v>10019</v>
      </c>
      <c r="W43" s="91" t="s">
        <v>10020</v>
      </c>
      <c r="X43" s="91" t="s">
        <v>2623</v>
      </c>
      <c r="Y43" s="93">
        <v>47962.94</v>
      </c>
      <c r="Z43" s="93">
        <v>47962.94</v>
      </c>
      <c r="AA43" s="91" t="s">
        <v>2623</v>
      </c>
      <c r="AB43" s="91" t="s">
        <v>2623</v>
      </c>
      <c r="AC43" s="91" t="s">
        <v>2623</v>
      </c>
      <c r="AD43" s="93">
        <v>47962.94</v>
      </c>
      <c r="AE43" s="91" t="s">
        <v>26</v>
      </c>
      <c r="AF43" s="93">
        <v>47962.94</v>
      </c>
      <c r="AG43" s="93">
        <v>0</v>
      </c>
      <c r="AH43" s="91" t="s">
        <v>27</v>
      </c>
      <c r="AI43" s="93">
        <v>0</v>
      </c>
      <c r="AJ43" s="91" t="s">
        <v>2629</v>
      </c>
      <c r="AK43" s="91" t="s">
        <v>2625</v>
      </c>
      <c r="AL43" s="91" t="s">
        <v>2626</v>
      </c>
      <c r="AM43" s="91" t="s">
        <v>28</v>
      </c>
      <c r="AN43" s="88" t="s">
        <v>135</v>
      </c>
      <c r="AO43" s="91" t="s">
        <v>284</v>
      </c>
      <c r="AP43" s="91" t="s">
        <v>45</v>
      </c>
      <c r="AQ43" s="91" t="s">
        <v>2644</v>
      </c>
      <c r="AR43" s="91" t="s">
        <v>32</v>
      </c>
      <c r="AS43" s="91" t="s">
        <v>67</v>
      </c>
      <c r="AT43" s="91" t="s">
        <v>34</v>
      </c>
      <c r="AU43" s="91" t="s">
        <v>71</v>
      </c>
      <c r="AV43" s="91" t="s">
        <v>42</v>
      </c>
      <c r="AW43" s="91" t="s">
        <v>9738</v>
      </c>
      <c r="AX43" s="91" t="s">
        <v>43</v>
      </c>
      <c r="AY43" s="93">
        <v>0</v>
      </c>
      <c r="AZ43" s="91" t="s">
        <v>10021</v>
      </c>
      <c r="BA43" s="91" t="s">
        <v>10022</v>
      </c>
      <c r="BB43" s="91" t="s">
        <v>10023</v>
      </c>
      <c r="BC43" s="91" t="s">
        <v>36</v>
      </c>
      <c r="BD43" s="93">
        <v>47962.94</v>
      </c>
      <c r="BE43" s="100" t="s">
        <v>10022</v>
      </c>
      <c r="BF43" s="91" t="s">
        <v>9738</v>
      </c>
      <c r="BG43" s="96">
        <v>1723</v>
      </c>
      <c r="BH43" s="97">
        <v>57.43333333333333</v>
      </c>
    </row>
    <row r="44" spans="1:60" ht="12.95" customHeight="1" x14ac:dyDescent="0.25">
      <c r="A44" s="88" t="s">
        <v>10207</v>
      </c>
      <c r="B44" s="88">
        <v>93</v>
      </c>
      <c r="C44" s="88" t="s">
        <v>2527</v>
      </c>
      <c r="D44" s="270">
        <v>5030</v>
      </c>
      <c r="E44" s="88" t="s">
        <v>2530</v>
      </c>
      <c r="F44" s="122" t="s">
        <v>11913</v>
      </c>
      <c r="G44" s="88"/>
      <c r="H44" s="88" t="s">
        <v>10196</v>
      </c>
      <c r="I44" s="88" t="s">
        <v>9572</v>
      </c>
      <c r="J44" s="88" t="s">
        <v>7456</v>
      </c>
      <c r="K44" s="89">
        <v>21989.397799999999</v>
      </c>
      <c r="L44" s="89">
        <v>0</v>
      </c>
      <c r="M44" s="89">
        <f t="shared" si="0"/>
        <v>21989.397799999999</v>
      </c>
      <c r="N44" s="303">
        <v>0</v>
      </c>
      <c r="O44" s="297" t="s">
        <v>16077</v>
      </c>
      <c r="P44" s="88" t="s">
        <v>9686</v>
      </c>
      <c r="Q44" s="99">
        <v>1259356</v>
      </c>
      <c r="R44" s="91" t="s">
        <v>10024</v>
      </c>
      <c r="S44" s="91" t="s">
        <v>10025</v>
      </c>
      <c r="T44" s="91" t="s">
        <v>2622</v>
      </c>
      <c r="U44" s="91" t="s">
        <v>10026</v>
      </c>
      <c r="V44" s="91" t="s">
        <v>10027</v>
      </c>
      <c r="W44" s="91" t="s">
        <v>10028</v>
      </c>
      <c r="X44" s="91" t="s">
        <v>2623</v>
      </c>
      <c r="Y44" s="93">
        <v>11885</v>
      </c>
      <c r="Z44" s="93">
        <v>11885</v>
      </c>
      <c r="AA44" s="91" t="s">
        <v>2623</v>
      </c>
      <c r="AB44" s="91" t="s">
        <v>2623</v>
      </c>
      <c r="AC44" s="91" t="s">
        <v>2623</v>
      </c>
      <c r="AD44" s="93">
        <v>11885</v>
      </c>
      <c r="AE44" s="91" t="s">
        <v>50</v>
      </c>
      <c r="AF44" s="93">
        <v>5942.5</v>
      </c>
      <c r="AG44" s="93">
        <v>0</v>
      </c>
      <c r="AH44" s="91" t="s">
        <v>27</v>
      </c>
      <c r="AI44" s="93">
        <v>0</v>
      </c>
      <c r="AJ44" s="91" t="s">
        <v>2629</v>
      </c>
      <c r="AK44" s="91" t="s">
        <v>2630</v>
      </c>
      <c r="AL44" s="88"/>
      <c r="AM44" s="91" t="s">
        <v>28</v>
      </c>
      <c r="AN44" s="88" t="s">
        <v>135</v>
      </c>
      <c r="AO44" s="91" t="s">
        <v>284</v>
      </c>
      <c r="AP44" s="91" t="s">
        <v>31</v>
      </c>
      <c r="AQ44" s="88"/>
      <c r="AR44" s="91" t="s">
        <v>32</v>
      </c>
      <c r="AS44" s="91" t="s">
        <v>97</v>
      </c>
      <c r="AT44" s="91" t="s">
        <v>34</v>
      </c>
      <c r="AU44" s="91" t="s">
        <v>71</v>
      </c>
      <c r="AV44" s="91" t="s">
        <v>42</v>
      </c>
      <c r="AW44" s="91" t="s">
        <v>9738</v>
      </c>
      <c r="AX44" s="91" t="s">
        <v>2628</v>
      </c>
      <c r="AY44" s="93">
        <v>0</v>
      </c>
      <c r="AZ44" s="91" t="s">
        <v>10029</v>
      </c>
      <c r="BA44" s="91" t="s">
        <v>10030</v>
      </c>
      <c r="BB44" s="91" t="s">
        <v>10031</v>
      </c>
      <c r="BC44" s="91" t="s">
        <v>36</v>
      </c>
      <c r="BD44" s="93">
        <v>11885</v>
      </c>
      <c r="BE44" s="100" t="s">
        <v>10030</v>
      </c>
      <c r="BF44" s="91" t="s">
        <v>9738</v>
      </c>
      <c r="BG44" s="96">
        <v>1209</v>
      </c>
      <c r="BH44" s="97">
        <v>40.299999999999997</v>
      </c>
    </row>
    <row r="45" spans="1:60" ht="12.95" customHeight="1" x14ac:dyDescent="0.25">
      <c r="A45" s="88" t="s">
        <v>10207</v>
      </c>
      <c r="B45" s="88">
        <v>93</v>
      </c>
      <c r="C45" s="88" t="s">
        <v>2527</v>
      </c>
      <c r="D45" s="270">
        <v>5030</v>
      </c>
      <c r="E45" s="88" t="s">
        <v>2530</v>
      </c>
      <c r="F45" s="122" t="s">
        <v>11913</v>
      </c>
      <c r="G45" s="88"/>
      <c r="H45" s="88" t="s">
        <v>10196</v>
      </c>
      <c r="I45" s="88" t="s">
        <v>9572</v>
      </c>
      <c r="J45" s="88" t="s">
        <v>7456</v>
      </c>
      <c r="K45" s="89">
        <v>52391.883399999999</v>
      </c>
      <c r="L45" s="89">
        <v>0</v>
      </c>
      <c r="M45" s="89">
        <f t="shared" si="0"/>
        <v>52391.883399999999</v>
      </c>
      <c r="N45" s="303">
        <v>0</v>
      </c>
      <c r="O45" s="297" t="s">
        <v>16077</v>
      </c>
      <c r="P45" s="88" t="s">
        <v>9686</v>
      </c>
      <c r="Q45" s="99">
        <v>1261728</v>
      </c>
      <c r="R45" s="91" t="s">
        <v>10032</v>
      </c>
      <c r="S45" s="91" t="s">
        <v>10033</v>
      </c>
      <c r="T45" s="91" t="s">
        <v>2622</v>
      </c>
      <c r="U45" s="91" t="s">
        <v>10034</v>
      </c>
      <c r="V45" s="91" t="s">
        <v>10035</v>
      </c>
      <c r="W45" s="91" t="s">
        <v>10036</v>
      </c>
      <c r="X45" s="91" t="s">
        <v>2623</v>
      </c>
      <c r="Y45" s="93">
        <v>28642</v>
      </c>
      <c r="Z45" s="93">
        <v>28642</v>
      </c>
      <c r="AA45" s="91" t="s">
        <v>2623</v>
      </c>
      <c r="AB45" s="91" t="s">
        <v>2623</v>
      </c>
      <c r="AC45" s="91" t="s">
        <v>2623</v>
      </c>
      <c r="AD45" s="93">
        <v>28642</v>
      </c>
      <c r="AE45" s="91" t="s">
        <v>50</v>
      </c>
      <c r="AF45" s="93">
        <v>14321</v>
      </c>
      <c r="AG45" s="93">
        <v>0</v>
      </c>
      <c r="AH45" s="91" t="s">
        <v>27</v>
      </c>
      <c r="AI45" s="93">
        <v>0</v>
      </c>
      <c r="AJ45" s="91" t="s">
        <v>2629</v>
      </c>
      <c r="AK45" s="91" t="s">
        <v>2630</v>
      </c>
      <c r="AL45" s="88"/>
      <c r="AM45" s="91" t="s">
        <v>28</v>
      </c>
      <c r="AN45" s="88" t="s">
        <v>135</v>
      </c>
      <c r="AO45" s="91" t="s">
        <v>284</v>
      </c>
      <c r="AP45" s="91" t="s">
        <v>31</v>
      </c>
      <c r="AQ45" s="88"/>
      <c r="AR45" s="91" t="s">
        <v>32</v>
      </c>
      <c r="AS45" s="91" t="s">
        <v>6646</v>
      </c>
      <c r="AT45" s="91" t="s">
        <v>34</v>
      </c>
      <c r="AU45" s="91" t="s">
        <v>71</v>
      </c>
      <c r="AV45" s="91" t="s">
        <v>42</v>
      </c>
      <c r="AW45" s="91" t="s">
        <v>9738</v>
      </c>
      <c r="AX45" s="91" t="s">
        <v>2628</v>
      </c>
      <c r="AY45" s="93">
        <v>0</v>
      </c>
      <c r="AZ45" s="91" t="s">
        <v>10037</v>
      </c>
      <c r="BA45" s="91" t="s">
        <v>10038</v>
      </c>
      <c r="BB45" s="91" t="s">
        <v>10039</v>
      </c>
      <c r="BC45" s="91" t="s">
        <v>36</v>
      </c>
      <c r="BD45" s="93">
        <v>28642</v>
      </c>
      <c r="BE45" s="100" t="s">
        <v>10038</v>
      </c>
      <c r="BF45" s="91" t="s">
        <v>9738</v>
      </c>
      <c r="BG45" s="96">
        <v>1201</v>
      </c>
      <c r="BH45" s="97">
        <v>40.033333333333331</v>
      </c>
    </row>
    <row r="46" spans="1:60" ht="12.95" customHeight="1" x14ac:dyDescent="0.25">
      <c r="A46" s="88" t="s">
        <v>10207</v>
      </c>
      <c r="B46" s="88">
        <v>93</v>
      </c>
      <c r="C46" s="88" t="s">
        <v>2527</v>
      </c>
      <c r="D46" s="270">
        <v>5030</v>
      </c>
      <c r="E46" s="88" t="s">
        <v>2530</v>
      </c>
      <c r="F46" s="122" t="s">
        <v>11913</v>
      </c>
      <c r="G46" s="88"/>
      <c r="H46" s="88" t="s">
        <v>10196</v>
      </c>
      <c r="I46" s="88" t="s">
        <v>10206</v>
      </c>
      <c r="J46" s="88" t="s">
        <v>7456</v>
      </c>
      <c r="K46" s="89">
        <v>55663.9208</v>
      </c>
      <c r="L46" s="89">
        <v>0</v>
      </c>
      <c r="M46" s="89">
        <f t="shared" si="0"/>
        <v>55663.9208</v>
      </c>
      <c r="N46" s="303">
        <v>0</v>
      </c>
      <c r="O46" s="297" t="s">
        <v>16077</v>
      </c>
      <c r="P46" s="88" t="s">
        <v>9686</v>
      </c>
      <c r="Q46" s="99">
        <v>1230246</v>
      </c>
      <c r="R46" s="91" t="s">
        <v>10040</v>
      </c>
      <c r="S46" s="91" t="s">
        <v>10041</v>
      </c>
      <c r="T46" s="91" t="s">
        <v>2622</v>
      </c>
      <c r="U46" s="91" t="s">
        <v>10042</v>
      </c>
      <c r="V46" s="91" t="s">
        <v>10043</v>
      </c>
      <c r="W46" s="91" t="s">
        <v>10044</v>
      </c>
      <c r="X46" s="91" t="s">
        <v>2623</v>
      </c>
      <c r="Y46" s="93">
        <v>25810.03</v>
      </c>
      <c r="Z46" s="93">
        <v>25810.03</v>
      </c>
      <c r="AA46" s="91" t="s">
        <v>2623</v>
      </c>
      <c r="AB46" s="91" t="s">
        <v>2623</v>
      </c>
      <c r="AC46" s="91" t="s">
        <v>2623</v>
      </c>
      <c r="AD46" s="93">
        <v>25810.03</v>
      </c>
      <c r="AE46" s="91" t="s">
        <v>50</v>
      </c>
      <c r="AF46" s="93">
        <v>12905.02</v>
      </c>
      <c r="AG46" s="93">
        <v>0</v>
      </c>
      <c r="AH46" s="91" t="s">
        <v>27</v>
      </c>
      <c r="AI46" s="93">
        <v>0</v>
      </c>
      <c r="AJ46" s="91" t="s">
        <v>2629</v>
      </c>
      <c r="AK46" s="91" t="s">
        <v>2630</v>
      </c>
      <c r="AL46" s="88"/>
      <c r="AM46" s="91" t="s">
        <v>28</v>
      </c>
      <c r="AN46" s="88" t="s">
        <v>135</v>
      </c>
      <c r="AO46" s="91" t="s">
        <v>284</v>
      </c>
      <c r="AP46" s="91" t="s">
        <v>197</v>
      </c>
      <c r="AQ46" s="91" t="s">
        <v>32</v>
      </c>
      <c r="AR46" s="91" t="s">
        <v>32</v>
      </c>
      <c r="AS46" s="91" t="s">
        <v>10045</v>
      </c>
      <c r="AT46" s="91" t="s">
        <v>34</v>
      </c>
      <c r="AU46" s="91" t="s">
        <v>71</v>
      </c>
      <c r="AV46" s="91" t="s">
        <v>42</v>
      </c>
      <c r="AW46" s="91" t="s">
        <v>9747</v>
      </c>
      <c r="AX46" s="91" t="s">
        <v>2628</v>
      </c>
      <c r="AY46" s="93">
        <v>0</v>
      </c>
      <c r="AZ46" s="91" t="s">
        <v>10046</v>
      </c>
      <c r="BA46" s="91" t="s">
        <v>10047</v>
      </c>
      <c r="BB46" s="91" t="s">
        <v>10048</v>
      </c>
      <c r="BC46" s="91" t="s">
        <v>36</v>
      </c>
      <c r="BD46" s="93">
        <v>25810.03</v>
      </c>
      <c r="BE46" s="100" t="s">
        <v>10047</v>
      </c>
      <c r="BF46" s="91" t="s">
        <v>9747</v>
      </c>
      <c r="BG46" s="96">
        <v>1351</v>
      </c>
      <c r="BH46" s="97">
        <v>45.033333333333331</v>
      </c>
    </row>
    <row r="47" spans="1:60" ht="12.95" customHeight="1" x14ac:dyDescent="0.25">
      <c r="A47" s="88" t="s">
        <v>10207</v>
      </c>
      <c r="B47" s="88">
        <v>93</v>
      </c>
      <c r="C47" s="88" t="s">
        <v>2527</v>
      </c>
      <c r="D47" s="270">
        <v>5030</v>
      </c>
      <c r="E47" s="88" t="s">
        <v>2530</v>
      </c>
      <c r="F47" s="122" t="s">
        <v>11913</v>
      </c>
      <c r="G47" s="88"/>
      <c r="H47" s="88" t="s">
        <v>10202</v>
      </c>
      <c r="I47" s="88" t="s">
        <v>10202</v>
      </c>
      <c r="J47" s="91" t="s">
        <v>7838</v>
      </c>
      <c r="K47" s="89">
        <v>13514.95</v>
      </c>
      <c r="L47" s="89">
        <v>13514.95</v>
      </c>
      <c r="M47" s="89">
        <f t="shared" si="0"/>
        <v>0</v>
      </c>
      <c r="N47" s="303">
        <v>2027.24</v>
      </c>
      <c r="O47" s="297" t="s">
        <v>16068</v>
      </c>
      <c r="P47" s="88" t="s">
        <v>9686</v>
      </c>
      <c r="Q47" s="99">
        <v>694202</v>
      </c>
      <c r="R47" s="91" t="s">
        <v>10049</v>
      </c>
      <c r="S47" s="91" t="s">
        <v>10050</v>
      </c>
      <c r="T47" s="91" t="s">
        <v>2622</v>
      </c>
      <c r="U47" s="91" t="s">
        <v>10051</v>
      </c>
      <c r="V47" s="91" t="s">
        <v>10052</v>
      </c>
      <c r="W47" s="91" t="s">
        <v>10053</v>
      </c>
      <c r="X47" s="91" t="s">
        <v>2623</v>
      </c>
      <c r="Y47" s="93">
        <v>13514.95</v>
      </c>
      <c r="Z47" s="93">
        <v>13514.95</v>
      </c>
      <c r="AA47" s="91" t="s">
        <v>2623</v>
      </c>
      <c r="AB47" s="91" t="s">
        <v>2623</v>
      </c>
      <c r="AC47" s="91" t="s">
        <v>2623</v>
      </c>
      <c r="AD47" s="93">
        <v>13514.95</v>
      </c>
      <c r="AE47" s="91" t="s">
        <v>26</v>
      </c>
      <c r="AF47" s="93">
        <v>13514.95</v>
      </c>
      <c r="AG47" s="93">
        <v>13514.95</v>
      </c>
      <c r="AH47" s="91" t="s">
        <v>27</v>
      </c>
      <c r="AI47" s="93">
        <v>0</v>
      </c>
      <c r="AJ47" s="91" t="s">
        <v>2629</v>
      </c>
      <c r="AK47" s="91" t="s">
        <v>2625</v>
      </c>
      <c r="AL47" s="91" t="s">
        <v>2626</v>
      </c>
      <c r="AM47" s="91" t="s">
        <v>28</v>
      </c>
      <c r="AN47" s="88" t="s">
        <v>135</v>
      </c>
      <c r="AO47" s="91" t="s">
        <v>276</v>
      </c>
      <c r="AP47" s="91" t="s">
        <v>31</v>
      </c>
      <c r="AQ47" s="91" t="s">
        <v>2644</v>
      </c>
      <c r="AR47" s="91" t="s">
        <v>32</v>
      </c>
      <c r="AS47" s="91" t="s">
        <v>396</v>
      </c>
      <c r="AT47" s="91" t="s">
        <v>34</v>
      </c>
      <c r="AU47" s="91" t="s">
        <v>71</v>
      </c>
      <c r="AV47" s="91" t="s">
        <v>42</v>
      </c>
      <c r="AW47" s="91" t="s">
        <v>9738</v>
      </c>
      <c r="AX47" s="91" t="s">
        <v>57</v>
      </c>
      <c r="AY47" s="93">
        <v>0</v>
      </c>
      <c r="AZ47" s="91" t="s">
        <v>10054</v>
      </c>
      <c r="BA47" s="91" t="s">
        <v>10055</v>
      </c>
      <c r="BB47" s="91" t="s">
        <v>10056</v>
      </c>
      <c r="BC47" s="91" t="s">
        <v>36</v>
      </c>
      <c r="BD47" s="93">
        <v>13514.95</v>
      </c>
      <c r="BE47" s="100" t="s">
        <v>10055</v>
      </c>
      <c r="BF47" s="91" t="s">
        <v>9738</v>
      </c>
      <c r="BG47" s="96">
        <v>2323</v>
      </c>
      <c r="BH47" s="97">
        <v>77.433333333333337</v>
      </c>
    </row>
    <row r="48" spans="1:60" ht="12.95" customHeight="1" x14ac:dyDescent="0.25">
      <c r="A48" s="88" t="s">
        <v>10207</v>
      </c>
      <c r="B48" s="88">
        <v>93</v>
      </c>
      <c r="C48" s="88" t="s">
        <v>2527</v>
      </c>
      <c r="D48" s="270">
        <v>5030</v>
      </c>
      <c r="E48" s="88" t="s">
        <v>2530</v>
      </c>
      <c r="F48" s="122" t="s">
        <v>11898</v>
      </c>
      <c r="G48" s="88"/>
      <c r="H48" s="88" t="s">
        <v>10203</v>
      </c>
      <c r="I48" s="88" t="s">
        <v>13987</v>
      </c>
      <c r="J48" s="88" t="s">
        <v>7456</v>
      </c>
      <c r="K48" s="89">
        <v>61477.258600000001</v>
      </c>
      <c r="L48" s="89">
        <v>0</v>
      </c>
      <c r="M48" s="89">
        <f t="shared" si="0"/>
        <v>61477.258600000001</v>
      </c>
      <c r="N48" s="303">
        <v>0</v>
      </c>
      <c r="O48" s="297" t="s">
        <v>16077</v>
      </c>
      <c r="P48" s="88" t="s">
        <v>9686</v>
      </c>
      <c r="Q48" s="99">
        <v>1253604</v>
      </c>
      <c r="R48" s="91" t="s">
        <v>10057</v>
      </c>
      <c r="S48" s="91" t="s">
        <v>10058</v>
      </c>
      <c r="T48" s="91" t="s">
        <v>2622</v>
      </c>
      <c r="U48" s="91" t="s">
        <v>10059</v>
      </c>
      <c r="V48" s="91" t="s">
        <v>10060</v>
      </c>
      <c r="W48" s="91" t="s">
        <v>10061</v>
      </c>
      <c r="X48" s="91" t="s">
        <v>2623</v>
      </c>
      <c r="Y48" s="93">
        <v>33226.51</v>
      </c>
      <c r="Z48" s="93">
        <v>37249.449999999997</v>
      </c>
      <c r="AA48" s="91" t="s">
        <v>2623</v>
      </c>
      <c r="AB48" s="91" t="s">
        <v>2623</v>
      </c>
      <c r="AC48" s="91" t="s">
        <v>2623</v>
      </c>
      <c r="AD48" s="93">
        <v>33226.51</v>
      </c>
      <c r="AE48" s="91" t="s">
        <v>50</v>
      </c>
      <c r="AF48" s="93">
        <v>16613.259999999998</v>
      </c>
      <c r="AG48" s="93">
        <v>0</v>
      </c>
      <c r="AH48" s="91" t="s">
        <v>27</v>
      </c>
      <c r="AI48" s="93">
        <v>0</v>
      </c>
      <c r="AJ48" s="91" t="s">
        <v>2629</v>
      </c>
      <c r="AK48" s="91" t="s">
        <v>2630</v>
      </c>
      <c r="AL48" s="88"/>
      <c r="AM48" s="91" t="s">
        <v>28</v>
      </c>
      <c r="AN48" s="88" t="s">
        <v>135</v>
      </c>
      <c r="AO48" s="91" t="s">
        <v>276</v>
      </c>
      <c r="AP48" s="91" t="s">
        <v>31</v>
      </c>
      <c r="AQ48" s="88"/>
      <c r="AR48" s="91" t="s">
        <v>32</v>
      </c>
      <c r="AS48" s="91" t="s">
        <v>10062</v>
      </c>
      <c r="AT48" s="91" t="s">
        <v>34</v>
      </c>
      <c r="AU48" s="91" t="s">
        <v>71</v>
      </c>
      <c r="AV48" s="91" t="s">
        <v>42</v>
      </c>
      <c r="AW48" s="91" t="s">
        <v>9738</v>
      </c>
      <c r="AX48" s="91" t="s">
        <v>2628</v>
      </c>
      <c r="AY48" s="93">
        <v>0</v>
      </c>
      <c r="AZ48" s="91" t="s">
        <v>10063</v>
      </c>
      <c r="BA48" s="91" t="s">
        <v>10064</v>
      </c>
      <c r="BB48" s="91" t="s">
        <v>10065</v>
      </c>
      <c r="BC48" s="91" t="s">
        <v>36</v>
      </c>
      <c r="BD48" s="93">
        <v>33226.51</v>
      </c>
      <c r="BE48" s="100" t="s">
        <v>10064</v>
      </c>
      <c r="BF48" s="91" t="s">
        <v>9738</v>
      </c>
      <c r="BG48" s="96">
        <v>1230</v>
      </c>
      <c r="BH48" s="97">
        <v>41</v>
      </c>
    </row>
    <row r="49" spans="1:60" ht="12.95" customHeight="1" x14ac:dyDescent="0.25">
      <c r="A49" s="88" t="s">
        <v>10207</v>
      </c>
      <c r="B49" s="88">
        <v>93</v>
      </c>
      <c r="C49" s="88" t="s">
        <v>2527</v>
      </c>
      <c r="D49" s="270">
        <v>5030</v>
      </c>
      <c r="E49" s="88" t="s">
        <v>2530</v>
      </c>
      <c r="F49" s="122" t="s">
        <v>11913</v>
      </c>
      <c r="G49" s="88"/>
      <c r="H49" s="88" t="s">
        <v>10196</v>
      </c>
      <c r="I49" s="88" t="s">
        <v>10206</v>
      </c>
      <c r="J49" s="88" t="s">
        <v>7456</v>
      </c>
      <c r="K49" s="89">
        <v>36663.3416</v>
      </c>
      <c r="L49" s="89">
        <v>0</v>
      </c>
      <c r="M49" s="89">
        <f t="shared" si="0"/>
        <v>36663.3416</v>
      </c>
      <c r="N49" s="303">
        <v>0</v>
      </c>
      <c r="O49" s="297" t="s">
        <v>16077</v>
      </c>
      <c r="P49" s="88" t="s">
        <v>9686</v>
      </c>
      <c r="Q49" s="99">
        <v>1322656</v>
      </c>
      <c r="R49" s="91" t="s">
        <v>10066</v>
      </c>
      <c r="S49" s="91" t="s">
        <v>10067</v>
      </c>
      <c r="T49" s="91" t="s">
        <v>2622</v>
      </c>
      <c r="U49" s="91" t="s">
        <v>10068</v>
      </c>
      <c r="V49" s="91" t="s">
        <v>10069</v>
      </c>
      <c r="W49" s="91" t="s">
        <v>10070</v>
      </c>
      <c r="X49" s="91" t="s">
        <v>2623</v>
      </c>
      <c r="Y49" s="93">
        <v>21776</v>
      </c>
      <c r="Z49" s="93">
        <v>21776</v>
      </c>
      <c r="AA49" s="91" t="s">
        <v>2623</v>
      </c>
      <c r="AB49" s="91" t="s">
        <v>2623</v>
      </c>
      <c r="AC49" s="91" t="s">
        <v>2623</v>
      </c>
      <c r="AD49" s="93">
        <v>21776</v>
      </c>
      <c r="AE49" s="91" t="s">
        <v>50</v>
      </c>
      <c r="AF49" s="93">
        <v>10888</v>
      </c>
      <c r="AG49" s="93">
        <v>0</v>
      </c>
      <c r="AH49" s="91" t="s">
        <v>27</v>
      </c>
      <c r="AI49" s="93">
        <v>0</v>
      </c>
      <c r="AJ49" s="91" t="s">
        <v>2629</v>
      </c>
      <c r="AK49" s="91" t="s">
        <v>2630</v>
      </c>
      <c r="AL49" s="88"/>
      <c r="AM49" s="91" t="s">
        <v>28</v>
      </c>
      <c r="AN49" s="88" t="s">
        <v>135</v>
      </c>
      <c r="AO49" s="91" t="s">
        <v>276</v>
      </c>
      <c r="AP49" s="91" t="s">
        <v>31</v>
      </c>
      <c r="AQ49" s="91" t="s">
        <v>2640</v>
      </c>
      <c r="AR49" s="91" t="s">
        <v>32</v>
      </c>
      <c r="AS49" s="91" t="s">
        <v>70</v>
      </c>
      <c r="AT49" s="91" t="s">
        <v>34</v>
      </c>
      <c r="AU49" s="91" t="s">
        <v>71</v>
      </c>
      <c r="AV49" s="91" t="s">
        <v>42</v>
      </c>
      <c r="AW49" s="91" t="s">
        <v>9869</v>
      </c>
      <c r="AX49" s="91" t="s">
        <v>2628</v>
      </c>
      <c r="AY49" s="93">
        <v>0</v>
      </c>
      <c r="AZ49" s="91" t="s">
        <v>10071</v>
      </c>
      <c r="BA49" s="91" t="s">
        <v>10072</v>
      </c>
      <c r="BB49" s="91" t="s">
        <v>10073</v>
      </c>
      <c r="BC49" s="91" t="s">
        <v>36</v>
      </c>
      <c r="BD49" s="93">
        <v>21776</v>
      </c>
      <c r="BE49" s="100" t="s">
        <v>10072</v>
      </c>
      <c r="BF49" s="91" t="s">
        <v>9869</v>
      </c>
      <c r="BG49" s="96">
        <v>1011</v>
      </c>
      <c r="BH49" s="97">
        <v>33.700000000000003</v>
      </c>
    </row>
    <row r="50" spans="1:60" ht="12.95" customHeight="1" x14ac:dyDescent="0.25">
      <c r="A50" s="88" t="s">
        <v>10207</v>
      </c>
      <c r="B50" s="88">
        <v>93</v>
      </c>
      <c r="C50" s="88" t="s">
        <v>2527</v>
      </c>
      <c r="D50" s="270">
        <v>6004</v>
      </c>
      <c r="E50" s="88" t="s">
        <v>2534</v>
      </c>
      <c r="F50" s="122" t="s">
        <v>11898</v>
      </c>
      <c r="G50" s="88"/>
      <c r="H50" s="88" t="s">
        <v>10203</v>
      </c>
      <c r="I50" s="88" t="s">
        <v>13987</v>
      </c>
      <c r="J50" s="88" t="s">
        <v>7456</v>
      </c>
      <c r="K50" s="89">
        <v>50037.2788</v>
      </c>
      <c r="L50" s="89">
        <v>0</v>
      </c>
      <c r="M50" s="89">
        <f t="shared" si="0"/>
        <v>50037.2788</v>
      </c>
      <c r="N50" s="303">
        <v>0</v>
      </c>
      <c r="O50" s="297" t="s">
        <v>16077</v>
      </c>
      <c r="P50" s="88" t="s">
        <v>9686</v>
      </c>
      <c r="Q50" s="99">
        <v>1190269</v>
      </c>
      <c r="R50" s="91" t="s">
        <v>10074</v>
      </c>
      <c r="S50" s="91" t="s">
        <v>10075</v>
      </c>
      <c r="T50" s="91" t="s">
        <v>2622</v>
      </c>
      <c r="U50" s="91" t="s">
        <v>10076</v>
      </c>
      <c r="V50" s="91" t="s">
        <v>10077</v>
      </c>
      <c r="W50" s="91" t="s">
        <v>10078</v>
      </c>
      <c r="X50" s="91" t="s">
        <v>2623</v>
      </c>
      <c r="Y50" s="93">
        <v>26500</v>
      </c>
      <c r="Z50" s="93">
        <v>30000</v>
      </c>
      <c r="AA50" s="91" t="s">
        <v>2623</v>
      </c>
      <c r="AB50" s="91" t="s">
        <v>2623</v>
      </c>
      <c r="AC50" s="91" t="s">
        <v>2623</v>
      </c>
      <c r="AD50" s="93">
        <v>26500</v>
      </c>
      <c r="AE50" s="91" t="s">
        <v>50</v>
      </c>
      <c r="AF50" s="93">
        <v>13250</v>
      </c>
      <c r="AG50" s="93">
        <v>6444.44</v>
      </c>
      <c r="AH50" s="91" t="s">
        <v>27</v>
      </c>
      <c r="AI50" s="93">
        <v>0</v>
      </c>
      <c r="AJ50" s="91" t="s">
        <v>2629</v>
      </c>
      <c r="AK50" s="91" t="s">
        <v>2630</v>
      </c>
      <c r="AL50" s="88"/>
      <c r="AM50" s="91" t="s">
        <v>28</v>
      </c>
      <c r="AN50" s="88" t="s">
        <v>135</v>
      </c>
      <c r="AO50" s="91" t="s">
        <v>276</v>
      </c>
      <c r="AP50" s="91" t="s">
        <v>45</v>
      </c>
      <c r="AQ50" s="88"/>
      <c r="AR50" s="91" t="s">
        <v>32</v>
      </c>
      <c r="AS50" s="91" t="s">
        <v>204</v>
      </c>
      <c r="AT50" s="91" t="s">
        <v>175</v>
      </c>
      <c r="AU50" s="91" t="s">
        <v>2768</v>
      </c>
      <c r="AV50" s="91" t="s">
        <v>42</v>
      </c>
      <c r="AW50" s="91" t="s">
        <v>9827</v>
      </c>
      <c r="AX50" s="91" t="s">
        <v>2628</v>
      </c>
      <c r="AY50" s="93">
        <v>0</v>
      </c>
      <c r="AZ50" s="91" t="s">
        <v>10079</v>
      </c>
      <c r="BA50" s="91" t="s">
        <v>10080</v>
      </c>
      <c r="BB50" s="91" t="s">
        <v>10081</v>
      </c>
      <c r="BC50" s="91" t="s">
        <v>36</v>
      </c>
      <c r="BD50" s="93">
        <v>26500</v>
      </c>
      <c r="BE50" s="100" t="s">
        <v>10080</v>
      </c>
      <c r="BF50" s="91" t="s">
        <v>9827</v>
      </c>
      <c r="BG50" s="96">
        <v>1404</v>
      </c>
      <c r="BH50" s="97">
        <v>46.8</v>
      </c>
    </row>
    <row r="51" spans="1:60" ht="12.95" customHeight="1" x14ac:dyDescent="0.25">
      <c r="A51" s="88" t="s">
        <v>10207</v>
      </c>
      <c r="B51" s="88">
        <v>14</v>
      </c>
      <c r="C51" s="88" t="s">
        <v>2528</v>
      </c>
      <c r="D51" s="270">
        <v>5002</v>
      </c>
      <c r="E51" s="88" t="s">
        <v>2531</v>
      </c>
      <c r="F51" s="122" t="s">
        <v>12205</v>
      </c>
      <c r="G51" s="122"/>
      <c r="H51" s="88" t="s">
        <v>10203</v>
      </c>
      <c r="I51" s="88" t="s">
        <v>8716</v>
      </c>
      <c r="J51" s="88" t="s">
        <v>7456</v>
      </c>
      <c r="K51" s="89">
        <v>157238.12</v>
      </c>
      <c r="L51" s="89">
        <v>0</v>
      </c>
      <c r="M51" s="89">
        <f t="shared" si="0"/>
        <v>157238.12</v>
      </c>
      <c r="N51" s="303">
        <v>0</v>
      </c>
      <c r="O51" s="297" t="s">
        <v>16077</v>
      </c>
      <c r="P51" s="88" t="s">
        <v>7842</v>
      </c>
      <c r="Q51" s="99">
        <v>1546559</v>
      </c>
      <c r="R51" s="91" t="s">
        <v>10082</v>
      </c>
      <c r="S51" s="91" t="s">
        <v>10083</v>
      </c>
      <c r="T51" s="91" t="s">
        <v>2622</v>
      </c>
      <c r="U51" s="91" t="s">
        <v>10084</v>
      </c>
      <c r="V51" s="91" t="s">
        <v>10085</v>
      </c>
      <c r="W51" s="91" t="s">
        <v>10086</v>
      </c>
      <c r="X51" s="91" t="s">
        <v>2623</v>
      </c>
      <c r="Y51" s="93">
        <v>121538.12</v>
      </c>
      <c r="Z51" s="93">
        <v>160000</v>
      </c>
      <c r="AA51" s="91" t="s">
        <v>2623</v>
      </c>
      <c r="AB51" s="91" t="s">
        <v>2623</v>
      </c>
      <c r="AC51" s="91" t="s">
        <v>2623</v>
      </c>
      <c r="AD51" s="93">
        <v>121538.12</v>
      </c>
      <c r="AE51" s="91" t="s">
        <v>50</v>
      </c>
      <c r="AF51" s="93">
        <v>60769.06</v>
      </c>
      <c r="AG51" s="93">
        <v>0</v>
      </c>
      <c r="AH51" s="91" t="s">
        <v>27</v>
      </c>
      <c r="AI51" s="93">
        <v>0</v>
      </c>
      <c r="AJ51" s="91" t="s">
        <v>2629</v>
      </c>
      <c r="AK51" s="91" t="s">
        <v>2630</v>
      </c>
      <c r="AL51" s="88"/>
      <c r="AM51" s="91" t="s">
        <v>28</v>
      </c>
      <c r="AN51" s="91" t="s">
        <v>262</v>
      </c>
      <c r="AO51" s="91" t="s">
        <v>751</v>
      </c>
      <c r="AP51" s="91" t="s">
        <v>31</v>
      </c>
      <c r="AQ51" s="91" t="s">
        <v>2634</v>
      </c>
      <c r="AR51" s="91" t="s">
        <v>32</v>
      </c>
      <c r="AS51" s="91" t="s">
        <v>10087</v>
      </c>
      <c r="AT51" s="91" t="s">
        <v>53</v>
      </c>
      <c r="AU51" s="91" t="s">
        <v>71</v>
      </c>
      <c r="AV51" s="91" t="s">
        <v>42</v>
      </c>
      <c r="AW51" s="91" t="s">
        <v>9869</v>
      </c>
      <c r="AX51" s="91" t="s">
        <v>2628</v>
      </c>
      <c r="AY51" s="93">
        <v>0</v>
      </c>
      <c r="AZ51" s="91" t="s">
        <v>10088</v>
      </c>
      <c r="BA51" s="91" t="s">
        <v>10089</v>
      </c>
      <c r="BB51" s="91" t="s">
        <v>10090</v>
      </c>
      <c r="BC51" s="91" t="s">
        <v>36</v>
      </c>
      <c r="BD51" s="93">
        <v>121538.12</v>
      </c>
      <c r="BE51" s="100" t="s">
        <v>10089</v>
      </c>
      <c r="BF51" s="91" t="s">
        <v>9869</v>
      </c>
      <c r="BG51" s="96">
        <v>441</v>
      </c>
      <c r="BH51" s="97">
        <v>14.7</v>
      </c>
    </row>
    <row r="52" spans="1:60" ht="12.95" customHeight="1" x14ac:dyDescent="0.25">
      <c r="A52" s="88" t="s">
        <v>10207</v>
      </c>
      <c r="B52" s="88">
        <v>14</v>
      </c>
      <c r="C52" s="88" t="s">
        <v>2528</v>
      </c>
      <c r="D52" s="270">
        <v>5002</v>
      </c>
      <c r="E52" s="88" t="s">
        <v>2531</v>
      </c>
      <c r="F52" s="88" t="s">
        <v>9206</v>
      </c>
      <c r="G52" s="88"/>
      <c r="H52" s="88" t="s">
        <v>10196</v>
      </c>
      <c r="I52" s="88" t="s">
        <v>11891</v>
      </c>
      <c r="J52" s="88" t="s">
        <v>7456</v>
      </c>
      <c r="K52" s="89">
        <v>31130</v>
      </c>
      <c r="L52" s="89">
        <v>0</v>
      </c>
      <c r="M52" s="89">
        <f t="shared" si="0"/>
        <v>31130</v>
      </c>
      <c r="N52" s="303">
        <v>0</v>
      </c>
      <c r="O52" s="297" t="s">
        <v>16077</v>
      </c>
      <c r="P52" s="88" t="s">
        <v>7842</v>
      </c>
      <c r="Q52" s="99">
        <v>1549644</v>
      </c>
      <c r="R52" s="91" t="s">
        <v>10091</v>
      </c>
      <c r="S52" s="91" t="s">
        <v>10092</v>
      </c>
      <c r="T52" s="91" t="s">
        <v>2622</v>
      </c>
      <c r="U52" s="91" t="s">
        <v>10093</v>
      </c>
      <c r="V52" s="91" t="s">
        <v>10094</v>
      </c>
      <c r="W52" s="91" t="s">
        <v>10095</v>
      </c>
      <c r="X52" s="91" t="s">
        <v>2623</v>
      </c>
      <c r="Y52" s="93">
        <v>24064</v>
      </c>
      <c r="Z52" s="93">
        <v>24064</v>
      </c>
      <c r="AA52" s="91" t="s">
        <v>2623</v>
      </c>
      <c r="AB52" s="91" t="s">
        <v>2623</v>
      </c>
      <c r="AC52" s="91" t="s">
        <v>2623</v>
      </c>
      <c r="AD52" s="93">
        <v>24064</v>
      </c>
      <c r="AE52" s="91" t="s">
        <v>50</v>
      </c>
      <c r="AF52" s="93">
        <v>12032</v>
      </c>
      <c r="AG52" s="93">
        <v>0</v>
      </c>
      <c r="AH52" s="91" t="s">
        <v>27</v>
      </c>
      <c r="AI52" s="93">
        <v>0</v>
      </c>
      <c r="AJ52" s="91" t="s">
        <v>2629</v>
      </c>
      <c r="AK52" s="91" t="s">
        <v>2630</v>
      </c>
      <c r="AL52" s="88"/>
      <c r="AM52" s="91" t="s">
        <v>28</v>
      </c>
      <c r="AN52" s="91" t="s">
        <v>262</v>
      </c>
      <c r="AO52" s="91" t="s">
        <v>284</v>
      </c>
      <c r="AP52" s="91" t="s">
        <v>31</v>
      </c>
      <c r="AQ52" s="91" t="s">
        <v>2632</v>
      </c>
      <c r="AR52" s="91" t="s">
        <v>139</v>
      </c>
      <c r="AS52" s="91" t="s">
        <v>482</v>
      </c>
      <c r="AT52" s="91" t="s">
        <v>34</v>
      </c>
      <c r="AU52" s="91" t="s">
        <v>71</v>
      </c>
      <c r="AV52" s="91" t="s">
        <v>42</v>
      </c>
      <c r="AW52" s="91" t="s">
        <v>9869</v>
      </c>
      <c r="AX52" s="91" t="s">
        <v>2647</v>
      </c>
      <c r="AY52" s="93">
        <v>0</v>
      </c>
      <c r="AZ52" s="91" t="s">
        <v>10096</v>
      </c>
      <c r="BA52" s="91" t="s">
        <v>10089</v>
      </c>
      <c r="BB52" s="91" t="s">
        <v>10097</v>
      </c>
      <c r="BC52" s="91" t="s">
        <v>36</v>
      </c>
      <c r="BD52" s="93">
        <v>24064</v>
      </c>
      <c r="BE52" s="100" t="s">
        <v>10089</v>
      </c>
      <c r="BF52" s="91" t="s">
        <v>9869</v>
      </c>
      <c r="BG52" s="96">
        <v>441</v>
      </c>
      <c r="BH52" s="97">
        <v>14.7</v>
      </c>
    </row>
    <row r="53" spans="1:60" ht="12.95" customHeight="1" x14ac:dyDescent="0.25">
      <c r="A53" s="88" t="s">
        <v>10207</v>
      </c>
      <c r="B53" s="88">
        <v>14</v>
      </c>
      <c r="C53" s="88" t="s">
        <v>2528</v>
      </c>
      <c r="D53" s="270">
        <v>5002</v>
      </c>
      <c r="E53" s="88" t="s">
        <v>2531</v>
      </c>
      <c r="F53" s="88" t="s">
        <v>8714</v>
      </c>
      <c r="G53" s="88"/>
      <c r="H53" s="88" t="s">
        <v>10203</v>
      </c>
      <c r="I53" s="88" t="s">
        <v>8716</v>
      </c>
      <c r="J53" s="91" t="s">
        <v>7838</v>
      </c>
      <c r="K53" s="89">
        <v>2669.59</v>
      </c>
      <c r="L53" s="89">
        <v>2669.59</v>
      </c>
      <c r="M53" s="89">
        <f t="shared" si="0"/>
        <v>0</v>
      </c>
      <c r="N53" s="303">
        <v>0</v>
      </c>
      <c r="O53" s="297" t="s">
        <v>16077</v>
      </c>
      <c r="P53" s="88" t="s">
        <v>7842</v>
      </c>
      <c r="Q53" s="99">
        <v>1440351</v>
      </c>
      <c r="R53" s="91" t="s">
        <v>10098</v>
      </c>
      <c r="S53" s="91" t="s">
        <v>10099</v>
      </c>
      <c r="T53" s="91" t="s">
        <v>2646</v>
      </c>
      <c r="U53" s="91" t="s">
        <v>10100</v>
      </c>
      <c r="V53" s="91" t="s">
        <v>10101</v>
      </c>
      <c r="W53" s="91" t="s">
        <v>10102</v>
      </c>
      <c r="X53" s="91" t="s">
        <v>2623</v>
      </c>
      <c r="Y53" s="93">
        <v>11427</v>
      </c>
      <c r="Z53" s="93">
        <v>11636</v>
      </c>
      <c r="AA53" s="91" t="s">
        <v>2623</v>
      </c>
      <c r="AB53" s="91" t="s">
        <v>2623</v>
      </c>
      <c r="AC53" s="91" t="s">
        <v>2623</v>
      </c>
      <c r="AD53" s="93">
        <v>1997.23</v>
      </c>
      <c r="AE53" s="91" t="s">
        <v>26</v>
      </c>
      <c r="AF53" s="93">
        <v>1997.23</v>
      </c>
      <c r="AG53" s="93">
        <v>0</v>
      </c>
      <c r="AH53" s="91" t="s">
        <v>27</v>
      </c>
      <c r="AI53" s="93">
        <v>0</v>
      </c>
      <c r="AJ53" s="91" t="s">
        <v>2624</v>
      </c>
      <c r="AK53" s="91" t="s">
        <v>2625</v>
      </c>
      <c r="AL53" s="91" t="s">
        <v>2626</v>
      </c>
      <c r="AM53" s="91" t="s">
        <v>28</v>
      </c>
      <c r="AN53" s="91" t="s">
        <v>262</v>
      </c>
      <c r="AO53" s="91" t="s">
        <v>284</v>
      </c>
      <c r="AP53" s="91" t="s">
        <v>31</v>
      </c>
      <c r="AQ53" s="91" t="s">
        <v>2644</v>
      </c>
      <c r="AR53" s="91" t="s">
        <v>32</v>
      </c>
      <c r="AS53" s="91" t="s">
        <v>3088</v>
      </c>
      <c r="AT53" s="91" t="s">
        <v>34</v>
      </c>
      <c r="AU53" s="91" t="s">
        <v>71</v>
      </c>
      <c r="AV53" s="91" t="s">
        <v>42</v>
      </c>
      <c r="AW53" s="91" t="s">
        <v>9869</v>
      </c>
      <c r="AX53" s="91" t="s">
        <v>57</v>
      </c>
      <c r="AY53" s="93">
        <v>0</v>
      </c>
      <c r="AZ53" s="91" t="s">
        <v>10103</v>
      </c>
      <c r="BA53" s="91" t="s">
        <v>10104</v>
      </c>
      <c r="BB53" s="91" t="s">
        <v>10105</v>
      </c>
      <c r="BC53" s="91" t="s">
        <v>36</v>
      </c>
      <c r="BD53" s="93">
        <v>11427</v>
      </c>
      <c r="BE53" s="100" t="s">
        <v>10104</v>
      </c>
      <c r="BF53" s="91" t="s">
        <v>9869</v>
      </c>
      <c r="BG53" s="96">
        <v>675</v>
      </c>
      <c r="BH53" s="97">
        <v>22.5</v>
      </c>
    </row>
    <row r="54" spans="1:60" ht="12.95" customHeight="1" x14ac:dyDescent="0.25">
      <c r="A54" s="88" t="s">
        <v>10207</v>
      </c>
      <c r="B54" s="88">
        <v>14</v>
      </c>
      <c r="C54" s="88" t="s">
        <v>2528</v>
      </c>
      <c r="D54" s="270">
        <v>5002</v>
      </c>
      <c r="E54" s="88" t="s">
        <v>2531</v>
      </c>
      <c r="F54" s="88" t="s">
        <v>8714</v>
      </c>
      <c r="G54" s="88"/>
      <c r="H54" s="88" t="s">
        <v>10196</v>
      </c>
      <c r="I54" s="88" t="s">
        <v>10206</v>
      </c>
      <c r="J54" s="88" t="s">
        <v>7456</v>
      </c>
      <c r="K54" s="89">
        <v>24135.600000000002</v>
      </c>
      <c r="L54" s="89">
        <v>0</v>
      </c>
      <c r="M54" s="89">
        <f t="shared" si="0"/>
        <v>24135.600000000002</v>
      </c>
      <c r="N54" s="303">
        <v>0</v>
      </c>
      <c r="O54" s="297" t="s">
        <v>16077</v>
      </c>
      <c r="P54" s="88" t="s">
        <v>7842</v>
      </c>
      <c r="Q54" s="99">
        <v>1494011</v>
      </c>
      <c r="R54" s="91" t="s">
        <v>10106</v>
      </c>
      <c r="S54" s="91" t="s">
        <v>10107</v>
      </c>
      <c r="T54" s="91" t="s">
        <v>2646</v>
      </c>
      <c r="U54" s="91" t="s">
        <v>10108</v>
      </c>
      <c r="V54" s="91" t="s">
        <v>10109</v>
      </c>
      <c r="W54" s="91" t="s">
        <v>10110</v>
      </c>
      <c r="X54" s="91" t="s">
        <v>2623</v>
      </c>
      <c r="Y54" s="93">
        <v>18000</v>
      </c>
      <c r="Z54" s="93">
        <v>18000</v>
      </c>
      <c r="AA54" s="91" t="s">
        <v>2623</v>
      </c>
      <c r="AB54" s="91" t="s">
        <v>2623</v>
      </c>
      <c r="AC54" s="91" t="s">
        <v>2623</v>
      </c>
      <c r="AD54" s="93">
        <v>18000</v>
      </c>
      <c r="AE54" s="91" t="s">
        <v>50</v>
      </c>
      <c r="AF54" s="93">
        <v>9000</v>
      </c>
      <c r="AG54" s="93">
        <v>0</v>
      </c>
      <c r="AH54" s="91" t="s">
        <v>27</v>
      </c>
      <c r="AI54" s="93">
        <v>0</v>
      </c>
      <c r="AJ54" s="91" t="s">
        <v>2629</v>
      </c>
      <c r="AK54" s="91" t="s">
        <v>2630</v>
      </c>
      <c r="AL54" s="88"/>
      <c r="AM54" s="91" t="s">
        <v>28</v>
      </c>
      <c r="AN54" s="91" t="s">
        <v>262</v>
      </c>
      <c r="AO54" s="91" t="s">
        <v>276</v>
      </c>
      <c r="AP54" s="91" t="s">
        <v>31</v>
      </c>
      <c r="AQ54" s="91" t="s">
        <v>2632</v>
      </c>
      <c r="AR54" s="91" t="s">
        <v>131</v>
      </c>
      <c r="AS54" s="91" t="s">
        <v>281</v>
      </c>
      <c r="AT54" s="91" t="s">
        <v>273</v>
      </c>
      <c r="AU54" s="91" t="s">
        <v>2768</v>
      </c>
      <c r="AV54" s="91" t="s">
        <v>42</v>
      </c>
      <c r="AW54" s="91" t="s">
        <v>9869</v>
      </c>
      <c r="AX54" s="91" t="s">
        <v>2628</v>
      </c>
      <c r="AY54" s="93">
        <v>0</v>
      </c>
      <c r="AZ54" s="91" t="s">
        <v>10111</v>
      </c>
      <c r="BA54" s="91" t="s">
        <v>10112</v>
      </c>
      <c r="BB54" s="91" t="s">
        <v>10113</v>
      </c>
      <c r="BC54" s="91" t="s">
        <v>36</v>
      </c>
      <c r="BD54" s="93">
        <v>18000</v>
      </c>
      <c r="BE54" s="100" t="s">
        <v>10112</v>
      </c>
      <c r="BF54" s="91" t="s">
        <v>9869</v>
      </c>
      <c r="BG54" s="96">
        <v>546</v>
      </c>
      <c r="BH54" s="97">
        <v>18.2</v>
      </c>
    </row>
    <row r="55" spans="1:60" ht="12.95" customHeight="1" x14ac:dyDescent="0.25">
      <c r="A55" s="88" t="s">
        <v>10207</v>
      </c>
      <c r="B55" s="88">
        <v>14</v>
      </c>
      <c r="C55" s="88" t="s">
        <v>2528</v>
      </c>
      <c r="D55" s="270">
        <v>5002</v>
      </c>
      <c r="E55" s="88" t="s">
        <v>2531</v>
      </c>
      <c r="F55" s="88" t="s">
        <v>8714</v>
      </c>
      <c r="G55" s="88"/>
      <c r="H55" s="88" t="s">
        <v>10196</v>
      </c>
      <c r="I55" s="88" t="s">
        <v>10206</v>
      </c>
      <c r="J55" s="88" t="s">
        <v>7456</v>
      </c>
      <c r="K55" s="89">
        <v>21536.06</v>
      </c>
      <c r="L55" s="89">
        <v>0</v>
      </c>
      <c r="M55" s="89">
        <f t="shared" si="0"/>
        <v>21536.06</v>
      </c>
      <c r="N55" s="303">
        <v>0</v>
      </c>
      <c r="O55" s="297" t="s">
        <v>16077</v>
      </c>
      <c r="P55" s="88" t="s">
        <v>7842</v>
      </c>
      <c r="Q55" s="99">
        <v>1621368</v>
      </c>
      <c r="R55" s="91" t="s">
        <v>10114</v>
      </c>
      <c r="S55" s="91" t="s">
        <v>10115</v>
      </c>
      <c r="T55" s="91" t="s">
        <v>2646</v>
      </c>
      <c r="U55" s="91" t="s">
        <v>10116</v>
      </c>
      <c r="V55" s="91" t="s">
        <v>10117</v>
      </c>
      <c r="W55" s="91" t="s">
        <v>10118</v>
      </c>
      <c r="X55" s="91" t="s">
        <v>2623</v>
      </c>
      <c r="Y55" s="93">
        <v>18420</v>
      </c>
      <c r="Z55" s="93">
        <v>18420</v>
      </c>
      <c r="AA55" s="91" t="s">
        <v>2623</v>
      </c>
      <c r="AB55" s="91" t="s">
        <v>2623</v>
      </c>
      <c r="AC55" s="91" t="s">
        <v>2623</v>
      </c>
      <c r="AD55" s="93">
        <v>18420</v>
      </c>
      <c r="AE55" s="91" t="s">
        <v>50</v>
      </c>
      <c r="AF55" s="93">
        <v>9210</v>
      </c>
      <c r="AG55" s="93">
        <v>0</v>
      </c>
      <c r="AH55" s="91" t="s">
        <v>27</v>
      </c>
      <c r="AI55" s="93">
        <v>0</v>
      </c>
      <c r="AJ55" s="91" t="s">
        <v>2629</v>
      </c>
      <c r="AK55" s="91" t="s">
        <v>2630</v>
      </c>
      <c r="AL55" s="88"/>
      <c r="AM55" s="91" t="s">
        <v>28</v>
      </c>
      <c r="AN55" s="91" t="s">
        <v>262</v>
      </c>
      <c r="AO55" s="91" t="s">
        <v>276</v>
      </c>
      <c r="AP55" s="91" t="s">
        <v>45</v>
      </c>
      <c r="AQ55" s="91" t="s">
        <v>2632</v>
      </c>
      <c r="AR55" s="91" t="s">
        <v>131</v>
      </c>
      <c r="AS55" s="91" t="s">
        <v>77</v>
      </c>
      <c r="AT55" s="91" t="s">
        <v>34</v>
      </c>
      <c r="AU55" s="91" t="s">
        <v>71</v>
      </c>
      <c r="AV55" s="91" t="s">
        <v>42</v>
      </c>
      <c r="AW55" s="91" t="s">
        <v>9869</v>
      </c>
      <c r="AX55" s="91" t="s">
        <v>2628</v>
      </c>
      <c r="AY55" s="93">
        <v>0</v>
      </c>
      <c r="AZ55" s="91" t="s">
        <v>10119</v>
      </c>
      <c r="BA55" s="91" t="s">
        <v>10120</v>
      </c>
      <c r="BB55" s="91" t="s">
        <v>10121</v>
      </c>
      <c r="BC55" s="91" t="s">
        <v>36</v>
      </c>
      <c r="BD55" s="93">
        <v>18420</v>
      </c>
      <c r="BE55" s="100" t="s">
        <v>10120</v>
      </c>
      <c r="BF55" s="91" t="s">
        <v>9869</v>
      </c>
      <c r="BG55" s="96">
        <v>294</v>
      </c>
      <c r="BH55" s="97">
        <v>9.8000000000000007</v>
      </c>
    </row>
    <row r="56" spans="1:60" ht="12.95" customHeight="1" x14ac:dyDescent="0.25">
      <c r="A56" s="88" t="s">
        <v>10207</v>
      </c>
      <c r="B56" s="88">
        <v>68</v>
      </c>
      <c r="C56" s="88" t="s">
        <v>2527</v>
      </c>
      <c r="D56" s="270">
        <v>1390</v>
      </c>
      <c r="E56" s="88" t="s">
        <v>9215</v>
      </c>
      <c r="F56" s="88" t="s">
        <v>9449</v>
      </c>
      <c r="G56" s="88"/>
      <c r="H56" s="88" t="s">
        <v>10196</v>
      </c>
      <c r="I56" s="88" t="s">
        <v>10206</v>
      </c>
      <c r="J56" s="88" t="s">
        <v>7456</v>
      </c>
      <c r="K56" s="89">
        <v>177824.72</v>
      </c>
      <c r="L56" s="89">
        <v>0</v>
      </c>
      <c r="M56" s="89">
        <f t="shared" si="0"/>
        <v>177824.72</v>
      </c>
      <c r="N56" s="303">
        <v>0</v>
      </c>
      <c r="O56" s="297" t="s">
        <v>16077</v>
      </c>
      <c r="P56" s="88" t="s">
        <v>9686</v>
      </c>
      <c r="Q56" s="99">
        <v>1064017</v>
      </c>
      <c r="R56" s="91" t="s">
        <v>10122</v>
      </c>
      <c r="S56" s="91" t="s">
        <v>10123</v>
      </c>
      <c r="T56" s="91" t="s">
        <v>2622</v>
      </c>
      <c r="U56" s="91" t="s">
        <v>10124</v>
      </c>
      <c r="V56" s="91" t="s">
        <v>10125</v>
      </c>
      <c r="W56" s="91" t="s">
        <v>10126</v>
      </c>
      <c r="X56" s="91" t="s">
        <v>2623</v>
      </c>
      <c r="Y56" s="93">
        <v>106000</v>
      </c>
      <c r="Z56" s="93">
        <v>106000</v>
      </c>
      <c r="AA56" s="91" t="s">
        <v>2623</v>
      </c>
      <c r="AB56" s="91" t="s">
        <v>2623</v>
      </c>
      <c r="AC56" s="91" t="s">
        <v>2623</v>
      </c>
      <c r="AD56" s="93">
        <v>84550.49</v>
      </c>
      <c r="AE56" s="91" t="s">
        <v>50</v>
      </c>
      <c r="AF56" s="93">
        <v>42275.25</v>
      </c>
      <c r="AG56" s="93">
        <v>0</v>
      </c>
      <c r="AH56" s="91" t="s">
        <v>27</v>
      </c>
      <c r="AI56" s="93">
        <v>0</v>
      </c>
      <c r="AJ56" s="91" t="s">
        <v>2629</v>
      </c>
      <c r="AK56" s="91" t="s">
        <v>2630</v>
      </c>
      <c r="AL56" s="88"/>
      <c r="AM56" s="91" t="s">
        <v>28</v>
      </c>
      <c r="AN56" s="91" t="s">
        <v>262</v>
      </c>
      <c r="AO56" s="91" t="s">
        <v>151</v>
      </c>
      <c r="AP56" s="91" t="s">
        <v>31</v>
      </c>
      <c r="AQ56" s="91" t="s">
        <v>2644</v>
      </c>
      <c r="AR56" s="91" t="s">
        <v>32</v>
      </c>
      <c r="AS56" s="91" t="s">
        <v>492</v>
      </c>
      <c r="AT56" s="91" t="s">
        <v>34</v>
      </c>
      <c r="AU56" s="91" t="s">
        <v>71</v>
      </c>
      <c r="AV56" s="91" t="s">
        <v>42</v>
      </c>
      <c r="AW56" s="91" t="s">
        <v>9738</v>
      </c>
      <c r="AX56" s="91" t="s">
        <v>2628</v>
      </c>
      <c r="AY56" s="93">
        <v>0</v>
      </c>
      <c r="AZ56" s="91" t="s">
        <v>10127</v>
      </c>
      <c r="BA56" s="91" t="s">
        <v>10128</v>
      </c>
      <c r="BB56" s="91" t="s">
        <v>10129</v>
      </c>
      <c r="BC56" s="91" t="s">
        <v>36</v>
      </c>
      <c r="BD56" s="93">
        <v>106000</v>
      </c>
      <c r="BE56" s="100" t="s">
        <v>10128</v>
      </c>
      <c r="BF56" s="91" t="s">
        <v>9738</v>
      </c>
      <c r="BG56" s="96">
        <v>1798</v>
      </c>
      <c r="BH56" s="97">
        <v>59.93333333333333</v>
      </c>
    </row>
    <row r="57" spans="1:60" ht="12.95" customHeight="1" x14ac:dyDescent="0.25">
      <c r="A57" s="88" t="s">
        <v>10207</v>
      </c>
      <c r="B57" s="88">
        <v>14</v>
      </c>
      <c r="C57" s="88" t="s">
        <v>2528</v>
      </c>
      <c r="D57" s="270">
        <v>5002</v>
      </c>
      <c r="E57" s="88" t="s">
        <v>2531</v>
      </c>
      <c r="F57" s="88" t="s">
        <v>12204</v>
      </c>
      <c r="G57" s="88"/>
      <c r="H57" s="88" t="s">
        <v>10203</v>
      </c>
      <c r="I57" s="88" t="s">
        <v>8716</v>
      </c>
      <c r="J57" s="88" t="s">
        <v>7456</v>
      </c>
      <c r="K57" s="89">
        <v>18442.54</v>
      </c>
      <c r="L57" s="89">
        <v>0</v>
      </c>
      <c r="M57" s="89">
        <f t="shared" si="0"/>
        <v>18442.54</v>
      </c>
      <c r="N57" s="303">
        <v>0</v>
      </c>
      <c r="O57" s="297" t="s">
        <v>16077</v>
      </c>
      <c r="P57" s="88" t="s">
        <v>7842</v>
      </c>
      <c r="Q57" s="99">
        <v>1561620</v>
      </c>
      <c r="R57" s="91" t="s">
        <v>10130</v>
      </c>
      <c r="S57" s="91" t="s">
        <v>10131</v>
      </c>
      <c r="T57" s="91" t="s">
        <v>2622</v>
      </c>
      <c r="U57" s="91" t="s">
        <v>10132</v>
      </c>
      <c r="V57" s="91" t="s">
        <v>10133</v>
      </c>
      <c r="W57" s="91" t="s">
        <v>10134</v>
      </c>
      <c r="X57" s="91" t="s">
        <v>2623</v>
      </c>
      <c r="Y57" s="93">
        <v>15001.2</v>
      </c>
      <c r="Z57" s="93">
        <v>18864</v>
      </c>
      <c r="AA57" s="91" t="s">
        <v>2623</v>
      </c>
      <c r="AB57" s="91" t="s">
        <v>2623</v>
      </c>
      <c r="AC57" s="91" t="s">
        <v>2623</v>
      </c>
      <c r="AD57" s="93">
        <v>15001.2</v>
      </c>
      <c r="AE57" s="91" t="s">
        <v>50</v>
      </c>
      <c r="AF57" s="93">
        <v>7500.6</v>
      </c>
      <c r="AG57" s="93">
        <v>0</v>
      </c>
      <c r="AH57" s="91" t="s">
        <v>27</v>
      </c>
      <c r="AI57" s="93">
        <v>0</v>
      </c>
      <c r="AJ57" s="91" t="s">
        <v>2629</v>
      </c>
      <c r="AK57" s="91" t="s">
        <v>2630</v>
      </c>
      <c r="AL57" s="88"/>
      <c r="AM57" s="91" t="s">
        <v>28</v>
      </c>
      <c r="AN57" s="91" t="s">
        <v>262</v>
      </c>
      <c r="AO57" s="91" t="s">
        <v>151</v>
      </c>
      <c r="AP57" s="91" t="s">
        <v>31</v>
      </c>
      <c r="AQ57" s="91" t="s">
        <v>2634</v>
      </c>
      <c r="AR57" s="91" t="s">
        <v>32</v>
      </c>
      <c r="AS57" s="91" t="s">
        <v>4952</v>
      </c>
      <c r="AT57" s="91" t="s">
        <v>34</v>
      </c>
      <c r="AU57" s="91" t="s">
        <v>71</v>
      </c>
      <c r="AV57" s="91" t="s">
        <v>42</v>
      </c>
      <c r="AW57" s="91" t="s">
        <v>9869</v>
      </c>
      <c r="AX57" s="91" t="s">
        <v>2628</v>
      </c>
      <c r="AY57" s="93">
        <v>0</v>
      </c>
      <c r="AZ57" s="91" t="s">
        <v>10135</v>
      </c>
      <c r="BA57" s="91" t="s">
        <v>10136</v>
      </c>
      <c r="BB57" s="91" t="s">
        <v>10137</v>
      </c>
      <c r="BC57" s="91" t="s">
        <v>36</v>
      </c>
      <c r="BD57" s="93">
        <v>15001.2</v>
      </c>
      <c r="BE57" s="100" t="s">
        <v>10136</v>
      </c>
      <c r="BF57" s="91" t="s">
        <v>9869</v>
      </c>
      <c r="BG57" s="96">
        <v>444</v>
      </c>
      <c r="BH57" s="97">
        <v>14.8</v>
      </c>
    </row>
    <row r="58" spans="1:60" ht="12.95" customHeight="1" x14ac:dyDescent="0.25">
      <c r="A58" s="88" t="s">
        <v>10207</v>
      </c>
      <c r="B58" s="88">
        <v>82</v>
      </c>
      <c r="C58" s="88" t="s">
        <v>2527</v>
      </c>
      <c r="D58" s="270">
        <v>5012</v>
      </c>
      <c r="E58" s="88" t="s">
        <v>2537</v>
      </c>
      <c r="F58" s="122" t="s">
        <v>11898</v>
      </c>
      <c r="G58" s="88"/>
      <c r="H58" s="88" t="s">
        <v>10196</v>
      </c>
      <c r="I58" s="88" t="s">
        <v>10206</v>
      </c>
      <c r="J58" s="88" t="s">
        <v>7456</v>
      </c>
      <c r="K58" s="89">
        <v>282219.76</v>
      </c>
      <c r="L58" s="89">
        <v>0</v>
      </c>
      <c r="M58" s="89">
        <f t="shared" si="0"/>
        <v>282219.76</v>
      </c>
      <c r="N58" s="303">
        <v>0</v>
      </c>
      <c r="O58" s="297" t="s">
        <v>16077</v>
      </c>
      <c r="P58" s="88" t="s">
        <v>9686</v>
      </c>
      <c r="Q58" s="99">
        <v>1047772</v>
      </c>
      <c r="R58" s="91" t="s">
        <v>10138</v>
      </c>
      <c r="S58" s="91" t="s">
        <v>10139</v>
      </c>
      <c r="T58" s="91" t="s">
        <v>2622</v>
      </c>
      <c r="U58" s="91" t="s">
        <v>10140</v>
      </c>
      <c r="V58" s="91" t="s">
        <v>10141</v>
      </c>
      <c r="W58" s="91" t="s">
        <v>10142</v>
      </c>
      <c r="X58" s="91" t="s">
        <v>2623</v>
      </c>
      <c r="Y58" s="93">
        <v>150000</v>
      </c>
      <c r="Z58" s="93">
        <v>150000</v>
      </c>
      <c r="AA58" s="91" t="s">
        <v>2623</v>
      </c>
      <c r="AB58" s="91" t="s">
        <v>2623</v>
      </c>
      <c r="AC58" s="91" t="s">
        <v>2623</v>
      </c>
      <c r="AD58" s="93">
        <v>150000</v>
      </c>
      <c r="AE58" s="91" t="s">
        <v>50</v>
      </c>
      <c r="AF58" s="93">
        <v>75000</v>
      </c>
      <c r="AG58" s="93">
        <v>0</v>
      </c>
      <c r="AH58" s="91" t="s">
        <v>27</v>
      </c>
      <c r="AI58" s="93">
        <v>0</v>
      </c>
      <c r="AJ58" s="91" t="s">
        <v>2629</v>
      </c>
      <c r="AK58" s="91" t="s">
        <v>2630</v>
      </c>
      <c r="AL58" s="88"/>
      <c r="AM58" s="91" t="s">
        <v>28</v>
      </c>
      <c r="AN58" s="91" t="s">
        <v>512</v>
      </c>
      <c r="AO58" s="91" t="s">
        <v>3164</v>
      </c>
      <c r="AP58" s="91" t="s">
        <v>45</v>
      </c>
      <c r="AQ58" s="91" t="s">
        <v>2644</v>
      </c>
      <c r="AR58" s="91" t="s">
        <v>32</v>
      </c>
      <c r="AS58" s="91" t="s">
        <v>10143</v>
      </c>
      <c r="AT58" s="91" t="s">
        <v>34</v>
      </c>
      <c r="AU58" s="91" t="s">
        <v>71</v>
      </c>
      <c r="AV58" s="91" t="s">
        <v>42</v>
      </c>
      <c r="AW58" s="91" t="s">
        <v>9738</v>
      </c>
      <c r="AX58" s="91" t="s">
        <v>2628</v>
      </c>
      <c r="AY58" s="93">
        <v>0</v>
      </c>
      <c r="AZ58" s="91" t="s">
        <v>10144</v>
      </c>
      <c r="BA58" s="91" t="s">
        <v>10145</v>
      </c>
      <c r="BB58" s="91" t="s">
        <v>10146</v>
      </c>
      <c r="BC58" s="91" t="s">
        <v>36</v>
      </c>
      <c r="BD58" s="93">
        <v>150000</v>
      </c>
      <c r="BE58" s="100" t="s">
        <v>10145</v>
      </c>
      <c r="BF58" s="91" t="s">
        <v>9738</v>
      </c>
      <c r="BG58" s="96">
        <v>1695</v>
      </c>
      <c r="BH58" s="97">
        <v>56.5</v>
      </c>
    </row>
    <row r="59" spans="1:60" ht="12.95" customHeight="1" x14ac:dyDescent="0.25">
      <c r="A59" s="88" t="s">
        <v>10207</v>
      </c>
      <c r="B59" s="88">
        <v>82</v>
      </c>
      <c r="C59" s="88" t="s">
        <v>2527</v>
      </c>
      <c r="D59" s="270">
        <v>5012</v>
      </c>
      <c r="E59" s="88" t="s">
        <v>2537</v>
      </c>
      <c r="F59" s="122" t="s">
        <v>11898</v>
      </c>
      <c r="G59" s="88"/>
      <c r="H59" s="88" t="s">
        <v>10203</v>
      </c>
      <c r="I59" s="88" t="s">
        <v>13987</v>
      </c>
      <c r="J59" s="88" t="s">
        <v>7456</v>
      </c>
      <c r="K59" s="89">
        <v>114643.84</v>
      </c>
      <c r="L59" s="89">
        <v>0</v>
      </c>
      <c r="M59" s="89">
        <f t="shared" si="0"/>
        <v>114643.84</v>
      </c>
      <c r="N59" s="303">
        <v>0</v>
      </c>
      <c r="O59" s="297" t="s">
        <v>16077</v>
      </c>
      <c r="P59" s="88" t="s">
        <v>9686</v>
      </c>
      <c r="Q59" s="99">
        <v>1270683</v>
      </c>
      <c r="R59" s="91" t="s">
        <v>10147</v>
      </c>
      <c r="S59" s="91" t="s">
        <v>10148</v>
      </c>
      <c r="T59" s="91" t="s">
        <v>2622</v>
      </c>
      <c r="U59" s="91" t="s">
        <v>10149</v>
      </c>
      <c r="V59" s="91" t="s">
        <v>10150</v>
      </c>
      <c r="W59" s="91" t="s">
        <v>10151</v>
      </c>
      <c r="X59" s="91" t="s">
        <v>2623</v>
      </c>
      <c r="Y59" s="93">
        <v>63280</v>
      </c>
      <c r="Z59" s="93">
        <v>70000</v>
      </c>
      <c r="AA59" s="91" t="s">
        <v>2623</v>
      </c>
      <c r="AB59" s="91" t="s">
        <v>2623</v>
      </c>
      <c r="AC59" s="91" t="s">
        <v>2623</v>
      </c>
      <c r="AD59" s="93">
        <v>63280</v>
      </c>
      <c r="AE59" s="91" t="s">
        <v>50</v>
      </c>
      <c r="AF59" s="93">
        <v>31640</v>
      </c>
      <c r="AG59" s="93">
        <v>0</v>
      </c>
      <c r="AH59" s="91" t="s">
        <v>27</v>
      </c>
      <c r="AI59" s="93">
        <v>0</v>
      </c>
      <c r="AJ59" s="91" t="s">
        <v>2629</v>
      </c>
      <c r="AK59" s="91" t="s">
        <v>2630</v>
      </c>
      <c r="AL59" s="88"/>
      <c r="AM59" s="91" t="s">
        <v>28</v>
      </c>
      <c r="AN59" s="91" t="s">
        <v>512</v>
      </c>
      <c r="AO59" s="91" t="s">
        <v>3164</v>
      </c>
      <c r="AP59" s="91" t="s">
        <v>31</v>
      </c>
      <c r="AQ59" s="91" t="s">
        <v>2634</v>
      </c>
      <c r="AR59" s="91" t="s">
        <v>32</v>
      </c>
      <c r="AS59" s="91" t="s">
        <v>409</v>
      </c>
      <c r="AT59" s="91" t="s">
        <v>34</v>
      </c>
      <c r="AU59" s="91" t="s">
        <v>71</v>
      </c>
      <c r="AV59" s="91" t="s">
        <v>42</v>
      </c>
      <c r="AW59" s="91" t="s">
        <v>9869</v>
      </c>
      <c r="AX59" s="91" t="s">
        <v>2628</v>
      </c>
      <c r="AY59" s="93">
        <v>0</v>
      </c>
      <c r="AZ59" s="91" t="s">
        <v>10152</v>
      </c>
      <c r="BA59" s="91" t="s">
        <v>10153</v>
      </c>
      <c r="BB59" s="91" t="s">
        <v>10154</v>
      </c>
      <c r="BC59" s="91" t="s">
        <v>36</v>
      </c>
      <c r="BD59" s="93">
        <v>63280</v>
      </c>
      <c r="BE59" s="100" t="s">
        <v>10153</v>
      </c>
      <c r="BF59" s="91" t="s">
        <v>9869</v>
      </c>
      <c r="BG59" s="96">
        <v>1191</v>
      </c>
      <c r="BH59" s="97">
        <v>39.700000000000003</v>
      </c>
    </row>
    <row r="60" spans="1:60" ht="12.95" customHeight="1" x14ac:dyDescent="0.25">
      <c r="A60" s="88" t="s">
        <v>10207</v>
      </c>
      <c r="B60" s="88">
        <v>93</v>
      </c>
      <c r="C60" s="88" t="s">
        <v>2527</v>
      </c>
      <c r="D60" s="270">
        <v>6004</v>
      </c>
      <c r="E60" s="88" t="s">
        <v>2534</v>
      </c>
      <c r="F60" s="122" t="s">
        <v>11898</v>
      </c>
      <c r="G60" s="88"/>
      <c r="H60" s="88" t="s">
        <v>10203</v>
      </c>
      <c r="I60" s="88" t="s">
        <v>13987</v>
      </c>
      <c r="J60" s="88" t="s">
        <v>7456</v>
      </c>
      <c r="K60" s="89">
        <v>9541.35</v>
      </c>
      <c r="L60" s="89">
        <v>0</v>
      </c>
      <c r="M60" s="89">
        <f t="shared" si="0"/>
        <v>9541.35</v>
      </c>
      <c r="N60" s="303">
        <v>0</v>
      </c>
      <c r="O60" s="297" t="s">
        <v>16077</v>
      </c>
      <c r="P60" s="88" t="s">
        <v>7842</v>
      </c>
      <c r="Q60" s="99">
        <v>1592050</v>
      </c>
      <c r="R60" s="91" t="s">
        <v>10155</v>
      </c>
      <c r="S60" s="91" t="s">
        <v>10156</v>
      </c>
      <c r="T60" s="91" t="s">
        <v>2622</v>
      </c>
      <c r="U60" s="91" t="s">
        <v>10157</v>
      </c>
      <c r="V60" s="91" t="s">
        <v>10158</v>
      </c>
      <c r="W60" s="91" t="s">
        <v>10159</v>
      </c>
      <c r="X60" s="91" t="s">
        <v>2623</v>
      </c>
      <c r="Y60" s="93">
        <v>6474.68</v>
      </c>
      <c r="Z60" s="93">
        <v>8354.43</v>
      </c>
      <c r="AA60" s="91" t="s">
        <v>2623</v>
      </c>
      <c r="AB60" s="91" t="s">
        <v>2623</v>
      </c>
      <c r="AC60" s="91" t="s">
        <v>2623</v>
      </c>
      <c r="AD60" s="93">
        <v>6474.68</v>
      </c>
      <c r="AE60" s="91" t="s">
        <v>50</v>
      </c>
      <c r="AF60" s="93">
        <v>3237.34</v>
      </c>
      <c r="AG60" s="93">
        <v>0</v>
      </c>
      <c r="AH60" s="91" t="s">
        <v>27</v>
      </c>
      <c r="AI60" s="93">
        <v>0</v>
      </c>
      <c r="AJ60" s="91" t="s">
        <v>2629</v>
      </c>
      <c r="AK60" s="91" t="s">
        <v>2630</v>
      </c>
      <c r="AL60" s="88"/>
      <c r="AM60" s="91" t="s">
        <v>28</v>
      </c>
      <c r="AN60" s="91" t="s">
        <v>196</v>
      </c>
      <c r="AO60" s="91" t="s">
        <v>284</v>
      </c>
      <c r="AP60" s="91" t="s">
        <v>31</v>
      </c>
      <c r="AQ60" s="91" t="s">
        <v>2641</v>
      </c>
      <c r="AR60" s="91" t="s">
        <v>32</v>
      </c>
      <c r="AS60" s="91" t="s">
        <v>121</v>
      </c>
      <c r="AT60" s="91" t="s">
        <v>84</v>
      </c>
      <c r="AU60" s="91" t="s">
        <v>85</v>
      </c>
      <c r="AV60" s="91" t="s">
        <v>42</v>
      </c>
      <c r="AW60" s="91" t="s">
        <v>9738</v>
      </c>
      <c r="AX60" s="91" t="s">
        <v>2628</v>
      </c>
      <c r="AY60" s="93">
        <v>0</v>
      </c>
      <c r="AZ60" s="91" t="s">
        <v>10160</v>
      </c>
      <c r="BA60" s="91" t="s">
        <v>10161</v>
      </c>
      <c r="BB60" s="91" t="s">
        <v>10162</v>
      </c>
      <c r="BC60" s="91" t="s">
        <v>36</v>
      </c>
      <c r="BD60" s="93">
        <v>6474.68</v>
      </c>
      <c r="BE60" s="100" t="s">
        <v>10161</v>
      </c>
      <c r="BF60" s="91" t="s">
        <v>9738</v>
      </c>
      <c r="BG60" s="96">
        <v>347</v>
      </c>
      <c r="BH60" s="97">
        <v>11.566666666666666</v>
      </c>
    </row>
    <row r="61" spans="1:60" ht="12.95" customHeight="1" x14ac:dyDescent="0.25">
      <c r="A61" s="88" t="s">
        <v>10207</v>
      </c>
      <c r="B61" s="88">
        <v>82</v>
      </c>
      <c r="C61" s="88" t="s">
        <v>2527</v>
      </c>
      <c r="D61" s="270">
        <v>5012</v>
      </c>
      <c r="E61" s="88" t="s">
        <v>2537</v>
      </c>
      <c r="F61" s="122" t="s">
        <v>11898</v>
      </c>
      <c r="G61" s="88"/>
      <c r="H61" s="88" t="s">
        <v>10196</v>
      </c>
      <c r="I61" s="88" t="s">
        <v>11891</v>
      </c>
      <c r="J61" s="88" t="s">
        <v>7453</v>
      </c>
      <c r="K61" s="89">
        <v>43536.25</v>
      </c>
      <c r="L61" s="89">
        <v>34500</v>
      </c>
      <c r="M61" s="89">
        <f t="shared" si="0"/>
        <v>9036.25</v>
      </c>
      <c r="N61" s="303">
        <v>5175</v>
      </c>
      <c r="O61" s="297" t="s">
        <v>16068</v>
      </c>
      <c r="P61" s="88" t="s">
        <v>7842</v>
      </c>
      <c r="Q61" s="99">
        <v>1603901</v>
      </c>
      <c r="R61" s="91" t="s">
        <v>10163</v>
      </c>
      <c r="S61" s="91" t="s">
        <v>10164</v>
      </c>
      <c r="T61" s="91" t="s">
        <v>2622</v>
      </c>
      <c r="U61" s="91" t="s">
        <v>10165</v>
      </c>
      <c r="V61" s="91" t="s">
        <v>10166</v>
      </c>
      <c r="W61" s="91" t="s">
        <v>10167</v>
      </c>
      <c r="X61" s="91" t="s">
        <v>2623</v>
      </c>
      <c r="Y61" s="93">
        <v>50000</v>
      </c>
      <c r="Z61" s="93">
        <v>50000</v>
      </c>
      <c r="AA61" s="91" t="s">
        <v>2623</v>
      </c>
      <c r="AB61" s="91" t="s">
        <v>2623</v>
      </c>
      <c r="AC61" s="91" t="s">
        <v>2623</v>
      </c>
      <c r="AD61" s="93">
        <v>34500</v>
      </c>
      <c r="AE61" s="91" t="s">
        <v>26</v>
      </c>
      <c r="AF61" s="93">
        <v>34500</v>
      </c>
      <c r="AG61" s="93">
        <v>0</v>
      </c>
      <c r="AH61" s="91" t="s">
        <v>27</v>
      </c>
      <c r="AI61" s="93">
        <v>0</v>
      </c>
      <c r="AJ61" s="91" t="s">
        <v>2629</v>
      </c>
      <c r="AK61" s="91" t="s">
        <v>2625</v>
      </c>
      <c r="AL61" s="91" t="s">
        <v>2626</v>
      </c>
      <c r="AM61" s="91" t="s">
        <v>28</v>
      </c>
      <c r="AN61" s="91" t="s">
        <v>196</v>
      </c>
      <c r="AO61" s="91" t="s">
        <v>136</v>
      </c>
      <c r="AP61" s="91" t="s">
        <v>45</v>
      </c>
      <c r="AQ61" s="91" t="s">
        <v>2644</v>
      </c>
      <c r="AR61" s="91" t="s">
        <v>32</v>
      </c>
      <c r="AS61" s="91" t="s">
        <v>365</v>
      </c>
      <c r="AT61" s="91" t="s">
        <v>84</v>
      </c>
      <c r="AU61" s="91" t="s">
        <v>85</v>
      </c>
      <c r="AV61" s="91" t="s">
        <v>42</v>
      </c>
      <c r="AW61" s="91" t="s">
        <v>9738</v>
      </c>
      <c r="AX61" s="91" t="s">
        <v>2637</v>
      </c>
      <c r="AY61" s="93">
        <v>0</v>
      </c>
      <c r="AZ61" s="91" t="s">
        <v>10168</v>
      </c>
      <c r="BA61" s="91" t="s">
        <v>10169</v>
      </c>
      <c r="BB61" s="91" t="s">
        <v>10170</v>
      </c>
      <c r="BC61" s="91" t="s">
        <v>36</v>
      </c>
      <c r="BD61" s="93">
        <v>50000</v>
      </c>
      <c r="BE61" s="100" t="s">
        <v>10169</v>
      </c>
      <c r="BF61" s="91" t="s">
        <v>9738</v>
      </c>
      <c r="BG61" s="96">
        <v>319</v>
      </c>
      <c r="BH61" s="97">
        <v>10.633333333333333</v>
      </c>
    </row>
    <row r="62" spans="1:60" ht="12.95" customHeight="1" x14ac:dyDescent="0.25">
      <c r="A62" s="88" t="s">
        <v>10207</v>
      </c>
      <c r="B62" s="88">
        <v>82</v>
      </c>
      <c r="C62" s="88" t="s">
        <v>2527</v>
      </c>
      <c r="D62" s="270">
        <v>5012</v>
      </c>
      <c r="E62" s="88" t="s">
        <v>2537</v>
      </c>
      <c r="F62" s="122" t="s">
        <v>11898</v>
      </c>
      <c r="G62" s="88"/>
      <c r="H62" s="88" t="s">
        <v>10202</v>
      </c>
      <c r="I62" s="88" t="s">
        <v>10202</v>
      </c>
      <c r="J62" s="88" t="s">
        <v>7456</v>
      </c>
      <c r="K62" s="89">
        <v>130025.46</v>
      </c>
      <c r="L62" s="89">
        <v>0</v>
      </c>
      <c r="M62" s="89">
        <f t="shared" si="0"/>
        <v>130025.46</v>
      </c>
      <c r="N62" s="303">
        <v>0</v>
      </c>
      <c r="O62" s="297" t="s">
        <v>16077</v>
      </c>
      <c r="P62" s="88" t="s">
        <v>7842</v>
      </c>
      <c r="Q62" s="99">
        <v>1632755</v>
      </c>
      <c r="R62" s="91" t="s">
        <v>10171</v>
      </c>
      <c r="S62" s="91" t="s">
        <v>10172</v>
      </c>
      <c r="T62" s="91" t="s">
        <v>2622</v>
      </c>
      <c r="U62" s="91" t="s">
        <v>10173</v>
      </c>
      <c r="V62" s="91" t="s">
        <v>10174</v>
      </c>
      <c r="W62" s="91" t="s">
        <v>10175</v>
      </c>
      <c r="X62" s="91" t="s">
        <v>2623</v>
      </c>
      <c r="Y62" s="93">
        <v>100000</v>
      </c>
      <c r="Z62" s="93">
        <v>100000</v>
      </c>
      <c r="AA62" s="91" t="s">
        <v>2623</v>
      </c>
      <c r="AB62" s="91" t="s">
        <v>2623</v>
      </c>
      <c r="AC62" s="91" t="s">
        <v>2623</v>
      </c>
      <c r="AD62" s="93">
        <v>100000</v>
      </c>
      <c r="AE62" s="91" t="s">
        <v>50</v>
      </c>
      <c r="AF62" s="93">
        <v>50000</v>
      </c>
      <c r="AG62" s="93">
        <v>0</v>
      </c>
      <c r="AH62" s="91" t="s">
        <v>27</v>
      </c>
      <c r="AI62" s="93">
        <v>0</v>
      </c>
      <c r="AJ62" s="91" t="s">
        <v>2629</v>
      </c>
      <c r="AK62" s="91" t="s">
        <v>2630</v>
      </c>
      <c r="AL62" s="88"/>
      <c r="AM62" s="91" t="s">
        <v>28</v>
      </c>
      <c r="AN62" s="91" t="s">
        <v>128</v>
      </c>
      <c r="AO62" s="91" t="s">
        <v>284</v>
      </c>
      <c r="AP62" s="91" t="s">
        <v>31</v>
      </c>
      <c r="AQ62" s="91" t="s">
        <v>2632</v>
      </c>
      <c r="AR62" s="91" t="s">
        <v>131</v>
      </c>
      <c r="AS62" s="91" t="s">
        <v>213</v>
      </c>
      <c r="AT62" s="91" t="s">
        <v>55</v>
      </c>
      <c r="AU62" s="91" t="s">
        <v>71</v>
      </c>
      <c r="AV62" s="91" t="s">
        <v>42</v>
      </c>
      <c r="AW62" s="91" t="s">
        <v>9738</v>
      </c>
      <c r="AX62" s="91" t="s">
        <v>2647</v>
      </c>
      <c r="AY62" s="93">
        <v>0</v>
      </c>
      <c r="AZ62" s="91" t="s">
        <v>10176</v>
      </c>
      <c r="BA62" s="91" t="s">
        <v>10177</v>
      </c>
      <c r="BB62" s="91" t="s">
        <v>10178</v>
      </c>
      <c r="BC62" s="91" t="s">
        <v>36</v>
      </c>
      <c r="BD62" s="93">
        <v>100000</v>
      </c>
      <c r="BE62" s="100" t="s">
        <v>10177</v>
      </c>
      <c r="BF62" s="91" t="s">
        <v>9738</v>
      </c>
      <c r="BG62" s="96">
        <v>326</v>
      </c>
      <c r="BH62" s="97">
        <v>10.866666666666667</v>
      </c>
    </row>
    <row r="63" spans="1:60" ht="12.95" customHeight="1" x14ac:dyDescent="0.25">
      <c r="A63" s="88" t="s">
        <v>10207</v>
      </c>
      <c r="B63" s="88">
        <v>93</v>
      </c>
      <c r="C63" s="88" t="s">
        <v>2527</v>
      </c>
      <c r="D63" s="270">
        <v>5030</v>
      </c>
      <c r="E63" s="88" t="s">
        <v>2530</v>
      </c>
      <c r="F63" s="88" t="s">
        <v>9729</v>
      </c>
      <c r="G63" s="200" t="s">
        <v>9729</v>
      </c>
      <c r="H63" s="88" t="s">
        <v>10196</v>
      </c>
      <c r="I63" s="88" t="s">
        <v>10205</v>
      </c>
      <c r="J63" s="88" t="s">
        <v>7456</v>
      </c>
      <c r="K63" s="89">
        <v>137464.08000000002</v>
      </c>
      <c r="L63" s="89">
        <v>0</v>
      </c>
      <c r="M63" s="89">
        <f t="shared" si="0"/>
        <v>137464.08000000002</v>
      </c>
      <c r="N63" s="303">
        <v>0</v>
      </c>
      <c r="O63" s="297" t="s">
        <v>16077</v>
      </c>
      <c r="P63" s="88" t="s">
        <v>9686</v>
      </c>
      <c r="Q63" s="99">
        <v>1356451</v>
      </c>
      <c r="R63" s="91" t="s">
        <v>10179</v>
      </c>
      <c r="S63" s="91" t="s">
        <v>10180</v>
      </c>
      <c r="T63" s="91" t="s">
        <v>9554</v>
      </c>
      <c r="U63" s="91" t="s">
        <v>10181</v>
      </c>
      <c r="V63" s="91" t="s">
        <v>10182</v>
      </c>
      <c r="W63" s="91" t="s">
        <v>10183</v>
      </c>
      <c r="X63" s="91" t="s">
        <v>2623</v>
      </c>
      <c r="Y63" s="93">
        <v>84554</v>
      </c>
      <c r="Z63" s="93">
        <v>84554</v>
      </c>
      <c r="AA63" s="91" t="s">
        <v>2623</v>
      </c>
      <c r="AB63" s="91" t="s">
        <v>2623</v>
      </c>
      <c r="AC63" s="91" t="s">
        <v>2623</v>
      </c>
      <c r="AD63" s="93">
        <v>84554</v>
      </c>
      <c r="AE63" s="91" t="s">
        <v>50</v>
      </c>
      <c r="AF63" s="93">
        <v>42277</v>
      </c>
      <c r="AG63" s="93">
        <v>0</v>
      </c>
      <c r="AH63" s="91" t="s">
        <v>27</v>
      </c>
      <c r="AI63" s="93">
        <v>0</v>
      </c>
      <c r="AJ63" s="91" t="s">
        <v>2629</v>
      </c>
      <c r="AK63" s="91" t="s">
        <v>2630</v>
      </c>
      <c r="AL63" s="88"/>
      <c r="AM63" s="91" t="s">
        <v>28</v>
      </c>
      <c r="AN63" s="88" t="s">
        <v>135</v>
      </c>
      <c r="AO63" s="91" t="s">
        <v>276</v>
      </c>
      <c r="AP63" s="91" t="s">
        <v>45</v>
      </c>
      <c r="AQ63" s="91" t="s">
        <v>2644</v>
      </c>
      <c r="AR63" s="91" t="s">
        <v>32</v>
      </c>
      <c r="AS63" s="91" t="s">
        <v>158</v>
      </c>
      <c r="AT63" s="91" t="s">
        <v>34</v>
      </c>
      <c r="AU63" s="91" t="s">
        <v>71</v>
      </c>
      <c r="AV63" s="91" t="s">
        <v>42</v>
      </c>
      <c r="AW63" s="91" t="s">
        <v>10184</v>
      </c>
      <c r="AX63" s="91" t="s">
        <v>2628</v>
      </c>
      <c r="AY63" s="93">
        <v>0</v>
      </c>
      <c r="AZ63" s="91" t="s">
        <v>10185</v>
      </c>
      <c r="BA63" s="91" t="s">
        <v>10186</v>
      </c>
      <c r="BB63" s="91" t="s">
        <v>10187</v>
      </c>
      <c r="BC63" s="91" t="s">
        <v>36</v>
      </c>
      <c r="BD63" s="93">
        <v>84554</v>
      </c>
      <c r="BE63" s="100" t="s">
        <v>10186</v>
      </c>
      <c r="BF63" s="91" t="s">
        <v>10184</v>
      </c>
      <c r="BG63" s="96">
        <v>890</v>
      </c>
      <c r="BH63" s="97">
        <v>29.666666666666668</v>
      </c>
    </row>
    <row r="64" spans="1:60" ht="12.95" customHeight="1" x14ac:dyDescent="0.25">
      <c r="A64" s="88" t="s">
        <v>10207</v>
      </c>
      <c r="B64" s="88">
        <v>77</v>
      </c>
      <c r="C64" s="88" t="s">
        <v>2527</v>
      </c>
      <c r="D64" s="270">
        <v>8022</v>
      </c>
      <c r="E64" s="88" t="s">
        <v>10201</v>
      </c>
      <c r="F64" s="88" t="s">
        <v>9729</v>
      </c>
      <c r="G64" s="200" t="s">
        <v>9729</v>
      </c>
      <c r="H64" s="88" t="s">
        <v>10196</v>
      </c>
      <c r="I64" s="88" t="s">
        <v>11891</v>
      </c>
      <c r="J64" s="88" t="s">
        <v>7456</v>
      </c>
      <c r="K64" s="89">
        <v>784.43</v>
      </c>
      <c r="L64" s="89">
        <v>0</v>
      </c>
      <c r="M64" s="89">
        <f t="shared" si="0"/>
        <v>784.43</v>
      </c>
      <c r="N64" s="304">
        <v>0</v>
      </c>
      <c r="O64" s="309" t="s">
        <v>16077</v>
      </c>
      <c r="P64" s="88" t="s">
        <v>9686</v>
      </c>
      <c r="Q64" s="99">
        <v>1288259</v>
      </c>
      <c r="R64" s="91" t="s">
        <v>10188</v>
      </c>
      <c r="S64" s="91" t="s">
        <v>10189</v>
      </c>
      <c r="T64" s="91" t="s">
        <v>9475</v>
      </c>
      <c r="U64" s="91" t="s">
        <v>10190</v>
      </c>
      <c r="V64" s="91" t="s">
        <v>10191</v>
      </c>
      <c r="W64" s="91" t="s">
        <v>10192</v>
      </c>
      <c r="X64" s="91" t="s">
        <v>2623</v>
      </c>
      <c r="Y64" s="93">
        <v>2035.26</v>
      </c>
      <c r="Z64" s="93">
        <v>2035.26</v>
      </c>
      <c r="AA64" s="91" t="s">
        <v>2623</v>
      </c>
      <c r="AB64" s="91" t="s">
        <v>2623</v>
      </c>
      <c r="AC64" s="91" t="s">
        <v>2623</v>
      </c>
      <c r="AD64" s="93">
        <v>2035.26</v>
      </c>
      <c r="AE64" s="91" t="s">
        <v>50</v>
      </c>
      <c r="AF64" s="93">
        <v>1017.63</v>
      </c>
      <c r="AG64" s="93">
        <v>0</v>
      </c>
      <c r="AH64" s="91" t="s">
        <v>27</v>
      </c>
      <c r="AI64" s="93">
        <v>0</v>
      </c>
      <c r="AJ64" s="91" t="s">
        <v>2629</v>
      </c>
      <c r="AK64" s="91" t="s">
        <v>2630</v>
      </c>
      <c r="AL64" s="88"/>
      <c r="AM64" s="91" t="s">
        <v>28</v>
      </c>
      <c r="AN64" s="91" t="s">
        <v>601</v>
      </c>
      <c r="AO64" s="91" t="s">
        <v>151</v>
      </c>
      <c r="AP64" s="91" t="s">
        <v>31</v>
      </c>
      <c r="AQ64" s="91" t="s">
        <v>2634</v>
      </c>
      <c r="AR64" s="91" t="s">
        <v>32</v>
      </c>
      <c r="AS64" s="91" t="s">
        <v>458</v>
      </c>
      <c r="AT64" s="91" t="s">
        <v>34</v>
      </c>
      <c r="AU64" s="91" t="s">
        <v>5195</v>
      </c>
      <c r="AV64" s="91" t="s">
        <v>35</v>
      </c>
      <c r="AW64" s="91" t="s">
        <v>9869</v>
      </c>
      <c r="AX64" s="91" t="s">
        <v>2628</v>
      </c>
      <c r="AY64" s="93">
        <v>0</v>
      </c>
      <c r="AZ64" s="91" t="s">
        <v>10193</v>
      </c>
      <c r="BA64" s="91" t="s">
        <v>10194</v>
      </c>
      <c r="BB64" s="91" t="s">
        <v>10195</v>
      </c>
      <c r="BC64" s="91" t="s">
        <v>36</v>
      </c>
      <c r="BD64" s="93">
        <v>2035.26</v>
      </c>
      <c r="BE64" s="100" t="s">
        <v>10194</v>
      </c>
      <c r="BF64" s="91" t="s">
        <v>9869</v>
      </c>
      <c r="BG64" s="96">
        <v>1100</v>
      </c>
      <c r="BH64" s="97">
        <v>36.666666666666664</v>
      </c>
    </row>
    <row r="65" spans="1:60" ht="12.95" customHeight="1" x14ac:dyDescent="0.25">
      <c r="A65" s="88" t="s">
        <v>10455</v>
      </c>
      <c r="B65" s="88">
        <v>93</v>
      </c>
      <c r="C65" s="88" t="s">
        <v>2527</v>
      </c>
      <c r="D65" s="270">
        <v>9999</v>
      </c>
      <c r="E65" s="88" t="s">
        <v>10198</v>
      </c>
      <c r="F65" s="88" t="s">
        <v>9729</v>
      </c>
      <c r="G65" s="200" t="s">
        <v>9729</v>
      </c>
      <c r="H65" s="88" t="s">
        <v>10202</v>
      </c>
      <c r="I65" s="88" t="s">
        <v>10202</v>
      </c>
      <c r="J65" s="88" t="s">
        <v>7453</v>
      </c>
      <c r="K65" s="89">
        <v>75936.460000000006</v>
      </c>
      <c r="L65" s="89">
        <v>70000</v>
      </c>
      <c r="M65" s="89">
        <f t="shared" si="0"/>
        <v>5936.4600000000064</v>
      </c>
      <c r="N65" s="303">
        <v>0</v>
      </c>
      <c r="O65" s="297" t="s">
        <v>16077</v>
      </c>
      <c r="P65" s="88" t="s">
        <v>9686</v>
      </c>
      <c r="Q65" s="101">
        <v>253985</v>
      </c>
      <c r="R65" s="102" t="s">
        <v>8675</v>
      </c>
      <c r="S65" s="102" t="s">
        <v>8676</v>
      </c>
      <c r="T65" s="102" t="s">
        <v>2622</v>
      </c>
      <c r="U65" s="102">
        <v>9300594</v>
      </c>
      <c r="V65" s="91" t="s">
        <v>8677</v>
      </c>
      <c r="W65" s="102" t="s">
        <v>10208</v>
      </c>
      <c r="X65" s="102" t="s">
        <v>2623</v>
      </c>
      <c r="Y65" s="103">
        <v>99294</v>
      </c>
      <c r="Z65" s="103">
        <v>99294</v>
      </c>
      <c r="AA65" s="102" t="s">
        <v>2623</v>
      </c>
      <c r="AB65" s="102" t="s">
        <v>2623</v>
      </c>
      <c r="AC65" s="102" t="s">
        <v>2623</v>
      </c>
      <c r="AD65" s="103">
        <v>70000</v>
      </c>
      <c r="AE65" s="102" t="s">
        <v>26</v>
      </c>
      <c r="AF65" s="103">
        <v>70000</v>
      </c>
      <c r="AG65" s="103">
        <v>0</v>
      </c>
      <c r="AH65" s="102" t="s">
        <v>27</v>
      </c>
      <c r="AI65" s="103">
        <v>0</v>
      </c>
      <c r="AJ65" s="102" t="s">
        <v>2629</v>
      </c>
      <c r="AK65" s="102" t="s">
        <v>2625</v>
      </c>
      <c r="AL65" s="102" t="s">
        <v>2626</v>
      </c>
      <c r="AM65" s="102" t="s">
        <v>28</v>
      </c>
      <c r="AN65" s="88" t="s">
        <v>135</v>
      </c>
      <c r="AO65" s="102" t="s">
        <v>38</v>
      </c>
      <c r="AP65" s="102" t="s">
        <v>31</v>
      </c>
      <c r="AQ65" s="102" t="s">
        <v>2634</v>
      </c>
      <c r="AR65" s="102" t="s">
        <v>32</v>
      </c>
      <c r="AS65" s="102" t="s">
        <v>337</v>
      </c>
      <c r="AT65" s="102" t="s">
        <v>55</v>
      </c>
      <c r="AU65" s="102" t="s">
        <v>194</v>
      </c>
      <c r="AV65" s="102" t="s">
        <v>42</v>
      </c>
      <c r="AW65" s="104">
        <v>41674</v>
      </c>
      <c r="AX65" s="102" t="s">
        <v>2643</v>
      </c>
      <c r="AY65" s="103">
        <v>0</v>
      </c>
      <c r="AZ65" s="91" t="s">
        <v>8678</v>
      </c>
      <c r="BA65" s="102" t="s">
        <v>10209</v>
      </c>
      <c r="BB65" s="102" t="s">
        <v>10210</v>
      </c>
      <c r="BC65" s="102" t="s">
        <v>36</v>
      </c>
      <c r="BD65" s="103">
        <v>99294</v>
      </c>
      <c r="BE65" s="105" t="s">
        <v>10209</v>
      </c>
      <c r="BF65" s="105">
        <v>41674</v>
      </c>
      <c r="BG65" s="96">
        <v>4724</v>
      </c>
      <c r="BH65" s="97">
        <v>157.46666666666667</v>
      </c>
    </row>
    <row r="66" spans="1:60" ht="12.95" customHeight="1" x14ac:dyDescent="0.25">
      <c r="A66" s="88" t="s">
        <v>10455</v>
      </c>
      <c r="B66" s="88">
        <v>93</v>
      </c>
      <c r="C66" s="88" t="s">
        <v>2527</v>
      </c>
      <c r="D66" s="270">
        <v>1004</v>
      </c>
      <c r="E66" s="88" t="s">
        <v>2533</v>
      </c>
      <c r="F66" s="88" t="s">
        <v>10456</v>
      </c>
      <c r="G66" s="88"/>
      <c r="H66" s="88" t="s">
        <v>10202</v>
      </c>
      <c r="I66" s="88" t="s">
        <v>10202</v>
      </c>
      <c r="J66" s="91" t="s">
        <v>7838</v>
      </c>
      <c r="K66" s="89">
        <v>31084.35</v>
      </c>
      <c r="L66" s="89">
        <v>31084.35</v>
      </c>
      <c r="M66" s="89">
        <f t="shared" ref="M66:M129" si="1">K66-L66</f>
        <v>0</v>
      </c>
      <c r="N66" s="303">
        <v>2266.75</v>
      </c>
      <c r="O66" s="297" t="s">
        <v>16070</v>
      </c>
      <c r="P66" s="88" t="s">
        <v>9686</v>
      </c>
      <c r="Q66" s="101">
        <v>589064</v>
      </c>
      <c r="R66" s="102" t="s">
        <v>8379</v>
      </c>
      <c r="S66" s="102" t="s">
        <v>8380</v>
      </c>
      <c r="T66" s="102" t="s">
        <v>2622</v>
      </c>
      <c r="U66" s="102" t="s">
        <v>8381</v>
      </c>
      <c r="V66" s="91" t="s">
        <v>8382</v>
      </c>
      <c r="W66" s="102" t="s">
        <v>10211</v>
      </c>
      <c r="X66" s="102" t="s">
        <v>2623</v>
      </c>
      <c r="Y66" s="103">
        <v>10000</v>
      </c>
      <c r="Z66" s="103">
        <v>10000</v>
      </c>
      <c r="AA66" s="102" t="s">
        <v>2623</v>
      </c>
      <c r="AB66" s="102" t="s">
        <v>2623</v>
      </c>
      <c r="AC66" s="102" t="s">
        <v>2623</v>
      </c>
      <c r="AD66" s="103">
        <v>10000</v>
      </c>
      <c r="AE66" s="102" t="s">
        <v>26</v>
      </c>
      <c r="AF66" s="103">
        <v>10000</v>
      </c>
      <c r="AG66" s="103">
        <v>6150.08</v>
      </c>
      <c r="AH66" s="102" t="s">
        <v>27</v>
      </c>
      <c r="AI66" s="103">
        <v>0</v>
      </c>
      <c r="AJ66" s="102" t="s">
        <v>2629</v>
      </c>
      <c r="AK66" s="102" t="s">
        <v>2625</v>
      </c>
      <c r="AL66" s="102" t="s">
        <v>2626</v>
      </c>
      <c r="AM66" s="102" t="s">
        <v>28</v>
      </c>
      <c r="AN66" s="88" t="s">
        <v>135</v>
      </c>
      <c r="AO66" s="102" t="s">
        <v>38</v>
      </c>
      <c r="AP66" s="102" t="s">
        <v>45</v>
      </c>
      <c r="AQ66" s="102" t="s">
        <v>2634</v>
      </c>
      <c r="AR66" s="102" t="s">
        <v>32</v>
      </c>
      <c r="AS66" s="102" t="s">
        <v>4983</v>
      </c>
      <c r="AT66" s="102" t="s">
        <v>53</v>
      </c>
      <c r="AU66" s="102" t="s">
        <v>71</v>
      </c>
      <c r="AV66" s="102" t="s">
        <v>42</v>
      </c>
      <c r="AW66" s="104">
        <v>41674</v>
      </c>
      <c r="AX66" s="102" t="s">
        <v>57</v>
      </c>
      <c r="AY66" s="103">
        <v>0</v>
      </c>
      <c r="AZ66" s="91" t="s">
        <v>8383</v>
      </c>
      <c r="BA66" s="102" t="s">
        <v>10212</v>
      </c>
      <c r="BB66" s="102" t="s">
        <v>10213</v>
      </c>
      <c r="BC66" s="102" t="s">
        <v>36</v>
      </c>
      <c r="BD66" s="103">
        <v>10000</v>
      </c>
      <c r="BE66" s="105" t="s">
        <v>10212</v>
      </c>
      <c r="BF66" s="105">
        <v>41674</v>
      </c>
      <c r="BG66" s="96">
        <v>2532</v>
      </c>
      <c r="BH66" s="97">
        <v>84.4</v>
      </c>
    </row>
    <row r="67" spans="1:60" ht="12.95" customHeight="1" x14ac:dyDescent="0.25">
      <c r="A67" s="88" t="s">
        <v>10455</v>
      </c>
      <c r="B67" s="88">
        <v>93</v>
      </c>
      <c r="C67" s="88" t="s">
        <v>2527</v>
      </c>
      <c r="D67" s="270">
        <v>9999</v>
      </c>
      <c r="E67" s="88" t="s">
        <v>10198</v>
      </c>
      <c r="F67" s="122" t="s">
        <v>11913</v>
      </c>
      <c r="G67" s="88"/>
      <c r="H67" s="88" t="s">
        <v>10196</v>
      </c>
      <c r="I67" s="88" t="s">
        <v>9572</v>
      </c>
      <c r="J67" s="91" t="s">
        <v>7839</v>
      </c>
      <c r="K67" s="89">
        <v>67634.070000000007</v>
      </c>
      <c r="L67" s="89">
        <v>67634.070000000007</v>
      </c>
      <c r="M67" s="89">
        <f t="shared" si="1"/>
        <v>0</v>
      </c>
      <c r="N67" s="305">
        <v>11786.74</v>
      </c>
      <c r="O67" s="297" t="s">
        <v>16070</v>
      </c>
      <c r="P67" s="88" t="s">
        <v>9686</v>
      </c>
      <c r="Q67" s="101">
        <v>486572</v>
      </c>
      <c r="R67" s="102" t="s">
        <v>10214</v>
      </c>
      <c r="S67" s="102" t="s">
        <v>10215</v>
      </c>
      <c r="T67" s="102" t="s">
        <v>2622</v>
      </c>
      <c r="U67" s="102" t="s">
        <v>10216</v>
      </c>
      <c r="V67" s="91" t="s">
        <v>10217</v>
      </c>
      <c r="W67" s="102" t="s">
        <v>10218</v>
      </c>
      <c r="X67" s="102" t="s">
        <v>2623</v>
      </c>
      <c r="Y67" s="103">
        <v>22000</v>
      </c>
      <c r="Z67" s="103">
        <v>22000</v>
      </c>
      <c r="AA67" s="102" t="s">
        <v>2623</v>
      </c>
      <c r="AB67" s="102" t="s">
        <v>2623</v>
      </c>
      <c r="AC67" s="102" t="s">
        <v>2623</v>
      </c>
      <c r="AD67" s="103">
        <v>22000</v>
      </c>
      <c r="AE67" s="102" t="s">
        <v>26</v>
      </c>
      <c r="AF67" s="103">
        <v>22000</v>
      </c>
      <c r="AG67" s="103">
        <v>33597.85</v>
      </c>
      <c r="AH67" s="102" t="s">
        <v>27</v>
      </c>
      <c r="AI67" s="103">
        <v>0</v>
      </c>
      <c r="AJ67" s="102" t="s">
        <v>2624</v>
      </c>
      <c r="AK67" s="102" t="s">
        <v>2638</v>
      </c>
      <c r="AL67" s="102" t="s">
        <v>2642</v>
      </c>
      <c r="AM67" s="102" t="s">
        <v>28</v>
      </c>
      <c r="AN67" s="88" t="s">
        <v>135</v>
      </c>
      <c r="AO67" s="102" t="s">
        <v>38</v>
      </c>
      <c r="AP67" s="102" t="s">
        <v>31</v>
      </c>
      <c r="AQ67" s="102" t="s">
        <v>2644</v>
      </c>
      <c r="AR67" s="102" t="s">
        <v>32</v>
      </c>
      <c r="AS67" s="102" t="s">
        <v>364</v>
      </c>
      <c r="AT67" s="102" t="s">
        <v>34</v>
      </c>
      <c r="AU67" s="102" t="s">
        <v>71</v>
      </c>
      <c r="AV67" s="102" t="s">
        <v>42</v>
      </c>
      <c r="AW67" s="104">
        <v>41674</v>
      </c>
      <c r="AX67" s="102" t="s">
        <v>43</v>
      </c>
      <c r="AY67" s="103">
        <v>0</v>
      </c>
      <c r="AZ67" s="91" t="s">
        <v>10219</v>
      </c>
      <c r="BA67" s="102" t="s">
        <v>10220</v>
      </c>
      <c r="BB67" s="102" t="s">
        <v>10221</v>
      </c>
      <c r="BC67" s="102" t="s">
        <v>36</v>
      </c>
      <c r="BD67" s="103">
        <v>22000</v>
      </c>
      <c r="BE67" s="105" t="s">
        <v>10220</v>
      </c>
      <c r="BF67" s="105">
        <v>41674</v>
      </c>
      <c r="BG67" s="96">
        <v>3197</v>
      </c>
      <c r="BH67" s="97">
        <v>106.56666666666666</v>
      </c>
    </row>
    <row r="68" spans="1:60" ht="12.95" customHeight="1" x14ac:dyDescent="0.25">
      <c r="A68" s="88" t="s">
        <v>10455</v>
      </c>
      <c r="B68" s="88">
        <v>93</v>
      </c>
      <c r="C68" s="88" t="s">
        <v>2527</v>
      </c>
      <c r="D68" s="270">
        <v>7000</v>
      </c>
      <c r="E68" s="88" t="s">
        <v>10199</v>
      </c>
      <c r="F68" s="122" t="s">
        <v>11913</v>
      </c>
      <c r="G68" s="88"/>
      <c r="H68" s="88" t="s">
        <v>10196</v>
      </c>
      <c r="I68" s="88" t="s">
        <v>9572</v>
      </c>
      <c r="J68" s="91" t="s">
        <v>7839</v>
      </c>
      <c r="K68" s="89">
        <v>28364.080000000002</v>
      </c>
      <c r="L68" s="89">
        <v>28364.080000000002</v>
      </c>
      <c r="M68" s="89">
        <f t="shared" si="1"/>
        <v>0</v>
      </c>
      <c r="N68" s="305">
        <v>2578.5500000000002</v>
      </c>
      <c r="O68" s="297" t="s">
        <v>16070</v>
      </c>
      <c r="P68" s="88" t="s">
        <v>9686</v>
      </c>
      <c r="Q68" s="101">
        <v>646563</v>
      </c>
      <c r="R68" s="102" t="s">
        <v>8388</v>
      </c>
      <c r="S68" s="102" t="s">
        <v>8389</v>
      </c>
      <c r="T68" s="102" t="s">
        <v>2622</v>
      </c>
      <c r="U68" s="102" t="s">
        <v>8390</v>
      </c>
      <c r="V68" s="91" t="s">
        <v>8391</v>
      </c>
      <c r="W68" s="102" t="s">
        <v>10222</v>
      </c>
      <c r="X68" s="102" t="s">
        <v>2623</v>
      </c>
      <c r="Y68" s="103">
        <v>11760</v>
      </c>
      <c r="Z68" s="103">
        <v>11760</v>
      </c>
      <c r="AA68" s="102" t="s">
        <v>2623</v>
      </c>
      <c r="AB68" s="102" t="s">
        <v>2623</v>
      </c>
      <c r="AC68" s="102" t="s">
        <v>2623</v>
      </c>
      <c r="AD68" s="103">
        <v>11760</v>
      </c>
      <c r="AE68" s="102" t="s">
        <v>26</v>
      </c>
      <c r="AF68" s="103">
        <v>11760</v>
      </c>
      <c r="AG68" s="103">
        <v>0</v>
      </c>
      <c r="AH68" s="102" t="s">
        <v>27</v>
      </c>
      <c r="AI68" s="103">
        <v>0</v>
      </c>
      <c r="AJ68" s="102" t="s">
        <v>2624</v>
      </c>
      <c r="AK68" s="102" t="s">
        <v>2625</v>
      </c>
      <c r="AL68" s="102" t="s">
        <v>2626</v>
      </c>
      <c r="AM68" s="102" t="s">
        <v>28</v>
      </c>
      <c r="AN68" s="88" t="s">
        <v>135</v>
      </c>
      <c r="AO68" s="102" t="s">
        <v>38</v>
      </c>
      <c r="AP68" s="102" t="s">
        <v>45</v>
      </c>
      <c r="AQ68" s="102" t="s">
        <v>8815</v>
      </c>
      <c r="AR68" s="102" t="s">
        <v>32</v>
      </c>
      <c r="AS68" s="102" t="s">
        <v>525</v>
      </c>
      <c r="AT68" s="102" t="s">
        <v>34</v>
      </c>
      <c r="AU68" s="102" t="s">
        <v>46</v>
      </c>
      <c r="AV68" s="102" t="s">
        <v>42</v>
      </c>
      <c r="AW68" s="104">
        <v>41674</v>
      </c>
      <c r="AX68" s="102" t="s">
        <v>43</v>
      </c>
      <c r="AY68" s="103">
        <v>0</v>
      </c>
      <c r="AZ68" s="91" t="s">
        <v>8392</v>
      </c>
      <c r="BA68" s="102" t="s">
        <v>10223</v>
      </c>
      <c r="BB68" s="102" t="s">
        <v>10224</v>
      </c>
      <c r="BC68" s="102" t="s">
        <v>36</v>
      </c>
      <c r="BD68" s="103">
        <v>11760</v>
      </c>
      <c r="BE68" s="105" t="s">
        <v>10223</v>
      </c>
      <c r="BF68" s="105">
        <v>41674</v>
      </c>
      <c r="BG68" s="96">
        <v>2416</v>
      </c>
      <c r="BH68" s="97">
        <v>80.533333333333331</v>
      </c>
    </row>
    <row r="69" spans="1:60" ht="12.95" customHeight="1" x14ac:dyDescent="0.25">
      <c r="A69" s="88" t="s">
        <v>10455</v>
      </c>
      <c r="B69" s="88">
        <v>93</v>
      </c>
      <c r="C69" s="88" t="s">
        <v>2527</v>
      </c>
      <c r="D69" s="270">
        <v>5030</v>
      </c>
      <c r="E69" s="88" t="s">
        <v>2530</v>
      </c>
      <c r="F69" s="122" t="s">
        <v>11913</v>
      </c>
      <c r="G69" s="88"/>
      <c r="H69" s="88" t="s">
        <v>10196</v>
      </c>
      <c r="I69" s="88" t="s">
        <v>9572</v>
      </c>
      <c r="J69" s="91" t="s">
        <v>7839</v>
      </c>
      <c r="K69" s="89">
        <v>26917.46</v>
      </c>
      <c r="L69" s="89">
        <v>26917.46</v>
      </c>
      <c r="M69" s="89">
        <f t="shared" si="1"/>
        <v>0</v>
      </c>
      <c r="N69" s="303">
        <v>4422.59</v>
      </c>
      <c r="O69" s="297" t="s">
        <v>16070</v>
      </c>
      <c r="P69" s="88" t="s">
        <v>9686</v>
      </c>
      <c r="Q69" s="101">
        <v>830697</v>
      </c>
      <c r="R69" s="102" t="s">
        <v>10225</v>
      </c>
      <c r="S69" s="102" t="s">
        <v>10226</v>
      </c>
      <c r="T69" s="102" t="s">
        <v>2622</v>
      </c>
      <c r="U69" s="102" t="s">
        <v>10227</v>
      </c>
      <c r="V69" s="91" t="s">
        <v>10228</v>
      </c>
      <c r="W69" s="102" t="s">
        <v>10229</v>
      </c>
      <c r="X69" s="102" t="s">
        <v>2623</v>
      </c>
      <c r="Y69" s="103">
        <v>12858.35</v>
      </c>
      <c r="Z69" s="103">
        <v>12858.35</v>
      </c>
      <c r="AA69" s="102" t="s">
        <v>2623</v>
      </c>
      <c r="AB69" s="102" t="s">
        <v>2623</v>
      </c>
      <c r="AC69" s="102" t="s">
        <v>2623</v>
      </c>
      <c r="AD69" s="103">
        <v>12858.35</v>
      </c>
      <c r="AE69" s="102" t="s">
        <v>50</v>
      </c>
      <c r="AF69" s="103">
        <v>6429.18</v>
      </c>
      <c r="AG69" s="103">
        <v>1285.83</v>
      </c>
      <c r="AH69" s="102" t="s">
        <v>27</v>
      </c>
      <c r="AI69" s="103">
        <v>0</v>
      </c>
      <c r="AJ69" s="102" t="s">
        <v>2624</v>
      </c>
      <c r="AK69" s="102" t="s">
        <v>2630</v>
      </c>
      <c r="AL69" s="106"/>
      <c r="AM69" s="102" t="s">
        <v>28</v>
      </c>
      <c r="AN69" s="88" t="s">
        <v>135</v>
      </c>
      <c r="AO69" s="102" t="s">
        <v>443</v>
      </c>
      <c r="AP69" s="102" t="s">
        <v>45</v>
      </c>
      <c r="AQ69" s="102" t="s">
        <v>8815</v>
      </c>
      <c r="AR69" s="102" t="s">
        <v>32</v>
      </c>
      <c r="AS69" s="102" t="s">
        <v>10230</v>
      </c>
      <c r="AT69" s="102" t="s">
        <v>34</v>
      </c>
      <c r="AU69" s="102" t="s">
        <v>71</v>
      </c>
      <c r="AV69" s="102" t="s">
        <v>42</v>
      </c>
      <c r="AW69" s="104">
        <v>41674</v>
      </c>
      <c r="AX69" s="102" t="s">
        <v>43</v>
      </c>
      <c r="AY69" s="103">
        <v>0</v>
      </c>
      <c r="AZ69" s="91" t="s">
        <v>10231</v>
      </c>
      <c r="BA69" s="102" t="s">
        <v>10232</v>
      </c>
      <c r="BB69" s="102" t="s">
        <v>10233</v>
      </c>
      <c r="BC69" s="102" t="s">
        <v>36</v>
      </c>
      <c r="BD69" s="103">
        <v>12858.35</v>
      </c>
      <c r="BE69" s="105" t="s">
        <v>10232</v>
      </c>
      <c r="BF69" s="105">
        <v>41674</v>
      </c>
      <c r="BG69" s="96">
        <v>2219</v>
      </c>
      <c r="BH69" s="97">
        <v>73.966666666666669</v>
      </c>
    </row>
    <row r="70" spans="1:60" ht="12.95" customHeight="1" x14ac:dyDescent="0.25">
      <c r="A70" s="88" t="s">
        <v>10455</v>
      </c>
      <c r="B70" s="88">
        <v>93</v>
      </c>
      <c r="C70" s="88" t="s">
        <v>2527</v>
      </c>
      <c r="D70" s="270">
        <v>5030</v>
      </c>
      <c r="E70" s="88" t="s">
        <v>2530</v>
      </c>
      <c r="F70" s="122" t="s">
        <v>11898</v>
      </c>
      <c r="G70" s="88"/>
      <c r="H70" s="88" t="s">
        <v>10203</v>
      </c>
      <c r="I70" s="88" t="s">
        <v>13987</v>
      </c>
      <c r="J70" s="91" t="s">
        <v>7838</v>
      </c>
      <c r="K70" s="89">
        <v>5855.31</v>
      </c>
      <c r="L70" s="89">
        <v>5855.31</v>
      </c>
      <c r="M70" s="89">
        <f t="shared" si="1"/>
        <v>0</v>
      </c>
      <c r="N70" s="303">
        <v>0</v>
      </c>
      <c r="O70" s="297" t="s">
        <v>16077</v>
      </c>
      <c r="P70" s="88" t="s">
        <v>9686</v>
      </c>
      <c r="Q70" s="101">
        <v>1313563</v>
      </c>
      <c r="R70" s="102" t="s">
        <v>8615</v>
      </c>
      <c r="S70" s="102" t="s">
        <v>8616</v>
      </c>
      <c r="T70" s="102" t="s">
        <v>2622</v>
      </c>
      <c r="U70" s="102" t="s">
        <v>8617</v>
      </c>
      <c r="V70" s="91" t="s">
        <v>8618</v>
      </c>
      <c r="W70" s="102" t="s">
        <v>10234</v>
      </c>
      <c r="X70" s="102" t="s">
        <v>2623</v>
      </c>
      <c r="Y70" s="103">
        <v>9540.57</v>
      </c>
      <c r="Z70" s="103">
        <v>16811.57</v>
      </c>
      <c r="AA70" s="102" t="s">
        <v>2623</v>
      </c>
      <c r="AB70" s="102" t="s">
        <v>2623</v>
      </c>
      <c r="AC70" s="102" t="s">
        <v>2623</v>
      </c>
      <c r="AD70" s="103">
        <v>5855.31</v>
      </c>
      <c r="AE70" s="102" t="s">
        <v>26</v>
      </c>
      <c r="AF70" s="103">
        <v>5855.31</v>
      </c>
      <c r="AG70" s="103">
        <v>0</v>
      </c>
      <c r="AH70" s="102" t="s">
        <v>27</v>
      </c>
      <c r="AI70" s="103">
        <v>0</v>
      </c>
      <c r="AJ70" s="102" t="s">
        <v>2624</v>
      </c>
      <c r="AK70" s="102" t="s">
        <v>2625</v>
      </c>
      <c r="AL70" s="102" t="s">
        <v>2626</v>
      </c>
      <c r="AM70" s="102" t="s">
        <v>28</v>
      </c>
      <c r="AN70" s="88" t="s">
        <v>135</v>
      </c>
      <c r="AO70" s="102" t="s">
        <v>136</v>
      </c>
      <c r="AP70" s="102" t="s">
        <v>31</v>
      </c>
      <c r="AQ70" s="102" t="s">
        <v>2632</v>
      </c>
      <c r="AR70" s="102" t="s">
        <v>131</v>
      </c>
      <c r="AS70" s="102" t="s">
        <v>1272</v>
      </c>
      <c r="AT70" s="102" t="s">
        <v>34</v>
      </c>
      <c r="AU70" s="102" t="s">
        <v>71</v>
      </c>
      <c r="AV70" s="102" t="s">
        <v>42</v>
      </c>
      <c r="AW70" s="104">
        <v>41674</v>
      </c>
      <c r="AX70" s="102" t="s">
        <v>57</v>
      </c>
      <c r="AY70" s="103">
        <v>0</v>
      </c>
      <c r="AZ70" s="91" t="s">
        <v>8619</v>
      </c>
      <c r="BA70" s="102" t="s">
        <v>10235</v>
      </c>
      <c r="BB70" s="102" t="s">
        <v>10236</v>
      </c>
      <c r="BC70" s="102" t="s">
        <v>36</v>
      </c>
      <c r="BD70" s="103">
        <v>9540.57</v>
      </c>
      <c r="BE70" s="105" t="s">
        <v>10235</v>
      </c>
      <c r="BF70" s="105">
        <v>41674</v>
      </c>
      <c r="BG70" s="96">
        <v>1021</v>
      </c>
      <c r="BH70" s="97">
        <v>34.033333333333331</v>
      </c>
    </row>
    <row r="71" spans="1:60" ht="12.95" customHeight="1" x14ac:dyDescent="0.25">
      <c r="A71" s="88" t="s">
        <v>10455</v>
      </c>
      <c r="B71" s="88">
        <v>93</v>
      </c>
      <c r="C71" s="88" t="s">
        <v>2527</v>
      </c>
      <c r="D71" s="270">
        <v>5030</v>
      </c>
      <c r="E71" s="88" t="s">
        <v>2530</v>
      </c>
      <c r="F71" s="88" t="s">
        <v>9730</v>
      </c>
      <c r="G71" s="200" t="s">
        <v>9730</v>
      </c>
      <c r="H71" s="88" t="s">
        <v>10202</v>
      </c>
      <c r="I71" s="88" t="s">
        <v>10202</v>
      </c>
      <c r="J71" s="91" t="s">
        <v>7838</v>
      </c>
      <c r="K71" s="89">
        <v>13377.54</v>
      </c>
      <c r="L71" s="89">
        <v>13377.54</v>
      </c>
      <c r="M71" s="89">
        <f t="shared" si="1"/>
        <v>0</v>
      </c>
      <c r="N71" s="303">
        <v>936.43</v>
      </c>
      <c r="O71" s="297" t="s">
        <v>16088</v>
      </c>
      <c r="P71" s="88" t="s">
        <v>9686</v>
      </c>
      <c r="Q71" s="101">
        <v>1280900</v>
      </c>
      <c r="R71" s="102" t="s">
        <v>10237</v>
      </c>
      <c r="S71" s="102" t="s">
        <v>10238</v>
      </c>
      <c r="T71" s="102" t="s">
        <v>2622</v>
      </c>
      <c r="U71" s="102" t="s">
        <v>10239</v>
      </c>
      <c r="V71" s="91" t="s">
        <v>10240</v>
      </c>
      <c r="W71" s="102" t="s">
        <v>10241</v>
      </c>
      <c r="X71" s="102" t="s">
        <v>2623</v>
      </c>
      <c r="Y71" s="103">
        <v>19561</v>
      </c>
      <c r="Z71" s="103">
        <v>19561</v>
      </c>
      <c r="AA71" s="102" t="s">
        <v>2623</v>
      </c>
      <c r="AB71" s="102" t="s">
        <v>2623</v>
      </c>
      <c r="AC71" s="102" t="s">
        <v>2623</v>
      </c>
      <c r="AD71" s="103">
        <v>9780.5</v>
      </c>
      <c r="AE71" s="102" t="s">
        <v>26</v>
      </c>
      <c r="AF71" s="103">
        <v>9780.5</v>
      </c>
      <c r="AG71" s="103">
        <v>286.57</v>
      </c>
      <c r="AH71" s="102" t="s">
        <v>27</v>
      </c>
      <c r="AI71" s="103">
        <v>0</v>
      </c>
      <c r="AJ71" s="102" t="s">
        <v>2624</v>
      </c>
      <c r="AK71" s="102" t="s">
        <v>2625</v>
      </c>
      <c r="AL71" s="102" t="s">
        <v>2626</v>
      </c>
      <c r="AM71" s="102" t="s">
        <v>28</v>
      </c>
      <c r="AN71" s="88" t="s">
        <v>135</v>
      </c>
      <c r="AO71" s="102" t="s">
        <v>136</v>
      </c>
      <c r="AP71" s="102" t="s">
        <v>31</v>
      </c>
      <c r="AQ71" s="102" t="s">
        <v>2652</v>
      </c>
      <c r="AR71" s="102" t="s">
        <v>32</v>
      </c>
      <c r="AS71" s="102" t="s">
        <v>77</v>
      </c>
      <c r="AT71" s="102" t="s">
        <v>34</v>
      </c>
      <c r="AU71" s="102" t="s">
        <v>71</v>
      </c>
      <c r="AV71" s="102" t="s">
        <v>42</v>
      </c>
      <c r="AW71" s="104">
        <v>41674</v>
      </c>
      <c r="AX71" s="102" t="s">
        <v>57</v>
      </c>
      <c r="AY71" s="103">
        <v>0</v>
      </c>
      <c r="AZ71" s="91" t="s">
        <v>10242</v>
      </c>
      <c r="BA71" s="102" t="s">
        <v>10243</v>
      </c>
      <c r="BB71" s="102" t="s">
        <v>10244</v>
      </c>
      <c r="BC71" s="102" t="s">
        <v>36</v>
      </c>
      <c r="BD71" s="103">
        <v>19561</v>
      </c>
      <c r="BE71" s="105" t="s">
        <v>10243</v>
      </c>
      <c r="BF71" s="105">
        <v>41674</v>
      </c>
      <c r="BG71" s="96">
        <v>1159</v>
      </c>
      <c r="BH71" s="97">
        <v>38.633333333333333</v>
      </c>
    </row>
    <row r="72" spans="1:60" ht="12.95" customHeight="1" x14ac:dyDescent="0.25">
      <c r="A72" s="88" t="s">
        <v>10455</v>
      </c>
      <c r="B72" s="88">
        <v>93</v>
      </c>
      <c r="C72" s="88" t="s">
        <v>2527</v>
      </c>
      <c r="D72" s="270">
        <v>5030</v>
      </c>
      <c r="E72" s="88" t="s">
        <v>2530</v>
      </c>
      <c r="F72" s="122" t="s">
        <v>11898</v>
      </c>
      <c r="G72" s="88"/>
      <c r="H72" s="88" t="s">
        <v>10196</v>
      </c>
      <c r="I72" s="88" t="s">
        <v>8975</v>
      </c>
      <c r="J72" s="91" t="s">
        <v>7838</v>
      </c>
      <c r="K72" s="89">
        <v>11466.7</v>
      </c>
      <c r="L72" s="89">
        <v>11466.7</v>
      </c>
      <c r="M72" s="89">
        <f t="shared" si="1"/>
        <v>0</v>
      </c>
      <c r="N72" s="305">
        <v>0</v>
      </c>
      <c r="O72" s="297" t="s">
        <v>16077</v>
      </c>
      <c r="P72" s="88" t="s">
        <v>9686</v>
      </c>
      <c r="Q72" s="101">
        <v>1178970</v>
      </c>
      <c r="R72" s="102" t="s">
        <v>10245</v>
      </c>
      <c r="S72" s="102" t="s">
        <v>10246</v>
      </c>
      <c r="T72" s="102" t="s">
        <v>2622</v>
      </c>
      <c r="U72" s="102" t="s">
        <v>10247</v>
      </c>
      <c r="V72" s="91" t="s">
        <v>10248</v>
      </c>
      <c r="W72" s="102" t="s">
        <v>10249</v>
      </c>
      <c r="X72" s="102" t="s">
        <v>2623</v>
      </c>
      <c r="Y72" s="103">
        <v>15322.05</v>
      </c>
      <c r="Z72" s="103">
        <v>19643.650000000001</v>
      </c>
      <c r="AA72" s="102" t="s">
        <v>2623</v>
      </c>
      <c r="AB72" s="102" t="s">
        <v>2623</v>
      </c>
      <c r="AC72" s="102" t="s">
        <v>2623</v>
      </c>
      <c r="AD72" s="103">
        <v>15322.05</v>
      </c>
      <c r="AE72" s="102" t="s">
        <v>26</v>
      </c>
      <c r="AF72" s="103">
        <v>15322.05</v>
      </c>
      <c r="AG72" s="103">
        <v>0</v>
      </c>
      <c r="AH72" s="102" t="s">
        <v>27</v>
      </c>
      <c r="AI72" s="103">
        <v>0</v>
      </c>
      <c r="AJ72" s="102" t="s">
        <v>2629</v>
      </c>
      <c r="AK72" s="102" t="s">
        <v>2638</v>
      </c>
      <c r="AL72" s="102" t="s">
        <v>2651</v>
      </c>
      <c r="AM72" s="102" t="s">
        <v>28</v>
      </c>
      <c r="AN72" s="88" t="s">
        <v>135</v>
      </c>
      <c r="AO72" s="102" t="s">
        <v>136</v>
      </c>
      <c r="AP72" s="102" t="s">
        <v>31</v>
      </c>
      <c r="AQ72" s="102" t="s">
        <v>2632</v>
      </c>
      <c r="AR72" s="102" t="s">
        <v>131</v>
      </c>
      <c r="AS72" s="102" t="s">
        <v>1379</v>
      </c>
      <c r="AT72" s="102" t="s">
        <v>34</v>
      </c>
      <c r="AU72" s="102" t="s">
        <v>71</v>
      </c>
      <c r="AV72" s="102" t="s">
        <v>42</v>
      </c>
      <c r="AW72" s="104">
        <v>41674</v>
      </c>
      <c r="AX72" s="102" t="s">
        <v>57</v>
      </c>
      <c r="AY72" s="103">
        <v>0</v>
      </c>
      <c r="AZ72" s="91" t="s">
        <v>10250</v>
      </c>
      <c r="BA72" s="102" t="s">
        <v>9636</v>
      </c>
      <c r="BB72" s="102" t="s">
        <v>10251</v>
      </c>
      <c r="BC72" s="102" t="s">
        <v>36</v>
      </c>
      <c r="BD72" s="103">
        <v>15322.05</v>
      </c>
      <c r="BE72" s="105" t="s">
        <v>9636</v>
      </c>
      <c r="BF72" s="105">
        <v>41674</v>
      </c>
      <c r="BG72" s="96">
        <v>1538</v>
      </c>
      <c r="BH72" s="97">
        <v>51.266666666666666</v>
      </c>
    </row>
    <row r="73" spans="1:60" ht="12.95" customHeight="1" x14ac:dyDescent="0.25">
      <c r="A73" s="88" t="s">
        <v>10455</v>
      </c>
      <c r="B73" s="88">
        <v>93</v>
      </c>
      <c r="C73" s="88" t="s">
        <v>2527</v>
      </c>
      <c r="D73" s="270">
        <v>5030</v>
      </c>
      <c r="E73" s="88" t="s">
        <v>2530</v>
      </c>
      <c r="F73" s="122" t="s">
        <v>11913</v>
      </c>
      <c r="G73" s="88"/>
      <c r="H73" s="88" t="s">
        <v>10196</v>
      </c>
      <c r="I73" s="88" t="s">
        <v>9572</v>
      </c>
      <c r="J73" s="91" t="s">
        <v>7839</v>
      </c>
      <c r="K73" s="89">
        <v>64429.77</v>
      </c>
      <c r="L73" s="89">
        <v>64429.77</v>
      </c>
      <c r="M73" s="89">
        <f t="shared" si="1"/>
        <v>0</v>
      </c>
      <c r="N73" s="303">
        <v>5857.25</v>
      </c>
      <c r="O73" s="297" t="s">
        <v>16070</v>
      </c>
      <c r="P73" s="88" t="s">
        <v>9686</v>
      </c>
      <c r="Q73" s="101">
        <v>832997</v>
      </c>
      <c r="R73" s="102" t="s">
        <v>8453</v>
      </c>
      <c r="S73" s="102" t="s">
        <v>8454</v>
      </c>
      <c r="T73" s="102" t="s">
        <v>2622</v>
      </c>
      <c r="U73" s="102" t="s">
        <v>8455</v>
      </c>
      <c r="V73" s="91" t="s">
        <v>8456</v>
      </c>
      <c r="W73" s="102" t="s">
        <v>10252</v>
      </c>
      <c r="X73" s="102" t="s">
        <v>2623</v>
      </c>
      <c r="Y73" s="103">
        <v>31695.57</v>
      </c>
      <c r="Z73" s="103">
        <v>31695.57</v>
      </c>
      <c r="AA73" s="102" t="s">
        <v>2623</v>
      </c>
      <c r="AB73" s="102" t="s">
        <v>2623</v>
      </c>
      <c r="AC73" s="102" t="s">
        <v>2623</v>
      </c>
      <c r="AD73" s="103">
        <v>31695.57</v>
      </c>
      <c r="AE73" s="102" t="s">
        <v>26</v>
      </c>
      <c r="AF73" s="103">
        <v>31695.57</v>
      </c>
      <c r="AG73" s="103">
        <v>10000</v>
      </c>
      <c r="AH73" s="102" t="s">
        <v>27</v>
      </c>
      <c r="AI73" s="103">
        <v>0</v>
      </c>
      <c r="AJ73" s="102" t="s">
        <v>2629</v>
      </c>
      <c r="AK73" s="102" t="s">
        <v>2625</v>
      </c>
      <c r="AL73" s="102" t="s">
        <v>2626</v>
      </c>
      <c r="AM73" s="102" t="s">
        <v>28</v>
      </c>
      <c r="AN73" s="88" t="s">
        <v>135</v>
      </c>
      <c r="AO73" s="102" t="s">
        <v>136</v>
      </c>
      <c r="AP73" s="102" t="s">
        <v>31</v>
      </c>
      <c r="AQ73" s="102" t="s">
        <v>2634</v>
      </c>
      <c r="AR73" s="102" t="s">
        <v>32</v>
      </c>
      <c r="AS73" s="102" t="s">
        <v>285</v>
      </c>
      <c r="AT73" s="102" t="s">
        <v>34</v>
      </c>
      <c r="AU73" s="102" t="s">
        <v>46</v>
      </c>
      <c r="AV73" s="102" t="s">
        <v>42</v>
      </c>
      <c r="AW73" s="104">
        <v>41674</v>
      </c>
      <c r="AX73" s="102" t="s">
        <v>43</v>
      </c>
      <c r="AY73" s="103">
        <v>0</v>
      </c>
      <c r="AZ73" s="91" t="s">
        <v>8457</v>
      </c>
      <c r="BA73" s="102" t="s">
        <v>10253</v>
      </c>
      <c r="BB73" s="102" t="s">
        <v>10254</v>
      </c>
      <c r="BC73" s="102" t="s">
        <v>36</v>
      </c>
      <c r="BD73" s="103">
        <v>31695.57</v>
      </c>
      <c r="BE73" s="105" t="s">
        <v>10253</v>
      </c>
      <c r="BF73" s="105">
        <v>41674</v>
      </c>
      <c r="BG73" s="96">
        <v>1981</v>
      </c>
      <c r="BH73" s="97">
        <v>66.033333333333331</v>
      </c>
    </row>
    <row r="74" spans="1:60" ht="12.95" customHeight="1" x14ac:dyDescent="0.25">
      <c r="A74" s="88" t="s">
        <v>10455</v>
      </c>
      <c r="B74" s="88">
        <v>93</v>
      </c>
      <c r="C74" s="88" t="s">
        <v>2527</v>
      </c>
      <c r="D74" s="270">
        <v>7012</v>
      </c>
      <c r="E74" s="88" t="s">
        <v>10457</v>
      </c>
      <c r="F74" s="88" t="s">
        <v>9730</v>
      </c>
      <c r="G74" s="200" t="s">
        <v>9730</v>
      </c>
      <c r="H74" s="88" t="s">
        <v>10202</v>
      </c>
      <c r="I74" s="88" t="s">
        <v>10202</v>
      </c>
      <c r="J74" s="91" t="s">
        <v>7839</v>
      </c>
      <c r="K74" s="89">
        <v>42382.81</v>
      </c>
      <c r="L74" s="89">
        <v>42382.81</v>
      </c>
      <c r="M74" s="89">
        <f t="shared" si="1"/>
        <v>0</v>
      </c>
      <c r="N74" s="305">
        <v>8476.56</v>
      </c>
      <c r="O74" s="297" t="s">
        <v>16071</v>
      </c>
      <c r="P74" s="88" t="s">
        <v>9686</v>
      </c>
      <c r="Q74" s="101">
        <v>1325999</v>
      </c>
      <c r="R74" s="102" t="s">
        <v>8698</v>
      </c>
      <c r="S74" s="102" t="s">
        <v>8699</v>
      </c>
      <c r="T74" s="102" t="s">
        <v>2622</v>
      </c>
      <c r="U74" s="102" t="s">
        <v>8700</v>
      </c>
      <c r="V74" s="91" t="s">
        <v>8701</v>
      </c>
      <c r="W74" s="102" t="s">
        <v>10255</v>
      </c>
      <c r="X74" s="102" t="s">
        <v>2623</v>
      </c>
      <c r="Y74" s="103">
        <v>15000</v>
      </c>
      <c r="Z74" s="103">
        <v>15000</v>
      </c>
      <c r="AA74" s="102" t="s">
        <v>2623</v>
      </c>
      <c r="AB74" s="102" t="s">
        <v>2623</v>
      </c>
      <c r="AC74" s="102" t="s">
        <v>2623</v>
      </c>
      <c r="AD74" s="103">
        <v>15000</v>
      </c>
      <c r="AE74" s="102" t="s">
        <v>26</v>
      </c>
      <c r="AF74" s="103">
        <v>15000</v>
      </c>
      <c r="AG74" s="103">
        <v>10595.7</v>
      </c>
      <c r="AH74" s="102" t="s">
        <v>27</v>
      </c>
      <c r="AI74" s="103">
        <v>0</v>
      </c>
      <c r="AJ74" s="102" t="s">
        <v>2629</v>
      </c>
      <c r="AK74" s="102" t="s">
        <v>2625</v>
      </c>
      <c r="AL74" s="102" t="s">
        <v>2626</v>
      </c>
      <c r="AM74" s="102" t="s">
        <v>28</v>
      </c>
      <c r="AN74" s="88" t="s">
        <v>135</v>
      </c>
      <c r="AO74" s="102" t="s">
        <v>136</v>
      </c>
      <c r="AP74" s="102" t="s">
        <v>31</v>
      </c>
      <c r="AQ74" s="102" t="s">
        <v>2632</v>
      </c>
      <c r="AR74" s="102" t="s">
        <v>131</v>
      </c>
      <c r="AS74" s="102" t="s">
        <v>145</v>
      </c>
      <c r="AT74" s="102" t="s">
        <v>34</v>
      </c>
      <c r="AU74" s="102" t="s">
        <v>71</v>
      </c>
      <c r="AV74" s="102" t="s">
        <v>42</v>
      </c>
      <c r="AW74" s="104">
        <v>41674</v>
      </c>
      <c r="AX74" s="102" t="s">
        <v>43</v>
      </c>
      <c r="AY74" s="103">
        <v>0</v>
      </c>
      <c r="AZ74" s="91" t="s">
        <v>8702</v>
      </c>
      <c r="BA74" s="102" t="s">
        <v>10256</v>
      </c>
      <c r="BB74" s="102" t="s">
        <v>10257</v>
      </c>
      <c r="BC74" s="102" t="s">
        <v>36</v>
      </c>
      <c r="BD74" s="103">
        <v>15000</v>
      </c>
      <c r="BE74" s="105" t="s">
        <v>10256</v>
      </c>
      <c r="BF74" s="105">
        <v>41674</v>
      </c>
      <c r="BG74" s="96">
        <v>1006</v>
      </c>
      <c r="BH74" s="97">
        <v>33.533333333333331</v>
      </c>
    </row>
    <row r="75" spans="1:60" ht="12.95" customHeight="1" x14ac:dyDescent="0.25">
      <c r="A75" s="88" t="s">
        <v>10455</v>
      </c>
      <c r="B75" s="88">
        <v>82</v>
      </c>
      <c r="C75" s="88" t="s">
        <v>2527</v>
      </c>
      <c r="D75" s="270">
        <v>9999</v>
      </c>
      <c r="E75" s="88" t="s">
        <v>10458</v>
      </c>
      <c r="F75" s="88" t="s">
        <v>9729</v>
      </c>
      <c r="G75" s="200" t="s">
        <v>9729</v>
      </c>
      <c r="H75" s="88" t="s">
        <v>10196</v>
      </c>
      <c r="I75" s="88" t="s">
        <v>10206</v>
      </c>
      <c r="J75" s="91" t="s">
        <v>7839</v>
      </c>
      <c r="K75" s="89">
        <v>263708.23</v>
      </c>
      <c r="L75" s="89">
        <v>263708.23</v>
      </c>
      <c r="M75" s="89">
        <f t="shared" si="1"/>
        <v>0</v>
      </c>
      <c r="N75" s="305">
        <v>0</v>
      </c>
      <c r="O75" s="297" t="s">
        <v>16077</v>
      </c>
      <c r="P75" s="88" t="s">
        <v>9686</v>
      </c>
      <c r="Q75" s="101">
        <v>1149272</v>
      </c>
      <c r="R75" s="102" t="s">
        <v>8520</v>
      </c>
      <c r="S75" s="102" t="s">
        <v>8521</v>
      </c>
      <c r="T75" s="102" t="s">
        <v>2622</v>
      </c>
      <c r="U75" s="102" t="s">
        <v>5339</v>
      </c>
      <c r="V75" s="91" t="s">
        <v>8522</v>
      </c>
      <c r="W75" s="102" t="s">
        <v>10258</v>
      </c>
      <c r="X75" s="102" t="s">
        <v>2623</v>
      </c>
      <c r="Y75" s="103">
        <v>306667.28999999998</v>
      </c>
      <c r="Z75" s="103">
        <v>306667.28999999998</v>
      </c>
      <c r="AA75" s="102" t="s">
        <v>2623</v>
      </c>
      <c r="AB75" s="102" t="s">
        <v>2623</v>
      </c>
      <c r="AC75" s="102" t="s">
        <v>2623</v>
      </c>
      <c r="AD75" s="103">
        <v>263708.23</v>
      </c>
      <c r="AE75" s="102" t="s">
        <v>27</v>
      </c>
      <c r="AF75" s="103">
        <v>0</v>
      </c>
      <c r="AG75" s="103">
        <v>0</v>
      </c>
      <c r="AH75" s="102" t="s">
        <v>27</v>
      </c>
      <c r="AI75" s="103">
        <v>0</v>
      </c>
      <c r="AJ75" s="106"/>
      <c r="AK75" s="106"/>
      <c r="AL75" s="106"/>
      <c r="AM75" s="102" t="s">
        <v>28</v>
      </c>
      <c r="AN75" s="88" t="s">
        <v>135</v>
      </c>
      <c r="AO75" s="102" t="s">
        <v>136</v>
      </c>
      <c r="AP75" s="102" t="s">
        <v>31</v>
      </c>
      <c r="AQ75" s="102" t="s">
        <v>2641</v>
      </c>
      <c r="AR75" s="102" t="s">
        <v>32</v>
      </c>
      <c r="AS75" s="102" t="s">
        <v>883</v>
      </c>
      <c r="AT75" s="102" t="s">
        <v>34</v>
      </c>
      <c r="AU75" s="102" t="s">
        <v>71</v>
      </c>
      <c r="AV75" s="102" t="s">
        <v>42</v>
      </c>
      <c r="AW75" s="104">
        <v>41674</v>
      </c>
      <c r="AX75" s="102" t="s">
        <v>43</v>
      </c>
      <c r="AY75" s="103">
        <v>0</v>
      </c>
      <c r="AZ75" s="91" t="s">
        <v>8523</v>
      </c>
      <c r="BA75" s="102" t="s">
        <v>10259</v>
      </c>
      <c r="BB75" s="102" t="s">
        <v>10260</v>
      </c>
      <c r="BC75" s="102" t="s">
        <v>36</v>
      </c>
      <c r="BD75" s="103">
        <v>306667.28999999998</v>
      </c>
      <c r="BE75" s="105" t="s">
        <v>10259</v>
      </c>
      <c r="BF75" s="105">
        <v>41674</v>
      </c>
      <c r="BG75" s="96">
        <v>2890</v>
      </c>
      <c r="BH75" s="97">
        <v>96.333333333333329</v>
      </c>
    </row>
    <row r="76" spans="1:60" ht="12.95" customHeight="1" x14ac:dyDescent="0.2">
      <c r="A76" s="88" t="s">
        <v>10455</v>
      </c>
      <c r="B76" s="88">
        <v>93</v>
      </c>
      <c r="C76" s="88" t="s">
        <v>2527</v>
      </c>
      <c r="D76" s="270">
        <v>7000</v>
      </c>
      <c r="E76" s="88" t="s">
        <v>10199</v>
      </c>
      <c r="F76" s="88" t="s">
        <v>9729</v>
      </c>
      <c r="G76" s="200" t="s">
        <v>9730</v>
      </c>
      <c r="H76" s="88" t="s">
        <v>10202</v>
      </c>
      <c r="I76" s="88" t="s">
        <v>10202</v>
      </c>
      <c r="J76" s="91" t="s">
        <v>7839</v>
      </c>
      <c r="K76" s="89">
        <v>131352.98000000001</v>
      </c>
      <c r="L76" s="89">
        <v>131352.98000000001</v>
      </c>
      <c r="M76" s="89">
        <f t="shared" si="1"/>
        <v>0</v>
      </c>
      <c r="N76" s="273">
        <v>16375.07</v>
      </c>
      <c r="O76" s="297" t="s">
        <v>16070</v>
      </c>
      <c r="P76" s="88" t="s">
        <v>9686</v>
      </c>
      <c r="Q76" s="101">
        <v>1149288</v>
      </c>
      <c r="R76" s="102" t="s">
        <v>8661</v>
      </c>
      <c r="S76" s="102" t="s">
        <v>8662</v>
      </c>
      <c r="T76" s="102" t="s">
        <v>2622</v>
      </c>
      <c r="U76" s="102" t="s">
        <v>8663</v>
      </c>
      <c r="V76" s="91" t="s">
        <v>8664</v>
      </c>
      <c r="W76" s="102" t="s">
        <v>10261</v>
      </c>
      <c r="X76" s="102" t="s">
        <v>2623</v>
      </c>
      <c r="Y76" s="103">
        <v>58760.17</v>
      </c>
      <c r="Z76" s="103">
        <v>58760.17</v>
      </c>
      <c r="AA76" s="102" t="s">
        <v>2623</v>
      </c>
      <c r="AB76" s="102" t="s">
        <v>2623</v>
      </c>
      <c r="AC76" s="102" t="s">
        <v>2623</v>
      </c>
      <c r="AD76" s="103">
        <v>58760.17</v>
      </c>
      <c r="AE76" s="102" t="s">
        <v>26</v>
      </c>
      <c r="AF76" s="103">
        <v>58760.17</v>
      </c>
      <c r="AG76" s="103">
        <v>0</v>
      </c>
      <c r="AH76" s="102" t="s">
        <v>27</v>
      </c>
      <c r="AI76" s="103">
        <v>0</v>
      </c>
      <c r="AJ76" s="102" t="s">
        <v>2624</v>
      </c>
      <c r="AK76" s="102" t="s">
        <v>2625</v>
      </c>
      <c r="AL76" s="102" t="s">
        <v>2626</v>
      </c>
      <c r="AM76" s="102" t="s">
        <v>28</v>
      </c>
      <c r="AN76" s="88" t="s">
        <v>135</v>
      </c>
      <c r="AO76" s="102" t="s">
        <v>136</v>
      </c>
      <c r="AP76" s="102" t="s">
        <v>31</v>
      </c>
      <c r="AQ76" s="102" t="s">
        <v>2644</v>
      </c>
      <c r="AR76" s="102" t="s">
        <v>32</v>
      </c>
      <c r="AS76" s="102" t="s">
        <v>265</v>
      </c>
      <c r="AT76" s="102" t="s">
        <v>34</v>
      </c>
      <c r="AU76" s="102" t="s">
        <v>71</v>
      </c>
      <c r="AV76" s="102" t="s">
        <v>42</v>
      </c>
      <c r="AW76" s="104">
        <v>41674</v>
      </c>
      <c r="AX76" s="102" t="s">
        <v>43</v>
      </c>
      <c r="AY76" s="103">
        <v>0</v>
      </c>
      <c r="AZ76" s="91" t="s">
        <v>8665</v>
      </c>
      <c r="BA76" s="102" t="s">
        <v>10262</v>
      </c>
      <c r="BB76" s="102" t="s">
        <v>10260</v>
      </c>
      <c r="BC76" s="102" t="s">
        <v>36</v>
      </c>
      <c r="BD76" s="103">
        <v>58760.17</v>
      </c>
      <c r="BE76" s="105" t="s">
        <v>10262</v>
      </c>
      <c r="BF76" s="105">
        <v>41674</v>
      </c>
      <c r="BG76" s="96">
        <v>2325</v>
      </c>
      <c r="BH76" s="97">
        <v>77.5</v>
      </c>
    </row>
    <row r="77" spans="1:60" ht="12.95" customHeight="1" x14ac:dyDescent="0.25">
      <c r="A77" s="88" t="s">
        <v>10455</v>
      </c>
      <c r="B77" s="88">
        <v>93</v>
      </c>
      <c r="C77" s="88" t="s">
        <v>2527</v>
      </c>
      <c r="D77" s="270">
        <v>9999</v>
      </c>
      <c r="E77" s="88" t="s">
        <v>10198</v>
      </c>
      <c r="F77" s="122" t="s">
        <v>11913</v>
      </c>
      <c r="G77" s="88"/>
      <c r="H77" s="88" t="s">
        <v>10202</v>
      </c>
      <c r="I77" s="88" t="s">
        <v>10202</v>
      </c>
      <c r="J77" s="91" t="s">
        <v>7839</v>
      </c>
      <c r="K77" s="89">
        <v>178369.84</v>
      </c>
      <c r="L77" s="89">
        <v>178369.84</v>
      </c>
      <c r="M77" s="89">
        <f t="shared" si="1"/>
        <v>0</v>
      </c>
      <c r="N77" s="303">
        <v>17836.98</v>
      </c>
      <c r="O77" s="297" t="s">
        <v>16067</v>
      </c>
      <c r="P77" s="88" t="s">
        <v>9686</v>
      </c>
      <c r="Q77" s="101">
        <v>1194307</v>
      </c>
      <c r="R77" s="102" t="s">
        <v>8524</v>
      </c>
      <c r="S77" s="102" t="s">
        <v>8525</v>
      </c>
      <c r="T77" s="102" t="s">
        <v>2622</v>
      </c>
      <c r="U77" s="102">
        <v>9302139</v>
      </c>
      <c r="V77" s="91" t="s">
        <v>8526</v>
      </c>
      <c r="W77" s="102" t="s">
        <v>10263</v>
      </c>
      <c r="X77" s="102" t="s">
        <v>2623</v>
      </c>
      <c r="Y77" s="103">
        <v>115000</v>
      </c>
      <c r="Z77" s="103">
        <v>115000</v>
      </c>
      <c r="AA77" s="102" t="s">
        <v>2623</v>
      </c>
      <c r="AB77" s="102" t="s">
        <v>2623</v>
      </c>
      <c r="AC77" s="102" t="s">
        <v>2623</v>
      </c>
      <c r="AD77" s="103">
        <v>115000</v>
      </c>
      <c r="AE77" s="102" t="s">
        <v>26</v>
      </c>
      <c r="AF77" s="103">
        <v>115000</v>
      </c>
      <c r="AG77" s="103">
        <v>156267.14000000001</v>
      </c>
      <c r="AH77" s="102" t="s">
        <v>27</v>
      </c>
      <c r="AI77" s="103">
        <v>0</v>
      </c>
      <c r="AJ77" s="102" t="s">
        <v>2629</v>
      </c>
      <c r="AK77" s="102" t="s">
        <v>2672</v>
      </c>
      <c r="AL77" s="106"/>
      <c r="AM77" s="102" t="s">
        <v>28</v>
      </c>
      <c r="AN77" s="88" t="s">
        <v>135</v>
      </c>
      <c r="AO77" s="102" t="s">
        <v>284</v>
      </c>
      <c r="AP77" s="102" t="s">
        <v>31</v>
      </c>
      <c r="AQ77" s="106"/>
      <c r="AR77" s="102" t="s">
        <v>32</v>
      </c>
      <c r="AS77" s="102" t="s">
        <v>6763</v>
      </c>
      <c r="AT77" s="102" t="s">
        <v>53</v>
      </c>
      <c r="AU77" s="102" t="s">
        <v>71</v>
      </c>
      <c r="AV77" s="102" t="s">
        <v>42</v>
      </c>
      <c r="AW77" s="104">
        <v>41674</v>
      </c>
      <c r="AX77" s="102" t="s">
        <v>43</v>
      </c>
      <c r="AY77" s="103">
        <v>0</v>
      </c>
      <c r="AZ77" s="91" t="s">
        <v>8527</v>
      </c>
      <c r="BA77" s="102" t="s">
        <v>10264</v>
      </c>
      <c r="BB77" s="102" t="s">
        <v>10265</v>
      </c>
      <c r="BC77" s="102" t="s">
        <v>36</v>
      </c>
      <c r="BD77" s="103">
        <v>115000</v>
      </c>
      <c r="BE77" s="105" t="s">
        <v>10264</v>
      </c>
      <c r="BF77" s="105">
        <v>41674</v>
      </c>
      <c r="BG77" s="96">
        <v>1427</v>
      </c>
      <c r="BH77" s="97">
        <v>47.56666666666667</v>
      </c>
    </row>
    <row r="78" spans="1:60" ht="12.95" customHeight="1" x14ac:dyDescent="0.25">
      <c r="A78" s="88" t="s">
        <v>10455</v>
      </c>
      <c r="B78" s="88">
        <v>93</v>
      </c>
      <c r="C78" s="88" t="s">
        <v>2527</v>
      </c>
      <c r="D78" s="270">
        <v>9999</v>
      </c>
      <c r="E78" s="88" t="s">
        <v>10198</v>
      </c>
      <c r="F78" s="88" t="s">
        <v>9730</v>
      </c>
      <c r="G78" s="200" t="s">
        <v>9730</v>
      </c>
      <c r="H78" s="88" t="s">
        <v>10196</v>
      </c>
      <c r="I78" s="88" t="s">
        <v>8975</v>
      </c>
      <c r="J78" s="88" t="s">
        <v>7453</v>
      </c>
      <c r="K78" s="89">
        <v>6957.04</v>
      </c>
      <c r="L78" s="89">
        <v>6500</v>
      </c>
      <c r="M78" s="89">
        <f t="shared" si="1"/>
        <v>457.03999999999996</v>
      </c>
      <c r="N78" s="305">
        <v>650</v>
      </c>
      <c r="O78" s="297" t="s">
        <v>16070</v>
      </c>
      <c r="P78" s="88" t="s">
        <v>7842</v>
      </c>
      <c r="Q78" s="101">
        <v>1514914</v>
      </c>
      <c r="R78" s="102" t="s">
        <v>10266</v>
      </c>
      <c r="S78" s="102" t="s">
        <v>10267</v>
      </c>
      <c r="T78" s="102" t="s">
        <v>2622</v>
      </c>
      <c r="U78" s="102">
        <v>9301708</v>
      </c>
      <c r="V78" s="91" t="s">
        <v>10268</v>
      </c>
      <c r="W78" s="102" t="s">
        <v>10269</v>
      </c>
      <c r="X78" s="102" t="s">
        <v>2623</v>
      </c>
      <c r="Y78" s="103">
        <v>17462.53</v>
      </c>
      <c r="Z78" s="103">
        <v>25180.32</v>
      </c>
      <c r="AA78" s="102" t="s">
        <v>2623</v>
      </c>
      <c r="AB78" s="102" t="s">
        <v>2623</v>
      </c>
      <c r="AC78" s="102" t="s">
        <v>2623</v>
      </c>
      <c r="AD78" s="103">
        <v>6500</v>
      </c>
      <c r="AE78" s="102" t="s">
        <v>26</v>
      </c>
      <c r="AF78" s="103">
        <v>6500</v>
      </c>
      <c r="AG78" s="103">
        <v>0</v>
      </c>
      <c r="AH78" s="102" t="s">
        <v>27</v>
      </c>
      <c r="AI78" s="103">
        <v>0</v>
      </c>
      <c r="AJ78" s="102" t="s">
        <v>2629</v>
      </c>
      <c r="AK78" s="102" t="s">
        <v>2630</v>
      </c>
      <c r="AL78" s="106"/>
      <c r="AM78" s="102" t="s">
        <v>28</v>
      </c>
      <c r="AN78" s="88" t="s">
        <v>135</v>
      </c>
      <c r="AO78" s="102" t="s">
        <v>136</v>
      </c>
      <c r="AP78" s="102" t="s">
        <v>197</v>
      </c>
      <c r="AQ78" s="102" t="s">
        <v>10270</v>
      </c>
      <c r="AR78" s="102" t="s">
        <v>32</v>
      </c>
      <c r="AS78" s="102" t="s">
        <v>54</v>
      </c>
      <c r="AT78" s="102" t="s">
        <v>55</v>
      </c>
      <c r="AU78" s="102" t="s">
        <v>71</v>
      </c>
      <c r="AV78" s="102" t="s">
        <v>42</v>
      </c>
      <c r="AW78" s="104">
        <v>41675</v>
      </c>
      <c r="AX78" s="102" t="s">
        <v>2637</v>
      </c>
      <c r="AY78" s="103">
        <v>0</v>
      </c>
      <c r="AZ78" s="91" t="s">
        <v>10271</v>
      </c>
      <c r="BA78" s="102" t="s">
        <v>10272</v>
      </c>
      <c r="BB78" s="102" t="s">
        <v>10273</v>
      </c>
      <c r="BC78" s="102" t="s">
        <v>36</v>
      </c>
      <c r="BD78" s="103">
        <v>17462.53</v>
      </c>
      <c r="BE78" s="105" t="s">
        <v>10272</v>
      </c>
      <c r="BF78" s="105">
        <v>41675</v>
      </c>
      <c r="BG78" s="96">
        <v>537</v>
      </c>
      <c r="BH78" s="97">
        <v>17.899999999999999</v>
      </c>
    </row>
    <row r="79" spans="1:60" ht="12.95" customHeight="1" x14ac:dyDescent="0.25">
      <c r="A79" s="88" t="s">
        <v>10455</v>
      </c>
      <c r="B79" s="88">
        <v>93</v>
      </c>
      <c r="C79" s="88" t="s">
        <v>2527</v>
      </c>
      <c r="D79" s="270">
        <v>5055</v>
      </c>
      <c r="E79" s="88" t="s">
        <v>10459</v>
      </c>
      <c r="F79" s="88" t="s">
        <v>9730</v>
      </c>
      <c r="G79" s="200" t="s">
        <v>9730</v>
      </c>
      <c r="H79" s="88" t="s">
        <v>10202</v>
      </c>
      <c r="I79" s="88" t="s">
        <v>10202</v>
      </c>
      <c r="J79" s="88" t="s">
        <v>7453</v>
      </c>
      <c r="K79" s="89">
        <v>121311.63</v>
      </c>
      <c r="L79" s="89">
        <v>110000</v>
      </c>
      <c r="M79" s="89">
        <f t="shared" si="1"/>
        <v>11311.630000000005</v>
      </c>
      <c r="N79" s="305">
        <v>3000</v>
      </c>
      <c r="O79" s="297" t="s">
        <v>16066</v>
      </c>
      <c r="P79" s="88" t="s">
        <v>7842</v>
      </c>
      <c r="Q79" s="101">
        <v>1609161</v>
      </c>
      <c r="R79" s="102" t="s">
        <v>10274</v>
      </c>
      <c r="S79" s="102" t="s">
        <v>10275</v>
      </c>
      <c r="T79" s="102" t="s">
        <v>2622</v>
      </c>
      <c r="U79" s="102" t="s">
        <v>10276</v>
      </c>
      <c r="V79" s="91" t="s">
        <v>10277</v>
      </c>
      <c r="W79" s="102" t="s">
        <v>10278</v>
      </c>
      <c r="X79" s="102" t="s">
        <v>2623</v>
      </c>
      <c r="Y79" s="103">
        <v>103000</v>
      </c>
      <c r="Z79" s="103">
        <v>103000</v>
      </c>
      <c r="AA79" s="102" t="s">
        <v>2623</v>
      </c>
      <c r="AB79" s="102" t="s">
        <v>2623</v>
      </c>
      <c r="AC79" s="102" t="s">
        <v>2623</v>
      </c>
      <c r="AD79" s="103">
        <v>103000</v>
      </c>
      <c r="AE79" s="102" t="s">
        <v>26</v>
      </c>
      <c r="AF79" s="103">
        <v>103000</v>
      </c>
      <c r="AG79" s="103">
        <v>0</v>
      </c>
      <c r="AH79" s="102" t="s">
        <v>27</v>
      </c>
      <c r="AI79" s="103">
        <v>0</v>
      </c>
      <c r="AJ79" s="102" t="s">
        <v>2629</v>
      </c>
      <c r="AK79" s="102" t="s">
        <v>2625</v>
      </c>
      <c r="AL79" s="102" t="s">
        <v>2626</v>
      </c>
      <c r="AM79" s="102" t="s">
        <v>28</v>
      </c>
      <c r="AN79" s="88" t="s">
        <v>135</v>
      </c>
      <c r="AO79" s="102" t="s">
        <v>136</v>
      </c>
      <c r="AP79" s="102" t="s">
        <v>31</v>
      </c>
      <c r="AQ79" s="102" t="s">
        <v>2645</v>
      </c>
      <c r="AR79" s="102" t="s">
        <v>32</v>
      </c>
      <c r="AS79" s="102" t="s">
        <v>67</v>
      </c>
      <c r="AT79" s="102" t="s">
        <v>34</v>
      </c>
      <c r="AU79" s="102" t="s">
        <v>71</v>
      </c>
      <c r="AV79" s="102" t="s">
        <v>42</v>
      </c>
      <c r="AW79" s="104">
        <v>41675</v>
      </c>
      <c r="AX79" s="102" t="s">
        <v>2637</v>
      </c>
      <c r="AY79" s="103">
        <v>0</v>
      </c>
      <c r="AZ79" s="91" t="s">
        <v>10279</v>
      </c>
      <c r="BA79" s="102" t="s">
        <v>10280</v>
      </c>
      <c r="BB79" s="102" t="s">
        <v>10281</v>
      </c>
      <c r="BC79" s="102" t="s">
        <v>36</v>
      </c>
      <c r="BD79" s="103">
        <v>103000</v>
      </c>
      <c r="BE79" s="105" t="s">
        <v>10280</v>
      </c>
      <c r="BF79" s="105">
        <v>41675</v>
      </c>
      <c r="BG79" s="96">
        <v>327</v>
      </c>
      <c r="BH79" s="97">
        <v>10.9</v>
      </c>
    </row>
    <row r="80" spans="1:60" ht="12.95" customHeight="1" x14ac:dyDescent="0.25">
      <c r="A80" s="88" t="s">
        <v>10455</v>
      </c>
      <c r="B80" s="88">
        <v>93</v>
      </c>
      <c r="C80" s="88" t="s">
        <v>2527</v>
      </c>
      <c r="D80" s="270">
        <v>5030</v>
      </c>
      <c r="E80" s="88" t="s">
        <v>2530</v>
      </c>
      <c r="F80" s="88" t="s">
        <v>9730</v>
      </c>
      <c r="G80" s="200" t="s">
        <v>9730</v>
      </c>
      <c r="H80" s="88" t="s">
        <v>10196</v>
      </c>
      <c r="I80" s="88" t="s">
        <v>8975</v>
      </c>
      <c r="J80" s="88" t="s">
        <v>7453</v>
      </c>
      <c r="K80" s="89">
        <v>1885.99</v>
      </c>
      <c r="L80" s="89">
        <v>1604</v>
      </c>
      <c r="M80" s="89">
        <f t="shared" si="1"/>
        <v>281.99</v>
      </c>
      <c r="N80" s="305">
        <v>0</v>
      </c>
      <c r="O80" s="297" t="s">
        <v>16077</v>
      </c>
      <c r="P80" s="88" t="s">
        <v>7842</v>
      </c>
      <c r="Q80" s="101">
        <v>1641992</v>
      </c>
      <c r="R80" s="102" t="s">
        <v>10282</v>
      </c>
      <c r="S80" s="102" t="s">
        <v>10283</v>
      </c>
      <c r="T80" s="102" t="s">
        <v>2622</v>
      </c>
      <c r="U80" s="102" t="s">
        <v>10284</v>
      </c>
      <c r="V80" s="91" t="s">
        <v>10285</v>
      </c>
      <c r="W80" s="102" t="s">
        <v>10286</v>
      </c>
      <c r="X80" s="102" t="s">
        <v>2623</v>
      </c>
      <c r="Y80" s="103">
        <v>1604</v>
      </c>
      <c r="Z80" s="103">
        <v>1604</v>
      </c>
      <c r="AA80" s="102" t="s">
        <v>2623</v>
      </c>
      <c r="AB80" s="102" t="s">
        <v>2623</v>
      </c>
      <c r="AC80" s="102" t="s">
        <v>2623</v>
      </c>
      <c r="AD80" s="103">
        <v>1604</v>
      </c>
      <c r="AE80" s="102" t="s">
        <v>26</v>
      </c>
      <c r="AF80" s="103">
        <v>1604</v>
      </c>
      <c r="AG80" s="103">
        <v>0</v>
      </c>
      <c r="AH80" s="102" t="s">
        <v>27</v>
      </c>
      <c r="AI80" s="103">
        <v>0</v>
      </c>
      <c r="AJ80" s="102" t="s">
        <v>2629</v>
      </c>
      <c r="AK80" s="102" t="s">
        <v>2625</v>
      </c>
      <c r="AL80" s="102" t="s">
        <v>2626</v>
      </c>
      <c r="AM80" s="102" t="s">
        <v>28</v>
      </c>
      <c r="AN80" s="88" t="s">
        <v>135</v>
      </c>
      <c r="AO80" s="102" t="s">
        <v>136</v>
      </c>
      <c r="AP80" s="102" t="s">
        <v>31</v>
      </c>
      <c r="AQ80" s="102" t="s">
        <v>2632</v>
      </c>
      <c r="AR80" s="102" t="s">
        <v>139</v>
      </c>
      <c r="AS80" s="102" t="s">
        <v>10287</v>
      </c>
      <c r="AT80" s="102" t="s">
        <v>34</v>
      </c>
      <c r="AU80" s="102" t="s">
        <v>71</v>
      </c>
      <c r="AV80" s="102" t="s">
        <v>42</v>
      </c>
      <c r="AW80" s="104">
        <v>41675</v>
      </c>
      <c r="AX80" s="102" t="s">
        <v>2637</v>
      </c>
      <c r="AY80" s="103">
        <v>0</v>
      </c>
      <c r="AZ80" s="91" t="s">
        <v>10288</v>
      </c>
      <c r="BA80" s="102" t="s">
        <v>10289</v>
      </c>
      <c r="BB80" s="102" t="s">
        <v>10290</v>
      </c>
      <c r="BC80" s="102" t="s">
        <v>36</v>
      </c>
      <c r="BD80" s="103">
        <v>1604</v>
      </c>
      <c r="BE80" s="105" t="s">
        <v>10289</v>
      </c>
      <c r="BF80" s="105">
        <v>41675</v>
      </c>
      <c r="BG80" s="96">
        <v>268</v>
      </c>
      <c r="BH80" s="97">
        <v>8.9333333333333336</v>
      </c>
    </row>
    <row r="81" spans="1:60" ht="12.95" customHeight="1" x14ac:dyDescent="0.25">
      <c r="A81" s="88" t="s">
        <v>10455</v>
      </c>
      <c r="B81" s="88">
        <v>93</v>
      </c>
      <c r="C81" s="88" t="s">
        <v>2527</v>
      </c>
      <c r="D81" s="270">
        <v>5055</v>
      </c>
      <c r="E81" s="88" t="s">
        <v>10459</v>
      </c>
      <c r="F81" s="88" t="s">
        <v>9730</v>
      </c>
      <c r="G81" s="200" t="s">
        <v>9730</v>
      </c>
      <c r="H81" s="88" t="s">
        <v>10196</v>
      </c>
      <c r="I81" s="33" t="s">
        <v>17459</v>
      </c>
      <c r="J81" s="91" t="s">
        <v>7838</v>
      </c>
      <c r="K81" s="89">
        <v>101464.22</v>
      </c>
      <c r="L81" s="89">
        <v>101464.22</v>
      </c>
      <c r="M81" s="89">
        <f t="shared" si="1"/>
        <v>0</v>
      </c>
      <c r="N81" s="305">
        <v>0</v>
      </c>
      <c r="O81" s="297" t="s">
        <v>16077</v>
      </c>
      <c r="P81" s="88" t="s">
        <v>7842</v>
      </c>
      <c r="Q81" s="101">
        <v>1650745</v>
      </c>
      <c r="R81" s="102" t="s">
        <v>10291</v>
      </c>
      <c r="S81" s="102" t="s">
        <v>10292</v>
      </c>
      <c r="T81" s="102" t="s">
        <v>2622</v>
      </c>
      <c r="U81" s="102" t="s">
        <v>10293</v>
      </c>
      <c r="V81" s="91" t="s">
        <v>10294</v>
      </c>
      <c r="W81" s="102" t="s">
        <v>10295</v>
      </c>
      <c r="X81" s="102" t="s">
        <v>2623</v>
      </c>
      <c r="Y81" s="103">
        <v>90000</v>
      </c>
      <c r="Z81" s="103">
        <v>90000</v>
      </c>
      <c r="AA81" s="102" t="s">
        <v>2623</v>
      </c>
      <c r="AB81" s="102" t="s">
        <v>2623</v>
      </c>
      <c r="AC81" s="102" t="s">
        <v>2623</v>
      </c>
      <c r="AD81" s="103">
        <v>90000</v>
      </c>
      <c r="AE81" s="102" t="s">
        <v>26</v>
      </c>
      <c r="AF81" s="103">
        <v>90000</v>
      </c>
      <c r="AG81" s="103">
        <v>0</v>
      </c>
      <c r="AH81" s="102" t="s">
        <v>27</v>
      </c>
      <c r="AI81" s="103">
        <v>0</v>
      </c>
      <c r="AJ81" s="102" t="s">
        <v>2629</v>
      </c>
      <c r="AK81" s="102" t="s">
        <v>2625</v>
      </c>
      <c r="AL81" s="102" t="s">
        <v>2626</v>
      </c>
      <c r="AM81" s="102" t="s">
        <v>28</v>
      </c>
      <c r="AN81" s="88" t="s">
        <v>135</v>
      </c>
      <c r="AO81" s="102" t="s">
        <v>136</v>
      </c>
      <c r="AP81" s="102" t="s">
        <v>31</v>
      </c>
      <c r="AQ81" s="102" t="s">
        <v>9100</v>
      </c>
      <c r="AR81" s="102" t="s">
        <v>32</v>
      </c>
      <c r="AS81" s="102" t="s">
        <v>77</v>
      </c>
      <c r="AT81" s="102" t="s">
        <v>34</v>
      </c>
      <c r="AU81" s="102" t="s">
        <v>71</v>
      </c>
      <c r="AV81" s="102" t="s">
        <v>42</v>
      </c>
      <c r="AW81" s="104">
        <v>41675</v>
      </c>
      <c r="AX81" s="102" t="s">
        <v>57</v>
      </c>
      <c r="AY81" s="103">
        <v>0</v>
      </c>
      <c r="AZ81" s="91" t="s">
        <v>10296</v>
      </c>
      <c r="BA81" s="102" t="s">
        <v>10297</v>
      </c>
      <c r="BB81" s="102" t="s">
        <v>10298</v>
      </c>
      <c r="BC81" s="102" t="s">
        <v>36</v>
      </c>
      <c r="BD81" s="103">
        <v>90000</v>
      </c>
      <c r="BE81" s="105" t="s">
        <v>10297</v>
      </c>
      <c r="BF81" s="105">
        <v>41675</v>
      </c>
      <c r="BG81" s="96">
        <v>257</v>
      </c>
      <c r="BH81" s="97">
        <v>8.5666666666666664</v>
      </c>
    </row>
    <row r="82" spans="1:60" ht="12.95" customHeight="1" x14ac:dyDescent="0.25">
      <c r="A82" s="88" t="s">
        <v>10455</v>
      </c>
      <c r="B82" s="88">
        <v>82</v>
      </c>
      <c r="C82" s="88" t="s">
        <v>2527</v>
      </c>
      <c r="D82" s="270">
        <v>5043</v>
      </c>
      <c r="E82" s="88" t="s">
        <v>10460</v>
      </c>
      <c r="F82" s="88" t="s">
        <v>10461</v>
      </c>
      <c r="G82" s="88"/>
      <c r="H82" s="88" t="s">
        <v>10196</v>
      </c>
      <c r="I82" s="88" t="s">
        <v>10462</v>
      </c>
      <c r="J82" s="88" t="s">
        <v>7456</v>
      </c>
      <c r="K82" s="89">
        <v>15000</v>
      </c>
      <c r="L82" s="89">
        <v>0</v>
      </c>
      <c r="M82" s="89">
        <f t="shared" si="1"/>
        <v>15000</v>
      </c>
      <c r="N82" s="303">
        <v>0</v>
      </c>
      <c r="O82" s="297" t="s">
        <v>16077</v>
      </c>
      <c r="P82" s="88" t="s">
        <v>7842</v>
      </c>
      <c r="Q82" s="101">
        <v>1697312</v>
      </c>
      <c r="R82" s="102" t="s">
        <v>10299</v>
      </c>
      <c r="S82" s="102" t="s">
        <v>10300</v>
      </c>
      <c r="T82" s="102" t="s">
        <v>2622</v>
      </c>
      <c r="U82" s="102" t="s">
        <v>10301</v>
      </c>
      <c r="V82" s="91" t="s">
        <v>10302</v>
      </c>
      <c r="W82" s="102" t="s">
        <v>10303</v>
      </c>
      <c r="X82" s="102" t="s">
        <v>2623</v>
      </c>
      <c r="Y82" s="103">
        <v>15000</v>
      </c>
      <c r="Z82" s="103">
        <v>15000</v>
      </c>
      <c r="AA82" s="102" t="s">
        <v>2623</v>
      </c>
      <c r="AB82" s="102" t="s">
        <v>2623</v>
      </c>
      <c r="AC82" s="102" t="s">
        <v>2623</v>
      </c>
      <c r="AD82" s="103">
        <v>15000</v>
      </c>
      <c r="AE82" s="102" t="s">
        <v>50</v>
      </c>
      <c r="AF82" s="103">
        <v>7500</v>
      </c>
      <c r="AG82" s="103">
        <v>0</v>
      </c>
      <c r="AH82" s="102" t="s">
        <v>27</v>
      </c>
      <c r="AI82" s="103">
        <v>0</v>
      </c>
      <c r="AJ82" s="102" t="s">
        <v>2629</v>
      </c>
      <c r="AK82" s="102" t="s">
        <v>2630</v>
      </c>
      <c r="AL82" s="106"/>
      <c r="AM82" s="102" t="s">
        <v>28</v>
      </c>
      <c r="AN82" s="88" t="s">
        <v>135</v>
      </c>
      <c r="AO82" s="102" t="s">
        <v>136</v>
      </c>
      <c r="AP82" s="102" t="s">
        <v>31</v>
      </c>
      <c r="AQ82" s="102" t="s">
        <v>2632</v>
      </c>
      <c r="AR82" s="102" t="s">
        <v>131</v>
      </c>
      <c r="AS82" s="102" t="s">
        <v>3196</v>
      </c>
      <c r="AT82" s="102" t="s">
        <v>84</v>
      </c>
      <c r="AU82" s="102" t="s">
        <v>85</v>
      </c>
      <c r="AV82" s="102" t="s">
        <v>42</v>
      </c>
      <c r="AW82" s="104">
        <v>41675</v>
      </c>
      <c r="AX82" s="102" t="s">
        <v>2628</v>
      </c>
      <c r="AY82" s="103">
        <v>0</v>
      </c>
      <c r="AZ82" s="91" t="s">
        <v>10304</v>
      </c>
      <c r="BA82" s="102" t="s">
        <v>10305</v>
      </c>
      <c r="BB82" s="102" t="s">
        <v>10306</v>
      </c>
      <c r="BC82" s="102" t="s">
        <v>36</v>
      </c>
      <c r="BD82" s="103">
        <v>15000</v>
      </c>
      <c r="BE82" s="105" t="s">
        <v>10305</v>
      </c>
      <c r="BF82" s="105">
        <v>41675</v>
      </c>
      <c r="BG82" s="96">
        <v>177</v>
      </c>
      <c r="BH82" s="97">
        <v>5.9</v>
      </c>
    </row>
    <row r="83" spans="1:60" ht="12.95" customHeight="1" x14ac:dyDescent="0.25">
      <c r="A83" s="88" t="s">
        <v>10455</v>
      </c>
      <c r="B83" s="88">
        <v>82</v>
      </c>
      <c r="C83" s="88" t="s">
        <v>2527</v>
      </c>
      <c r="D83" s="270">
        <v>5101</v>
      </c>
      <c r="E83" s="88" t="s">
        <v>2550</v>
      </c>
      <c r="F83" s="88" t="s">
        <v>10463</v>
      </c>
      <c r="G83" s="88"/>
      <c r="H83" s="88" t="s">
        <v>10196</v>
      </c>
      <c r="I83" s="88" t="s">
        <v>10206</v>
      </c>
      <c r="J83" s="91" t="s">
        <v>7839</v>
      </c>
      <c r="K83" s="89">
        <v>8205.59</v>
      </c>
      <c r="L83" s="89">
        <v>8205.59</v>
      </c>
      <c r="M83" s="89">
        <f t="shared" si="1"/>
        <v>0</v>
      </c>
      <c r="N83" s="305">
        <v>820.56</v>
      </c>
      <c r="O83" s="297" t="s">
        <v>16067</v>
      </c>
      <c r="P83" s="88" t="s">
        <v>7842</v>
      </c>
      <c r="Q83" s="101">
        <v>1541530</v>
      </c>
      <c r="R83" s="102" t="s">
        <v>10307</v>
      </c>
      <c r="S83" s="102" t="s">
        <v>10308</v>
      </c>
      <c r="T83" s="102" t="s">
        <v>2622</v>
      </c>
      <c r="U83" s="102" t="s">
        <v>10309</v>
      </c>
      <c r="V83" s="91" t="s">
        <v>10310</v>
      </c>
      <c r="W83" s="102" t="s">
        <v>10311</v>
      </c>
      <c r="X83" s="102" t="s">
        <v>2623</v>
      </c>
      <c r="Y83" s="103">
        <v>5574.95</v>
      </c>
      <c r="Z83" s="103">
        <v>5574.95</v>
      </c>
      <c r="AA83" s="102" t="s">
        <v>2623</v>
      </c>
      <c r="AB83" s="102" t="s">
        <v>2623</v>
      </c>
      <c r="AC83" s="102" t="s">
        <v>2623</v>
      </c>
      <c r="AD83" s="103">
        <v>5574.95</v>
      </c>
      <c r="AE83" s="102" t="s">
        <v>26</v>
      </c>
      <c r="AF83" s="103">
        <v>5574.95</v>
      </c>
      <c r="AG83" s="103">
        <v>0</v>
      </c>
      <c r="AH83" s="102" t="s">
        <v>27</v>
      </c>
      <c r="AI83" s="103">
        <v>0</v>
      </c>
      <c r="AJ83" s="102" t="s">
        <v>2629</v>
      </c>
      <c r="AK83" s="102" t="s">
        <v>2625</v>
      </c>
      <c r="AL83" s="102" t="s">
        <v>2626</v>
      </c>
      <c r="AM83" s="102" t="s">
        <v>28</v>
      </c>
      <c r="AN83" s="88" t="s">
        <v>135</v>
      </c>
      <c r="AO83" s="102" t="s">
        <v>284</v>
      </c>
      <c r="AP83" s="102" t="s">
        <v>45</v>
      </c>
      <c r="AQ83" s="102" t="s">
        <v>2636</v>
      </c>
      <c r="AR83" s="102" t="s">
        <v>32</v>
      </c>
      <c r="AS83" s="102" t="s">
        <v>77</v>
      </c>
      <c r="AT83" s="102" t="s">
        <v>34</v>
      </c>
      <c r="AU83" s="102" t="s">
        <v>71</v>
      </c>
      <c r="AV83" s="102" t="s">
        <v>42</v>
      </c>
      <c r="AW83" s="104">
        <v>41675</v>
      </c>
      <c r="AX83" s="102" t="s">
        <v>43</v>
      </c>
      <c r="AY83" s="103">
        <v>0</v>
      </c>
      <c r="AZ83" s="91" t="s">
        <v>10312</v>
      </c>
      <c r="BA83" s="102" t="s">
        <v>10313</v>
      </c>
      <c r="BB83" s="102" t="s">
        <v>10314</v>
      </c>
      <c r="BC83" s="102" t="s">
        <v>36</v>
      </c>
      <c r="BD83" s="103">
        <v>5574.95</v>
      </c>
      <c r="BE83" s="105" t="s">
        <v>10313</v>
      </c>
      <c r="BF83" s="105">
        <v>41675</v>
      </c>
      <c r="BG83" s="96">
        <v>678</v>
      </c>
      <c r="BH83" s="97">
        <v>22.6</v>
      </c>
    </row>
    <row r="84" spans="1:60" ht="12.95" customHeight="1" x14ac:dyDescent="0.25">
      <c r="A84" s="88" t="s">
        <v>10455</v>
      </c>
      <c r="B84" s="88">
        <v>93</v>
      </c>
      <c r="C84" s="88" t="s">
        <v>2527</v>
      </c>
      <c r="D84" s="270">
        <v>9999</v>
      </c>
      <c r="E84" s="88" t="s">
        <v>10198</v>
      </c>
      <c r="F84" s="88" t="s">
        <v>9730</v>
      </c>
      <c r="G84" s="200" t="s">
        <v>9730</v>
      </c>
      <c r="H84" s="88" t="s">
        <v>10196</v>
      </c>
      <c r="I84" s="88" t="s">
        <v>8975</v>
      </c>
      <c r="J84" s="88" t="s">
        <v>7453</v>
      </c>
      <c r="K84" s="89">
        <v>50000</v>
      </c>
      <c r="L84" s="89">
        <v>11500</v>
      </c>
      <c r="M84" s="89">
        <f t="shared" si="1"/>
        <v>38500</v>
      </c>
      <c r="N84" s="305">
        <v>1500</v>
      </c>
      <c r="O84" s="297" t="s">
        <v>16070</v>
      </c>
      <c r="P84" s="88" t="s">
        <v>7842</v>
      </c>
      <c r="Q84" s="101">
        <v>1486545</v>
      </c>
      <c r="R84" s="102" t="s">
        <v>10315</v>
      </c>
      <c r="S84" s="102" t="s">
        <v>10316</v>
      </c>
      <c r="T84" s="102" t="s">
        <v>2622</v>
      </c>
      <c r="U84" s="102" t="s">
        <v>10317</v>
      </c>
      <c r="V84" s="91" t="s">
        <v>10318</v>
      </c>
      <c r="W84" s="102" t="s">
        <v>10319</v>
      </c>
      <c r="X84" s="102" t="s">
        <v>2623</v>
      </c>
      <c r="Y84" s="103">
        <v>50000</v>
      </c>
      <c r="Z84" s="103">
        <v>50000</v>
      </c>
      <c r="AA84" s="102" t="s">
        <v>2623</v>
      </c>
      <c r="AB84" s="102" t="s">
        <v>2623</v>
      </c>
      <c r="AC84" s="102" t="s">
        <v>2623</v>
      </c>
      <c r="AD84" s="103">
        <v>10000</v>
      </c>
      <c r="AE84" s="102" t="s">
        <v>26</v>
      </c>
      <c r="AF84" s="103">
        <v>10000</v>
      </c>
      <c r="AG84" s="103">
        <v>0</v>
      </c>
      <c r="AH84" s="102" t="s">
        <v>27</v>
      </c>
      <c r="AI84" s="103">
        <v>0</v>
      </c>
      <c r="AJ84" s="102" t="s">
        <v>2629</v>
      </c>
      <c r="AK84" s="102" t="s">
        <v>2630</v>
      </c>
      <c r="AL84" s="106"/>
      <c r="AM84" s="102" t="s">
        <v>28</v>
      </c>
      <c r="AN84" s="88" t="s">
        <v>135</v>
      </c>
      <c r="AO84" s="102" t="s">
        <v>136</v>
      </c>
      <c r="AP84" s="102" t="s">
        <v>31</v>
      </c>
      <c r="AQ84" s="102" t="s">
        <v>2634</v>
      </c>
      <c r="AR84" s="102" t="s">
        <v>32</v>
      </c>
      <c r="AS84" s="102" t="s">
        <v>5912</v>
      </c>
      <c r="AT84" s="102" t="s">
        <v>34</v>
      </c>
      <c r="AU84" s="102" t="s">
        <v>71</v>
      </c>
      <c r="AV84" s="102" t="s">
        <v>42</v>
      </c>
      <c r="AW84" s="104">
        <v>41676</v>
      </c>
      <c r="AX84" s="102" t="s">
        <v>2637</v>
      </c>
      <c r="AY84" s="103">
        <v>0</v>
      </c>
      <c r="AZ84" s="91" t="s">
        <v>10320</v>
      </c>
      <c r="BA84" s="102" t="s">
        <v>10321</v>
      </c>
      <c r="BB84" s="102" t="s">
        <v>10322</v>
      </c>
      <c r="BC84" s="102" t="s">
        <v>36</v>
      </c>
      <c r="BD84" s="103">
        <v>50000</v>
      </c>
      <c r="BE84" s="105" t="s">
        <v>10321</v>
      </c>
      <c r="BF84" s="105">
        <v>41676</v>
      </c>
      <c r="BG84" s="96">
        <v>652</v>
      </c>
      <c r="BH84" s="97">
        <v>21.733333333333334</v>
      </c>
    </row>
    <row r="85" spans="1:60" ht="12.95" customHeight="1" x14ac:dyDescent="0.25">
      <c r="A85" s="88" t="s">
        <v>10455</v>
      </c>
      <c r="B85" s="88">
        <v>82</v>
      </c>
      <c r="C85" s="88" t="s">
        <v>2527</v>
      </c>
      <c r="D85" s="270">
        <v>5012</v>
      </c>
      <c r="E85" s="88" t="s">
        <v>2537</v>
      </c>
      <c r="F85" s="122" t="s">
        <v>11898</v>
      </c>
      <c r="G85" s="88"/>
      <c r="H85" s="88" t="s">
        <v>10196</v>
      </c>
      <c r="I85" s="88" t="s">
        <v>10206</v>
      </c>
      <c r="J85" s="91" t="s">
        <v>7839</v>
      </c>
      <c r="K85" s="89">
        <v>23759.35</v>
      </c>
      <c r="L85" s="89">
        <v>23759.35</v>
      </c>
      <c r="M85" s="89">
        <f t="shared" si="1"/>
        <v>0</v>
      </c>
      <c r="N85" s="305">
        <v>2375.94</v>
      </c>
      <c r="O85" s="297" t="s">
        <v>16067</v>
      </c>
      <c r="P85" s="88" t="s">
        <v>7842</v>
      </c>
      <c r="Q85" s="101">
        <v>1500936</v>
      </c>
      <c r="R85" s="102" t="s">
        <v>10323</v>
      </c>
      <c r="S85" s="102" t="s">
        <v>10324</v>
      </c>
      <c r="T85" s="102" t="s">
        <v>2622</v>
      </c>
      <c r="U85" s="102" t="s">
        <v>10325</v>
      </c>
      <c r="V85" s="91" t="s">
        <v>10326</v>
      </c>
      <c r="W85" s="102" t="s">
        <v>10327</v>
      </c>
      <c r="X85" s="102" t="s">
        <v>2623</v>
      </c>
      <c r="Y85" s="103">
        <v>200000</v>
      </c>
      <c r="Z85" s="103">
        <v>200000</v>
      </c>
      <c r="AA85" s="102" t="s">
        <v>2623</v>
      </c>
      <c r="AB85" s="102" t="s">
        <v>2623</v>
      </c>
      <c r="AC85" s="102" t="s">
        <v>2623</v>
      </c>
      <c r="AD85" s="103">
        <v>23759.35</v>
      </c>
      <c r="AE85" s="102" t="s">
        <v>26</v>
      </c>
      <c r="AF85" s="103">
        <v>23759.35</v>
      </c>
      <c r="AG85" s="103">
        <v>0</v>
      </c>
      <c r="AH85" s="102" t="s">
        <v>27</v>
      </c>
      <c r="AI85" s="103">
        <v>0</v>
      </c>
      <c r="AJ85" s="102" t="s">
        <v>2624</v>
      </c>
      <c r="AK85" s="102" t="s">
        <v>2625</v>
      </c>
      <c r="AL85" s="102" t="s">
        <v>2626</v>
      </c>
      <c r="AM85" s="102" t="s">
        <v>28</v>
      </c>
      <c r="AN85" s="88" t="s">
        <v>135</v>
      </c>
      <c r="AO85" s="102" t="s">
        <v>136</v>
      </c>
      <c r="AP85" s="102" t="s">
        <v>31</v>
      </c>
      <c r="AQ85" s="102" t="s">
        <v>2644</v>
      </c>
      <c r="AR85" s="102" t="s">
        <v>32</v>
      </c>
      <c r="AS85" s="102" t="s">
        <v>10143</v>
      </c>
      <c r="AT85" s="102" t="s">
        <v>34</v>
      </c>
      <c r="AU85" s="102" t="s">
        <v>71</v>
      </c>
      <c r="AV85" s="102" t="s">
        <v>42</v>
      </c>
      <c r="AW85" s="104">
        <v>41676</v>
      </c>
      <c r="AX85" s="102" t="s">
        <v>43</v>
      </c>
      <c r="AY85" s="103">
        <v>0</v>
      </c>
      <c r="AZ85" s="91" t="s">
        <v>10328</v>
      </c>
      <c r="BA85" s="102" t="s">
        <v>10329</v>
      </c>
      <c r="BB85" s="102" t="s">
        <v>10330</v>
      </c>
      <c r="BC85" s="102" t="s">
        <v>36</v>
      </c>
      <c r="BD85" s="103">
        <v>200000</v>
      </c>
      <c r="BE85" s="105" t="s">
        <v>10329</v>
      </c>
      <c r="BF85" s="105">
        <v>41676</v>
      </c>
      <c r="BG85" s="96">
        <v>559</v>
      </c>
      <c r="BH85" s="97">
        <v>18.633333333333333</v>
      </c>
    </row>
    <row r="86" spans="1:60" ht="12.95" customHeight="1" x14ac:dyDescent="0.25">
      <c r="A86" s="88" t="s">
        <v>10455</v>
      </c>
      <c r="B86" s="88">
        <v>14</v>
      </c>
      <c r="C86" s="88" t="s">
        <v>2528</v>
      </c>
      <c r="D86" s="270">
        <v>5002</v>
      </c>
      <c r="E86" s="88" t="s">
        <v>2531</v>
      </c>
      <c r="F86" s="88" t="s">
        <v>8714</v>
      </c>
      <c r="G86" s="88"/>
      <c r="H86" s="88" t="s">
        <v>10203</v>
      </c>
      <c r="I86" s="88" t="s">
        <v>8716</v>
      </c>
      <c r="J86" s="88" t="s">
        <v>7456</v>
      </c>
      <c r="K86" s="89">
        <v>10210</v>
      </c>
      <c r="L86" s="89">
        <v>0</v>
      </c>
      <c r="M86" s="89">
        <f t="shared" si="1"/>
        <v>10210</v>
      </c>
      <c r="N86" s="303">
        <v>0</v>
      </c>
      <c r="O86" s="297" t="s">
        <v>16077</v>
      </c>
      <c r="P86" s="88" t="s">
        <v>7842</v>
      </c>
      <c r="Q86" s="101">
        <v>1654092</v>
      </c>
      <c r="R86" s="102" t="s">
        <v>10331</v>
      </c>
      <c r="S86" s="102" t="s">
        <v>10332</v>
      </c>
      <c r="T86" s="102" t="s">
        <v>2646</v>
      </c>
      <c r="U86" s="102" t="s">
        <v>10333</v>
      </c>
      <c r="V86" s="91" t="s">
        <v>10334</v>
      </c>
      <c r="W86" s="102" t="s">
        <v>10335</v>
      </c>
      <c r="X86" s="102" t="s">
        <v>2623</v>
      </c>
      <c r="Y86" s="103">
        <v>20211.68</v>
      </c>
      <c r="Z86" s="103">
        <v>20731</v>
      </c>
      <c r="AA86" s="102" t="s">
        <v>2623</v>
      </c>
      <c r="AB86" s="102" t="s">
        <v>2623</v>
      </c>
      <c r="AC86" s="102" t="s">
        <v>2623</v>
      </c>
      <c r="AD86" s="103">
        <v>20211.68</v>
      </c>
      <c r="AE86" s="102" t="s">
        <v>50</v>
      </c>
      <c r="AF86" s="103">
        <v>10105.84</v>
      </c>
      <c r="AG86" s="103">
        <v>0</v>
      </c>
      <c r="AH86" s="102" t="s">
        <v>27</v>
      </c>
      <c r="AI86" s="103">
        <v>0</v>
      </c>
      <c r="AJ86" s="102" t="s">
        <v>2629</v>
      </c>
      <c r="AK86" s="102" t="s">
        <v>2630</v>
      </c>
      <c r="AL86" s="106"/>
      <c r="AM86" s="102" t="s">
        <v>28</v>
      </c>
      <c r="AN86" s="102" t="s">
        <v>262</v>
      </c>
      <c r="AO86" s="102" t="s">
        <v>276</v>
      </c>
      <c r="AP86" s="102" t="s">
        <v>45</v>
      </c>
      <c r="AQ86" s="102" t="s">
        <v>2632</v>
      </c>
      <c r="AR86" s="102" t="s">
        <v>131</v>
      </c>
      <c r="AS86" s="102" t="s">
        <v>77</v>
      </c>
      <c r="AT86" s="102" t="s">
        <v>34</v>
      </c>
      <c r="AU86" s="102" t="s">
        <v>71</v>
      </c>
      <c r="AV86" s="102" t="s">
        <v>42</v>
      </c>
      <c r="AW86" s="104">
        <v>41676</v>
      </c>
      <c r="AX86" s="102" t="s">
        <v>2628</v>
      </c>
      <c r="AY86" s="103">
        <v>0</v>
      </c>
      <c r="AZ86" s="91" t="s">
        <v>10336</v>
      </c>
      <c r="BA86" s="102" t="s">
        <v>10337</v>
      </c>
      <c r="BB86" s="102" t="s">
        <v>10338</v>
      </c>
      <c r="BC86" s="102" t="s">
        <v>36</v>
      </c>
      <c r="BD86" s="103">
        <v>20211.68</v>
      </c>
      <c r="BE86" s="105" t="s">
        <v>10337</v>
      </c>
      <c r="BF86" s="105">
        <v>41676</v>
      </c>
      <c r="BG86" s="96">
        <v>261</v>
      </c>
      <c r="BH86" s="97">
        <v>8.6999999999999993</v>
      </c>
    </row>
    <row r="87" spans="1:60" ht="12.95" customHeight="1" x14ac:dyDescent="0.25">
      <c r="A87" s="88" t="s">
        <v>10455</v>
      </c>
      <c r="B87" s="88">
        <v>14</v>
      </c>
      <c r="C87" s="88" t="s">
        <v>2528</v>
      </c>
      <c r="D87" s="270">
        <v>5002</v>
      </c>
      <c r="E87" s="88" t="s">
        <v>2531</v>
      </c>
      <c r="F87" s="88" t="s">
        <v>8714</v>
      </c>
      <c r="G87" s="88"/>
      <c r="H87" s="88" t="s">
        <v>10196</v>
      </c>
      <c r="I87" s="88" t="s">
        <v>10206</v>
      </c>
      <c r="J87" s="88" t="s">
        <v>7456</v>
      </c>
      <c r="K87" s="89">
        <v>10000</v>
      </c>
      <c r="L87" s="89">
        <v>0</v>
      </c>
      <c r="M87" s="89">
        <f t="shared" si="1"/>
        <v>10000</v>
      </c>
      <c r="N87" s="303">
        <v>0</v>
      </c>
      <c r="O87" s="297" t="s">
        <v>16077</v>
      </c>
      <c r="P87" s="88" t="s">
        <v>7842</v>
      </c>
      <c r="Q87" s="101">
        <v>1667160</v>
      </c>
      <c r="R87" s="102" t="s">
        <v>10339</v>
      </c>
      <c r="S87" s="102" t="s">
        <v>10340</v>
      </c>
      <c r="T87" s="102" t="s">
        <v>2646</v>
      </c>
      <c r="U87" s="102" t="s">
        <v>10341</v>
      </c>
      <c r="V87" s="91" t="s">
        <v>10342</v>
      </c>
      <c r="W87" s="102" t="s">
        <v>10343</v>
      </c>
      <c r="X87" s="102" t="s">
        <v>2623</v>
      </c>
      <c r="Y87" s="103">
        <v>10000</v>
      </c>
      <c r="Z87" s="103">
        <v>10000</v>
      </c>
      <c r="AA87" s="102" t="s">
        <v>2623</v>
      </c>
      <c r="AB87" s="102" t="s">
        <v>2623</v>
      </c>
      <c r="AC87" s="102" t="s">
        <v>2623</v>
      </c>
      <c r="AD87" s="103">
        <v>10000</v>
      </c>
      <c r="AE87" s="102" t="s">
        <v>50</v>
      </c>
      <c r="AF87" s="103">
        <v>5000</v>
      </c>
      <c r="AG87" s="103">
        <v>0</v>
      </c>
      <c r="AH87" s="102" t="s">
        <v>27</v>
      </c>
      <c r="AI87" s="103">
        <v>0</v>
      </c>
      <c r="AJ87" s="102" t="s">
        <v>2629</v>
      </c>
      <c r="AK87" s="102" t="s">
        <v>2630</v>
      </c>
      <c r="AL87" s="106"/>
      <c r="AM87" s="102" t="s">
        <v>28</v>
      </c>
      <c r="AN87" s="102" t="s">
        <v>262</v>
      </c>
      <c r="AO87" s="102" t="s">
        <v>151</v>
      </c>
      <c r="AP87" s="102" t="s">
        <v>31</v>
      </c>
      <c r="AQ87" s="102" t="s">
        <v>2632</v>
      </c>
      <c r="AR87" s="102" t="s">
        <v>139</v>
      </c>
      <c r="AS87" s="102" t="s">
        <v>551</v>
      </c>
      <c r="AT87" s="102" t="s">
        <v>34</v>
      </c>
      <c r="AU87" s="102" t="s">
        <v>71</v>
      </c>
      <c r="AV87" s="102" t="s">
        <v>42</v>
      </c>
      <c r="AW87" s="104">
        <v>41676</v>
      </c>
      <c r="AX87" s="102" t="s">
        <v>2647</v>
      </c>
      <c r="AY87" s="103">
        <v>0</v>
      </c>
      <c r="AZ87" s="91" t="s">
        <v>10344</v>
      </c>
      <c r="BA87" s="102" t="s">
        <v>10345</v>
      </c>
      <c r="BB87" s="102" t="s">
        <v>10346</v>
      </c>
      <c r="BC87" s="102" t="s">
        <v>36</v>
      </c>
      <c r="BD87" s="103">
        <v>10000</v>
      </c>
      <c r="BE87" s="105" t="s">
        <v>10345</v>
      </c>
      <c r="BF87" s="105">
        <v>41676</v>
      </c>
      <c r="BG87" s="96">
        <v>232</v>
      </c>
      <c r="BH87" s="97">
        <v>7.7333333333333334</v>
      </c>
    </row>
    <row r="88" spans="1:60" ht="12.95" customHeight="1" x14ac:dyDescent="0.2">
      <c r="A88" s="88" t="s">
        <v>10455</v>
      </c>
      <c r="B88" s="88">
        <v>93</v>
      </c>
      <c r="C88" s="88" t="s">
        <v>2527</v>
      </c>
      <c r="D88" s="270">
        <v>1004</v>
      </c>
      <c r="E88" s="88" t="s">
        <v>2533</v>
      </c>
      <c r="F88" s="88" t="s">
        <v>9730</v>
      </c>
      <c r="G88" s="200" t="s">
        <v>9730</v>
      </c>
      <c r="H88" s="88" t="s">
        <v>10196</v>
      </c>
      <c r="I88" s="88" t="s">
        <v>10206</v>
      </c>
      <c r="J88" s="91" t="s">
        <v>7839</v>
      </c>
      <c r="K88" s="89">
        <v>24366.98</v>
      </c>
      <c r="L88" s="89">
        <v>24366.98</v>
      </c>
      <c r="M88" s="89">
        <f t="shared" si="1"/>
        <v>0</v>
      </c>
      <c r="N88" s="287">
        <v>4061.16</v>
      </c>
      <c r="O88" s="297" t="s">
        <v>16070</v>
      </c>
      <c r="P88" s="88" t="s">
        <v>9686</v>
      </c>
      <c r="Q88" s="101">
        <v>1020592</v>
      </c>
      <c r="R88" s="102" t="s">
        <v>10347</v>
      </c>
      <c r="S88" s="102" t="s">
        <v>10348</v>
      </c>
      <c r="T88" s="102" t="s">
        <v>2622</v>
      </c>
      <c r="U88" s="102" t="s">
        <v>10349</v>
      </c>
      <c r="V88" s="91" t="s">
        <v>10350</v>
      </c>
      <c r="W88" s="102" t="s">
        <v>10351</v>
      </c>
      <c r="X88" s="102" t="s">
        <v>2623</v>
      </c>
      <c r="Y88" s="103">
        <v>10000</v>
      </c>
      <c r="Z88" s="103">
        <v>10000</v>
      </c>
      <c r="AA88" s="102" t="s">
        <v>2623</v>
      </c>
      <c r="AB88" s="102" t="s">
        <v>2623</v>
      </c>
      <c r="AC88" s="102" t="s">
        <v>2623</v>
      </c>
      <c r="AD88" s="103">
        <v>10000</v>
      </c>
      <c r="AE88" s="102" t="s">
        <v>26</v>
      </c>
      <c r="AF88" s="103">
        <v>10000</v>
      </c>
      <c r="AG88" s="103">
        <v>0</v>
      </c>
      <c r="AH88" s="102" t="s">
        <v>27</v>
      </c>
      <c r="AI88" s="103">
        <v>0</v>
      </c>
      <c r="AJ88" s="102" t="s">
        <v>2629</v>
      </c>
      <c r="AK88" s="102" t="s">
        <v>2625</v>
      </c>
      <c r="AL88" s="102" t="s">
        <v>2626</v>
      </c>
      <c r="AM88" s="102" t="s">
        <v>28</v>
      </c>
      <c r="AN88" s="88" t="s">
        <v>135</v>
      </c>
      <c r="AO88" s="102" t="s">
        <v>276</v>
      </c>
      <c r="AP88" s="102" t="s">
        <v>45</v>
      </c>
      <c r="AQ88" s="102" t="s">
        <v>2652</v>
      </c>
      <c r="AR88" s="102" t="s">
        <v>32</v>
      </c>
      <c r="AS88" s="102" t="s">
        <v>77</v>
      </c>
      <c r="AT88" s="102" t="s">
        <v>34</v>
      </c>
      <c r="AU88" s="102" t="s">
        <v>71</v>
      </c>
      <c r="AV88" s="102" t="s">
        <v>42</v>
      </c>
      <c r="AW88" s="104">
        <v>41681</v>
      </c>
      <c r="AX88" s="102" t="s">
        <v>43</v>
      </c>
      <c r="AY88" s="103">
        <v>0</v>
      </c>
      <c r="AZ88" s="91" t="s">
        <v>10352</v>
      </c>
      <c r="BA88" s="102" t="s">
        <v>10353</v>
      </c>
      <c r="BB88" s="102" t="s">
        <v>10354</v>
      </c>
      <c r="BC88" s="102" t="s">
        <v>36</v>
      </c>
      <c r="BD88" s="103">
        <v>10000</v>
      </c>
      <c r="BE88" s="105" t="s">
        <v>10353</v>
      </c>
      <c r="BF88" s="105">
        <v>41681</v>
      </c>
      <c r="BG88" s="96">
        <v>1952</v>
      </c>
      <c r="BH88" s="97">
        <v>65.066666666666663</v>
      </c>
    </row>
    <row r="89" spans="1:60" ht="12.95" customHeight="1" x14ac:dyDescent="0.25">
      <c r="A89" s="88" t="s">
        <v>10455</v>
      </c>
      <c r="B89" s="88">
        <v>82</v>
      </c>
      <c r="C89" s="88" t="s">
        <v>2527</v>
      </c>
      <c r="D89" s="270">
        <v>5043</v>
      </c>
      <c r="E89" s="88" t="s">
        <v>10460</v>
      </c>
      <c r="F89" s="88" t="s">
        <v>10461</v>
      </c>
      <c r="G89" s="88"/>
      <c r="H89" s="88" t="s">
        <v>10196</v>
      </c>
      <c r="I89" s="88" t="s">
        <v>10206</v>
      </c>
      <c r="J89" s="91" t="s">
        <v>7839</v>
      </c>
      <c r="K89" s="89">
        <v>77721.16</v>
      </c>
      <c r="L89" s="89">
        <v>77721.16</v>
      </c>
      <c r="M89" s="89">
        <f t="shared" si="1"/>
        <v>0</v>
      </c>
      <c r="N89" s="305">
        <v>0</v>
      </c>
      <c r="O89" s="297" t="s">
        <v>16077</v>
      </c>
      <c r="P89" s="88" t="s">
        <v>9686</v>
      </c>
      <c r="Q89" s="101">
        <v>751680</v>
      </c>
      <c r="R89" s="102" t="s">
        <v>10355</v>
      </c>
      <c r="S89" s="102" t="s">
        <v>10356</v>
      </c>
      <c r="T89" s="102" t="s">
        <v>2622</v>
      </c>
      <c r="U89" s="102" t="s">
        <v>10357</v>
      </c>
      <c r="V89" s="91" t="s">
        <v>10358</v>
      </c>
      <c r="W89" s="102" t="s">
        <v>10359</v>
      </c>
      <c r="X89" s="102" t="s">
        <v>2623</v>
      </c>
      <c r="Y89" s="103">
        <v>30000</v>
      </c>
      <c r="Z89" s="103">
        <v>30000</v>
      </c>
      <c r="AA89" s="102" t="s">
        <v>2623</v>
      </c>
      <c r="AB89" s="102" t="s">
        <v>2623</v>
      </c>
      <c r="AC89" s="102" t="s">
        <v>2623</v>
      </c>
      <c r="AD89" s="103">
        <v>30000</v>
      </c>
      <c r="AE89" s="102" t="s">
        <v>26</v>
      </c>
      <c r="AF89" s="103">
        <v>30000</v>
      </c>
      <c r="AG89" s="103">
        <v>0</v>
      </c>
      <c r="AH89" s="102" t="s">
        <v>27</v>
      </c>
      <c r="AI89" s="103">
        <v>0</v>
      </c>
      <c r="AJ89" s="102" t="s">
        <v>2624</v>
      </c>
      <c r="AK89" s="102" t="s">
        <v>2625</v>
      </c>
      <c r="AL89" s="102" t="s">
        <v>2626</v>
      </c>
      <c r="AM89" s="102" t="s">
        <v>28</v>
      </c>
      <c r="AN89" s="88" t="s">
        <v>135</v>
      </c>
      <c r="AO89" s="102" t="s">
        <v>298</v>
      </c>
      <c r="AP89" s="102" t="s">
        <v>45</v>
      </c>
      <c r="AQ89" s="102" t="s">
        <v>2645</v>
      </c>
      <c r="AR89" s="102" t="s">
        <v>32</v>
      </c>
      <c r="AS89" s="102" t="s">
        <v>77</v>
      </c>
      <c r="AT89" s="102" t="s">
        <v>34</v>
      </c>
      <c r="AU89" s="102" t="s">
        <v>71</v>
      </c>
      <c r="AV89" s="102" t="s">
        <v>42</v>
      </c>
      <c r="AW89" s="104">
        <v>41682</v>
      </c>
      <c r="AX89" s="102" t="s">
        <v>43</v>
      </c>
      <c r="AY89" s="103">
        <v>0</v>
      </c>
      <c r="AZ89" s="91" t="s">
        <v>10360</v>
      </c>
      <c r="BA89" s="102" t="s">
        <v>10361</v>
      </c>
      <c r="BB89" s="102" t="s">
        <v>10362</v>
      </c>
      <c r="BC89" s="102" t="s">
        <v>36</v>
      </c>
      <c r="BD89" s="103">
        <v>30000</v>
      </c>
      <c r="BE89" s="105" t="s">
        <v>10361</v>
      </c>
      <c r="BF89" s="105">
        <v>41682</v>
      </c>
      <c r="BG89" s="96">
        <v>2176</v>
      </c>
      <c r="BH89" s="97">
        <v>72.533333333333331</v>
      </c>
    </row>
    <row r="90" spans="1:60" ht="12.95" customHeight="1" x14ac:dyDescent="0.2">
      <c r="A90" s="88" t="s">
        <v>10455</v>
      </c>
      <c r="B90" s="88">
        <v>93</v>
      </c>
      <c r="C90" s="88" t="s">
        <v>2527</v>
      </c>
      <c r="D90" s="270">
        <v>5030</v>
      </c>
      <c r="E90" s="88" t="s">
        <v>2530</v>
      </c>
      <c r="F90" s="122" t="s">
        <v>11913</v>
      </c>
      <c r="G90" s="88"/>
      <c r="H90" s="88" t="s">
        <v>10196</v>
      </c>
      <c r="I90" s="88" t="s">
        <v>9572</v>
      </c>
      <c r="J90" s="91" t="s">
        <v>7839</v>
      </c>
      <c r="K90" s="89">
        <v>27190.12</v>
      </c>
      <c r="L90" s="89">
        <v>27190.12</v>
      </c>
      <c r="M90" s="89">
        <f t="shared" si="1"/>
        <v>0</v>
      </c>
      <c r="N90" s="273">
        <v>2471.83</v>
      </c>
      <c r="O90" s="297" t="s">
        <v>16070</v>
      </c>
      <c r="P90" s="88" t="s">
        <v>9686</v>
      </c>
      <c r="Q90" s="101">
        <v>1217182</v>
      </c>
      <c r="R90" s="102" t="s">
        <v>10363</v>
      </c>
      <c r="S90" s="102" t="s">
        <v>10364</v>
      </c>
      <c r="T90" s="102" t="s">
        <v>2622</v>
      </c>
      <c r="U90" s="102" t="s">
        <v>10365</v>
      </c>
      <c r="V90" s="91" t="s">
        <v>10366</v>
      </c>
      <c r="W90" s="102" t="s">
        <v>10367</v>
      </c>
      <c r="X90" s="102" t="s">
        <v>2623</v>
      </c>
      <c r="Y90" s="103">
        <v>12258</v>
      </c>
      <c r="Z90" s="103">
        <v>12258</v>
      </c>
      <c r="AA90" s="102" t="s">
        <v>2623</v>
      </c>
      <c r="AB90" s="102" t="s">
        <v>2623</v>
      </c>
      <c r="AC90" s="102" t="s">
        <v>2623</v>
      </c>
      <c r="AD90" s="103">
        <v>12258</v>
      </c>
      <c r="AE90" s="102" t="s">
        <v>26</v>
      </c>
      <c r="AF90" s="103">
        <v>12258</v>
      </c>
      <c r="AG90" s="103">
        <v>40145.33</v>
      </c>
      <c r="AH90" s="102" t="s">
        <v>27</v>
      </c>
      <c r="AI90" s="103">
        <v>0</v>
      </c>
      <c r="AJ90" s="102" t="s">
        <v>2629</v>
      </c>
      <c r="AK90" s="102" t="s">
        <v>2625</v>
      </c>
      <c r="AL90" s="102" t="s">
        <v>2626</v>
      </c>
      <c r="AM90" s="102" t="s">
        <v>28</v>
      </c>
      <c r="AN90" s="88" t="s">
        <v>135</v>
      </c>
      <c r="AO90" s="102" t="s">
        <v>136</v>
      </c>
      <c r="AP90" s="102" t="s">
        <v>31</v>
      </c>
      <c r="AQ90" s="106"/>
      <c r="AR90" s="102" t="s">
        <v>131</v>
      </c>
      <c r="AS90" s="102" t="s">
        <v>1272</v>
      </c>
      <c r="AT90" s="102" t="s">
        <v>34</v>
      </c>
      <c r="AU90" s="102" t="s">
        <v>71</v>
      </c>
      <c r="AV90" s="102" t="s">
        <v>42</v>
      </c>
      <c r="AW90" s="104">
        <v>41682</v>
      </c>
      <c r="AX90" s="102" t="s">
        <v>43</v>
      </c>
      <c r="AY90" s="103">
        <v>0</v>
      </c>
      <c r="AZ90" s="91" t="s">
        <v>10368</v>
      </c>
      <c r="BA90" s="102" t="s">
        <v>10369</v>
      </c>
      <c r="BB90" s="102" t="s">
        <v>10370</v>
      </c>
      <c r="BC90" s="102" t="s">
        <v>36</v>
      </c>
      <c r="BD90" s="103">
        <v>12258</v>
      </c>
      <c r="BE90" s="105" t="s">
        <v>10369</v>
      </c>
      <c r="BF90" s="105">
        <v>41682</v>
      </c>
      <c r="BG90" s="96">
        <v>1420</v>
      </c>
      <c r="BH90" s="97">
        <v>47.333333333333336</v>
      </c>
    </row>
    <row r="91" spans="1:60" ht="12.95" customHeight="1" x14ac:dyDescent="0.25">
      <c r="A91" s="88" t="s">
        <v>10455</v>
      </c>
      <c r="B91" s="88">
        <v>93</v>
      </c>
      <c r="C91" s="88" t="s">
        <v>2527</v>
      </c>
      <c r="D91" s="270">
        <v>5030</v>
      </c>
      <c r="E91" s="88" t="s">
        <v>2530</v>
      </c>
      <c r="F91" s="122" t="s">
        <v>11913</v>
      </c>
      <c r="G91" s="88"/>
      <c r="H91" s="88" t="s">
        <v>10196</v>
      </c>
      <c r="I91" s="88" t="s">
        <v>9572</v>
      </c>
      <c r="J91" s="88" t="s">
        <v>7456</v>
      </c>
      <c r="K91" s="89">
        <v>26581</v>
      </c>
      <c r="L91" s="89">
        <v>0</v>
      </c>
      <c r="M91" s="89">
        <f t="shared" si="1"/>
        <v>26581</v>
      </c>
      <c r="N91" s="303">
        <v>0</v>
      </c>
      <c r="O91" s="297" t="s">
        <v>16077</v>
      </c>
      <c r="P91" s="88" t="s">
        <v>9686</v>
      </c>
      <c r="Q91" s="101">
        <v>1232696</v>
      </c>
      <c r="R91" s="102" t="s">
        <v>10371</v>
      </c>
      <c r="S91" s="102" t="s">
        <v>10372</v>
      </c>
      <c r="T91" s="102" t="s">
        <v>2622</v>
      </c>
      <c r="U91" s="102" t="s">
        <v>10373</v>
      </c>
      <c r="V91" s="91" t="s">
        <v>10374</v>
      </c>
      <c r="W91" s="102" t="s">
        <v>10375</v>
      </c>
      <c r="X91" s="102" t="s">
        <v>2623</v>
      </c>
      <c r="Y91" s="103">
        <v>26581</v>
      </c>
      <c r="Z91" s="103">
        <v>26581</v>
      </c>
      <c r="AA91" s="102" t="s">
        <v>2623</v>
      </c>
      <c r="AB91" s="102" t="s">
        <v>2623</v>
      </c>
      <c r="AC91" s="102" t="s">
        <v>2623</v>
      </c>
      <c r="AD91" s="103">
        <v>26581</v>
      </c>
      <c r="AE91" s="102" t="s">
        <v>50</v>
      </c>
      <c r="AF91" s="103">
        <v>13290.5</v>
      </c>
      <c r="AG91" s="103">
        <v>4941.6099999999997</v>
      </c>
      <c r="AH91" s="102" t="s">
        <v>27</v>
      </c>
      <c r="AI91" s="103">
        <v>0</v>
      </c>
      <c r="AJ91" s="102" t="s">
        <v>2624</v>
      </c>
      <c r="AK91" s="102" t="s">
        <v>2630</v>
      </c>
      <c r="AL91" s="106"/>
      <c r="AM91" s="102" t="s">
        <v>28</v>
      </c>
      <c r="AN91" s="88" t="s">
        <v>135</v>
      </c>
      <c r="AO91" s="102" t="s">
        <v>136</v>
      </c>
      <c r="AP91" s="102" t="s">
        <v>31</v>
      </c>
      <c r="AQ91" s="102" t="s">
        <v>2634</v>
      </c>
      <c r="AR91" s="102" t="s">
        <v>32</v>
      </c>
      <c r="AS91" s="102" t="s">
        <v>405</v>
      </c>
      <c r="AT91" s="102" t="s">
        <v>34</v>
      </c>
      <c r="AU91" s="102" t="s">
        <v>71</v>
      </c>
      <c r="AV91" s="102" t="s">
        <v>42</v>
      </c>
      <c r="AW91" s="104">
        <v>41682</v>
      </c>
      <c r="AX91" s="102" t="s">
        <v>2628</v>
      </c>
      <c r="AY91" s="103">
        <v>0</v>
      </c>
      <c r="AZ91" s="91" t="s">
        <v>10376</v>
      </c>
      <c r="BA91" s="102" t="s">
        <v>10377</v>
      </c>
      <c r="BB91" s="102" t="s">
        <v>10378</v>
      </c>
      <c r="BC91" s="102" t="s">
        <v>36</v>
      </c>
      <c r="BD91" s="103">
        <v>26581</v>
      </c>
      <c r="BE91" s="105" t="s">
        <v>10377</v>
      </c>
      <c r="BF91" s="105">
        <v>41682</v>
      </c>
      <c r="BG91" s="96">
        <v>1317</v>
      </c>
      <c r="BH91" s="97">
        <v>43.9</v>
      </c>
    </row>
    <row r="92" spans="1:60" ht="12.95" customHeight="1" x14ac:dyDescent="0.25">
      <c r="A92" s="88" t="s">
        <v>10455</v>
      </c>
      <c r="B92" s="88">
        <v>93</v>
      </c>
      <c r="C92" s="88" t="s">
        <v>2527</v>
      </c>
      <c r="D92" s="270">
        <v>7012</v>
      </c>
      <c r="E92" s="88" t="s">
        <v>2540</v>
      </c>
      <c r="F92" s="122" t="s">
        <v>11898</v>
      </c>
      <c r="G92" s="88"/>
      <c r="H92" s="88" t="s">
        <v>10202</v>
      </c>
      <c r="I92" s="88" t="s">
        <v>10202</v>
      </c>
      <c r="J92" s="88" t="s">
        <v>7456</v>
      </c>
      <c r="K92" s="89">
        <v>44993</v>
      </c>
      <c r="L92" s="89">
        <v>0</v>
      </c>
      <c r="M92" s="89">
        <f t="shared" si="1"/>
        <v>44993</v>
      </c>
      <c r="N92" s="303">
        <v>0</v>
      </c>
      <c r="O92" s="297" t="s">
        <v>16077</v>
      </c>
      <c r="P92" s="88" t="s">
        <v>9686</v>
      </c>
      <c r="Q92" s="101">
        <v>1193981</v>
      </c>
      <c r="R92" s="102" t="s">
        <v>10379</v>
      </c>
      <c r="S92" s="102" t="s">
        <v>10380</v>
      </c>
      <c r="T92" s="102" t="s">
        <v>2622</v>
      </c>
      <c r="U92" s="102" t="s">
        <v>10381</v>
      </c>
      <c r="V92" s="91" t="s">
        <v>10382</v>
      </c>
      <c r="W92" s="102" t="s">
        <v>10383</v>
      </c>
      <c r="X92" s="102" t="s">
        <v>2623</v>
      </c>
      <c r="Y92" s="103">
        <v>45993</v>
      </c>
      <c r="Z92" s="103">
        <v>45993</v>
      </c>
      <c r="AA92" s="102" t="s">
        <v>2623</v>
      </c>
      <c r="AB92" s="102" t="s">
        <v>2623</v>
      </c>
      <c r="AC92" s="102" t="s">
        <v>2623</v>
      </c>
      <c r="AD92" s="103">
        <v>45993</v>
      </c>
      <c r="AE92" s="102" t="s">
        <v>50</v>
      </c>
      <c r="AF92" s="103">
        <v>22996.5</v>
      </c>
      <c r="AG92" s="103">
        <v>10116.73</v>
      </c>
      <c r="AH92" s="102" t="s">
        <v>27</v>
      </c>
      <c r="AI92" s="103">
        <v>0</v>
      </c>
      <c r="AJ92" s="102" t="s">
        <v>2629</v>
      </c>
      <c r="AK92" s="102" t="s">
        <v>2630</v>
      </c>
      <c r="AL92" s="106"/>
      <c r="AM92" s="102" t="s">
        <v>28</v>
      </c>
      <c r="AN92" s="88" t="s">
        <v>135</v>
      </c>
      <c r="AO92" s="102" t="s">
        <v>136</v>
      </c>
      <c r="AP92" s="102" t="s">
        <v>45</v>
      </c>
      <c r="AQ92" s="102" t="s">
        <v>2634</v>
      </c>
      <c r="AR92" s="102" t="s">
        <v>32</v>
      </c>
      <c r="AS92" s="102" t="s">
        <v>281</v>
      </c>
      <c r="AT92" s="102" t="s">
        <v>273</v>
      </c>
      <c r="AU92" s="102" t="s">
        <v>10384</v>
      </c>
      <c r="AV92" s="102" t="s">
        <v>42</v>
      </c>
      <c r="AW92" s="104">
        <v>41682</v>
      </c>
      <c r="AX92" s="102" t="s">
        <v>2628</v>
      </c>
      <c r="AY92" s="103">
        <v>0</v>
      </c>
      <c r="AZ92" s="91" t="s">
        <v>10385</v>
      </c>
      <c r="BA92" s="102" t="s">
        <v>10386</v>
      </c>
      <c r="BB92" s="102" t="s">
        <v>10387</v>
      </c>
      <c r="BC92" s="102" t="s">
        <v>36</v>
      </c>
      <c r="BD92" s="103">
        <v>45993</v>
      </c>
      <c r="BE92" s="105" t="s">
        <v>10386</v>
      </c>
      <c r="BF92" s="105">
        <v>41682</v>
      </c>
      <c r="BG92" s="96">
        <v>1679</v>
      </c>
      <c r="BH92" s="97">
        <v>55.966666666666669</v>
      </c>
    </row>
    <row r="93" spans="1:60" ht="12.95" customHeight="1" x14ac:dyDescent="0.25">
      <c r="A93" s="88" t="s">
        <v>10455</v>
      </c>
      <c r="B93" s="88">
        <v>14</v>
      </c>
      <c r="C93" s="88" t="s">
        <v>2528</v>
      </c>
      <c r="D93" s="270">
        <v>5002</v>
      </c>
      <c r="E93" s="88" t="s">
        <v>2531</v>
      </c>
      <c r="F93" s="88" t="s">
        <v>8714</v>
      </c>
      <c r="G93" s="88"/>
      <c r="H93" s="88" t="s">
        <v>10203</v>
      </c>
      <c r="I93" s="88" t="s">
        <v>8716</v>
      </c>
      <c r="J93" s="88" t="s">
        <v>7456</v>
      </c>
      <c r="K93" s="89">
        <v>6893.38</v>
      </c>
      <c r="L93" s="89">
        <v>0</v>
      </c>
      <c r="M93" s="89">
        <f t="shared" si="1"/>
        <v>6893.38</v>
      </c>
      <c r="N93" s="303">
        <v>0</v>
      </c>
      <c r="O93" s="297" t="s">
        <v>16077</v>
      </c>
      <c r="P93" s="88" t="s">
        <v>9686</v>
      </c>
      <c r="Q93" s="101">
        <v>1301609</v>
      </c>
      <c r="R93" s="102" t="s">
        <v>10388</v>
      </c>
      <c r="S93" s="102" t="s">
        <v>10389</v>
      </c>
      <c r="T93" s="102" t="s">
        <v>2646</v>
      </c>
      <c r="U93" s="102" t="s">
        <v>10390</v>
      </c>
      <c r="V93" s="91" t="s">
        <v>10391</v>
      </c>
      <c r="W93" s="102" t="s">
        <v>10392</v>
      </c>
      <c r="X93" s="102" t="s">
        <v>2623</v>
      </c>
      <c r="Y93" s="103">
        <v>6893.38</v>
      </c>
      <c r="Z93" s="103">
        <v>10000</v>
      </c>
      <c r="AA93" s="102" t="s">
        <v>2623</v>
      </c>
      <c r="AB93" s="102" t="s">
        <v>2623</v>
      </c>
      <c r="AC93" s="102" t="s">
        <v>2623</v>
      </c>
      <c r="AD93" s="103">
        <v>6893.38</v>
      </c>
      <c r="AE93" s="102" t="s">
        <v>50</v>
      </c>
      <c r="AF93" s="103">
        <v>3446.69</v>
      </c>
      <c r="AG93" s="103">
        <v>0</v>
      </c>
      <c r="AH93" s="102" t="s">
        <v>27</v>
      </c>
      <c r="AI93" s="103">
        <v>0</v>
      </c>
      <c r="AJ93" s="102" t="s">
        <v>2629</v>
      </c>
      <c r="AK93" s="102" t="s">
        <v>2630</v>
      </c>
      <c r="AL93" s="106"/>
      <c r="AM93" s="102" t="s">
        <v>28</v>
      </c>
      <c r="AN93" s="102" t="s">
        <v>262</v>
      </c>
      <c r="AO93" s="102" t="s">
        <v>284</v>
      </c>
      <c r="AP93" s="102" t="s">
        <v>31</v>
      </c>
      <c r="AQ93" s="102" t="s">
        <v>2652</v>
      </c>
      <c r="AR93" s="102" t="s">
        <v>32</v>
      </c>
      <c r="AS93" s="102" t="s">
        <v>49</v>
      </c>
      <c r="AT93" s="102" t="s">
        <v>34</v>
      </c>
      <c r="AU93" s="102" t="s">
        <v>71</v>
      </c>
      <c r="AV93" s="102" t="s">
        <v>42</v>
      </c>
      <c r="AW93" s="104">
        <v>41682</v>
      </c>
      <c r="AX93" s="102" t="s">
        <v>2628</v>
      </c>
      <c r="AY93" s="103">
        <v>0</v>
      </c>
      <c r="AZ93" s="91" t="s">
        <v>10393</v>
      </c>
      <c r="BA93" s="102" t="s">
        <v>10394</v>
      </c>
      <c r="BB93" s="102" t="s">
        <v>10395</v>
      </c>
      <c r="BC93" s="102" t="s">
        <v>36</v>
      </c>
      <c r="BD93" s="103">
        <v>6893.38</v>
      </c>
      <c r="BE93" s="105" t="s">
        <v>10394</v>
      </c>
      <c r="BF93" s="105">
        <v>41682</v>
      </c>
      <c r="BG93" s="96">
        <v>1092</v>
      </c>
      <c r="BH93" s="97">
        <v>36.4</v>
      </c>
    </row>
    <row r="94" spans="1:60" ht="12.95" customHeight="1" x14ac:dyDescent="0.25">
      <c r="A94" s="88" t="s">
        <v>10455</v>
      </c>
      <c r="B94" s="88">
        <v>93</v>
      </c>
      <c r="C94" s="88" t="s">
        <v>2527</v>
      </c>
      <c r="D94" s="270">
        <v>9999</v>
      </c>
      <c r="E94" s="88" t="s">
        <v>10198</v>
      </c>
      <c r="F94" s="122" t="s">
        <v>11913</v>
      </c>
      <c r="G94" s="88"/>
      <c r="H94" s="88" t="s">
        <v>10196</v>
      </c>
      <c r="I94" s="88" t="s">
        <v>10206</v>
      </c>
      <c r="J94" s="88" t="s">
        <v>7453</v>
      </c>
      <c r="K94" s="89">
        <v>204648.89</v>
      </c>
      <c r="L94" s="89">
        <v>190000</v>
      </c>
      <c r="M94" s="89">
        <f t="shared" si="1"/>
        <v>14648.890000000014</v>
      </c>
      <c r="N94" s="303">
        <v>28500</v>
      </c>
      <c r="O94" s="297" t="s">
        <v>16068</v>
      </c>
      <c r="P94" s="88" t="s">
        <v>9686</v>
      </c>
      <c r="Q94" s="101">
        <v>255593</v>
      </c>
      <c r="R94" s="102" t="s">
        <v>10396</v>
      </c>
      <c r="S94" s="102" t="s">
        <v>10397</v>
      </c>
      <c r="T94" s="102" t="s">
        <v>2622</v>
      </c>
      <c r="U94" s="102">
        <v>7110243</v>
      </c>
      <c r="V94" s="91" t="s">
        <v>3606</v>
      </c>
      <c r="W94" s="102" t="s">
        <v>10398</v>
      </c>
      <c r="X94" s="102" t="s">
        <v>2623</v>
      </c>
      <c r="Y94" s="103">
        <v>30000</v>
      </c>
      <c r="Z94" s="103">
        <v>30000</v>
      </c>
      <c r="AA94" s="102" t="s">
        <v>2623</v>
      </c>
      <c r="AB94" s="102" t="s">
        <v>2623</v>
      </c>
      <c r="AC94" s="102" t="s">
        <v>2623</v>
      </c>
      <c r="AD94" s="103">
        <v>30000</v>
      </c>
      <c r="AE94" s="102" t="s">
        <v>26</v>
      </c>
      <c r="AF94" s="103">
        <v>30000</v>
      </c>
      <c r="AG94" s="103">
        <v>0</v>
      </c>
      <c r="AH94" s="102" t="s">
        <v>27</v>
      </c>
      <c r="AI94" s="103">
        <v>0</v>
      </c>
      <c r="AJ94" s="102" t="s">
        <v>2624</v>
      </c>
      <c r="AK94" s="102" t="s">
        <v>2625</v>
      </c>
      <c r="AL94" s="102" t="s">
        <v>2626</v>
      </c>
      <c r="AM94" s="102" t="s">
        <v>28</v>
      </c>
      <c r="AN94" s="88" t="s">
        <v>135</v>
      </c>
      <c r="AO94" s="102" t="s">
        <v>38</v>
      </c>
      <c r="AP94" s="102" t="s">
        <v>31</v>
      </c>
      <c r="AQ94" s="102" t="s">
        <v>2636</v>
      </c>
      <c r="AR94" s="102" t="s">
        <v>32</v>
      </c>
      <c r="AS94" s="102" t="s">
        <v>68</v>
      </c>
      <c r="AT94" s="102" t="s">
        <v>34</v>
      </c>
      <c r="AU94" s="102" t="s">
        <v>71</v>
      </c>
      <c r="AV94" s="102" t="s">
        <v>42</v>
      </c>
      <c r="AW94" s="104">
        <v>41683</v>
      </c>
      <c r="AX94" s="102" t="s">
        <v>2643</v>
      </c>
      <c r="AY94" s="103">
        <v>0</v>
      </c>
      <c r="AZ94" s="91" t="s">
        <v>10399</v>
      </c>
      <c r="BA94" s="102" t="s">
        <v>10400</v>
      </c>
      <c r="BB94" s="102" t="s">
        <v>10210</v>
      </c>
      <c r="BC94" s="102" t="s">
        <v>36</v>
      </c>
      <c r="BD94" s="103">
        <v>30000</v>
      </c>
      <c r="BE94" s="105" t="s">
        <v>10400</v>
      </c>
      <c r="BF94" s="105">
        <v>41683</v>
      </c>
      <c r="BG94" s="96">
        <v>4500</v>
      </c>
      <c r="BH94" s="97">
        <v>150</v>
      </c>
    </row>
    <row r="95" spans="1:60" ht="12.95" customHeight="1" x14ac:dyDescent="0.25">
      <c r="A95" s="88" t="s">
        <v>10455</v>
      </c>
      <c r="B95" s="88">
        <v>93</v>
      </c>
      <c r="C95" s="88" t="s">
        <v>2527</v>
      </c>
      <c r="D95" s="270">
        <v>9999</v>
      </c>
      <c r="E95" s="88" t="s">
        <v>10198</v>
      </c>
      <c r="F95" s="122" t="s">
        <v>11913</v>
      </c>
      <c r="G95" s="88"/>
      <c r="H95" s="88" t="s">
        <v>10196</v>
      </c>
      <c r="I95" s="88" t="s">
        <v>10206</v>
      </c>
      <c r="J95" s="88" t="s">
        <v>7456</v>
      </c>
      <c r="K95" s="89">
        <v>3822</v>
      </c>
      <c r="L95" s="89">
        <v>0</v>
      </c>
      <c r="M95" s="89">
        <f t="shared" si="1"/>
        <v>3822</v>
      </c>
      <c r="N95" s="303">
        <v>0</v>
      </c>
      <c r="O95" s="297" t="s">
        <v>16077</v>
      </c>
      <c r="P95" s="88" t="s">
        <v>9686</v>
      </c>
      <c r="Q95" s="101">
        <v>246251</v>
      </c>
      <c r="R95" s="102" t="s">
        <v>10401</v>
      </c>
      <c r="S95" s="102" t="s">
        <v>10402</v>
      </c>
      <c r="T95" s="102" t="s">
        <v>2622</v>
      </c>
      <c r="U95" s="102" t="s">
        <v>10403</v>
      </c>
      <c r="V95" s="91" t="s">
        <v>10404</v>
      </c>
      <c r="W95" s="102" t="s">
        <v>10405</v>
      </c>
      <c r="X95" s="102" t="s">
        <v>2623</v>
      </c>
      <c r="Y95" s="103">
        <v>3822</v>
      </c>
      <c r="Z95" s="103">
        <v>3822</v>
      </c>
      <c r="AA95" s="102" t="s">
        <v>2623</v>
      </c>
      <c r="AB95" s="102" t="s">
        <v>2623</v>
      </c>
      <c r="AC95" s="102" t="s">
        <v>2623</v>
      </c>
      <c r="AD95" s="103">
        <v>3822</v>
      </c>
      <c r="AE95" s="102" t="s">
        <v>27</v>
      </c>
      <c r="AF95" s="103">
        <v>0</v>
      </c>
      <c r="AG95" s="103">
        <v>300</v>
      </c>
      <c r="AH95" s="102" t="s">
        <v>27</v>
      </c>
      <c r="AI95" s="103">
        <v>0</v>
      </c>
      <c r="AJ95" s="102" t="s">
        <v>2624</v>
      </c>
      <c r="AK95" s="102" t="s">
        <v>2638</v>
      </c>
      <c r="AL95" s="102" t="s">
        <v>2639</v>
      </c>
      <c r="AM95" s="102" t="s">
        <v>28</v>
      </c>
      <c r="AN95" s="88" t="s">
        <v>135</v>
      </c>
      <c r="AO95" s="102" t="s">
        <v>38</v>
      </c>
      <c r="AP95" s="102" t="s">
        <v>31</v>
      </c>
      <c r="AQ95" s="102" t="s">
        <v>2645</v>
      </c>
      <c r="AR95" s="102" t="s">
        <v>32</v>
      </c>
      <c r="AS95" s="102" t="s">
        <v>77</v>
      </c>
      <c r="AT95" s="102" t="s">
        <v>34</v>
      </c>
      <c r="AU95" s="102" t="s">
        <v>71</v>
      </c>
      <c r="AV95" s="102" t="s">
        <v>42</v>
      </c>
      <c r="AW95" s="104">
        <v>41683</v>
      </c>
      <c r="AX95" s="102" t="s">
        <v>2628</v>
      </c>
      <c r="AY95" s="103">
        <v>0</v>
      </c>
      <c r="AZ95" s="91" t="s">
        <v>10406</v>
      </c>
      <c r="BA95" s="102" t="s">
        <v>10407</v>
      </c>
      <c r="BB95" s="102" t="s">
        <v>9581</v>
      </c>
      <c r="BC95" s="102" t="s">
        <v>36</v>
      </c>
      <c r="BD95" s="103">
        <v>3822</v>
      </c>
      <c r="BE95" s="105" t="s">
        <v>10407</v>
      </c>
      <c r="BF95" s="105">
        <v>41683</v>
      </c>
      <c r="BG95" s="96">
        <v>5336</v>
      </c>
      <c r="BH95" s="97">
        <v>177.86666666666667</v>
      </c>
    </row>
    <row r="96" spans="1:60" ht="12.95" customHeight="1" x14ac:dyDescent="0.25">
      <c r="A96" s="88" t="s">
        <v>10455</v>
      </c>
      <c r="B96" s="88">
        <v>82</v>
      </c>
      <c r="C96" s="88" t="s">
        <v>2527</v>
      </c>
      <c r="D96" s="270">
        <v>3003</v>
      </c>
      <c r="E96" s="88" t="s">
        <v>10464</v>
      </c>
      <c r="F96" s="122" t="s">
        <v>11898</v>
      </c>
      <c r="G96" s="88"/>
      <c r="H96" s="88" t="s">
        <v>10202</v>
      </c>
      <c r="I96" s="88" t="s">
        <v>10202</v>
      </c>
      <c r="J96" s="88" t="s">
        <v>7456</v>
      </c>
      <c r="K96" s="89">
        <v>29208.240000000002</v>
      </c>
      <c r="L96" s="89">
        <v>0</v>
      </c>
      <c r="M96" s="89">
        <f t="shared" si="1"/>
        <v>29208.240000000002</v>
      </c>
      <c r="N96" s="303">
        <v>0</v>
      </c>
      <c r="O96" s="297" t="s">
        <v>16077</v>
      </c>
      <c r="P96" s="88" t="s">
        <v>7842</v>
      </c>
      <c r="Q96" s="101">
        <v>1381800</v>
      </c>
      <c r="R96" s="102" t="s">
        <v>10408</v>
      </c>
      <c r="S96" s="102" t="s">
        <v>10409</v>
      </c>
      <c r="T96" s="102" t="s">
        <v>2622</v>
      </c>
      <c r="U96" s="102" t="s">
        <v>1602</v>
      </c>
      <c r="V96" s="91" t="s">
        <v>10410</v>
      </c>
      <c r="W96" s="102" t="s">
        <v>10411</v>
      </c>
      <c r="X96" s="102" t="s">
        <v>2623</v>
      </c>
      <c r="Y96" s="103">
        <v>29208.240000000002</v>
      </c>
      <c r="Z96" s="103">
        <v>29208.240000000002</v>
      </c>
      <c r="AA96" s="102" t="s">
        <v>2623</v>
      </c>
      <c r="AB96" s="102" t="s">
        <v>2623</v>
      </c>
      <c r="AC96" s="102" t="s">
        <v>2623</v>
      </c>
      <c r="AD96" s="103">
        <v>29208.240000000002</v>
      </c>
      <c r="AE96" s="102" t="s">
        <v>50</v>
      </c>
      <c r="AF96" s="103">
        <v>14604.12</v>
      </c>
      <c r="AG96" s="103">
        <v>0</v>
      </c>
      <c r="AH96" s="102" t="s">
        <v>27</v>
      </c>
      <c r="AI96" s="103">
        <v>0</v>
      </c>
      <c r="AJ96" s="102" t="s">
        <v>2629</v>
      </c>
      <c r="AK96" s="102" t="s">
        <v>2630</v>
      </c>
      <c r="AL96" s="106"/>
      <c r="AM96" s="102" t="s">
        <v>28</v>
      </c>
      <c r="AN96" s="102" t="s">
        <v>196</v>
      </c>
      <c r="AO96" s="102" t="s">
        <v>136</v>
      </c>
      <c r="AP96" s="102" t="s">
        <v>45</v>
      </c>
      <c r="AQ96" s="102" t="s">
        <v>2632</v>
      </c>
      <c r="AR96" s="102" t="s">
        <v>131</v>
      </c>
      <c r="AS96" s="102" t="s">
        <v>39</v>
      </c>
      <c r="AT96" s="102" t="s">
        <v>40</v>
      </c>
      <c r="AU96" s="102" t="s">
        <v>41</v>
      </c>
      <c r="AV96" s="102" t="s">
        <v>42</v>
      </c>
      <c r="AW96" s="104">
        <v>41683</v>
      </c>
      <c r="AX96" s="102" t="s">
        <v>2628</v>
      </c>
      <c r="AY96" s="103">
        <v>0</v>
      </c>
      <c r="AZ96" s="91" t="s">
        <v>10412</v>
      </c>
      <c r="BA96" s="102" t="s">
        <v>10413</v>
      </c>
      <c r="BB96" s="102" t="s">
        <v>10414</v>
      </c>
      <c r="BC96" s="102" t="s">
        <v>36</v>
      </c>
      <c r="BD96" s="103">
        <v>29208.240000000002</v>
      </c>
      <c r="BE96" s="105" t="s">
        <v>10413</v>
      </c>
      <c r="BF96" s="105">
        <v>41683</v>
      </c>
      <c r="BG96" s="96">
        <v>885</v>
      </c>
      <c r="BH96" s="97">
        <v>29.5</v>
      </c>
    </row>
    <row r="97" spans="1:60" ht="12.95" customHeight="1" x14ac:dyDescent="0.25">
      <c r="A97" s="88" t="s">
        <v>10455</v>
      </c>
      <c r="B97" s="88">
        <v>93</v>
      </c>
      <c r="C97" s="88" t="s">
        <v>2527</v>
      </c>
      <c r="D97" s="270">
        <v>7000</v>
      </c>
      <c r="E97" s="88" t="s">
        <v>10199</v>
      </c>
      <c r="F97" s="122" t="s">
        <v>11913</v>
      </c>
      <c r="G97" s="88"/>
      <c r="H97" s="88" t="s">
        <v>10196</v>
      </c>
      <c r="I97" s="88" t="s">
        <v>9572</v>
      </c>
      <c r="J97" s="91" t="s">
        <v>7839</v>
      </c>
      <c r="K97" s="89">
        <v>100828.75</v>
      </c>
      <c r="L97" s="89">
        <v>100828.75</v>
      </c>
      <c r="M97" s="89">
        <f t="shared" si="1"/>
        <v>0</v>
      </c>
      <c r="N97" s="305">
        <v>13151.58</v>
      </c>
      <c r="O97" s="297" t="s">
        <v>16070</v>
      </c>
      <c r="P97" s="88" t="s">
        <v>9686</v>
      </c>
      <c r="Q97" s="101">
        <v>1039275</v>
      </c>
      <c r="R97" s="102" t="s">
        <v>10415</v>
      </c>
      <c r="S97" s="102" t="s">
        <v>10416</v>
      </c>
      <c r="T97" s="102" t="s">
        <v>2622</v>
      </c>
      <c r="U97" s="102" t="s">
        <v>10417</v>
      </c>
      <c r="V97" s="91" t="s">
        <v>10418</v>
      </c>
      <c r="W97" s="102" t="s">
        <v>10419</v>
      </c>
      <c r="X97" s="102" t="s">
        <v>2623</v>
      </c>
      <c r="Y97" s="103">
        <v>100828.76</v>
      </c>
      <c r="Z97" s="103">
        <v>100828.76</v>
      </c>
      <c r="AA97" s="102" t="s">
        <v>2623</v>
      </c>
      <c r="AB97" s="102" t="s">
        <v>2623</v>
      </c>
      <c r="AC97" s="102" t="s">
        <v>2623</v>
      </c>
      <c r="AD97" s="103">
        <v>100828.76</v>
      </c>
      <c r="AE97" s="102" t="s">
        <v>26</v>
      </c>
      <c r="AF97" s="103">
        <v>100828.76</v>
      </c>
      <c r="AG97" s="103">
        <v>0</v>
      </c>
      <c r="AH97" s="102" t="s">
        <v>27</v>
      </c>
      <c r="AI97" s="103">
        <v>0</v>
      </c>
      <c r="AJ97" s="102" t="s">
        <v>2624</v>
      </c>
      <c r="AK97" s="102" t="s">
        <v>2625</v>
      </c>
      <c r="AL97" s="102" t="s">
        <v>2626</v>
      </c>
      <c r="AM97" s="102" t="s">
        <v>28</v>
      </c>
      <c r="AN97" s="88" t="s">
        <v>135</v>
      </c>
      <c r="AO97" s="102" t="s">
        <v>136</v>
      </c>
      <c r="AP97" s="102" t="s">
        <v>45</v>
      </c>
      <c r="AQ97" s="102" t="s">
        <v>2653</v>
      </c>
      <c r="AR97" s="102" t="s">
        <v>32</v>
      </c>
      <c r="AS97" s="102" t="s">
        <v>421</v>
      </c>
      <c r="AT97" s="102" t="s">
        <v>40</v>
      </c>
      <c r="AU97" s="102" t="s">
        <v>41</v>
      </c>
      <c r="AV97" s="102" t="s">
        <v>42</v>
      </c>
      <c r="AW97" s="104">
        <v>41684</v>
      </c>
      <c r="AX97" s="102" t="s">
        <v>43</v>
      </c>
      <c r="AY97" s="103">
        <v>0</v>
      </c>
      <c r="AZ97" s="91" t="s">
        <v>10420</v>
      </c>
      <c r="BA97" s="102" t="s">
        <v>10421</v>
      </c>
      <c r="BB97" s="102" t="s">
        <v>10422</v>
      </c>
      <c r="BC97" s="102" t="s">
        <v>36</v>
      </c>
      <c r="BD97" s="103">
        <v>100828.76</v>
      </c>
      <c r="BE97" s="105" t="s">
        <v>10421</v>
      </c>
      <c r="BF97" s="105">
        <v>41684</v>
      </c>
      <c r="BG97" s="96">
        <v>1738</v>
      </c>
      <c r="BH97" s="97">
        <v>57.93333333333333</v>
      </c>
    </row>
    <row r="98" spans="1:60" ht="12.95" customHeight="1" x14ac:dyDescent="0.25">
      <c r="A98" s="88" t="s">
        <v>10455</v>
      </c>
      <c r="B98" s="88">
        <v>14</v>
      </c>
      <c r="C98" s="88" t="s">
        <v>2528</v>
      </c>
      <c r="D98" s="270">
        <v>5002</v>
      </c>
      <c r="E98" s="88" t="s">
        <v>2531</v>
      </c>
      <c r="F98" s="88" t="s">
        <v>8714</v>
      </c>
      <c r="G98" s="88"/>
      <c r="H98" s="88" t="s">
        <v>10203</v>
      </c>
      <c r="I98" s="88" t="s">
        <v>8716</v>
      </c>
      <c r="J98" s="88" t="s">
        <v>7456</v>
      </c>
      <c r="K98" s="89">
        <v>9733</v>
      </c>
      <c r="L98" s="89">
        <v>0</v>
      </c>
      <c r="M98" s="89">
        <f t="shared" si="1"/>
        <v>9733</v>
      </c>
      <c r="N98" s="303">
        <v>0</v>
      </c>
      <c r="O98" s="297" t="s">
        <v>16077</v>
      </c>
      <c r="P98" s="88" t="s">
        <v>7842</v>
      </c>
      <c r="Q98" s="101">
        <v>1677332</v>
      </c>
      <c r="R98" s="102" t="s">
        <v>10423</v>
      </c>
      <c r="S98" s="102" t="s">
        <v>10424</v>
      </c>
      <c r="T98" s="102" t="s">
        <v>2646</v>
      </c>
      <c r="U98" s="102" t="s">
        <v>10425</v>
      </c>
      <c r="V98" s="91" t="s">
        <v>10426</v>
      </c>
      <c r="W98" s="102" t="s">
        <v>10427</v>
      </c>
      <c r="X98" s="102" t="s">
        <v>2623</v>
      </c>
      <c r="Y98" s="103">
        <v>9733</v>
      </c>
      <c r="Z98" s="103">
        <v>11132</v>
      </c>
      <c r="AA98" s="102" t="s">
        <v>2623</v>
      </c>
      <c r="AB98" s="102" t="s">
        <v>2623</v>
      </c>
      <c r="AC98" s="102" t="s">
        <v>2623</v>
      </c>
      <c r="AD98" s="103">
        <v>9733</v>
      </c>
      <c r="AE98" s="102" t="s">
        <v>50</v>
      </c>
      <c r="AF98" s="103">
        <v>4866.5</v>
      </c>
      <c r="AG98" s="103">
        <v>0</v>
      </c>
      <c r="AH98" s="102" t="s">
        <v>27</v>
      </c>
      <c r="AI98" s="103">
        <v>0</v>
      </c>
      <c r="AJ98" s="102" t="s">
        <v>2629</v>
      </c>
      <c r="AK98" s="102" t="s">
        <v>2630</v>
      </c>
      <c r="AL98" s="106"/>
      <c r="AM98" s="102" t="s">
        <v>28</v>
      </c>
      <c r="AN98" s="102" t="s">
        <v>262</v>
      </c>
      <c r="AO98" s="102" t="s">
        <v>284</v>
      </c>
      <c r="AP98" s="102" t="s">
        <v>45</v>
      </c>
      <c r="AQ98" s="102" t="s">
        <v>2632</v>
      </c>
      <c r="AR98" s="102" t="s">
        <v>131</v>
      </c>
      <c r="AS98" s="102" t="s">
        <v>77</v>
      </c>
      <c r="AT98" s="102" t="s">
        <v>34</v>
      </c>
      <c r="AU98" s="102" t="s">
        <v>71</v>
      </c>
      <c r="AV98" s="102" t="s">
        <v>42</v>
      </c>
      <c r="AW98" s="104">
        <v>41684</v>
      </c>
      <c r="AX98" s="102" t="s">
        <v>2647</v>
      </c>
      <c r="AY98" s="103">
        <v>0</v>
      </c>
      <c r="AZ98" s="91" t="s">
        <v>10428</v>
      </c>
      <c r="BA98" s="102" t="s">
        <v>10429</v>
      </c>
      <c r="BB98" s="102" t="s">
        <v>10430</v>
      </c>
      <c r="BC98" s="102" t="s">
        <v>36</v>
      </c>
      <c r="BD98" s="103">
        <v>9733</v>
      </c>
      <c r="BE98" s="105" t="s">
        <v>10429</v>
      </c>
      <c r="BF98" s="105">
        <v>41684</v>
      </c>
      <c r="BG98" s="96">
        <v>226</v>
      </c>
      <c r="BH98" s="97">
        <v>7.5333333333333332</v>
      </c>
    </row>
    <row r="99" spans="1:60" ht="12.95" customHeight="1" x14ac:dyDescent="0.25">
      <c r="A99" s="88" t="s">
        <v>10455</v>
      </c>
      <c r="B99" s="88">
        <v>14</v>
      </c>
      <c r="C99" s="88" t="s">
        <v>2528</v>
      </c>
      <c r="D99" s="270">
        <v>5002</v>
      </c>
      <c r="E99" s="88" t="s">
        <v>2531</v>
      </c>
      <c r="F99" s="88" t="s">
        <v>8714</v>
      </c>
      <c r="G99" s="88"/>
      <c r="H99" s="88" t="s">
        <v>10203</v>
      </c>
      <c r="I99" s="88" t="s">
        <v>8716</v>
      </c>
      <c r="J99" s="88" t="s">
        <v>7456</v>
      </c>
      <c r="K99" s="89">
        <v>21504</v>
      </c>
      <c r="L99" s="89">
        <v>0</v>
      </c>
      <c r="M99" s="89">
        <f t="shared" si="1"/>
        <v>21504</v>
      </c>
      <c r="N99" s="303">
        <v>0</v>
      </c>
      <c r="O99" s="297" t="s">
        <v>16077</v>
      </c>
      <c r="P99" s="88" t="s">
        <v>7842</v>
      </c>
      <c r="Q99" s="101">
        <v>1654034</v>
      </c>
      <c r="R99" s="102" t="s">
        <v>10431</v>
      </c>
      <c r="S99" s="102" t="s">
        <v>10432</v>
      </c>
      <c r="T99" s="102" t="s">
        <v>2646</v>
      </c>
      <c r="U99" s="102" t="s">
        <v>10433</v>
      </c>
      <c r="V99" s="91" t="s">
        <v>10434</v>
      </c>
      <c r="W99" s="102" t="s">
        <v>10435</v>
      </c>
      <c r="X99" s="102" t="s">
        <v>2623</v>
      </c>
      <c r="Y99" s="103">
        <v>18716.7</v>
      </c>
      <c r="Z99" s="103">
        <v>21504</v>
      </c>
      <c r="AA99" s="102" t="s">
        <v>2623</v>
      </c>
      <c r="AB99" s="102" t="s">
        <v>2623</v>
      </c>
      <c r="AC99" s="102" t="s">
        <v>2623</v>
      </c>
      <c r="AD99" s="103">
        <v>18716.7</v>
      </c>
      <c r="AE99" s="102" t="s">
        <v>50</v>
      </c>
      <c r="AF99" s="103">
        <v>9358.35</v>
      </c>
      <c r="AG99" s="103">
        <v>0</v>
      </c>
      <c r="AH99" s="102" t="s">
        <v>27</v>
      </c>
      <c r="AI99" s="103">
        <v>0</v>
      </c>
      <c r="AJ99" s="102" t="s">
        <v>2629</v>
      </c>
      <c r="AK99" s="102" t="s">
        <v>2630</v>
      </c>
      <c r="AL99" s="106"/>
      <c r="AM99" s="102" t="s">
        <v>28</v>
      </c>
      <c r="AN99" s="102" t="s">
        <v>262</v>
      </c>
      <c r="AO99" s="102" t="s">
        <v>151</v>
      </c>
      <c r="AP99" s="102" t="s">
        <v>45</v>
      </c>
      <c r="AQ99" s="102" t="s">
        <v>2632</v>
      </c>
      <c r="AR99" s="102" t="s">
        <v>131</v>
      </c>
      <c r="AS99" s="102" t="s">
        <v>58</v>
      </c>
      <c r="AT99" s="102" t="s">
        <v>34</v>
      </c>
      <c r="AU99" s="102" t="s">
        <v>71</v>
      </c>
      <c r="AV99" s="102" t="s">
        <v>42</v>
      </c>
      <c r="AW99" s="104">
        <v>41684</v>
      </c>
      <c r="AX99" s="102" t="s">
        <v>2647</v>
      </c>
      <c r="AY99" s="103">
        <v>0</v>
      </c>
      <c r="AZ99" s="91" t="s">
        <v>10436</v>
      </c>
      <c r="BA99" s="102" t="s">
        <v>10437</v>
      </c>
      <c r="BB99" s="102" t="s">
        <v>10438</v>
      </c>
      <c r="BC99" s="102" t="s">
        <v>36</v>
      </c>
      <c r="BD99" s="103">
        <v>18716.7</v>
      </c>
      <c r="BE99" s="105" t="s">
        <v>10437</v>
      </c>
      <c r="BF99" s="105">
        <v>41684</v>
      </c>
      <c r="BG99" s="96">
        <v>280</v>
      </c>
      <c r="BH99" s="97">
        <v>9.3333333333333339</v>
      </c>
    </row>
    <row r="100" spans="1:60" ht="12.95" customHeight="1" x14ac:dyDescent="0.25">
      <c r="A100" s="88" t="s">
        <v>10455</v>
      </c>
      <c r="B100" s="88">
        <v>14</v>
      </c>
      <c r="C100" s="88" t="s">
        <v>2528</v>
      </c>
      <c r="D100" s="270">
        <v>5002</v>
      </c>
      <c r="E100" s="88" t="s">
        <v>2531</v>
      </c>
      <c r="F100" s="88" t="s">
        <v>9206</v>
      </c>
      <c r="G100" s="88"/>
      <c r="H100" s="88" t="s">
        <v>10196</v>
      </c>
      <c r="I100" s="88" t="s">
        <v>8975</v>
      </c>
      <c r="J100" s="88" t="s">
        <v>7456</v>
      </c>
      <c r="K100" s="89">
        <v>15000</v>
      </c>
      <c r="L100" s="89">
        <v>0</v>
      </c>
      <c r="M100" s="89">
        <f t="shared" si="1"/>
        <v>15000</v>
      </c>
      <c r="N100" s="303">
        <v>0</v>
      </c>
      <c r="O100" s="297" t="s">
        <v>16077</v>
      </c>
      <c r="P100" s="88" t="s">
        <v>7842</v>
      </c>
      <c r="Q100" s="101">
        <v>1720796</v>
      </c>
      <c r="R100" s="102" t="s">
        <v>10439</v>
      </c>
      <c r="S100" s="102" t="s">
        <v>10440</v>
      </c>
      <c r="T100" s="102" t="s">
        <v>2646</v>
      </c>
      <c r="U100" s="102" t="s">
        <v>10441</v>
      </c>
      <c r="V100" s="91" t="s">
        <v>10442</v>
      </c>
      <c r="W100" s="102" t="s">
        <v>10443</v>
      </c>
      <c r="X100" s="102" t="s">
        <v>2623</v>
      </c>
      <c r="Y100" s="103">
        <v>15000</v>
      </c>
      <c r="Z100" s="103">
        <v>15000</v>
      </c>
      <c r="AA100" s="102" t="s">
        <v>2623</v>
      </c>
      <c r="AB100" s="102" t="s">
        <v>2623</v>
      </c>
      <c r="AC100" s="102" t="s">
        <v>2623</v>
      </c>
      <c r="AD100" s="103">
        <v>15000</v>
      </c>
      <c r="AE100" s="102" t="s">
        <v>50</v>
      </c>
      <c r="AF100" s="103">
        <v>7500</v>
      </c>
      <c r="AG100" s="103">
        <v>0</v>
      </c>
      <c r="AH100" s="102" t="s">
        <v>27</v>
      </c>
      <c r="AI100" s="103">
        <v>0</v>
      </c>
      <c r="AJ100" s="102" t="s">
        <v>2629</v>
      </c>
      <c r="AK100" s="102" t="s">
        <v>2630</v>
      </c>
      <c r="AL100" s="106"/>
      <c r="AM100" s="102" t="s">
        <v>28</v>
      </c>
      <c r="AN100" s="102" t="s">
        <v>262</v>
      </c>
      <c r="AO100" s="102" t="s">
        <v>151</v>
      </c>
      <c r="AP100" s="102" t="s">
        <v>31</v>
      </c>
      <c r="AQ100" s="102" t="s">
        <v>2632</v>
      </c>
      <c r="AR100" s="102" t="s">
        <v>139</v>
      </c>
      <c r="AS100" s="102" t="s">
        <v>5289</v>
      </c>
      <c r="AT100" s="102" t="s">
        <v>34</v>
      </c>
      <c r="AU100" s="102" t="s">
        <v>71</v>
      </c>
      <c r="AV100" s="102" t="s">
        <v>42</v>
      </c>
      <c r="AW100" s="104">
        <v>41684</v>
      </c>
      <c r="AX100" s="102" t="s">
        <v>3251</v>
      </c>
      <c r="AY100" s="103">
        <v>0</v>
      </c>
      <c r="AZ100" s="91" t="s">
        <v>10444</v>
      </c>
      <c r="BA100" s="102" t="s">
        <v>10445</v>
      </c>
      <c r="BB100" s="102" t="s">
        <v>10446</v>
      </c>
      <c r="BC100" s="102" t="s">
        <v>36</v>
      </c>
      <c r="BD100" s="103">
        <v>15000</v>
      </c>
      <c r="BE100" s="105" t="s">
        <v>10445</v>
      </c>
      <c r="BF100" s="105">
        <v>41684</v>
      </c>
      <c r="BG100" s="96">
        <v>155</v>
      </c>
      <c r="BH100" s="97">
        <v>5.166666666666667</v>
      </c>
    </row>
    <row r="101" spans="1:60" ht="12.95" customHeight="1" x14ac:dyDescent="0.25">
      <c r="A101" s="88" t="s">
        <v>10455</v>
      </c>
      <c r="B101" s="88">
        <v>93</v>
      </c>
      <c r="C101" s="88" t="s">
        <v>2527</v>
      </c>
      <c r="D101" s="270">
        <v>9999</v>
      </c>
      <c r="E101" s="88" t="s">
        <v>10198</v>
      </c>
      <c r="F101" s="88" t="s">
        <v>9730</v>
      </c>
      <c r="G101" s="200" t="s">
        <v>9730</v>
      </c>
      <c r="H101" s="88" t="s">
        <v>10196</v>
      </c>
      <c r="I101" s="88" t="s">
        <v>10206</v>
      </c>
      <c r="J101" s="91" t="s">
        <v>7839</v>
      </c>
      <c r="K101" s="89">
        <v>115723.8</v>
      </c>
      <c r="L101" s="89">
        <v>115723.8</v>
      </c>
      <c r="M101" s="89">
        <f t="shared" si="1"/>
        <v>0</v>
      </c>
      <c r="N101" s="305">
        <v>1000</v>
      </c>
      <c r="O101" s="297" t="s">
        <v>16066</v>
      </c>
      <c r="P101" s="88" t="s">
        <v>9686</v>
      </c>
      <c r="Q101" s="101">
        <v>1148957</v>
      </c>
      <c r="R101" s="102" t="s">
        <v>10447</v>
      </c>
      <c r="S101" s="102" t="s">
        <v>10448</v>
      </c>
      <c r="T101" s="102" t="s">
        <v>2622</v>
      </c>
      <c r="U101" s="102" t="s">
        <v>10449</v>
      </c>
      <c r="V101" s="91" t="s">
        <v>10450</v>
      </c>
      <c r="W101" s="102" t="s">
        <v>10451</v>
      </c>
      <c r="X101" s="102" t="s">
        <v>2623</v>
      </c>
      <c r="Y101" s="103">
        <v>51514.81</v>
      </c>
      <c r="Z101" s="103">
        <v>51514.81</v>
      </c>
      <c r="AA101" s="102" t="s">
        <v>2623</v>
      </c>
      <c r="AB101" s="102" t="s">
        <v>2623</v>
      </c>
      <c r="AC101" s="102" t="s">
        <v>2623</v>
      </c>
      <c r="AD101" s="103">
        <v>51514.81</v>
      </c>
      <c r="AE101" s="102" t="s">
        <v>26</v>
      </c>
      <c r="AF101" s="103">
        <v>51514.81</v>
      </c>
      <c r="AG101" s="103">
        <v>0</v>
      </c>
      <c r="AH101" s="102" t="s">
        <v>27</v>
      </c>
      <c r="AI101" s="103">
        <v>0</v>
      </c>
      <c r="AJ101" s="102" t="s">
        <v>2629</v>
      </c>
      <c r="AK101" s="102" t="s">
        <v>2625</v>
      </c>
      <c r="AL101" s="102" t="s">
        <v>2626</v>
      </c>
      <c r="AM101" s="102" t="s">
        <v>28</v>
      </c>
      <c r="AN101" s="88" t="s">
        <v>135</v>
      </c>
      <c r="AO101" s="102" t="s">
        <v>136</v>
      </c>
      <c r="AP101" s="102" t="s">
        <v>31</v>
      </c>
      <c r="AQ101" s="102" t="s">
        <v>2641</v>
      </c>
      <c r="AR101" s="102" t="s">
        <v>32</v>
      </c>
      <c r="AS101" s="102" t="s">
        <v>337</v>
      </c>
      <c r="AT101" s="102" t="s">
        <v>55</v>
      </c>
      <c r="AU101" s="102" t="s">
        <v>71</v>
      </c>
      <c r="AV101" s="102" t="s">
        <v>42</v>
      </c>
      <c r="AW101" s="104">
        <v>41687</v>
      </c>
      <c r="AX101" s="102" t="s">
        <v>43</v>
      </c>
      <c r="AY101" s="103">
        <v>0</v>
      </c>
      <c r="AZ101" s="91" t="s">
        <v>10452</v>
      </c>
      <c r="BA101" s="102" t="s">
        <v>10453</v>
      </c>
      <c r="BB101" s="102" t="s">
        <v>10454</v>
      </c>
      <c r="BC101" s="102" t="s">
        <v>36</v>
      </c>
      <c r="BD101" s="103">
        <v>51514.81</v>
      </c>
      <c r="BE101" s="105" t="s">
        <v>10453</v>
      </c>
      <c r="BF101" s="105">
        <v>41687</v>
      </c>
      <c r="BG101" s="96">
        <v>2208</v>
      </c>
      <c r="BH101" s="97">
        <v>73.599999999999994</v>
      </c>
    </row>
    <row r="102" spans="1:60" ht="12.95" customHeight="1" x14ac:dyDescent="0.25">
      <c r="A102" s="88" t="s">
        <v>10455</v>
      </c>
      <c r="B102" s="88">
        <v>31</v>
      </c>
      <c r="C102" s="88" t="s">
        <v>2528</v>
      </c>
      <c r="D102" s="270">
        <v>9999</v>
      </c>
      <c r="E102" s="88" t="s">
        <v>2529</v>
      </c>
      <c r="F102" s="88" t="s">
        <v>4742</v>
      </c>
      <c r="G102" s="88"/>
      <c r="H102" s="88" t="s">
        <v>10196</v>
      </c>
      <c r="I102" s="88" t="s">
        <v>10206</v>
      </c>
      <c r="J102" s="91" t="s">
        <v>7453</v>
      </c>
      <c r="K102" s="89">
        <v>30500</v>
      </c>
      <c r="L102" s="89">
        <v>18328.12</v>
      </c>
      <c r="M102" s="89">
        <f t="shared" si="1"/>
        <v>12171.880000000001</v>
      </c>
      <c r="N102" s="305">
        <v>0</v>
      </c>
      <c r="O102" s="297" t="s">
        <v>16077</v>
      </c>
      <c r="P102" s="88" t="s">
        <v>9686</v>
      </c>
      <c r="Q102" s="101">
        <v>253621</v>
      </c>
      <c r="R102" s="102" t="s">
        <v>10465</v>
      </c>
      <c r="S102" s="102" t="s">
        <v>10466</v>
      </c>
      <c r="T102" s="102" t="s">
        <v>2622</v>
      </c>
      <c r="U102" s="102" t="s">
        <v>10467</v>
      </c>
      <c r="V102" s="91" t="s">
        <v>10468</v>
      </c>
      <c r="W102" s="102" t="s">
        <v>10469</v>
      </c>
      <c r="X102" s="102" t="s">
        <v>2623</v>
      </c>
      <c r="Y102" s="103">
        <v>30500</v>
      </c>
      <c r="Z102" s="103">
        <v>30500</v>
      </c>
      <c r="AA102" s="102" t="s">
        <v>2623</v>
      </c>
      <c r="AB102" s="102" t="s">
        <v>2623</v>
      </c>
      <c r="AC102" s="102" t="s">
        <v>2623</v>
      </c>
      <c r="AD102" s="103">
        <v>30500</v>
      </c>
      <c r="AE102" s="102" t="s">
        <v>26</v>
      </c>
      <c r="AF102" s="103">
        <v>30500</v>
      </c>
      <c r="AG102" s="103">
        <v>9224.7000000000007</v>
      </c>
      <c r="AH102" s="102" t="s">
        <v>27</v>
      </c>
      <c r="AI102" s="103">
        <v>0</v>
      </c>
      <c r="AJ102" s="102" t="s">
        <v>2629</v>
      </c>
      <c r="AK102" s="106"/>
      <c r="AL102" s="106"/>
      <c r="AM102" s="102" t="s">
        <v>28</v>
      </c>
      <c r="AN102" s="91" t="s">
        <v>128</v>
      </c>
      <c r="AO102" s="102" t="s">
        <v>38</v>
      </c>
      <c r="AP102" s="102" t="s">
        <v>31</v>
      </c>
      <c r="AQ102" s="102" t="s">
        <v>2671</v>
      </c>
      <c r="AR102" s="102" t="s">
        <v>32</v>
      </c>
      <c r="AS102" s="102" t="s">
        <v>77</v>
      </c>
      <c r="AT102" s="102" t="s">
        <v>34</v>
      </c>
      <c r="AU102" s="102" t="s">
        <v>71</v>
      </c>
      <c r="AV102" s="102" t="s">
        <v>42</v>
      </c>
      <c r="AW102" s="102" t="s">
        <v>10470</v>
      </c>
      <c r="AX102" s="102" t="s">
        <v>43</v>
      </c>
      <c r="AY102" s="103">
        <v>0</v>
      </c>
      <c r="AZ102" s="91" t="s">
        <v>10471</v>
      </c>
      <c r="BA102" s="102" t="s">
        <v>10472</v>
      </c>
      <c r="BB102" s="102" t="s">
        <v>10210</v>
      </c>
      <c r="BC102" s="102" t="s">
        <v>36</v>
      </c>
      <c r="BD102" s="103">
        <v>30500</v>
      </c>
      <c r="BE102" s="105">
        <v>36644</v>
      </c>
      <c r="BF102" s="107">
        <v>41691</v>
      </c>
      <c r="BG102" s="96">
        <v>5047</v>
      </c>
      <c r="BH102" s="97">
        <v>168.23333333333332</v>
      </c>
    </row>
    <row r="103" spans="1:60" ht="12.95" customHeight="1" x14ac:dyDescent="0.25">
      <c r="A103" s="88" t="s">
        <v>10455</v>
      </c>
      <c r="B103" s="88">
        <v>93</v>
      </c>
      <c r="C103" s="88" t="s">
        <v>2527</v>
      </c>
      <c r="D103" s="270">
        <v>9999</v>
      </c>
      <c r="E103" s="88" t="s">
        <v>10198</v>
      </c>
      <c r="F103" s="122" t="s">
        <v>11898</v>
      </c>
      <c r="G103" s="88"/>
      <c r="H103" s="88" t="s">
        <v>10203</v>
      </c>
      <c r="I103" s="88" t="s">
        <v>13987</v>
      </c>
      <c r="J103" s="91" t="s">
        <v>7839</v>
      </c>
      <c r="K103" s="89">
        <v>65953.98</v>
      </c>
      <c r="L103" s="89">
        <v>65953.98</v>
      </c>
      <c r="M103" s="89">
        <f t="shared" si="1"/>
        <v>0</v>
      </c>
      <c r="N103" s="305">
        <v>9893.1</v>
      </c>
      <c r="O103" s="297" t="s">
        <v>16068</v>
      </c>
      <c r="P103" s="88" t="s">
        <v>9686</v>
      </c>
      <c r="Q103" s="101">
        <v>253799</v>
      </c>
      <c r="R103" s="102" t="s">
        <v>10473</v>
      </c>
      <c r="S103" s="102" t="s">
        <v>10474</v>
      </c>
      <c r="T103" s="102" t="s">
        <v>2622</v>
      </c>
      <c r="U103" s="102" t="s">
        <v>10475</v>
      </c>
      <c r="V103" s="91" t="s">
        <v>10476</v>
      </c>
      <c r="W103" s="102" t="s">
        <v>10477</v>
      </c>
      <c r="X103" s="102" t="s">
        <v>2623</v>
      </c>
      <c r="Y103" s="103">
        <v>23635.49</v>
      </c>
      <c r="Z103" s="103">
        <v>24362.18</v>
      </c>
      <c r="AA103" s="102" t="s">
        <v>2623</v>
      </c>
      <c r="AB103" s="102" t="s">
        <v>2623</v>
      </c>
      <c r="AC103" s="102" t="s">
        <v>2623</v>
      </c>
      <c r="AD103" s="103">
        <v>23635.49</v>
      </c>
      <c r="AE103" s="102" t="s">
        <v>26</v>
      </c>
      <c r="AF103" s="103">
        <v>23635.49</v>
      </c>
      <c r="AG103" s="103">
        <v>42318.49</v>
      </c>
      <c r="AH103" s="102" t="s">
        <v>27</v>
      </c>
      <c r="AI103" s="103">
        <v>0</v>
      </c>
      <c r="AJ103" s="102" t="s">
        <v>2624</v>
      </c>
      <c r="AK103" s="102" t="s">
        <v>2638</v>
      </c>
      <c r="AL103" s="102" t="s">
        <v>2642</v>
      </c>
      <c r="AM103" s="102" t="s">
        <v>28</v>
      </c>
      <c r="AN103" s="88" t="s">
        <v>135</v>
      </c>
      <c r="AO103" s="102" t="s">
        <v>38</v>
      </c>
      <c r="AP103" s="102" t="s">
        <v>45</v>
      </c>
      <c r="AQ103" s="102" t="s">
        <v>2653</v>
      </c>
      <c r="AR103" s="102" t="s">
        <v>32</v>
      </c>
      <c r="AS103" s="102" t="s">
        <v>65</v>
      </c>
      <c r="AT103" s="102" t="s">
        <v>34</v>
      </c>
      <c r="AU103" s="102" t="s">
        <v>71</v>
      </c>
      <c r="AV103" s="102" t="s">
        <v>42</v>
      </c>
      <c r="AW103" s="102" t="s">
        <v>10470</v>
      </c>
      <c r="AX103" s="102" t="s">
        <v>43</v>
      </c>
      <c r="AY103" s="103">
        <v>0</v>
      </c>
      <c r="AZ103" s="91" t="s">
        <v>10478</v>
      </c>
      <c r="BA103" s="102" t="s">
        <v>10479</v>
      </c>
      <c r="BB103" s="102" t="s">
        <v>10210</v>
      </c>
      <c r="BC103" s="102" t="s">
        <v>36</v>
      </c>
      <c r="BD103" s="103">
        <v>23635.49</v>
      </c>
      <c r="BE103" s="105" t="s">
        <v>10479</v>
      </c>
      <c r="BF103" s="107">
        <v>41691</v>
      </c>
      <c r="BG103" s="96">
        <v>4581</v>
      </c>
      <c r="BH103" s="97">
        <v>152.69999999999999</v>
      </c>
    </row>
    <row r="104" spans="1:60" ht="12.95" customHeight="1" x14ac:dyDescent="0.25">
      <c r="A104" s="88" t="s">
        <v>10455</v>
      </c>
      <c r="B104" s="88">
        <v>82</v>
      </c>
      <c r="C104" s="88" t="s">
        <v>2527</v>
      </c>
      <c r="D104" s="270">
        <v>5012</v>
      </c>
      <c r="E104" s="88" t="s">
        <v>2537</v>
      </c>
      <c r="F104" s="122" t="s">
        <v>11898</v>
      </c>
      <c r="G104" s="88"/>
      <c r="H104" s="88" t="s">
        <v>10196</v>
      </c>
      <c r="I104" s="88" t="s">
        <v>10206</v>
      </c>
      <c r="J104" s="88" t="s">
        <v>7456</v>
      </c>
      <c r="K104" s="89">
        <v>55146.960000000006</v>
      </c>
      <c r="L104" s="89">
        <v>0</v>
      </c>
      <c r="M104" s="89">
        <f t="shared" si="1"/>
        <v>55146.960000000006</v>
      </c>
      <c r="N104" s="303">
        <v>0</v>
      </c>
      <c r="O104" s="297" t="s">
        <v>16077</v>
      </c>
      <c r="P104" s="88" t="s">
        <v>9686</v>
      </c>
      <c r="Q104" s="101">
        <v>512512</v>
      </c>
      <c r="R104" s="102" t="s">
        <v>10480</v>
      </c>
      <c r="S104" s="102" t="s">
        <v>10481</v>
      </c>
      <c r="T104" s="102" t="s">
        <v>2622</v>
      </c>
      <c r="U104" s="102" t="s">
        <v>10482</v>
      </c>
      <c r="V104" s="91" t="s">
        <v>10483</v>
      </c>
      <c r="W104" s="102" t="s">
        <v>10484</v>
      </c>
      <c r="X104" s="102" t="s">
        <v>2623</v>
      </c>
      <c r="Y104" s="103">
        <v>25000</v>
      </c>
      <c r="Z104" s="103">
        <v>25000</v>
      </c>
      <c r="AA104" s="102" t="s">
        <v>2623</v>
      </c>
      <c r="AB104" s="102" t="s">
        <v>2623</v>
      </c>
      <c r="AC104" s="102" t="s">
        <v>2623</v>
      </c>
      <c r="AD104" s="103">
        <v>25000</v>
      </c>
      <c r="AE104" s="102" t="s">
        <v>50</v>
      </c>
      <c r="AF104" s="103">
        <v>12500</v>
      </c>
      <c r="AG104" s="103">
        <v>2000</v>
      </c>
      <c r="AH104" s="102" t="s">
        <v>27</v>
      </c>
      <c r="AI104" s="103">
        <v>0</v>
      </c>
      <c r="AJ104" s="102" t="s">
        <v>2624</v>
      </c>
      <c r="AK104" s="102" t="s">
        <v>2630</v>
      </c>
      <c r="AL104" s="106"/>
      <c r="AM104" s="102" t="s">
        <v>28</v>
      </c>
      <c r="AN104" s="88" t="s">
        <v>135</v>
      </c>
      <c r="AO104" s="102" t="s">
        <v>38</v>
      </c>
      <c r="AP104" s="102" t="s">
        <v>31</v>
      </c>
      <c r="AQ104" s="102" t="s">
        <v>2634</v>
      </c>
      <c r="AR104" s="102" t="s">
        <v>32</v>
      </c>
      <c r="AS104" s="102" t="s">
        <v>97</v>
      </c>
      <c r="AT104" s="102" t="s">
        <v>34</v>
      </c>
      <c r="AU104" s="102" t="s">
        <v>71</v>
      </c>
      <c r="AV104" s="102" t="s">
        <v>42</v>
      </c>
      <c r="AW104" s="102" t="s">
        <v>10485</v>
      </c>
      <c r="AX104" s="102" t="s">
        <v>2628</v>
      </c>
      <c r="AY104" s="103">
        <v>0</v>
      </c>
      <c r="AZ104" s="91" t="s">
        <v>10486</v>
      </c>
      <c r="BA104" s="102" t="s">
        <v>10487</v>
      </c>
      <c r="BB104" s="102" t="s">
        <v>10488</v>
      </c>
      <c r="BC104" s="102" t="s">
        <v>36</v>
      </c>
      <c r="BD104" s="103">
        <v>25000</v>
      </c>
      <c r="BE104" s="105" t="s">
        <v>10487</v>
      </c>
      <c r="BF104" s="107">
        <v>41694</v>
      </c>
      <c r="BG104" s="96">
        <v>2842</v>
      </c>
      <c r="BH104" s="97">
        <v>94.733333333333334</v>
      </c>
    </row>
    <row r="105" spans="1:60" ht="12.95" customHeight="1" x14ac:dyDescent="0.25">
      <c r="A105" s="88" t="s">
        <v>10455</v>
      </c>
      <c r="B105" s="88">
        <v>93</v>
      </c>
      <c r="C105" s="88" t="s">
        <v>2527</v>
      </c>
      <c r="D105" s="270">
        <v>5030</v>
      </c>
      <c r="E105" s="88" t="s">
        <v>2530</v>
      </c>
      <c r="F105" s="88" t="s">
        <v>10541</v>
      </c>
      <c r="G105" s="88"/>
      <c r="H105" s="88" t="s">
        <v>10196</v>
      </c>
      <c r="I105" s="88" t="s">
        <v>10206</v>
      </c>
      <c r="J105" s="91" t="s">
        <v>7839</v>
      </c>
      <c r="K105" s="89">
        <v>51919.07</v>
      </c>
      <c r="L105" s="89">
        <v>51919.07</v>
      </c>
      <c r="M105" s="89">
        <f t="shared" si="1"/>
        <v>0</v>
      </c>
      <c r="N105" s="305">
        <v>5191.91</v>
      </c>
      <c r="O105" s="297" t="s">
        <v>16067</v>
      </c>
      <c r="P105" s="88" t="s">
        <v>9686</v>
      </c>
      <c r="Q105" s="101">
        <v>792673</v>
      </c>
      <c r="R105" s="102" t="s">
        <v>10489</v>
      </c>
      <c r="S105" s="102" t="s">
        <v>10490</v>
      </c>
      <c r="T105" s="102" t="s">
        <v>2622</v>
      </c>
      <c r="U105" s="102" t="s">
        <v>10491</v>
      </c>
      <c r="V105" s="91" t="s">
        <v>10492</v>
      </c>
      <c r="W105" s="102" t="s">
        <v>10493</v>
      </c>
      <c r="X105" s="102" t="s">
        <v>2623</v>
      </c>
      <c r="Y105" s="103">
        <v>1000</v>
      </c>
      <c r="Z105" s="103">
        <v>1000</v>
      </c>
      <c r="AA105" s="102" t="s">
        <v>2623</v>
      </c>
      <c r="AB105" s="102" t="s">
        <v>2623</v>
      </c>
      <c r="AC105" s="102" t="s">
        <v>2623</v>
      </c>
      <c r="AD105" s="103">
        <v>1000</v>
      </c>
      <c r="AE105" s="102" t="s">
        <v>26</v>
      </c>
      <c r="AF105" s="103">
        <v>1000</v>
      </c>
      <c r="AG105" s="103">
        <v>21334.98</v>
      </c>
      <c r="AH105" s="102" t="s">
        <v>27</v>
      </c>
      <c r="AI105" s="103">
        <v>0</v>
      </c>
      <c r="AJ105" s="102" t="s">
        <v>2624</v>
      </c>
      <c r="AK105" s="102" t="s">
        <v>2630</v>
      </c>
      <c r="AL105" s="106"/>
      <c r="AM105" s="102" t="s">
        <v>28</v>
      </c>
      <c r="AN105" s="88" t="s">
        <v>135</v>
      </c>
      <c r="AO105" s="102" t="s">
        <v>443</v>
      </c>
      <c r="AP105" s="102" t="s">
        <v>45</v>
      </c>
      <c r="AQ105" s="102" t="s">
        <v>32</v>
      </c>
      <c r="AR105" s="102" t="s">
        <v>32</v>
      </c>
      <c r="AS105" s="102" t="s">
        <v>7156</v>
      </c>
      <c r="AT105" s="102" t="s">
        <v>34</v>
      </c>
      <c r="AU105" s="102" t="s">
        <v>71</v>
      </c>
      <c r="AV105" s="102" t="s">
        <v>42</v>
      </c>
      <c r="AW105" s="102" t="s">
        <v>10470</v>
      </c>
      <c r="AX105" s="102" t="s">
        <v>43</v>
      </c>
      <c r="AY105" s="103">
        <v>0</v>
      </c>
      <c r="AZ105" s="91" t="s">
        <v>10494</v>
      </c>
      <c r="BA105" s="102" t="s">
        <v>10495</v>
      </c>
      <c r="BB105" s="102" t="s">
        <v>10496</v>
      </c>
      <c r="BC105" s="102" t="s">
        <v>36</v>
      </c>
      <c r="BD105" s="103">
        <v>1000</v>
      </c>
      <c r="BE105" s="105" t="s">
        <v>10495</v>
      </c>
      <c r="BF105" s="107">
        <v>41691</v>
      </c>
      <c r="BG105" s="96">
        <v>1977</v>
      </c>
      <c r="BH105" s="97">
        <v>65.900000000000006</v>
      </c>
    </row>
    <row r="106" spans="1:60" ht="12.95" customHeight="1" x14ac:dyDescent="0.25">
      <c r="A106" s="88" t="s">
        <v>10455</v>
      </c>
      <c r="B106" s="88">
        <v>14</v>
      </c>
      <c r="C106" s="88" t="s">
        <v>2528</v>
      </c>
      <c r="D106" s="270">
        <v>387</v>
      </c>
      <c r="E106" s="88" t="s">
        <v>10542</v>
      </c>
      <c r="F106" s="88" t="s">
        <v>9206</v>
      </c>
      <c r="G106" s="88"/>
      <c r="H106" s="88" t="s">
        <v>10196</v>
      </c>
      <c r="I106" s="88" t="s">
        <v>10206</v>
      </c>
      <c r="J106" s="91" t="s">
        <v>7838</v>
      </c>
      <c r="K106" s="89">
        <v>15877.380000000001</v>
      </c>
      <c r="L106" s="89">
        <v>12276.33</v>
      </c>
      <c r="M106" s="89">
        <f t="shared" si="1"/>
        <v>3601.0500000000011</v>
      </c>
      <c r="N106" s="305">
        <v>0</v>
      </c>
      <c r="O106" s="297" t="s">
        <v>16077</v>
      </c>
      <c r="P106" s="88" t="s">
        <v>9686</v>
      </c>
      <c r="Q106" s="101">
        <v>1208637</v>
      </c>
      <c r="R106" s="102" t="s">
        <v>10497</v>
      </c>
      <c r="S106" s="102" t="s">
        <v>10498</v>
      </c>
      <c r="T106" s="102" t="s">
        <v>2646</v>
      </c>
      <c r="U106" s="102">
        <v>1423847</v>
      </c>
      <c r="V106" s="91" t="s">
        <v>10499</v>
      </c>
      <c r="W106" s="102" t="s">
        <v>10500</v>
      </c>
      <c r="X106" s="102" t="s">
        <v>2623</v>
      </c>
      <c r="Y106" s="103">
        <v>8235</v>
      </c>
      <c r="Z106" s="103">
        <v>8235</v>
      </c>
      <c r="AA106" s="102" t="s">
        <v>2623</v>
      </c>
      <c r="AB106" s="102" t="s">
        <v>2623</v>
      </c>
      <c r="AC106" s="102" t="s">
        <v>2623</v>
      </c>
      <c r="AD106" s="103">
        <v>8235</v>
      </c>
      <c r="AE106" s="102" t="s">
        <v>50</v>
      </c>
      <c r="AF106" s="103">
        <v>4117.5</v>
      </c>
      <c r="AG106" s="103">
        <v>4941.6099999999997</v>
      </c>
      <c r="AH106" s="102" t="s">
        <v>27</v>
      </c>
      <c r="AI106" s="103">
        <v>0</v>
      </c>
      <c r="AJ106" s="102" t="s">
        <v>2629</v>
      </c>
      <c r="AK106" s="102" t="s">
        <v>2625</v>
      </c>
      <c r="AL106" s="102" t="s">
        <v>2626</v>
      </c>
      <c r="AM106" s="102" t="s">
        <v>28</v>
      </c>
      <c r="AN106" s="102" t="s">
        <v>262</v>
      </c>
      <c r="AO106" s="102" t="s">
        <v>151</v>
      </c>
      <c r="AP106" s="102" t="s">
        <v>31</v>
      </c>
      <c r="AQ106" s="102" t="s">
        <v>2632</v>
      </c>
      <c r="AR106" s="102" t="s">
        <v>131</v>
      </c>
      <c r="AS106" s="102" t="s">
        <v>347</v>
      </c>
      <c r="AT106" s="102" t="s">
        <v>34</v>
      </c>
      <c r="AU106" s="102" t="s">
        <v>71</v>
      </c>
      <c r="AV106" s="102" t="s">
        <v>42</v>
      </c>
      <c r="AW106" s="102" t="s">
        <v>10470</v>
      </c>
      <c r="AX106" s="102" t="s">
        <v>57</v>
      </c>
      <c r="AY106" s="103">
        <v>0</v>
      </c>
      <c r="AZ106" s="91" t="s">
        <v>10501</v>
      </c>
      <c r="BA106" s="102" t="s">
        <v>10502</v>
      </c>
      <c r="BB106" s="102" t="s">
        <v>10503</v>
      </c>
      <c r="BC106" s="102" t="s">
        <v>36</v>
      </c>
      <c r="BD106" s="103">
        <v>8235</v>
      </c>
      <c r="BE106" s="105" t="s">
        <v>10502</v>
      </c>
      <c r="BF106" s="107">
        <v>41691</v>
      </c>
      <c r="BG106" s="96">
        <v>1453</v>
      </c>
      <c r="BH106" s="97">
        <v>48.43333333333333</v>
      </c>
    </row>
    <row r="107" spans="1:60" ht="12.95" customHeight="1" x14ac:dyDescent="0.25">
      <c r="A107" s="88" t="s">
        <v>10455</v>
      </c>
      <c r="B107" s="88">
        <v>31</v>
      </c>
      <c r="C107" s="88" t="s">
        <v>2528</v>
      </c>
      <c r="D107" s="270">
        <v>9999</v>
      </c>
      <c r="E107" s="88" t="s">
        <v>10543</v>
      </c>
      <c r="F107" s="88" t="s">
        <v>10544</v>
      </c>
      <c r="G107" s="88"/>
      <c r="H107" s="88" t="s">
        <v>10196</v>
      </c>
      <c r="I107" s="88" t="s">
        <v>10206</v>
      </c>
      <c r="J107" s="91" t="s">
        <v>7839</v>
      </c>
      <c r="K107" s="89">
        <v>63329.4</v>
      </c>
      <c r="L107" s="89">
        <v>63329.4</v>
      </c>
      <c r="M107" s="89">
        <f t="shared" si="1"/>
        <v>0</v>
      </c>
      <c r="N107" s="305">
        <v>6332.94</v>
      </c>
      <c r="O107" s="297" t="s">
        <v>16067</v>
      </c>
      <c r="P107" s="88" t="s">
        <v>9686</v>
      </c>
      <c r="Q107" s="101">
        <v>254555</v>
      </c>
      <c r="R107" s="102" t="s">
        <v>10504</v>
      </c>
      <c r="S107" s="102" t="s">
        <v>10505</v>
      </c>
      <c r="T107" s="102" t="s">
        <v>2622</v>
      </c>
      <c r="U107" s="102">
        <v>9300635</v>
      </c>
      <c r="V107" s="91" t="s">
        <v>10506</v>
      </c>
      <c r="W107" s="102" t="s">
        <v>10507</v>
      </c>
      <c r="X107" s="102" t="s">
        <v>2623</v>
      </c>
      <c r="Y107" s="103">
        <v>11224</v>
      </c>
      <c r="Z107" s="103">
        <v>11224</v>
      </c>
      <c r="AA107" s="102" t="s">
        <v>2623</v>
      </c>
      <c r="AB107" s="102" t="s">
        <v>2623</v>
      </c>
      <c r="AC107" s="102" t="s">
        <v>2623</v>
      </c>
      <c r="AD107" s="103">
        <v>11224</v>
      </c>
      <c r="AE107" s="102" t="s">
        <v>26</v>
      </c>
      <c r="AF107" s="103">
        <v>11224</v>
      </c>
      <c r="AG107" s="103">
        <v>10749.08</v>
      </c>
      <c r="AH107" s="102" t="s">
        <v>27</v>
      </c>
      <c r="AI107" s="103">
        <v>0</v>
      </c>
      <c r="AJ107" s="102" t="s">
        <v>2629</v>
      </c>
      <c r="AK107" s="102" t="s">
        <v>2625</v>
      </c>
      <c r="AL107" s="102" t="s">
        <v>2626</v>
      </c>
      <c r="AM107" s="102" t="s">
        <v>28</v>
      </c>
      <c r="AN107" s="91" t="s">
        <v>128</v>
      </c>
      <c r="AO107" s="102" t="s">
        <v>30</v>
      </c>
      <c r="AP107" s="102" t="s">
        <v>31</v>
      </c>
      <c r="AQ107" s="102" t="s">
        <v>10508</v>
      </c>
      <c r="AR107" s="102" t="s">
        <v>32</v>
      </c>
      <c r="AS107" s="102" t="s">
        <v>77</v>
      </c>
      <c r="AT107" s="102" t="s">
        <v>34</v>
      </c>
      <c r="AU107" s="102" t="s">
        <v>71</v>
      </c>
      <c r="AV107" s="102" t="s">
        <v>42</v>
      </c>
      <c r="AW107" s="102" t="s">
        <v>10470</v>
      </c>
      <c r="AX107" s="102" t="s">
        <v>43</v>
      </c>
      <c r="AY107" s="103">
        <v>0</v>
      </c>
      <c r="AZ107" s="91" t="s">
        <v>10509</v>
      </c>
      <c r="BA107" s="102" t="s">
        <v>10510</v>
      </c>
      <c r="BB107" s="102" t="s">
        <v>10210</v>
      </c>
      <c r="BC107" s="102" t="s">
        <v>36</v>
      </c>
      <c r="BD107" s="103">
        <v>11224</v>
      </c>
      <c r="BE107" s="105" t="s">
        <v>10510</v>
      </c>
      <c r="BF107" s="107">
        <v>41691</v>
      </c>
      <c r="BG107" s="96">
        <v>5547</v>
      </c>
      <c r="BH107" s="97">
        <v>184.9</v>
      </c>
    </row>
    <row r="108" spans="1:60" ht="12.95" customHeight="1" x14ac:dyDescent="0.25">
      <c r="A108" s="88" t="s">
        <v>10455</v>
      </c>
      <c r="B108" s="88">
        <v>77</v>
      </c>
      <c r="C108" s="88" t="s">
        <v>2527</v>
      </c>
      <c r="D108" s="270">
        <v>8027</v>
      </c>
      <c r="E108" s="88" t="s">
        <v>10545</v>
      </c>
      <c r="F108" s="122" t="s">
        <v>11898</v>
      </c>
      <c r="G108" s="88"/>
      <c r="H108" s="88" t="s">
        <v>10196</v>
      </c>
      <c r="I108" s="88" t="s">
        <v>8975</v>
      </c>
      <c r="J108" s="91" t="s">
        <v>7838</v>
      </c>
      <c r="K108" s="89">
        <v>34950.879999999997</v>
      </c>
      <c r="L108" s="89">
        <v>6151.27</v>
      </c>
      <c r="M108" s="89">
        <f t="shared" si="1"/>
        <v>28799.609999999997</v>
      </c>
      <c r="N108" s="305">
        <v>1025.21</v>
      </c>
      <c r="O108" s="297" t="s">
        <v>16070</v>
      </c>
      <c r="P108" s="88" t="s">
        <v>9686</v>
      </c>
      <c r="Q108" s="101">
        <v>1355355</v>
      </c>
      <c r="R108" s="102" t="s">
        <v>10511</v>
      </c>
      <c r="S108" s="102" t="s">
        <v>10512</v>
      </c>
      <c r="T108" s="102" t="s">
        <v>9475</v>
      </c>
      <c r="U108" s="102" t="s">
        <v>10513</v>
      </c>
      <c r="V108" s="91" t="s">
        <v>10514</v>
      </c>
      <c r="W108" s="102" t="s">
        <v>10515</v>
      </c>
      <c r="X108" s="102" t="s">
        <v>2623</v>
      </c>
      <c r="Y108" s="103">
        <v>52019.7</v>
      </c>
      <c r="Z108" s="103">
        <v>52019.7</v>
      </c>
      <c r="AA108" s="102" t="s">
        <v>2623</v>
      </c>
      <c r="AB108" s="102" t="s">
        <v>2623</v>
      </c>
      <c r="AC108" s="102" t="s">
        <v>2623</v>
      </c>
      <c r="AD108" s="103">
        <v>21800</v>
      </c>
      <c r="AE108" s="102" t="s">
        <v>50</v>
      </c>
      <c r="AF108" s="103">
        <v>10900</v>
      </c>
      <c r="AG108" s="103">
        <v>0</v>
      </c>
      <c r="AH108" s="102" t="s">
        <v>27</v>
      </c>
      <c r="AI108" s="103">
        <v>0</v>
      </c>
      <c r="AJ108" s="102" t="s">
        <v>2629</v>
      </c>
      <c r="AK108" s="102" t="s">
        <v>2630</v>
      </c>
      <c r="AL108" s="106"/>
      <c r="AM108" s="102" t="s">
        <v>28</v>
      </c>
      <c r="AN108" s="88" t="s">
        <v>135</v>
      </c>
      <c r="AO108" s="102" t="s">
        <v>136</v>
      </c>
      <c r="AP108" s="102" t="s">
        <v>31</v>
      </c>
      <c r="AQ108" s="102" t="s">
        <v>2632</v>
      </c>
      <c r="AR108" s="102" t="s">
        <v>131</v>
      </c>
      <c r="AS108" s="102" t="s">
        <v>258</v>
      </c>
      <c r="AT108" s="102" t="s">
        <v>259</v>
      </c>
      <c r="AU108" s="102" t="s">
        <v>10516</v>
      </c>
      <c r="AV108" s="102" t="s">
        <v>35</v>
      </c>
      <c r="AW108" s="102" t="s">
        <v>10517</v>
      </c>
      <c r="AX108" s="102" t="s">
        <v>57</v>
      </c>
      <c r="AY108" s="103">
        <v>0</v>
      </c>
      <c r="AZ108" s="91" t="s">
        <v>10518</v>
      </c>
      <c r="BA108" s="102" t="s">
        <v>10519</v>
      </c>
      <c r="BB108" s="102" t="s">
        <v>10520</v>
      </c>
      <c r="BC108" s="102" t="s">
        <v>151</v>
      </c>
      <c r="BD108" s="103">
        <v>52019.7</v>
      </c>
      <c r="BE108" s="105" t="s">
        <v>10519</v>
      </c>
      <c r="BF108" s="107">
        <v>41697</v>
      </c>
      <c r="BG108" s="96">
        <v>962</v>
      </c>
      <c r="BH108" s="97">
        <v>32.06666666666667</v>
      </c>
    </row>
    <row r="109" spans="1:60" ht="12.95" customHeight="1" x14ac:dyDescent="0.25">
      <c r="A109" s="88" t="s">
        <v>10455</v>
      </c>
      <c r="B109" s="88">
        <v>1</v>
      </c>
      <c r="C109" s="88" t="s">
        <v>2527</v>
      </c>
      <c r="D109" s="270"/>
      <c r="E109" s="88" t="s">
        <v>10546</v>
      </c>
      <c r="F109" s="88" t="s">
        <v>10547</v>
      </c>
      <c r="G109" s="88"/>
      <c r="H109" s="88" t="s">
        <v>10196</v>
      </c>
      <c r="I109" s="88" t="s">
        <v>10204</v>
      </c>
      <c r="J109" s="88" t="s">
        <v>7453</v>
      </c>
      <c r="K109" s="89">
        <v>76671.570000000007</v>
      </c>
      <c r="L109" s="89">
        <v>70806.789999999994</v>
      </c>
      <c r="M109" s="89">
        <f t="shared" si="1"/>
        <v>5864.7800000000134</v>
      </c>
      <c r="N109" s="305">
        <v>0</v>
      </c>
      <c r="O109" s="297" t="s">
        <v>16077</v>
      </c>
      <c r="P109" s="88" t="s">
        <v>7842</v>
      </c>
      <c r="Q109" s="101">
        <v>1496874</v>
      </c>
      <c r="R109" s="102" t="s">
        <v>10521</v>
      </c>
      <c r="S109" s="102" t="s">
        <v>8068</v>
      </c>
      <c r="T109" s="102" t="s">
        <v>2622</v>
      </c>
      <c r="U109" s="106"/>
      <c r="V109" s="88"/>
      <c r="W109" s="108">
        <v>40511</v>
      </c>
      <c r="X109" s="102" t="s">
        <v>2623</v>
      </c>
      <c r="Y109" s="103">
        <v>0</v>
      </c>
      <c r="Z109" s="103">
        <v>0</v>
      </c>
      <c r="AA109" s="102" t="s">
        <v>2623</v>
      </c>
      <c r="AB109" s="102" t="s">
        <v>2623</v>
      </c>
      <c r="AC109" s="102" t="s">
        <v>2623</v>
      </c>
      <c r="AD109" s="103">
        <v>0</v>
      </c>
      <c r="AE109" s="102" t="s">
        <v>26</v>
      </c>
      <c r="AF109" s="103">
        <v>0</v>
      </c>
      <c r="AG109" s="103">
        <v>0</v>
      </c>
      <c r="AH109" s="102" t="s">
        <v>27</v>
      </c>
      <c r="AI109" s="103">
        <v>0</v>
      </c>
      <c r="AJ109" s="102" t="s">
        <v>2624</v>
      </c>
      <c r="AK109" s="102" t="s">
        <v>2625</v>
      </c>
      <c r="AL109" s="102" t="s">
        <v>2626</v>
      </c>
      <c r="AM109" s="102" t="s">
        <v>28</v>
      </c>
      <c r="AN109" s="88" t="s">
        <v>135</v>
      </c>
      <c r="AO109" s="102" t="s">
        <v>136</v>
      </c>
      <c r="AP109" s="102" t="s">
        <v>31</v>
      </c>
      <c r="AQ109" s="102" t="s">
        <v>2644</v>
      </c>
      <c r="AR109" s="102" t="s">
        <v>32</v>
      </c>
      <c r="AS109" s="102" t="s">
        <v>5719</v>
      </c>
      <c r="AT109" s="102" t="s">
        <v>34</v>
      </c>
      <c r="AU109" s="102" t="s">
        <v>71</v>
      </c>
      <c r="AV109" s="102" t="s">
        <v>42</v>
      </c>
      <c r="AW109" s="102" t="s">
        <v>10470</v>
      </c>
      <c r="AX109" s="102" t="s">
        <v>2637</v>
      </c>
      <c r="AY109" s="103">
        <v>0</v>
      </c>
      <c r="AZ109" s="91" t="s">
        <v>10522</v>
      </c>
      <c r="BA109" s="102" t="s">
        <v>10523</v>
      </c>
      <c r="BB109" s="102" t="s">
        <v>10524</v>
      </c>
      <c r="BC109" s="102" t="s">
        <v>600</v>
      </c>
      <c r="BD109" s="103">
        <v>0</v>
      </c>
      <c r="BE109" s="105" t="s">
        <v>10523</v>
      </c>
      <c r="BF109" s="107">
        <v>41691</v>
      </c>
      <c r="BG109" s="96">
        <v>598</v>
      </c>
      <c r="BH109" s="97">
        <v>19.933333333333334</v>
      </c>
    </row>
    <row r="110" spans="1:60" ht="12.95" customHeight="1" x14ac:dyDescent="0.25">
      <c r="A110" s="88" t="s">
        <v>10455</v>
      </c>
      <c r="B110" s="88">
        <v>82</v>
      </c>
      <c r="C110" s="88" t="s">
        <v>2527</v>
      </c>
      <c r="D110" s="270">
        <v>5012</v>
      </c>
      <c r="E110" s="88" t="s">
        <v>2537</v>
      </c>
      <c r="F110" s="88" t="s">
        <v>9729</v>
      </c>
      <c r="G110" s="200" t="s">
        <v>9729</v>
      </c>
      <c r="H110" s="88" t="s">
        <v>10196</v>
      </c>
      <c r="I110" s="88" t="s">
        <v>8975</v>
      </c>
      <c r="J110" s="91" t="s">
        <v>7838</v>
      </c>
      <c r="K110" s="89">
        <v>193506.22</v>
      </c>
      <c r="L110" s="89">
        <v>193506.22</v>
      </c>
      <c r="M110" s="89">
        <f t="shared" si="1"/>
        <v>0</v>
      </c>
      <c r="N110" s="305">
        <v>0</v>
      </c>
      <c r="O110" s="297" t="s">
        <v>16077</v>
      </c>
      <c r="P110" s="88" t="s">
        <v>7842</v>
      </c>
      <c r="Q110" s="101">
        <v>1405090</v>
      </c>
      <c r="R110" s="102" t="s">
        <v>10525</v>
      </c>
      <c r="S110" s="102" t="s">
        <v>10526</v>
      </c>
      <c r="T110" s="102" t="s">
        <v>2622</v>
      </c>
      <c r="U110" s="102" t="s">
        <v>10527</v>
      </c>
      <c r="V110" s="91" t="s">
        <v>10528</v>
      </c>
      <c r="W110" s="102" t="s">
        <v>10529</v>
      </c>
      <c r="X110" s="102" t="s">
        <v>2623</v>
      </c>
      <c r="Y110" s="103">
        <v>103000</v>
      </c>
      <c r="Z110" s="103">
        <v>103000</v>
      </c>
      <c r="AA110" s="102" t="s">
        <v>2623</v>
      </c>
      <c r="AB110" s="102" t="s">
        <v>2623</v>
      </c>
      <c r="AC110" s="102" t="s">
        <v>2623</v>
      </c>
      <c r="AD110" s="103">
        <v>103000</v>
      </c>
      <c r="AE110" s="102" t="s">
        <v>26</v>
      </c>
      <c r="AF110" s="103">
        <v>103000</v>
      </c>
      <c r="AG110" s="103">
        <v>0</v>
      </c>
      <c r="AH110" s="102" t="s">
        <v>27</v>
      </c>
      <c r="AI110" s="103">
        <v>0</v>
      </c>
      <c r="AJ110" s="102" t="s">
        <v>2624</v>
      </c>
      <c r="AK110" s="102" t="s">
        <v>2625</v>
      </c>
      <c r="AL110" s="102" t="s">
        <v>2626</v>
      </c>
      <c r="AM110" s="102" t="s">
        <v>28</v>
      </c>
      <c r="AN110" s="88" t="s">
        <v>135</v>
      </c>
      <c r="AO110" s="102" t="s">
        <v>136</v>
      </c>
      <c r="AP110" s="102" t="s">
        <v>31</v>
      </c>
      <c r="AQ110" s="102" t="s">
        <v>7485</v>
      </c>
      <c r="AR110" s="102" t="s">
        <v>32</v>
      </c>
      <c r="AS110" s="102" t="s">
        <v>54</v>
      </c>
      <c r="AT110" s="102" t="s">
        <v>55</v>
      </c>
      <c r="AU110" s="102" t="s">
        <v>71</v>
      </c>
      <c r="AV110" s="102" t="s">
        <v>42</v>
      </c>
      <c r="AW110" s="102" t="s">
        <v>10470</v>
      </c>
      <c r="AX110" s="102" t="s">
        <v>57</v>
      </c>
      <c r="AY110" s="103">
        <v>0</v>
      </c>
      <c r="AZ110" s="91" t="s">
        <v>10530</v>
      </c>
      <c r="BA110" s="102" t="s">
        <v>10531</v>
      </c>
      <c r="BB110" s="102" t="s">
        <v>10532</v>
      </c>
      <c r="BC110" s="102" t="s">
        <v>36</v>
      </c>
      <c r="BD110" s="103">
        <v>103000</v>
      </c>
      <c r="BE110" s="105" t="s">
        <v>10531</v>
      </c>
      <c r="BF110" s="107">
        <v>41691</v>
      </c>
      <c r="BG110" s="96">
        <v>865</v>
      </c>
      <c r="BH110" s="97">
        <v>28.833333333333332</v>
      </c>
    </row>
    <row r="111" spans="1:60" ht="12.95" customHeight="1" x14ac:dyDescent="0.25">
      <c r="A111" s="88" t="s">
        <v>10455</v>
      </c>
      <c r="B111" s="88">
        <v>93</v>
      </c>
      <c r="C111" s="88" t="s">
        <v>2527</v>
      </c>
      <c r="D111" s="270">
        <v>5030</v>
      </c>
      <c r="E111" s="88" t="s">
        <v>2530</v>
      </c>
      <c r="F111" s="122" t="s">
        <v>11913</v>
      </c>
      <c r="G111" s="88"/>
      <c r="H111" s="88" t="s">
        <v>10196</v>
      </c>
      <c r="I111" s="88" t="s">
        <v>10206</v>
      </c>
      <c r="J111" s="91" t="s">
        <v>7839</v>
      </c>
      <c r="K111" s="89">
        <v>94904.41</v>
      </c>
      <c r="L111" s="89">
        <v>94904.41</v>
      </c>
      <c r="M111" s="89">
        <f t="shared" si="1"/>
        <v>0</v>
      </c>
      <c r="N111" s="303">
        <v>14235.66</v>
      </c>
      <c r="O111" s="297" t="s">
        <v>16068</v>
      </c>
      <c r="P111" s="88" t="s">
        <v>9686</v>
      </c>
      <c r="Q111" s="101">
        <v>726309</v>
      </c>
      <c r="R111" s="102" t="s">
        <v>10533</v>
      </c>
      <c r="S111" s="102" t="s">
        <v>10534</v>
      </c>
      <c r="T111" s="102" t="s">
        <v>9554</v>
      </c>
      <c r="U111" s="102">
        <v>3197</v>
      </c>
      <c r="V111" s="91" t="s">
        <v>10535</v>
      </c>
      <c r="W111" s="102" t="s">
        <v>10536</v>
      </c>
      <c r="X111" s="102" t="s">
        <v>2623</v>
      </c>
      <c r="Y111" s="103">
        <v>51546.13</v>
      </c>
      <c r="Z111" s="103">
        <v>51546.13</v>
      </c>
      <c r="AA111" s="102" t="s">
        <v>2623</v>
      </c>
      <c r="AB111" s="102" t="s">
        <v>2623</v>
      </c>
      <c r="AC111" s="102" t="s">
        <v>2623</v>
      </c>
      <c r="AD111" s="103">
        <v>51546.13</v>
      </c>
      <c r="AE111" s="102" t="s">
        <v>50</v>
      </c>
      <c r="AF111" s="103">
        <v>25773.07</v>
      </c>
      <c r="AG111" s="103">
        <v>4982.82</v>
      </c>
      <c r="AH111" s="102" t="s">
        <v>27</v>
      </c>
      <c r="AI111" s="103">
        <v>0</v>
      </c>
      <c r="AJ111" s="102" t="s">
        <v>2624</v>
      </c>
      <c r="AK111" s="102" t="s">
        <v>2630</v>
      </c>
      <c r="AL111" s="106"/>
      <c r="AM111" s="102" t="s">
        <v>28</v>
      </c>
      <c r="AN111" s="88" t="s">
        <v>135</v>
      </c>
      <c r="AO111" s="102" t="s">
        <v>38</v>
      </c>
      <c r="AP111" s="102" t="s">
        <v>45</v>
      </c>
      <c r="AQ111" s="102" t="s">
        <v>2634</v>
      </c>
      <c r="AR111" s="102" t="s">
        <v>32</v>
      </c>
      <c r="AS111" s="102" t="s">
        <v>363</v>
      </c>
      <c r="AT111" s="102" t="s">
        <v>34</v>
      </c>
      <c r="AU111" s="102" t="s">
        <v>71</v>
      </c>
      <c r="AV111" s="102" t="s">
        <v>42</v>
      </c>
      <c r="AW111" s="102" t="s">
        <v>10537</v>
      </c>
      <c r="AX111" s="102" t="s">
        <v>43</v>
      </c>
      <c r="AY111" s="103">
        <v>0</v>
      </c>
      <c r="AZ111" s="91" t="s">
        <v>10538</v>
      </c>
      <c r="BA111" s="102" t="s">
        <v>10539</v>
      </c>
      <c r="BB111" s="102" t="s">
        <v>10540</v>
      </c>
      <c r="BC111" s="102" t="s">
        <v>36</v>
      </c>
      <c r="BD111" s="103">
        <v>51546.13</v>
      </c>
      <c r="BE111" s="105" t="s">
        <v>10539</v>
      </c>
      <c r="BF111" s="105">
        <v>41674</v>
      </c>
      <c r="BG111" s="96">
        <v>2211</v>
      </c>
      <c r="BH111" s="97">
        <v>73.7</v>
      </c>
    </row>
    <row r="112" spans="1:60" ht="12.95" customHeight="1" x14ac:dyDescent="0.25">
      <c r="A112" s="88" t="s">
        <v>10798</v>
      </c>
      <c r="B112" s="102">
        <v>93</v>
      </c>
      <c r="C112" s="88" t="s">
        <v>2527</v>
      </c>
      <c r="D112" s="270">
        <v>9999</v>
      </c>
      <c r="E112" s="88" t="s">
        <v>10198</v>
      </c>
      <c r="F112" s="88" t="s">
        <v>9730</v>
      </c>
      <c r="G112" s="200" t="s">
        <v>9730</v>
      </c>
      <c r="H112" s="88" t="s">
        <v>10196</v>
      </c>
      <c r="I112" s="88" t="s">
        <v>10206</v>
      </c>
      <c r="J112" s="91" t="s">
        <v>7839</v>
      </c>
      <c r="K112" s="89">
        <v>35874.550000000003</v>
      </c>
      <c r="L112" s="89">
        <v>35874.550000000003</v>
      </c>
      <c r="M112" s="89">
        <f t="shared" si="1"/>
        <v>0</v>
      </c>
      <c r="N112" s="303">
        <v>3000</v>
      </c>
      <c r="O112" s="310" t="s">
        <v>16066</v>
      </c>
      <c r="P112" s="88" t="s">
        <v>9686</v>
      </c>
      <c r="Q112" s="101">
        <v>378525</v>
      </c>
      <c r="R112" s="102" t="s">
        <v>10548</v>
      </c>
      <c r="S112" s="102" t="s">
        <v>10549</v>
      </c>
      <c r="T112" s="102" t="s">
        <v>2622</v>
      </c>
      <c r="U112" s="102" t="s">
        <v>10550</v>
      </c>
      <c r="V112" s="91" t="s">
        <v>10551</v>
      </c>
      <c r="W112" s="102" t="s">
        <v>10552</v>
      </c>
      <c r="X112" s="102" t="s">
        <v>2623</v>
      </c>
      <c r="Y112" s="103">
        <v>25125.55</v>
      </c>
      <c r="Z112" s="103">
        <v>25125.55</v>
      </c>
      <c r="AA112" s="102" t="s">
        <v>2623</v>
      </c>
      <c r="AB112" s="102" t="s">
        <v>2623</v>
      </c>
      <c r="AC112" s="102" t="s">
        <v>2623</v>
      </c>
      <c r="AD112" s="103">
        <v>25125.55</v>
      </c>
      <c r="AE112" s="102" t="s">
        <v>26</v>
      </c>
      <c r="AF112" s="103">
        <v>25125.55</v>
      </c>
      <c r="AG112" s="103">
        <v>1545.5</v>
      </c>
      <c r="AH112" s="102" t="s">
        <v>27</v>
      </c>
      <c r="AI112" s="103">
        <v>0</v>
      </c>
      <c r="AJ112" s="102" t="s">
        <v>2624</v>
      </c>
      <c r="AK112" s="102" t="s">
        <v>2638</v>
      </c>
      <c r="AL112" s="102" t="s">
        <v>2642</v>
      </c>
      <c r="AM112" s="102" t="s">
        <v>28</v>
      </c>
      <c r="AN112" s="88" t="s">
        <v>135</v>
      </c>
      <c r="AO112" s="102" t="s">
        <v>30</v>
      </c>
      <c r="AP112" s="102" t="s">
        <v>31</v>
      </c>
      <c r="AQ112" s="102" t="s">
        <v>8815</v>
      </c>
      <c r="AR112" s="102" t="s">
        <v>32</v>
      </c>
      <c r="AS112" s="102" t="s">
        <v>10553</v>
      </c>
      <c r="AT112" s="102" t="s">
        <v>84</v>
      </c>
      <c r="AU112" s="102" t="s">
        <v>85</v>
      </c>
      <c r="AV112" s="102" t="s">
        <v>42</v>
      </c>
      <c r="AW112" s="102" t="s">
        <v>10554</v>
      </c>
      <c r="AX112" s="102" t="s">
        <v>43</v>
      </c>
      <c r="AY112" s="103">
        <v>0</v>
      </c>
      <c r="AZ112" s="91" t="s">
        <v>10555</v>
      </c>
      <c r="BA112" s="102" t="s">
        <v>10556</v>
      </c>
      <c r="BB112" s="102" t="s">
        <v>10557</v>
      </c>
      <c r="BC112" s="102" t="s">
        <v>36</v>
      </c>
      <c r="BD112" s="103">
        <v>25125.55</v>
      </c>
      <c r="BE112" s="95" t="s">
        <v>10556</v>
      </c>
      <c r="BF112" s="88" t="s">
        <v>10554</v>
      </c>
      <c r="BG112" s="96">
        <v>3808</v>
      </c>
      <c r="BH112" s="97">
        <v>126.93333333333334</v>
      </c>
    </row>
    <row r="113" spans="1:60" ht="12.95" customHeight="1" x14ac:dyDescent="0.25">
      <c r="A113" s="88" t="s">
        <v>10798</v>
      </c>
      <c r="B113" s="102">
        <v>93</v>
      </c>
      <c r="C113" s="88" t="s">
        <v>2527</v>
      </c>
      <c r="D113" s="270">
        <v>6004</v>
      </c>
      <c r="E113" s="88" t="s">
        <v>2534</v>
      </c>
      <c r="F113" s="88" t="s">
        <v>9729</v>
      </c>
      <c r="G113" s="200" t="s">
        <v>9729</v>
      </c>
      <c r="H113" s="88" t="s">
        <v>10196</v>
      </c>
      <c r="I113" s="88" t="s">
        <v>10204</v>
      </c>
      <c r="J113" s="91" t="s">
        <v>7838</v>
      </c>
      <c r="K113" s="89">
        <v>884706.59</v>
      </c>
      <c r="L113" s="89">
        <v>875452.94</v>
      </c>
      <c r="M113" s="89">
        <f t="shared" si="1"/>
        <v>9253.6500000000233</v>
      </c>
      <c r="N113" s="303">
        <v>103885.17</v>
      </c>
      <c r="O113" s="310" t="s">
        <v>16070</v>
      </c>
      <c r="P113" s="88" t="s">
        <v>9686</v>
      </c>
      <c r="Q113" s="101">
        <v>667180</v>
      </c>
      <c r="R113" s="102" t="s">
        <v>10558</v>
      </c>
      <c r="S113" s="102" t="s">
        <v>4665</v>
      </c>
      <c r="T113" s="102" t="s">
        <v>2622</v>
      </c>
      <c r="U113" s="102" t="s">
        <v>10559</v>
      </c>
      <c r="V113" s="91" t="s">
        <v>10560</v>
      </c>
      <c r="W113" s="102" t="s">
        <v>10561</v>
      </c>
      <c r="X113" s="102" t="s">
        <v>2623</v>
      </c>
      <c r="Y113" s="103">
        <v>120000</v>
      </c>
      <c r="Z113" s="103">
        <v>120000</v>
      </c>
      <c r="AA113" s="102" t="s">
        <v>2623</v>
      </c>
      <c r="AB113" s="102" t="s">
        <v>2623</v>
      </c>
      <c r="AC113" s="102" t="s">
        <v>2623</v>
      </c>
      <c r="AD113" s="103">
        <v>79000</v>
      </c>
      <c r="AE113" s="102" t="s">
        <v>26</v>
      </c>
      <c r="AF113" s="103">
        <v>79000</v>
      </c>
      <c r="AG113" s="103">
        <v>796452.94</v>
      </c>
      <c r="AH113" s="102" t="s">
        <v>27</v>
      </c>
      <c r="AI113" s="103">
        <v>0</v>
      </c>
      <c r="AJ113" s="102" t="s">
        <v>2629</v>
      </c>
      <c r="AK113" s="102" t="s">
        <v>2638</v>
      </c>
      <c r="AL113" s="102" t="s">
        <v>2651</v>
      </c>
      <c r="AM113" s="102" t="s">
        <v>28</v>
      </c>
      <c r="AN113" s="88" t="s">
        <v>135</v>
      </c>
      <c r="AO113" s="102" t="s">
        <v>38</v>
      </c>
      <c r="AP113" s="102" t="s">
        <v>45</v>
      </c>
      <c r="AQ113" s="102" t="s">
        <v>2641</v>
      </c>
      <c r="AR113" s="102" t="s">
        <v>32</v>
      </c>
      <c r="AS113" s="102" t="s">
        <v>154</v>
      </c>
      <c r="AT113" s="102" t="s">
        <v>40</v>
      </c>
      <c r="AU113" s="102" t="s">
        <v>41</v>
      </c>
      <c r="AV113" s="102" t="s">
        <v>178</v>
      </c>
      <c r="AW113" s="102" t="s">
        <v>10562</v>
      </c>
      <c r="AX113" s="102" t="s">
        <v>57</v>
      </c>
      <c r="AY113" s="103">
        <v>0</v>
      </c>
      <c r="AZ113" s="91" t="s">
        <v>10563</v>
      </c>
      <c r="BA113" s="102" t="s">
        <v>10564</v>
      </c>
      <c r="BB113" s="102" t="s">
        <v>10565</v>
      </c>
      <c r="BC113" s="102" t="s">
        <v>36</v>
      </c>
      <c r="BD113" s="103">
        <v>120000</v>
      </c>
      <c r="BE113" s="95" t="s">
        <v>10564</v>
      </c>
      <c r="BF113" s="88" t="s">
        <v>10562</v>
      </c>
      <c r="BG113" s="96">
        <v>2426</v>
      </c>
      <c r="BH113" s="97">
        <v>80.86666666666666</v>
      </c>
    </row>
    <row r="114" spans="1:60" ht="12.95" customHeight="1" x14ac:dyDescent="0.25">
      <c r="A114" s="88" t="s">
        <v>10798</v>
      </c>
      <c r="B114" s="102">
        <v>93</v>
      </c>
      <c r="C114" s="88" t="s">
        <v>2527</v>
      </c>
      <c r="D114" s="270">
        <v>5030</v>
      </c>
      <c r="E114" s="88" t="s">
        <v>2530</v>
      </c>
      <c r="F114" s="122" t="s">
        <v>11913</v>
      </c>
      <c r="G114" s="88"/>
      <c r="H114" s="88" t="s">
        <v>10196</v>
      </c>
      <c r="I114" s="88" t="s">
        <v>10799</v>
      </c>
      <c r="J114" s="91" t="s">
        <v>7838</v>
      </c>
      <c r="K114" s="89">
        <v>124839.77</v>
      </c>
      <c r="L114" s="89">
        <v>124839.77</v>
      </c>
      <c r="M114" s="89">
        <f t="shared" si="1"/>
        <v>0</v>
      </c>
      <c r="N114" s="303">
        <v>24967.95</v>
      </c>
      <c r="O114" s="310" t="s">
        <v>16071</v>
      </c>
      <c r="P114" s="88" t="s">
        <v>9686</v>
      </c>
      <c r="Q114" s="101">
        <v>804851</v>
      </c>
      <c r="R114" s="102" t="s">
        <v>10566</v>
      </c>
      <c r="S114" s="102" t="s">
        <v>10567</v>
      </c>
      <c r="T114" s="102" t="s">
        <v>2622</v>
      </c>
      <c r="U114" s="102" t="s">
        <v>10568</v>
      </c>
      <c r="V114" s="91" t="s">
        <v>10569</v>
      </c>
      <c r="W114" s="102" t="s">
        <v>10570</v>
      </c>
      <c r="X114" s="102" t="s">
        <v>2623</v>
      </c>
      <c r="Y114" s="103">
        <v>32134.49</v>
      </c>
      <c r="Z114" s="103">
        <v>32134.49</v>
      </c>
      <c r="AA114" s="102" t="s">
        <v>2623</v>
      </c>
      <c r="AB114" s="102" t="s">
        <v>2623</v>
      </c>
      <c r="AC114" s="102" t="s">
        <v>2623</v>
      </c>
      <c r="AD114" s="103">
        <v>32134.49</v>
      </c>
      <c r="AE114" s="102" t="s">
        <v>27</v>
      </c>
      <c r="AF114" s="103">
        <v>0</v>
      </c>
      <c r="AG114" s="103">
        <v>0</v>
      </c>
      <c r="AH114" s="102" t="s">
        <v>27</v>
      </c>
      <c r="AI114" s="103">
        <v>0</v>
      </c>
      <c r="AJ114" s="102" t="s">
        <v>2624</v>
      </c>
      <c r="AK114" s="102" t="s">
        <v>2625</v>
      </c>
      <c r="AL114" s="102" t="s">
        <v>2626</v>
      </c>
      <c r="AM114" s="102" t="s">
        <v>28</v>
      </c>
      <c r="AN114" s="88" t="s">
        <v>135</v>
      </c>
      <c r="AO114" s="102" t="s">
        <v>38</v>
      </c>
      <c r="AP114" s="102" t="s">
        <v>45</v>
      </c>
      <c r="AQ114" s="102" t="s">
        <v>2644</v>
      </c>
      <c r="AR114" s="102" t="s">
        <v>32</v>
      </c>
      <c r="AS114" s="102" t="s">
        <v>725</v>
      </c>
      <c r="AT114" s="102" t="s">
        <v>34</v>
      </c>
      <c r="AU114" s="102" t="s">
        <v>71</v>
      </c>
      <c r="AV114" s="102" t="s">
        <v>42</v>
      </c>
      <c r="AW114" s="102" t="s">
        <v>10571</v>
      </c>
      <c r="AX114" s="102" t="s">
        <v>57</v>
      </c>
      <c r="AY114" s="103">
        <v>0</v>
      </c>
      <c r="AZ114" s="91" t="s">
        <v>10572</v>
      </c>
      <c r="BA114" s="102" t="s">
        <v>10573</v>
      </c>
      <c r="BB114" s="102" t="s">
        <v>10574</v>
      </c>
      <c r="BC114" s="102" t="s">
        <v>36</v>
      </c>
      <c r="BD114" s="103">
        <v>32134.49</v>
      </c>
      <c r="BE114" s="95" t="s">
        <v>10573</v>
      </c>
      <c r="BF114" s="88" t="s">
        <v>10571</v>
      </c>
      <c r="BG114" s="96">
        <v>1933</v>
      </c>
      <c r="BH114" s="97">
        <v>64.433333333333337</v>
      </c>
    </row>
    <row r="115" spans="1:60" ht="12.95" customHeight="1" x14ac:dyDescent="0.25">
      <c r="A115" s="88" t="s">
        <v>10798</v>
      </c>
      <c r="B115" s="102">
        <v>93</v>
      </c>
      <c r="C115" s="88" t="s">
        <v>2527</v>
      </c>
      <c r="D115" s="270">
        <v>1001</v>
      </c>
      <c r="E115" s="88" t="s">
        <v>10800</v>
      </c>
      <c r="F115" s="122" t="s">
        <v>11898</v>
      </c>
      <c r="G115" s="88"/>
      <c r="H115" s="88" t="s">
        <v>10196</v>
      </c>
      <c r="I115" s="88" t="s">
        <v>10206</v>
      </c>
      <c r="J115" s="88" t="s">
        <v>7456</v>
      </c>
      <c r="K115" s="109">
        <v>118378.38999999998</v>
      </c>
      <c r="L115" s="89">
        <v>0</v>
      </c>
      <c r="M115" s="89">
        <f t="shared" si="1"/>
        <v>118378.38999999998</v>
      </c>
      <c r="N115" s="306">
        <v>0</v>
      </c>
      <c r="O115" s="34" t="s">
        <v>16077</v>
      </c>
      <c r="P115" s="88" t="s">
        <v>9686</v>
      </c>
      <c r="Q115" s="101">
        <v>805184</v>
      </c>
      <c r="R115" s="102" t="s">
        <v>10575</v>
      </c>
      <c r="S115" s="102" t="s">
        <v>10576</v>
      </c>
      <c r="T115" s="102" t="s">
        <v>2622</v>
      </c>
      <c r="U115" s="102" t="s">
        <v>10577</v>
      </c>
      <c r="V115" s="91" t="s">
        <v>10578</v>
      </c>
      <c r="W115" s="102" t="s">
        <v>10579</v>
      </c>
      <c r="X115" s="102" t="s">
        <v>2623</v>
      </c>
      <c r="Y115" s="103">
        <v>58403.82</v>
      </c>
      <c r="Z115" s="103">
        <v>58403.82</v>
      </c>
      <c r="AA115" s="102" t="s">
        <v>2623</v>
      </c>
      <c r="AB115" s="102" t="s">
        <v>2623</v>
      </c>
      <c r="AC115" s="102" t="s">
        <v>2623</v>
      </c>
      <c r="AD115" s="103">
        <v>58403.82</v>
      </c>
      <c r="AE115" s="102" t="s">
        <v>27</v>
      </c>
      <c r="AF115" s="103">
        <v>0</v>
      </c>
      <c r="AG115" s="103">
        <v>2500</v>
      </c>
      <c r="AH115" s="102" t="s">
        <v>27</v>
      </c>
      <c r="AI115" s="103">
        <v>0</v>
      </c>
      <c r="AJ115" s="102" t="s">
        <v>2624</v>
      </c>
      <c r="AK115" s="102" t="s">
        <v>2630</v>
      </c>
      <c r="AL115" s="106"/>
      <c r="AM115" s="102" t="s">
        <v>28</v>
      </c>
      <c r="AN115" s="88" t="s">
        <v>135</v>
      </c>
      <c r="AO115" s="102" t="s">
        <v>38</v>
      </c>
      <c r="AP115" s="102" t="s">
        <v>45</v>
      </c>
      <c r="AQ115" s="102" t="s">
        <v>32</v>
      </c>
      <c r="AR115" s="102" t="s">
        <v>32</v>
      </c>
      <c r="AS115" s="102" t="s">
        <v>77</v>
      </c>
      <c r="AT115" s="102" t="s">
        <v>34</v>
      </c>
      <c r="AU115" s="102" t="s">
        <v>71</v>
      </c>
      <c r="AV115" s="102" t="s">
        <v>42</v>
      </c>
      <c r="AW115" s="102" t="s">
        <v>10571</v>
      </c>
      <c r="AX115" s="102" t="s">
        <v>2628</v>
      </c>
      <c r="AY115" s="103">
        <v>0</v>
      </c>
      <c r="AZ115" s="91" t="s">
        <v>10580</v>
      </c>
      <c r="BA115" s="102" t="s">
        <v>10581</v>
      </c>
      <c r="BB115" s="102" t="s">
        <v>10582</v>
      </c>
      <c r="BC115" s="102" t="s">
        <v>36</v>
      </c>
      <c r="BD115" s="103">
        <v>58403.82</v>
      </c>
      <c r="BE115" s="95" t="s">
        <v>10581</v>
      </c>
      <c r="BF115" s="88" t="s">
        <v>10571</v>
      </c>
      <c r="BG115" s="96">
        <v>2247</v>
      </c>
      <c r="BH115" s="97">
        <v>74.900000000000006</v>
      </c>
    </row>
    <row r="116" spans="1:60" ht="12.95" customHeight="1" x14ac:dyDescent="0.25">
      <c r="A116" s="88" t="s">
        <v>10798</v>
      </c>
      <c r="B116" s="102">
        <v>93</v>
      </c>
      <c r="C116" s="88" t="s">
        <v>2527</v>
      </c>
      <c r="D116" s="270">
        <v>9999</v>
      </c>
      <c r="E116" s="88" t="s">
        <v>10198</v>
      </c>
      <c r="F116" s="122" t="s">
        <v>11898</v>
      </c>
      <c r="G116" s="88"/>
      <c r="H116" s="88" t="s">
        <v>10196</v>
      </c>
      <c r="I116" s="88" t="s">
        <v>10206</v>
      </c>
      <c r="J116" s="88" t="s">
        <v>7456</v>
      </c>
      <c r="K116" s="109">
        <v>183746.13</v>
      </c>
      <c r="L116" s="89">
        <v>0</v>
      </c>
      <c r="M116" s="89">
        <f t="shared" si="1"/>
        <v>183746.13</v>
      </c>
      <c r="N116" s="306">
        <v>0</v>
      </c>
      <c r="O116" s="34" t="s">
        <v>16077</v>
      </c>
      <c r="P116" s="88" t="s">
        <v>9686</v>
      </c>
      <c r="Q116" s="101">
        <v>677087</v>
      </c>
      <c r="R116" s="102" t="s">
        <v>10583</v>
      </c>
      <c r="S116" s="102" t="s">
        <v>10584</v>
      </c>
      <c r="T116" s="102" t="s">
        <v>2622</v>
      </c>
      <c r="U116" s="102" t="s">
        <v>10585</v>
      </c>
      <c r="V116" s="91" t="s">
        <v>10586</v>
      </c>
      <c r="W116" s="102" t="s">
        <v>10587</v>
      </c>
      <c r="X116" s="102" t="s">
        <v>2623</v>
      </c>
      <c r="Y116" s="103">
        <v>100000</v>
      </c>
      <c r="Z116" s="103">
        <v>100000</v>
      </c>
      <c r="AA116" s="102" t="s">
        <v>2623</v>
      </c>
      <c r="AB116" s="102" t="s">
        <v>2623</v>
      </c>
      <c r="AC116" s="102" t="s">
        <v>2623</v>
      </c>
      <c r="AD116" s="103">
        <v>100000</v>
      </c>
      <c r="AE116" s="102" t="s">
        <v>27</v>
      </c>
      <c r="AF116" s="103">
        <v>0</v>
      </c>
      <c r="AG116" s="103">
        <v>10000</v>
      </c>
      <c r="AH116" s="102" t="s">
        <v>27</v>
      </c>
      <c r="AI116" s="103">
        <v>0</v>
      </c>
      <c r="AJ116" s="102" t="s">
        <v>2624</v>
      </c>
      <c r="AK116" s="102" t="s">
        <v>2630</v>
      </c>
      <c r="AL116" s="106"/>
      <c r="AM116" s="102" t="s">
        <v>28</v>
      </c>
      <c r="AN116" s="88" t="s">
        <v>135</v>
      </c>
      <c r="AO116" s="102" t="s">
        <v>38</v>
      </c>
      <c r="AP116" s="102" t="s">
        <v>45</v>
      </c>
      <c r="AQ116" s="102" t="s">
        <v>2634</v>
      </c>
      <c r="AR116" s="102" t="s">
        <v>32</v>
      </c>
      <c r="AS116" s="102" t="s">
        <v>9381</v>
      </c>
      <c r="AT116" s="102" t="s">
        <v>123</v>
      </c>
      <c r="AU116" s="102" t="s">
        <v>185</v>
      </c>
      <c r="AV116" s="102" t="s">
        <v>42</v>
      </c>
      <c r="AW116" s="102" t="s">
        <v>10571</v>
      </c>
      <c r="AX116" s="102" t="s">
        <v>2628</v>
      </c>
      <c r="AY116" s="103">
        <v>0</v>
      </c>
      <c r="AZ116" s="91" t="s">
        <v>10588</v>
      </c>
      <c r="BA116" s="102" t="s">
        <v>10589</v>
      </c>
      <c r="BB116" s="102" t="s">
        <v>10590</v>
      </c>
      <c r="BC116" s="102" t="s">
        <v>36</v>
      </c>
      <c r="BD116" s="103">
        <v>100000</v>
      </c>
      <c r="BE116" s="95" t="s">
        <v>10589</v>
      </c>
      <c r="BF116" s="88" t="s">
        <v>10571</v>
      </c>
      <c r="BG116" s="96">
        <v>2384</v>
      </c>
      <c r="BH116" s="97">
        <v>79.466666666666669</v>
      </c>
    </row>
    <row r="117" spans="1:60" ht="12.95" customHeight="1" x14ac:dyDescent="0.25">
      <c r="A117" s="88" t="s">
        <v>10798</v>
      </c>
      <c r="B117" s="102">
        <v>93</v>
      </c>
      <c r="C117" s="88" t="s">
        <v>2527</v>
      </c>
      <c r="D117" s="270">
        <v>5030</v>
      </c>
      <c r="E117" s="88" t="s">
        <v>2530</v>
      </c>
      <c r="F117" s="122" t="s">
        <v>11913</v>
      </c>
      <c r="G117" s="88"/>
      <c r="H117" s="88" t="s">
        <v>10196</v>
      </c>
      <c r="I117" s="88" t="s">
        <v>10799</v>
      </c>
      <c r="J117" s="91" t="s">
        <v>7838</v>
      </c>
      <c r="K117" s="89">
        <v>186687.19</v>
      </c>
      <c r="L117" s="89">
        <v>186687.19</v>
      </c>
      <c r="M117" s="89">
        <f t="shared" si="1"/>
        <v>0</v>
      </c>
      <c r="N117" s="303">
        <v>11945.21</v>
      </c>
      <c r="O117" s="310" t="s">
        <v>16070</v>
      </c>
      <c r="P117" s="88" t="s">
        <v>9686</v>
      </c>
      <c r="Q117" s="101">
        <v>745637</v>
      </c>
      <c r="R117" s="102" t="s">
        <v>10591</v>
      </c>
      <c r="S117" s="102" t="s">
        <v>10592</v>
      </c>
      <c r="T117" s="102" t="s">
        <v>2622</v>
      </c>
      <c r="U117" s="102" t="s">
        <v>10593</v>
      </c>
      <c r="V117" s="91" t="s">
        <v>10594</v>
      </c>
      <c r="W117" s="102" t="s">
        <v>10595</v>
      </c>
      <c r="X117" s="102" t="s">
        <v>2623</v>
      </c>
      <c r="Y117" s="103">
        <v>71746.399999999994</v>
      </c>
      <c r="Z117" s="103">
        <v>71746.399999999994</v>
      </c>
      <c r="AA117" s="102" t="s">
        <v>2623</v>
      </c>
      <c r="AB117" s="102" t="s">
        <v>2623</v>
      </c>
      <c r="AC117" s="102" t="s">
        <v>2623</v>
      </c>
      <c r="AD117" s="103">
        <v>71746.399999999994</v>
      </c>
      <c r="AE117" s="102" t="s">
        <v>26</v>
      </c>
      <c r="AF117" s="103">
        <v>71746.399999999994</v>
      </c>
      <c r="AG117" s="103">
        <v>7730.4</v>
      </c>
      <c r="AH117" s="102" t="s">
        <v>27</v>
      </c>
      <c r="AI117" s="103">
        <v>0</v>
      </c>
      <c r="AJ117" s="102" t="s">
        <v>2624</v>
      </c>
      <c r="AK117" s="102" t="s">
        <v>2625</v>
      </c>
      <c r="AL117" s="102" t="s">
        <v>2626</v>
      </c>
      <c r="AM117" s="102" t="s">
        <v>28</v>
      </c>
      <c r="AN117" s="88" t="s">
        <v>135</v>
      </c>
      <c r="AO117" s="102" t="s">
        <v>443</v>
      </c>
      <c r="AP117" s="102" t="s">
        <v>45</v>
      </c>
      <c r="AQ117" s="102" t="s">
        <v>2641</v>
      </c>
      <c r="AR117" s="102" t="s">
        <v>32</v>
      </c>
      <c r="AS117" s="102" t="s">
        <v>405</v>
      </c>
      <c r="AT117" s="102" t="s">
        <v>34</v>
      </c>
      <c r="AU117" s="102" t="s">
        <v>71</v>
      </c>
      <c r="AV117" s="102" t="s">
        <v>42</v>
      </c>
      <c r="AW117" s="102" t="s">
        <v>10571</v>
      </c>
      <c r="AX117" s="102" t="s">
        <v>57</v>
      </c>
      <c r="AY117" s="103">
        <v>0</v>
      </c>
      <c r="AZ117" s="91" t="s">
        <v>10596</v>
      </c>
      <c r="BA117" s="102" t="s">
        <v>10597</v>
      </c>
      <c r="BB117" s="102" t="s">
        <v>10598</v>
      </c>
      <c r="BC117" s="102" t="s">
        <v>36</v>
      </c>
      <c r="BD117" s="103">
        <v>71746.399999999994</v>
      </c>
      <c r="BE117" s="95" t="s">
        <v>10597</v>
      </c>
      <c r="BF117" s="88" t="s">
        <v>10571</v>
      </c>
      <c r="BG117" s="96">
        <v>2180</v>
      </c>
      <c r="BH117" s="97">
        <v>72.666666666666671</v>
      </c>
    </row>
    <row r="118" spans="1:60" ht="12.95" customHeight="1" x14ac:dyDescent="0.25">
      <c r="A118" s="88" t="s">
        <v>10798</v>
      </c>
      <c r="B118" s="102">
        <v>93</v>
      </c>
      <c r="C118" s="88" t="s">
        <v>2527</v>
      </c>
      <c r="D118" s="270">
        <v>6004</v>
      </c>
      <c r="E118" s="88" t="s">
        <v>2534</v>
      </c>
      <c r="F118" s="88" t="s">
        <v>9730</v>
      </c>
      <c r="G118" s="200" t="s">
        <v>9730</v>
      </c>
      <c r="H118" s="88" t="s">
        <v>10196</v>
      </c>
      <c r="I118" s="33" t="s">
        <v>17459</v>
      </c>
      <c r="J118" s="91" t="s">
        <v>7839</v>
      </c>
      <c r="K118" s="89">
        <v>127158.88</v>
      </c>
      <c r="L118" s="89">
        <v>127158.88</v>
      </c>
      <c r="M118" s="89">
        <f t="shared" si="1"/>
        <v>0</v>
      </c>
      <c r="N118" s="303">
        <v>11559.9</v>
      </c>
      <c r="O118" s="310" t="s">
        <v>16070</v>
      </c>
      <c r="P118" s="88" t="s">
        <v>9686</v>
      </c>
      <c r="Q118" s="101">
        <v>743827</v>
      </c>
      <c r="R118" s="102" t="s">
        <v>10599</v>
      </c>
      <c r="S118" s="102" t="s">
        <v>10600</v>
      </c>
      <c r="T118" s="102" t="s">
        <v>2622</v>
      </c>
      <c r="U118" s="102" t="s">
        <v>10601</v>
      </c>
      <c r="V118" s="91" t="s">
        <v>10602</v>
      </c>
      <c r="W118" s="102" t="s">
        <v>10603</v>
      </c>
      <c r="X118" s="102" t="s">
        <v>2623</v>
      </c>
      <c r="Y118" s="103">
        <v>100974</v>
      </c>
      <c r="Z118" s="103">
        <v>100974</v>
      </c>
      <c r="AA118" s="102" t="s">
        <v>2623</v>
      </c>
      <c r="AB118" s="102" t="s">
        <v>2623</v>
      </c>
      <c r="AC118" s="102" t="s">
        <v>2623</v>
      </c>
      <c r="AD118" s="103">
        <v>50000</v>
      </c>
      <c r="AE118" s="102" t="s">
        <v>26</v>
      </c>
      <c r="AF118" s="103">
        <v>50000</v>
      </c>
      <c r="AG118" s="103">
        <v>5000</v>
      </c>
      <c r="AH118" s="102" t="s">
        <v>27</v>
      </c>
      <c r="AI118" s="103">
        <v>0</v>
      </c>
      <c r="AJ118" s="102" t="s">
        <v>2624</v>
      </c>
      <c r="AK118" s="102" t="s">
        <v>2625</v>
      </c>
      <c r="AL118" s="102" t="s">
        <v>2626</v>
      </c>
      <c r="AM118" s="102" t="s">
        <v>28</v>
      </c>
      <c r="AN118" s="88" t="s">
        <v>135</v>
      </c>
      <c r="AO118" s="102" t="s">
        <v>298</v>
      </c>
      <c r="AP118" s="102" t="s">
        <v>45</v>
      </c>
      <c r="AQ118" s="102" t="s">
        <v>2901</v>
      </c>
      <c r="AR118" s="102" t="s">
        <v>32</v>
      </c>
      <c r="AS118" s="102" t="s">
        <v>347</v>
      </c>
      <c r="AT118" s="102" t="s">
        <v>34</v>
      </c>
      <c r="AU118" s="102" t="s">
        <v>71</v>
      </c>
      <c r="AV118" s="102" t="s">
        <v>42</v>
      </c>
      <c r="AW118" s="102" t="s">
        <v>10571</v>
      </c>
      <c r="AX118" s="102" t="s">
        <v>43</v>
      </c>
      <c r="AY118" s="103">
        <v>0</v>
      </c>
      <c r="AZ118" s="91" t="s">
        <v>10604</v>
      </c>
      <c r="BA118" s="102" t="s">
        <v>10605</v>
      </c>
      <c r="BB118" s="102" t="s">
        <v>10606</v>
      </c>
      <c r="BC118" s="102" t="s">
        <v>36</v>
      </c>
      <c r="BD118" s="103">
        <v>100974</v>
      </c>
      <c r="BE118" s="95" t="s">
        <v>10605</v>
      </c>
      <c r="BF118" s="88" t="s">
        <v>10571</v>
      </c>
      <c r="BG118" s="96">
        <v>2216</v>
      </c>
      <c r="BH118" s="97">
        <v>73.86666666666666</v>
      </c>
    </row>
    <row r="119" spans="1:60" ht="12.95" customHeight="1" x14ac:dyDescent="0.25">
      <c r="A119" s="88" t="s">
        <v>10798</v>
      </c>
      <c r="B119" s="102">
        <v>93</v>
      </c>
      <c r="C119" s="88" t="s">
        <v>2527</v>
      </c>
      <c r="D119" s="270">
        <v>6004</v>
      </c>
      <c r="E119" s="88" t="s">
        <v>2534</v>
      </c>
      <c r="F119" s="88" t="s">
        <v>9730</v>
      </c>
      <c r="G119" s="200" t="s">
        <v>9730</v>
      </c>
      <c r="H119" s="88" t="s">
        <v>10196</v>
      </c>
      <c r="I119" s="33" t="s">
        <v>17459</v>
      </c>
      <c r="J119" s="91" t="s">
        <v>7839</v>
      </c>
      <c r="K119" s="89">
        <v>124839.77</v>
      </c>
      <c r="L119" s="89">
        <v>124839.77</v>
      </c>
      <c r="M119" s="89">
        <f t="shared" si="1"/>
        <v>0</v>
      </c>
      <c r="N119" s="303">
        <v>10676.92</v>
      </c>
      <c r="O119" s="310" t="s">
        <v>16070</v>
      </c>
      <c r="P119" s="88" t="s">
        <v>9686</v>
      </c>
      <c r="Q119" s="101">
        <v>805664</v>
      </c>
      <c r="R119" s="102" t="s">
        <v>10607</v>
      </c>
      <c r="S119" s="102" t="s">
        <v>10608</v>
      </c>
      <c r="T119" s="102" t="s">
        <v>2622</v>
      </c>
      <c r="U119" s="102" t="s">
        <v>10609</v>
      </c>
      <c r="V119" s="91" t="s">
        <v>10610</v>
      </c>
      <c r="W119" s="102" t="s">
        <v>10611</v>
      </c>
      <c r="X119" s="102" t="s">
        <v>2623</v>
      </c>
      <c r="Y119" s="103">
        <v>56745.42</v>
      </c>
      <c r="Z119" s="103">
        <v>56745.42</v>
      </c>
      <c r="AA119" s="102" t="s">
        <v>2623</v>
      </c>
      <c r="AB119" s="102" t="s">
        <v>2623</v>
      </c>
      <c r="AC119" s="102" t="s">
        <v>2623</v>
      </c>
      <c r="AD119" s="103">
        <v>56745.42</v>
      </c>
      <c r="AE119" s="102" t="s">
        <v>26</v>
      </c>
      <c r="AF119" s="103">
        <v>56745.42</v>
      </c>
      <c r="AG119" s="103">
        <v>6745.42</v>
      </c>
      <c r="AH119" s="102" t="s">
        <v>27</v>
      </c>
      <c r="AI119" s="103">
        <v>0</v>
      </c>
      <c r="AJ119" s="102" t="s">
        <v>2624</v>
      </c>
      <c r="AK119" s="102" t="s">
        <v>2625</v>
      </c>
      <c r="AL119" s="102" t="s">
        <v>2626</v>
      </c>
      <c r="AM119" s="102" t="s">
        <v>28</v>
      </c>
      <c r="AN119" s="88" t="s">
        <v>135</v>
      </c>
      <c r="AO119" s="102" t="s">
        <v>298</v>
      </c>
      <c r="AP119" s="102" t="s">
        <v>45</v>
      </c>
      <c r="AQ119" s="102" t="s">
        <v>2644</v>
      </c>
      <c r="AR119" s="102" t="s">
        <v>32</v>
      </c>
      <c r="AS119" s="102" t="s">
        <v>77</v>
      </c>
      <c r="AT119" s="102" t="s">
        <v>34</v>
      </c>
      <c r="AU119" s="102" t="s">
        <v>71</v>
      </c>
      <c r="AV119" s="102" t="s">
        <v>42</v>
      </c>
      <c r="AW119" s="102" t="s">
        <v>10571</v>
      </c>
      <c r="AX119" s="102" t="s">
        <v>43</v>
      </c>
      <c r="AY119" s="103">
        <v>0</v>
      </c>
      <c r="AZ119" s="91" t="s">
        <v>10612</v>
      </c>
      <c r="BA119" s="102" t="s">
        <v>10613</v>
      </c>
      <c r="BB119" s="102" t="s">
        <v>10614</v>
      </c>
      <c r="BC119" s="102" t="s">
        <v>36</v>
      </c>
      <c r="BD119" s="103">
        <v>56745.42</v>
      </c>
      <c r="BE119" s="95" t="s">
        <v>10613</v>
      </c>
      <c r="BF119" s="88" t="s">
        <v>10571</v>
      </c>
      <c r="BG119" s="96">
        <v>2003</v>
      </c>
      <c r="BH119" s="97">
        <v>66.766666666666666</v>
      </c>
    </row>
    <row r="120" spans="1:60" ht="12.95" customHeight="1" x14ac:dyDescent="0.25">
      <c r="A120" s="88" t="s">
        <v>10798</v>
      </c>
      <c r="B120" s="102">
        <v>82</v>
      </c>
      <c r="C120" s="88" t="s">
        <v>2527</v>
      </c>
      <c r="D120" s="270">
        <v>5012</v>
      </c>
      <c r="E120" s="88" t="s">
        <v>2537</v>
      </c>
      <c r="F120" s="122" t="s">
        <v>11898</v>
      </c>
      <c r="G120" s="88"/>
      <c r="H120" s="88" t="s">
        <v>10203</v>
      </c>
      <c r="I120" s="88" t="s">
        <v>13987</v>
      </c>
      <c r="J120" s="91" t="s">
        <v>7838</v>
      </c>
      <c r="K120" s="89">
        <v>206649.14</v>
      </c>
      <c r="L120" s="89">
        <v>206649.14</v>
      </c>
      <c r="M120" s="89">
        <f t="shared" si="1"/>
        <v>0</v>
      </c>
      <c r="N120" s="303">
        <v>18786.28</v>
      </c>
      <c r="O120" s="310" t="s">
        <v>16070</v>
      </c>
      <c r="P120" s="88" t="s">
        <v>9686</v>
      </c>
      <c r="Q120" s="101">
        <v>1046426</v>
      </c>
      <c r="R120" s="102" t="s">
        <v>10615</v>
      </c>
      <c r="S120" s="102" t="s">
        <v>10616</v>
      </c>
      <c r="T120" s="102" t="s">
        <v>2622</v>
      </c>
      <c r="U120" s="102" t="s">
        <v>651</v>
      </c>
      <c r="V120" s="91" t="s">
        <v>10617</v>
      </c>
      <c r="W120" s="102" t="s">
        <v>10618</v>
      </c>
      <c r="X120" s="102" t="s">
        <v>2623</v>
      </c>
      <c r="Y120" s="103">
        <v>94815</v>
      </c>
      <c r="Z120" s="103">
        <v>101136</v>
      </c>
      <c r="AA120" s="102" t="s">
        <v>2623</v>
      </c>
      <c r="AB120" s="102" t="s">
        <v>2623</v>
      </c>
      <c r="AC120" s="102" t="s">
        <v>2623</v>
      </c>
      <c r="AD120" s="103">
        <v>94815</v>
      </c>
      <c r="AE120" s="102" t="s">
        <v>26</v>
      </c>
      <c r="AF120" s="103">
        <v>94815</v>
      </c>
      <c r="AG120" s="103">
        <v>0</v>
      </c>
      <c r="AH120" s="102" t="s">
        <v>27</v>
      </c>
      <c r="AI120" s="103">
        <v>0</v>
      </c>
      <c r="AJ120" s="102" t="s">
        <v>2629</v>
      </c>
      <c r="AK120" s="102" t="s">
        <v>2630</v>
      </c>
      <c r="AL120" s="106"/>
      <c r="AM120" s="102" t="s">
        <v>28</v>
      </c>
      <c r="AN120" s="88" t="s">
        <v>135</v>
      </c>
      <c r="AO120" s="102" t="s">
        <v>136</v>
      </c>
      <c r="AP120" s="102" t="s">
        <v>31</v>
      </c>
      <c r="AQ120" s="102" t="s">
        <v>2650</v>
      </c>
      <c r="AR120" s="102" t="s">
        <v>32</v>
      </c>
      <c r="AS120" s="102" t="s">
        <v>77</v>
      </c>
      <c r="AT120" s="102" t="s">
        <v>34</v>
      </c>
      <c r="AU120" s="102" t="s">
        <v>71</v>
      </c>
      <c r="AV120" s="102" t="s">
        <v>42</v>
      </c>
      <c r="AW120" s="102" t="s">
        <v>10571</v>
      </c>
      <c r="AX120" s="102" t="s">
        <v>57</v>
      </c>
      <c r="AY120" s="103">
        <v>0</v>
      </c>
      <c r="AZ120" s="91" t="s">
        <v>10619</v>
      </c>
      <c r="BA120" s="102" t="s">
        <v>10620</v>
      </c>
      <c r="BB120" s="102" t="s">
        <v>10621</v>
      </c>
      <c r="BC120" s="102" t="s">
        <v>36</v>
      </c>
      <c r="BD120" s="103">
        <v>94815</v>
      </c>
      <c r="BE120" s="95" t="s">
        <v>10620</v>
      </c>
      <c r="BF120" s="88" t="s">
        <v>10571</v>
      </c>
      <c r="BG120" s="96">
        <v>1760</v>
      </c>
      <c r="BH120" s="97">
        <v>58.666666666666664</v>
      </c>
    </row>
    <row r="121" spans="1:60" ht="12.95" customHeight="1" x14ac:dyDescent="0.25">
      <c r="A121" s="88" t="s">
        <v>10798</v>
      </c>
      <c r="B121" s="102">
        <v>93</v>
      </c>
      <c r="C121" s="88" t="s">
        <v>2527</v>
      </c>
      <c r="D121" s="270">
        <v>5031</v>
      </c>
      <c r="E121" s="88" t="s">
        <v>10801</v>
      </c>
      <c r="F121" s="88" t="s">
        <v>9730</v>
      </c>
      <c r="G121" s="200" t="s">
        <v>9730</v>
      </c>
      <c r="H121" s="88" t="s">
        <v>10196</v>
      </c>
      <c r="I121" s="88" t="s">
        <v>8709</v>
      </c>
      <c r="J121" s="88" t="s">
        <v>7456</v>
      </c>
      <c r="K121" s="109">
        <v>14160.0416</v>
      </c>
      <c r="L121" s="89">
        <v>0</v>
      </c>
      <c r="M121" s="89">
        <f t="shared" si="1"/>
        <v>14160.0416</v>
      </c>
      <c r="N121" s="306">
        <v>0</v>
      </c>
      <c r="O121" s="34" t="s">
        <v>16077</v>
      </c>
      <c r="P121" s="88" t="s">
        <v>9686</v>
      </c>
      <c r="Q121" s="101">
        <v>1351057</v>
      </c>
      <c r="R121" s="102" t="s">
        <v>10622</v>
      </c>
      <c r="S121" s="102" t="s">
        <v>10623</v>
      </c>
      <c r="T121" s="102" t="s">
        <v>2622</v>
      </c>
      <c r="U121" s="102" t="s">
        <v>10624</v>
      </c>
      <c r="V121" s="91" t="s">
        <v>10625</v>
      </c>
      <c r="W121" s="102" t="s">
        <v>10626</v>
      </c>
      <c r="X121" s="102" t="s">
        <v>2623</v>
      </c>
      <c r="Y121" s="103">
        <v>10000</v>
      </c>
      <c r="Z121" s="103">
        <v>10000</v>
      </c>
      <c r="AA121" s="102" t="s">
        <v>2623</v>
      </c>
      <c r="AB121" s="102" t="s">
        <v>2623</v>
      </c>
      <c r="AC121" s="102" t="s">
        <v>2623</v>
      </c>
      <c r="AD121" s="103">
        <v>10000</v>
      </c>
      <c r="AE121" s="102" t="s">
        <v>50</v>
      </c>
      <c r="AF121" s="103">
        <v>5000</v>
      </c>
      <c r="AG121" s="103">
        <v>0</v>
      </c>
      <c r="AH121" s="102" t="s">
        <v>27</v>
      </c>
      <c r="AI121" s="103">
        <v>0</v>
      </c>
      <c r="AJ121" s="102" t="s">
        <v>2629</v>
      </c>
      <c r="AK121" s="102" t="s">
        <v>2630</v>
      </c>
      <c r="AL121" s="106"/>
      <c r="AM121" s="102" t="s">
        <v>28</v>
      </c>
      <c r="AN121" s="88" t="s">
        <v>135</v>
      </c>
      <c r="AO121" s="102" t="s">
        <v>136</v>
      </c>
      <c r="AP121" s="102" t="s">
        <v>2662</v>
      </c>
      <c r="AQ121" s="102" t="s">
        <v>2653</v>
      </c>
      <c r="AR121" s="102" t="s">
        <v>32</v>
      </c>
      <c r="AS121" s="102" t="s">
        <v>396</v>
      </c>
      <c r="AT121" s="102" t="s">
        <v>34</v>
      </c>
      <c r="AU121" s="102" t="s">
        <v>71</v>
      </c>
      <c r="AV121" s="102" t="s">
        <v>42</v>
      </c>
      <c r="AW121" s="102" t="s">
        <v>10627</v>
      </c>
      <c r="AX121" s="102" t="s">
        <v>2628</v>
      </c>
      <c r="AY121" s="103">
        <v>0</v>
      </c>
      <c r="AZ121" s="91" t="s">
        <v>10628</v>
      </c>
      <c r="BA121" s="102" t="s">
        <v>10629</v>
      </c>
      <c r="BB121" s="102" t="s">
        <v>10630</v>
      </c>
      <c r="BC121" s="102" t="s">
        <v>36</v>
      </c>
      <c r="BD121" s="103">
        <v>10000</v>
      </c>
      <c r="BE121" s="95" t="s">
        <v>10629</v>
      </c>
      <c r="BF121" s="88" t="s">
        <v>10627</v>
      </c>
      <c r="BG121" s="96">
        <v>959</v>
      </c>
      <c r="BH121" s="97">
        <v>31.966666666666665</v>
      </c>
    </row>
    <row r="122" spans="1:60" ht="12.95" customHeight="1" x14ac:dyDescent="0.25">
      <c r="A122" s="88" t="s">
        <v>10798</v>
      </c>
      <c r="B122" s="102">
        <v>82</v>
      </c>
      <c r="C122" s="88" t="s">
        <v>2527</v>
      </c>
      <c r="D122" s="270">
        <v>5012</v>
      </c>
      <c r="E122" s="88" t="s">
        <v>2537</v>
      </c>
      <c r="F122" s="122" t="s">
        <v>11898</v>
      </c>
      <c r="G122" s="88"/>
      <c r="H122" s="88" t="s">
        <v>10203</v>
      </c>
      <c r="I122" s="88" t="s">
        <v>13987</v>
      </c>
      <c r="J122" s="88" t="s">
        <v>7453</v>
      </c>
      <c r="K122" s="89">
        <v>9222.33</v>
      </c>
      <c r="L122" s="89">
        <v>7000</v>
      </c>
      <c r="M122" s="89">
        <f t="shared" si="1"/>
        <v>2222.33</v>
      </c>
      <c r="N122" s="303">
        <v>700</v>
      </c>
      <c r="O122" s="310" t="s">
        <v>16067</v>
      </c>
      <c r="P122" s="88" t="s">
        <v>9686</v>
      </c>
      <c r="Q122" s="101">
        <v>1348709</v>
      </c>
      <c r="R122" s="102" t="s">
        <v>10631</v>
      </c>
      <c r="S122" s="102" t="s">
        <v>10632</v>
      </c>
      <c r="T122" s="102" t="s">
        <v>2622</v>
      </c>
      <c r="U122" s="102" t="s">
        <v>10633</v>
      </c>
      <c r="V122" s="91" t="s">
        <v>10634</v>
      </c>
      <c r="W122" s="102" t="s">
        <v>10635</v>
      </c>
      <c r="X122" s="102" t="s">
        <v>2623</v>
      </c>
      <c r="Y122" s="103">
        <v>113750</v>
      </c>
      <c r="Z122" s="103">
        <v>125000</v>
      </c>
      <c r="AA122" s="102" t="s">
        <v>2623</v>
      </c>
      <c r="AB122" s="102" t="s">
        <v>2623</v>
      </c>
      <c r="AC122" s="102" t="s">
        <v>2623</v>
      </c>
      <c r="AD122" s="103">
        <v>7000</v>
      </c>
      <c r="AE122" s="102" t="s">
        <v>26</v>
      </c>
      <c r="AF122" s="103">
        <v>7000</v>
      </c>
      <c r="AG122" s="103">
        <v>0</v>
      </c>
      <c r="AH122" s="102" t="s">
        <v>27</v>
      </c>
      <c r="AI122" s="103">
        <v>0</v>
      </c>
      <c r="AJ122" s="102" t="s">
        <v>2629</v>
      </c>
      <c r="AK122" s="102" t="s">
        <v>2625</v>
      </c>
      <c r="AL122" s="102" t="s">
        <v>2626</v>
      </c>
      <c r="AM122" s="102" t="s">
        <v>28</v>
      </c>
      <c r="AN122" s="88" t="s">
        <v>135</v>
      </c>
      <c r="AO122" s="102" t="s">
        <v>284</v>
      </c>
      <c r="AP122" s="102" t="s">
        <v>45</v>
      </c>
      <c r="AQ122" s="102" t="s">
        <v>2652</v>
      </c>
      <c r="AR122" s="102" t="s">
        <v>32</v>
      </c>
      <c r="AS122" s="102" t="s">
        <v>77</v>
      </c>
      <c r="AT122" s="102" t="s">
        <v>34</v>
      </c>
      <c r="AU122" s="102" t="s">
        <v>71</v>
      </c>
      <c r="AV122" s="102" t="s">
        <v>42</v>
      </c>
      <c r="AW122" s="102" t="s">
        <v>10562</v>
      </c>
      <c r="AX122" s="102" t="s">
        <v>2637</v>
      </c>
      <c r="AY122" s="103">
        <v>0</v>
      </c>
      <c r="AZ122" s="91" t="s">
        <v>10636</v>
      </c>
      <c r="BA122" s="102" t="s">
        <v>10637</v>
      </c>
      <c r="BB122" s="102" t="s">
        <v>10638</v>
      </c>
      <c r="BC122" s="102" t="s">
        <v>36</v>
      </c>
      <c r="BD122" s="103">
        <v>113750</v>
      </c>
      <c r="BE122" s="95" t="s">
        <v>10637</v>
      </c>
      <c r="BF122" s="88" t="s">
        <v>10562</v>
      </c>
      <c r="BG122" s="96">
        <v>976</v>
      </c>
      <c r="BH122" s="97">
        <v>32.533333333333331</v>
      </c>
    </row>
    <row r="123" spans="1:60" ht="12.95" customHeight="1" x14ac:dyDescent="0.25">
      <c r="A123" s="88" t="s">
        <v>10798</v>
      </c>
      <c r="B123" s="102">
        <v>93</v>
      </c>
      <c r="C123" s="88" t="s">
        <v>2527</v>
      </c>
      <c r="D123" s="270">
        <v>6004</v>
      </c>
      <c r="E123" s="88" t="s">
        <v>2534</v>
      </c>
      <c r="F123" s="122" t="s">
        <v>11898</v>
      </c>
      <c r="G123" s="88"/>
      <c r="H123" s="88" t="s">
        <v>10203</v>
      </c>
      <c r="I123" s="88" t="s">
        <v>13987</v>
      </c>
      <c r="J123" s="91" t="s">
        <v>7839</v>
      </c>
      <c r="K123" s="89">
        <v>32592.55</v>
      </c>
      <c r="L123" s="89">
        <v>32592.55</v>
      </c>
      <c r="M123" s="89">
        <f t="shared" si="1"/>
        <v>0</v>
      </c>
      <c r="N123" s="303">
        <v>3259.26</v>
      </c>
      <c r="O123" s="310" t="s">
        <v>16067</v>
      </c>
      <c r="P123" s="88" t="s">
        <v>9686</v>
      </c>
      <c r="Q123" s="101">
        <v>1187296</v>
      </c>
      <c r="R123" s="102" t="s">
        <v>10639</v>
      </c>
      <c r="S123" s="102" t="s">
        <v>10640</v>
      </c>
      <c r="T123" s="102" t="s">
        <v>2622</v>
      </c>
      <c r="U123" s="102" t="s">
        <v>10641</v>
      </c>
      <c r="V123" s="91" t="s">
        <v>10642</v>
      </c>
      <c r="W123" s="102" t="s">
        <v>10643</v>
      </c>
      <c r="X123" s="102" t="s">
        <v>2623</v>
      </c>
      <c r="Y123" s="103">
        <v>60000</v>
      </c>
      <c r="Z123" s="103">
        <v>60000</v>
      </c>
      <c r="AA123" s="102" t="s">
        <v>2623</v>
      </c>
      <c r="AB123" s="102" t="s">
        <v>2623</v>
      </c>
      <c r="AC123" s="102" t="s">
        <v>2623</v>
      </c>
      <c r="AD123" s="103">
        <v>32592.55</v>
      </c>
      <c r="AE123" s="102" t="s">
        <v>26</v>
      </c>
      <c r="AF123" s="103">
        <v>32592.55</v>
      </c>
      <c r="AG123" s="103">
        <v>0</v>
      </c>
      <c r="AH123" s="102" t="s">
        <v>27</v>
      </c>
      <c r="AI123" s="103">
        <v>0</v>
      </c>
      <c r="AJ123" s="106"/>
      <c r="AK123" s="106"/>
      <c r="AL123" s="106"/>
      <c r="AM123" s="102" t="s">
        <v>28</v>
      </c>
      <c r="AN123" s="88" t="s">
        <v>135</v>
      </c>
      <c r="AO123" s="102" t="s">
        <v>284</v>
      </c>
      <c r="AP123" s="102" t="s">
        <v>45</v>
      </c>
      <c r="AQ123" s="102" t="s">
        <v>2634</v>
      </c>
      <c r="AR123" s="102" t="s">
        <v>32</v>
      </c>
      <c r="AS123" s="102" t="s">
        <v>148</v>
      </c>
      <c r="AT123" s="102" t="s">
        <v>34</v>
      </c>
      <c r="AU123" s="102" t="s">
        <v>71</v>
      </c>
      <c r="AV123" s="102" t="s">
        <v>42</v>
      </c>
      <c r="AW123" s="102" t="s">
        <v>10571</v>
      </c>
      <c r="AX123" s="102" t="s">
        <v>43</v>
      </c>
      <c r="AY123" s="103">
        <v>0</v>
      </c>
      <c r="AZ123" s="91" t="s">
        <v>10644</v>
      </c>
      <c r="BA123" s="102" t="s">
        <v>10645</v>
      </c>
      <c r="BB123" s="102" t="s">
        <v>10646</v>
      </c>
      <c r="BC123" s="102" t="s">
        <v>36</v>
      </c>
      <c r="BD123" s="103">
        <v>60000</v>
      </c>
      <c r="BE123" s="95" t="s">
        <v>10645</v>
      </c>
      <c r="BF123" s="88" t="s">
        <v>10571</v>
      </c>
      <c r="BG123" s="96">
        <v>1478</v>
      </c>
      <c r="BH123" s="97">
        <v>49.266666666666666</v>
      </c>
    </row>
    <row r="124" spans="1:60" ht="12.95" customHeight="1" x14ac:dyDescent="0.25">
      <c r="A124" s="88" t="s">
        <v>10798</v>
      </c>
      <c r="B124" s="102">
        <v>93</v>
      </c>
      <c r="C124" s="88" t="s">
        <v>2527</v>
      </c>
      <c r="D124" s="270">
        <v>6004</v>
      </c>
      <c r="E124" s="88" t="s">
        <v>2534</v>
      </c>
      <c r="F124" s="88" t="s">
        <v>9730</v>
      </c>
      <c r="G124" s="200" t="s">
        <v>9730</v>
      </c>
      <c r="H124" s="88" t="s">
        <v>10196</v>
      </c>
      <c r="I124" s="33" t="s">
        <v>17459</v>
      </c>
      <c r="J124" s="88" t="s">
        <v>7453</v>
      </c>
      <c r="K124" s="89">
        <v>209654.66</v>
      </c>
      <c r="L124" s="89">
        <v>180000</v>
      </c>
      <c r="M124" s="89">
        <f t="shared" si="1"/>
        <v>29654.660000000003</v>
      </c>
      <c r="N124" s="303">
        <v>21600</v>
      </c>
      <c r="O124" s="310" t="s">
        <v>16069</v>
      </c>
      <c r="P124" s="88" t="s">
        <v>9686</v>
      </c>
      <c r="Q124" s="101">
        <v>1136950</v>
      </c>
      <c r="R124" s="102" t="s">
        <v>10647</v>
      </c>
      <c r="S124" s="102" t="s">
        <v>10648</v>
      </c>
      <c r="T124" s="102" t="s">
        <v>2622</v>
      </c>
      <c r="U124" s="102" t="s">
        <v>10649</v>
      </c>
      <c r="V124" s="91" t="s">
        <v>10650</v>
      </c>
      <c r="W124" s="102" t="s">
        <v>10651</v>
      </c>
      <c r="X124" s="102" t="s">
        <v>2623</v>
      </c>
      <c r="Y124" s="103">
        <v>53000</v>
      </c>
      <c r="Z124" s="103">
        <v>53000</v>
      </c>
      <c r="AA124" s="102" t="s">
        <v>2623</v>
      </c>
      <c r="AB124" s="102" t="s">
        <v>2623</v>
      </c>
      <c r="AC124" s="102" t="s">
        <v>2623</v>
      </c>
      <c r="AD124" s="103">
        <v>53000</v>
      </c>
      <c r="AE124" s="102" t="s">
        <v>26</v>
      </c>
      <c r="AF124" s="103">
        <v>53000</v>
      </c>
      <c r="AG124" s="103">
        <v>0</v>
      </c>
      <c r="AH124" s="102" t="s">
        <v>27</v>
      </c>
      <c r="AI124" s="103">
        <v>0</v>
      </c>
      <c r="AJ124" s="102" t="s">
        <v>2629</v>
      </c>
      <c r="AK124" s="102" t="s">
        <v>2625</v>
      </c>
      <c r="AL124" s="102" t="s">
        <v>2626</v>
      </c>
      <c r="AM124" s="102" t="s">
        <v>28</v>
      </c>
      <c r="AN124" s="102" t="s">
        <v>512</v>
      </c>
      <c r="AO124" s="102" t="s">
        <v>3164</v>
      </c>
      <c r="AP124" s="102" t="s">
        <v>127</v>
      </c>
      <c r="AQ124" s="102" t="s">
        <v>2645</v>
      </c>
      <c r="AR124" s="102" t="s">
        <v>32</v>
      </c>
      <c r="AS124" s="102" t="s">
        <v>77</v>
      </c>
      <c r="AT124" s="102" t="s">
        <v>34</v>
      </c>
      <c r="AU124" s="102" t="s">
        <v>71</v>
      </c>
      <c r="AV124" s="102" t="s">
        <v>42</v>
      </c>
      <c r="AW124" s="102" t="s">
        <v>10571</v>
      </c>
      <c r="AX124" s="102" t="s">
        <v>2643</v>
      </c>
      <c r="AY124" s="103">
        <v>0</v>
      </c>
      <c r="AZ124" s="91" t="s">
        <v>10652</v>
      </c>
      <c r="BA124" s="102" t="s">
        <v>10653</v>
      </c>
      <c r="BB124" s="102" t="s">
        <v>10654</v>
      </c>
      <c r="BC124" s="102" t="s">
        <v>36</v>
      </c>
      <c r="BD124" s="103">
        <v>53000</v>
      </c>
      <c r="BE124" s="95" t="s">
        <v>10653</v>
      </c>
      <c r="BF124" s="88" t="s">
        <v>10571</v>
      </c>
      <c r="BG124" s="96">
        <v>1680</v>
      </c>
      <c r="BH124" s="97">
        <v>56</v>
      </c>
    </row>
    <row r="125" spans="1:60" ht="12.95" customHeight="1" x14ac:dyDescent="0.25">
      <c r="A125" s="88" t="s">
        <v>10798</v>
      </c>
      <c r="B125" s="102">
        <v>93</v>
      </c>
      <c r="C125" s="88" t="s">
        <v>2527</v>
      </c>
      <c r="D125" s="270">
        <v>5030</v>
      </c>
      <c r="E125" s="88" t="s">
        <v>2530</v>
      </c>
      <c r="F125" s="122" t="s">
        <v>11913</v>
      </c>
      <c r="G125" s="88"/>
      <c r="H125" s="88" t="s">
        <v>10202</v>
      </c>
      <c r="I125" s="88" t="s">
        <v>10202</v>
      </c>
      <c r="J125" s="91" t="s">
        <v>7838</v>
      </c>
      <c r="K125" s="89">
        <v>60040.44</v>
      </c>
      <c r="L125" s="89">
        <v>60040.44</v>
      </c>
      <c r="M125" s="89">
        <f t="shared" si="1"/>
        <v>0</v>
      </c>
      <c r="N125" s="303">
        <v>9006.07</v>
      </c>
      <c r="O125" s="310" t="s">
        <v>16068</v>
      </c>
      <c r="P125" s="88" t="s">
        <v>9686</v>
      </c>
      <c r="Q125" s="101">
        <v>760339</v>
      </c>
      <c r="R125" s="102" t="s">
        <v>10655</v>
      </c>
      <c r="S125" s="102" t="s">
        <v>10656</v>
      </c>
      <c r="T125" s="102" t="s">
        <v>2622</v>
      </c>
      <c r="U125" s="102" t="s">
        <v>10657</v>
      </c>
      <c r="V125" s="91" t="s">
        <v>10658</v>
      </c>
      <c r="W125" s="102" t="s">
        <v>10659</v>
      </c>
      <c r="X125" s="102" t="s">
        <v>2623</v>
      </c>
      <c r="Y125" s="103">
        <v>23465.02</v>
      </c>
      <c r="Z125" s="103">
        <v>23465.02</v>
      </c>
      <c r="AA125" s="102" t="s">
        <v>2623</v>
      </c>
      <c r="AB125" s="102" t="s">
        <v>2623</v>
      </c>
      <c r="AC125" s="102" t="s">
        <v>2623</v>
      </c>
      <c r="AD125" s="103">
        <v>23465.02</v>
      </c>
      <c r="AE125" s="102" t="s">
        <v>26</v>
      </c>
      <c r="AF125" s="103">
        <v>23465.02</v>
      </c>
      <c r="AG125" s="103">
        <v>2492.5</v>
      </c>
      <c r="AH125" s="102" t="s">
        <v>27</v>
      </c>
      <c r="AI125" s="103">
        <v>0</v>
      </c>
      <c r="AJ125" s="102" t="s">
        <v>2629</v>
      </c>
      <c r="AK125" s="102" t="s">
        <v>2625</v>
      </c>
      <c r="AL125" s="102" t="s">
        <v>2626</v>
      </c>
      <c r="AM125" s="102" t="s">
        <v>28</v>
      </c>
      <c r="AN125" s="88" t="s">
        <v>135</v>
      </c>
      <c r="AO125" s="102" t="s">
        <v>30</v>
      </c>
      <c r="AP125" s="102" t="s">
        <v>45</v>
      </c>
      <c r="AQ125" s="102" t="s">
        <v>2644</v>
      </c>
      <c r="AR125" s="102" t="s">
        <v>32</v>
      </c>
      <c r="AS125" s="102" t="s">
        <v>521</v>
      </c>
      <c r="AT125" s="102" t="s">
        <v>53</v>
      </c>
      <c r="AU125" s="102" t="s">
        <v>71</v>
      </c>
      <c r="AV125" s="102" t="s">
        <v>42</v>
      </c>
      <c r="AW125" s="102" t="s">
        <v>10571</v>
      </c>
      <c r="AX125" s="102" t="s">
        <v>57</v>
      </c>
      <c r="AY125" s="103">
        <v>0</v>
      </c>
      <c r="AZ125" s="91" t="s">
        <v>10660</v>
      </c>
      <c r="BA125" s="102" t="s">
        <v>10661</v>
      </c>
      <c r="BB125" s="102" t="s">
        <v>10662</v>
      </c>
      <c r="BC125" s="102" t="s">
        <v>36</v>
      </c>
      <c r="BD125" s="103">
        <v>23465.02</v>
      </c>
      <c r="BE125" s="95" t="s">
        <v>10661</v>
      </c>
      <c r="BF125" s="88" t="s">
        <v>10571</v>
      </c>
      <c r="BG125" s="96">
        <v>2208</v>
      </c>
      <c r="BH125" s="97">
        <v>73.599999999999994</v>
      </c>
    </row>
    <row r="126" spans="1:60" ht="12.95" customHeight="1" x14ac:dyDescent="0.25">
      <c r="A126" s="88" t="s">
        <v>10798</v>
      </c>
      <c r="B126" s="102">
        <v>93</v>
      </c>
      <c r="C126" s="88" t="s">
        <v>2527</v>
      </c>
      <c r="D126" s="270">
        <v>5030</v>
      </c>
      <c r="E126" s="88" t="s">
        <v>2530</v>
      </c>
      <c r="F126" s="122" t="s">
        <v>11913</v>
      </c>
      <c r="G126" s="88"/>
      <c r="H126" s="88" t="s">
        <v>10196</v>
      </c>
      <c r="I126" s="88" t="s">
        <v>10799</v>
      </c>
      <c r="J126" s="91" t="s">
        <v>7839</v>
      </c>
      <c r="K126" s="89">
        <v>65670.95</v>
      </c>
      <c r="L126" s="89">
        <v>65670.95</v>
      </c>
      <c r="M126" s="89">
        <f t="shared" si="1"/>
        <v>0</v>
      </c>
      <c r="N126" s="303">
        <v>0</v>
      </c>
      <c r="O126" s="310" t="s">
        <v>16077</v>
      </c>
      <c r="P126" s="88" t="s">
        <v>9686</v>
      </c>
      <c r="Q126" s="101">
        <v>732560</v>
      </c>
      <c r="R126" s="102" t="s">
        <v>10663</v>
      </c>
      <c r="S126" s="102" t="s">
        <v>10664</v>
      </c>
      <c r="T126" s="102" t="s">
        <v>2622</v>
      </c>
      <c r="U126" s="102" t="s">
        <v>10665</v>
      </c>
      <c r="V126" s="91" t="s">
        <v>10666</v>
      </c>
      <c r="W126" s="102" t="s">
        <v>10667</v>
      </c>
      <c r="X126" s="102" t="s">
        <v>2623</v>
      </c>
      <c r="Y126" s="103">
        <v>28453.759999999998</v>
      </c>
      <c r="Z126" s="103">
        <v>28453.759999999998</v>
      </c>
      <c r="AA126" s="102" t="s">
        <v>2623</v>
      </c>
      <c r="AB126" s="102" t="s">
        <v>2623</v>
      </c>
      <c r="AC126" s="102" t="s">
        <v>2623</v>
      </c>
      <c r="AD126" s="103">
        <v>28453.759999999998</v>
      </c>
      <c r="AE126" s="102" t="s">
        <v>26</v>
      </c>
      <c r="AF126" s="103">
        <v>28453.759999999998</v>
      </c>
      <c r="AG126" s="103">
        <v>0</v>
      </c>
      <c r="AH126" s="102" t="s">
        <v>27</v>
      </c>
      <c r="AI126" s="103">
        <v>0</v>
      </c>
      <c r="AJ126" s="102" t="s">
        <v>2624</v>
      </c>
      <c r="AK126" s="102" t="s">
        <v>2625</v>
      </c>
      <c r="AL126" s="102" t="s">
        <v>2626</v>
      </c>
      <c r="AM126" s="102" t="s">
        <v>28</v>
      </c>
      <c r="AN126" s="88" t="s">
        <v>135</v>
      </c>
      <c r="AO126" s="102" t="s">
        <v>298</v>
      </c>
      <c r="AP126" s="102" t="s">
        <v>45</v>
      </c>
      <c r="AQ126" s="102" t="s">
        <v>2634</v>
      </c>
      <c r="AR126" s="102" t="s">
        <v>32</v>
      </c>
      <c r="AS126" s="102" t="s">
        <v>65</v>
      </c>
      <c r="AT126" s="102" t="s">
        <v>34</v>
      </c>
      <c r="AU126" s="102" t="s">
        <v>71</v>
      </c>
      <c r="AV126" s="102" t="s">
        <v>42</v>
      </c>
      <c r="AW126" s="102" t="s">
        <v>10668</v>
      </c>
      <c r="AX126" s="102" t="s">
        <v>43</v>
      </c>
      <c r="AY126" s="103">
        <v>0</v>
      </c>
      <c r="AZ126" s="91" t="s">
        <v>10669</v>
      </c>
      <c r="BA126" s="102" t="s">
        <v>10670</v>
      </c>
      <c r="BB126" s="102" t="s">
        <v>10671</v>
      </c>
      <c r="BC126" s="102" t="s">
        <v>36</v>
      </c>
      <c r="BD126" s="103">
        <v>28453.759999999998</v>
      </c>
      <c r="BE126" s="95" t="s">
        <v>10670</v>
      </c>
      <c r="BF126" s="88" t="s">
        <v>10668</v>
      </c>
      <c r="BG126" s="96">
        <v>2240</v>
      </c>
      <c r="BH126" s="97">
        <v>74.666666666666671</v>
      </c>
    </row>
    <row r="127" spans="1:60" ht="12.95" customHeight="1" x14ac:dyDescent="0.25">
      <c r="A127" s="88" t="s">
        <v>10798</v>
      </c>
      <c r="B127" s="102">
        <v>93</v>
      </c>
      <c r="C127" s="88" t="s">
        <v>2527</v>
      </c>
      <c r="D127" s="270">
        <v>9999</v>
      </c>
      <c r="E127" s="88" t="s">
        <v>10198</v>
      </c>
      <c r="F127" s="88" t="s">
        <v>9730</v>
      </c>
      <c r="G127" s="200" t="s">
        <v>9730</v>
      </c>
      <c r="H127" s="88" t="s">
        <v>10196</v>
      </c>
      <c r="I127" s="88" t="s">
        <v>8975</v>
      </c>
      <c r="J127" s="91" t="s">
        <v>7839</v>
      </c>
      <c r="K127" s="89">
        <v>21193.31</v>
      </c>
      <c r="L127" s="89">
        <v>21193.31</v>
      </c>
      <c r="M127" s="89">
        <f t="shared" si="1"/>
        <v>0</v>
      </c>
      <c r="N127" s="303">
        <v>0</v>
      </c>
      <c r="O127" s="310" t="s">
        <v>16077</v>
      </c>
      <c r="P127" s="88" t="s">
        <v>9686</v>
      </c>
      <c r="Q127" s="101">
        <v>1149080</v>
      </c>
      <c r="R127" s="102" t="s">
        <v>10672</v>
      </c>
      <c r="S127" s="102" t="s">
        <v>10673</v>
      </c>
      <c r="T127" s="102" t="s">
        <v>2622</v>
      </c>
      <c r="U127" s="102">
        <v>9301385</v>
      </c>
      <c r="V127" s="91" t="s">
        <v>10674</v>
      </c>
      <c r="W127" s="102" t="s">
        <v>10675</v>
      </c>
      <c r="X127" s="102" t="s">
        <v>2623</v>
      </c>
      <c r="Y127" s="103">
        <v>137438.79999999999</v>
      </c>
      <c r="Z127" s="103">
        <v>137438.79999999999</v>
      </c>
      <c r="AA127" s="102" t="s">
        <v>2623</v>
      </c>
      <c r="AB127" s="102" t="s">
        <v>2623</v>
      </c>
      <c r="AC127" s="102" t="s">
        <v>2623</v>
      </c>
      <c r="AD127" s="103">
        <v>137438.79999999999</v>
      </c>
      <c r="AE127" s="102" t="s">
        <v>50</v>
      </c>
      <c r="AF127" s="103">
        <v>68719.399999999994</v>
      </c>
      <c r="AG127" s="103">
        <v>10000</v>
      </c>
      <c r="AH127" s="102" t="s">
        <v>27</v>
      </c>
      <c r="AI127" s="103">
        <v>0</v>
      </c>
      <c r="AJ127" s="106"/>
      <c r="AK127" s="106"/>
      <c r="AL127" s="106"/>
      <c r="AM127" s="102" t="s">
        <v>28</v>
      </c>
      <c r="AN127" s="88" t="s">
        <v>135</v>
      </c>
      <c r="AO127" s="102" t="s">
        <v>136</v>
      </c>
      <c r="AP127" s="102" t="s">
        <v>31</v>
      </c>
      <c r="AQ127" s="102" t="s">
        <v>2634</v>
      </c>
      <c r="AR127" s="102" t="s">
        <v>32</v>
      </c>
      <c r="AS127" s="102" t="s">
        <v>288</v>
      </c>
      <c r="AT127" s="102" t="s">
        <v>84</v>
      </c>
      <c r="AU127" s="102" t="s">
        <v>85</v>
      </c>
      <c r="AV127" s="102" t="s">
        <v>42</v>
      </c>
      <c r="AW127" s="102" t="s">
        <v>10554</v>
      </c>
      <c r="AX127" s="102" t="s">
        <v>43</v>
      </c>
      <c r="AY127" s="103">
        <v>0</v>
      </c>
      <c r="AZ127" s="91" t="s">
        <v>10676</v>
      </c>
      <c r="BA127" s="102" t="s">
        <v>10677</v>
      </c>
      <c r="BB127" s="102" t="s">
        <v>9936</v>
      </c>
      <c r="BC127" s="102" t="s">
        <v>36</v>
      </c>
      <c r="BD127" s="103">
        <v>137438.79999999999</v>
      </c>
      <c r="BE127" s="95" t="s">
        <v>10677</v>
      </c>
      <c r="BF127" s="88" t="s">
        <v>10554</v>
      </c>
      <c r="BG127" s="96">
        <v>2092</v>
      </c>
      <c r="BH127" s="97">
        <v>69.733333333333334</v>
      </c>
    </row>
    <row r="128" spans="1:60" ht="12.95" customHeight="1" x14ac:dyDescent="0.25">
      <c r="A128" s="88" t="s">
        <v>10798</v>
      </c>
      <c r="B128" s="102">
        <v>77</v>
      </c>
      <c r="C128" s="88" t="s">
        <v>2527</v>
      </c>
      <c r="D128" s="270">
        <v>8022</v>
      </c>
      <c r="E128" s="88" t="s">
        <v>10201</v>
      </c>
      <c r="F128" s="88" t="s">
        <v>9730</v>
      </c>
      <c r="G128" s="200" t="s">
        <v>9730</v>
      </c>
      <c r="H128" s="88" t="s">
        <v>10202</v>
      </c>
      <c r="I128" s="88" t="s">
        <v>10202</v>
      </c>
      <c r="J128" s="91" t="s">
        <v>7839</v>
      </c>
      <c r="K128" s="89">
        <v>140724.71</v>
      </c>
      <c r="L128" s="89">
        <v>140724.71</v>
      </c>
      <c r="M128" s="89">
        <f t="shared" si="1"/>
        <v>0</v>
      </c>
      <c r="N128" s="303">
        <v>13542.17</v>
      </c>
      <c r="O128" s="310" t="s">
        <v>16070</v>
      </c>
      <c r="P128" s="88" t="s">
        <v>9686</v>
      </c>
      <c r="Q128" s="101">
        <v>1196219</v>
      </c>
      <c r="R128" s="102" t="s">
        <v>10678</v>
      </c>
      <c r="S128" s="102" t="s">
        <v>10679</v>
      </c>
      <c r="T128" s="102" t="s">
        <v>2622</v>
      </c>
      <c r="U128" s="102" t="s">
        <v>10680</v>
      </c>
      <c r="V128" s="91" t="s">
        <v>10681</v>
      </c>
      <c r="W128" s="102" t="s">
        <v>10682</v>
      </c>
      <c r="X128" s="102" t="s">
        <v>2623</v>
      </c>
      <c r="Y128" s="103">
        <v>53604.71</v>
      </c>
      <c r="Z128" s="103">
        <v>53604.71</v>
      </c>
      <c r="AA128" s="102" t="s">
        <v>2623</v>
      </c>
      <c r="AB128" s="102" t="s">
        <v>2623</v>
      </c>
      <c r="AC128" s="102" t="s">
        <v>2623</v>
      </c>
      <c r="AD128" s="103">
        <v>53604.71</v>
      </c>
      <c r="AE128" s="102" t="s">
        <v>26</v>
      </c>
      <c r="AF128" s="103">
        <v>53604.71</v>
      </c>
      <c r="AG128" s="103">
        <v>13542.17</v>
      </c>
      <c r="AH128" s="102" t="s">
        <v>27</v>
      </c>
      <c r="AI128" s="103">
        <v>0</v>
      </c>
      <c r="AJ128" s="102" t="s">
        <v>2629</v>
      </c>
      <c r="AK128" s="102" t="s">
        <v>2625</v>
      </c>
      <c r="AL128" s="102" t="s">
        <v>2626</v>
      </c>
      <c r="AM128" s="102" t="s">
        <v>28</v>
      </c>
      <c r="AN128" s="88" t="s">
        <v>135</v>
      </c>
      <c r="AO128" s="102" t="s">
        <v>284</v>
      </c>
      <c r="AP128" s="102" t="s">
        <v>31</v>
      </c>
      <c r="AQ128" s="102" t="s">
        <v>2634</v>
      </c>
      <c r="AR128" s="102" t="s">
        <v>32</v>
      </c>
      <c r="AS128" s="102" t="s">
        <v>6763</v>
      </c>
      <c r="AT128" s="102" t="s">
        <v>53</v>
      </c>
      <c r="AU128" s="102" t="s">
        <v>71</v>
      </c>
      <c r="AV128" s="102" t="s">
        <v>42</v>
      </c>
      <c r="AW128" s="102" t="s">
        <v>10571</v>
      </c>
      <c r="AX128" s="102" t="s">
        <v>43</v>
      </c>
      <c r="AY128" s="103">
        <v>0</v>
      </c>
      <c r="AZ128" s="91" t="s">
        <v>10683</v>
      </c>
      <c r="BA128" s="102" t="s">
        <v>10684</v>
      </c>
      <c r="BB128" s="102" t="s">
        <v>10685</v>
      </c>
      <c r="BC128" s="102" t="s">
        <v>36</v>
      </c>
      <c r="BD128" s="103">
        <v>53604.71</v>
      </c>
      <c r="BE128" s="95" t="s">
        <v>10684</v>
      </c>
      <c r="BF128" s="88" t="s">
        <v>10571</v>
      </c>
      <c r="BG128" s="96">
        <v>1452</v>
      </c>
      <c r="BH128" s="97">
        <v>48.4</v>
      </c>
    </row>
    <row r="129" spans="1:60" ht="12.95" customHeight="1" x14ac:dyDescent="0.25">
      <c r="A129" s="88" t="s">
        <v>10798</v>
      </c>
      <c r="B129" s="102">
        <v>82</v>
      </c>
      <c r="C129" s="88" t="s">
        <v>2527</v>
      </c>
      <c r="D129" s="270">
        <v>5023</v>
      </c>
      <c r="E129" s="88" t="s">
        <v>8292</v>
      </c>
      <c r="F129" s="88" t="s">
        <v>9729</v>
      </c>
      <c r="G129" s="200" t="s">
        <v>9729</v>
      </c>
      <c r="H129" s="88" t="s">
        <v>10202</v>
      </c>
      <c r="I129" s="88" t="s">
        <v>10202</v>
      </c>
      <c r="J129" s="88" t="s">
        <v>7456</v>
      </c>
      <c r="K129" s="109">
        <v>62819.517399999997</v>
      </c>
      <c r="L129" s="89">
        <v>0</v>
      </c>
      <c r="M129" s="89">
        <f t="shared" si="1"/>
        <v>62819.517399999997</v>
      </c>
      <c r="N129" s="306">
        <v>0</v>
      </c>
      <c r="O129" s="310" t="s">
        <v>16077</v>
      </c>
      <c r="P129" s="88" t="s">
        <v>9686</v>
      </c>
      <c r="Q129" s="101">
        <v>1283768</v>
      </c>
      <c r="R129" s="102" t="s">
        <v>10686</v>
      </c>
      <c r="S129" s="102" t="s">
        <v>10687</v>
      </c>
      <c r="T129" s="102" t="s">
        <v>2622</v>
      </c>
      <c r="U129" s="102" t="s">
        <v>10688</v>
      </c>
      <c r="V129" s="91" t="s">
        <v>10689</v>
      </c>
      <c r="W129" s="102" t="s">
        <v>10690</v>
      </c>
      <c r="X129" s="102" t="s">
        <v>2623</v>
      </c>
      <c r="Y129" s="103">
        <v>40000</v>
      </c>
      <c r="Z129" s="103">
        <v>40000</v>
      </c>
      <c r="AA129" s="102" t="s">
        <v>2623</v>
      </c>
      <c r="AB129" s="102" t="s">
        <v>2623</v>
      </c>
      <c r="AC129" s="102" t="s">
        <v>2623</v>
      </c>
      <c r="AD129" s="103">
        <v>40000</v>
      </c>
      <c r="AE129" s="102" t="s">
        <v>50</v>
      </c>
      <c r="AF129" s="103">
        <v>20000</v>
      </c>
      <c r="AG129" s="103">
        <v>0</v>
      </c>
      <c r="AH129" s="102" t="s">
        <v>27</v>
      </c>
      <c r="AI129" s="103">
        <v>0</v>
      </c>
      <c r="AJ129" s="102" t="s">
        <v>2629</v>
      </c>
      <c r="AK129" s="102" t="s">
        <v>2630</v>
      </c>
      <c r="AL129" s="106"/>
      <c r="AM129" s="102" t="s">
        <v>28</v>
      </c>
      <c r="AN129" s="88" t="s">
        <v>135</v>
      </c>
      <c r="AO129" s="102" t="s">
        <v>284</v>
      </c>
      <c r="AP129" s="102" t="s">
        <v>45</v>
      </c>
      <c r="AQ129" s="102" t="s">
        <v>32</v>
      </c>
      <c r="AR129" s="102" t="s">
        <v>32</v>
      </c>
      <c r="AS129" s="102" t="s">
        <v>4941</v>
      </c>
      <c r="AT129" s="102" t="s">
        <v>34</v>
      </c>
      <c r="AU129" s="102" t="s">
        <v>71</v>
      </c>
      <c r="AV129" s="102" t="s">
        <v>42</v>
      </c>
      <c r="AW129" s="102" t="s">
        <v>10627</v>
      </c>
      <c r="AX129" s="102" t="s">
        <v>2628</v>
      </c>
      <c r="AY129" s="103">
        <v>0</v>
      </c>
      <c r="AZ129" s="91" t="s">
        <v>10691</v>
      </c>
      <c r="BA129" s="102" t="s">
        <v>10692</v>
      </c>
      <c r="BB129" s="102" t="s">
        <v>10693</v>
      </c>
      <c r="BC129" s="102" t="s">
        <v>36</v>
      </c>
      <c r="BD129" s="103">
        <v>40000</v>
      </c>
      <c r="BE129" s="95" t="s">
        <v>10692</v>
      </c>
      <c r="BF129" s="88" t="s">
        <v>10627</v>
      </c>
      <c r="BG129" s="96">
        <v>1449</v>
      </c>
      <c r="BH129" s="97">
        <v>48.3</v>
      </c>
    </row>
    <row r="130" spans="1:60" ht="12.95" customHeight="1" x14ac:dyDescent="0.25">
      <c r="A130" s="88" t="s">
        <v>10798</v>
      </c>
      <c r="B130" s="102">
        <v>93</v>
      </c>
      <c r="C130" s="88" t="s">
        <v>2527</v>
      </c>
      <c r="D130" s="270">
        <v>5030</v>
      </c>
      <c r="E130" s="88" t="s">
        <v>2530</v>
      </c>
      <c r="F130" s="122" t="s">
        <v>11913</v>
      </c>
      <c r="G130" s="88"/>
      <c r="H130" s="88" t="s">
        <v>10196</v>
      </c>
      <c r="I130" s="88" t="s">
        <v>10799</v>
      </c>
      <c r="J130" s="91" t="s">
        <v>7839</v>
      </c>
      <c r="K130" s="89">
        <v>37233.97</v>
      </c>
      <c r="L130" s="89">
        <v>37233.97</v>
      </c>
      <c r="M130" s="89">
        <f t="shared" ref="M130:M193" si="2">K130-L130</f>
        <v>0</v>
      </c>
      <c r="N130" s="303">
        <v>6205.66</v>
      </c>
      <c r="O130" s="310" t="s">
        <v>16070</v>
      </c>
      <c r="P130" s="88" t="s">
        <v>7842</v>
      </c>
      <c r="Q130" s="101">
        <v>1689293</v>
      </c>
      <c r="R130" s="102" t="s">
        <v>10694</v>
      </c>
      <c r="S130" s="106" t="s">
        <v>11967</v>
      </c>
      <c r="T130" s="102" t="s">
        <v>2622</v>
      </c>
      <c r="U130" s="102" t="s">
        <v>10695</v>
      </c>
      <c r="V130" s="91" t="s">
        <v>10696</v>
      </c>
      <c r="W130" s="102" t="s">
        <v>10697</v>
      </c>
      <c r="X130" s="102" t="s">
        <v>2623</v>
      </c>
      <c r="Y130" s="103">
        <v>15000</v>
      </c>
      <c r="Z130" s="103">
        <v>15000</v>
      </c>
      <c r="AA130" s="102" t="s">
        <v>2623</v>
      </c>
      <c r="AB130" s="102" t="s">
        <v>2623</v>
      </c>
      <c r="AC130" s="102" t="s">
        <v>2623</v>
      </c>
      <c r="AD130" s="103">
        <v>15000</v>
      </c>
      <c r="AE130" s="102" t="s">
        <v>26</v>
      </c>
      <c r="AF130" s="103">
        <v>15000</v>
      </c>
      <c r="AG130" s="103">
        <v>8603.76</v>
      </c>
      <c r="AH130" s="102" t="s">
        <v>27</v>
      </c>
      <c r="AI130" s="103">
        <v>0</v>
      </c>
      <c r="AJ130" s="102" t="s">
        <v>2629</v>
      </c>
      <c r="AK130" s="102" t="s">
        <v>2625</v>
      </c>
      <c r="AL130" s="102" t="s">
        <v>2626</v>
      </c>
      <c r="AM130" s="102" t="s">
        <v>28</v>
      </c>
      <c r="AN130" s="88" t="s">
        <v>135</v>
      </c>
      <c r="AO130" s="102" t="s">
        <v>38</v>
      </c>
      <c r="AP130" s="102" t="s">
        <v>31</v>
      </c>
      <c r="AQ130" s="102" t="s">
        <v>2653</v>
      </c>
      <c r="AR130" s="102" t="s">
        <v>32</v>
      </c>
      <c r="AS130" s="102" t="s">
        <v>68</v>
      </c>
      <c r="AT130" s="102" t="s">
        <v>34</v>
      </c>
      <c r="AU130" s="102" t="s">
        <v>71</v>
      </c>
      <c r="AV130" s="102" t="s">
        <v>42</v>
      </c>
      <c r="AW130" s="102" t="s">
        <v>10562</v>
      </c>
      <c r="AX130" s="102" t="s">
        <v>43</v>
      </c>
      <c r="AY130" s="103">
        <v>0</v>
      </c>
      <c r="AZ130" s="91" t="s">
        <v>10698</v>
      </c>
      <c r="BA130" s="102" t="s">
        <v>10699</v>
      </c>
      <c r="BB130" s="102" t="s">
        <v>10700</v>
      </c>
      <c r="BC130" s="102" t="s">
        <v>36</v>
      </c>
      <c r="BD130" s="103">
        <v>15000</v>
      </c>
      <c r="BE130" s="95" t="s">
        <v>10699</v>
      </c>
      <c r="BF130" s="88" t="s">
        <v>10562</v>
      </c>
      <c r="BG130" s="96">
        <v>667</v>
      </c>
      <c r="BH130" s="97">
        <v>22.233333333333334</v>
      </c>
    </row>
    <row r="131" spans="1:60" ht="12.95" customHeight="1" x14ac:dyDescent="0.25">
      <c r="A131" s="88" t="s">
        <v>10798</v>
      </c>
      <c r="B131" s="102">
        <v>93</v>
      </c>
      <c r="C131" s="88" t="s">
        <v>2527</v>
      </c>
      <c r="D131" s="270">
        <v>5030</v>
      </c>
      <c r="E131" s="88" t="s">
        <v>2530</v>
      </c>
      <c r="F131" s="122" t="s">
        <v>11913</v>
      </c>
      <c r="G131" s="88"/>
      <c r="H131" s="88" t="s">
        <v>10196</v>
      </c>
      <c r="I131" s="88" t="s">
        <v>10799</v>
      </c>
      <c r="J131" s="88" t="s">
        <v>7456</v>
      </c>
      <c r="K131" s="109">
        <v>22956.516</v>
      </c>
      <c r="L131" s="89">
        <v>0</v>
      </c>
      <c r="M131" s="89">
        <f t="shared" si="2"/>
        <v>22956.516</v>
      </c>
      <c r="N131" s="306">
        <v>0</v>
      </c>
      <c r="O131" s="310" t="s">
        <v>16077</v>
      </c>
      <c r="P131" s="88" t="s">
        <v>7842</v>
      </c>
      <c r="Q131" s="101">
        <v>1697261</v>
      </c>
      <c r="R131" s="102" t="s">
        <v>10701</v>
      </c>
      <c r="S131" s="102" t="s">
        <v>10702</v>
      </c>
      <c r="T131" s="102" t="s">
        <v>2622</v>
      </c>
      <c r="U131" s="102" t="s">
        <v>10703</v>
      </c>
      <c r="V131" s="91" t="s">
        <v>10704</v>
      </c>
      <c r="W131" s="102" t="s">
        <v>10705</v>
      </c>
      <c r="X131" s="102" t="s">
        <v>2623</v>
      </c>
      <c r="Y131" s="103">
        <v>21260</v>
      </c>
      <c r="Z131" s="103">
        <v>21260</v>
      </c>
      <c r="AA131" s="102" t="s">
        <v>2623</v>
      </c>
      <c r="AB131" s="102" t="s">
        <v>2623</v>
      </c>
      <c r="AC131" s="102" t="s">
        <v>2623</v>
      </c>
      <c r="AD131" s="103">
        <v>21260</v>
      </c>
      <c r="AE131" s="102" t="s">
        <v>50</v>
      </c>
      <c r="AF131" s="103">
        <v>10630</v>
      </c>
      <c r="AG131" s="103">
        <v>0</v>
      </c>
      <c r="AH131" s="102" t="s">
        <v>27</v>
      </c>
      <c r="AI131" s="103">
        <v>0</v>
      </c>
      <c r="AJ131" s="102" t="s">
        <v>2629</v>
      </c>
      <c r="AK131" s="102" t="s">
        <v>2630</v>
      </c>
      <c r="AL131" s="106"/>
      <c r="AM131" s="102" t="s">
        <v>28</v>
      </c>
      <c r="AN131" s="88" t="s">
        <v>135</v>
      </c>
      <c r="AO131" s="102" t="s">
        <v>136</v>
      </c>
      <c r="AP131" s="102" t="s">
        <v>45</v>
      </c>
      <c r="AQ131" s="102" t="s">
        <v>2632</v>
      </c>
      <c r="AR131" s="102" t="s">
        <v>131</v>
      </c>
      <c r="AS131" s="102" t="s">
        <v>2163</v>
      </c>
      <c r="AT131" s="102" t="s">
        <v>34</v>
      </c>
      <c r="AU131" s="102" t="s">
        <v>71</v>
      </c>
      <c r="AV131" s="102" t="s">
        <v>42</v>
      </c>
      <c r="AW131" s="102" t="s">
        <v>10562</v>
      </c>
      <c r="AX131" s="102" t="s">
        <v>2647</v>
      </c>
      <c r="AY131" s="103">
        <v>0</v>
      </c>
      <c r="AZ131" s="91" t="s">
        <v>10706</v>
      </c>
      <c r="BA131" s="102" t="s">
        <v>10707</v>
      </c>
      <c r="BB131" s="102" t="s">
        <v>10708</v>
      </c>
      <c r="BC131" s="102" t="s">
        <v>36</v>
      </c>
      <c r="BD131" s="103">
        <v>21260</v>
      </c>
      <c r="BE131" s="95" t="s">
        <v>10707</v>
      </c>
      <c r="BF131" s="88" t="s">
        <v>10562</v>
      </c>
      <c r="BG131" s="96">
        <v>211</v>
      </c>
      <c r="BH131" s="97">
        <v>7.0333333333333332</v>
      </c>
    </row>
    <row r="132" spans="1:60" ht="12.95" customHeight="1" x14ac:dyDescent="0.25">
      <c r="A132" s="88" t="s">
        <v>10798</v>
      </c>
      <c r="B132" s="102">
        <v>93</v>
      </c>
      <c r="C132" s="88" t="s">
        <v>2527</v>
      </c>
      <c r="D132" s="270">
        <v>5030</v>
      </c>
      <c r="E132" s="88" t="s">
        <v>2530</v>
      </c>
      <c r="F132" s="122" t="s">
        <v>11913</v>
      </c>
      <c r="G132" s="88"/>
      <c r="H132" s="88" t="s">
        <v>10196</v>
      </c>
      <c r="I132" s="88" t="s">
        <v>8975</v>
      </c>
      <c r="J132" s="91" t="s">
        <v>7839</v>
      </c>
      <c r="K132" s="89">
        <v>19945.57</v>
      </c>
      <c r="L132" s="89">
        <v>19945.57</v>
      </c>
      <c r="M132" s="89">
        <f t="shared" si="2"/>
        <v>0</v>
      </c>
      <c r="N132" s="303">
        <v>3890.38</v>
      </c>
      <c r="O132" s="310" t="s">
        <v>16070</v>
      </c>
      <c r="P132" s="88" t="s">
        <v>7842</v>
      </c>
      <c r="Q132" s="101">
        <v>1380811</v>
      </c>
      <c r="R132" s="102" t="s">
        <v>10710</v>
      </c>
      <c r="S132" s="102" t="s">
        <v>10711</v>
      </c>
      <c r="T132" s="102" t="s">
        <v>2622</v>
      </c>
      <c r="U132" s="102" t="s">
        <v>10712</v>
      </c>
      <c r="V132" s="91" t="s">
        <v>10713</v>
      </c>
      <c r="W132" s="102" t="s">
        <v>10714</v>
      </c>
      <c r="X132" s="102" t="s">
        <v>2623</v>
      </c>
      <c r="Y132" s="103">
        <v>13517</v>
      </c>
      <c r="Z132" s="103">
        <v>13517</v>
      </c>
      <c r="AA132" s="102" t="s">
        <v>2623</v>
      </c>
      <c r="AB132" s="102" t="s">
        <v>2623</v>
      </c>
      <c r="AC132" s="102" t="s">
        <v>2623</v>
      </c>
      <c r="AD132" s="103">
        <v>13517</v>
      </c>
      <c r="AE132" s="102" t="s">
        <v>26</v>
      </c>
      <c r="AF132" s="103">
        <v>13517</v>
      </c>
      <c r="AG132" s="103">
        <v>3890.38</v>
      </c>
      <c r="AH132" s="102" t="s">
        <v>27</v>
      </c>
      <c r="AI132" s="103">
        <v>0</v>
      </c>
      <c r="AJ132" s="102" t="s">
        <v>2629</v>
      </c>
      <c r="AK132" s="102" t="s">
        <v>2625</v>
      </c>
      <c r="AL132" s="102" t="s">
        <v>2626</v>
      </c>
      <c r="AM132" s="102" t="s">
        <v>28</v>
      </c>
      <c r="AN132" s="88" t="s">
        <v>135</v>
      </c>
      <c r="AO132" s="102" t="s">
        <v>136</v>
      </c>
      <c r="AP132" s="102" t="s">
        <v>31</v>
      </c>
      <c r="AQ132" s="102" t="s">
        <v>2632</v>
      </c>
      <c r="AR132" s="102" t="s">
        <v>131</v>
      </c>
      <c r="AS132" s="102" t="s">
        <v>62</v>
      </c>
      <c r="AT132" s="102" t="s">
        <v>34</v>
      </c>
      <c r="AU132" s="102" t="s">
        <v>71</v>
      </c>
      <c r="AV132" s="102" t="s">
        <v>42</v>
      </c>
      <c r="AW132" s="102" t="s">
        <v>10627</v>
      </c>
      <c r="AX132" s="102" t="s">
        <v>43</v>
      </c>
      <c r="AY132" s="103">
        <v>0</v>
      </c>
      <c r="AZ132" s="91" t="s">
        <v>10715</v>
      </c>
      <c r="BA132" s="102" t="s">
        <v>10716</v>
      </c>
      <c r="BB132" s="102" t="s">
        <v>10717</v>
      </c>
      <c r="BC132" s="102" t="s">
        <v>36</v>
      </c>
      <c r="BD132" s="103">
        <v>13517</v>
      </c>
      <c r="BE132" s="95" t="s">
        <v>10716</v>
      </c>
      <c r="BF132" s="88" t="s">
        <v>10627</v>
      </c>
      <c r="BG132" s="96">
        <v>923</v>
      </c>
      <c r="BH132" s="97">
        <v>30.766666666666666</v>
      </c>
    </row>
    <row r="133" spans="1:60" ht="12.95" customHeight="1" x14ac:dyDescent="0.25">
      <c r="A133" s="88" t="s">
        <v>10798</v>
      </c>
      <c r="B133" s="102">
        <v>82</v>
      </c>
      <c r="C133" s="88" t="s">
        <v>2527</v>
      </c>
      <c r="D133" s="270">
        <v>5043</v>
      </c>
      <c r="E133" s="88" t="s">
        <v>10460</v>
      </c>
      <c r="F133" s="122" t="s">
        <v>11913</v>
      </c>
      <c r="G133" s="88"/>
      <c r="H133" s="88" t="s">
        <v>10196</v>
      </c>
      <c r="I133" s="88" t="s">
        <v>10206</v>
      </c>
      <c r="J133" s="88" t="s">
        <v>7456</v>
      </c>
      <c r="K133" s="109">
        <v>91825.905599999998</v>
      </c>
      <c r="L133" s="89">
        <v>0</v>
      </c>
      <c r="M133" s="89">
        <f t="shared" si="2"/>
        <v>91825.905599999998</v>
      </c>
      <c r="N133" s="306">
        <v>0</v>
      </c>
      <c r="O133" s="310" t="s">
        <v>16077</v>
      </c>
      <c r="P133" s="88" t="s">
        <v>7842</v>
      </c>
      <c r="Q133" s="101">
        <v>1514929</v>
      </c>
      <c r="R133" s="102" t="s">
        <v>10718</v>
      </c>
      <c r="S133" s="102" t="s">
        <v>10719</v>
      </c>
      <c r="T133" s="102" t="s">
        <v>2622</v>
      </c>
      <c r="U133" s="102" t="s">
        <v>10720</v>
      </c>
      <c r="V133" s="91" t="s">
        <v>10721</v>
      </c>
      <c r="W133" s="102" t="s">
        <v>10722</v>
      </c>
      <c r="X133" s="102" t="s">
        <v>2623</v>
      </c>
      <c r="Y133" s="103">
        <v>76051</v>
      </c>
      <c r="Z133" s="103">
        <v>76051</v>
      </c>
      <c r="AA133" s="102" t="s">
        <v>2623</v>
      </c>
      <c r="AB133" s="102" t="s">
        <v>2623</v>
      </c>
      <c r="AC133" s="102" t="s">
        <v>2623</v>
      </c>
      <c r="AD133" s="103">
        <v>76051</v>
      </c>
      <c r="AE133" s="102" t="s">
        <v>50</v>
      </c>
      <c r="AF133" s="103">
        <v>38025.5</v>
      </c>
      <c r="AG133" s="103">
        <v>0</v>
      </c>
      <c r="AH133" s="102" t="s">
        <v>27</v>
      </c>
      <c r="AI133" s="103">
        <v>0</v>
      </c>
      <c r="AJ133" s="102" t="s">
        <v>2629</v>
      </c>
      <c r="AK133" s="102" t="s">
        <v>2630</v>
      </c>
      <c r="AL133" s="106"/>
      <c r="AM133" s="102" t="s">
        <v>28</v>
      </c>
      <c r="AN133" s="88" t="s">
        <v>135</v>
      </c>
      <c r="AO133" s="102" t="s">
        <v>136</v>
      </c>
      <c r="AP133" s="102" t="s">
        <v>2662</v>
      </c>
      <c r="AQ133" s="102" t="s">
        <v>2644</v>
      </c>
      <c r="AR133" s="102" t="s">
        <v>32</v>
      </c>
      <c r="AS133" s="102" t="s">
        <v>10723</v>
      </c>
      <c r="AT133" s="102" t="s">
        <v>34</v>
      </c>
      <c r="AU133" s="102" t="s">
        <v>71</v>
      </c>
      <c r="AV133" s="102" t="s">
        <v>42</v>
      </c>
      <c r="AW133" s="102" t="s">
        <v>10627</v>
      </c>
      <c r="AX133" s="102" t="s">
        <v>2628</v>
      </c>
      <c r="AY133" s="103">
        <v>0</v>
      </c>
      <c r="AZ133" s="91" t="s">
        <v>10724</v>
      </c>
      <c r="BA133" s="102" t="s">
        <v>10725</v>
      </c>
      <c r="BB133" s="102" t="s">
        <v>10726</v>
      </c>
      <c r="BC133" s="102" t="s">
        <v>36</v>
      </c>
      <c r="BD133" s="103">
        <v>76051</v>
      </c>
      <c r="BE133" s="95" t="s">
        <v>10725</v>
      </c>
      <c r="BF133" s="88" t="s">
        <v>10627</v>
      </c>
      <c r="BG133" s="96">
        <v>608</v>
      </c>
      <c r="BH133" s="97">
        <v>20.266666666666666</v>
      </c>
    </row>
    <row r="134" spans="1:60" ht="12.95" customHeight="1" x14ac:dyDescent="0.25">
      <c r="A134" s="88" t="s">
        <v>10798</v>
      </c>
      <c r="B134" s="102">
        <v>93</v>
      </c>
      <c r="C134" s="88" t="s">
        <v>2527</v>
      </c>
      <c r="D134" s="270">
        <v>5030</v>
      </c>
      <c r="E134" s="88" t="s">
        <v>2530</v>
      </c>
      <c r="F134" s="122" t="s">
        <v>11913</v>
      </c>
      <c r="G134" s="88"/>
      <c r="H134" s="88" t="s">
        <v>10196</v>
      </c>
      <c r="I134" s="88" t="s">
        <v>10799</v>
      </c>
      <c r="J134" s="88" t="s">
        <v>7456</v>
      </c>
      <c r="K134" s="109">
        <v>16869.127800000002</v>
      </c>
      <c r="L134" s="89">
        <v>0</v>
      </c>
      <c r="M134" s="89">
        <f t="shared" si="2"/>
        <v>16869.127800000002</v>
      </c>
      <c r="N134" s="306">
        <v>0</v>
      </c>
      <c r="O134" s="310" t="s">
        <v>16077</v>
      </c>
      <c r="P134" s="88" t="s">
        <v>7842</v>
      </c>
      <c r="Q134" s="101">
        <v>1379320</v>
      </c>
      <c r="R134" s="102" t="s">
        <v>10727</v>
      </c>
      <c r="S134" s="102" t="s">
        <v>10728</v>
      </c>
      <c r="T134" s="102" t="s">
        <v>2622</v>
      </c>
      <c r="U134" s="102" t="s">
        <v>10729</v>
      </c>
      <c r="V134" s="91" t="s">
        <v>10730</v>
      </c>
      <c r="W134" s="102" t="s">
        <v>10731</v>
      </c>
      <c r="X134" s="102" t="s">
        <v>2623</v>
      </c>
      <c r="Y134" s="103">
        <v>12258</v>
      </c>
      <c r="Z134" s="103">
        <v>12258</v>
      </c>
      <c r="AA134" s="102" t="s">
        <v>2623</v>
      </c>
      <c r="AB134" s="102" t="s">
        <v>2623</v>
      </c>
      <c r="AC134" s="102" t="s">
        <v>2623</v>
      </c>
      <c r="AD134" s="103">
        <v>12258</v>
      </c>
      <c r="AE134" s="102" t="s">
        <v>50</v>
      </c>
      <c r="AF134" s="103">
        <v>6129</v>
      </c>
      <c r="AG134" s="103">
        <v>0</v>
      </c>
      <c r="AH134" s="102" t="s">
        <v>27</v>
      </c>
      <c r="AI134" s="103">
        <v>0</v>
      </c>
      <c r="AJ134" s="102" t="s">
        <v>2629</v>
      </c>
      <c r="AK134" s="102" t="s">
        <v>10732</v>
      </c>
      <c r="AL134" s="106"/>
      <c r="AM134" s="102" t="s">
        <v>28</v>
      </c>
      <c r="AN134" s="88" t="s">
        <v>135</v>
      </c>
      <c r="AO134" s="102" t="s">
        <v>136</v>
      </c>
      <c r="AP134" s="102" t="s">
        <v>31</v>
      </c>
      <c r="AQ134" s="102" t="s">
        <v>2644</v>
      </c>
      <c r="AR134" s="102" t="s">
        <v>32</v>
      </c>
      <c r="AS134" s="102" t="s">
        <v>725</v>
      </c>
      <c r="AT134" s="102" t="s">
        <v>34</v>
      </c>
      <c r="AU134" s="102" t="s">
        <v>71</v>
      </c>
      <c r="AV134" s="102" t="s">
        <v>42</v>
      </c>
      <c r="AW134" s="102" t="s">
        <v>10627</v>
      </c>
      <c r="AX134" s="102" t="s">
        <v>2628</v>
      </c>
      <c r="AY134" s="103">
        <v>0</v>
      </c>
      <c r="AZ134" s="91" t="s">
        <v>10733</v>
      </c>
      <c r="BA134" s="102" t="s">
        <v>10734</v>
      </c>
      <c r="BB134" s="102" t="s">
        <v>10735</v>
      </c>
      <c r="BC134" s="102" t="s">
        <v>36</v>
      </c>
      <c r="BD134" s="103">
        <v>12258</v>
      </c>
      <c r="BE134" s="95" t="s">
        <v>10734</v>
      </c>
      <c r="BF134" s="88" t="s">
        <v>10627</v>
      </c>
      <c r="BG134" s="96">
        <v>899</v>
      </c>
      <c r="BH134" s="97">
        <v>29.966666666666665</v>
      </c>
    </row>
    <row r="135" spans="1:60" ht="12.95" customHeight="1" x14ac:dyDescent="0.25">
      <c r="A135" s="88" t="s">
        <v>10798</v>
      </c>
      <c r="B135" s="102">
        <v>93</v>
      </c>
      <c r="C135" s="88" t="s">
        <v>2527</v>
      </c>
      <c r="D135" s="270">
        <v>5055</v>
      </c>
      <c r="E135" s="88" t="s">
        <v>2536</v>
      </c>
      <c r="F135" s="88" t="s">
        <v>9730</v>
      </c>
      <c r="G135" s="200" t="s">
        <v>9730</v>
      </c>
      <c r="H135" s="88" t="s">
        <v>10203</v>
      </c>
      <c r="I135" s="88" t="s">
        <v>13987</v>
      </c>
      <c r="J135" s="91" t="s">
        <v>7839</v>
      </c>
      <c r="K135" s="89">
        <v>30525.52</v>
      </c>
      <c r="L135" s="89">
        <v>30525.52</v>
      </c>
      <c r="M135" s="89">
        <f t="shared" si="2"/>
        <v>0</v>
      </c>
      <c r="N135" s="303">
        <v>0</v>
      </c>
      <c r="O135" s="310" t="s">
        <v>16077</v>
      </c>
      <c r="P135" s="88" t="s">
        <v>7842</v>
      </c>
      <c r="Q135" s="101">
        <v>1490261</v>
      </c>
      <c r="R135" s="102" t="s">
        <v>10736</v>
      </c>
      <c r="S135" s="102" t="s">
        <v>10737</v>
      </c>
      <c r="T135" s="102" t="s">
        <v>2622</v>
      </c>
      <c r="U135" s="102" t="s">
        <v>10738</v>
      </c>
      <c r="V135" s="91" t="s">
        <v>10739</v>
      </c>
      <c r="W135" s="102" t="s">
        <v>10740</v>
      </c>
      <c r="X135" s="102" t="s">
        <v>2623</v>
      </c>
      <c r="Y135" s="103">
        <v>26478.26</v>
      </c>
      <c r="Z135" s="103">
        <v>33000</v>
      </c>
      <c r="AA135" s="102" t="s">
        <v>2623</v>
      </c>
      <c r="AB135" s="102" t="s">
        <v>2623</v>
      </c>
      <c r="AC135" s="102" t="s">
        <v>2623</v>
      </c>
      <c r="AD135" s="103">
        <v>26478.26</v>
      </c>
      <c r="AE135" s="102" t="s">
        <v>26</v>
      </c>
      <c r="AF135" s="103">
        <v>26478.26</v>
      </c>
      <c r="AG135" s="103">
        <v>0</v>
      </c>
      <c r="AH135" s="102" t="s">
        <v>27</v>
      </c>
      <c r="AI135" s="103">
        <v>0</v>
      </c>
      <c r="AJ135" s="102" t="s">
        <v>2629</v>
      </c>
      <c r="AK135" s="102" t="s">
        <v>2625</v>
      </c>
      <c r="AL135" s="102" t="s">
        <v>2626</v>
      </c>
      <c r="AM135" s="102" t="s">
        <v>28</v>
      </c>
      <c r="AN135" s="88" t="s">
        <v>135</v>
      </c>
      <c r="AO135" s="102" t="s">
        <v>284</v>
      </c>
      <c r="AP135" s="102" t="s">
        <v>31</v>
      </c>
      <c r="AQ135" s="102" t="s">
        <v>2632</v>
      </c>
      <c r="AR135" s="102" t="s">
        <v>131</v>
      </c>
      <c r="AS135" s="102" t="s">
        <v>316</v>
      </c>
      <c r="AT135" s="102" t="s">
        <v>34</v>
      </c>
      <c r="AU135" s="102" t="s">
        <v>71</v>
      </c>
      <c r="AV135" s="102" t="s">
        <v>42</v>
      </c>
      <c r="AW135" s="102" t="s">
        <v>10627</v>
      </c>
      <c r="AX135" s="102" t="s">
        <v>43</v>
      </c>
      <c r="AY135" s="103">
        <v>0</v>
      </c>
      <c r="AZ135" s="91" t="s">
        <v>10741</v>
      </c>
      <c r="BA135" s="102" t="s">
        <v>10709</v>
      </c>
      <c r="BB135" s="102" t="s">
        <v>10742</v>
      </c>
      <c r="BC135" s="102" t="s">
        <v>36</v>
      </c>
      <c r="BD135" s="103">
        <v>26478.26</v>
      </c>
      <c r="BE135" s="95" t="s">
        <v>10709</v>
      </c>
      <c r="BF135" s="88" t="s">
        <v>10627</v>
      </c>
      <c r="BG135" s="96">
        <v>615</v>
      </c>
      <c r="BH135" s="97">
        <v>20.5</v>
      </c>
    </row>
    <row r="136" spans="1:60" ht="12.95" customHeight="1" x14ac:dyDescent="0.25">
      <c r="A136" s="88" t="s">
        <v>10798</v>
      </c>
      <c r="B136" s="102">
        <v>93</v>
      </c>
      <c r="C136" s="88" t="s">
        <v>2527</v>
      </c>
      <c r="D136" s="270">
        <v>5031</v>
      </c>
      <c r="E136" s="88" t="s">
        <v>10801</v>
      </c>
      <c r="F136" s="122" t="s">
        <v>11898</v>
      </c>
      <c r="G136" s="88"/>
      <c r="H136" s="88" t="s">
        <v>10203</v>
      </c>
      <c r="I136" s="88" t="s">
        <v>13987</v>
      </c>
      <c r="J136" s="91" t="s">
        <v>7839</v>
      </c>
      <c r="K136" s="89">
        <v>2668.04</v>
      </c>
      <c r="L136" s="89">
        <v>2668.04</v>
      </c>
      <c r="M136" s="89">
        <f t="shared" si="2"/>
        <v>0</v>
      </c>
      <c r="N136" s="303">
        <v>0</v>
      </c>
      <c r="O136" s="310" t="s">
        <v>16077</v>
      </c>
      <c r="P136" s="88" t="s">
        <v>7842</v>
      </c>
      <c r="Q136" s="101">
        <v>1487031</v>
      </c>
      <c r="R136" s="102" t="s">
        <v>10743</v>
      </c>
      <c r="S136" s="102" t="s">
        <v>10744</v>
      </c>
      <c r="T136" s="102" t="s">
        <v>2622</v>
      </c>
      <c r="U136" s="102" t="s">
        <v>10745</v>
      </c>
      <c r="V136" s="91" t="s">
        <v>10746</v>
      </c>
      <c r="W136" s="102" t="s">
        <v>10747</v>
      </c>
      <c r="X136" s="102" t="s">
        <v>2623</v>
      </c>
      <c r="Y136" s="103">
        <v>9500</v>
      </c>
      <c r="Z136" s="103">
        <v>10000</v>
      </c>
      <c r="AA136" s="102" t="s">
        <v>2623</v>
      </c>
      <c r="AB136" s="102" t="s">
        <v>2623</v>
      </c>
      <c r="AC136" s="102" t="s">
        <v>2623</v>
      </c>
      <c r="AD136" s="103">
        <v>2668.04</v>
      </c>
      <c r="AE136" s="102" t="s">
        <v>26</v>
      </c>
      <c r="AF136" s="103">
        <v>2668.04</v>
      </c>
      <c r="AG136" s="103">
        <v>0</v>
      </c>
      <c r="AH136" s="102" t="s">
        <v>27</v>
      </c>
      <c r="AI136" s="103">
        <v>0</v>
      </c>
      <c r="AJ136" s="102" t="s">
        <v>2629</v>
      </c>
      <c r="AK136" s="102" t="s">
        <v>2625</v>
      </c>
      <c r="AL136" s="102" t="s">
        <v>2626</v>
      </c>
      <c r="AM136" s="102" t="s">
        <v>28</v>
      </c>
      <c r="AN136" s="88" t="s">
        <v>135</v>
      </c>
      <c r="AO136" s="102" t="s">
        <v>284</v>
      </c>
      <c r="AP136" s="102" t="s">
        <v>31</v>
      </c>
      <c r="AQ136" s="102" t="s">
        <v>2632</v>
      </c>
      <c r="AR136" s="102" t="s">
        <v>139</v>
      </c>
      <c r="AS136" s="102" t="s">
        <v>316</v>
      </c>
      <c r="AT136" s="102" t="s">
        <v>34</v>
      </c>
      <c r="AU136" s="102" t="s">
        <v>71</v>
      </c>
      <c r="AV136" s="102" t="s">
        <v>42</v>
      </c>
      <c r="AW136" s="102" t="s">
        <v>10627</v>
      </c>
      <c r="AX136" s="102" t="s">
        <v>43</v>
      </c>
      <c r="AY136" s="103">
        <v>0</v>
      </c>
      <c r="AZ136" s="91" t="s">
        <v>10748</v>
      </c>
      <c r="BA136" s="102" t="s">
        <v>10749</v>
      </c>
      <c r="BB136" s="102" t="s">
        <v>10750</v>
      </c>
      <c r="BC136" s="102" t="s">
        <v>36</v>
      </c>
      <c r="BD136" s="103">
        <v>9500</v>
      </c>
      <c r="BE136" s="95" t="s">
        <v>10749</v>
      </c>
      <c r="BF136" s="88" t="s">
        <v>10627</v>
      </c>
      <c r="BG136" s="96">
        <v>627</v>
      </c>
      <c r="BH136" s="97">
        <v>20.9</v>
      </c>
    </row>
    <row r="137" spans="1:60" ht="12.95" customHeight="1" x14ac:dyDescent="0.25">
      <c r="A137" s="88" t="s">
        <v>10798</v>
      </c>
      <c r="B137" s="102">
        <v>93</v>
      </c>
      <c r="C137" s="88" t="s">
        <v>2527</v>
      </c>
      <c r="D137" s="270">
        <v>5050</v>
      </c>
      <c r="E137" s="88" t="s">
        <v>2535</v>
      </c>
      <c r="F137" s="88" t="s">
        <v>9730</v>
      </c>
      <c r="G137" s="200" t="s">
        <v>9730</v>
      </c>
      <c r="H137" s="88" t="s">
        <v>10196</v>
      </c>
      <c r="I137" s="88" t="s">
        <v>10206</v>
      </c>
      <c r="J137" s="91" t="s">
        <v>7839</v>
      </c>
      <c r="K137" s="89">
        <v>78415.520000000004</v>
      </c>
      <c r="L137" s="89">
        <v>78415.520000000004</v>
      </c>
      <c r="M137" s="89">
        <f t="shared" si="2"/>
        <v>0</v>
      </c>
      <c r="N137" s="303">
        <v>7841.55</v>
      </c>
      <c r="O137" s="310" t="s">
        <v>16067</v>
      </c>
      <c r="P137" s="88" t="s">
        <v>7842</v>
      </c>
      <c r="Q137" s="101">
        <v>1526317</v>
      </c>
      <c r="R137" s="102" t="s">
        <v>10751</v>
      </c>
      <c r="S137" s="102" t="s">
        <v>10752</v>
      </c>
      <c r="T137" s="102" t="s">
        <v>2622</v>
      </c>
      <c r="U137" s="102" t="s">
        <v>10753</v>
      </c>
      <c r="V137" s="91" t="s">
        <v>10754</v>
      </c>
      <c r="W137" s="102" t="s">
        <v>10755</v>
      </c>
      <c r="X137" s="102" t="s">
        <v>2623</v>
      </c>
      <c r="Y137" s="103">
        <v>58068</v>
      </c>
      <c r="Z137" s="103">
        <v>58068</v>
      </c>
      <c r="AA137" s="102" t="s">
        <v>2623</v>
      </c>
      <c r="AB137" s="102" t="s">
        <v>2623</v>
      </c>
      <c r="AC137" s="102" t="s">
        <v>2623</v>
      </c>
      <c r="AD137" s="103">
        <v>58068</v>
      </c>
      <c r="AE137" s="102" t="s">
        <v>26</v>
      </c>
      <c r="AF137" s="103">
        <v>58068</v>
      </c>
      <c r="AG137" s="103">
        <v>0</v>
      </c>
      <c r="AH137" s="102" t="s">
        <v>27</v>
      </c>
      <c r="AI137" s="103">
        <v>0</v>
      </c>
      <c r="AJ137" s="102" t="s">
        <v>2629</v>
      </c>
      <c r="AK137" s="102" t="s">
        <v>2625</v>
      </c>
      <c r="AL137" s="102" t="s">
        <v>2626</v>
      </c>
      <c r="AM137" s="102" t="s">
        <v>28</v>
      </c>
      <c r="AN137" s="88" t="s">
        <v>135</v>
      </c>
      <c r="AO137" s="102" t="s">
        <v>284</v>
      </c>
      <c r="AP137" s="102" t="s">
        <v>45</v>
      </c>
      <c r="AQ137" s="102" t="s">
        <v>2653</v>
      </c>
      <c r="AR137" s="102" t="s">
        <v>32</v>
      </c>
      <c r="AS137" s="102" t="s">
        <v>77</v>
      </c>
      <c r="AT137" s="102" t="s">
        <v>34</v>
      </c>
      <c r="AU137" s="102" t="s">
        <v>71</v>
      </c>
      <c r="AV137" s="102" t="s">
        <v>42</v>
      </c>
      <c r="AW137" s="102" t="s">
        <v>10627</v>
      </c>
      <c r="AX137" s="102" t="s">
        <v>43</v>
      </c>
      <c r="AY137" s="103">
        <v>0</v>
      </c>
      <c r="AZ137" s="91" t="s">
        <v>10756</v>
      </c>
      <c r="BA137" s="102" t="s">
        <v>10757</v>
      </c>
      <c r="BB137" s="102" t="s">
        <v>10758</v>
      </c>
      <c r="BC137" s="102" t="s">
        <v>36</v>
      </c>
      <c r="BD137" s="103">
        <v>58068</v>
      </c>
      <c r="BE137" s="95" t="s">
        <v>10757</v>
      </c>
      <c r="BF137" s="88" t="s">
        <v>10627</v>
      </c>
      <c r="BG137" s="96">
        <v>566</v>
      </c>
      <c r="BH137" s="97">
        <v>18.866666666666667</v>
      </c>
    </row>
    <row r="138" spans="1:60" ht="12.95" customHeight="1" x14ac:dyDescent="0.25">
      <c r="A138" s="88" t="s">
        <v>10798</v>
      </c>
      <c r="B138" s="102">
        <v>14</v>
      </c>
      <c r="C138" s="88" t="s">
        <v>2528</v>
      </c>
      <c r="D138" s="270">
        <v>5002</v>
      </c>
      <c r="E138" s="88" t="s">
        <v>2531</v>
      </c>
      <c r="F138" s="88" t="s">
        <v>8714</v>
      </c>
      <c r="G138" s="88"/>
      <c r="H138" s="88" t="s">
        <v>10203</v>
      </c>
      <c r="I138" s="88" t="s">
        <v>8716</v>
      </c>
      <c r="J138" s="88" t="s">
        <v>7456</v>
      </c>
      <c r="K138" s="109">
        <v>11319.363400000002</v>
      </c>
      <c r="L138" s="89">
        <v>0</v>
      </c>
      <c r="M138" s="89">
        <f t="shared" si="2"/>
        <v>11319.363400000002</v>
      </c>
      <c r="N138" s="306">
        <v>0</v>
      </c>
      <c r="O138" s="310" t="s">
        <v>16077</v>
      </c>
      <c r="P138" s="88" t="s">
        <v>7842</v>
      </c>
      <c r="Q138" s="101">
        <v>1689259</v>
      </c>
      <c r="R138" s="102" t="s">
        <v>10759</v>
      </c>
      <c r="S138" s="102" t="s">
        <v>10760</v>
      </c>
      <c r="T138" s="102" t="s">
        <v>2646</v>
      </c>
      <c r="U138" s="102" t="s">
        <v>10761</v>
      </c>
      <c r="V138" s="91" t="s">
        <v>10762</v>
      </c>
      <c r="W138" s="102" t="s">
        <v>10763</v>
      </c>
      <c r="X138" s="102" t="s">
        <v>2623</v>
      </c>
      <c r="Y138" s="103">
        <v>10512.19</v>
      </c>
      <c r="Z138" s="103">
        <v>14000</v>
      </c>
      <c r="AA138" s="102" t="s">
        <v>2623</v>
      </c>
      <c r="AB138" s="102" t="s">
        <v>2623</v>
      </c>
      <c r="AC138" s="102" t="s">
        <v>2623</v>
      </c>
      <c r="AD138" s="103">
        <v>10512.19</v>
      </c>
      <c r="AE138" s="102" t="s">
        <v>50</v>
      </c>
      <c r="AF138" s="103">
        <v>5256.1</v>
      </c>
      <c r="AG138" s="103">
        <v>0</v>
      </c>
      <c r="AH138" s="102" t="s">
        <v>27</v>
      </c>
      <c r="AI138" s="103">
        <v>0</v>
      </c>
      <c r="AJ138" s="102" t="s">
        <v>2629</v>
      </c>
      <c r="AK138" s="102" t="s">
        <v>2630</v>
      </c>
      <c r="AL138" s="106"/>
      <c r="AM138" s="102" t="s">
        <v>28</v>
      </c>
      <c r="AN138" s="102" t="s">
        <v>262</v>
      </c>
      <c r="AO138" s="102" t="s">
        <v>284</v>
      </c>
      <c r="AP138" s="102" t="s">
        <v>45</v>
      </c>
      <c r="AQ138" s="102" t="s">
        <v>2632</v>
      </c>
      <c r="AR138" s="102" t="s">
        <v>139</v>
      </c>
      <c r="AS138" s="102" t="s">
        <v>364</v>
      </c>
      <c r="AT138" s="102" t="s">
        <v>34</v>
      </c>
      <c r="AU138" s="102" t="s">
        <v>71</v>
      </c>
      <c r="AV138" s="102" t="s">
        <v>42</v>
      </c>
      <c r="AW138" s="102" t="s">
        <v>10627</v>
      </c>
      <c r="AX138" s="102" t="s">
        <v>2661</v>
      </c>
      <c r="AY138" s="103">
        <v>0</v>
      </c>
      <c r="AZ138" s="91" t="s">
        <v>10764</v>
      </c>
      <c r="BA138" s="102" t="s">
        <v>10765</v>
      </c>
      <c r="BB138" s="102" t="s">
        <v>10766</v>
      </c>
      <c r="BC138" s="102" t="s">
        <v>36</v>
      </c>
      <c r="BD138" s="103">
        <v>10512.19</v>
      </c>
      <c r="BE138" s="95" t="s">
        <v>10765</v>
      </c>
      <c r="BF138" s="88" t="s">
        <v>10627</v>
      </c>
      <c r="BG138" s="96">
        <v>230</v>
      </c>
      <c r="BH138" s="97">
        <v>7.666666666666667</v>
      </c>
    </row>
    <row r="139" spans="1:60" ht="12.95" customHeight="1" x14ac:dyDescent="0.25">
      <c r="A139" s="88" t="s">
        <v>10798</v>
      </c>
      <c r="B139" s="102">
        <v>14</v>
      </c>
      <c r="C139" s="88" t="s">
        <v>2528</v>
      </c>
      <c r="D139" s="270">
        <v>5002</v>
      </c>
      <c r="E139" s="88" t="s">
        <v>2531</v>
      </c>
      <c r="F139" s="88" t="s">
        <v>12204</v>
      </c>
      <c r="G139" s="88"/>
      <c r="H139" s="88" t="s">
        <v>10196</v>
      </c>
      <c r="I139" s="88" t="s">
        <v>10206</v>
      </c>
      <c r="J139" s="88" t="s">
        <v>7453</v>
      </c>
      <c r="K139" s="89">
        <v>5714.3</v>
      </c>
      <c r="L139" s="89">
        <v>4900</v>
      </c>
      <c r="M139" s="89">
        <f t="shared" si="2"/>
        <v>814.30000000000018</v>
      </c>
      <c r="N139" s="303">
        <v>980</v>
      </c>
      <c r="O139" s="310" t="s">
        <v>16071</v>
      </c>
      <c r="P139" s="88" t="s">
        <v>7842</v>
      </c>
      <c r="Q139" s="101">
        <v>1698399</v>
      </c>
      <c r="R139" s="102" t="s">
        <v>10767</v>
      </c>
      <c r="S139" s="102" t="s">
        <v>10768</v>
      </c>
      <c r="T139" s="102" t="s">
        <v>2646</v>
      </c>
      <c r="U139" s="102" t="s">
        <v>10769</v>
      </c>
      <c r="V139" s="91" t="s">
        <v>10770</v>
      </c>
      <c r="W139" s="102" t="s">
        <v>10771</v>
      </c>
      <c r="X139" s="102" t="s">
        <v>2623</v>
      </c>
      <c r="Y139" s="103">
        <v>12960</v>
      </c>
      <c r="Z139" s="103">
        <v>12960</v>
      </c>
      <c r="AA139" s="102" t="s">
        <v>2623</v>
      </c>
      <c r="AB139" s="102" t="s">
        <v>2623</v>
      </c>
      <c r="AC139" s="102" t="s">
        <v>2623</v>
      </c>
      <c r="AD139" s="103">
        <v>4900</v>
      </c>
      <c r="AE139" s="102" t="s">
        <v>26</v>
      </c>
      <c r="AF139" s="103">
        <v>4900</v>
      </c>
      <c r="AG139" s="103">
        <v>0</v>
      </c>
      <c r="AH139" s="102" t="s">
        <v>27</v>
      </c>
      <c r="AI139" s="103">
        <v>0</v>
      </c>
      <c r="AJ139" s="102" t="s">
        <v>2629</v>
      </c>
      <c r="AK139" s="102" t="s">
        <v>2625</v>
      </c>
      <c r="AL139" s="102" t="s">
        <v>2626</v>
      </c>
      <c r="AM139" s="102" t="s">
        <v>28</v>
      </c>
      <c r="AN139" s="102" t="s">
        <v>262</v>
      </c>
      <c r="AO139" s="102" t="s">
        <v>284</v>
      </c>
      <c r="AP139" s="102" t="s">
        <v>31</v>
      </c>
      <c r="AQ139" s="102" t="s">
        <v>2632</v>
      </c>
      <c r="AR139" s="102" t="s">
        <v>131</v>
      </c>
      <c r="AS139" s="102" t="s">
        <v>222</v>
      </c>
      <c r="AT139" s="102" t="s">
        <v>53</v>
      </c>
      <c r="AU139" s="102" t="s">
        <v>71</v>
      </c>
      <c r="AV139" s="102" t="s">
        <v>42</v>
      </c>
      <c r="AW139" s="102" t="s">
        <v>10627</v>
      </c>
      <c r="AX139" s="102" t="s">
        <v>2637</v>
      </c>
      <c r="AY139" s="103">
        <v>0</v>
      </c>
      <c r="AZ139" s="91" t="s">
        <v>10772</v>
      </c>
      <c r="BA139" s="102" t="s">
        <v>10773</v>
      </c>
      <c r="BB139" s="102" t="s">
        <v>10774</v>
      </c>
      <c r="BC139" s="102" t="s">
        <v>36</v>
      </c>
      <c r="BD139" s="103">
        <v>12960</v>
      </c>
      <c r="BE139" s="95" t="s">
        <v>10773</v>
      </c>
      <c r="BF139" s="88" t="s">
        <v>10627</v>
      </c>
      <c r="BG139" s="96">
        <v>220</v>
      </c>
      <c r="BH139" s="97">
        <v>7.333333333333333</v>
      </c>
    </row>
    <row r="140" spans="1:60" ht="12.95" customHeight="1" x14ac:dyDescent="0.25">
      <c r="A140" s="88" t="s">
        <v>10798</v>
      </c>
      <c r="B140" s="102">
        <v>14</v>
      </c>
      <c r="C140" s="88" t="s">
        <v>2528</v>
      </c>
      <c r="D140" s="270">
        <v>5002</v>
      </c>
      <c r="E140" s="88" t="s">
        <v>2531</v>
      </c>
      <c r="F140" s="88" t="s">
        <v>8714</v>
      </c>
      <c r="G140" s="88"/>
      <c r="H140" s="88" t="s">
        <v>10203</v>
      </c>
      <c r="I140" s="88" t="s">
        <v>8716</v>
      </c>
      <c r="J140" s="91" t="s">
        <v>7838</v>
      </c>
      <c r="K140" s="89">
        <v>4586.0200000000004</v>
      </c>
      <c r="L140" s="89">
        <v>4586.0200000000004</v>
      </c>
      <c r="M140" s="89">
        <f t="shared" si="2"/>
        <v>0</v>
      </c>
      <c r="N140" s="303">
        <v>0</v>
      </c>
      <c r="O140" s="310" t="s">
        <v>16077</v>
      </c>
      <c r="P140" s="88" t="s">
        <v>7842</v>
      </c>
      <c r="Q140" s="101">
        <v>1614625</v>
      </c>
      <c r="R140" s="102" t="s">
        <v>10775</v>
      </c>
      <c r="S140" s="102" t="s">
        <v>10776</v>
      </c>
      <c r="T140" s="102" t="s">
        <v>2646</v>
      </c>
      <c r="U140" s="102" t="s">
        <v>10777</v>
      </c>
      <c r="V140" s="91" t="s">
        <v>10778</v>
      </c>
      <c r="W140" s="102" t="s">
        <v>10779</v>
      </c>
      <c r="X140" s="102" t="s">
        <v>2623</v>
      </c>
      <c r="Y140" s="103">
        <v>9431.73</v>
      </c>
      <c r="Z140" s="103">
        <v>15027</v>
      </c>
      <c r="AA140" s="102" t="s">
        <v>2623</v>
      </c>
      <c r="AB140" s="102" t="s">
        <v>2623</v>
      </c>
      <c r="AC140" s="102" t="s">
        <v>2623</v>
      </c>
      <c r="AD140" s="103">
        <v>4586.0200000000004</v>
      </c>
      <c r="AE140" s="102" t="s">
        <v>26</v>
      </c>
      <c r="AF140" s="103">
        <v>4586.0200000000004</v>
      </c>
      <c r="AG140" s="103">
        <v>0</v>
      </c>
      <c r="AH140" s="102" t="s">
        <v>27</v>
      </c>
      <c r="AI140" s="103">
        <v>0</v>
      </c>
      <c r="AJ140" s="102" t="s">
        <v>2629</v>
      </c>
      <c r="AK140" s="102" t="s">
        <v>2625</v>
      </c>
      <c r="AL140" s="102" t="s">
        <v>2626</v>
      </c>
      <c r="AM140" s="102" t="s">
        <v>28</v>
      </c>
      <c r="AN140" s="102" t="s">
        <v>262</v>
      </c>
      <c r="AO140" s="102" t="s">
        <v>284</v>
      </c>
      <c r="AP140" s="102" t="s">
        <v>31</v>
      </c>
      <c r="AQ140" s="102" t="s">
        <v>2632</v>
      </c>
      <c r="AR140" s="102" t="s">
        <v>139</v>
      </c>
      <c r="AS140" s="102" t="s">
        <v>62</v>
      </c>
      <c r="AT140" s="102" t="s">
        <v>34</v>
      </c>
      <c r="AU140" s="102" t="s">
        <v>71</v>
      </c>
      <c r="AV140" s="102" t="s">
        <v>42</v>
      </c>
      <c r="AW140" s="102" t="s">
        <v>10627</v>
      </c>
      <c r="AX140" s="102" t="s">
        <v>57</v>
      </c>
      <c r="AY140" s="103">
        <v>0</v>
      </c>
      <c r="AZ140" s="91" t="s">
        <v>10780</v>
      </c>
      <c r="BA140" s="102" t="s">
        <v>9526</v>
      </c>
      <c r="BB140" s="102" t="s">
        <v>10781</v>
      </c>
      <c r="BC140" s="102" t="s">
        <v>36</v>
      </c>
      <c r="BD140" s="103">
        <v>9431.73</v>
      </c>
      <c r="BE140" s="95" t="s">
        <v>9526</v>
      </c>
      <c r="BF140" s="88" t="s">
        <v>10627</v>
      </c>
      <c r="BG140" s="96">
        <v>363</v>
      </c>
      <c r="BH140" s="97">
        <v>12.1</v>
      </c>
    </row>
    <row r="141" spans="1:60" ht="12.95" customHeight="1" x14ac:dyDescent="0.25">
      <c r="A141" s="88" t="s">
        <v>10798</v>
      </c>
      <c r="B141" s="102">
        <v>68</v>
      </c>
      <c r="C141" s="88" t="s">
        <v>2527</v>
      </c>
      <c r="D141" s="270">
        <v>1390</v>
      </c>
      <c r="E141" s="88" t="s">
        <v>10802</v>
      </c>
      <c r="F141" s="88" t="s">
        <v>9449</v>
      </c>
      <c r="G141" s="88"/>
      <c r="H141" s="88" t="s">
        <v>10203</v>
      </c>
      <c r="I141" s="88" t="s">
        <v>13987</v>
      </c>
      <c r="J141" s="88" t="s">
        <v>7456</v>
      </c>
      <c r="K141" s="109">
        <v>3304.9210000000003</v>
      </c>
      <c r="L141" s="89">
        <v>0</v>
      </c>
      <c r="M141" s="89">
        <f t="shared" si="2"/>
        <v>3304.9210000000003</v>
      </c>
      <c r="N141" s="306">
        <v>0</v>
      </c>
      <c r="O141" s="310" t="s">
        <v>16077</v>
      </c>
      <c r="P141" s="88" t="s">
        <v>7842</v>
      </c>
      <c r="Q141" s="101">
        <v>1567373</v>
      </c>
      <c r="R141" s="102" t="s">
        <v>10782</v>
      </c>
      <c r="S141" s="102" t="s">
        <v>10783</v>
      </c>
      <c r="T141" s="102" t="s">
        <v>2646</v>
      </c>
      <c r="U141" s="102" t="s">
        <v>10784</v>
      </c>
      <c r="V141" s="91" t="s">
        <v>10785</v>
      </c>
      <c r="W141" s="102" t="s">
        <v>10786</v>
      </c>
      <c r="X141" s="102" t="s">
        <v>2623</v>
      </c>
      <c r="Y141" s="103">
        <v>2830.61</v>
      </c>
      <c r="Z141" s="103">
        <v>120000</v>
      </c>
      <c r="AA141" s="102" t="s">
        <v>2623</v>
      </c>
      <c r="AB141" s="102" t="s">
        <v>2623</v>
      </c>
      <c r="AC141" s="102" t="s">
        <v>2623</v>
      </c>
      <c r="AD141" s="103">
        <v>2830.61</v>
      </c>
      <c r="AE141" s="102" t="s">
        <v>50</v>
      </c>
      <c r="AF141" s="103">
        <v>1415.31</v>
      </c>
      <c r="AG141" s="103">
        <v>0</v>
      </c>
      <c r="AH141" s="102" t="s">
        <v>27</v>
      </c>
      <c r="AI141" s="103">
        <v>0</v>
      </c>
      <c r="AJ141" s="102" t="s">
        <v>2629</v>
      </c>
      <c r="AK141" s="102" t="s">
        <v>2630</v>
      </c>
      <c r="AL141" s="106"/>
      <c r="AM141" s="102" t="s">
        <v>28</v>
      </c>
      <c r="AN141" s="102" t="s">
        <v>262</v>
      </c>
      <c r="AO141" s="102" t="s">
        <v>284</v>
      </c>
      <c r="AP141" s="102" t="s">
        <v>45</v>
      </c>
      <c r="AQ141" s="102" t="s">
        <v>2645</v>
      </c>
      <c r="AR141" s="102" t="s">
        <v>32</v>
      </c>
      <c r="AS141" s="102" t="s">
        <v>100</v>
      </c>
      <c r="AT141" s="102" t="s">
        <v>101</v>
      </c>
      <c r="AU141" s="102" t="s">
        <v>10384</v>
      </c>
      <c r="AV141" s="102" t="s">
        <v>42</v>
      </c>
      <c r="AW141" s="102" t="s">
        <v>10627</v>
      </c>
      <c r="AX141" s="102" t="s">
        <v>2628</v>
      </c>
      <c r="AY141" s="103">
        <v>0</v>
      </c>
      <c r="AZ141" s="91" t="s">
        <v>10787</v>
      </c>
      <c r="BA141" s="102" t="s">
        <v>10788</v>
      </c>
      <c r="BB141" s="102" t="s">
        <v>10789</v>
      </c>
      <c r="BC141" s="102" t="s">
        <v>36</v>
      </c>
      <c r="BD141" s="103">
        <v>2830.61</v>
      </c>
      <c r="BE141" s="95" t="s">
        <v>10788</v>
      </c>
      <c r="BF141" s="88" t="s">
        <v>10627</v>
      </c>
      <c r="BG141" s="96">
        <v>452</v>
      </c>
      <c r="BH141" s="97">
        <v>15.066666666666666</v>
      </c>
    </row>
    <row r="142" spans="1:60" ht="12.95" customHeight="1" x14ac:dyDescent="0.25">
      <c r="A142" s="88" t="s">
        <v>10798</v>
      </c>
      <c r="B142" s="102">
        <v>14</v>
      </c>
      <c r="C142" s="88" t="s">
        <v>2528</v>
      </c>
      <c r="D142" s="270">
        <v>5002</v>
      </c>
      <c r="E142" s="88" t="s">
        <v>2531</v>
      </c>
      <c r="F142" s="88" t="s">
        <v>10803</v>
      </c>
      <c r="G142" s="88"/>
      <c r="H142" s="88" t="s">
        <v>10196</v>
      </c>
      <c r="I142" s="88" t="s">
        <v>10206</v>
      </c>
      <c r="J142" s="91" t="s">
        <v>7839</v>
      </c>
      <c r="K142" s="89">
        <v>2556.5700000000002</v>
      </c>
      <c r="L142" s="89">
        <v>2556.5700000000002</v>
      </c>
      <c r="M142" s="89">
        <f t="shared" si="2"/>
        <v>0</v>
      </c>
      <c r="N142" s="303">
        <v>500</v>
      </c>
      <c r="O142" s="310" t="s">
        <v>16070</v>
      </c>
      <c r="P142" s="88" t="s">
        <v>7842</v>
      </c>
      <c r="Q142" s="101">
        <v>1413707</v>
      </c>
      <c r="R142" s="102" t="s">
        <v>10790</v>
      </c>
      <c r="S142" s="102" t="s">
        <v>10791</v>
      </c>
      <c r="T142" s="102" t="s">
        <v>2646</v>
      </c>
      <c r="U142" s="102" t="s">
        <v>10792</v>
      </c>
      <c r="V142" s="91" t="s">
        <v>10793</v>
      </c>
      <c r="W142" s="102" t="s">
        <v>10794</v>
      </c>
      <c r="X142" s="102" t="s">
        <v>2623</v>
      </c>
      <c r="Y142" s="103">
        <v>8870.43</v>
      </c>
      <c r="Z142" s="103">
        <v>11427</v>
      </c>
      <c r="AA142" s="102" t="s">
        <v>2623</v>
      </c>
      <c r="AB142" s="102" t="s">
        <v>2623</v>
      </c>
      <c r="AC142" s="102" t="s">
        <v>2623</v>
      </c>
      <c r="AD142" s="103">
        <v>2556.5700000000002</v>
      </c>
      <c r="AE142" s="102" t="s">
        <v>26</v>
      </c>
      <c r="AF142" s="103">
        <v>2556.5700000000002</v>
      </c>
      <c r="AG142" s="103">
        <v>0</v>
      </c>
      <c r="AH142" s="102" t="s">
        <v>27</v>
      </c>
      <c r="AI142" s="103">
        <v>0</v>
      </c>
      <c r="AJ142" s="102" t="s">
        <v>2629</v>
      </c>
      <c r="AK142" s="102" t="s">
        <v>2625</v>
      </c>
      <c r="AL142" s="102" t="s">
        <v>2626</v>
      </c>
      <c r="AM142" s="102" t="s">
        <v>28</v>
      </c>
      <c r="AN142" s="102" t="s">
        <v>262</v>
      </c>
      <c r="AO142" s="102" t="s">
        <v>151</v>
      </c>
      <c r="AP142" s="102" t="s">
        <v>45</v>
      </c>
      <c r="AQ142" s="102" t="s">
        <v>2634</v>
      </c>
      <c r="AR142" s="102" t="s">
        <v>32</v>
      </c>
      <c r="AS142" s="102" t="s">
        <v>733</v>
      </c>
      <c r="AT142" s="102" t="s">
        <v>34</v>
      </c>
      <c r="AU142" s="102" t="s">
        <v>71</v>
      </c>
      <c r="AV142" s="102" t="s">
        <v>42</v>
      </c>
      <c r="AW142" s="102" t="s">
        <v>10627</v>
      </c>
      <c r="AX142" s="102" t="s">
        <v>43</v>
      </c>
      <c r="AY142" s="103">
        <v>0</v>
      </c>
      <c r="AZ142" s="91" t="s">
        <v>10795</v>
      </c>
      <c r="BA142" s="102" t="s">
        <v>10796</v>
      </c>
      <c r="BB142" s="102" t="s">
        <v>10797</v>
      </c>
      <c r="BC142" s="102" t="s">
        <v>36</v>
      </c>
      <c r="BD142" s="103">
        <v>8870.43</v>
      </c>
      <c r="BE142" s="95" t="s">
        <v>10796</v>
      </c>
      <c r="BF142" s="88" t="s">
        <v>10627</v>
      </c>
      <c r="BG142" s="96">
        <f t="shared" ref="BG142:BG173" si="3">BF142-BE142</f>
        <v>831</v>
      </c>
      <c r="BH142" s="97">
        <f t="shared" ref="BH142:BH173" si="4">BG142/30</f>
        <v>27.7</v>
      </c>
    </row>
    <row r="143" spans="1:60" ht="12.95" customHeight="1" x14ac:dyDescent="0.25">
      <c r="A143" s="88" t="s">
        <v>10798</v>
      </c>
      <c r="B143" s="88">
        <v>93</v>
      </c>
      <c r="C143" s="88" t="s">
        <v>2527</v>
      </c>
      <c r="D143" s="270">
        <v>5030</v>
      </c>
      <c r="E143" s="88" t="s">
        <v>2530</v>
      </c>
      <c r="F143" s="122" t="s">
        <v>11913</v>
      </c>
      <c r="G143" s="88"/>
      <c r="H143" s="88" t="s">
        <v>10196</v>
      </c>
      <c r="I143" s="88" t="s">
        <v>9572</v>
      </c>
      <c r="J143" s="91" t="s">
        <v>7839</v>
      </c>
      <c r="K143" s="89">
        <v>29237.95</v>
      </c>
      <c r="L143" s="89">
        <v>29237.95</v>
      </c>
      <c r="M143" s="89">
        <f t="shared" si="2"/>
        <v>0</v>
      </c>
      <c r="N143" s="303">
        <v>3991.2</v>
      </c>
      <c r="O143" s="310" t="s">
        <v>16070</v>
      </c>
      <c r="P143" s="88" t="s">
        <v>7842</v>
      </c>
      <c r="Q143" s="99">
        <v>1126756</v>
      </c>
      <c r="R143" s="99" t="s">
        <v>10832</v>
      </c>
      <c r="S143" s="99" t="s">
        <v>10833</v>
      </c>
      <c r="T143" s="99" t="s">
        <v>2622</v>
      </c>
      <c r="U143" s="99" t="s">
        <v>10834</v>
      </c>
      <c r="V143" s="99" t="s">
        <v>10835</v>
      </c>
      <c r="W143" s="99" t="s">
        <v>10836</v>
      </c>
      <c r="X143" s="99" t="s">
        <v>2623</v>
      </c>
      <c r="Y143" s="110">
        <v>15214</v>
      </c>
      <c r="Z143" s="110">
        <v>15214</v>
      </c>
      <c r="AA143" s="99" t="s">
        <v>2623</v>
      </c>
      <c r="AB143" s="99" t="s">
        <v>2623</v>
      </c>
      <c r="AC143" s="99" t="s">
        <v>2623</v>
      </c>
      <c r="AD143" s="110">
        <v>15214</v>
      </c>
      <c r="AE143" s="99" t="s">
        <v>26</v>
      </c>
      <c r="AF143" s="110">
        <v>15214</v>
      </c>
      <c r="AG143" s="110">
        <v>0</v>
      </c>
      <c r="AH143" s="99" t="s">
        <v>27</v>
      </c>
      <c r="AI143" s="110">
        <v>0</v>
      </c>
      <c r="AJ143" s="99" t="s">
        <v>2629</v>
      </c>
      <c r="AK143" s="99" t="s">
        <v>2625</v>
      </c>
      <c r="AL143" s="99" t="s">
        <v>2626</v>
      </c>
      <c r="AM143" s="99" t="s">
        <v>28</v>
      </c>
      <c r="AN143" s="88" t="s">
        <v>135</v>
      </c>
      <c r="AO143" s="99" t="s">
        <v>276</v>
      </c>
      <c r="AP143" s="99" t="s">
        <v>31</v>
      </c>
      <c r="AQ143" s="90"/>
      <c r="AR143" s="99" t="s">
        <v>32</v>
      </c>
      <c r="AS143" s="99" t="s">
        <v>1155</v>
      </c>
      <c r="AT143" s="99" t="s">
        <v>34</v>
      </c>
      <c r="AU143" s="99" t="s">
        <v>71</v>
      </c>
      <c r="AV143" s="99" t="s">
        <v>42</v>
      </c>
      <c r="AW143" s="99" t="s">
        <v>10837</v>
      </c>
      <c r="AX143" s="99" t="s">
        <v>43</v>
      </c>
      <c r="AY143" s="110">
        <v>0</v>
      </c>
      <c r="AZ143" s="99" t="s">
        <v>10804</v>
      </c>
      <c r="BA143" s="99" t="s">
        <v>10838</v>
      </c>
      <c r="BB143" s="99" t="s">
        <v>10839</v>
      </c>
      <c r="BC143" s="99" t="s">
        <v>36</v>
      </c>
      <c r="BD143" s="110">
        <v>15214</v>
      </c>
      <c r="BE143" s="95" t="str">
        <f t="shared" ref="BE143:BE169" si="5">BA143</f>
        <v>05/10/2009</v>
      </c>
      <c r="BF143" s="88" t="str">
        <f t="shared" ref="BF143:BF169" si="6">AW143</f>
        <v xml:space="preserve">27/03/2014 </v>
      </c>
      <c r="BG143" s="96">
        <f t="shared" si="3"/>
        <v>1634</v>
      </c>
      <c r="BH143" s="97">
        <f t="shared" si="4"/>
        <v>54.466666666666669</v>
      </c>
    </row>
    <row r="144" spans="1:60" ht="12.95" customHeight="1" x14ac:dyDescent="0.25">
      <c r="A144" s="88" t="s">
        <v>10798</v>
      </c>
      <c r="B144" s="88">
        <v>93</v>
      </c>
      <c r="C144" s="88" t="s">
        <v>2527</v>
      </c>
      <c r="D144" s="270">
        <v>7000</v>
      </c>
      <c r="E144" s="88" t="s">
        <v>11030</v>
      </c>
      <c r="F144" s="122" t="s">
        <v>11913</v>
      </c>
      <c r="G144" s="88"/>
      <c r="H144" s="88" t="s">
        <v>10196</v>
      </c>
      <c r="I144" s="88" t="s">
        <v>9572</v>
      </c>
      <c r="J144" s="91" t="s">
        <v>7838</v>
      </c>
      <c r="K144" s="89">
        <v>156299.51</v>
      </c>
      <c r="L144" s="89">
        <v>156299.51</v>
      </c>
      <c r="M144" s="89">
        <f t="shared" si="2"/>
        <v>0</v>
      </c>
      <c r="N144" s="303">
        <v>14209.05</v>
      </c>
      <c r="O144" s="310" t="s">
        <v>16070</v>
      </c>
      <c r="P144" s="88" t="s">
        <v>9686</v>
      </c>
      <c r="Q144" s="101">
        <v>603371</v>
      </c>
      <c r="R144" s="101" t="s">
        <v>10840</v>
      </c>
      <c r="S144" s="101" t="s">
        <v>10841</v>
      </c>
      <c r="T144" s="101" t="s">
        <v>2622</v>
      </c>
      <c r="U144" s="101" t="s">
        <v>10842</v>
      </c>
      <c r="V144" s="99" t="s">
        <v>10843</v>
      </c>
      <c r="W144" s="101" t="s">
        <v>10844</v>
      </c>
      <c r="X144" s="101" t="s">
        <v>2623</v>
      </c>
      <c r="Y144" s="111">
        <v>29601.84</v>
      </c>
      <c r="Z144" s="111">
        <v>29601.84</v>
      </c>
      <c r="AA144" s="101" t="s">
        <v>2623</v>
      </c>
      <c r="AB144" s="101" t="s">
        <v>2623</v>
      </c>
      <c r="AC144" s="101" t="s">
        <v>2623</v>
      </c>
      <c r="AD144" s="111">
        <v>29601.84</v>
      </c>
      <c r="AE144" s="101" t="s">
        <v>26</v>
      </c>
      <c r="AF144" s="111">
        <v>29601.84</v>
      </c>
      <c r="AG144" s="111">
        <v>73855.66</v>
      </c>
      <c r="AH144" s="101" t="s">
        <v>27</v>
      </c>
      <c r="AI144" s="111">
        <v>0</v>
      </c>
      <c r="AJ144" s="101" t="s">
        <v>2629</v>
      </c>
      <c r="AK144" s="101" t="s">
        <v>2625</v>
      </c>
      <c r="AL144" s="101" t="s">
        <v>2626</v>
      </c>
      <c r="AM144" s="101" t="s">
        <v>28</v>
      </c>
      <c r="AN144" s="88" t="s">
        <v>135</v>
      </c>
      <c r="AO144" s="101" t="s">
        <v>38</v>
      </c>
      <c r="AP144" s="101" t="s">
        <v>31</v>
      </c>
      <c r="AQ144" s="101" t="s">
        <v>2652</v>
      </c>
      <c r="AR144" s="101" t="s">
        <v>32</v>
      </c>
      <c r="AS144" s="101" t="s">
        <v>3024</v>
      </c>
      <c r="AT144" s="101" t="s">
        <v>130</v>
      </c>
      <c r="AU144" s="101" t="s">
        <v>71</v>
      </c>
      <c r="AV144" s="101" t="s">
        <v>42</v>
      </c>
      <c r="AW144" s="101" t="s">
        <v>10845</v>
      </c>
      <c r="AX144" s="101" t="s">
        <v>57</v>
      </c>
      <c r="AY144" s="111">
        <v>0</v>
      </c>
      <c r="AZ144" s="99" t="s">
        <v>10806</v>
      </c>
      <c r="BA144" s="101" t="s">
        <v>10846</v>
      </c>
      <c r="BB144" s="101" t="s">
        <v>10847</v>
      </c>
      <c r="BC144" s="101" t="s">
        <v>36</v>
      </c>
      <c r="BD144" s="111">
        <v>29601.84</v>
      </c>
      <c r="BE144" s="95" t="str">
        <f t="shared" si="5"/>
        <v>08/05/2007</v>
      </c>
      <c r="BF144" s="88" t="str">
        <f t="shared" si="6"/>
        <v xml:space="preserve">25/03/2014 </v>
      </c>
      <c r="BG144" s="96">
        <f t="shared" si="3"/>
        <v>2513</v>
      </c>
      <c r="BH144" s="97">
        <f t="shared" si="4"/>
        <v>83.766666666666666</v>
      </c>
    </row>
    <row r="145" spans="1:60" ht="12.95" customHeight="1" x14ac:dyDescent="0.25">
      <c r="A145" s="88" t="s">
        <v>10798</v>
      </c>
      <c r="B145" s="88">
        <v>93</v>
      </c>
      <c r="C145" s="88" t="s">
        <v>2527</v>
      </c>
      <c r="D145" s="270">
        <v>6004</v>
      </c>
      <c r="E145" s="88" t="s">
        <v>2534</v>
      </c>
      <c r="F145" s="88" t="s">
        <v>9730</v>
      </c>
      <c r="G145" s="200" t="s">
        <v>9730</v>
      </c>
      <c r="H145" s="88" t="s">
        <v>10196</v>
      </c>
      <c r="I145" s="33" t="s">
        <v>17459</v>
      </c>
      <c r="J145" s="88" t="s">
        <v>7453</v>
      </c>
      <c r="K145" s="89">
        <v>240342.59</v>
      </c>
      <c r="L145" s="89">
        <v>210000</v>
      </c>
      <c r="M145" s="89">
        <f t="shared" si="2"/>
        <v>30342.589999999997</v>
      </c>
      <c r="N145" s="303">
        <v>21000</v>
      </c>
      <c r="O145" s="310" t="s">
        <v>16070</v>
      </c>
      <c r="P145" s="88" t="s">
        <v>9686</v>
      </c>
      <c r="Q145" s="101">
        <v>737719</v>
      </c>
      <c r="R145" s="101" t="s">
        <v>10848</v>
      </c>
      <c r="S145" s="101" t="s">
        <v>10849</v>
      </c>
      <c r="T145" s="101" t="s">
        <v>2622</v>
      </c>
      <c r="U145" s="101" t="s">
        <v>10850</v>
      </c>
      <c r="V145" s="99" t="s">
        <v>10851</v>
      </c>
      <c r="W145" s="101" t="s">
        <v>10852</v>
      </c>
      <c r="X145" s="101" t="s">
        <v>2623</v>
      </c>
      <c r="Y145" s="111">
        <v>100000</v>
      </c>
      <c r="Z145" s="111">
        <v>100000</v>
      </c>
      <c r="AA145" s="101" t="s">
        <v>2623</v>
      </c>
      <c r="AB145" s="101" t="s">
        <v>2623</v>
      </c>
      <c r="AC145" s="101" t="s">
        <v>2623</v>
      </c>
      <c r="AD145" s="111">
        <v>100000</v>
      </c>
      <c r="AE145" s="101" t="s">
        <v>26</v>
      </c>
      <c r="AF145" s="111">
        <v>100000</v>
      </c>
      <c r="AG145" s="111">
        <v>25000</v>
      </c>
      <c r="AH145" s="101" t="s">
        <v>27</v>
      </c>
      <c r="AI145" s="111">
        <v>0</v>
      </c>
      <c r="AJ145" s="101" t="s">
        <v>2624</v>
      </c>
      <c r="AK145" s="101" t="s">
        <v>2625</v>
      </c>
      <c r="AL145" s="101" t="s">
        <v>2626</v>
      </c>
      <c r="AM145" s="101" t="s">
        <v>28</v>
      </c>
      <c r="AN145" s="88" t="s">
        <v>135</v>
      </c>
      <c r="AO145" s="101" t="s">
        <v>38</v>
      </c>
      <c r="AP145" s="101" t="s">
        <v>45</v>
      </c>
      <c r="AQ145" s="101" t="s">
        <v>2653</v>
      </c>
      <c r="AR145" s="101" t="s">
        <v>32</v>
      </c>
      <c r="AS145" s="101" t="s">
        <v>77</v>
      </c>
      <c r="AT145" s="101" t="s">
        <v>34</v>
      </c>
      <c r="AU145" s="101" t="s">
        <v>71</v>
      </c>
      <c r="AV145" s="101" t="s">
        <v>42</v>
      </c>
      <c r="AW145" s="101" t="s">
        <v>10853</v>
      </c>
      <c r="AX145" s="101" t="s">
        <v>2637</v>
      </c>
      <c r="AY145" s="111">
        <v>0</v>
      </c>
      <c r="AZ145" s="99" t="s">
        <v>10807</v>
      </c>
      <c r="BA145" s="101" t="s">
        <v>10854</v>
      </c>
      <c r="BB145" s="101" t="s">
        <v>10855</v>
      </c>
      <c r="BC145" s="101" t="s">
        <v>36</v>
      </c>
      <c r="BD145" s="111">
        <v>100000</v>
      </c>
      <c r="BE145" s="95" t="str">
        <f t="shared" si="5"/>
        <v>01/02/2008</v>
      </c>
      <c r="BF145" s="88" t="str">
        <f t="shared" si="6"/>
        <v xml:space="preserve">26/03/2014 </v>
      </c>
      <c r="BG145" s="96">
        <f t="shared" si="3"/>
        <v>2245</v>
      </c>
      <c r="BH145" s="97">
        <f t="shared" si="4"/>
        <v>74.833333333333329</v>
      </c>
    </row>
    <row r="146" spans="1:60" ht="12.95" customHeight="1" x14ac:dyDescent="0.25">
      <c r="A146" s="88" t="s">
        <v>10798</v>
      </c>
      <c r="B146" s="88">
        <v>82</v>
      </c>
      <c r="C146" s="88" t="s">
        <v>2527</v>
      </c>
      <c r="D146" s="270">
        <v>5012</v>
      </c>
      <c r="E146" s="88" t="s">
        <v>2537</v>
      </c>
      <c r="F146" s="122" t="s">
        <v>11898</v>
      </c>
      <c r="G146" s="88"/>
      <c r="H146" s="88" t="s">
        <v>10196</v>
      </c>
      <c r="I146" s="88" t="s">
        <v>10206</v>
      </c>
      <c r="J146" s="91" t="s">
        <v>7839</v>
      </c>
      <c r="K146" s="89">
        <v>127596.89</v>
      </c>
      <c r="L146" s="89">
        <v>127596.89</v>
      </c>
      <c r="M146" s="89">
        <f t="shared" si="2"/>
        <v>0</v>
      </c>
      <c r="N146" s="303">
        <v>22144.9</v>
      </c>
      <c r="O146" s="310" t="s">
        <v>16070</v>
      </c>
      <c r="P146" s="88" t="s">
        <v>9686</v>
      </c>
      <c r="Q146" s="101">
        <v>516302</v>
      </c>
      <c r="R146" s="101" t="s">
        <v>10856</v>
      </c>
      <c r="S146" s="101" t="s">
        <v>10857</v>
      </c>
      <c r="T146" s="101" t="s">
        <v>2622</v>
      </c>
      <c r="U146" s="101" t="s">
        <v>10858</v>
      </c>
      <c r="V146" s="99" t="s">
        <v>10859</v>
      </c>
      <c r="W146" s="101" t="s">
        <v>10860</v>
      </c>
      <c r="X146" s="101" t="s">
        <v>2623</v>
      </c>
      <c r="Y146" s="111">
        <v>35000</v>
      </c>
      <c r="Z146" s="111">
        <v>35000</v>
      </c>
      <c r="AA146" s="101" t="s">
        <v>2623</v>
      </c>
      <c r="AB146" s="101" t="s">
        <v>2623</v>
      </c>
      <c r="AC146" s="101" t="s">
        <v>2623</v>
      </c>
      <c r="AD146" s="111">
        <v>35000</v>
      </c>
      <c r="AE146" s="101" t="s">
        <v>26</v>
      </c>
      <c r="AF146" s="111">
        <v>35000</v>
      </c>
      <c r="AG146" s="111">
        <v>0</v>
      </c>
      <c r="AH146" s="101" t="s">
        <v>27</v>
      </c>
      <c r="AI146" s="111">
        <v>0</v>
      </c>
      <c r="AJ146" s="101" t="s">
        <v>2624</v>
      </c>
      <c r="AK146" s="101" t="s">
        <v>2625</v>
      </c>
      <c r="AL146" s="101" t="s">
        <v>2626</v>
      </c>
      <c r="AM146" s="101" t="s">
        <v>28</v>
      </c>
      <c r="AN146" s="88" t="s">
        <v>135</v>
      </c>
      <c r="AO146" s="101" t="s">
        <v>80</v>
      </c>
      <c r="AP146" s="101" t="s">
        <v>45</v>
      </c>
      <c r="AQ146" s="101" t="s">
        <v>2644</v>
      </c>
      <c r="AR146" s="101" t="s">
        <v>32</v>
      </c>
      <c r="AS146" s="101" t="s">
        <v>3088</v>
      </c>
      <c r="AT146" s="101" t="s">
        <v>34</v>
      </c>
      <c r="AU146" s="101" t="s">
        <v>71</v>
      </c>
      <c r="AV146" s="101" t="s">
        <v>42</v>
      </c>
      <c r="AW146" s="101" t="s">
        <v>10861</v>
      </c>
      <c r="AX146" s="101" t="s">
        <v>43</v>
      </c>
      <c r="AY146" s="111">
        <v>0</v>
      </c>
      <c r="AZ146" s="99" t="s">
        <v>10808</v>
      </c>
      <c r="BA146" s="101" t="s">
        <v>10862</v>
      </c>
      <c r="BB146" s="101" t="s">
        <v>10863</v>
      </c>
      <c r="BC146" s="101" t="s">
        <v>36</v>
      </c>
      <c r="BD146" s="111">
        <v>35000</v>
      </c>
      <c r="BE146" s="95" t="str">
        <f t="shared" si="5"/>
        <v>08/06/2006</v>
      </c>
      <c r="BF146" s="88" t="str">
        <f t="shared" si="6"/>
        <v xml:space="preserve">28/03/2014 </v>
      </c>
      <c r="BG146" s="96">
        <f t="shared" si="3"/>
        <v>2850</v>
      </c>
      <c r="BH146" s="97">
        <f t="shared" si="4"/>
        <v>95</v>
      </c>
    </row>
    <row r="147" spans="1:60" ht="12.95" customHeight="1" x14ac:dyDescent="0.25">
      <c r="A147" s="88" t="s">
        <v>10798</v>
      </c>
      <c r="B147" s="88">
        <v>93</v>
      </c>
      <c r="C147" s="88" t="s">
        <v>2527</v>
      </c>
      <c r="D147" s="270">
        <v>5030</v>
      </c>
      <c r="E147" s="88" t="s">
        <v>2530</v>
      </c>
      <c r="F147" s="122" t="s">
        <v>11898</v>
      </c>
      <c r="G147" s="88"/>
      <c r="H147" s="88" t="s">
        <v>10203</v>
      </c>
      <c r="I147" s="88" t="s">
        <v>13987</v>
      </c>
      <c r="J147" s="88" t="s">
        <v>7453</v>
      </c>
      <c r="K147" s="89">
        <v>4884.3599999999997</v>
      </c>
      <c r="L147" s="89">
        <v>4800</v>
      </c>
      <c r="M147" s="89">
        <f t="shared" si="2"/>
        <v>84.359999999999673</v>
      </c>
      <c r="N147" s="303">
        <v>0</v>
      </c>
      <c r="O147" s="310" t="s">
        <v>16077</v>
      </c>
      <c r="P147" s="88" t="s">
        <v>9686</v>
      </c>
      <c r="Q147" s="101">
        <v>776660</v>
      </c>
      <c r="R147" s="101" t="s">
        <v>10864</v>
      </c>
      <c r="S147" s="101" t="s">
        <v>10865</v>
      </c>
      <c r="T147" s="101" t="s">
        <v>2622</v>
      </c>
      <c r="U147" s="101" t="s">
        <v>10866</v>
      </c>
      <c r="V147" s="99" t="s">
        <v>10867</v>
      </c>
      <c r="W147" s="101" t="s">
        <v>10868</v>
      </c>
      <c r="X147" s="101" t="s">
        <v>2623</v>
      </c>
      <c r="Y147" s="111">
        <v>35860.870000000003</v>
      </c>
      <c r="Z147" s="111">
        <v>38560.080000000002</v>
      </c>
      <c r="AA147" s="101" t="s">
        <v>2623</v>
      </c>
      <c r="AB147" s="101" t="s">
        <v>2623</v>
      </c>
      <c r="AC147" s="101" t="s">
        <v>2623</v>
      </c>
      <c r="AD147" s="111">
        <v>4800</v>
      </c>
      <c r="AE147" s="101" t="s">
        <v>26</v>
      </c>
      <c r="AF147" s="111">
        <v>4800</v>
      </c>
      <c r="AG147" s="111">
        <v>1889.44</v>
      </c>
      <c r="AH147" s="101" t="s">
        <v>27</v>
      </c>
      <c r="AI147" s="111">
        <v>0</v>
      </c>
      <c r="AJ147" s="101" t="s">
        <v>2624</v>
      </c>
      <c r="AK147" s="101" t="s">
        <v>2625</v>
      </c>
      <c r="AL147" s="101" t="s">
        <v>2626</v>
      </c>
      <c r="AM147" s="101" t="s">
        <v>28</v>
      </c>
      <c r="AN147" s="88" t="s">
        <v>135</v>
      </c>
      <c r="AO147" s="101" t="s">
        <v>61</v>
      </c>
      <c r="AP147" s="101" t="s">
        <v>45</v>
      </c>
      <c r="AQ147" s="101" t="s">
        <v>32</v>
      </c>
      <c r="AR147" s="101" t="s">
        <v>32</v>
      </c>
      <c r="AS147" s="101" t="s">
        <v>9387</v>
      </c>
      <c r="AT147" s="101" t="s">
        <v>34</v>
      </c>
      <c r="AU147" s="101" t="s">
        <v>71</v>
      </c>
      <c r="AV147" s="101" t="s">
        <v>42</v>
      </c>
      <c r="AW147" s="101" t="s">
        <v>10845</v>
      </c>
      <c r="AX147" s="101" t="s">
        <v>2643</v>
      </c>
      <c r="AY147" s="111">
        <v>0</v>
      </c>
      <c r="AZ147" s="99" t="s">
        <v>10809</v>
      </c>
      <c r="BA147" s="101" t="s">
        <v>9854</v>
      </c>
      <c r="BB147" s="101" t="s">
        <v>10869</v>
      </c>
      <c r="BC147" s="101" t="s">
        <v>36</v>
      </c>
      <c r="BD147" s="111">
        <v>35860.870000000003</v>
      </c>
      <c r="BE147" s="95" t="str">
        <f t="shared" si="5"/>
        <v>03/07/2008</v>
      </c>
      <c r="BF147" s="88" t="str">
        <f t="shared" si="6"/>
        <v xml:space="preserve">25/03/2014 </v>
      </c>
      <c r="BG147" s="96">
        <f t="shared" si="3"/>
        <v>2091</v>
      </c>
      <c r="BH147" s="97">
        <f t="shared" si="4"/>
        <v>69.7</v>
      </c>
    </row>
    <row r="148" spans="1:60" ht="12.95" customHeight="1" x14ac:dyDescent="0.2">
      <c r="A148" s="88" t="s">
        <v>10798</v>
      </c>
      <c r="B148" s="88">
        <v>93</v>
      </c>
      <c r="C148" s="88" t="s">
        <v>2527</v>
      </c>
      <c r="D148" s="270">
        <v>5030</v>
      </c>
      <c r="E148" s="88" t="s">
        <v>2530</v>
      </c>
      <c r="F148" s="122" t="s">
        <v>11913</v>
      </c>
      <c r="G148" s="88"/>
      <c r="H148" s="88" t="s">
        <v>10196</v>
      </c>
      <c r="I148" s="88" t="s">
        <v>9572</v>
      </c>
      <c r="J148" s="88" t="s">
        <v>7453</v>
      </c>
      <c r="K148" s="89">
        <v>50189.71</v>
      </c>
      <c r="L148" s="89">
        <v>45000</v>
      </c>
      <c r="M148" s="89">
        <f t="shared" si="2"/>
        <v>5189.7099999999991</v>
      </c>
      <c r="N148" s="273">
        <v>6750</v>
      </c>
      <c r="O148" s="297" t="s">
        <v>16068</v>
      </c>
      <c r="P148" s="88" t="s">
        <v>9686</v>
      </c>
      <c r="Q148" s="101">
        <v>844021</v>
      </c>
      <c r="R148" s="101" t="s">
        <v>10870</v>
      </c>
      <c r="S148" s="101" t="s">
        <v>10871</v>
      </c>
      <c r="T148" s="101" t="s">
        <v>2622</v>
      </c>
      <c r="U148" s="101" t="s">
        <v>10872</v>
      </c>
      <c r="V148" s="99" t="s">
        <v>10873</v>
      </c>
      <c r="W148" s="101" t="s">
        <v>10874</v>
      </c>
      <c r="X148" s="101" t="s">
        <v>2623</v>
      </c>
      <c r="Y148" s="111">
        <v>20076.310000000001</v>
      </c>
      <c r="Z148" s="111">
        <v>20076.310000000001</v>
      </c>
      <c r="AA148" s="101" t="s">
        <v>2623</v>
      </c>
      <c r="AB148" s="101" t="s">
        <v>2623</v>
      </c>
      <c r="AC148" s="101" t="s">
        <v>2623</v>
      </c>
      <c r="AD148" s="111">
        <v>20076.310000000001</v>
      </c>
      <c r="AE148" s="101" t="s">
        <v>26</v>
      </c>
      <c r="AF148" s="111">
        <v>20076.310000000001</v>
      </c>
      <c r="AG148" s="111">
        <v>1890.03</v>
      </c>
      <c r="AH148" s="101" t="s">
        <v>27</v>
      </c>
      <c r="AI148" s="111">
        <v>0</v>
      </c>
      <c r="AJ148" s="101" t="s">
        <v>2624</v>
      </c>
      <c r="AK148" s="101" t="s">
        <v>2625</v>
      </c>
      <c r="AL148" s="101" t="s">
        <v>2626</v>
      </c>
      <c r="AM148" s="101" t="s">
        <v>28</v>
      </c>
      <c r="AN148" s="88" t="s">
        <v>135</v>
      </c>
      <c r="AO148" s="101" t="s">
        <v>30</v>
      </c>
      <c r="AP148" s="101" t="s">
        <v>45</v>
      </c>
      <c r="AQ148" s="101" t="s">
        <v>32</v>
      </c>
      <c r="AR148" s="101" t="s">
        <v>32</v>
      </c>
      <c r="AS148" s="101" t="s">
        <v>729</v>
      </c>
      <c r="AT148" s="101" t="s">
        <v>34</v>
      </c>
      <c r="AU148" s="101" t="s">
        <v>71</v>
      </c>
      <c r="AV148" s="101" t="s">
        <v>42</v>
      </c>
      <c r="AW148" s="101" t="s">
        <v>10853</v>
      </c>
      <c r="AX148" s="101" t="s">
        <v>2643</v>
      </c>
      <c r="AY148" s="111">
        <v>0</v>
      </c>
      <c r="AZ148" s="99" t="s">
        <v>10810</v>
      </c>
      <c r="BA148" s="101" t="s">
        <v>10875</v>
      </c>
      <c r="BB148" s="101" t="s">
        <v>10876</v>
      </c>
      <c r="BC148" s="101" t="s">
        <v>36</v>
      </c>
      <c r="BD148" s="111">
        <v>20076.310000000001</v>
      </c>
      <c r="BE148" s="95" t="str">
        <f t="shared" si="5"/>
        <v>29/12/2008</v>
      </c>
      <c r="BF148" s="88" t="str">
        <f t="shared" si="6"/>
        <v xml:space="preserve">26/03/2014 </v>
      </c>
      <c r="BG148" s="96">
        <f t="shared" si="3"/>
        <v>1913</v>
      </c>
      <c r="BH148" s="97">
        <f t="shared" si="4"/>
        <v>63.766666666666666</v>
      </c>
    </row>
    <row r="149" spans="1:60" ht="12.95" customHeight="1" x14ac:dyDescent="0.2">
      <c r="A149" s="88" t="s">
        <v>10798</v>
      </c>
      <c r="B149" s="88">
        <v>14</v>
      </c>
      <c r="C149" s="88" t="s">
        <v>2528</v>
      </c>
      <c r="D149" s="270">
        <v>5002</v>
      </c>
      <c r="E149" s="88" t="s">
        <v>2531</v>
      </c>
      <c r="F149" s="88" t="s">
        <v>9206</v>
      </c>
      <c r="G149" s="88"/>
      <c r="H149" s="88" t="s">
        <v>10196</v>
      </c>
      <c r="I149" s="88" t="s">
        <v>10206</v>
      </c>
      <c r="J149" s="88" t="s">
        <v>7453</v>
      </c>
      <c r="K149" s="89">
        <v>49522.44</v>
      </c>
      <c r="L149" s="89">
        <v>44000</v>
      </c>
      <c r="M149" s="89">
        <f t="shared" si="2"/>
        <v>5522.4400000000023</v>
      </c>
      <c r="N149" s="307">
        <v>8800</v>
      </c>
      <c r="O149" s="311" t="s">
        <v>16071</v>
      </c>
      <c r="P149" s="88" t="s">
        <v>9686</v>
      </c>
      <c r="Q149" s="101">
        <v>1157013</v>
      </c>
      <c r="R149" s="101" t="s">
        <v>10877</v>
      </c>
      <c r="S149" s="101" t="s">
        <v>10878</v>
      </c>
      <c r="T149" s="101" t="s">
        <v>2622</v>
      </c>
      <c r="U149" s="101" t="s">
        <v>10879</v>
      </c>
      <c r="V149" s="99" t="s">
        <v>10880</v>
      </c>
      <c r="W149" s="101" t="s">
        <v>10151</v>
      </c>
      <c r="X149" s="101" t="s">
        <v>2623</v>
      </c>
      <c r="Y149" s="111">
        <v>22500</v>
      </c>
      <c r="Z149" s="111">
        <v>22500</v>
      </c>
      <c r="AA149" s="101" t="s">
        <v>2623</v>
      </c>
      <c r="AB149" s="101" t="s">
        <v>2623</v>
      </c>
      <c r="AC149" s="101" t="s">
        <v>2623</v>
      </c>
      <c r="AD149" s="111">
        <v>22500</v>
      </c>
      <c r="AE149" s="101" t="s">
        <v>26</v>
      </c>
      <c r="AF149" s="111">
        <v>22500</v>
      </c>
      <c r="AG149" s="111">
        <v>0</v>
      </c>
      <c r="AH149" s="101" t="s">
        <v>27</v>
      </c>
      <c r="AI149" s="111">
        <v>0</v>
      </c>
      <c r="AJ149" s="101" t="s">
        <v>2629</v>
      </c>
      <c r="AK149" s="101" t="s">
        <v>2625</v>
      </c>
      <c r="AL149" s="101" t="s">
        <v>2626</v>
      </c>
      <c r="AM149" s="101" t="s">
        <v>28</v>
      </c>
      <c r="AN149" s="101" t="s">
        <v>512</v>
      </c>
      <c r="AO149" s="101" t="s">
        <v>3164</v>
      </c>
      <c r="AP149" s="101" t="s">
        <v>45</v>
      </c>
      <c r="AQ149" s="101" t="s">
        <v>2634</v>
      </c>
      <c r="AR149" s="101" t="s">
        <v>32</v>
      </c>
      <c r="AS149" s="101" t="s">
        <v>347</v>
      </c>
      <c r="AT149" s="101" t="s">
        <v>34</v>
      </c>
      <c r="AU149" s="101" t="s">
        <v>71</v>
      </c>
      <c r="AV149" s="101" t="s">
        <v>42</v>
      </c>
      <c r="AW149" s="101" t="s">
        <v>10861</v>
      </c>
      <c r="AX149" s="101" t="s">
        <v>2643</v>
      </c>
      <c r="AY149" s="111">
        <v>0</v>
      </c>
      <c r="AZ149" s="99" t="s">
        <v>10811</v>
      </c>
      <c r="BA149" s="101" t="s">
        <v>10881</v>
      </c>
      <c r="BB149" s="101" t="s">
        <v>10882</v>
      </c>
      <c r="BC149" s="101" t="s">
        <v>36</v>
      </c>
      <c r="BD149" s="111">
        <v>22500</v>
      </c>
      <c r="BE149" s="95" t="str">
        <f t="shared" si="5"/>
        <v>06/01/2010</v>
      </c>
      <c r="BF149" s="88" t="str">
        <f t="shared" si="6"/>
        <v xml:space="preserve">28/03/2014 </v>
      </c>
      <c r="BG149" s="96">
        <f t="shared" si="3"/>
        <v>1542</v>
      </c>
      <c r="BH149" s="97">
        <f t="shared" si="4"/>
        <v>51.4</v>
      </c>
    </row>
    <row r="150" spans="1:60" ht="12.95" customHeight="1" x14ac:dyDescent="0.25">
      <c r="A150" s="88" t="s">
        <v>10798</v>
      </c>
      <c r="B150" s="88">
        <v>93</v>
      </c>
      <c r="C150" s="88" t="s">
        <v>2527</v>
      </c>
      <c r="D150" s="270">
        <v>1001</v>
      </c>
      <c r="E150" s="88" t="s">
        <v>2535</v>
      </c>
      <c r="F150" s="88" t="s">
        <v>9729</v>
      </c>
      <c r="G150" s="200" t="s">
        <v>9729</v>
      </c>
      <c r="H150" s="88" t="s">
        <v>10196</v>
      </c>
      <c r="I150" s="88" t="s">
        <v>10206</v>
      </c>
      <c r="J150" s="91" t="s">
        <v>7839</v>
      </c>
      <c r="K150" s="89">
        <v>19174.48</v>
      </c>
      <c r="L150" s="89">
        <v>19174.48</v>
      </c>
      <c r="M150" s="89">
        <f t="shared" si="2"/>
        <v>0</v>
      </c>
      <c r="N150" s="303">
        <v>0</v>
      </c>
      <c r="O150" s="310" t="s">
        <v>16077</v>
      </c>
      <c r="P150" s="88" t="s">
        <v>9686</v>
      </c>
      <c r="Q150" s="101">
        <v>521605</v>
      </c>
      <c r="R150" s="101" t="s">
        <v>10883</v>
      </c>
      <c r="S150" s="101" t="s">
        <v>10884</v>
      </c>
      <c r="T150" s="101" t="s">
        <v>9554</v>
      </c>
      <c r="U150" s="101" t="s">
        <v>10885</v>
      </c>
      <c r="V150" s="99" t="s">
        <v>10886</v>
      </c>
      <c r="W150" s="101" t="s">
        <v>10887</v>
      </c>
      <c r="X150" s="101" t="s">
        <v>2623</v>
      </c>
      <c r="Y150" s="111">
        <v>30000</v>
      </c>
      <c r="Z150" s="111">
        <v>30000</v>
      </c>
      <c r="AA150" s="101" t="s">
        <v>2623</v>
      </c>
      <c r="AB150" s="101" t="s">
        <v>2623</v>
      </c>
      <c r="AC150" s="101" t="s">
        <v>2623</v>
      </c>
      <c r="AD150" s="111">
        <v>30000</v>
      </c>
      <c r="AE150" s="101" t="s">
        <v>50</v>
      </c>
      <c r="AF150" s="111">
        <v>15000</v>
      </c>
      <c r="AG150" s="111">
        <v>100</v>
      </c>
      <c r="AH150" s="101" t="s">
        <v>27</v>
      </c>
      <c r="AI150" s="111">
        <v>0</v>
      </c>
      <c r="AJ150" s="101" t="s">
        <v>2624</v>
      </c>
      <c r="AK150" s="101" t="s">
        <v>2630</v>
      </c>
      <c r="AL150" s="112"/>
      <c r="AM150" s="101" t="s">
        <v>28</v>
      </c>
      <c r="AN150" s="88" t="s">
        <v>135</v>
      </c>
      <c r="AO150" s="101" t="s">
        <v>108</v>
      </c>
      <c r="AP150" s="101" t="s">
        <v>109</v>
      </c>
      <c r="AQ150" s="101" t="s">
        <v>2634</v>
      </c>
      <c r="AR150" s="101" t="s">
        <v>32</v>
      </c>
      <c r="AS150" s="101" t="s">
        <v>7931</v>
      </c>
      <c r="AT150" s="101" t="s">
        <v>34</v>
      </c>
      <c r="AU150" s="101" t="s">
        <v>71</v>
      </c>
      <c r="AV150" s="101" t="s">
        <v>42</v>
      </c>
      <c r="AW150" s="101" t="s">
        <v>10837</v>
      </c>
      <c r="AX150" s="101" t="s">
        <v>43</v>
      </c>
      <c r="AY150" s="111">
        <v>0</v>
      </c>
      <c r="AZ150" s="99" t="s">
        <v>10812</v>
      </c>
      <c r="BA150" s="101" t="s">
        <v>10888</v>
      </c>
      <c r="BB150" s="101" t="s">
        <v>10889</v>
      </c>
      <c r="BC150" s="101" t="s">
        <v>36</v>
      </c>
      <c r="BD150" s="111">
        <v>30000</v>
      </c>
      <c r="BE150" s="95" t="str">
        <f t="shared" si="5"/>
        <v>03/10/2005</v>
      </c>
      <c r="BF150" s="88" t="str">
        <f t="shared" si="6"/>
        <v xml:space="preserve">27/03/2014 </v>
      </c>
      <c r="BG150" s="96">
        <f t="shared" si="3"/>
        <v>3097</v>
      </c>
      <c r="BH150" s="97">
        <f t="shared" si="4"/>
        <v>103.23333333333333</v>
      </c>
    </row>
    <row r="151" spans="1:60" ht="12.95" customHeight="1" x14ac:dyDescent="0.25">
      <c r="A151" s="88" t="s">
        <v>10798</v>
      </c>
      <c r="B151" s="88">
        <v>77</v>
      </c>
      <c r="C151" s="88" t="s">
        <v>2527</v>
      </c>
      <c r="D151" s="270">
        <v>8023</v>
      </c>
      <c r="E151" s="88" t="s">
        <v>10201</v>
      </c>
      <c r="F151" s="88" t="s">
        <v>9729</v>
      </c>
      <c r="G151" s="200" t="s">
        <v>9729</v>
      </c>
      <c r="H151" s="88" t="s">
        <v>10203</v>
      </c>
      <c r="I151" s="88" t="s">
        <v>13987</v>
      </c>
      <c r="J151" s="91" t="s">
        <v>7839</v>
      </c>
      <c r="K151" s="89">
        <v>10017.85</v>
      </c>
      <c r="L151" s="89">
        <v>10017.85</v>
      </c>
      <c r="M151" s="89">
        <f t="shared" si="2"/>
        <v>0</v>
      </c>
      <c r="N151" s="303">
        <v>0</v>
      </c>
      <c r="O151" s="310" t="s">
        <v>16077</v>
      </c>
      <c r="P151" s="88" t="s">
        <v>9686</v>
      </c>
      <c r="Q151" s="101">
        <v>1283216</v>
      </c>
      <c r="R151" s="101" t="s">
        <v>10890</v>
      </c>
      <c r="S151" s="101" t="s">
        <v>10891</v>
      </c>
      <c r="T151" s="101" t="s">
        <v>9475</v>
      </c>
      <c r="U151" s="101" t="s">
        <v>10892</v>
      </c>
      <c r="V151" s="99" t="s">
        <v>10893</v>
      </c>
      <c r="W151" s="101" t="s">
        <v>10894</v>
      </c>
      <c r="X151" s="101" t="s">
        <v>2623</v>
      </c>
      <c r="Y151" s="111">
        <v>561.45000000000005</v>
      </c>
      <c r="Z151" s="111">
        <v>3285.03</v>
      </c>
      <c r="AA151" s="101" t="s">
        <v>2623</v>
      </c>
      <c r="AB151" s="101" t="s">
        <v>2623</v>
      </c>
      <c r="AC151" s="101" t="s">
        <v>2623</v>
      </c>
      <c r="AD151" s="111">
        <v>561.45000000000005</v>
      </c>
      <c r="AE151" s="101" t="s">
        <v>50</v>
      </c>
      <c r="AF151" s="111">
        <v>280.73</v>
      </c>
      <c r="AG151" s="111">
        <v>0</v>
      </c>
      <c r="AH151" s="101" t="s">
        <v>27</v>
      </c>
      <c r="AI151" s="111">
        <v>0</v>
      </c>
      <c r="AJ151" s="101" t="s">
        <v>2629</v>
      </c>
      <c r="AK151" s="101" t="s">
        <v>2630</v>
      </c>
      <c r="AL151" s="112"/>
      <c r="AM151" s="101" t="s">
        <v>28</v>
      </c>
      <c r="AN151" s="101" t="s">
        <v>601</v>
      </c>
      <c r="AO151" s="101" t="s">
        <v>284</v>
      </c>
      <c r="AP151" s="101" t="s">
        <v>45</v>
      </c>
      <c r="AQ151" s="101" t="s">
        <v>2634</v>
      </c>
      <c r="AR151" s="101" t="s">
        <v>32</v>
      </c>
      <c r="AS151" s="101" t="s">
        <v>6763</v>
      </c>
      <c r="AT151" s="101" t="s">
        <v>53</v>
      </c>
      <c r="AU151" s="101" t="s">
        <v>10895</v>
      </c>
      <c r="AV151" s="101" t="s">
        <v>35</v>
      </c>
      <c r="AW151" s="101" t="s">
        <v>10837</v>
      </c>
      <c r="AX151" s="101" t="s">
        <v>43</v>
      </c>
      <c r="AY151" s="111">
        <v>0</v>
      </c>
      <c r="AZ151" s="99" t="s">
        <v>10813</v>
      </c>
      <c r="BA151" s="101" t="s">
        <v>10896</v>
      </c>
      <c r="BB151" s="101" t="s">
        <v>10897</v>
      </c>
      <c r="BC151" s="101" t="s">
        <v>36</v>
      </c>
      <c r="BD151" s="111">
        <v>561.45000000000005</v>
      </c>
      <c r="BE151" s="95" t="str">
        <f t="shared" si="5"/>
        <v>13/12/2010</v>
      </c>
      <c r="BF151" s="88" t="str">
        <f t="shared" si="6"/>
        <v xml:space="preserve">27/03/2014 </v>
      </c>
      <c r="BG151" s="96">
        <f t="shared" si="3"/>
        <v>1200</v>
      </c>
      <c r="BH151" s="97">
        <f t="shared" si="4"/>
        <v>40</v>
      </c>
    </row>
    <row r="152" spans="1:60" ht="12.95" customHeight="1" x14ac:dyDescent="0.2">
      <c r="A152" s="88" t="s">
        <v>10798</v>
      </c>
      <c r="B152" s="88">
        <v>82</v>
      </c>
      <c r="C152" s="88" t="s">
        <v>2527</v>
      </c>
      <c r="D152" s="270">
        <v>5012</v>
      </c>
      <c r="E152" s="88" t="s">
        <v>2537</v>
      </c>
      <c r="F152" s="88" t="s">
        <v>9729</v>
      </c>
      <c r="G152" s="200" t="s">
        <v>9729</v>
      </c>
      <c r="H152" s="88" t="s">
        <v>10196</v>
      </c>
      <c r="I152" s="88" t="s">
        <v>10206</v>
      </c>
      <c r="J152" s="91" t="s">
        <v>7838</v>
      </c>
      <c r="K152" s="89">
        <v>262693.48</v>
      </c>
      <c r="L152" s="89">
        <v>262693.48</v>
      </c>
      <c r="M152" s="89">
        <f t="shared" si="2"/>
        <v>0</v>
      </c>
      <c r="N152" s="307">
        <v>52538.7</v>
      </c>
      <c r="O152" s="311" t="s">
        <v>16071</v>
      </c>
      <c r="P152" s="88" t="s">
        <v>9686</v>
      </c>
      <c r="Q152" s="101">
        <v>1284780</v>
      </c>
      <c r="R152" s="101" t="s">
        <v>10898</v>
      </c>
      <c r="S152" s="101" t="s">
        <v>10899</v>
      </c>
      <c r="T152" s="101" t="s">
        <v>2622</v>
      </c>
      <c r="U152" s="101" t="s">
        <v>8177</v>
      </c>
      <c r="V152" s="99" t="s">
        <v>8178</v>
      </c>
      <c r="W152" s="101" t="s">
        <v>10900</v>
      </c>
      <c r="X152" s="101" t="s">
        <v>2623</v>
      </c>
      <c r="Y152" s="111">
        <v>153000</v>
      </c>
      <c r="Z152" s="111">
        <v>153000</v>
      </c>
      <c r="AA152" s="101" t="s">
        <v>2623</v>
      </c>
      <c r="AB152" s="101" t="s">
        <v>2623</v>
      </c>
      <c r="AC152" s="101" t="s">
        <v>2623</v>
      </c>
      <c r="AD152" s="111">
        <v>153000</v>
      </c>
      <c r="AE152" s="101" t="s">
        <v>26</v>
      </c>
      <c r="AF152" s="111">
        <v>153000</v>
      </c>
      <c r="AG152" s="111">
        <v>0</v>
      </c>
      <c r="AH152" s="101" t="s">
        <v>27</v>
      </c>
      <c r="AI152" s="111">
        <v>0</v>
      </c>
      <c r="AJ152" s="101" t="s">
        <v>2629</v>
      </c>
      <c r="AK152" s="101" t="s">
        <v>2630</v>
      </c>
      <c r="AL152" s="112"/>
      <c r="AM152" s="101" t="s">
        <v>28</v>
      </c>
      <c r="AN152" s="88" t="s">
        <v>135</v>
      </c>
      <c r="AO152" s="101" t="s">
        <v>284</v>
      </c>
      <c r="AP152" s="101" t="s">
        <v>45</v>
      </c>
      <c r="AQ152" s="101" t="s">
        <v>2644</v>
      </c>
      <c r="AR152" s="101" t="s">
        <v>32</v>
      </c>
      <c r="AS152" s="101" t="s">
        <v>3055</v>
      </c>
      <c r="AT152" s="101" t="s">
        <v>34</v>
      </c>
      <c r="AU152" s="101" t="s">
        <v>71</v>
      </c>
      <c r="AV152" s="101" t="s">
        <v>42</v>
      </c>
      <c r="AW152" s="101" t="s">
        <v>10845</v>
      </c>
      <c r="AX152" s="101" t="s">
        <v>57</v>
      </c>
      <c r="AY152" s="111">
        <v>0</v>
      </c>
      <c r="AZ152" s="99" t="s">
        <v>10814</v>
      </c>
      <c r="BA152" s="101" t="s">
        <v>9990</v>
      </c>
      <c r="BB152" s="101" t="s">
        <v>10901</v>
      </c>
      <c r="BC152" s="101" t="s">
        <v>36</v>
      </c>
      <c r="BD152" s="111">
        <v>153000</v>
      </c>
      <c r="BE152" s="95" t="str">
        <f t="shared" si="5"/>
        <v>10/01/2011</v>
      </c>
      <c r="BF152" s="88" t="str">
        <f t="shared" si="6"/>
        <v xml:space="preserve">25/03/2014 </v>
      </c>
      <c r="BG152" s="96">
        <f t="shared" si="3"/>
        <v>1170</v>
      </c>
      <c r="BH152" s="97">
        <f t="shared" si="4"/>
        <v>39</v>
      </c>
    </row>
    <row r="153" spans="1:60" ht="12.95" customHeight="1" x14ac:dyDescent="0.25">
      <c r="A153" s="88" t="s">
        <v>10798</v>
      </c>
      <c r="B153" s="88">
        <v>93</v>
      </c>
      <c r="C153" s="88" t="s">
        <v>2527</v>
      </c>
      <c r="D153" s="270">
        <v>6004</v>
      </c>
      <c r="E153" s="88" t="s">
        <v>2534</v>
      </c>
      <c r="F153" s="88" t="s">
        <v>9730</v>
      </c>
      <c r="G153" s="200" t="s">
        <v>9730</v>
      </c>
      <c r="H153" s="88" t="s">
        <v>10196</v>
      </c>
      <c r="I153" s="88" t="s">
        <v>8709</v>
      </c>
      <c r="J153" s="88" t="s">
        <v>7453</v>
      </c>
      <c r="K153" s="89">
        <v>123218.86</v>
      </c>
      <c r="L153" s="89">
        <v>115000</v>
      </c>
      <c r="M153" s="89">
        <f t="shared" si="2"/>
        <v>8218.86</v>
      </c>
      <c r="N153" s="303">
        <v>800</v>
      </c>
      <c r="O153" s="310" t="s">
        <v>16066</v>
      </c>
      <c r="P153" s="88" t="s">
        <v>9686</v>
      </c>
      <c r="Q153" s="101">
        <v>1311460</v>
      </c>
      <c r="R153" s="101" t="s">
        <v>10902</v>
      </c>
      <c r="S153" s="101" t="s">
        <v>10903</v>
      </c>
      <c r="T153" s="101" t="s">
        <v>2622</v>
      </c>
      <c r="U153" s="101" t="s">
        <v>1607</v>
      </c>
      <c r="V153" s="99" t="s">
        <v>1608</v>
      </c>
      <c r="W153" s="101" t="s">
        <v>10904</v>
      </c>
      <c r="X153" s="101" t="s">
        <v>2623</v>
      </c>
      <c r="Y153" s="111">
        <v>52812.27</v>
      </c>
      <c r="Z153" s="111">
        <v>53000</v>
      </c>
      <c r="AA153" s="101" t="s">
        <v>2623</v>
      </c>
      <c r="AB153" s="101" t="s">
        <v>2623</v>
      </c>
      <c r="AC153" s="101" t="s">
        <v>2623</v>
      </c>
      <c r="AD153" s="111">
        <v>52812.27</v>
      </c>
      <c r="AE153" s="101" t="s">
        <v>26</v>
      </c>
      <c r="AF153" s="111">
        <v>52812.27</v>
      </c>
      <c r="AG153" s="111">
        <v>0</v>
      </c>
      <c r="AH153" s="101" t="s">
        <v>27</v>
      </c>
      <c r="AI153" s="111">
        <v>0</v>
      </c>
      <c r="AJ153" s="101" t="s">
        <v>2629</v>
      </c>
      <c r="AK153" s="101" t="s">
        <v>2625</v>
      </c>
      <c r="AL153" s="101" t="s">
        <v>2626</v>
      </c>
      <c r="AM153" s="101" t="s">
        <v>28</v>
      </c>
      <c r="AN153" s="88" t="s">
        <v>135</v>
      </c>
      <c r="AO153" s="101" t="s">
        <v>136</v>
      </c>
      <c r="AP153" s="101" t="s">
        <v>45</v>
      </c>
      <c r="AQ153" s="101" t="s">
        <v>2652</v>
      </c>
      <c r="AR153" s="101" t="s">
        <v>32</v>
      </c>
      <c r="AS153" s="101" t="s">
        <v>157</v>
      </c>
      <c r="AT153" s="101" t="s">
        <v>40</v>
      </c>
      <c r="AU153" s="101" t="s">
        <v>41</v>
      </c>
      <c r="AV153" s="101" t="s">
        <v>42</v>
      </c>
      <c r="AW153" s="101" t="s">
        <v>10905</v>
      </c>
      <c r="AX153" s="101" t="s">
        <v>2637</v>
      </c>
      <c r="AY153" s="111">
        <v>0</v>
      </c>
      <c r="AZ153" s="99" t="s">
        <v>10815</v>
      </c>
      <c r="BA153" s="101" t="s">
        <v>10906</v>
      </c>
      <c r="BB153" s="101" t="s">
        <v>10907</v>
      </c>
      <c r="BC153" s="101" t="s">
        <v>36</v>
      </c>
      <c r="BD153" s="111">
        <v>52812.27</v>
      </c>
      <c r="BE153" s="95" t="str">
        <f t="shared" si="5"/>
        <v>26/03/2011</v>
      </c>
      <c r="BF153" s="88" t="str">
        <f t="shared" si="6"/>
        <v xml:space="preserve">24/03/2014 </v>
      </c>
      <c r="BG153" s="96">
        <f t="shared" si="3"/>
        <v>1094</v>
      </c>
      <c r="BH153" s="97">
        <f t="shared" si="4"/>
        <v>36.466666666666669</v>
      </c>
    </row>
    <row r="154" spans="1:60" ht="12.95" customHeight="1" x14ac:dyDescent="0.2">
      <c r="A154" s="88" t="s">
        <v>10798</v>
      </c>
      <c r="B154" s="88">
        <v>82</v>
      </c>
      <c r="C154" s="88" t="s">
        <v>2527</v>
      </c>
      <c r="D154" s="270">
        <v>5012</v>
      </c>
      <c r="E154" s="88" t="s">
        <v>2537</v>
      </c>
      <c r="F154" s="122" t="s">
        <v>11898</v>
      </c>
      <c r="G154" s="88"/>
      <c r="H154" s="88" t="s">
        <v>10202</v>
      </c>
      <c r="I154" s="88" t="s">
        <v>10202</v>
      </c>
      <c r="J154" s="88" t="s">
        <v>7453</v>
      </c>
      <c r="K154" s="89">
        <v>45979.48</v>
      </c>
      <c r="L154" s="89">
        <v>43000</v>
      </c>
      <c r="M154" s="89">
        <f t="shared" si="2"/>
        <v>2979.4800000000032</v>
      </c>
      <c r="N154" s="307">
        <v>6450</v>
      </c>
      <c r="O154" s="311" t="s">
        <v>16068</v>
      </c>
      <c r="P154" s="88" t="s">
        <v>9686</v>
      </c>
      <c r="Q154" s="101">
        <v>818899</v>
      </c>
      <c r="R154" s="101" t="s">
        <v>10908</v>
      </c>
      <c r="S154" s="101" t="s">
        <v>10909</v>
      </c>
      <c r="T154" s="101" t="s">
        <v>2622</v>
      </c>
      <c r="U154" s="101" t="s">
        <v>10910</v>
      </c>
      <c r="V154" s="99" t="s">
        <v>10911</v>
      </c>
      <c r="W154" s="101" t="s">
        <v>10912</v>
      </c>
      <c r="X154" s="101" t="s">
        <v>2623</v>
      </c>
      <c r="Y154" s="111">
        <v>78229.789999999994</v>
      </c>
      <c r="Z154" s="111">
        <v>78229.789999999994</v>
      </c>
      <c r="AA154" s="101" t="s">
        <v>2623</v>
      </c>
      <c r="AB154" s="101" t="s">
        <v>2623</v>
      </c>
      <c r="AC154" s="101" t="s">
        <v>2623</v>
      </c>
      <c r="AD154" s="111">
        <v>43000</v>
      </c>
      <c r="AE154" s="101" t="s">
        <v>26</v>
      </c>
      <c r="AF154" s="111">
        <v>43000</v>
      </c>
      <c r="AG154" s="111">
        <v>0</v>
      </c>
      <c r="AH154" s="101" t="s">
        <v>27</v>
      </c>
      <c r="AI154" s="111">
        <v>0</v>
      </c>
      <c r="AJ154" s="101" t="s">
        <v>2624</v>
      </c>
      <c r="AK154" s="101" t="s">
        <v>2625</v>
      </c>
      <c r="AL154" s="101" t="s">
        <v>2626</v>
      </c>
      <c r="AM154" s="101" t="s">
        <v>28</v>
      </c>
      <c r="AN154" s="88" t="s">
        <v>135</v>
      </c>
      <c r="AO154" s="101" t="s">
        <v>443</v>
      </c>
      <c r="AP154" s="101" t="s">
        <v>45</v>
      </c>
      <c r="AQ154" s="101" t="s">
        <v>2653</v>
      </c>
      <c r="AR154" s="101" t="s">
        <v>32</v>
      </c>
      <c r="AS154" s="101" t="s">
        <v>77</v>
      </c>
      <c r="AT154" s="101" t="s">
        <v>34</v>
      </c>
      <c r="AU154" s="101" t="s">
        <v>71</v>
      </c>
      <c r="AV154" s="101" t="s">
        <v>42</v>
      </c>
      <c r="AW154" s="101" t="s">
        <v>10845</v>
      </c>
      <c r="AX154" s="101" t="s">
        <v>2643</v>
      </c>
      <c r="AY154" s="111">
        <v>0</v>
      </c>
      <c r="AZ154" s="99" t="s">
        <v>10816</v>
      </c>
      <c r="BA154" s="101" t="s">
        <v>10913</v>
      </c>
      <c r="BB154" s="101" t="s">
        <v>10914</v>
      </c>
      <c r="BC154" s="101" t="s">
        <v>36</v>
      </c>
      <c r="BD154" s="111">
        <v>78229.789999999994</v>
      </c>
      <c r="BE154" s="95" t="str">
        <f t="shared" si="5"/>
        <v>26/02/2008</v>
      </c>
      <c r="BF154" s="88" t="str">
        <f t="shared" si="6"/>
        <v xml:space="preserve">25/03/2014 </v>
      </c>
      <c r="BG154" s="96">
        <f t="shared" si="3"/>
        <v>2219</v>
      </c>
      <c r="BH154" s="97">
        <f t="shared" si="4"/>
        <v>73.966666666666669</v>
      </c>
    </row>
    <row r="155" spans="1:60" ht="12.95" customHeight="1" x14ac:dyDescent="0.25">
      <c r="A155" s="88" t="s">
        <v>10798</v>
      </c>
      <c r="B155" s="88">
        <v>14</v>
      </c>
      <c r="C155" s="88" t="s">
        <v>2528</v>
      </c>
      <c r="D155" s="270">
        <v>5002</v>
      </c>
      <c r="E155" s="88" t="s">
        <v>2531</v>
      </c>
      <c r="F155" s="88" t="s">
        <v>8714</v>
      </c>
      <c r="G155" s="88"/>
      <c r="H155" s="88" t="s">
        <v>10203</v>
      </c>
      <c r="I155" s="88" t="s">
        <v>8716</v>
      </c>
      <c r="J155" s="88" t="s">
        <v>7453</v>
      </c>
      <c r="K155" s="89">
        <v>10349</v>
      </c>
      <c r="L155" s="89">
        <v>4000</v>
      </c>
      <c r="M155" s="89">
        <f t="shared" si="2"/>
        <v>6349</v>
      </c>
      <c r="N155" s="304">
        <v>0</v>
      </c>
      <c r="O155" s="312" t="s">
        <v>16077</v>
      </c>
      <c r="P155" s="88" t="s">
        <v>9686</v>
      </c>
      <c r="Q155" s="101">
        <v>1360137</v>
      </c>
      <c r="R155" s="101" t="s">
        <v>10915</v>
      </c>
      <c r="S155" s="101" t="s">
        <v>10916</v>
      </c>
      <c r="T155" s="101" t="s">
        <v>2646</v>
      </c>
      <c r="U155" s="101" t="s">
        <v>10917</v>
      </c>
      <c r="V155" s="99" t="s">
        <v>10918</v>
      </c>
      <c r="W155" s="101" t="s">
        <v>9917</v>
      </c>
      <c r="X155" s="101" t="s">
        <v>2623</v>
      </c>
      <c r="Y155" s="111">
        <v>10349</v>
      </c>
      <c r="Z155" s="111">
        <v>10699</v>
      </c>
      <c r="AA155" s="101" t="s">
        <v>2623</v>
      </c>
      <c r="AB155" s="101" t="s">
        <v>2623</v>
      </c>
      <c r="AC155" s="101" t="s">
        <v>2623</v>
      </c>
      <c r="AD155" s="111">
        <v>4000</v>
      </c>
      <c r="AE155" s="101" t="s">
        <v>26</v>
      </c>
      <c r="AF155" s="111">
        <v>4000</v>
      </c>
      <c r="AG155" s="111">
        <v>0</v>
      </c>
      <c r="AH155" s="101" t="s">
        <v>27</v>
      </c>
      <c r="AI155" s="111">
        <v>0</v>
      </c>
      <c r="AJ155" s="101" t="s">
        <v>2629</v>
      </c>
      <c r="AK155" s="101" t="s">
        <v>2625</v>
      </c>
      <c r="AL155" s="101" t="s">
        <v>2626</v>
      </c>
      <c r="AM155" s="101" t="s">
        <v>28</v>
      </c>
      <c r="AN155" s="101" t="s">
        <v>262</v>
      </c>
      <c r="AO155" s="101" t="s">
        <v>276</v>
      </c>
      <c r="AP155" s="101" t="s">
        <v>31</v>
      </c>
      <c r="AQ155" s="101" t="s">
        <v>2634</v>
      </c>
      <c r="AR155" s="101" t="s">
        <v>32</v>
      </c>
      <c r="AS155" s="101" t="s">
        <v>10919</v>
      </c>
      <c r="AT155" s="101" t="s">
        <v>34</v>
      </c>
      <c r="AU155" s="101" t="s">
        <v>71</v>
      </c>
      <c r="AV155" s="101" t="s">
        <v>42</v>
      </c>
      <c r="AW155" s="101" t="s">
        <v>10905</v>
      </c>
      <c r="AX155" s="101" t="s">
        <v>2660</v>
      </c>
      <c r="AY155" s="111">
        <v>0</v>
      </c>
      <c r="AZ155" s="99" t="s">
        <v>10817</v>
      </c>
      <c r="BA155" s="101" t="s">
        <v>10920</v>
      </c>
      <c r="BB155" s="101" t="s">
        <v>10921</v>
      </c>
      <c r="BC155" s="101" t="s">
        <v>36</v>
      </c>
      <c r="BD155" s="111">
        <v>10349</v>
      </c>
      <c r="BE155" s="95" t="str">
        <f t="shared" si="5"/>
        <v>26/07/2011</v>
      </c>
      <c r="BF155" s="88" t="str">
        <f t="shared" si="6"/>
        <v xml:space="preserve">24/03/2014 </v>
      </c>
      <c r="BG155" s="96">
        <f t="shared" si="3"/>
        <v>972</v>
      </c>
      <c r="BH155" s="97">
        <f t="shared" si="4"/>
        <v>32.4</v>
      </c>
    </row>
    <row r="156" spans="1:60" ht="12.95" customHeight="1" x14ac:dyDescent="0.25">
      <c r="A156" s="88" t="s">
        <v>10798</v>
      </c>
      <c r="B156" s="88">
        <v>98</v>
      </c>
      <c r="C156" s="88" t="s">
        <v>2527</v>
      </c>
      <c r="D156" s="270">
        <v>6015</v>
      </c>
      <c r="E156" s="88" t="s">
        <v>11029</v>
      </c>
      <c r="F156" s="88" t="s">
        <v>9729</v>
      </c>
      <c r="G156" s="200" t="s">
        <v>9729</v>
      </c>
      <c r="H156" s="88" t="s">
        <v>10196</v>
      </c>
      <c r="I156" s="88" t="s">
        <v>10206</v>
      </c>
      <c r="J156" s="91" t="s">
        <v>7839</v>
      </c>
      <c r="K156" s="89">
        <v>1190.52</v>
      </c>
      <c r="L156" s="89">
        <v>1190.52</v>
      </c>
      <c r="M156" s="89">
        <f t="shared" si="2"/>
        <v>0</v>
      </c>
      <c r="N156" s="303">
        <v>5000</v>
      </c>
      <c r="O156" s="34" t="s">
        <v>16066</v>
      </c>
      <c r="P156" s="88" t="s">
        <v>9686</v>
      </c>
      <c r="Q156" s="101">
        <v>1259609</v>
      </c>
      <c r="R156" s="101" t="s">
        <v>10922</v>
      </c>
      <c r="S156" s="101" t="s">
        <v>10923</v>
      </c>
      <c r="T156" s="101" t="s">
        <v>9475</v>
      </c>
      <c r="U156" s="101" t="s">
        <v>10924</v>
      </c>
      <c r="V156" s="99" t="s">
        <v>10925</v>
      </c>
      <c r="W156" s="101" t="s">
        <v>10926</v>
      </c>
      <c r="X156" s="101" t="s">
        <v>2623</v>
      </c>
      <c r="Y156" s="111">
        <v>208263.88</v>
      </c>
      <c r="Z156" s="111">
        <v>208263.88</v>
      </c>
      <c r="AA156" s="101" t="s">
        <v>2623</v>
      </c>
      <c r="AB156" s="101" t="s">
        <v>2623</v>
      </c>
      <c r="AC156" s="101" t="s">
        <v>2623</v>
      </c>
      <c r="AD156" s="111">
        <v>0</v>
      </c>
      <c r="AE156" s="112"/>
      <c r="AF156" s="111">
        <v>0</v>
      </c>
      <c r="AG156" s="111">
        <v>0</v>
      </c>
      <c r="AH156" s="101" t="s">
        <v>27</v>
      </c>
      <c r="AI156" s="111">
        <v>0</v>
      </c>
      <c r="AJ156" s="101" t="s">
        <v>2629</v>
      </c>
      <c r="AK156" s="101" t="s">
        <v>2630</v>
      </c>
      <c r="AL156" s="112"/>
      <c r="AM156" s="101" t="s">
        <v>28</v>
      </c>
      <c r="AN156" s="101" t="s">
        <v>601</v>
      </c>
      <c r="AO156" s="101" t="s">
        <v>151</v>
      </c>
      <c r="AP156" s="101" t="s">
        <v>45</v>
      </c>
      <c r="AQ156" s="101" t="s">
        <v>2634</v>
      </c>
      <c r="AR156" s="101" t="s">
        <v>32</v>
      </c>
      <c r="AS156" s="101" t="s">
        <v>3538</v>
      </c>
      <c r="AT156" s="101" t="s">
        <v>34</v>
      </c>
      <c r="AU156" s="101" t="s">
        <v>5195</v>
      </c>
      <c r="AV156" s="101" t="s">
        <v>35</v>
      </c>
      <c r="AW156" s="101" t="s">
        <v>10668</v>
      </c>
      <c r="AX156" s="101" t="s">
        <v>43</v>
      </c>
      <c r="AY156" s="111">
        <v>0</v>
      </c>
      <c r="AZ156" s="99" t="s">
        <v>10818</v>
      </c>
      <c r="BA156" s="101" t="s">
        <v>10927</v>
      </c>
      <c r="BB156" s="101" t="s">
        <v>10928</v>
      </c>
      <c r="BC156" s="101" t="s">
        <v>151</v>
      </c>
      <c r="BD156" s="111">
        <v>208263.88</v>
      </c>
      <c r="BE156" s="95" t="str">
        <f t="shared" si="5"/>
        <v>07/09/2010</v>
      </c>
      <c r="BF156" s="88" t="str">
        <f t="shared" si="6"/>
        <v xml:space="preserve">19/03/2014 </v>
      </c>
      <c r="BG156" s="96">
        <f t="shared" si="3"/>
        <v>1289</v>
      </c>
      <c r="BH156" s="97">
        <f t="shared" si="4"/>
        <v>42.966666666666669</v>
      </c>
    </row>
    <row r="157" spans="1:60" ht="12.95" customHeight="1" x14ac:dyDescent="0.25">
      <c r="A157" s="88" t="s">
        <v>10798</v>
      </c>
      <c r="B157" s="88">
        <v>82</v>
      </c>
      <c r="C157" s="88" t="s">
        <v>2527</v>
      </c>
      <c r="D157" s="270">
        <v>5012</v>
      </c>
      <c r="E157" s="88" t="s">
        <v>2537</v>
      </c>
      <c r="F157" s="122" t="s">
        <v>11898</v>
      </c>
      <c r="G157" s="88"/>
      <c r="H157" s="88" t="s">
        <v>10196</v>
      </c>
      <c r="I157" s="88" t="s">
        <v>10206</v>
      </c>
      <c r="J157" s="91" t="s">
        <v>7838</v>
      </c>
      <c r="K157" s="89">
        <v>107873.56</v>
      </c>
      <c r="L157" s="89">
        <v>107873.56</v>
      </c>
      <c r="M157" s="89">
        <f t="shared" si="2"/>
        <v>0</v>
      </c>
      <c r="N157" s="303">
        <v>9806.69</v>
      </c>
      <c r="O157" s="34" t="s">
        <v>16070</v>
      </c>
      <c r="P157" s="88" t="s">
        <v>9686</v>
      </c>
      <c r="Q157" s="101">
        <v>506813</v>
      </c>
      <c r="R157" s="101" t="s">
        <v>10929</v>
      </c>
      <c r="S157" s="101" t="s">
        <v>10930</v>
      </c>
      <c r="T157" s="101" t="s">
        <v>2622</v>
      </c>
      <c r="U157" s="101" t="s">
        <v>10931</v>
      </c>
      <c r="V157" s="99" t="s">
        <v>10932</v>
      </c>
      <c r="W157" s="101" t="s">
        <v>10933</v>
      </c>
      <c r="X157" s="101" t="s">
        <v>2623</v>
      </c>
      <c r="Y157" s="111">
        <v>80594.75</v>
      </c>
      <c r="Z157" s="111">
        <v>80594.75</v>
      </c>
      <c r="AA157" s="101" t="s">
        <v>2623</v>
      </c>
      <c r="AB157" s="101" t="s">
        <v>2623</v>
      </c>
      <c r="AC157" s="101" t="s">
        <v>2623</v>
      </c>
      <c r="AD157" s="111">
        <v>80594.75</v>
      </c>
      <c r="AE157" s="101" t="s">
        <v>26</v>
      </c>
      <c r="AF157" s="111">
        <v>80594.75</v>
      </c>
      <c r="AG157" s="111">
        <v>120000</v>
      </c>
      <c r="AH157" s="101" t="s">
        <v>27</v>
      </c>
      <c r="AI157" s="111">
        <v>0</v>
      </c>
      <c r="AJ157" s="101" t="s">
        <v>2629</v>
      </c>
      <c r="AK157" s="101" t="s">
        <v>2625</v>
      </c>
      <c r="AL157" s="101" t="s">
        <v>2626</v>
      </c>
      <c r="AM157" s="101" t="s">
        <v>28</v>
      </c>
      <c r="AN157" s="88" t="s">
        <v>135</v>
      </c>
      <c r="AO157" s="101" t="s">
        <v>80</v>
      </c>
      <c r="AP157" s="101" t="s">
        <v>45</v>
      </c>
      <c r="AQ157" s="101" t="s">
        <v>2634</v>
      </c>
      <c r="AR157" s="101" t="s">
        <v>32</v>
      </c>
      <c r="AS157" s="101" t="s">
        <v>10934</v>
      </c>
      <c r="AT157" s="101" t="s">
        <v>34</v>
      </c>
      <c r="AU157" s="101" t="s">
        <v>71</v>
      </c>
      <c r="AV157" s="101" t="s">
        <v>42</v>
      </c>
      <c r="AW157" s="101" t="s">
        <v>10861</v>
      </c>
      <c r="AX157" s="101" t="s">
        <v>57</v>
      </c>
      <c r="AY157" s="111">
        <v>0</v>
      </c>
      <c r="AZ157" s="99" t="s">
        <v>10819</v>
      </c>
      <c r="BA157" s="101" t="s">
        <v>10935</v>
      </c>
      <c r="BB157" s="101" t="s">
        <v>10936</v>
      </c>
      <c r="BC157" s="101" t="s">
        <v>36</v>
      </c>
      <c r="BD157" s="111">
        <v>80594.75</v>
      </c>
      <c r="BE157" s="95" t="str">
        <f t="shared" si="5"/>
        <v>01/11/2005</v>
      </c>
      <c r="BF157" s="88" t="str">
        <f t="shared" si="6"/>
        <v xml:space="preserve">28/03/2014 </v>
      </c>
      <c r="BG157" s="96">
        <f t="shared" si="3"/>
        <v>3069</v>
      </c>
      <c r="BH157" s="97">
        <f t="shared" si="4"/>
        <v>102.3</v>
      </c>
    </row>
    <row r="158" spans="1:60" ht="12.95" customHeight="1" x14ac:dyDescent="0.25">
      <c r="A158" s="88" t="s">
        <v>10798</v>
      </c>
      <c r="B158" s="88">
        <v>82</v>
      </c>
      <c r="C158" s="88" t="s">
        <v>2527</v>
      </c>
      <c r="D158" s="270">
        <v>5101</v>
      </c>
      <c r="E158" s="88" t="s">
        <v>2550</v>
      </c>
      <c r="F158" s="88" t="s">
        <v>10463</v>
      </c>
      <c r="G158" s="88"/>
      <c r="H158" s="88" t="s">
        <v>10202</v>
      </c>
      <c r="I158" s="88" t="s">
        <v>10202</v>
      </c>
      <c r="J158" s="91" t="s">
        <v>7839</v>
      </c>
      <c r="K158" s="89">
        <v>10838.35</v>
      </c>
      <c r="L158" s="89">
        <v>10838.35</v>
      </c>
      <c r="M158" s="89">
        <f t="shared" si="2"/>
        <v>0</v>
      </c>
      <c r="N158" s="303">
        <v>0</v>
      </c>
      <c r="O158" s="34" t="s">
        <v>16077</v>
      </c>
      <c r="P158" s="88" t="s">
        <v>7842</v>
      </c>
      <c r="Q158" s="101">
        <v>1434580</v>
      </c>
      <c r="R158" s="101" t="s">
        <v>10937</v>
      </c>
      <c r="S158" s="101" t="s">
        <v>10938</v>
      </c>
      <c r="T158" s="101" t="s">
        <v>2622</v>
      </c>
      <c r="U158" s="101" t="s">
        <v>10939</v>
      </c>
      <c r="V158" s="99" t="s">
        <v>10940</v>
      </c>
      <c r="W158" s="101" t="s">
        <v>10941</v>
      </c>
      <c r="X158" s="101" t="s">
        <v>2623</v>
      </c>
      <c r="Y158" s="111">
        <v>10838.35</v>
      </c>
      <c r="Z158" s="111">
        <v>10838.35</v>
      </c>
      <c r="AA158" s="101" t="s">
        <v>2623</v>
      </c>
      <c r="AB158" s="101" t="s">
        <v>2623</v>
      </c>
      <c r="AC158" s="101" t="s">
        <v>2623</v>
      </c>
      <c r="AD158" s="111">
        <v>10838.35</v>
      </c>
      <c r="AE158" s="101" t="s">
        <v>26</v>
      </c>
      <c r="AF158" s="111">
        <v>10838.35</v>
      </c>
      <c r="AG158" s="111">
        <v>0</v>
      </c>
      <c r="AH158" s="101" t="s">
        <v>27</v>
      </c>
      <c r="AI158" s="111">
        <v>0</v>
      </c>
      <c r="AJ158" s="101" t="s">
        <v>2629</v>
      </c>
      <c r="AK158" s="101" t="s">
        <v>2630</v>
      </c>
      <c r="AL158" s="112"/>
      <c r="AM158" s="101" t="s">
        <v>28</v>
      </c>
      <c r="AN158" s="88" t="s">
        <v>135</v>
      </c>
      <c r="AO158" s="101" t="s">
        <v>284</v>
      </c>
      <c r="AP158" s="101" t="s">
        <v>31</v>
      </c>
      <c r="AQ158" s="101" t="s">
        <v>2632</v>
      </c>
      <c r="AR158" s="101" t="s">
        <v>131</v>
      </c>
      <c r="AS158" s="101" t="s">
        <v>288</v>
      </c>
      <c r="AT158" s="101" t="s">
        <v>84</v>
      </c>
      <c r="AU158" s="101" t="s">
        <v>85</v>
      </c>
      <c r="AV158" s="101" t="s">
        <v>42</v>
      </c>
      <c r="AW158" s="101" t="s">
        <v>10905</v>
      </c>
      <c r="AX158" s="101" t="s">
        <v>43</v>
      </c>
      <c r="AY158" s="111">
        <v>0</v>
      </c>
      <c r="AZ158" s="99" t="s">
        <v>10820</v>
      </c>
      <c r="BA158" s="101" t="s">
        <v>10942</v>
      </c>
      <c r="BB158" s="101" t="s">
        <v>10943</v>
      </c>
      <c r="BC158" s="101" t="s">
        <v>36</v>
      </c>
      <c r="BD158" s="111">
        <v>10838.35</v>
      </c>
      <c r="BE158" s="95" t="str">
        <f t="shared" si="5"/>
        <v>06/03/2012</v>
      </c>
      <c r="BF158" s="88" t="str">
        <f t="shared" si="6"/>
        <v xml:space="preserve">24/03/2014 </v>
      </c>
      <c r="BG158" s="96">
        <f t="shared" si="3"/>
        <v>748</v>
      </c>
      <c r="BH158" s="97">
        <f t="shared" si="4"/>
        <v>24.933333333333334</v>
      </c>
    </row>
    <row r="159" spans="1:60" ht="12.95" customHeight="1" x14ac:dyDescent="0.25">
      <c r="A159" s="88" t="s">
        <v>10798</v>
      </c>
      <c r="B159" s="88">
        <v>1</v>
      </c>
      <c r="C159" s="88" t="s">
        <v>2527</v>
      </c>
      <c r="D159" s="270"/>
      <c r="E159" s="88" t="s">
        <v>11031</v>
      </c>
      <c r="F159" s="88" t="s">
        <v>10547</v>
      </c>
      <c r="G159" s="88"/>
      <c r="H159" s="88" t="s">
        <v>10196</v>
      </c>
      <c r="I159" s="88" t="s">
        <v>13987</v>
      </c>
      <c r="J159" s="91" t="s">
        <v>7838</v>
      </c>
      <c r="K159" s="89">
        <v>5054.17</v>
      </c>
      <c r="L159" s="89">
        <v>5054.17</v>
      </c>
      <c r="M159" s="89">
        <f t="shared" si="2"/>
        <v>0</v>
      </c>
      <c r="N159" s="303">
        <v>0</v>
      </c>
      <c r="O159" s="34" t="s">
        <v>16077</v>
      </c>
      <c r="P159" s="88" t="s">
        <v>7842</v>
      </c>
      <c r="Q159" s="101">
        <v>1639938</v>
      </c>
      <c r="R159" s="101" t="s">
        <v>10944</v>
      </c>
      <c r="S159" s="101" t="s">
        <v>8181</v>
      </c>
      <c r="T159" s="101" t="s">
        <v>2622</v>
      </c>
      <c r="U159" s="101" t="s">
        <v>10945</v>
      </c>
      <c r="V159" s="99" t="s">
        <v>10946</v>
      </c>
      <c r="W159" s="101" t="s">
        <v>10947</v>
      </c>
      <c r="X159" s="101" t="s">
        <v>2623</v>
      </c>
      <c r="Y159" s="111">
        <v>13041.08</v>
      </c>
      <c r="Z159" s="111">
        <v>13041.08</v>
      </c>
      <c r="AA159" s="101" t="s">
        <v>2623</v>
      </c>
      <c r="AB159" s="101" t="s">
        <v>2623</v>
      </c>
      <c r="AC159" s="101" t="s">
        <v>2623</v>
      </c>
      <c r="AD159" s="111">
        <v>13041.08</v>
      </c>
      <c r="AE159" s="101" t="s">
        <v>50</v>
      </c>
      <c r="AF159" s="111">
        <v>6520.54</v>
      </c>
      <c r="AG159" s="111">
        <v>0</v>
      </c>
      <c r="AH159" s="101" t="s">
        <v>27</v>
      </c>
      <c r="AI159" s="111">
        <v>0</v>
      </c>
      <c r="AJ159" s="101" t="s">
        <v>2629</v>
      </c>
      <c r="AK159" s="101" t="s">
        <v>2638</v>
      </c>
      <c r="AL159" s="112"/>
      <c r="AM159" s="101" t="s">
        <v>28</v>
      </c>
      <c r="AN159" s="88" t="s">
        <v>135</v>
      </c>
      <c r="AO159" s="101" t="s">
        <v>284</v>
      </c>
      <c r="AP159" s="101" t="s">
        <v>31</v>
      </c>
      <c r="AQ159" s="101" t="s">
        <v>2632</v>
      </c>
      <c r="AR159" s="101" t="s">
        <v>131</v>
      </c>
      <c r="AS159" s="101" t="s">
        <v>355</v>
      </c>
      <c r="AT159" s="101" t="s">
        <v>55</v>
      </c>
      <c r="AU159" s="101" t="s">
        <v>71</v>
      </c>
      <c r="AV159" s="101" t="s">
        <v>42</v>
      </c>
      <c r="AW159" s="101" t="s">
        <v>10948</v>
      </c>
      <c r="AX159" s="101" t="s">
        <v>57</v>
      </c>
      <c r="AY159" s="111">
        <v>0</v>
      </c>
      <c r="AZ159" s="99" t="s">
        <v>10821</v>
      </c>
      <c r="BA159" s="101" t="s">
        <v>10949</v>
      </c>
      <c r="BB159" s="101" t="s">
        <v>10950</v>
      </c>
      <c r="BC159" s="101" t="s">
        <v>600</v>
      </c>
      <c r="BD159" s="111">
        <v>13041.08</v>
      </c>
      <c r="BE159" s="95" t="str">
        <f t="shared" si="5"/>
        <v>02/05/2013</v>
      </c>
      <c r="BF159" s="88" t="str">
        <f t="shared" si="6"/>
        <v xml:space="preserve">21/03/2014 </v>
      </c>
      <c r="BG159" s="96">
        <f t="shared" si="3"/>
        <v>323</v>
      </c>
      <c r="BH159" s="97">
        <f t="shared" si="4"/>
        <v>10.766666666666667</v>
      </c>
    </row>
    <row r="160" spans="1:60" ht="12.95" customHeight="1" x14ac:dyDescent="0.2">
      <c r="A160" s="88" t="s">
        <v>10798</v>
      </c>
      <c r="B160" s="88">
        <v>93</v>
      </c>
      <c r="C160" s="88" t="s">
        <v>2527</v>
      </c>
      <c r="D160" s="270">
        <v>8061</v>
      </c>
      <c r="E160" s="88" t="s">
        <v>11032</v>
      </c>
      <c r="F160" s="88" t="s">
        <v>9730</v>
      </c>
      <c r="G160" s="200" t="s">
        <v>9729</v>
      </c>
      <c r="H160" s="88" t="s">
        <v>10196</v>
      </c>
      <c r="I160" s="88" t="s">
        <v>8975</v>
      </c>
      <c r="J160" s="88" t="s">
        <v>7453</v>
      </c>
      <c r="K160" s="89">
        <f>3095.36+30953.59</f>
        <v>34048.949999999997</v>
      </c>
      <c r="L160" s="89">
        <v>33000</v>
      </c>
      <c r="M160" s="89">
        <f t="shared" si="2"/>
        <v>1048.9499999999971</v>
      </c>
      <c r="N160" s="273">
        <v>3300</v>
      </c>
      <c r="O160" s="33" t="s">
        <v>16067</v>
      </c>
      <c r="P160" s="88" t="s">
        <v>7842</v>
      </c>
      <c r="Q160" s="101">
        <v>1731459</v>
      </c>
      <c r="R160" s="101" t="s">
        <v>10951</v>
      </c>
      <c r="S160" s="101" t="s">
        <v>10952</v>
      </c>
      <c r="T160" s="101" t="s">
        <v>2622</v>
      </c>
      <c r="U160" s="101" t="s">
        <v>10953</v>
      </c>
      <c r="V160" s="99" t="s">
        <v>10954</v>
      </c>
      <c r="W160" s="101" t="s">
        <v>10955</v>
      </c>
      <c r="X160" s="101" t="s">
        <v>2623</v>
      </c>
      <c r="Y160" s="111">
        <v>33000</v>
      </c>
      <c r="Z160" s="111">
        <v>33000</v>
      </c>
      <c r="AA160" s="101" t="s">
        <v>2623</v>
      </c>
      <c r="AB160" s="101" t="s">
        <v>2623</v>
      </c>
      <c r="AC160" s="101" t="s">
        <v>2623</v>
      </c>
      <c r="AD160" s="111">
        <v>33000</v>
      </c>
      <c r="AE160" s="101" t="s">
        <v>26</v>
      </c>
      <c r="AF160" s="111">
        <v>33000</v>
      </c>
      <c r="AG160" s="111">
        <v>0</v>
      </c>
      <c r="AH160" s="101" t="s">
        <v>27</v>
      </c>
      <c r="AI160" s="111">
        <v>0</v>
      </c>
      <c r="AJ160" s="101" t="s">
        <v>2629</v>
      </c>
      <c r="AK160" s="101" t="s">
        <v>2625</v>
      </c>
      <c r="AL160" s="101" t="s">
        <v>2626</v>
      </c>
      <c r="AM160" s="101" t="s">
        <v>28</v>
      </c>
      <c r="AN160" s="88" t="s">
        <v>135</v>
      </c>
      <c r="AO160" s="101" t="s">
        <v>284</v>
      </c>
      <c r="AP160" s="101" t="s">
        <v>45</v>
      </c>
      <c r="AQ160" s="101" t="s">
        <v>2634</v>
      </c>
      <c r="AR160" s="101" t="s">
        <v>32</v>
      </c>
      <c r="AS160" s="101" t="s">
        <v>418</v>
      </c>
      <c r="AT160" s="101" t="s">
        <v>34</v>
      </c>
      <c r="AU160" s="101" t="s">
        <v>71</v>
      </c>
      <c r="AV160" s="101" t="s">
        <v>42</v>
      </c>
      <c r="AW160" s="101" t="s">
        <v>10948</v>
      </c>
      <c r="AX160" s="101" t="s">
        <v>2637</v>
      </c>
      <c r="AY160" s="111">
        <v>0</v>
      </c>
      <c r="AZ160" s="99" t="s">
        <v>10822</v>
      </c>
      <c r="BA160" s="101" t="s">
        <v>10956</v>
      </c>
      <c r="BB160" s="101" t="s">
        <v>10957</v>
      </c>
      <c r="BC160" s="101" t="s">
        <v>36</v>
      </c>
      <c r="BD160" s="111">
        <v>33000</v>
      </c>
      <c r="BE160" s="95" t="str">
        <f t="shared" si="5"/>
        <v>25/09/2013</v>
      </c>
      <c r="BF160" s="88" t="str">
        <f t="shared" si="6"/>
        <v xml:space="preserve">21/03/2014 </v>
      </c>
      <c r="BG160" s="96">
        <f t="shared" si="3"/>
        <v>177</v>
      </c>
      <c r="BH160" s="97">
        <f t="shared" si="4"/>
        <v>5.9</v>
      </c>
    </row>
    <row r="161" spans="1:60" ht="12.95" customHeight="1" x14ac:dyDescent="0.25">
      <c r="A161" s="88" t="s">
        <v>10798</v>
      </c>
      <c r="B161" s="88">
        <v>82</v>
      </c>
      <c r="C161" s="88" t="s">
        <v>2527</v>
      </c>
      <c r="D161" s="270">
        <v>3003</v>
      </c>
      <c r="E161" s="88" t="s">
        <v>10464</v>
      </c>
      <c r="F161" s="122" t="s">
        <v>11898</v>
      </c>
      <c r="G161" s="88"/>
      <c r="H161" s="88" t="s">
        <v>10196</v>
      </c>
      <c r="I161" s="88" t="s">
        <v>8975</v>
      </c>
      <c r="J161" s="88" t="s">
        <v>7456</v>
      </c>
      <c r="K161" s="89">
        <f>5717.68+1751.29+1493.79</f>
        <v>8962.76</v>
      </c>
      <c r="L161" s="89">
        <v>0</v>
      </c>
      <c r="M161" s="89">
        <f t="shared" si="2"/>
        <v>8962.76</v>
      </c>
      <c r="N161" s="306">
        <v>0</v>
      </c>
      <c r="O161" s="34" t="s">
        <v>16077</v>
      </c>
      <c r="P161" s="88" t="s">
        <v>7842</v>
      </c>
      <c r="Q161" s="101">
        <v>1493609</v>
      </c>
      <c r="R161" s="101" t="s">
        <v>10958</v>
      </c>
      <c r="S161" s="101" t="s">
        <v>10959</v>
      </c>
      <c r="T161" s="101" t="s">
        <v>2622</v>
      </c>
      <c r="U161" s="101" t="s">
        <v>10960</v>
      </c>
      <c r="V161" s="99" t="s">
        <v>10961</v>
      </c>
      <c r="W161" s="101" t="s">
        <v>10962</v>
      </c>
      <c r="X161" s="101" t="s">
        <v>2623</v>
      </c>
      <c r="Y161" s="111">
        <v>5717.68</v>
      </c>
      <c r="Z161" s="111">
        <v>5717.68</v>
      </c>
      <c r="AA161" s="101" t="s">
        <v>2623</v>
      </c>
      <c r="AB161" s="101" t="s">
        <v>2623</v>
      </c>
      <c r="AC161" s="101" t="s">
        <v>2623</v>
      </c>
      <c r="AD161" s="111">
        <v>5717.68</v>
      </c>
      <c r="AE161" s="101" t="s">
        <v>50</v>
      </c>
      <c r="AF161" s="111">
        <v>2858.84</v>
      </c>
      <c r="AG161" s="111">
        <v>0</v>
      </c>
      <c r="AH161" s="101" t="s">
        <v>27</v>
      </c>
      <c r="AI161" s="111">
        <v>0</v>
      </c>
      <c r="AJ161" s="101" t="s">
        <v>2629</v>
      </c>
      <c r="AK161" s="101" t="s">
        <v>2630</v>
      </c>
      <c r="AL161" s="112"/>
      <c r="AM161" s="101" t="s">
        <v>28</v>
      </c>
      <c r="AN161" s="88" t="s">
        <v>135</v>
      </c>
      <c r="AO161" s="101" t="s">
        <v>284</v>
      </c>
      <c r="AP161" s="101" t="s">
        <v>31</v>
      </c>
      <c r="AQ161" s="101" t="s">
        <v>2632</v>
      </c>
      <c r="AR161" s="101" t="s">
        <v>131</v>
      </c>
      <c r="AS161" s="101" t="s">
        <v>10963</v>
      </c>
      <c r="AT161" s="101" t="s">
        <v>55</v>
      </c>
      <c r="AU161" s="101" t="s">
        <v>71</v>
      </c>
      <c r="AV161" s="101" t="s">
        <v>42</v>
      </c>
      <c r="AW161" s="101" t="s">
        <v>10905</v>
      </c>
      <c r="AX161" s="101" t="s">
        <v>2647</v>
      </c>
      <c r="AY161" s="111">
        <v>0</v>
      </c>
      <c r="AZ161" s="99" t="s">
        <v>10823</v>
      </c>
      <c r="BA161" s="101" t="s">
        <v>10964</v>
      </c>
      <c r="BB161" s="101" t="s">
        <v>10965</v>
      </c>
      <c r="BC161" s="101" t="s">
        <v>36</v>
      </c>
      <c r="BD161" s="111">
        <v>5717.68</v>
      </c>
      <c r="BE161" s="95" t="str">
        <f t="shared" si="5"/>
        <v>19/06/2012</v>
      </c>
      <c r="BF161" s="88" t="str">
        <f t="shared" si="6"/>
        <v xml:space="preserve">24/03/2014 </v>
      </c>
      <c r="BG161" s="96">
        <f t="shared" si="3"/>
        <v>643</v>
      </c>
      <c r="BH161" s="97">
        <f t="shared" si="4"/>
        <v>21.433333333333334</v>
      </c>
    </row>
    <row r="162" spans="1:60" ht="12.95" customHeight="1" x14ac:dyDescent="0.25">
      <c r="A162" s="88" t="s">
        <v>10798</v>
      </c>
      <c r="B162" s="88">
        <v>82</v>
      </c>
      <c r="C162" s="88" t="s">
        <v>2527</v>
      </c>
      <c r="D162" s="270">
        <v>5023</v>
      </c>
      <c r="E162" s="88" t="s">
        <v>8292</v>
      </c>
      <c r="F162" s="88" t="s">
        <v>9729</v>
      </c>
      <c r="G162" s="200" t="s">
        <v>9729</v>
      </c>
      <c r="H162" s="88" t="s">
        <v>10196</v>
      </c>
      <c r="I162" s="88" t="s">
        <v>10205</v>
      </c>
      <c r="J162" s="88" t="s">
        <v>7453</v>
      </c>
      <c r="K162" s="89">
        <v>137562</v>
      </c>
      <c r="L162" s="89">
        <v>110000</v>
      </c>
      <c r="M162" s="89">
        <f t="shared" si="2"/>
        <v>27562</v>
      </c>
      <c r="N162" s="303">
        <v>11000</v>
      </c>
      <c r="O162" s="33" t="s">
        <v>16067</v>
      </c>
      <c r="P162" s="88" t="s">
        <v>7842</v>
      </c>
      <c r="Q162" s="101">
        <v>1481165</v>
      </c>
      <c r="R162" s="101" t="s">
        <v>10966</v>
      </c>
      <c r="S162" s="101" t="s">
        <v>10967</v>
      </c>
      <c r="T162" s="101" t="s">
        <v>2622</v>
      </c>
      <c r="U162" s="101" t="s">
        <v>10968</v>
      </c>
      <c r="V162" s="99" t="s">
        <v>10969</v>
      </c>
      <c r="W162" s="101" t="s">
        <v>10970</v>
      </c>
      <c r="X162" s="101" t="s">
        <v>2623</v>
      </c>
      <c r="Y162" s="111">
        <v>100000</v>
      </c>
      <c r="Z162" s="111">
        <v>100000</v>
      </c>
      <c r="AA162" s="101" t="s">
        <v>2623</v>
      </c>
      <c r="AB162" s="101" t="s">
        <v>2623</v>
      </c>
      <c r="AC162" s="101" t="s">
        <v>2623</v>
      </c>
      <c r="AD162" s="111">
        <v>100000</v>
      </c>
      <c r="AE162" s="101" t="s">
        <v>26</v>
      </c>
      <c r="AF162" s="111">
        <v>100000</v>
      </c>
      <c r="AG162" s="111">
        <v>0</v>
      </c>
      <c r="AH162" s="101" t="s">
        <v>27</v>
      </c>
      <c r="AI162" s="111">
        <v>0</v>
      </c>
      <c r="AJ162" s="101" t="s">
        <v>2629</v>
      </c>
      <c r="AK162" s="101" t="s">
        <v>2625</v>
      </c>
      <c r="AL162" s="101" t="s">
        <v>2626</v>
      </c>
      <c r="AM162" s="101" t="s">
        <v>28</v>
      </c>
      <c r="AN162" s="88" t="s">
        <v>135</v>
      </c>
      <c r="AO162" s="101" t="s">
        <v>412</v>
      </c>
      <c r="AP162" s="101" t="s">
        <v>31</v>
      </c>
      <c r="AQ162" s="101" t="s">
        <v>2644</v>
      </c>
      <c r="AR162" s="101" t="s">
        <v>32</v>
      </c>
      <c r="AS162" s="101" t="s">
        <v>188</v>
      </c>
      <c r="AT162" s="101" t="s">
        <v>34</v>
      </c>
      <c r="AU162" s="101" t="s">
        <v>71</v>
      </c>
      <c r="AV162" s="101" t="s">
        <v>42</v>
      </c>
      <c r="AW162" s="101" t="s">
        <v>10845</v>
      </c>
      <c r="AX162" s="101" t="s">
        <v>2637</v>
      </c>
      <c r="AY162" s="111">
        <v>0</v>
      </c>
      <c r="AZ162" s="99" t="s">
        <v>10824</v>
      </c>
      <c r="BA162" s="101" t="s">
        <v>10971</v>
      </c>
      <c r="BB162" s="101" t="s">
        <v>10972</v>
      </c>
      <c r="BC162" s="101" t="s">
        <v>36</v>
      </c>
      <c r="BD162" s="111">
        <v>100000</v>
      </c>
      <c r="BE162" s="95" t="str">
        <f t="shared" si="5"/>
        <v>21/06/2012</v>
      </c>
      <c r="BF162" s="88" t="str">
        <f t="shared" si="6"/>
        <v xml:space="preserve">25/03/2014 </v>
      </c>
      <c r="BG162" s="96">
        <f t="shared" si="3"/>
        <v>642</v>
      </c>
      <c r="BH162" s="97">
        <f t="shared" si="4"/>
        <v>21.4</v>
      </c>
    </row>
    <row r="163" spans="1:60" ht="12.95" customHeight="1" x14ac:dyDescent="0.25">
      <c r="A163" s="88" t="s">
        <v>10798</v>
      </c>
      <c r="B163" s="88">
        <v>93</v>
      </c>
      <c r="C163" s="88" t="s">
        <v>2527</v>
      </c>
      <c r="D163" s="270">
        <v>5050</v>
      </c>
      <c r="E163" s="88" t="s">
        <v>11033</v>
      </c>
      <c r="F163" s="88" t="s">
        <v>9730</v>
      </c>
      <c r="G163" s="200" t="s">
        <v>9730</v>
      </c>
      <c r="H163" s="88" t="s">
        <v>10202</v>
      </c>
      <c r="I163" s="88" t="s">
        <v>10202</v>
      </c>
      <c r="J163" s="88" t="s">
        <v>7453</v>
      </c>
      <c r="K163" s="89">
        <v>17581</v>
      </c>
      <c r="L163" s="89">
        <v>17581</v>
      </c>
      <c r="M163" s="89">
        <f t="shared" si="2"/>
        <v>0</v>
      </c>
      <c r="N163" s="303">
        <v>0</v>
      </c>
      <c r="O163" s="34" t="s">
        <v>16077</v>
      </c>
      <c r="P163" s="88" t="s">
        <v>7842</v>
      </c>
      <c r="Q163" s="101">
        <v>1645427</v>
      </c>
      <c r="R163" s="101" t="s">
        <v>10973</v>
      </c>
      <c r="S163" s="101" t="s">
        <v>10974</v>
      </c>
      <c r="T163" s="101" t="s">
        <v>2622</v>
      </c>
      <c r="U163" s="101" t="s">
        <v>10975</v>
      </c>
      <c r="V163" s="99" t="s">
        <v>10976</v>
      </c>
      <c r="W163" s="101" t="s">
        <v>10977</v>
      </c>
      <c r="X163" s="101" t="s">
        <v>2623</v>
      </c>
      <c r="Y163" s="111">
        <v>17581</v>
      </c>
      <c r="Z163" s="111">
        <v>17581</v>
      </c>
      <c r="AA163" s="101" t="s">
        <v>2623</v>
      </c>
      <c r="AB163" s="101" t="s">
        <v>2623</v>
      </c>
      <c r="AC163" s="101" t="s">
        <v>2623</v>
      </c>
      <c r="AD163" s="111">
        <v>17581</v>
      </c>
      <c r="AE163" s="101" t="s">
        <v>26</v>
      </c>
      <c r="AF163" s="111">
        <v>17581</v>
      </c>
      <c r="AG163" s="111">
        <v>0</v>
      </c>
      <c r="AH163" s="101" t="s">
        <v>27</v>
      </c>
      <c r="AI163" s="111">
        <v>0</v>
      </c>
      <c r="AJ163" s="101" t="s">
        <v>2629</v>
      </c>
      <c r="AK163" s="101" t="s">
        <v>2625</v>
      </c>
      <c r="AL163" s="101" t="s">
        <v>2626</v>
      </c>
      <c r="AM163" s="101" t="s">
        <v>28</v>
      </c>
      <c r="AN163" s="88" t="s">
        <v>135</v>
      </c>
      <c r="AO163" s="101" t="s">
        <v>136</v>
      </c>
      <c r="AP163" s="101" t="s">
        <v>31</v>
      </c>
      <c r="AQ163" s="101" t="s">
        <v>2634</v>
      </c>
      <c r="AR163" s="101" t="s">
        <v>32</v>
      </c>
      <c r="AS163" s="101" t="s">
        <v>10978</v>
      </c>
      <c r="AT163" s="101" t="s">
        <v>34</v>
      </c>
      <c r="AU163" s="101" t="s">
        <v>71</v>
      </c>
      <c r="AV163" s="101" t="s">
        <v>42</v>
      </c>
      <c r="AW163" s="101" t="s">
        <v>10845</v>
      </c>
      <c r="AX163" s="101" t="s">
        <v>2660</v>
      </c>
      <c r="AY163" s="111">
        <v>0</v>
      </c>
      <c r="AZ163" s="99" t="s">
        <v>10825</v>
      </c>
      <c r="BA163" s="101" t="s">
        <v>10979</v>
      </c>
      <c r="BB163" s="101" t="s">
        <v>10980</v>
      </c>
      <c r="BC163" s="101" t="s">
        <v>36</v>
      </c>
      <c r="BD163" s="111">
        <v>17581</v>
      </c>
      <c r="BE163" s="95" t="str">
        <f t="shared" si="5"/>
        <v>03/05/2013</v>
      </c>
      <c r="BF163" s="88" t="str">
        <f t="shared" si="6"/>
        <v xml:space="preserve">25/03/2014 </v>
      </c>
      <c r="BG163" s="96">
        <f t="shared" si="3"/>
        <v>326</v>
      </c>
      <c r="BH163" s="97">
        <f t="shared" si="4"/>
        <v>10.866666666666667</v>
      </c>
    </row>
    <row r="164" spans="1:60" ht="12.95" customHeight="1" x14ac:dyDescent="0.25">
      <c r="A164" s="88" t="s">
        <v>10798</v>
      </c>
      <c r="B164" s="88">
        <v>93</v>
      </c>
      <c r="C164" s="88" t="s">
        <v>2527</v>
      </c>
      <c r="D164" s="270">
        <v>8064</v>
      </c>
      <c r="E164" s="88" t="s">
        <v>11034</v>
      </c>
      <c r="F164" s="88" t="s">
        <v>10463</v>
      </c>
      <c r="G164" s="88"/>
      <c r="H164" s="88" t="s">
        <v>10196</v>
      </c>
      <c r="I164" s="88" t="s">
        <v>10462</v>
      </c>
      <c r="J164" s="91" t="s">
        <v>7838</v>
      </c>
      <c r="K164" s="89">
        <v>10810.99</v>
      </c>
      <c r="L164" s="89">
        <v>10810.99</v>
      </c>
      <c r="M164" s="89">
        <f t="shared" si="2"/>
        <v>0</v>
      </c>
      <c r="N164" s="303">
        <v>0</v>
      </c>
      <c r="O164" s="34" t="s">
        <v>16077</v>
      </c>
      <c r="P164" s="88" t="s">
        <v>7842</v>
      </c>
      <c r="Q164" s="101">
        <v>1727495</v>
      </c>
      <c r="R164" s="101" t="s">
        <v>10981</v>
      </c>
      <c r="S164" s="101" t="s">
        <v>10982</v>
      </c>
      <c r="T164" s="101" t="s">
        <v>2622</v>
      </c>
      <c r="U164" s="101" t="s">
        <v>10983</v>
      </c>
      <c r="V164" s="99" t="s">
        <v>10984</v>
      </c>
      <c r="W164" s="101" t="s">
        <v>10985</v>
      </c>
      <c r="X164" s="101" t="s">
        <v>2623</v>
      </c>
      <c r="Y164" s="111">
        <v>10000</v>
      </c>
      <c r="Z164" s="111">
        <v>10000</v>
      </c>
      <c r="AA164" s="101" t="s">
        <v>2623</v>
      </c>
      <c r="AB164" s="101" t="s">
        <v>2623</v>
      </c>
      <c r="AC164" s="101" t="s">
        <v>2623</v>
      </c>
      <c r="AD164" s="111">
        <v>10000</v>
      </c>
      <c r="AE164" s="101" t="s">
        <v>26</v>
      </c>
      <c r="AF164" s="111">
        <v>10000</v>
      </c>
      <c r="AG164" s="111">
        <v>0</v>
      </c>
      <c r="AH164" s="101" t="s">
        <v>27</v>
      </c>
      <c r="AI164" s="111">
        <v>0</v>
      </c>
      <c r="AJ164" s="101" t="s">
        <v>2629</v>
      </c>
      <c r="AK164" s="101" t="s">
        <v>2625</v>
      </c>
      <c r="AL164" s="101" t="s">
        <v>2626</v>
      </c>
      <c r="AM164" s="101" t="s">
        <v>28</v>
      </c>
      <c r="AN164" s="88" t="s">
        <v>135</v>
      </c>
      <c r="AO164" s="101" t="s">
        <v>443</v>
      </c>
      <c r="AP164" s="101" t="s">
        <v>45</v>
      </c>
      <c r="AQ164" s="101" t="s">
        <v>2632</v>
      </c>
      <c r="AR164" s="101" t="s">
        <v>131</v>
      </c>
      <c r="AS164" s="101" t="s">
        <v>56</v>
      </c>
      <c r="AT164" s="101" t="s">
        <v>53</v>
      </c>
      <c r="AU164" s="101" t="s">
        <v>71</v>
      </c>
      <c r="AV164" s="101" t="s">
        <v>42</v>
      </c>
      <c r="AW164" s="101" t="s">
        <v>10948</v>
      </c>
      <c r="AX164" s="101" t="s">
        <v>57</v>
      </c>
      <c r="AY164" s="111">
        <v>0</v>
      </c>
      <c r="AZ164" s="99" t="s">
        <v>10826</v>
      </c>
      <c r="BA164" s="101" t="s">
        <v>10986</v>
      </c>
      <c r="BB164" s="101" t="s">
        <v>10987</v>
      </c>
      <c r="BC164" s="101" t="s">
        <v>36</v>
      </c>
      <c r="BD164" s="111">
        <v>10000</v>
      </c>
      <c r="BE164" s="95" t="str">
        <f t="shared" si="5"/>
        <v>17/09/2013</v>
      </c>
      <c r="BF164" s="88" t="str">
        <f t="shared" si="6"/>
        <v xml:space="preserve">21/03/2014 </v>
      </c>
      <c r="BG164" s="96">
        <f t="shared" si="3"/>
        <v>185</v>
      </c>
      <c r="BH164" s="97">
        <f t="shared" si="4"/>
        <v>6.166666666666667</v>
      </c>
    </row>
    <row r="165" spans="1:60" ht="12.95" customHeight="1" x14ac:dyDescent="0.25">
      <c r="A165" s="88" t="s">
        <v>10798</v>
      </c>
      <c r="B165" s="88">
        <v>14</v>
      </c>
      <c r="C165" s="88" t="s">
        <v>2528</v>
      </c>
      <c r="D165" s="270">
        <v>5002</v>
      </c>
      <c r="E165" s="88" t="s">
        <v>2531</v>
      </c>
      <c r="F165" s="122" t="s">
        <v>12205</v>
      </c>
      <c r="G165" s="122"/>
      <c r="H165" s="88" t="s">
        <v>10203</v>
      </c>
      <c r="I165" s="88" t="s">
        <v>8716</v>
      </c>
      <c r="J165" s="88" t="s">
        <v>7453</v>
      </c>
      <c r="K165" s="89">
        <v>2496.65</v>
      </c>
      <c r="L165" s="89">
        <v>2362.83</v>
      </c>
      <c r="M165" s="89">
        <f t="shared" si="2"/>
        <v>133.82000000000016</v>
      </c>
      <c r="N165" s="303">
        <v>0</v>
      </c>
      <c r="O165" s="34" t="s">
        <v>16077</v>
      </c>
      <c r="P165" s="88" t="s">
        <v>7842</v>
      </c>
      <c r="Q165" s="101">
        <v>1701696</v>
      </c>
      <c r="R165" s="101" t="s">
        <v>10988</v>
      </c>
      <c r="S165" s="101" t="s">
        <v>10989</v>
      </c>
      <c r="T165" s="101" t="s">
        <v>2646</v>
      </c>
      <c r="U165" s="101" t="s">
        <v>10990</v>
      </c>
      <c r="V165" s="99" t="s">
        <v>10991</v>
      </c>
      <c r="W165" s="101" t="s">
        <v>10992</v>
      </c>
      <c r="X165" s="101" t="s">
        <v>2623</v>
      </c>
      <c r="Y165" s="111">
        <v>228617.49</v>
      </c>
      <c r="Z165" s="111">
        <v>240000</v>
      </c>
      <c r="AA165" s="101" t="s">
        <v>2623</v>
      </c>
      <c r="AB165" s="101" t="s">
        <v>2623</v>
      </c>
      <c r="AC165" s="101" t="s">
        <v>2623</v>
      </c>
      <c r="AD165" s="111">
        <v>228617.49</v>
      </c>
      <c r="AE165" s="101" t="s">
        <v>50</v>
      </c>
      <c r="AF165" s="111">
        <v>114308.75</v>
      </c>
      <c r="AG165" s="111">
        <v>0</v>
      </c>
      <c r="AH165" s="101" t="s">
        <v>26</v>
      </c>
      <c r="AI165" s="111">
        <v>0</v>
      </c>
      <c r="AJ165" s="101" t="s">
        <v>2629</v>
      </c>
      <c r="AK165" s="101" t="s">
        <v>2625</v>
      </c>
      <c r="AL165" s="101" t="s">
        <v>2626</v>
      </c>
      <c r="AM165" s="101" t="s">
        <v>28</v>
      </c>
      <c r="AN165" s="101" t="s">
        <v>262</v>
      </c>
      <c r="AO165" s="101" t="s">
        <v>151</v>
      </c>
      <c r="AP165" s="101" t="s">
        <v>45</v>
      </c>
      <c r="AQ165" s="101" t="s">
        <v>2632</v>
      </c>
      <c r="AR165" s="101" t="s">
        <v>131</v>
      </c>
      <c r="AS165" s="101" t="s">
        <v>65</v>
      </c>
      <c r="AT165" s="101" t="s">
        <v>34</v>
      </c>
      <c r="AU165" s="101" t="s">
        <v>71</v>
      </c>
      <c r="AV165" s="101" t="s">
        <v>42</v>
      </c>
      <c r="AW165" s="101" t="s">
        <v>10905</v>
      </c>
      <c r="AX165" s="101" t="s">
        <v>2637</v>
      </c>
      <c r="AY165" s="111">
        <v>0</v>
      </c>
      <c r="AZ165" s="99" t="s">
        <v>10827</v>
      </c>
      <c r="BA165" s="101" t="s">
        <v>10993</v>
      </c>
      <c r="BB165" s="101" t="s">
        <v>10994</v>
      </c>
      <c r="BC165" s="101" t="s">
        <v>36</v>
      </c>
      <c r="BD165" s="111">
        <v>228617.49</v>
      </c>
      <c r="BE165" s="95" t="str">
        <f t="shared" si="5"/>
        <v>19/08/2013</v>
      </c>
      <c r="BF165" s="88" t="str">
        <f t="shared" si="6"/>
        <v xml:space="preserve">24/03/2014 </v>
      </c>
      <c r="BG165" s="96">
        <f t="shared" si="3"/>
        <v>217</v>
      </c>
      <c r="BH165" s="97">
        <f t="shared" si="4"/>
        <v>7.2333333333333334</v>
      </c>
    </row>
    <row r="166" spans="1:60" ht="12.95" customHeight="1" x14ac:dyDescent="0.25">
      <c r="A166" s="88" t="s">
        <v>10798</v>
      </c>
      <c r="B166" s="88">
        <v>14</v>
      </c>
      <c r="C166" s="88" t="s">
        <v>2528</v>
      </c>
      <c r="D166" s="270">
        <v>5002</v>
      </c>
      <c r="E166" s="88" t="s">
        <v>2531</v>
      </c>
      <c r="F166" s="88" t="s">
        <v>8714</v>
      </c>
      <c r="G166" s="88"/>
      <c r="H166" s="88" t="s">
        <v>10203</v>
      </c>
      <c r="I166" s="88" t="s">
        <v>8716</v>
      </c>
      <c r="J166" s="91" t="s">
        <v>7838</v>
      </c>
      <c r="K166" s="89">
        <v>25031.360000000001</v>
      </c>
      <c r="L166" s="89">
        <v>25031.360000000001</v>
      </c>
      <c r="M166" s="89">
        <f t="shared" si="2"/>
        <v>0</v>
      </c>
      <c r="N166" s="303">
        <v>0</v>
      </c>
      <c r="O166" s="34" t="s">
        <v>16077</v>
      </c>
      <c r="P166" s="88" t="s">
        <v>7842</v>
      </c>
      <c r="Q166" s="101">
        <v>1465716</v>
      </c>
      <c r="R166" s="101" t="s">
        <v>10995</v>
      </c>
      <c r="S166" s="101" t="s">
        <v>10996</v>
      </c>
      <c r="T166" s="101" t="s">
        <v>2646</v>
      </c>
      <c r="U166" s="101" t="s">
        <v>10997</v>
      </c>
      <c r="V166" s="99" t="s">
        <v>10998</v>
      </c>
      <c r="W166" s="101" t="s">
        <v>10999</v>
      </c>
      <c r="X166" s="101" t="s">
        <v>2623</v>
      </c>
      <c r="Y166" s="111">
        <v>25083.75</v>
      </c>
      <c r="Z166" s="111">
        <v>33284</v>
      </c>
      <c r="AA166" s="101" t="s">
        <v>2623</v>
      </c>
      <c r="AB166" s="101" t="s">
        <v>2623</v>
      </c>
      <c r="AC166" s="101" t="s">
        <v>2623</v>
      </c>
      <c r="AD166" s="111">
        <v>25031.360000000001</v>
      </c>
      <c r="AE166" s="101" t="s">
        <v>26</v>
      </c>
      <c r="AF166" s="111">
        <v>25031.360000000001</v>
      </c>
      <c r="AG166" s="111">
        <v>0</v>
      </c>
      <c r="AH166" s="101" t="s">
        <v>27</v>
      </c>
      <c r="AI166" s="111">
        <v>0</v>
      </c>
      <c r="AJ166" s="101" t="s">
        <v>2629</v>
      </c>
      <c r="AK166" s="101" t="s">
        <v>2625</v>
      </c>
      <c r="AL166" s="101" t="s">
        <v>2626</v>
      </c>
      <c r="AM166" s="101" t="s">
        <v>28</v>
      </c>
      <c r="AN166" s="101" t="s">
        <v>262</v>
      </c>
      <c r="AO166" s="101" t="s">
        <v>284</v>
      </c>
      <c r="AP166" s="101" t="s">
        <v>45</v>
      </c>
      <c r="AQ166" s="101" t="s">
        <v>2632</v>
      </c>
      <c r="AR166" s="101" t="s">
        <v>131</v>
      </c>
      <c r="AS166" s="101" t="s">
        <v>157</v>
      </c>
      <c r="AT166" s="101" t="s">
        <v>40</v>
      </c>
      <c r="AU166" s="101" t="s">
        <v>41</v>
      </c>
      <c r="AV166" s="101" t="s">
        <v>42</v>
      </c>
      <c r="AW166" s="101" t="s">
        <v>10905</v>
      </c>
      <c r="AX166" s="101" t="s">
        <v>57</v>
      </c>
      <c r="AY166" s="111">
        <v>0</v>
      </c>
      <c r="AZ166" s="99" t="s">
        <v>10828</v>
      </c>
      <c r="BA166" s="101" t="s">
        <v>11000</v>
      </c>
      <c r="BB166" s="101" t="s">
        <v>11001</v>
      </c>
      <c r="BC166" s="101" t="s">
        <v>36</v>
      </c>
      <c r="BD166" s="111">
        <v>25083.75</v>
      </c>
      <c r="BE166" s="95" t="str">
        <f t="shared" si="5"/>
        <v>17/05/2012</v>
      </c>
      <c r="BF166" s="88" t="str">
        <f t="shared" si="6"/>
        <v xml:space="preserve">24/03/2014 </v>
      </c>
      <c r="BG166" s="96">
        <f t="shared" si="3"/>
        <v>676</v>
      </c>
      <c r="BH166" s="97">
        <f t="shared" si="4"/>
        <v>22.533333333333335</v>
      </c>
    </row>
    <row r="167" spans="1:60" ht="12.95" customHeight="1" x14ac:dyDescent="0.25">
      <c r="A167" s="88" t="s">
        <v>10798</v>
      </c>
      <c r="B167" s="88">
        <v>14</v>
      </c>
      <c r="C167" s="88" t="s">
        <v>2528</v>
      </c>
      <c r="D167" s="270">
        <v>5002</v>
      </c>
      <c r="E167" s="88" t="s">
        <v>2531</v>
      </c>
      <c r="F167" s="88" t="s">
        <v>8714</v>
      </c>
      <c r="G167" s="88"/>
      <c r="H167" s="88" t="s">
        <v>10203</v>
      </c>
      <c r="I167" s="88" t="s">
        <v>8716</v>
      </c>
      <c r="J167" s="88" t="s">
        <v>7453</v>
      </c>
      <c r="K167" s="89">
        <v>3066.48</v>
      </c>
      <c r="L167" s="89">
        <v>2800</v>
      </c>
      <c r="M167" s="89">
        <f t="shared" si="2"/>
        <v>266.48</v>
      </c>
      <c r="N167" s="303">
        <v>0</v>
      </c>
      <c r="O167" s="34" t="s">
        <v>16077</v>
      </c>
      <c r="P167" s="88" t="s">
        <v>7842</v>
      </c>
      <c r="Q167" s="101">
        <v>1592192</v>
      </c>
      <c r="R167" s="101" t="s">
        <v>11002</v>
      </c>
      <c r="S167" s="101" t="s">
        <v>11003</v>
      </c>
      <c r="T167" s="101" t="s">
        <v>2646</v>
      </c>
      <c r="U167" s="101" t="s">
        <v>11004</v>
      </c>
      <c r="V167" s="99" t="s">
        <v>11005</v>
      </c>
      <c r="W167" s="101" t="s">
        <v>11006</v>
      </c>
      <c r="X167" s="101" t="s">
        <v>2623</v>
      </c>
      <c r="Y167" s="111">
        <v>6720.59</v>
      </c>
      <c r="Z167" s="111">
        <v>21670</v>
      </c>
      <c r="AA167" s="101" t="s">
        <v>2623</v>
      </c>
      <c r="AB167" s="101" t="s">
        <v>2623</v>
      </c>
      <c r="AC167" s="101" t="s">
        <v>2623</v>
      </c>
      <c r="AD167" s="111">
        <v>2800</v>
      </c>
      <c r="AE167" s="101" t="s">
        <v>26</v>
      </c>
      <c r="AF167" s="111">
        <v>2800</v>
      </c>
      <c r="AG167" s="111">
        <v>0</v>
      </c>
      <c r="AH167" s="101" t="s">
        <v>27</v>
      </c>
      <c r="AI167" s="111">
        <v>0</v>
      </c>
      <c r="AJ167" s="101" t="s">
        <v>2629</v>
      </c>
      <c r="AK167" s="101" t="s">
        <v>2625</v>
      </c>
      <c r="AL167" s="101" t="s">
        <v>2626</v>
      </c>
      <c r="AM167" s="101" t="s">
        <v>28</v>
      </c>
      <c r="AN167" s="101" t="s">
        <v>262</v>
      </c>
      <c r="AO167" s="101" t="s">
        <v>284</v>
      </c>
      <c r="AP167" s="101" t="s">
        <v>31</v>
      </c>
      <c r="AQ167" s="101" t="s">
        <v>2641</v>
      </c>
      <c r="AR167" s="101" t="s">
        <v>32</v>
      </c>
      <c r="AS167" s="101" t="s">
        <v>3049</v>
      </c>
      <c r="AT167" s="101" t="s">
        <v>123</v>
      </c>
      <c r="AU167" s="101" t="s">
        <v>185</v>
      </c>
      <c r="AV167" s="101" t="s">
        <v>42</v>
      </c>
      <c r="AW167" s="101" t="s">
        <v>10861</v>
      </c>
      <c r="AX167" s="101" t="s">
        <v>2660</v>
      </c>
      <c r="AY167" s="111">
        <v>0</v>
      </c>
      <c r="AZ167" s="99" t="s">
        <v>10829</v>
      </c>
      <c r="BA167" s="101" t="s">
        <v>11007</v>
      </c>
      <c r="BB167" s="101" t="s">
        <v>11008</v>
      </c>
      <c r="BC167" s="101" t="s">
        <v>36</v>
      </c>
      <c r="BD167" s="111">
        <v>6720.59</v>
      </c>
      <c r="BE167" s="95" t="str">
        <f t="shared" si="5"/>
        <v>20/02/2013</v>
      </c>
      <c r="BF167" s="88" t="str">
        <f t="shared" si="6"/>
        <v xml:space="preserve">28/03/2014 </v>
      </c>
      <c r="BG167" s="96">
        <f t="shared" si="3"/>
        <v>401</v>
      </c>
      <c r="BH167" s="97">
        <f t="shared" si="4"/>
        <v>13.366666666666667</v>
      </c>
    </row>
    <row r="168" spans="1:60" ht="12.95" customHeight="1" x14ac:dyDescent="0.25">
      <c r="A168" s="88" t="s">
        <v>10798</v>
      </c>
      <c r="B168" s="88">
        <v>14</v>
      </c>
      <c r="C168" s="88" t="s">
        <v>2528</v>
      </c>
      <c r="D168" s="270">
        <v>5002</v>
      </c>
      <c r="E168" s="88" t="s">
        <v>2531</v>
      </c>
      <c r="F168" s="88" t="s">
        <v>12204</v>
      </c>
      <c r="G168" s="88"/>
      <c r="H168" s="88" t="s">
        <v>10196</v>
      </c>
      <c r="I168" s="88" t="s">
        <v>10206</v>
      </c>
      <c r="J168" s="88" t="s">
        <v>7453</v>
      </c>
      <c r="K168" s="89">
        <v>8669.1200000000008</v>
      </c>
      <c r="L168" s="89">
        <v>8000</v>
      </c>
      <c r="M168" s="89">
        <f t="shared" si="2"/>
        <v>669.1200000000008</v>
      </c>
      <c r="N168" s="303">
        <v>0</v>
      </c>
      <c r="O168" s="34" t="s">
        <v>16077</v>
      </c>
      <c r="P168" s="88" t="s">
        <v>7842</v>
      </c>
      <c r="Q168" s="101">
        <v>1642585</v>
      </c>
      <c r="R168" s="101" t="s">
        <v>11009</v>
      </c>
      <c r="S168" s="101" t="s">
        <v>11010</v>
      </c>
      <c r="T168" s="101" t="s">
        <v>2646</v>
      </c>
      <c r="U168" s="101" t="s">
        <v>11011</v>
      </c>
      <c r="V168" s="99" t="s">
        <v>11012</v>
      </c>
      <c r="W168" s="101" t="s">
        <v>11013</v>
      </c>
      <c r="X168" s="101" t="s">
        <v>2623</v>
      </c>
      <c r="Y168" s="111">
        <v>20000</v>
      </c>
      <c r="Z168" s="111">
        <v>20000</v>
      </c>
      <c r="AA168" s="101" t="s">
        <v>2623</v>
      </c>
      <c r="AB168" s="101" t="s">
        <v>2623</v>
      </c>
      <c r="AC168" s="101" t="s">
        <v>2623</v>
      </c>
      <c r="AD168" s="111">
        <v>8000</v>
      </c>
      <c r="AE168" s="101" t="s">
        <v>26</v>
      </c>
      <c r="AF168" s="111">
        <v>8000</v>
      </c>
      <c r="AG168" s="111">
        <v>0</v>
      </c>
      <c r="AH168" s="101" t="s">
        <v>27</v>
      </c>
      <c r="AI168" s="111">
        <v>0</v>
      </c>
      <c r="AJ168" s="101" t="s">
        <v>2629</v>
      </c>
      <c r="AK168" s="101" t="s">
        <v>2625</v>
      </c>
      <c r="AL168" s="101" t="s">
        <v>2626</v>
      </c>
      <c r="AM168" s="101" t="s">
        <v>28</v>
      </c>
      <c r="AN168" s="101" t="s">
        <v>262</v>
      </c>
      <c r="AO168" s="101" t="s">
        <v>284</v>
      </c>
      <c r="AP168" s="101" t="s">
        <v>31</v>
      </c>
      <c r="AQ168" s="101" t="s">
        <v>2632</v>
      </c>
      <c r="AR168" s="101" t="s">
        <v>131</v>
      </c>
      <c r="AS168" s="101" t="s">
        <v>996</v>
      </c>
      <c r="AT168" s="101" t="s">
        <v>53</v>
      </c>
      <c r="AU168" s="101" t="s">
        <v>71</v>
      </c>
      <c r="AV168" s="101" t="s">
        <v>42</v>
      </c>
      <c r="AW168" s="101" t="s">
        <v>10845</v>
      </c>
      <c r="AX168" s="101" t="s">
        <v>2637</v>
      </c>
      <c r="AY168" s="111">
        <v>0</v>
      </c>
      <c r="AZ168" s="99" t="s">
        <v>10830</v>
      </c>
      <c r="BA168" s="101" t="s">
        <v>11014</v>
      </c>
      <c r="BB168" s="101" t="s">
        <v>11015</v>
      </c>
      <c r="BC168" s="101" t="s">
        <v>36</v>
      </c>
      <c r="BD168" s="111">
        <v>20000</v>
      </c>
      <c r="BE168" s="95" t="str">
        <f t="shared" si="5"/>
        <v>25/04/2013</v>
      </c>
      <c r="BF168" s="88" t="str">
        <f t="shared" si="6"/>
        <v xml:space="preserve">25/03/2014 </v>
      </c>
      <c r="BG168" s="96">
        <f t="shared" si="3"/>
        <v>334</v>
      </c>
      <c r="BH168" s="97">
        <f t="shared" si="4"/>
        <v>11.133333333333333</v>
      </c>
    </row>
    <row r="169" spans="1:60" ht="12.95" customHeight="1" x14ac:dyDescent="0.25">
      <c r="A169" s="88" t="s">
        <v>10798</v>
      </c>
      <c r="B169" s="88">
        <v>82</v>
      </c>
      <c r="C169" s="88" t="s">
        <v>2527</v>
      </c>
      <c r="D169" s="270">
        <v>5012</v>
      </c>
      <c r="E169" s="88" t="s">
        <v>2537</v>
      </c>
      <c r="F169" s="122" t="s">
        <v>11898</v>
      </c>
      <c r="G169" s="88"/>
      <c r="H169" s="88" t="s">
        <v>10196</v>
      </c>
      <c r="I169" s="88" t="s">
        <v>10206</v>
      </c>
      <c r="J169" s="88" t="s">
        <v>7453</v>
      </c>
      <c r="K169" s="89">
        <v>26058.92</v>
      </c>
      <c r="L169" s="89">
        <v>25645</v>
      </c>
      <c r="M169" s="89">
        <f t="shared" si="2"/>
        <v>413.91999999999825</v>
      </c>
      <c r="N169" s="303">
        <v>0</v>
      </c>
      <c r="O169" s="34" t="s">
        <v>16077</v>
      </c>
      <c r="P169" s="88" t="s">
        <v>7842</v>
      </c>
      <c r="Q169" s="101">
        <v>1464914</v>
      </c>
      <c r="R169" s="101" t="s">
        <v>11016</v>
      </c>
      <c r="S169" s="101" t="s">
        <v>11017</v>
      </c>
      <c r="T169" s="101" t="s">
        <v>2622</v>
      </c>
      <c r="U169" s="101" t="s">
        <v>11018</v>
      </c>
      <c r="V169" s="99" t="s">
        <v>11019</v>
      </c>
      <c r="W169" s="101" t="s">
        <v>11020</v>
      </c>
      <c r="X169" s="101" t="s">
        <v>2623</v>
      </c>
      <c r="Y169" s="111">
        <v>70000</v>
      </c>
      <c r="Z169" s="111">
        <v>70000</v>
      </c>
      <c r="AA169" s="101" t="s">
        <v>2623</v>
      </c>
      <c r="AB169" s="101" t="s">
        <v>2623</v>
      </c>
      <c r="AC169" s="101" t="s">
        <v>2623</v>
      </c>
      <c r="AD169" s="111">
        <v>24345</v>
      </c>
      <c r="AE169" s="101" t="s">
        <v>26</v>
      </c>
      <c r="AF169" s="111">
        <v>24345</v>
      </c>
      <c r="AG169" s="111">
        <v>0</v>
      </c>
      <c r="AH169" s="101" t="s">
        <v>27</v>
      </c>
      <c r="AI169" s="111">
        <v>0</v>
      </c>
      <c r="AJ169" s="101" t="s">
        <v>2629</v>
      </c>
      <c r="AK169" s="101" t="s">
        <v>2625</v>
      </c>
      <c r="AL169" s="101" t="s">
        <v>2626</v>
      </c>
      <c r="AM169" s="101" t="s">
        <v>28</v>
      </c>
      <c r="AN169" s="101" t="s">
        <v>196</v>
      </c>
      <c r="AO169" s="101" t="s">
        <v>136</v>
      </c>
      <c r="AP169" s="101" t="s">
        <v>45</v>
      </c>
      <c r="AQ169" s="101" t="s">
        <v>2641</v>
      </c>
      <c r="AR169" s="101" t="s">
        <v>32</v>
      </c>
      <c r="AS169" s="101" t="s">
        <v>145</v>
      </c>
      <c r="AT169" s="101" t="s">
        <v>34</v>
      </c>
      <c r="AU169" s="101" t="s">
        <v>71</v>
      </c>
      <c r="AV169" s="101" t="s">
        <v>42</v>
      </c>
      <c r="AW169" s="101" t="s">
        <v>10845</v>
      </c>
      <c r="AX169" s="101" t="s">
        <v>2637</v>
      </c>
      <c r="AY169" s="111">
        <v>0</v>
      </c>
      <c r="AZ169" s="99" t="s">
        <v>10831</v>
      </c>
      <c r="BA169" s="101" t="s">
        <v>11021</v>
      </c>
      <c r="BB169" s="101" t="s">
        <v>11022</v>
      </c>
      <c r="BC169" s="101" t="s">
        <v>36</v>
      </c>
      <c r="BD169" s="111">
        <v>70000</v>
      </c>
      <c r="BE169" s="95" t="str">
        <f t="shared" si="5"/>
        <v>04/05/2012</v>
      </c>
      <c r="BF169" s="88" t="str">
        <f t="shared" si="6"/>
        <v xml:space="preserve">25/03/2014 </v>
      </c>
      <c r="BG169" s="96">
        <f t="shared" si="3"/>
        <v>690</v>
      </c>
      <c r="BH169" s="97">
        <f t="shared" si="4"/>
        <v>23</v>
      </c>
    </row>
    <row r="170" spans="1:60" ht="12.95" customHeight="1" x14ac:dyDescent="0.25">
      <c r="A170" s="88" t="s">
        <v>10798</v>
      </c>
      <c r="B170" s="88">
        <v>82</v>
      </c>
      <c r="C170" s="88" t="s">
        <v>2527</v>
      </c>
      <c r="D170" s="270">
        <v>5012</v>
      </c>
      <c r="E170" s="88" t="s">
        <v>2537</v>
      </c>
      <c r="F170" s="88" t="s">
        <v>9729</v>
      </c>
      <c r="G170" s="200" t="s">
        <v>9729</v>
      </c>
      <c r="H170" s="88" t="s">
        <v>10196</v>
      </c>
      <c r="I170" s="88" t="s">
        <v>10206</v>
      </c>
      <c r="J170" s="88" t="s">
        <v>7453</v>
      </c>
      <c r="K170" s="89">
        <v>344651.43</v>
      </c>
      <c r="L170" s="89">
        <v>344651.43</v>
      </c>
      <c r="M170" s="89">
        <f t="shared" si="2"/>
        <v>0</v>
      </c>
      <c r="N170" s="304">
        <v>0</v>
      </c>
      <c r="O170" s="313" t="s">
        <v>16077</v>
      </c>
      <c r="P170" s="88" t="s">
        <v>9686</v>
      </c>
      <c r="Q170" s="101">
        <v>1118469</v>
      </c>
      <c r="R170" s="101" t="s">
        <v>11023</v>
      </c>
      <c r="S170" s="101" t="s">
        <v>11024</v>
      </c>
      <c r="T170" s="101" t="s">
        <v>2622</v>
      </c>
      <c r="U170" s="101" t="s">
        <v>651</v>
      </c>
      <c r="V170" s="99" t="s">
        <v>11025</v>
      </c>
      <c r="W170" s="101" t="s">
        <v>11026</v>
      </c>
      <c r="X170" s="101" t="s">
        <v>2623</v>
      </c>
      <c r="Y170" s="111">
        <v>189367.6</v>
      </c>
      <c r="Z170" s="111">
        <v>189367.6</v>
      </c>
      <c r="AA170" s="101" t="s">
        <v>2623</v>
      </c>
      <c r="AB170" s="101" t="s">
        <v>2623</v>
      </c>
      <c r="AC170" s="101" t="s">
        <v>2623</v>
      </c>
      <c r="AD170" s="111">
        <v>189367.6</v>
      </c>
      <c r="AE170" s="101" t="s">
        <v>26</v>
      </c>
      <c r="AF170" s="111">
        <v>189367.6</v>
      </c>
      <c r="AG170" s="111">
        <v>0</v>
      </c>
      <c r="AH170" s="101" t="s">
        <v>27</v>
      </c>
      <c r="AI170" s="111">
        <v>0</v>
      </c>
      <c r="AJ170" s="101" t="s">
        <v>2629</v>
      </c>
      <c r="AK170" s="101" t="s">
        <v>2625</v>
      </c>
      <c r="AL170" s="101" t="s">
        <v>2626</v>
      </c>
      <c r="AM170" s="101" t="s">
        <v>28</v>
      </c>
      <c r="AN170" s="88" t="s">
        <v>135</v>
      </c>
      <c r="AO170" s="101" t="s">
        <v>136</v>
      </c>
      <c r="AP170" s="101" t="s">
        <v>31</v>
      </c>
      <c r="AQ170" s="101" t="s">
        <v>2636</v>
      </c>
      <c r="AR170" s="101" t="s">
        <v>32</v>
      </c>
      <c r="AS170" s="101" t="s">
        <v>77</v>
      </c>
      <c r="AT170" s="101" t="s">
        <v>34</v>
      </c>
      <c r="AU170" s="101" t="s">
        <v>71</v>
      </c>
      <c r="AV170" s="101" t="s">
        <v>42</v>
      </c>
      <c r="AW170" s="101" t="s">
        <v>10845</v>
      </c>
      <c r="AX170" s="101" t="s">
        <v>2643</v>
      </c>
      <c r="AY170" s="111">
        <v>0</v>
      </c>
      <c r="AZ170" s="99" t="s">
        <v>10805</v>
      </c>
      <c r="BA170" s="101" t="s">
        <v>11027</v>
      </c>
      <c r="BB170" s="101" t="s">
        <v>11028</v>
      </c>
      <c r="BC170" s="101" t="s">
        <v>36</v>
      </c>
      <c r="BD170" s="111">
        <v>189367.6</v>
      </c>
      <c r="BE170" s="113" t="s">
        <v>11027</v>
      </c>
      <c r="BF170" s="101" t="s">
        <v>10845</v>
      </c>
      <c r="BG170" s="96">
        <f t="shared" si="3"/>
        <v>1791</v>
      </c>
      <c r="BH170" s="97">
        <f t="shared" si="4"/>
        <v>59.7</v>
      </c>
    </row>
    <row r="171" spans="1:60" ht="12.95" customHeight="1" x14ac:dyDescent="0.25">
      <c r="A171" s="88" t="s">
        <v>11240</v>
      </c>
      <c r="B171" s="88">
        <v>31</v>
      </c>
      <c r="C171" s="88" t="s">
        <v>2528</v>
      </c>
      <c r="D171" s="270">
        <v>9999</v>
      </c>
      <c r="E171" s="88" t="s">
        <v>8041</v>
      </c>
      <c r="F171" s="88" t="s">
        <v>4745</v>
      </c>
      <c r="G171" s="88"/>
      <c r="H171" s="88" t="s">
        <v>10202</v>
      </c>
      <c r="I171" s="88" t="s">
        <v>10202</v>
      </c>
      <c r="J171" s="91" t="s">
        <v>7839</v>
      </c>
      <c r="K171" s="89">
        <v>148564.49</v>
      </c>
      <c r="L171" s="89">
        <v>148564.49</v>
      </c>
      <c r="M171" s="89">
        <f t="shared" si="2"/>
        <v>0</v>
      </c>
      <c r="N171" s="303">
        <v>22284.67</v>
      </c>
      <c r="O171" s="310" t="s">
        <v>16068</v>
      </c>
      <c r="P171" s="88" t="s">
        <v>9686</v>
      </c>
      <c r="Q171" s="101">
        <v>255943</v>
      </c>
      <c r="R171" s="101" t="s">
        <v>11035</v>
      </c>
      <c r="S171" s="101" t="s">
        <v>11036</v>
      </c>
      <c r="T171" s="101" t="s">
        <v>2646</v>
      </c>
      <c r="U171" s="101">
        <v>7110322</v>
      </c>
      <c r="V171" s="99" t="s">
        <v>11037</v>
      </c>
      <c r="W171" s="101" t="s">
        <v>11038</v>
      </c>
      <c r="X171" s="101" t="s">
        <v>2623</v>
      </c>
      <c r="Y171" s="111">
        <v>14500</v>
      </c>
      <c r="Z171" s="111">
        <v>14500</v>
      </c>
      <c r="AA171" s="101" t="s">
        <v>2623</v>
      </c>
      <c r="AB171" s="101" t="s">
        <v>2623</v>
      </c>
      <c r="AC171" s="101" t="s">
        <v>2623</v>
      </c>
      <c r="AD171" s="111">
        <v>14500</v>
      </c>
      <c r="AE171" s="101" t="s">
        <v>26</v>
      </c>
      <c r="AF171" s="111">
        <v>14500</v>
      </c>
      <c r="AG171" s="111">
        <v>55309.72</v>
      </c>
      <c r="AH171" s="101" t="s">
        <v>27</v>
      </c>
      <c r="AI171" s="111">
        <v>0</v>
      </c>
      <c r="AJ171" s="101" t="s">
        <v>2629</v>
      </c>
      <c r="AK171" s="101" t="s">
        <v>2625</v>
      </c>
      <c r="AL171" s="101" t="s">
        <v>2626</v>
      </c>
      <c r="AM171" s="101" t="s">
        <v>28</v>
      </c>
      <c r="AN171" s="91" t="s">
        <v>128</v>
      </c>
      <c r="AO171" s="101" t="s">
        <v>61</v>
      </c>
      <c r="AP171" s="101" t="s">
        <v>45</v>
      </c>
      <c r="AQ171" s="101" t="s">
        <v>2644</v>
      </c>
      <c r="AR171" s="101" t="s">
        <v>32</v>
      </c>
      <c r="AS171" s="101" t="s">
        <v>521</v>
      </c>
      <c r="AT171" s="101" t="s">
        <v>53</v>
      </c>
      <c r="AU171" s="101" t="s">
        <v>71</v>
      </c>
      <c r="AV171" s="101" t="s">
        <v>42</v>
      </c>
      <c r="AW171" s="101" t="s">
        <v>11039</v>
      </c>
      <c r="AX171" s="101" t="s">
        <v>43</v>
      </c>
      <c r="AY171" s="111">
        <v>0</v>
      </c>
      <c r="AZ171" s="99" t="s">
        <v>11040</v>
      </c>
      <c r="BA171" s="101" t="s">
        <v>11041</v>
      </c>
      <c r="BB171" s="101" t="s">
        <v>10210</v>
      </c>
      <c r="BC171" s="101" t="s">
        <v>36</v>
      </c>
      <c r="BD171" s="111">
        <v>14500</v>
      </c>
      <c r="BE171" s="95" t="str">
        <f t="shared" ref="BE171:BE196" si="7">BA171</f>
        <v>22/2/2002</v>
      </c>
      <c r="BF171" s="101" t="s">
        <v>11039</v>
      </c>
      <c r="BG171" s="96">
        <f t="shared" si="3"/>
        <v>4429</v>
      </c>
      <c r="BH171" s="97">
        <f t="shared" si="4"/>
        <v>147.63333333333333</v>
      </c>
    </row>
    <row r="172" spans="1:60" ht="12.95" customHeight="1" x14ac:dyDescent="0.25">
      <c r="A172" s="88" t="s">
        <v>11240</v>
      </c>
      <c r="B172" s="88">
        <v>18</v>
      </c>
      <c r="C172" s="88" t="s">
        <v>2528</v>
      </c>
      <c r="D172" s="270">
        <v>9999</v>
      </c>
      <c r="E172" s="88" t="s">
        <v>2529</v>
      </c>
      <c r="F172" s="88" t="s">
        <v>8714</v>
      </c>
      <c r="G172" s="88"/>
      <c r="H172" s="88" t="s">
        <v>10196</v>
      </c>
      <c r="I172" s="88" t="s">
        <v>10206</v>
      </c>
      <c r="J172" s="91" t="s">
        <v>7839</v>
      </c>
      <c r="K172" s="89">
        <v>125986.32</v>
      </c>
      <c r="L172" s="89">
        <v>125986.32</v>
      </c>
      <c r="M172" s="89">
        <f t="shared" si="2"/>
        <v>0</v>
      </c>
      <c r="N172" s="303">
        <v>0</v>
      </c>
      <c r="O172" s="310" t="s">
        <v>16077</v>
      </c>
      <c r="P172" s="88" t="s">
        <v>9686</v>
      </c>
      <c r="Q172" s="101">
        <v>256295</v>
      </c>
      <c r="R172" s="101" t="s">
        <v>11042</v>
      </c>
      <c r="S172" s="101" t="s">
        <v>11043</v>
      </c>
      <c r="T172" s="101" t="s">
        <v>2646</v>
      </c>
      <c r="U172" s="101">
        <v>7110058</v>
      </c>
      <c r="V172" s="99" t="s">
        <v>11044</v>
      </c>
      <c r="W172" s="101" t="s">
        <v>11045</v>
      </c>
      <c r="X172" s="101" t="s">
        <v>2623</v>
      </c>
      <c r="Y172" s="111">
        <v>130000</v>
      </c>
      <c r="Z172" s="111">
        <v>130000</v>
      </c>
      <c r="AA172" s="101" t="s">
        <v>2623</v>
      </c>
      <c r="AB172" s="101" t="s">
        <v>2623</v>
      </c>
      <c r="AC172" s="101" t="s">
        <v>2623</v>
      </c>
      <c r="AD172" s="111">
        <v>130000</v>
      </c>
      <c r="AE172" s="101" t="s">
        <v>27</v>
      </c>
      <c r="AF172" s="111">
        <v>0</v>
      </c>
      <c r="AG172" s="111">
        <v>2829.67</v>
      </c>
      <c r="AH172" s="101" t="s">
        <v>27</v>
      </c>
      <c r="AI172" s="111">
        <v>0</v>
      </c>
      <c r="AJ172" s="101" t="s">
        <v>2624</v>
      </c>
      <c r="AK172" s="101" t="s">
        <v>2638</v>
      </c>
      <c r="AL172" s="101" t="s">
        <v>2639</v>
      </c>
      <c r="AM172" s="101" t="s">
        <v>28</v>
      </c>
      <c r="AN172" s="101" t="s">
        <v>13454</v>
      </c>
      <c r="AO172" s="101" t="s">
        <v>38</v>
      </c>
      <c r="AP172" s="101" t="s">
        <v>45</v>
      </c>
      <c r="AQ172" s="101" t="s">
        <v>7485</v>
      </c>
      <c r="AR172" s="101" t="s">
        <v>32</v>
      </c>
      <c r="AS172" s="101" t="s">
        <v>77</v>
      </c>
      <c r="AT172" s="101" t="s">
        <v>34</v>
      </c>
      <c r="AU172" s="101" t="s">
        <v>71</v>
      </c>
      <c r="AV172" s="101" t="s">
        <v>42</v>
      </c>
      <c r="AW172" s="101" t="s">
        <v>11039</v>
      </c>
      <c r="AX172" s="101" t="s">
        <v>43</v>
      </c>
      <c r="AY172" s="111">
        <v>0</v>
      </c>
      <c r="AZ172" s="99" t="s">
        <v>11046</v>
      </c>
      <c r="BA172" s="101" t="s">
        <v>11047</v>
      </c>
      <c r="BB172" s="101" t="s">
        <v>10210</v>
      </c>
      <c r="BC172" s="101" t="s">
        <v>36</v>
      </c>
      <c r="BD172" s="111">
        <v>130000</v>
      </c>
      <c r="BE172" s="95" t="str">
        <f t="shared" si="7"/>
        <v>16/12/1999</v>
      </c>
      <c r="BF172" s="101" t="s">
        <v>11039</v>
      </c>
      <c r="BG172" s="96">
        <f t="shared" si="3"/>
        <v>5228</v>
      </c>
      <c r="BH172" s="97">
        <f t="shared" si="4"/>
        <v>174.26666666666668</v>
      </c>
    </row>
    <row r="173" spans="1:60" ht="12.95" customHeight="1" x14ac:dyDescent="0.25">
      <c r="A173" s="88" t="s">
        <v>11240</v>
      </c>
      <c r="B173" s="88">
        <v>93</v>
      </c>
      <c r="C173" s="88" t="s">
        <v>2527</v>
      </c>
      <c r="D173" s="270">
        <v>9999</v>
      </c>
      <c r="E173" s="88" t="s">
        <v>10198</v>
      </c>
      <c r="F173" s="88" t="s">
        <v>10200</v>
      </c>
      <c r="G173" s="200" t="s">
        <v>9729</v>
      </c>
      <c r="H173" s="88" t="s">
        <v>10196</v>
      </c>
      <c r="I173" s="88" t="s">
        <v>8975</v>
      </c>
      <c r="J173" s="88" t="s">
        <v>7456</v>
      </c>
      <c r="K173" s="89">
        <v>92617.274000000005</v>
      </c>
      <c r="L173" s="89">
        <v>0</v>
      </c>
      <c r="M173" s="89">
        <f t="shared" si="2"/>
        <v>92617.274000000005</v>
      </c>
      <c r="N173" s="303">
        <v>0</v>
      </c>
      <c r="O173" s="310" t="s">
        <v>16077</v>
      </c>
      <c r="P173" s="88" t="s">
        <v>9686</v>
      </c>
      <c r="Q173" s="101">
        <v>1198478</v>
      </c>
      <c r="R173" s="101" t="s">
        <v>11048</v>
      </c>
      <c r="S173" s="101" t="s">
        <v>11049</v>
      </c>
      <c r="T173" s="101" t="s">
        <v>2622</v>
      </c>
      <c r="U173" s="101" t="s">
        <v>11050</v>
      </c>
      <c r="V173" s="99" t="s">
        <v>11051</v>
      </c>
      <c r="W173" s="101" t="s">
        <v>11052</v>
      </c>
      <c r="X173" s="101" t="s">
        <v>2623</v>
      </c>
      <c r="Y173" s="111">
        <v>99148.77</v>
      </c>
      <c r="Z173" s="111">
        <v>99148.77</v>
      </c>
      <c r="AA173" s="101" t="s">
        <v>2623</v>
      </c>
      <c r="AB173" s="101" t="s">
        <v>2623</v>
      </c>
      <c r="AC173" s="101" t="s">
        <v>2623</v>
      </c>
      <c r="AD173" s="111">
        <v>99148.77</v>
      </c>
      <c r="AE173" s="101" t="s">
        <v>50</v>
      </c>
      <c r="AF173" s="111">
        <v>49574.39</v>
      </c>
      <c r="AG173" s="111">
        <v>0</v>
      </c>
      <c r="AH173" s="101" t="s">
        <v>27</v>
      </c>
      <c r="AI173" s="111">
        <v>0</v>
      </c>
      <c r="AJ173" s="101" t="s">
        <v>2624</v>
      </c>
      <c r="AK173" s="101" t="s">
        <v>2638</v>
      </c>
      <c r="AL173" s="101" t="s">
        <v>2639</v>
      </c>
      <c r="AM173" s="101" t="s">
        <v>28</v>
      </c>
      <c r="AN173" s="88" t="s">
        <v>135</v>
      </c>
      <c r="AO173" s="101" t="s">
        <v>276</v>
      </c>
      <c r="AP173" s="101" t="s">
        <v>45</v>
      </c>
      <c r="AQ173" s="101" t="s">
        <v>2652</v>
      </c>
      <c r="AR173" s="101" t="s">
        <v>32</v>
      </c>
      <c r="AS173" s="101" t="s">
        <v>166</v>
      </c>
      <c r="AT173" s="101" t="s">
        <v>40</v>
      </c>
      <c r="AU173" s="101" t="s">
        <v>41</v>
      </c>
      <c r="AV173" s="101" t="s">
        <v>42</v>
      </c>
      <c r="AW173" s="101" t="s">
        <v>11053</v>
      </c>
      <c r="AX173" s="101" t="s">
        <v>2661</v>
      </c>
      <c r="AY173" s="111">
        <v>0</v>
      </c>
      <c r="AZ173" s="99" t="s">
        <v>11054</v>
      </c>
      <c r="BA173" s="101" t="s">
        <v>11055</v>
      </c>
      <c r="BB173" s="101" t="s">
        <v>11056</v>
      </c>
      <c r="BC173" s="101" t="s">
        <v>36</v>
      </c>
      <c r="BD173" s="111">
        <v>99148.77</v>
      </c>
      <c r="BE173" s="95" t="str">
        <f t="shared" si="7"/>
        <v>17/2/2010</v>
      </c>
      <c r="BF173" s="101" t="s">
        <v>11053</v>
      </c>
      <c r="BG173" s="96">
        <f t="shared" si="3"/>
        <v>1514</v>
      </c>
      <c r="BH173" s="97">
        <f t="shared" si="4"/>
        <v>50.466666666666669</v>
      </c>
    </row>
    <row r="174" spans="1:60" ht="12.95" customHeight="1" x14ac:dyDescent="0.25">
      <c r="A174" s="88" t="s">
        <v>11240</v>
      </c>
      <c r="B174" s="88">
        <v>93</v>
      </c>
      <c r="C174" s="88" t="s">
        <v>2527</v>
      </c>
      <c r="D174" s="270">
        <v>5030</v>
      </c>
      <c r="E174" s="88" t="s">
        <v>2530</v>
      </c>
      <c r="F174" s="122" t="s">
        <v>11913</v>
      </c>
      <c r="G174" s="88"/>
      <c r="H174" s="88" t="s">
        <v>10196</v>
      </c>
      <c r="I174" s="88" t="s">
        <v>13987</v>
      </c>
      <c r="J174" s="91" t="s">
        <v>7838</v>
      </c>
      <c r="K174" s="89">
        <v>22961.66</v>
      </c>
      <c r="L174" s="89">
        <v>9165.17</v>
      </c>
      <c r="M174" s="89">
        <f t="shared" si="2"/>
        <v>13796.49</v>
      </c>
      <c r="N174" s="303">
        <v>0</v>
      </c>
      <c r="O174" s="310" t="s">
        <v>16077</v>
      </c>
      <c r="P174" s="88" t="s">
        <v>9686</v>
      </c>
      <c r="Q174" s="101">
        <v>1262650</v>
      </c>
      <c r="R174" s="101" t="s">
        <v>11057</v>
      </c>
      <c r="S174" s="101" t="s">
        <v>11058</v>
      </c>
      <c r="T174" s="101" t="s">
        <v>2622</v>
      </c>
      <c r="U174" s="101" t="s">
        <v>11059</v>
      </c>
      <c r="V174" s="99" t="s">
        <v>11060</v>
      </c>
      <c r="W174" s="101" t="s">
        <v>11061</v>
      </c>
      <c r="X174" s="101" t="s">
        <v>2623</v>
      </c>
      <c r="Y174" s="111">
        <v>22961.66</v>
      </c>
      <c r="Z174" s="111">
        <v>25512.959999999999</v>
      </c>
      <c r="AA174" s="101" t="s">
        <v>2623</v>
      </c>
      <c r="AB174" s="101" t="s">
        <v>2623</v>
      </c>
      <c r="AC174" s="101" t="s">
        <v>2623</v>
      </c>
      <c r="AD174" s="111">
        <v>9165.17</v>
      </c>
      <c r="AE174" s="101" t="s">
        <v>26</v>
      </c>
      <c r="AF174" s="111">
        <v>9165.17</v>
      </c>
      <c r="AG174" s="111">
        <v>0</v>
      </c>
      <c r="AH174" s="101" t="s">
        <v>27</v>
      </c>
      <c r="AI174" s="111">
        <v>0</v>
      </c>
      <c r="AJ174" s="101" t="s">
        <v>2624</v>
      </c>
      <c r="AK174" s="101" t="s">
        <v>2625</v>
      </c>
      <c r="AL174" s="101" t="s">
        <v>2626</v>
      </c>
      <c r="AM174" s="101" t="s">
        <v>28</v>
      </c>
      <c r="AN174" s="88" t="s">
        <v>135</v>
      </c>
      <c r="AO174" s="101" t="s">
        <v>284</v>
      </c>
      <c r="AP174" s="101" t="s">
        <v>45</v>
      </c>
      <c r="AQ174" s="101" t="s">
        <v>2641</v>
      </c>
      <c r="AR174" s="101" t="s">
        <v>32</v>
      </c>
      <c r="AS174" s="101" t="s">
        <v>150</v>
      </c>
      <c r="AT174" s="101" t="s">
        <v>34</v>
      </c>
      <c r="AU174" s="101" t="s">
        <v>71</v>
      </c>
      <c r="AV174" s="101" t="s">
        <v>42</v>
      </c>
      <c r="AW174" s="101" t="s">
        <v>11053</v>
      </c>
      <c r="AX174" s="101" t="s">
        <v>57</v>
      </c>
      <c r="AY174" s="111">
        <v>0</v>
      </c>
      <c r="AZ174" s="99" t="s">
        <v>11062</v>
      </c>
      <c r="BA174" s="101" t="s">
        <v>11063</v>
      </c>
      <c r="BB174" s="101" t="s">
        <v>11064</v>
      </c>
      <c r="BC174" s="101" t="s">
        <v>36</v>
      </c>
      <c r="BD174" s="111">
        <v>22961.66</v>
      </c>
      <c r="BE174" s="95" t="str">
        <f t="shared" si="7"/>
        <v>31/8/2010</v>
      </c>
      <c r="BF174" s="101" t="s">
        <v>11053</v>
      </c>
      <c r="BG174" s="96">
        <f t="shared" ref="BG174:BG205" si="8">BF174-BE174</f>
        <v>1319</v>
      </c>
      <c r="BH174" s="97">
        <f t="shared" ref="BH174:BH205" si="9">BG174/30</f>
        <v>43.966666666666669</v>
      </c>
    </row>
    <row r="175" spans="1:60" ht="12.95" customHeight="1" x14ac:dyDescent="0.25">
      <c r="A175" s="88" t="s">
        <v>11240</v>
      </c>
      <c r="B175" s="88">
        <v>93</v>
      </c>
      <c r="C175" s="88" t="s">
        <v>2527</v>
      </c>
      <c r="D175" s="270">
        <v>9999</v>
      </c>
      <c r="E175" s="88" t="s">
        <v>14913</v>
      </c>
      <c r="F175" s="88" t="s">
        <v>11243</v>
      </c>
      <c r="G175" s="200" t="s">
        <v>9729</v>
      </c>
      <c r="H175" s="88" t="s">
        <v>10196</v>
      </c>
      <c r="I175" s="88" t="s">
        <v>8975</v>
      </c>
      <c r="J175" s="91" t="s">
        <v>7839</v>
      </c>
      <c r="K175" s="89">
        <v>213088.06</v>
      </c>
      <c r="L175" s="89">
        <v>213088.06</v>
      </c>
      <c r="M175" s="89">
        <f t="shared" si="2"/>
        <v>0</v>
      </c>
      <c r="N175" s="303">
        <v>27794.09</v>
      </c>
      <c r="O175" s="310" t="s">
        <v>16070</v>
      </c>
      <c r="P175" s="88" t="s">
        <v>9686</v>
      </c>
      <c r="Q175" s="101">
        <v>1149217</v>
      </c>
      <c r="R175" s="101" t="s">
        <v>11066</v>
      </c>
      <c r="S175" s="101" t="s">
        <v>11067</v>
      </c>
      <c r="T175" s="101" t="s">
        <v>2622</v>
      </c>
      <c r="U175" s="101" t="s">
        <v>11068</v>
      </c>
      <c r="V175" s="99" t="s">
        <v>11069</v>
      </c>
      <c r="W175" s="101" t="s">
        <v>11070</v>
      </c>
      <c r="X175" s="101" t="s">
        <v>2623</v>
      </c>
      <c r="Y175" s="111">
        <v>120000</v>
      </c>
      <c r="Z175" s="111">
        <v>120000</v>
      </c>
      <c r="AA175" s="101" t="s">
        <v>2623</v>
      </c>
      <c r="AB175" s="101" t="s">
        <v>2623</v>
      </c>
      <c r="AC175" s="101" t="s">
        <v>2623</v>
      </c>
      <c r="AD175" s="111">
        <v>120000</v>
      </c>
      <c r="AE175" s="101" t="s">
        <v>26</v>
      </c>
      <c r="AF175" s="111">
        <v>120000</v>
      </c>
      <c r="AG175" s="111">
        <v>0</v>
      </c>
      <c r="AH175" s="101" t="s">
        <v>27</v>
      </c>
      <c r="AI175" s="111">
        <v>0</v>
      </c>
      <c r="AJ175" s="101" t="s">
        <v>2624</v>
      </c>
      <c r="AK175" s="101" t="s">
        <v>2625</v>
      </c>
      <c r="AL175" s="101" t="s">
        <v>2626</v>
      </c>
      <c r="AM175" s="101" t="s">
        <v>28</v>
      </c>
      <c r="AN175" s="88" t="s">
        <v>135</v>
      </c>
      <c r="AO175" s="101" t="s">
        <v>136</v>
      </c>
      <c r="AP175" s="101" t="s">
        <v>31</v>
      </c>
      <c r="AQ175" s="101" t="s">
        <v>2636</v>
      </c>
      <c r="AR175" s="101" t="s">
        <v>32</v>
      </c>
      <c r="AS175" s="101" t="s">
        <v>54</v>
      </c>
      <c r="AT175" s="101" t="s">
        <v>55</v>
      </c>
      <c r="AU175" s="101" t="s">
        <v>71</v>
      </c>
      <c r="AV175" s="101" t="s">
        <v>42</v>
      </c>
      <c r="AW175" s="101" t="s">
        <v>11053</v>
      </c>
      <c r="AX175" s="101" t="s">
        <v>43</v>
      </c>
      <c r="AY175" s="111">
        <v>0</v>
      </c>
      <c r="AZ175" s="99" t="s">
        <v>11071</v>
      </c>
      <c r="BA175" s="101" t="s">
        <v>11072</v>
      </c>
      <c r="BB175" s="101" t="s">
        <v>11073</v>
      </c>
      <c r="BC175" s="101" t="s">
        <v>36</v>
      </c>
      <c r="BD175" s="111">
        <v>120000</v>
      </c>
      <c r="BE175" s="95" t="str">
        <f t="shared" si="7"/>
        <v>2/12/2005</v>
      </c>
      <c r="BF175" s="101" t="s">
        <v>11053</v>
      </c>
      <c r="BG175" s="96">
        <f t="shared" si="8"/>
        <v>3052</v>
      </c>
      <c r="BH175" s="97">
        <f t="shared" si="9"/>
        <v>101.73333333333333</v>
      </c>
    </row>
    <row r="176" spans="1:60" ht="12.95" customHeight="1" x14ac:dyDescent="0.25">
      <c r="A176" s="88" t="s">
        <v>11240</v>
      </c>
      <c r="B176" s="88">
        <v>93</v>
      </c>
      <c r="C176" s="88" t="s">
        <v>2527</v>
      </c>
      <c r="D176" s="270">
        <v>6004</v>
      </c>
      <c r="E176" s="88" t="s">
        <v>2534</v>
      </c>
      <c r="F176" s="88" t="s">
        <v>9730</v>
      </c>
      <c r="G176" s="200" t="s">
        <v>9730</v>
      </c>
      <c r="H176" s="88" t="s">
        <v>10196</v>
      </c>
      <c r="I176" s="88" t="s">
        <v>8709</v>
      </c>
      <c r="J176" s="88" t="s">
        <v>7453</v>
      </c>
      <c r="K176" s="89">
        <v>126825.54999999999</v>
      </c>
      <c r="L176" s="89">
        <v>102473.04</v>
      </c>
      <c r="M176" s="89">
        <f t="shared" si="2"/>
        <v>24352.509999999995</v>
      </c>
      <c r="N176" s="303">
        <v>16542.46</v>
      </c>
      <c r="O176" s="310" t="s">
        <v>16070</v>
      </c>
      <c r="P176" s="88" t="s">
        <v>9686</v>
      </c>
      <c r="Q176" s="101">
        <v>875169</v>
      </c>
      <c r="R176" s="101" t="s">
        <v>11074</v>
      </c>
      <c r="S176" s="101" t="s">
        <v>11075</v>
      </c>
      <c r="T176" s="101" t="s">
        <v>2622</v>
      </c>
      <c r="U176" s="101" t="s">
        <v>11076</v>
      </c>
      <c r="V176" s="99" t="s">
        <v>11077</v>
      </c>
      <c r="W176" s="101" t="s">
        <v>11078</v>
      </c>
      <c r="X176" s="101" t="s">
        <v>2623</v>
      </c>
      <c r="Y176" s="111">
        <v>7737.58</v>
      </c>
      <c r="Z176" s="111">
        <v>7737.58</v>
      </c>
      <c r="AA176" s="101" t="s">
        <v>2623</v>
      </c>
      <c r="AB176" s="101" t="s">
        <v>2623</v>
      </c>
      <c r="AC176" s="101" t="s">
        <v>2623</v>
      </c>
      <c r="AD176" s="111">
        <v>7737.58</v>
      </c>
      <c r="AE176" s="101" t="s">
        <v>26</v>
      </c>
      <c r="AF176" s="111">
        <v>7737.58</v>
      </c>
      <c r="AG176" s="111">
        <v>110470.17</v>
      </c>
      <c r="AH176" s="101" t="s">
        <v>27</v>
      </c>
      <c r="AI176" s="111">
        <v>0</v>
      </c>
      <c r="AJ176" s="101" t="s">
        <v>2624</v>
      </c>
      <c r="AK176" s="101" t="s">
        <v>2625</v>
      </c>
      <c r="AL176" s="101" t="s">
        <v>2626</v>
      </c>
      <c r="AM176" s="101" t="s">
        <v>28</v>
      </c>
      <c r="AN176" s="88" t="s">
        <v>135</v>
      </c>
      <c r="AO176" s="101" t="s">
        <v>136</v>
      </c>
      <c r="AP176" s="101" t="s">
        <v>45</v>
      </c>
      <c r="AQ176" s="101" t="s">
        <v>2652</v>
      </c>
      <c r="AR176" s="101" t="s">
        <v>32</v>
      </c>
      <c r="AS176" s="101" t="s">
        <v>77</v>
      </c>
      <c r="AT176" s="101" t="s">
        <v>34</v>
      </c>
      <c r="AU176" s="101" t="s">
        <v>71</v>
      </c>
      <c r="AV176" s="101" t="s">
        <v>42</v>
      </c>
      <c r="AW176" s="101" t="s">
        <v>11065</v>
      </c>
      <c r="AX176" s="101" t="s">
        <v>2643</v>
      </c>
      <c r="AY176" s="111">
        <v>0</v>
      </c>
      <c r="AZ176" s="99" t="s">
        <v>11079</v>
      </c>
      <c r="BA176" s="101" t="s">
        <v>11080</v>
      </c>
      <c r="BB176" s="101" t="s">
        <v>11081</v>
      </c>
      <c r="BC176" s="101" t="s">
        <v>36</v>
      </c>
      <c r="BD176" s="111">
        <v>7737.58</v>
      </c>
      <c r="BE176" s="95" t="str">
        <f t="shared" si="7"/>
        <v>27/1/2009</v>
      </c>
      <c r="BF176" s="101" t="s">
        <v>11065</v>
      </c>
      <c r="BG176" s="96">
        <f t="shared" si="8"/>
        <v>1904</v>
      </c>
      <c r="BH176" s="97">
        <f t="shared" si="9"/>
        <v>63.466666666666669</v>
      </c>
    </row>
    <row r="177" spans="1:60" ht="12.95" customHeight="1" x14ac:dyDescent="0.25">
      <c r="A177" s="88" t="s">
        <v>11240</v>
      </c>
      <c r="B177" s="88">
        <v>93</v>
      </c>
      <c r="C177" s="88" t="s">
        <v>2527</v>
      </c>
      <c r="D177" s="270">
        <v>1001</v>
      </c>
      <c r="E177" s="106" t="s">
        <v>2535</v>
      </c>
      <c r="F177" s="122" t="s">
        <v>11913</v>
      </c>
      <c r="G177" s="88"/>
      <c r="H177" s="88" t="s">
        <v>10196</v>
      </c>
      <c r="I177" s="88" t="s">
        <v>9572</v>
      </c>
      <c r="J177" s="91" t="s">
        <v>7839</v>
      </c>
      <c r="K177" s="89">
        <v>98405.64</v>
      </c>
      <c r="L177" s="89">
        <v>98405.64</v>
      </c>
      <c r="M177" s="89">
        <f t="shared" si="2"/>
        <v>0</v>
      </c>
      <c r="N177" s="303">
        <v>12468.37</v>
      </c>
      <c r="O177" s="310" t="s">
        <v>16070</v>
      </c>
      <c r="P177" s="88" t="s">
        <v>9686</v>
      </c>
      <c r="Q177" s="101">
        <v>492015</v>
      </c>
      <c r="R177" s="101" t="s">
        <v>11082</v>
      </c>
      <c r="S177" s="101" t="s">
        <v>11083</v>
      </c>
      <c r="T177" s="101" t="s">
        <v>2622</v>
      </c>
      <c r="U177" s="101" t="s">
        <v>11084</v>
      </c>
      <c r="V177" s="99" t="s">
        <v>11085</v>
      </c>
      <c r="W177" s="101" t="s">
        <v>11086</v>
      </c>
      <c r="X177" s="101" t="s">
        <v>2623</v>
      </c>
      <c r="Y177" s="111">
        <v>33350.6</v>
      </c>
      <c r="Z177" s="111">
        <v>33350.6</v>
      </c>
      <c r="AA177" s="101" t="s">
        <v>2623</v>
      </c>
      <c r="AB177" s="101" t="s">
        <v>2623</v>
      </c>
      <c r="AC177" s="101" t="s">
        <v>2623</v>
      </c>
      <c r="AD177" s="111">
        <v>33350.6</v>
      </c>
      <c r="AE177" s="101" t="s">
        <v>26</v>
      </c>
      <c r="AF177" s="111">
        <v>33350.6</v>
      </c>
      <c r="AG177" s="111">
        <v>0</v>
      </c>
      <c r="AH177" s="101" t="s">
        <v>27</v>
      </c>
      <c r="AI177" s="111">
        <v>0</v>
      </c>
      <c r="AJ177" s="101" t="s">
        <v>2624</v>
      </c>
      <c r="AK177" s="101" t="s">
        <v>2625</v>
      </c>
      <c r="AL177" s="101" t="s">
        <v>2626</v>
      </c>
      <c r="AM177" s="101" t="s">
        <v>28</v>
      </c>
      <c r="AN177" s="88" t="s">
        <v>135</v>
      </c>
      <c r="AO177" s="101" t="s">
        <v>38</v>
      </c>
      <c r="AP177" s="101" t="s">
        <v>31</v>
      </c>
      <c r="AQ177" s="101" t="s">
        <v>2634</v>
      </c>
      <c r="AR177" s="101" t="s">
        <v>32</v>
      </c>
      <c r="AS177" s="101" t="s">
        <v>216</v>
      </c>
      <c r="AT177" s="101" t="s">
        <v>34</v>
      </c>
      <c r="AU177" s="101" t="s">
        <v>71</v>
      </c>
      <c r="AV177" s="101" t="s">
        <v>42</v>
      </c>
      <c r="AW177" s="101" t="s">
        <v>11087</v>
      </c>
      <c r="AX177" s="101" t="s">
        <v>43</v>
      </c>
      <c r="AY177" s="111">
        <v>0</v>
      </c>
      <c r="AZ177" s="99" t="s">
        <v>11088</v>
      </c>
      <c r="BA177" s="101" t="s">
        <v>11089</v>
      </c>
      <c r="BB177" s="101" t="s">
        <v>11090</v>
      </c>
      <c r="BC177" s="101" t="s">
        <v>36</v>
      </c>
      <c r="BD177" s="111">
        <v>33350.6</v>
      </c>
      <c r="BE177" s="95" t="str">
        <f t="shared" si="7"/>
        <v>13/2/2006</v>
      </c>
      <c r="BF177" s="101" t="s">
        <v>11087</v>
      </c>
      <c r="BG177" s="96">
        <f t="shared" si="8"/>
        <v>2982</v>
      </c>
      <c r="BH177" s="97">
        <f t="shared" si="9"/>
        <v>99.4</v>
      </c>
    </row>
    <row r="178" spans="1:60" ht="12.95" customHeight="1" x14ac:dyDescent="0.25">
      <c r="A178" s="88" t="s">
        <v>11240</v>
      </c>
      <c r="B178" s="88">
        <v>93</v>
      </c>
      <c r="C178" s="88" t="s">
        <v>2527</v>
      </c>
      <c r="D178" s="271" t="s">
        <v>14915</v>
      </c>
      <c r="E178" s="88" t="s">
        <v>14914</v>
      </c>
      <c r="F178" s="88" t="s">
        <v>10544</v>
      </c>
      <c r="G178" s="88"/>
      <c r="H178" s="88" t="s">
        <v>10196</v>
      </c>
      <c r="I178" s="88" t="s">
        <v>8709</v>
      </c>
      <c r="J178" s="88" t="s">
        <v>7453</v>
      </c>
      <c r="K178" s="89">
        <v>99622.54</v>
      </c>
      <c r="L178" s="89">
        <v>90000</v>
      </c>
      <c r="M178" s="89">
        <f t="shared" si="2"/>
        <v>9622.5399999999936</v>
      </c>
      <c r="N178" s="303">
        <v>9000</v>
      </c>
      <c r="O178" s="310" t="s">
        <v>16067</v>
      </c>
      <c r="P178" s="88" t="s">
        <v>9686</v>
      </c>
      <c r="Q178" s="101">
        <v>460163</v>
      </c>
      <c r="R178" s="101" t="s">
        <v>11091</v>
      </c>
      <c r="S178" s="101" t="s">
        <v>11092</v>
      </c>
      <c r="T178" s="101" t="s">
        <v>2622</v>
      </c>
      <c r="U178" s="101" t="s">
        <v>11093</v>
      </c>
      <c r="V178" s="99" t="s">
        <v>11094</v>
      </c>
      <c r="W178" s="101" t="s">
        <v>10258</v>
      </c>
      <c r="X178" s="101" t="s">
        <v>2623</v>
      </c>
      <c r="Y178" s="111">
        <v>156132.66</v>
      </c>
      <c r="Z178" s="111">
        <v>156132.66</v>
      </c>
      <c r="AA178" s="101" t="s">
        <v>2623</v>
      </c>
      <c r="AB178" s="101" t="s">
        <v>2623</v>
      </c>
      <c r="AC178" s="101" t="s">
        <v>2623</v>
      </c>
      <c r="AD178" s="111">
        <v>90000</v>
      </c>
      <c r="AE178" s="101" t="s">
        <v>26</v>
      </c>
      <c r="AF178" s="111">
        <v>90000</v>
      </c>
      <c r="AG178" s="111">
        <v>0</v>
      </c>
      <c r="AH178" s="101" t="s">
        <v>27</v>
      </c>
      <c r="AI178" s="111">
        <v>0</v>
      </c>
      <c r="AJ178" s="101" t="s">
        <v>2629</v>
      </c>
      <c r="AK178" s="101" t="s">
        <v>2625</v>
      </c>
      <c r="AL178" s="101" t="s">
        <v>2626</v>
      </c>
      <c r="AM178" s="101" t="s">
        <v>28</v>
      </c>
      <c r="AN178" s="88" t="s">
        <v>135</v>
      </c>
      <c r="AO178" s="101" t="s">
        <v>80</v>
      </c>
      <c r="AP178" s="101" t="s">
        <v>45</v>
      </c>
      <c r="AQ178" s="101" t="s">
        <v>2634</v>
      </c>
      <c r="AR178" s="101" t="s">
        <v>32</v>
      </c>
      <c r="AS178" s="101" t="s">
        <v>11095</v>
      </c>
      <c r="AT178" s="101" t="s">
        <v>34</v>
      </c>
      <c r="AU178" s="101" t="s">
        <v>71</v>
      </c>
      <c r="AV178" s="101" t="s">
        <v>42</v>
      </c>
      <c r="AW178" s="101" t="s">
        <v>11053</v>
      </c>
      <c r="AX178" s="101" t="s">
        <v>2637</v>
      </c>
      <c r="AY178" s="111">
        <v>0</v>
      </c>
      <c r="AZ178" s="99" t="s">
        <v>11096</v>
      </c>
      <c r="BA178" s="101" t="s">
        <v>11097</v>
      </c>
      <c r="BB178" s="101" t="s">
        <v>11098</v>
      </c>
      <c r="BC178" s="101" t="s">
        <v>36</v>
      </c>
      <c r="BD178" s="111">
        <v>156132.66</v>
      </c>
      <c r="BE178" s="95" t="str">
        <f t="shared" si="7"/>
        <v>8/11/2004</v>
      </c>
      <c r="BF178" s="101" t="s">
        <v>11053</v>
      </c>
      <c r="BG178" s="96">
        <f t="shared" si="8"/>
        <v>3441</v>
      </c>
      <c r="BH178" s="97">
        <f t="shared" si="9"/>
        <v>114.7</v>
      </c>
    </row>
    <row r="179" spans="1:60" ht="12.95" customHeight="1" x14ac:dyDescent="0.25">
      <c r="A179" s="88" t="s">
        <v>11240</v>
      </c>
      <c r="B179" s="88">
        <v>82</v>
      </c>
      <c r="C179" s="88" t="s">
        <v>2527</v>
      </c>
      <c r="D179" s="270">
        <v>9999</v>
      </c>
      <c r="E179" s="114" t="s">
        <v>10198</v>
      </c>
      <c r="F179" s="122" t="s">
        <v>11913</v>
      </c>
      <c r="G179" s="88"/>
      <c r="H179" s="88" t="s">
        <v>10196</v>
      </c>
      <c r="I179" s="88" t="s">
        <v>8975</v>
      </c>
      <c r="J179" s="91" t="s">
        <v>7839</v>
      </c>
      <c r="K179" s="89">
        <v>401466.98</v>
      </c>
      <c r="L179" s="89">
        <v>401466.98</v>
      </c>
      <c r="M179" s="89">
        <f t="shared" si="2"/>
        <v>0</v>
      </c>
      <c r="N179" s="303">
        <v>36497</v>
      </c>
      <c r="O179" s="310" t="s">
        <v>16070</v>
      </c>
      <c r="P179" s="88" t="s">
        <v>9686</v>
      </c>
      <c r="Q179" s="101">
        <v>490479</v>
      </c>
      <c r="R179" s="101" t="s">
        <v>11099</v>
      </c>
      <c r="S179" s="101" t="s">
        <v>11100</v>
      </c>
      <c r="T179" s="101" t="s">
        <v>2622</v>
      </c>
      <c r="U179" s="101" t="s">
        <v>651</v>
      </c>
      <c r="V179" s="99" t="s">
        <v>11101</v>
      </c>
      <c r="W179" s="101" t="s">
        <v>11102</v>
      </c>
      <c r="X179" s="101" t="s">
        <v>2623</v>
      </c>
      <c r="Y179" s="111">
        <v>125000</v>
      </c>
      <c r="Z179" s="111">
        <v>125000</v>
      </c>
      <c r="AA179" s="101" t="s">
        <v>2623</v>
      </c>
      <c r="AB179" s="101" t="s">
        <v>2623</v>
      </c>
      <c r="AC179" s="101" t="s">
        <v>2623</v>
      </c>
      <c r="AD179" s="111">
        <v>125000</v>
      </c>
      <c r="AE179" s="101" t="s">
        <v>26</v>
      </c>
      <c r="AF179" s="111">
        <v>125000</v>
      </c>
      <c r="AG179" s="111">
        <v>0</v>
      </c>
      <c r="AH179" s="101" t="s">
        <v>27</v>
      </c>
      <c r="AI179" s="111">
        <v>0</v>
      </c>
      <c r="AJ179" s="101" t="s">
        <v>2624</v>
      </c>
      <c r="AK179" s="101" t="s">
        <v>2625</v>
      </c>
      <c r="AL179" s="101" t="s">
        <v>2626</v>
      </c>
      <c r="AM179" s="101" t="s">
        <v>28</v>
      </c>
      <c r="AN179" s="88" t="s">
        <v>135</v>
      </c>
      <c r="AO179" s="101" t="s">
        <v>61</v>
      </c>
      <c r="AP179" s="101" t="s">
        <v>45</v>
      </c>
      <c r="AQ179" s="101" t="s">
        <v>2634</v>
      </c>
      <c r="AR179" s="101" t="s">
        <v>32</v>
      </c>
      <c r="AS179" s="101" t="s">
        <v>1186</v>
      </c>
      <c r="AT179" s="101" t="s">
        <v>34</v>
      </c>
      <c r="AU179" s="101" t="s">
        <v>71</v>
      </c>
      <c r="AV179" s="101" t="s">
        <v>42</v>
      </c>
      <c r="AW179" s="101" t="s">
        <v>11039</v>
      </c>
      <c r="AX179" s="101" t="s">
        <v>43</v>
      </c>
      <c r="AY179" s="111">
        <v>0</v>
      </c>
      <c r="AZ179" s="99" t="s">
        <v>11103</v>
      </c>
      <c r="BA179" s="101" t="s">
        <v>11104</v>
      </c>
      <c r="BB179" s="101" t="s">
        <v>11105</v>
      </c>
      <c r="BC179" s="101" t="s">
        <v>36</v>
      </c>
      <c r="BD179" s="111">
        <v>125000</v>
      </c>
      <c r="BE179" s="95" t="str">
        <f t="shared" si="7"/>
        <v>25/8/2005</v>
      </c>
      <c r="BF179" s="101" t="s">
        <v>11039</v>
      </c>
      <c r="BG179" s="96">
        <f t="shared" si="8"/>
        <v>3149</v>
      </c>
      <c r="BH179" s="97">
        <f t="shared" si="9"/>
        <v>104.96666666666667</v>
      </c>
    </row>
    <row r="180" spans="1:60" ht="12.95" customHeight="1" x14ac:dyDescent="0.25">
      <c r="A180" s="88" t="s">
        <v>11240</v>
      </c>
      <c r="B180" s="88">
        <v>82</v>
      </c>
      <c r="C180" s="88" t="s">
        <v>2527</v>
      </c>
      <c r="D180" s="270">
        <v>5012</v>
      </c>
      <c r="E180" s="88" t="s">
        <v>2537</v>
      </c>
      <c r="F180" s="122" t="s">
        <v>11898</v>
      </c>
      <c r="G180" s="88"/>
      <c r="H180" s="88" t="s">
        <v>10196</v>
      </c>
      <c r="I180" s="88" t="s">
        <v>13987</v>
      </c>
      <c r="J180" s="91" t="s">
        <v>7839</v>
      </c>
      <c r="K180" s="89">
        <v>81474.899999999994</v>
      </c>
      <c r="L180" s="89">
        <v>81474.899999999994</v>
      </c>
      <c r="M180" s="89">
        <f t="shared" si="2"/>
        <v>0</v>
      </c>
      <c r="N180" s="303">
        <v>16294.98</v>
      </c>
      <c r="O180" s="310" t="s">
        <v>16071</v>
      </c>
      <c r="P180" s="88" t="s">
        <v>9686</v>
      </c>
      <c r="Q180" s="101">
        <v>426585</v>
      </c>
      <c r="R180" s="101" t="s">
        <v>11106</v>
      </c>
      <c r="S180" s="101" t="s">
        <v>11107</v>
      </c>
      <c r="T180" s="101" t="s">
        <v>2622</v>
      </c>
      <c r="U180" s="101">
        <v>1101080</v>
      </c>
      <c r="V180" s="99" t="s">
        <v>11108</v>
      </c>
      <c r="W180" s="101" t="s">
        <v>11109</v>
      </c>
      <c r="X180" s="101" t="s">
        <v>2623</v>
      </c>
      <c r="Y180" s="111">
        <v>25000</v>
      </c>
      <c r="Z180" s="111">
        <v>25000</v>
      </c>
      <c r="AA180" s="101" t="s">
        <v>2623</v>
      </c>
      <c r="AB180" s="101" t="s">
        <v>2623</v>
      </c>
      <c r="AC180" s="101" t="s">
        <v>2623</v>
      </c>
      <c r="AD180" s="111">
        <v>25000</v>
      </c>
      <c r="AE180" s="101" t="s">
        <v>26</v>
      </c>
      <c r="AF180" s="111">
        <v>25000</v>
      </c>
      <c r="AG180" s="111">
        <v>1748.52</v>
      </c>
      <c r="AH180" s="101" t="s">
        <v>27</v>
      </c>
      <c r="AI180" s="111">
        <v>0</v>
      </c>
      <c r="AJ180" s="101" t="s">
        <v>2624</v>
      </c>
      <c r="AK180" s="101" t="s">
        <v>2625</v>
      </c>
      <c r="AL180" s="101" t="s">
        <v>2626</v>
      </c>
      <c r="AM180" s="101" t="s">
        <v>28</v>
      </c>
      <c r="AN180" s="88" t="s">
        <v>135</v>
      </c>
      <c r="AO180" s="101" t="s">
        <v>61</v>
      </c>
      <c r="AP180" s="101" t="s">
        <v>31</v>
      </c>
      <c r="AQ180" s="101" t="s">
        <v>2634</v>
      </c>
      <c r="AR180" s="101" t="s">
        <v>32</v>
      </c>
      <c r="AS180" s="101" t="s">
        <v>3360</v>
      </c>
      <c r="AT180" s="101" t="s">
        <v>34</v>
      </c>
      <c r="AU180" s="101" t="s">
        <v>71</v>
      </c>
      <c r="AV180" s="101" t="s">
        <v>42</v>
      </c>
      <c r="AW180" s="101" t="s">
        <v>11039</v>
      </c>
      <c r="AX180" s="101" t="s">
        <v>43</v>
      </c>
      <c r="AY180" s="111">
        <v>0</v>
      </c>
      <c r="AZ180" s="99" t="s">
        <v>11110</v>
      </c>
      <c r="BA180" s="101" t="s">
        <v>11111</v>
      </c>
      <c r="BB180" s="101" t="s">
        <v>11112</v>
      </c>
      <c r="BC180" s="101" t="s">
        <v>36</v>
      </c>
      <c r="BD180" s="111">
        <v>25000</v>
      </c>
      <c r="BE180" s="95" t="str">
        <f t="shared" si="7"/>
        <v>10/8/2004</v>
      </c>
      <c r="BF180" s="101" t="s">
        <v>11039</v>
      </c>
      <c r="BG180" s="96">
        <f t="shared" si="8"/>
        <v>3529</v>
      </c>
      <c r="BH180" s="97">
        <f t="shared" si="9"/>
        <v>117.63333333333334</v>
      </c>
    </row>
    <row r="181" spans="1:60" ht="12.95" customHeight="1" x14ac:dyDescent="0.25">
      <c r="A181" s="88" t="s">
        <v>11240</v>
      </c>
      <c r="B181" s="88">
        <v>14</v>
      </c>
      <c r="C181" s="88" t="s">
        <v>2528</v>
      </c>
      <c r="D181" s="270">
        <v>5002</v>
      </c>
      <c r="E181" s="88" t="s">
        <v>2531</v>
      </c>
      <c r="F181" s="88" t="s">
        <v>10803</v>
      </c>
      <c r="G181" s="88"/>
      <c r="H181" s="88" t="s">
        <v>10196</v>
      </c>
      <c r="I181" s="88" t="s">
        <v>10206</v>
      </c>
      <c r="J181" s="88" t="s">
        <v>7456</v>
      </c>
      <c r="K181" s="89">
        <v>19133.457399999999</v>
      </c>
      <c r="L181" s="89">
        <v>0</v>
      </c>
      <c r="M181" s="89">
        <f t="shared" si="2"/>
        <v>19133.457399999999</v>
      </c>
      <c r="N181" s="295">
        <v>0</v>
      </c>
      <c r="O181" s="314" t="s">
        <v>16077</v>
      </c>
      <c r="P181" s="88" t="s">
        <v>9686</v>
      </c>
      <c r="Q181" s="101">
        <v>1270475</v>
      </c>
      <c r="R181" s="101" t="s">
        <v>11113</v>
      </c>
      <c r="S181" s="101" t="s">
        <v>11114</v>
      </c>
      <c r="T181" s="101" t="s">
        <v>2622</v>
      </c>
      <c r="U181" s="101" t="s">
        <v>11115</v>
      </c>
      <c r="V181" s="99" t="s">
        <v>11116</v>
      </c>
      <c r="W181" s="101" t="s">
        <v>11117</v>
      </c>
      <c r="X181" s="101" t="s">
        <v>2623</v>
      </c>
      <c r="Y181" s="111">
        <v>10000</v>
      </c>
      <c r="Z181" s="111">
        <v>10000</v>
      </c>
      <c r="AA181" s="101" t="s">
        <v>2623</v>
      </c>
      <c r="AB181" s="101" t="s">
        <v>2623</v>
      </c>
      <c r="AC181" s="101" t="s">
        <v>2623</v>
      </c>
      <c r="AD181" s="111">
        <v>10000</v>
      </c>
      <c r="AE181" s="101" t="s">
        <v>50</v>
      </c>
      <c r="AF181" s="111">
        <v>5000</v>
      </c>
      <c r="AG181" s="111">
        <v>0</v>
      </c>
      <c r="AH181" s="101" t="s">
        <v>27</v>
      </c>
      <c r="AI181" s="111">
        <v>0</v>
      </c>
      <c r="AJ181" s="101" t="s">
        <v>2629</v>
      </c>
      <c r="AK181" s="101" t="s">
        <v>2630</v>
      </c>
      <c r="AL181" s="112"/>
      <c r="AM181" s="101" t="s">
        <v>28</v>
      </c>
      <c r="AN181" s="101" t="s">
        <v>262</v>
      </c>
      <c r="AO181" s="101" t="s">
        <v>151</v>
      </c>
      <c r="AP181" s="101" t="s">
        <v>31</v>
      </c>
      <c r="AQ181" s="101" t="s">
        <v>2644</v>
      </c>
      <c r="AR181" s="101" t="s">
        <v>32</v>
      </c>
      <c r="AS181" s="101" t="s">
        <v>5569</v>
      </c>
      <c r="AT181" s="101" t="s">
        <v>40</v>
      </c>
      <c r="AU181" s="101" t="s">
        <v>41</v>
      </c>
      <c r="AV181" s="101" t="s">
        <v>42</v>
      </c>
      <c r="AW181" s="101" t="s">
        <v>11053</v>
      </c>
      <c r="AX181" s="101" t="s">
        <v>2628</v>
      </c>
      <c r="AY181" s="111">
        <v>0</v>
      </c>
      <c r="AZ181" s="99" t="s">
        <v>11118</v>
      </c>
      <c r="BA181" s="101" t="s">
        <v>11119</v>
      </c>
      <c r="BB181" s="101" t="s">
        <v>11120</v>
      </c>
      <c r="BC181" s="101" t="s">
        <v>36</v>
      </c>
      <c r="BD181" s="111">
        <v>10000</v>
      </c>
      <c r="BE181" s="95" t="str">
        <f t="shared" si="7"/>
        <v>9/11/2010</v>
      </c>
      <c r="BF181" s="101" t="s">
        <v>11053</v>
      </c>
      <c r="BG181" s="96">
        <f t="shared" si="8"/>
        <v>1249</v>
      </c>
      <c r="BH181" s="97">
        <f t="shared" si="9"/>
        <v>41.633333333333333</v>
      </c>
    </row>
    <row r="182" spans="1:60" ht="12.95" customHeight="1" x14ac:dyDescent="0.25">
      <c r="A182" s="88" t="s">
        <v>11240</v>
      </c>
      <c r="B182" s="88">
        <v>93</v>
      </c>
      <c r="C182" s="88" t="s">
        <v>2527</v>
      </c>
      <c r="D182" s="270">
        <v>5030</v>
      </c>
      <c r="E182" s="88" t="s">
        <v>2530</v>
      </c>
      <c r="F182" s="88" t="s">
        <v>9730</v>
      </c>
      <c r="G182" s="200" t="s">
        <v>9730</v>
      </c>
      <c r="H182" s="88" t="s">
        <v>10196</v>
      </c>
      <c r="I182" s="88" t="s">
        <v>13987</v>
      </c>
      <c r="J182" s="88" t="s">
        <v>7453</v>
      </c>
      <c r="K182" s="89">
        <v>108572.46</v>
      </c>
      <c r="L182" s="89">
        <v>78046.05</v>
      </c>
      <c r="M182" s="89">
        <f t="shared" si="2"/>
        <v>30526.410000000003</v>
      </c>
      <c r="N182" s="303">
        <v>7804.61</v>
      </c>
      <c r="O182" s="310" t="s">
        <v>16067</v>
      </c>
      <c r="P182" s="88" t="s">
        <v>9686</v>
      </c>
      <c r="Q182" s="101">
        <v>1339784</v>
      </c>
      <c r="R182" s="101" t="s">
        <v>11121</v>
      </c>
      <c r="S182" s="101" t="s">
        <v>11122</v>
      </c>
      <c r="T182" s="101" t="s">
        <v>2622</v>
      </c>
      <c r="U182" s="101" t="s">
        <v>11123</v>
      </c>
      <c r="V182" s="99" t="s">
        <v>11124</v>
      </c>
      <c r="W182" s="101" t="s">
        <v>11125</v>
      </c>
      <c r="X182" s="101" t="s">
        <v>2623</v>
      </c>
      <c r="Y182" s="111">
        <v>67721</v>
      </c>
      <c r="Z182" s="111">
        <v>67721</v>
      </c>
      <c r="AA182" s="101" t="s">
        <v>2623</v>
      </c>
      <c r="AB182" s="101" t="s">
        <v>2623</v>
      </c>
      <c r="AC182" s="101" t="s">
        <v>2623</v>
      </c>
      <c r="AD182" s="111">
        <v>67721</v>
      </c>
      <c r="AE182" s="101" t="s">
        <v>26</v>
      </c>
      <c r="AF182" s="111">
        <v>67721</v>
      </c>
      <c r="AG182" s="111">
        <v>0</v>
      </c>
      <c r="AH182" s="101" t="s">
        <v>27</v>
      </c>
      <c r="AI182" s="111">
        <v>0</v>
      </c>
      <c r="AJ182" s="101" t="s">
        <v>2629</v>
      </c>
      <c r="AK182" s="101" t="s">
        <v>2625</v>
      </c>
      <c r="AL182" s="101" t="s">
        <v>2626</v>
      </c>
      <c r="AM182" s="101" t="s">
        <v>28</v>
      </c>
      <c r="AN182" s="88" t="s">
        <v>135</v>
      </c>
      <c r="AO182" s="101" t="s">
        <v>284</v>
      </c>
      <c r="AP182" s="101" t="s">
        <v>31</v>
      </c>
      <c r="AQ182" s="101" t="s">
        <v>2644</v>
      </c>
      <c r="AR182" s="101" t="s">
        <v>32</v>
      </c>
      <c r="AS182" s="101" t="s">
        <v>10919</v>
      </c>
      <c r="AT182" s="101" t="s">
        <v>34</v>
      </c>
      <c r="AU182" s="101" t="s">
        <v>71</v>
      </c>
      <c r="AV182" s="101" t="s">
        <v>42</v>
      </c>
      <c r="AW182" s="101" t="s">
        <v>11126</v>
      </c>
      <c r="AX182" s="101" t="s">
        <v>2637</v>
      </c>
      <c r="AY182" s="111">
        <v>0</v>
      </c>
      <c r="AZ182" s="99" t="s">
        <v>11127</v>
      </c>
      <c r="BA182" s="101" t="s">
        <v>11128</v>
      </c>
      <c r="BB182" s="101" t="s">
        <v>11129</v>
      </c>
      <c r="BC182" s="101" t="s">
        <v>36</v>
      </c>
      <c r="BD182" s="111">
        <v>67721</v>
      </c>
      <c r="BE182" s="95" t="str">
        <f t="shared" si="7"/>
        <v>17/6/2011</v>
      </c>
      <c r="BF182" s="101" t="s">
        <v>11126</v>
      </c>
      <c r="BG182" s="96">
        <f t="shared" si="8"/>
        <v>1026</v>
      </c>
      <c r="BH182" s="97">
        <f t="shared" si="9"/>
        <v>34.200000000000003</v>
      </c>
    </row>
    <row r="183" spans="1:60" ht="12.95" customHeight="1" x14ac:dyDescent="0.25">
      <c r="A183" s="88" t="s">
        <v>11240</v>
      </c>
      <c r="B183" s="88">
        <v>93</v>
      </c>
      <c r="C183" s="88" t="s">
        <v>2527</v>
      </c>
      <c r="D183" s="270">
        <v>5030</v>
      </c>
      <c r="E183" s="88" t="s">
        <v>2530</v>
      </c>
      <c r="F183" s="122" t="s">
        <v>11898</v>
      </c>
      <c r="G183" s="88"/>
      <c r="H183" s="88" t="s">
        <v>10196</v>
      </c>
      <c r="I183" s="88" t="s">
        <v>10206</v>
      </c>
      <c r="J183" s="88" t="s">
        <v>7453</v>
      </c>
      <c r="K183" s="89">
        <v>143281.19</v>
      </c>
      <c r="L183" s="89">
        <v>140000</v>
      </c>
      <c r="M183" s="89">
        <f t="shared" si="2"/>
        <v>3281.1900000000023</v>
      </c>
      <c r="N183" s="303">
        <v>21000</v>
      </c>
      <c r="O183" s="310" t="s">
        <v>16068</v>
      </c>
      <c r="P183" s="88" t="s">
        <v>9686</v>
      </c>
      <c r="Q183" s="101">
        <v>1344464</v>
      </c>
      <c r="R183" s="101" t="s">
        <v>11130</v>
      </c>
      <c r="S183" s="101" t="s">
        <v>11131</v>
      </c>
      <c r="T183" s="101" t="s">
        <v>2622</v>
      </c>
      <c r="U183" s="101" t="s">
        <v>11132</v>
      </c>
      <c r="V183" s="99" t="s">
        <v>11133</v>
      </c>
      <c r="W183" s="101" t="s">
        <v>11134</v>
      </c>
      <c r="X183" s="101" t="s">
        <v>2623</v>
      </c>
      <c r="Y183" s="111">
        <v>78396</v>
      </c>
      <c r="Z183" s="111">
        <v>78396</v>
      </c>
      <c r="AA183" s="101" t="s">
        <v>2623</v>
      </c>
      <c r="AB183" s="101" t="s">
        <v>2623</v>
      </c>
      <c r="AC183" s="101" t="s">
        <v>2623</v>
      </c>
      <c r="AD183" s="111">
        <v>78396</v>
      </c>
      <c r="AE183" s="101" t="s">
        <v>50</v>
      </c>
      <c r="AF183" s="111">
        <v>39198</v>
      </c>
      <c r="AG183" s="111">
        <v>13422.21</v>
      </c>
      <c r="AH183" s="101" t="s">
        <v>27</v>
      </c>
      <c r="AI183" s="111">
        <v>0</v>
      </c>
      <c r="AJ183" s="101" t="s">
        <v>2629</v>
      </c>
      <c r="AK183" s="101" t="s">
        <v>2625</v>
      </c>
      <c r="AL183" s="101" t="s">
        <v>2626</v>
      </c>
      <c r="AM183" s="101" t="s">
        <v>28</v>
      </c>
      <c r="AN183" s="88" t="s">
        <v>135</v>
      </c>
      <c r="AO183" s="101" t="s">
        <v>284</v>
      </c>
      <c r="AP183" s="101" t="s">
        <v>45</v>
      </c>
      <c r="AQ183" s="101" t="s">
        <v>2634</v>
      </c>
      <c r="AR183" s="101" t="s">
        <v>32</v>
      </c>
      <c r="AS183" s="101" t="s">
        <v>11135</v>
      </c>
      <c r="AT183" s="101" t="s">
        <v>34</v>
      </c>
      <c r="AU183" s="101" t="s">
        <v>71</v>
      </c>
      <c r="AV183" s="101" t="s">
        <v>42</v>
      </c>
      <c r="AW183" s="101" t="s">
        <v>11126</v>
      </c>
      <c r="AX183" s="101" t="s">
        <v>2637</v>
      </c>
      <c r="AY183" s="111">
        <v>0</v>
      </c>
      <c r="AZ183" s="99" t="s">
        <v>11136</v>
      </c>
      <c r="BA183" s="101" t="s">
        <v>11137</v>
      </c>
      <c r="BB183" s="101" t="s">
        <v>11138</v>
      </c>
      <c r="BC183" s="101" t="s">
        <v>36</v>
      </c>
      <c r="BD183" s="111">
        <v>78396</v>
      </c>
      <c r="BE183" s="95" t="str">
        <f t="shared" si="7"/>
        <v>8/7/2011</v>
      </c>
      <c r="BF183" s="101" t="s">
        <v>11126</v>
      </c>
      <c r="BG183" s="96">
        <f t="shared" si="8"/>
        <v>1005</v>
      </c>
      <c r="BH183" s="97">
        <f t="shared" si="9"/>
        <v>33.5</v>
      </c>
    </row>
    <row r="184" spans="1:60" ht="12.95" customHeight="1" x14ac:dyDescent="0.25">
      <c r="A184" s="88" t="s">
        <v>11240</v>
      </c>
      <c r="B184" s="88">
        <v>93</v>
      </c>
      <c r="C184" s="88" t="s">
        <v>2527</v>
      </c>
      <c r="D184" s="270">
        <v>9999</v>
      </c>
      <c r="E184" s="88" t="s">
        <v>10198</v>
      </c>
      <c r="F184" s="88" t="s">
        <v>11243</v>
      </c>
      <c r="G184" s="200" t="s">
        <v>9729</v>
      </c>
      <c r="H184" s="88" t="s">
        <v>10196</v>
      </c>
      <c r="I184" s="88" t="s">
        <v>10206</v>
      </c>
      <c r="J184" s="91" t="s">
        <v>7839</v>
      </c>
      <c r="K184" s="89">
        <v>105353.01</v>
      </c>
      <c r="L184" s="89">
        <v>105353.01</v>
      </c>
      <c r="M184" s="89">
        <f t="shared" si="2"/>
        <v>0</v>
      </c>
      <c r="N184" s="303">
        <v>10535.3</v>
      </c>
      <c r="O184" s="310" t="s">
        <v>16067</v>
      </c>
      <c r="P184" s="88" t="s">
        <v>9686</v>
      </c>
      <c r="Q184" s="101">
        <v>1325541</v>
      </c>
      <c r="R184" s="101" t="s">
        <v>11139</v>
      </c>
      <c r="S184" s="101" t="s">
        <v>11140</v>
      </c>
      <c r="T184" s="101" t="s">
        <v>2622</v>
      </c>
      <c r="U184" s="101" t="s">
        <v>11141</v>
      </c>
      <c r="V184" s="99" t="s">
        <v>11142</v>
      </c>
      <c r="W184" s="101" t="s">
        <v>11143</v>
      </c>
      <c r="X184" s="101" t="s">
        <v>2623</v>
      </c>
      <c r="Y184" s="111">
        <v>30000</v>
      </c>
      <c r="Z184" s="111">
        <v>30000</v>
      </c>
      <c r="AA184" s="101" t="s">
        <v>2623</v>
      </c>
      <c r="AB184" s="101" t="s">
        <v>2623</v>
      </c>
      <c r="AC184" s="101" t="s">
        <v>2623</v>
      </c>
      <c r="AD184" s="111">
        <v>30000</v>
      </c>
      <c r="AE184" s="101" t="s">
        <v>26</v>
      </c>
      <c r="AF184" s="111">
        <v>30000</v>
      </c>
      <c r="AG184" s="111">
        <v>73641.06</v>
      </c>
      <c r="AH184" s="101" t="s">
        <v>27</v>
      </c>
      <c r="AI184" s="111">
        <v>0</v>
      </c>
      <c r="AJ184" s="101" t="s">
        <v>2629</v>
      </c>
      <c r="AK184" s="101" t="s">
        <v>2630</v>
      </c>
      <c r="AL184" s="112"/>
      <c r="AM184" s="101" t="s">
        <v>28</v>
      </c>
      <c r="AN184" s="88" t="s">
        <v>135</v>
      </c>
      <c r="AO184" s="101" t="s">
        <v>136</v>
      </c>
      <c r="AP184" s="101" t="s">
        <v>31</v>
      </c>
      <c r="AQ184" s="101" t="s">
        <v>2641</v>
      </c>
      <c r="AR184" s="101" t="s">
        <v>32</v>
      </c>
      <c r="AS184" s="101" t="s">
        <v>3360</v>
      </c>
      <c r="AT184" s="101" t="s">
        <v>34</v>
      </c>
      <c r="AU184" s="101" t="s">
        <v>71</v>
      </c>
      <c r="AV184" s="101" t="s">
        <v>42</v>
      </c>
      <c r="AW184" s="101" t="s">
        <v>11144</v>
      </c>
      <c r="AX184" s="101" t="s">
        <v>43</v>
      </c>
      <c r="AY184" s="111">
        <v>0</v>
      </c>
      <c r="AZ184" s="99" t="s">
        <v>11145</v>
      </c>
      <c r="BA184" s="101" t="s">
        <v>11146</v>
      </c>
      <c r="BB184" s="101" t="s">
        <v>11147</v>
      </c>
      <c r="BC184" s="101" t="s">
        <v>36</v>
      </c>
      <c r="BD184" s="111">
        <v>30000</v>
      </c>
      <c r="BE184" s="95" t="str">
        <f t="shared" si="7"/>
        <v>26/11/2010</v>
      </c>
      <c r="BF184" s="101" t="s">
        <v>11144</v>
      </c>
      <c r="BG184" s="96">
        <f t="shared" si="8"/>
        <v>1228</v>
      </c>
      <c r="BH184" s="97">
        <f t="shared" si="9"/>
        <v>40.93333333333333</v>
      </c>
    </row>
    <row r="185" spans="1:60" ht="12.95" customHeight="1" x14ac:dyDescent="0.25">
      <c r="A185" s="88" t="s">
        <v>11240</v>
      </c>
      <c r="B185" s="88">
        <v>93</v>
      </c>
      <c r="C185" s="88" t="s">
        <v>2527</v>
      </c>
      <c r="D185" s="270">
        <v>5030</v>
      </c>
      <c r="E185" s="88" t="s">
        <v>2530</v>
      </c>
      <c r="F185" s="88" t="s">
        <v>9729</v>
      </c>
      <c r="G185" s="200" t="s">
        <v>9729</v>
      </c>
      <c r="H185" s="88" t="s">
        <v>10196</v>
      </c>
      <c r="I185" s="88" t="s">
        <v>13987</v>
      </c>
      <c r="J185" s="91" t="s">
        <v>7838</v>
      </c>
      <c r="K185" s="89">
        <v>23185</v>
      </c>
      <c r="L185" s="89">
        <v>7196.06</v>
      </c>
      <c r="M185" s="89">
        <f t="shared" si="2"/>
        <v>15988.939999999999</v>
      </c>
      <c r="N185" s="303">
        <v>719.61</v>
      </c>
      <c r="O185" s="310" t="s">
        <v>16067</v>
      </c>
      <c r="P185" s="88" t="s">
        <v>9686</v>
      </c>
      <c r="Q185" s="101">
        <v>1302978</v>
      </c>
      <c r="R185" s="101" t="s">
        <v>11148</v>
      </c>
      <c r="S185" s="101" t="s">
        <v>11149</v>
      </c>
      <c r="T185" s="101" t="s">
        <v>2622</v>
      </c>
      <c r="U185" s="101" t="s">
        <v>11150</v>
      </c>
      <c r="V185" s="99" t="s">
        <v>11151</v>
      </c>
      <c r="W185" s="101" t="s">
        <v>11152</v>
      </c>
      <c r="X185" s="101" t="s">
        <v>2623</v>
      </c>
      <c r="Y185" s="111">
        <v>23185</v>
      </c>
      <c r="Z185" s="111">
        <v>23185</v>
      </c>
      <c r="AA185" s="101" t="s">
        <v>2623</v>
      </c>
      <c r="AB185" s="101" t="s">
        <v>2623</v>
      </c>
      <c r="AC185" s="101" t="s">
        <v>2623</v>
      </c>
      <c r="AD185" s="111">
        <v>7196.06</v>
      </c>
      <c r="AE185" s="101" t="s">
        <v>26</v>
      </c>
      <c r="AF185" s="111">
        <v>7196.06</v>
      </c>
      <c r="AG185" s="111">
        <v>0</v>
      </c>
      <c r="AH185" s="101" t="s">
        <v>27</v>
      </c>
      <c r="AI185" s="111">
        <v>0</v>
      </c>
      <c r="AJ185" s="101" t="s">
        <v>2629</v>
      </c>
      <c r="AK185" s="101" t="s">
        <v>2625</v>
      </c>
      <c r="AL185" s="101" t="s">
        <v>2626</v>
      </c>
      <c r="AM185" s="101" t="s">
        <v>28</v>
      </c>
      <c r="AN185" s="88" t="s">
        <v>135</v>
      </c>
      <c r="AO185" s="101" t="s">
        <v>136</v>
      </c>
      <c r="AP185" s="101" t="s">
        <v>31</v>
      </c>
      <c r="AQ185" s="101" t="s">
        <v>2634</v>
      </c>
      <c r="AR185" s="101" t="s">
        <v>32</v>
      </c>
      <c r="AS185" s="101" t="s">
        <v>529</v>
      </c>
      <c r="AT185" s="101" t="s">
        <v>34</v>
      </c>
      <c r="AU185" s="101" t="s">
        <v>71</v>
      </c>
      <c r="AV185" s="101" t="s">
        <v>42</v>
      </c>
      <c r="AW185" s="101" t="s">
        <v>11126</v>
      </c>
      <c r="AX185" s="101" t="s">
        <v>57</v>
      </c>
      <c r="AY185" s="111">
        <v>0</v>
      </c>
      <c r="AZ185" s="99" t="s">
        <v>11153</v>
      </c>
      <c r="BA185" s="101" t="s">
        <v>11154</v>
      </c>
      <c r="BB185" s="101" t="s">
        <v>11155</v>
      </c>
      <c r="BC185" s="101" t="s">
        <v>36</v>
      </c>
      <c r="BD185" s="111">
        <v>23185</v>
      </c>
      <c r="BE185" s="95" t="str">
        <f t="shared" si="7"/>
        <v>11/2/2011</v>
      </c>
      <c r="BF185" s="101" t="s">
        <v>11126</v>
      </c>
      <c r="BG185" s="96">
        <f t="shared" si="8"/>
        <v>1152</v>
      </c>
      <c r="BH185" s="97">
        <f t="shared" si="9"/>
        <v>38.4</v>
      </c>
    </row>
    <row r="186" spans="1:60" ht="12.95" customHeight="1" x14ac:dyDescent="0.25">
      <c r="A186" s="88" t="s">
        <v>11240</v>
      </c>
      <c r="B186" s="88">
        <v>93</v>
      </c>
      <c r="C186" s="88" t="s">
        <v>2527</v>
      </c>
      <c r="D186" s="270">
        <v>6004</v>
      </c>
      <c r="E186" s="88" t="s">
        <v>2534</v>
      </c>
      <c r="F186" s="122" t="s">
        <v>11913</v>
      </c>
      <c r="G186" s="88"/>
      <c r="H186" s="88" t="s">
        <v>10196</v>
      </c>
      <c r="I186" s="88" t="s">
        <v>13987</v>
      </c>
      <c r="J186" s="91" t="s">
        <v>7838</v>
      </c>
      <c r="K186" s="89">
        <v>214342.79</v>
      </c>
      <c r="L186" s="89">
        <v>214342.79</v>
      </c>
      <c r="M186" s="89">
        <f t="shared" si="2"/>
        <v>0</v>
      </c>
      <c r="N186" s="303">
        <v>0</v>
      </c>
      <c r="O186" s="310" t="s">
        <v>16077</v>
      </c>
      <c r="P186" s="88" t="s">
        <v>9686</v>
      </c>
      <c r="Q186" s="101">
        <v>1036697</v>
      </c>
      <c r="R186" s="101" t="s">
        <v>11156</v>
      </c>
      <c r="S186" s="101" t="s">
        <v>11157</v>
      </c>
      <c r="T186" s="101" t="s">
        <v>2622</v>
      </c>
      <c r="U186" s="101" t="s">
        <v>11158</v>
      </c>
      <c r="V186" s="99" t="s">
        <v>11159</v>
      </c>
      <c r="W186" s="101" t="s">
        <v>11160</v>
      </c>
      <c r="X186" s="101" t="s">
        <v>2623</v>
      </c>
      <c r="Y186" s="111">
        <v>61851.47</v>
      </c>
      <c r="Z186" s="111">
        <v>61851.47</v>
      </c>
      <c r="AA186" s="101" t="s">
        <v>2623</v>
      </c>
      <c r="AB186" s="101" t="s">
        <v>2623</v>
      </c>
      <c r="AC186" s="101" t="s">
        <v>2623</v>
      </c>
      <c r="AD186" s="111">
        <v>61851.47</v>
      </c>
      <c r="AE186" s="101" t="s">
        <v>26</v>
      </c>
      <c r="AF186" s="111">
        <v>61851.47</v>
      </c>
      <c r="AG186" s="111">
        <v>152434.10999999999</v>
      </c>
      <c r="AH186" s="101" t="s">
        <v>27</v>
      </c>
      <c r="AI186" s="111">
        <v>0</v>
      </c>
      <c r="AJ186" s="101" t="s">
        <v>2629</v>
      </c>
      <c r="AK186" s="101" t="s">
        <v>2625</v>
      </c>
      <c r="AL186" s="101" t="s">
        <v>2626</v>
      </c>
      <c r="AM186" s="101" t="s">
        <v>28</v>
      </c>
      <c r="AN186" s="88" t="s">
        <v>135</v>
      </c>
      <c r="AO186" s="101" t="s">
        <v>136</v>
      </c>
      <c r="AP186" s="101" t="s">
        <v>45</v>
      </c>
      <c r="AQ186" s="101" t="s">
        <v>32</v>
      </c>
      <c r="AR186" s="101" t="s">
        <v>32</v>
      </c>
      <c r="AS186" s="101" t="s">
        <v>77</v>
      </c>
      <c r="AT186" s="101" t="s">
        <v>34</v>
      </c>
      <c r="AU186" s="101" t="s">
        <v>71</v>
      </c>
      <c r="AV186" s="101" t="s">
        <v>42</v>
      </c>
      <c r="AW186" s="101" t="s">
        <v>11144</v>
      </c>
      <c r="AX186" s="101" t="s">
        <v>57</v>
      </c>
      <c r="AY186" s="111">
        <v>0</v>
      </c>
      <c r="AZ186" s="99" t="s">
        <v>11161</v>
      </c>
      <c r="BA186" s="101" t="s">
        <v>11162</v>
      </c>
      <c r="BB186" s="101" t="s">
        <v>11163</v>
      </c>
      <c r="BC186" s="101" t="s">
        <v>36</v>
      </c>
      <c r="BD186" s="111">
        <v>61851.47</v>
      </c>
      <c r="BE186" s="95" t="str">
        <f t="shared" si="7"/>
        <v>23/4/2009</v>
      </c>
      <c r="BF186" s="101" t="s">
        <v>11144</v>
      </c>
      <c r="BG186" s="96">
        <f t="shared" si="8"/>
        <v>1810</v>
      </c>
      <c r="BH186" s="97">
        <f t="shared" si="9"/>
        <v>60.333333333333336</v>
      </c>
    </row>
    <row r="187" spans="1:60" ht="12.95" customHeight="1" x14ac:dyDescent="0.25">
      <c r="A187" s="88" t="s">
        <v>11240</v>
      </c>
      <c r="B187" s="88">
        <v>93</v>
      </c>
      <c r="C187" s="88" t="s">
        <v>2527</v>
      </c>
      <c r="D187" s="270">
        <v>9999</v>
      </c>
      <c r="E187" s="88" t="s">
        <v>2529</v>
      </c>
      <c r="F187" s="122" t="s">
        <v>11913</v>
      </c>
      <c r="G187" s="88"/>
      <c r="H187" s="88" t="s">
        <v>10196</v>
      </c>
      <c r="I187" s="88" t="s">
        <v>9572</v>
      </c>
      <c r="J187" s="88" t="s">
        <v>7453</v>
      </c>
      <c r="K187" s="89">
        <v>81358.490000000005</v>
      </c>
      <c r="L187" s="89">
        <v>71900</v>
      </c>
      <c r="M187" s="89">
        <f t="shared" si="2"/>
        <v>9458.4900000000052</v>
      </c>
      <c r="N187" s="303">
        <v>1000</v>
      </c>
      <c r="O187" s="310" t="s">
        <v>16066</v>
      </c>
      <c r="P187" s="88" t="s">
        <v>9686</v>
      </c>
      <c r="Q187" s="101">
        <v>1149071</v>
      </c>
      <c r="R187" s="101" t="s">
        <v>11164</v>
      </c>
      <c r="S187" s="101" t="s">
        <v>11165</v>
      </c>
      <c r="T187" s="101" t="s">
        <v>2622</v>
      </c>
      <c r="U187" s="101" t="s">
        <v>3105</v>
      </c>
      <c r="V187" s="99" t="s">
        <v>11166</v>
      </c>
      <c r="W187" s="101" t="s">
        <v>11167</v>
      </c>
      <c r="X187" s="101" t="s">
        <v>2623</v>
      </c>
      <c r="Y187" s="111">
        <v>44894.43</v>
      </c>
      <c r="Z187" s="111">
        <v>44894.43</v>
      </c>
      <c r="AA187" s="101" t="s">
        <v>2623</v>
      </c>
      <c r="AB187" s="101" t="s">
        <v>2623</v>
      </c>
      <c r="AC187" s="101" t="s">
        <v>2623</v>
      </c>
      <c r="AD187" s="111">
        <v>44894.43</v>
      </c>
      <c r="AE187" s="101" t="s">
        <v>26</v>
      </c>
      <c r="AF187" s="111">
        <v>44894.43</v>
      </c>
      <c r="AG187" s="111">
        <v>0</v>
      </c>
      <c r="AH187" s="101" t="s">
        <v>27</v>
      </c>
      <c r="AI187" s="111">
        <v>0</v>
      </c>
      <c r="AJ187" s="101" t="s">
        <v>2629</v>
      </c>
      <c r="AK187" s="101" t="s">
        <v>2630</v>
      </c>
      <c r="AL187" s="112"/>
      <c r="AM187" s="101" t="s">
        <v>28</v>
      </c>
      <c r="AN187" s="88" t="s">
        <v>135</v>
      </c>
      <c r="AO187" s="101" t="s">
        <v>136</v>
      </c>
      <c r="AP187" s="101" t="s">
        <v>31</v>
      </c>
      <c r="AQ187" s="101" t="s">
        <v>2634</v>
      </c>
      <c r="AR187" s="101" t="s">
        <v>32</v>
      </c>
      <c r="AS187" s="101" t="s">
        <v>70</v>
      </c>
      <c r="AT187" s="101" t="s">
        <v>34</v>
      </c>
      <c r="AU187" s="101" t="s">
        <v>71</v>
      </c>
      <c r="AV187" s="101" t="s">
        <v>42</v>
      </c>
      <c r="AW187" s="101" t="s">
        <v>11053</v>
      </c>
      <c r="AX187" s="101" t="s">
        <v>2637</v>
      </c>
      <c r="AY187" s="111">
        <v>0</v>
      </c>
      <c r="AZ187" s="99" t="s">
        <v>11168</v>
      </c>
      <c r="BA187" s="101" t="s">
        <v>11169</v>
      </c>
      <c r="BB187" s="101" t="s">
        <v>9936</v>
      </c>
      <c r="BC187" s="101" t="s">
        <v>36</v>
      </c>
      <c r="BD187" s="111">
        <v>44894.43</v>
      </c>
      <c r="BE187" s="95" t="str">
        <f t="shared" si="7"/>
        <v>11/6/2008</v>
      </c>
      <c r="BF187" s="101" t="s">
        <v>11053</v>
      </c>
      <c r="BG187" s="96">
        <f t="shared" si="8"/>
        <v>2130</v>
      </c>
      <c r="BH187" s="97">
        <f t="shared" si="9"/>
        <v>71</v>
      </c>
    </row>
    <row r="188" spans="1:60" ht="12.95" customHeight="1" x14ac:dyDescent="0.25">
      <c r="A188" s="88" t="s">
        <v>11240</v>
      </c>
      <c r="B188" s="88">
        <v>82</v>
      </c>
      <c r="C188" s="88" t="s">
        <v>2527</v>
      </c>
      <c r="D188" s="270">
        <v>5012</v>
      </c>
      <c r="E188" s="88" t="s">
        <v>2537</v>
      </c>
      <c r="F188" s="122" t="s">
        <v>11913</v>
      </c>
      <c r="G188" s="88"/>
      <c r="H188" s="88" t="s">
        <v>10196</v>
      </c>
      <c r="I188" s="88" t="s">
        <v>10206</v>
      </c>
      <c r="J188" s="88" t="s">
        <v>7456</v>
      </c>
      <c r="K188" s="89">
        <v>60733.320599999999</v>
      </c>
      <c r="L188" s="89">
        <v>0</v>
      </c>
      <c r="M188" s="89">
        <f t="shared" si="2"/>
        <v>60733.320599999999</v>
      </c>
      <c r="N188" s="306">
        <v>0</v>
      </c>
      <c r="O188" s="310" t="s">
        <v>16077</v>
      </c>
      <c r="P188" s="88" t="s">
        <v>9686</v>
      </c>
      <c r="Q188" s="101">
        <v>1118131</v>
      </c>
      <c r="R188" s="101" t="s">
        <v>11170</v>
      </c>
      <c r="S188" s="101" t="s">
        <v>11171</v>
      </c>
      <c r="T188" s="101" t="s">
        <v>2622</v>
      </c>
      <c r="U188" s="101" t="s">
        <v>11172</v>
      </c>
      <c r="V188" s="99" t="s">
        <v>11173</v>
      </c>
      <c r="W188" s="101" t="s">
        <v>11174</v>
      </c>
      <c r="X188" s="101" t="s">
        <v>2623</v>
      </c>
      <c r="Y188" s="111">
        <v>29740</v>
      </c>
      <c r="Z188" s="111">
        <v>29740</v>
      </c>
      <c r="AA188" s="101" t="s">
        <v>2623</v>
      </c>
      <c r="AB188" s="101" t="s">
        <v>2623</v>
      </c>
      <c r="AC188" s="101" t="s">
        <v>2623</v>
      </c>
      <c r="AD188" s="111">
        <v>29740</v>
      </c>
      <c r="AE188" s="101" t="s">
        <v>50</v>
      </c>
      <c r="AF188" s="111">
        <v>14870</v>
      </c>
      <c r="AG188" s="111">
        <v>0</v>
      </c>
      <c r="AH188" s="101" t="s">
        <v>27</v>
      </c>
      <c r="AI188" s="111">
        <v>0</v>
      </c>
      <c r="AJ188" s="101" t="s">
        <v>2629</v>
      </c>
      <c r="AK188" s="101" t="s">
        <v>2630</v>
      </c>
      <c r="AL188" s="112"/>
      <c r="AM188" s="101" t="s">
        <v>28</v>
      </c>
      <c r="AN188" s="101" t="s">
        <v>512</v>
      </c>
      <c r="AO188" s="101" t="s">
        <v>3164</v>
      </c>
      <c r="AP188" s="101" t="s">
        <v>31</v>
      </c>
      <c r="AQ188" s="101" t="s">
        <v>32</v>
      </c>
      <c r="AR188" s="101" t="s">
        <v>32</v>
      </c>
      <c r="AS188" s="101" t="s">
        <v>193</v>
      </c>
      <c r="AT188" s="101" t="s">
        <v>40</v>
      </c>
      <c r="AU188" s="101" t="s">
        <v>41</v>
      </c>
      <c r="AV188" s="101" t="s">
        <v>42</v>
      </c>
      <c r="AW188" s="101" t="s">
        <v>11053</v>
      </c>
      <c r="AX188" s="101" t="s">
        <v>2628</v>
      </c>
      <c r="AY188" s="111">
        <v>0</v>
      </c>
      <c r="AZ188" s="99" t="s">
        <v>11175</v>
      </c>
      <c r="BA188" s="101" t="s">
        <v>11176</v>
      </c>
      <c r="BB188" s="101" t="s">
        <v>11177</v>
      </c>
      <c r="BC188" s="101" t="s">
        <v>36</v>
      </c>
      <c r="BD188" s="111">
        <v>29740</v>
      </c>
      <c r="BE188" s="95" t="str">
        <f t="shared" si="7"/>
        <v>29/9/2009</v>
      </c>
      <c r="BF188" s="101" t="s">
        <v>11053</v>
      </c>
      <c r="BG188" s="96">
        <f t="shared" si="8"/>
        <v>1655</v>
      </c>
      <c r="BH188" s="97">
        <f t="shared" si="9"/>
        <v>55.166666666666664</v>
      </c>
    </row>
    <row r="189" spans="1:60" ht="12.95" customHeight="1" x14ac:dyDescent="0.25">
      <c r="A189" s="88" t="s">
        <v>11240</v>
      </c>
      <c r="B189" s="88">
        <v>82</v>
      </c>
      <c r="C189" s="88" t="s">
        <v>2527</v>
      </c>
      <c r="D189" s="270">
        <v>5012</v>
      </c>
      <c r="E189" s="88" t="s">
        <v>2537</v>
      </c>
      <c r="F189" s="122" t="s">
        <v>11898</v>
      </c>
      <c r="G189" s="88"/>
      <c r="H189" s="88" t="s">
        <v>10196</v>
      </c>
      <c r="I189" s="88" t="s">
        <v>13987</v>
      </c>
      <c r="J189" s="91" t="s">
        <v>7838</v>
      </c>
      <c r="K189" s="89">
        <v>5001.28</v>
      </c>
      <c r="L189" s="89">
        <v>5001.28</v>
      </c>
      <c r="M189" s="89">
        <f t="shared" si="2"/>
        <v>0</v>
      </c>
      <c r="N189" s="303">
        <v>800</v>
      </c>
      <c r="O189" s="310" t="s">
        <v>16070</v>
      </c>
      <c r="P189" s="88" t="s">
        <v>9686</v>
      </c>
      <c r="Q189" s="101">
        <v>1131188</v>
      </c>
      <c r="R189" s="101" t="s">
        <v>11178</v>
      </c>
      <c r="S189" s="101" t="s">
        <v>11179</v>
      </c>
      <c r="T189" s="101" t="s">
        <v>9475</v>
      </c>
      <c r="U189" s="101" t="s">
        <v>11180</v>
      </c>
      <c r="V189" s="99" t="s">
        <v>11181</v>
      </c>
      <c r="W189" s="101" t="s">
        <v>11182</v>
      </c>
      <c r="X189" s="101" t="s">
        <v>2623</v>
      </c>
      <c r="Y189" s="111">
        <v>132.19</v>
      </c>
      <c r="Z189" s="111">
        <v>132.19</v>
      </c>
      <c r="AA189" s="101" t="s">
        <v>2623</v>
      </c>
      <c r="AB189" s="101" t="s">
        <v>2623</v>
      </c>
      <c r="AC189" s="101" t="s">
        <v>2623</v>
      </c>
      <c r="AD189" s="111">
        <v>132.19</v>
      </c>
      <c r="AE189" s="101" t="s">
        <v>50</v>
      </c>
      <c r="AF189" s="111">
        <v>66.099999999999994</v>
      </c>
      <c r="AG189" s="111">
        <v>0</v>
      </c>
      <c r="AH189" s="101" t="s">
        <v>27</v>
      </c>
      <c r="AI189" s="111">
        <v>0</v>
      </c>
      <c r="AJ189" s="101" t="s">
        <v>2629</v>
      </c>
      <c r="AK189" s="101" t="s">
        <v>2630</v>
      </c>
      <c r="AL189" s="112"/>
      <c r="AM189" s="101" t="s">
        <v>28</v>
      </c>
      <c r="AN189" s="101" t="s">
        <v>601</v>
      </c>
      <c r="AO189" s="112"/>
      <c r="AP189" s="101" t="s">
        <v>31</v>
      </c>
      <c r="AQ189" s="112"/>
      <c r="AR189" s="101" t="s">
        <v>131</v>
      </c>
      <c r="AS189" s="101" t="s">
        <v>4983</v>
      </c>
      <c r="AT189" s="101" t="s">
        <v>53</v>
      </c>
      <c r="AU189" s="101" t="s">
        <v>675</v>
      </c>
      <c r="AV189" s="101" t="s">
        <v>35</v>
      </c>
      <c r="AW189" s="101" t="s">
        <v>11039</v>
      </c>
      <c r="AX189" s="101" t="s">
        <v>57</v>
      </c>
      <c r="AY189" s="111">
        <v>0</v>
      </c>
      <c r="AZ189" s="99" t="s">
        <v>11183</v>
      </c>
      <c r="BA189" s="101" t="s">
        <v>11184</v>
      </c>
      <c r="BB189" s="101" t="s">
        <v>11185</v>
      </c>
      <c r="BC189" s="101" t="s">
        <v>36</v>
      </c>
      <c r="BD189" s="111">
        <v>132.19</v>
      </c>
      <c r="BE189" s="95" t="str">
        <f t="shared" si="7"/>
        <v>15/10/2009</v>
      </c>
      <c r="BF189" s="101" t="s">
        <v>11039</v>
      </c>
      <c r="BG189" s="96">
        <f t="shared" si="8"/>
        <v>1637</v>
      </c>
      <c r="BH189" s="97">
        <f t="shared" si="9"/>
        <v>54.56666666666667</v>
      </c>
    </row>
    <row r="190" spans="1:60" ht="12.95" customHeight="1" x14ac:dyDescent="0.25">
      <c r="A190" s="88" t="s">
        <v>11240</v>
      </c>
      <c r="B190" s="88">
        <v>53</v>
      </c>
      <c r="C190" s="88" t="s">
        <v>2528</v>
      </c>
      <c r="D190" s="270">
        <v>9999</v>
      </c>
      <c r="E190" s="88" t="s">
        <v>2529</v>
      </c>
      <c r="F190" s="88" t="s">
        <v>10544</v>
      </c>
      <c r="G190" s="88"/>
      <c r="H190" s="88" t="s">
        <v>10196</v>
      </c>
      <c r="I190" s="88" t="s">
        <v>10206</v>
      </c>
      <c r="J190" s="91" t="s">
        <v>7839</v>
      </c>
      <c r="K190" s="89">
        <v>31465.95</v>
      </c>
      <c r="L190" s="89">
        <v>31465.95</v>
      </c>
      <c r="M190" s="89">
        <f t="shared" si="2"/>
        <v>0</v>
      </c>
      <c r="N190" s="303">
        <v>6293.19</v>
      </c>
      <c r="O190" s="310" t="s">
        <v>16071</v>
      </c>
      <c r="P190" s="88" t="s">
        <v>9686</v>
      </c>
      <c r="Q190" s="101">
        <v>362015</v>
      </c>
      <c r="R190" s="101" t="s">
        <v>11186</v>
      </c>
      <c r="S190" s="101" t="s">
        <v>11187</v>
      </c>
      <c r="T190" s="101" t="s">
        <v>2622</v>
      </c>
      <c r="U190" s="101" t="s">
        <v>11188</v>
      </c>
      <c r="V190" s="99" t="s">
        <v>11189</v>
      </c>
      <c r="W190" s="101" t="s">
        <v>11190</v>
      </c>
      <c r="X190" s="101" t="s">
        <v>2623</v>
      </c>
      <c r="Y190" s="111">
        <v>20000</v>
      </c>
      <c r="Z190" s="111">
        <v>20000</v>
      </c>
      <c r="AA190" s="101" t="s">
        <v>2623</v>
      </c>
      <c r="AB190" s="101" t="s">
        <v>2623</v>
      </c>
      <c r="AC190" s="101" t="s">
        <v>2623</v>
      </c>
      <c r="AD190" s="111">
        <v>20000</v>
      </c>
      <c r="AE190" s="101" t="s">
        <v>26</v>
      </c>
      <c r="AF190" s="111">
        <v>20000</v>
      </c>
      <c r="AG190" s="111">
        <v>490.61</v>
      </c>
      <c r="AH190" s="101" t="s">
        <v>27</v>
      </c>
      <c r="AI190" s="111">
        <v>0</v>
      </c>
      <c r="AJ190" s="101" t="s">
        <v>2624</v>
      </c>
      <c r="AK190" s="101" t="s">
        <v>2638</v>
      </c>
      <c r="AL190" s="101" t="s">
        <v>2651</v>
      </c>
      <c r="AM190" s="101" t="s">
        <v>28</v>
      </c>
      <c r="AN190" s="91" t="s">
        <v>128</v>
      </c>
      <c r="AO190" s="101" t="s">
        <v>38</v>
      </c>
      <c r="AP190" s="101" t="s">
        <v>31</v>
      </c>
      <c r="AQ190" s="101" t="s">
        <v>2634</v>
      </c>
      <c r="AR190" s="101" t="s">
        <v>32</v>
      </c>
      <c r="AS190" s="101" t="s">
        <v>4983</v>
      </c>
      <c r="AT190" s="101" t="s">
        <v>53</v>
      </c>
      <c r="AU190" s="101" t="s">
        <v>71</v>
      </c>
      <c r="AV190" s="101" t="s">
        <v>42</v>
      </c>
      <c r="AW190" s="101" t="s">
        <v>11087</v>
      </c>
      <c r="AX190" s="101" t="s">
        <v>43</v>
      </c>
      <c r="AY190" s="111">
        <v>0</v>
      </c>
      <c r="AZ190" s="99" t="s">
        <v>11191</v>
      </c>
      <c r="BA190" s="101" t="s">
        <v>11192</v>
      </c>
      <c r="BB190" s="101" t="s">
        <v>11193</v>
      </c>
      <c r="BC190" s="101" t="s">
        <v>36</v>
      </c>
      <c r="BD190" s="111">
        <v>20000</v>
      </c>
      <c r="BE190" s="95" t="str">
        <f t="shared" si="7"/>
        <v>30/5/2000</v>
      </c>
      <c r="BF190" s="101" t="s">
        <v>11087</v>
      </c>
      <c r="BG190" s="96">
        <f t="shared" si="8"/>
        <v>5067</v>
      </c>
      <c r="BH190" s="97">
        <f t="shared" si="9"/>
        <v>168.9</v>
      </c>
    </row>
    <row r="191" spans="1:60" ht="12.95" customHeight="1" x14ac:dyDescent="0.25">
      <c r="A191" s="88" t="s">
        <v>11240</v>
      </c>
      <c r="B191" s="88">
        <v>93</v>
      </c>
      <c r="C191" s="88" t="s">
        <v>2527</v>
      </c>
      <c r="D191" s="270">
        <v>5030</v>
      </c>
      <c r="E191" s="88" t="s">
        <v>2530</v>
      </c>
      <c r="F191" s="122" t="s">
        <v>11898</v>
      </c>
      <c r="G191" s="88"/>
      <c r="H191" s="88" t="s">
        <v>10196</v>
      </c>
      <c r="I191" s="88" t="s">
        <v>10206</v>
      </c>
      <c r="J191" s="88" t="s">
        <v>7456</v>
      </c>
      <c r="K191" s="89">
        <v>64375.432000000001</v>
      </c>
      <c r="L191" s="89">
        <v>0</v>
      </c>
      <c r="M191" s="89">
        <f t="shared" si="2"/>
        <v>64375.432000000001</v>
      </c>
      <c r="N191" s="306">
        <v>0</v>
      </c>
      <c r="O191" s="310" t="s">
        <v>16077</v>
      </c>
      <c r="P191" s="88" t="s">
        <v>7842</v>
      </c>
      <c r="Q191" s="101">
        <v>1538979</v>
      </c>
      <c r="R191" s="101" t="s">
        <v>11194</v>
      </c>
      <c r="S191" s="101" t="s">
        <v>11195</v>
      </c>
      <c r="T191" s="101" t="s">
        <v>2622</v>
      </c>
      <c r="U191" s="101" t="s">
        <v>11196</v>
      </c>
      <c r="V191" s="99" t="s">
        <v>11197</v>
      </c>
      <c r="W191" s="101" t="s">
        <v>11198</v>
      </c>
      <c r="X191" s="101" t="s">
        <v>2623</v>
      </c>
      <c r="Y191" s="111">
        <v>43714</v>
      </c>
      <c r="Z191" s="111">
        <v>43714</v>
      </c>
      <c r="AA191" s="101" t="s">
        <v>2623</v>
      </c>
      <c r="AB191" s="101" t="s">
        <v>2623</v>
      </c>
      <c r="AC191" s="101" t="s">
        <v>2623</v>
      </c>
      <c r="AD191" s="111">
        <v>43714</v>
      </c>
      <c r="AE191" s="101" t="s">
        <v>50</v>
      </c>
      <c r="AF191" s="111">
        <v>21857</v>
      </c>
      <c r="AG191" s="111">
        <v>0</v>
      </c>
      <c r="AH191" s="101" t="s">
        <v>27</v>
      </c>
      <c r="AI191" s="111">
        <v>0</v>
      </c>
      <c r="AJ191" s="101" t="s">
        <v>2629</v>
      </c>
      <c r="AK191" s="101" t="s">
        <v>2630</v>
      </c>
      <c r="AL191" s="112"/>
      <c r="AM191" s="101" t="s">
        <v>28</v>
      </c>
      <c r="AN191" s="88" t="s">
        <v>135</v>
      </c>
      <c r="AO191" s="101" t="s">
        <v>284</v>
      </c>
      <c r="AP191" s="101" t="s">
        <v>45</v>
      </c>
      <c r="AQ191" s="101" t="s">
        <v>2634</v>
      </c>
      <c r="AR191" s="101" t="s">
        <v>32</v>
      </c>
      <c r="AS191" s="101" t="s">
        <v>560</v>
      </c>
      <c r="AT191" s="101" t="s">
        <v>34</v>
      </c>
      <c r="AU191" s="101" t="s">
        <v>71</v>
      </c>
      <c r="AV191" s="101" t="s">
        <v>42</v>
      </c>
      <c r="AW191" s="101" t="s">
        <v>11126</v>
      </c>
      <c r="AX191" s="101" t="s">
        <v>2628</v>
      </c>
      <c r="AY191" s="111">
        <v>0</v>
      </c>
      <c r="AZ191" s="99" t="s">
        <v>11199</v>
      </c>
      <c r="BA191" s="101" t="s">
        <v>11200</v>
      </c>
      <c r="BB191" s="101" t="s">
        <v>11201</v>
      </c>
      <c r="BC191" s="101" t="s">
        <v>36</v>
      </c>
      <c r="BD191" s="111">
        <v>43714</v>
      </c>
      <c r="BE191" s="95" t="str">
        <f t="shared" si="7"/>
        <v>22/10/2012</v>
      </c>
      <c r="BF191" s="101" t="s">
        <v>11126</v>
      </c>
      <c r="BG191" s="96">
        <f t="shared" si="8"/>
        <v>533</v>
      </c>
      <c r="BH191" s="97">
        <f t="shared" si="9"/>
        <v>17.766666666666666</v>
      </c>
    </row>
    <row r="192" spans="1:60" ht="12.95" customHeight="1" x14ac:dyDescent="0.25">
      <c r="A192" s="88" t="s">
        <v>11240</v>
      </c>
      <c r="B192" s="88">
        <v>82</v>
      </c>
      <c r="C192" s="88" t="s">
        <v>2527</v>
      </c>
      <c r="D192" s="270">
        <v>5012</v>
      </c>
      <c r="E192" s="88" t="s">
        <v>2537</v>
      </c>
      <c r="F192" s="88" t="s">
        <v>10200</v>
      </c>
      <c r="G192" s="200" t="s">
        <v>9729</v>
      </c>
      <c r="H192" s="88" t="s">
        <v>10196</v>
      </c>
      <c r="I192" s="88" t="s">
        <v>10206</v>
      </c>
      <c r="J192" s="91" t="s">
        <v>7839</v>
      </c>
      <c r="K192" s="89">
        <v>6993.34</v>
      </c>
      <c r="L192" s="89">
        <v>6993.34</v>
      </c>
      <c r="M192" s="89">
        <f t="shared" si="2"/>
        <v>0</v>
      </c>
      <c r="N192" s="303">
        <v>700</v>
      </c>
      <c r="O192" s="310" t="s">
        <v>16070</v>
      </c>
      <c r="P192" s="88" t="s">
        <v>7842</v>
      </c>
      <c r="Q192" s="101">
        <v>1466116</v>
      </c>
      <c r="R192" s="101" t="s">
        <v>11202</v>
      </c>
      <c r="S192" s="101" t="s">
        <v>11203</v>
      </c>
      <c r="T192" s="101" t="s">
        <v>2622</v>
      </c>
      <c r="U192" s="101" t="s">
        <v>11204</v>
      </c>
      <c r="V192" s="99" t="s">
        <v>11205</v>
      </c>
      <c r="W192" s="101" t="s">
        <v>11206</v>
      </c>
      <c r="X192" s="101" t="s">
        <v>2623</v>
      </c>
      <c r="Y192" s="111">
        <v>81324</v>
      </c>
      <c r="Z192" s="111">
        <v>81324</v>
      </c>
      <c r="AA192" s="101" t="s">
        <v>2623</v>
      </c>
      <c r="AB192" s="101" t="s">
        <v>2623</v>
      </c>
      <c r="AC192" s="101" t="s">
        <v>2623</v>
      </c>
      <c r="AD192" s="111">
        <v>4993.34</v>
      </c>
      <c r="AE192" s="101" t="s">
        <v>26</v>
      </c>
      <c r="AF192" s="111">
        <v>4993.34</v>
      </c>
      <c r="AG192" s="111">
        <v>0</v>
      </c>
      <c r="AH192" s="101" t="s">
        <v>27</v>
      </c>
      <c r="AI192" s="111">
        <v>0</v>
      </c>
      <c r="AJ192" s="101" t="s">
        <v>2629</v>
      </c>
      <c r="AK192" s="101" t="s">
        <v>2625</v>
      </c>
      <c r="AL192" s="101" t="s">
        <v>2626</v>
      </c>
      <c r="AM192" s="101" t="s">
        <v>28</v>
      </c>
      <c r="AN192" s="88" t="s">
        <v>135</v>
      </c>
      <c r="AO192" s="101" t="s">
        <v>136</v>
      </c>
      <c r="AP192" s="101" t="s">
        <v>31</v>
      </c>
      <c r="AQ192" s="101" t="s">
        <v>2650</v>
      </c>
      <c r="AR192" s="101" t="s">
        <v>32</v>
      </c>
      <c r="AS192" s="101" t="s">
        <v>120</v>
      </c>
      <c r="AT192" s="101" t="s">
        <v>84</v>
      </c>
      <c r="AU192" s="101" t="s">
        <v>85</v>
      </c>
      <c r="AV192" s="101" t="s">
        <v>42</v>
      </c>
      <c r="AW192" s="101" t="s">
        <v>11053</v>
      </c>
      <c r="AX192" s="101" t="s">
        <v>43</v>
      </c>
      <c r="AY192" s="111">
        <v>0</v>
      </c>
      <c r="AZ192" s="99" t="s">
        <v>11207</v>
      </c>
      <c r="BA192" s="101" t="s">
        <v>11208</v>
      </c>
      <c r="BB192" s="101" t="s">
        <v>11209</v>
      </c>
      <c r="BC192" s="101" t="s">
        <v>36</v>
      </c>
      <c r="BD192" s="111">
        <v>81324</v>
      </c>
      <c r="BE192" s="95" t="str">
        <f t="shared" si="7"/>
        <v>14/5/2012</v>
      </c>
      <c r="BF192" s="101" t="s">
        <v>11053</v>
      </c>
      <c r="BG192" s="96">
        <f t="shared" si="8"/>
        <v>697</v>
      </c>
      <c r="BH192" s="97">
        <f t="shared" si="9"/>
        <v>23.233333333333334</v>
      </c>
    </row>
    <row r="193" spans="1:60" ht="12.95" customHeight="1" x14ac:dyDescent="0.25">
      <c r="A193" s="88" t="s">
        <v>11240</v>
      </c>
      <c r="B193" s="88">
        <v>1</v>
      </c>
      <c r="C193" s="88" t="s">
        <v>2527</v>
      </c>
      <c r="D193" s="270">
        <v>6004</v>
      </c>
      <c r="E193" s="88" t="s">
        <v>2534</v>
      </c>
      <c r="F193" s="88" t="s">
        <v>9730</v>
      </c>
      <c r="G193" s="200" t="s">
        <v>9730</v>
      </c>
      <c r="H193" s="88" t="s">
        <v>10196</v>
      </c>
      <c r="I193" s="88" t="s">
        <v>8975</v>
      </c>
      <c r="J193" s="88" t="s">
        <v>7456</v>
      </c>
      <c r="K193" s="89">
        <v>15042.69</v>
      </c>
      <c r="L193" s="89">
        <v>0</v>
      </c>
      <c r="M193" s="89">
        <f t="shared" si="2"/>
        <v>15042.69</v>
      </c>
      <c r="N193" s="306">
        <v>0</v>
      </c>
      <c r="O193" s="310" t="s">
        <v>16077</v>
      </c>
      <c r="P193" s="88" t="s">
        <v>7842</v>
      </c>
      <c r="Q193" s="101">
        <v>1684428</v>
      </c>
      <c r="R193" s="101" t="s">
        <v>11210</v>
      </c>
      <c r="S193" s="101" t="s">
        <v>8181</v>
      </c>
      <c r="T193" s="101" t="s">
        <v>2622</v>
      </c>
      <c r="U193" s="101" t="s">
        <v>11211</v>
      </c>
      <c r="V193" s="99" t="s">
        <v>11212</v>
      </c>
      <c r="W193" s="101" t="s">
        <v>10947</v>
      </c>
      <c r="X193" s="101" t="s">
        <v>2623</v>
      </c>
      <c r="Y193" s="111">
        <v>15042.69</v>
      </c>
      <c r="Z193" s="111">
        <v>15042.69</v>
      </c>
      <c r="AA193" s="101" t="s">
        <v>2623</v>
      </c>
      <c r="AB193" s="101" t="s">
        <v>2623</v>
      </c>
      <c r="AC193" s="101" t="s">
        <v>2623</v>
      </c>
      <c r="AD193" s="111">
        <v>15042.69</v>
      </c>
      <c r="AE193" s="101" t="s">
        <v>50</v>
      </c>
      <c r="AF193" s="111">
        <v>7521.35</v>
      </c>
      <c r="AG193" s="111">
        <v>0</v>
      </c>
      <c r="AH193" s="101" t="s">
        <v>27</v>
      </c>
      <c r="AI193" s="111">
        <v>0</v>
      </c>
      <c r="AJ193" s="101" t="s">
        <v>2629</v>
      </c>
      <c r="AK193" s="101" t="s">
        <v>2630</v>
      </c>
      <c r="AL193" s="112"/>
      <c r="AM193" s="101" t="s">
        <v>28</v>
      </c>
      <c r="AN193" s="88" t="s">
        <v>135</v>
      </c>
      <c r="AO193" s="101" t="s">
        <v>136</v>
      </c>
      <c r="AP193" s="101" t="s">
        <v>31</v>
      </c>
      <c r="AQ193" s="101" t="s">
        <v>2632</v>
      </c>
      <c r="AR193" s="101" t="s">
        <v>131</v>
      </c>
      <c r="AS193" s="101" t="s">
        <v>355</v>
      </c>
      <c r="AT193" s="101" t="s">
        <v>55</v>
      </c>
      <c r="AU193" s="101" t="s">
        <v>71</v>
      </c>
      <c r="AV193" s="101" t="s">
        <v>42</v>
      </c>
      <c r="AW193" s="101" t="s">
        <v>11039</v>
      </c>
      <c r="AX193" s="101" t="s">
        <v>2647</v>
      </c>
      <c r="AY193" s="111">
        <v>0</v>
      </c>
      <c r="AZ193" s="99" t="s">
        <v>11213</v>
      </c>
      <c r="BA193" s="101" t="s">
        <v>11214</v>
      </c>
      <c r="BB193" s="101" t="s">
        <v>11215</v>
      </c>
      <c r="BC193" s="101" t="s">
        <v>600</v>
      </c>
      <c r="BD193" s="111">
        <v>15042.69</v>
      </c>
      <c r="BE193" s="95" t="str">
        <f t="shared" si="7"/>
        <v>18/6/2013</v>
      </c>
      <c r="BF193" s="101" t="s">
        <v>11039</v>
      </c>
      <c r="BG193" s="96">
        <f t="shared" si="8"/>
        <v>295</v>
      </c>
      <c r="BH193" s="97">
        <f t="shared" si="9"/>
        <v>9.8333333333333339</v>
      </c>
    </row>
    <row r="194" spans="1:60" ht="12.95" customHeight="1" x14ac:dyDescent="0.25">
      <c r="A194" s="88" t="s">
        <v>11240</v>
      </c>
      <c r="B194" s="88">
        <v>14</v>
      </c>
      <c r="C194" s="88" t="s">
        <v>2528</v>
      </c>
      <c r="D194" s="270">
        <v>5002</v>
      </c>
      <c r="E194" s="88" t="s">
        <v>2531</v>
      </c>
      <c r="F194" s="122" t="s">
        <v>12205</v>
      </c>
      <c r="G194" s="122"/>
      <c r="H194" s="88" t="s">
        <v>10196</v>
      </c>
      <c r="I194" s="88" t="s">
        <v>8975</v>
      </c>
      <c r="J194" s="88" t="s">
        <v>7456</v>
      </c>
      <c r="K194" s="89">
        <v>16544.7912</v>
      </c>
      <c r="L194" s="89">
        <v>0</v>
      </c>
      <c r="M194" s="89">
        <f t="shared" ref="M194:M230" si="10">K194-L194</f>
        <v>16544.7912</v>
      </c>
      <c r="N194" s="306">
        <v>0</v>
      </c>
      <c r="O194" s="310" t="s">
        <v>16077</v>
      </c>
      <c r="P194" s="88" t="s">
        <v>7842</v>
      </c>
      <c r="Q194" s="101">
        <v>1677932</v>
      </c>
      <c r="R194" s="101" t="s">
        <v>11216</v>
      </c>
      <c r="S194" s="101" t="s">
        <v>11217</v>
      </c>
      <c r="T194" s="101" t="s">
        <v>2646</v>
      </c>
      <c r="U194" s="101" t="s">
        <v>11218</v>
      </c>
      <c r="V194" s="99" t="s">
        <v>11219</v>
      </c>
      <c r="W194" s="101" t="s">
        <v>11220</v>
      </c>
      <c r="X194" s="101" t="s">
        <v>2623</v>
      </c>
      <c r="Y194" s="111">
        <v>13433</v>
      </c>
      <c r="Z194" s="111">
        <v>13433</v>
      </c>
      <c r="AA194" s="101" t="s">
        <v>2623</v>
      </c>
      <c r="AB194" s="101" t="s">
        <v>2623</v>
      </c>
      <c r="AC194" s="101" t="s">
        <v>2623</v>
      </c>
      <c r="AD194" s="111">
        <v>13433</v>
      </c>
      <c r="AE194" s="101" t="s">
        <v>50</v>
      </c>
      <c r="AF194" s="111">
        <v>6716.5</v>
      </c>
      <c r="AG194" s="111">
        <v>0</v>
      </c>
      <c r="AH194" s="101" t="s">
        <v>27</v>
      </c>
      <c r="AI194" s="111">
        <v>0</v>
      </c>
      <c r="AJ194" s="101" t="s">
        <v>2629</v>
      </c>
      <c r="AK194" s="101" t="s">
        <v>2630</v>
      </c>
      <c r="AL194" s="112"/>
      <c r="AM194" s="101" t="s">
        <v>28</v>
      </c>
      <c r="AN194" s="101" t="s">
        <v>262</v>
      </c>
      <c r="AO194" s="101" t="s">
        <v>151</v>
      </c>
      <c r="AP194" s="101" t="s">
        <v>31</v>
      </c>
      <c r="AQ194" s="101" t="s">
        <v>2632</v>
      </c>
      <c r="AR194" s="101" t="s">
        <v>131</v>
      </c>
      <c r="AS194" s="101" t="s">
        <v>121</v>
      </c>
      <c r="AT194" s="101" t="s">
        <v>84</v>
      </c>
      <c r="AU194" s="101" t="s">
        <v>85</v>
      </c>
      <c r="AV194" s="101" t="s">
        <v>42</v>
      </c>
      <c r="AW194" s="101" t="s">
        <v>11053</v>
      </c>
      <c r="AX194" s="101" t="s">
        <v>2647</v>
      </c>
      <c r="AY194" s="111">
        <v>0</v>
      </c>
      <c r="AZ194" s="99" t="s">
        <v>11221</v>
      </c>
      <c r="BA194" s="101" t="s">
        <v>11222</v>
      </c>
      <c r="BB194" s="101" t="s">
        <v>11223</v>
      </c>
      <c r="BC194" s="101" t="s">
        <v>36</v>
      </c>
      <c r="BD194" s="111">
        <v>13433</v>
      </c>
      <c r="BE194" s="95" t="str">
        <f t="shared" si="7"/>
        <v>4/7/2013</v>
      </c>
      <c r="BF194" s="101" t="s">
        <v>11053</v>
      </c>
      <c r="BG194" s="96">
        <f t="shared" si="8"/>
        <v>281</v>
      </c>
      <c r="BH194" s="97">
        <f t="shared" si="9"/>
        <v>9.3666666666666671</v>
      </c>
    </row>
    <row r="195" spans="1:60" ht="12.95" customHeight="1" x14ac:dyDescent="0.25">
      <c r="A195" s="88" t="s">
        <v>11240</v>
      </c>
      <c r="B195" s="88">
        <v>82</v>
      </c>
      <c r="C195" s="88" t="s">
        <v>2527</v>
      </c>
      <c r="D195" s="270">
        <v>5012</v>
      </c>
      <c r="E195" s="88" t="s">
        <v>2537</v>
      </c>
      <c r="F195" s="122" t="s">
        <v>11898</v>
      </c>
      <c r="G195" s="88"/>
      <c r="H195" s="88" t="s">
        <v>10196</v>
      </c>
      <c r="I195" s="88" t="s">
        <v>10206</v>
      </c>
      <c r="J195" s="88" t="s">
        <v>7456</v>
      </c>
      <c r="K195" s="89">
        <v>8286.1620000000003</v>
      </c>
      <c r="L195" s="89">
        <v>0</v>
      </c>
      <c r="M195" s="89">
        <f t="shared" si="10"/>
        <v>8286.1620000000003</v>
      </c>
      <c r="N195" s="306">
        <v>0</v>
      </c>
      <c r="O195" s="310" t="s">
        <v>16077</v>
      </c>
      <c r="P195" s="88" t="s">
        <v>7842</v>
      </c>
      <c r="Q195" s="101">
        <v>1596777</v>
      </c>
      <c r="R195" s="101" t="s">
        <v>11224</v>
      </c>
      <c r="S195" s="101" t="s">
        <v>11225</v>
      </c>
      <c r="T195" s="101" t="s">
        <v>2622</v>
      </c>
      <c r="U195" s="101" t="s">
        <v>1602</v>
      </c>
      <c r="V195" s="99" t="s">
        <v>11226</v>
      </c>
      <c r="W195" s="101" t="s">
        <v>11227</v>
      </c>
      <c r="X195" s="101" t="s">
        <v>2623</v>
      </c>
      <c r="Y195" s="111">
        <v>6609.28</v>
      </c>
      <c r="Z195" s="111">
        <v>6609.28</v>
      </c>
      <c r="AA195" s="101" t="s">
        <v>2623</v>
      </c>
      <c r="AB195" s="101" t="s">
        <v>2623</v>
      </c>
      <c r="AC195" s="101" t="s">
        <v>2623</v>
      </c>
      <c r="AD195" s="111">
        <v>6609.28</v>
      </c>
      <c r="AE195" s="101" t="s">
        <v>50</v>
      </c>
      <c r="AF195" s="111">
        <v>3304.64</v>
      </c>
      <c r="AG195" s="111">
        <v>0</v>
      </c>
      <c r="AH195" s="101" t="s">
        <v>27</v>
      </c>
      <c r="AI195" s="111">
        <v>0</v>
      </c>
      <c r="AJ195" s="101" t="s">
        <v>2629</v>
      </c>
      <c r="AK195" s="101" t="s">
        <v>2630</v>
      </c>
      <c r="AL195" s="112"/>
      <c r="AM195" s="101" t="s">
        <v>28</v>
      </c>
      <c r="AN195" s="101" t="s">
        <v>196</v>
      </c>
      <c r="AO195" s="101" t="s">
        <v>136</v>
      </c>
      <c r="AP195" s="101" t="s">
        <v>31</v>
      </c>
      <c r="AQ195" s="101" t="s">
        <v>2632</v>
      </c>
      <c r="AR195" s="101" t="s">
        <v>139</v>
      </c>
      <c r="AS195" s="101" t="s">
        <v>56</v>
      </c>
      <c r="AT195" s="101" t="s">
        <v>53</v>
      </c>
      <c r="AU195" s="101" t="s">
        <v>71</v>
      </c>
      <c r="AV195" s="101" t="s">
        <v>42</v>
      </c>
      <c r="AW195" s="101" t="s">
        <v>11228</v>
      </c>
      <c r="AX195" s="101" t="s">
        <v>2628</v>
      </c>
      <c r="AY195" s="111">
        <v>0</v>
      </c>
      <c r="AZ195" s="99" t="s">
        <v>11229</v>
      </c>
      <c r="BA195" s="101" t="s">
        <v>11230</v>
      </c>
      <c r="BB195" s="101" t="s">
        <v>11231</v>
      </c>
      <c r="BC195" s="101" t="s">
        <v>36</v>
      </c>
      <c r="BD195" s="111">
        <v>6609.28</v>
      </c>
      <c r="BE195" s="95" t="str">
        <f t="shared" si="7"/>
        <v>1/3/2013</v>
      </c>
      <c r="BF195" s="101" t="s">
        <v>11228</v>
      </c>
      <c r="BG195" s="96">
        <f t="shared" si="8"/>
        <v>405</v>
      </c>
      <c r="BH195" s="97">
        <f t="shared" si="9"/>
        <v>13.5</v>
      </c>
    </row>
    <row r="196" spans="1:60" ht="12.95" customHeight="1" x14ac:dyDescent="0.25">
      <c r="A196" s="88" t="s">
        <v>11240</v>
      </c>
      <c r="B196" s="88">
        <v>82</v>
      </c>
      <c r="C196" s="88" t="s">
        <v>2527</v>
      </c>
      <c r="D196" s="270">
        <v>6004</v>
      </c>
      <c r="E196" s="88" t="s">
        <v>2534</v>
      </c>
      <c r="F196" s="122" t="s">
        <v>11898</v>
      </c>
      <c r="G196" s="88"/>
      <c r="H196" s="88" t="s">
        <v>10196</v>
      </c>
      <c r="I196" s="88" t="s">
        <v>14918</v>
      </c>
      <c r="J196" s="88" t="s">
        <v>7453</v>
      </c>
      <c r="K196" s="89">
        <v>19250.27</v>
      </c>
      <c r="L196" s="89">
        <v>15525</v>
      </c>
      <c r="M196" s="89">
        <f t="shared" si="10"/>
        <v>3725.2700000000004</v>
      </c>
      <c r="N196" s="303">
        <v>2328.75</v>
      </c>
      <c r="O196" s="310" t="s">
        <v>16068</v>
      </c>
      <c r="P196" s="88" t="s">
        <v>7842</v>
      </c>
      <c r="Q196" s="99">
        <v>1419008</v>
      </c>
      <c r="R196" s="99" t="s">
        <v>11232</v>
      </c>
      <c r="S196" s="99" t="s">
        <v>11233</v>
      </c>
      <c r="T196" s="99" t="s">
        <v>2622</v>
      </c>
      <c r="U196" s="99" t="s">
        <v>11234</v>
      </c>
      <c r="V196" s="99" t="s">
        <v>11235</v>
      </c>
      <c r="W196" s="99" t="s">
        <v>11236</v>
      </c>
      <c r="X196" s="99" t="s">
        <v>2623</v>
      </c>
      <c r="Y196" s="110">
        <v>22750</v>
      </c>
      <c r="Z196" s="110">
        <v>35000</v>
      </c>
      <c r="AA196" s="99" t="s">
        <v>2623</v>
      </c>
      <c r="AB196" s="99" t="s">
        <v>2623</v>
      </c>
      <c r="AC196" s="99" t="s">
        <v>2623</v>
      </c>
      <c r="AD196" s="110">
        <v>22750</v>
      </c>
      <c r="AE196" s="99" t="s">
        <v>50</v>
      </c>
      <c r="AF196" s="110">
        <v>11375</v>
      </c>
      <c r="AG196" s="110">
        <v>0</v>
      </c>
      <c r="AH196" s="99" t="s">
        <v>27</v>
      </c>
      <c r="AI196" s="110">
        <v>0</v>
      </c>
      <c r="AJ196" s="99" t="s">
        <v>2629</v>
      </c>
      <c r="AK196" s="99" t="s">
        <v>2625</v>
      </c>
      <c r="AL196" s="99" t="s">
        <v>2626</v>
      </c>
      <c r="AM196" s="99" t="s">
        <v>28</v>
      </c>
      <c r="AN196" s="99" t="s">
        <v>196</v>
      </c>
      <c r="AO196" s="99" t="s">
        <v>136</v>
      </c>
      <c r="AP196" s="99" t="s">
        <v>31</v>
      </c>
      <c r="AQ196" s="99" t="s">
        <v>2653</v>
      </c>
      <c r="AR196" s="99" t="s">
        <v>32</v>
      </c>
      <c r="AS196" s="99" t="s">
        <v>202</v>
      </c>
      <c r="AT196" s="99" t="s">
        <v>123</v>
      </c>
      <c r="AU196" s="99" t="s">
        <v>185</v>
      </c>
      <c r="AV196" s="99" t="s">
        <v>42</v>
      </c>
      <c r="AW196" s="99" t="s">
        <v>11228</v>
      </c>
      <c r="AX196" s="99" t="s">
        <v>2660</v>
      </c>
      <c r="AY196" s="110">
        <v>0</v>
      </c>
      <c r="AZ196" s="99" t="s">
        <v>11237</v>
      </c>
      <c r="BA196" s="99" t="s">
        <v>11238</v>
      </c>
      <c r="BB196" s="99" t="s">
        <v>11239</v>
      </c>
      <c r="BC196" s="99" t="s">
        <v>36</v>
      </c>
      <c r="BD196" s="110">
        <v>22750</v>
      </c>
      <c r="BE196" s="95" t="str">
        <f t="shared" si="7"/>
        <v>24/1/2012</v>
      </c>
      <c r="BF196" s="99" t="s">
        <v>11228</v>
      </c>
      <c r="BG196" s="96">
        <f t="shared" si="8"/>
        <v>807</v>
      </c>
      <c r="BH196" s="97">
        <f t="shared" si="9"/>
        <v>26.9</v>
      </c>
    </row>
    <row r="197" spans="1:60" ht="12.95" customHeight="1" x14ac:dyDescent="0.25">
      <c r="A197" s="88" t="s">
        <v>11240</v>
      </c>
      <c r="B197" s="88">
        <v>93</v>
      </c>
      <c r="C197" s="88" t="s">
        <v>2527</v>
      </c>
      <c r="D197" s="270">
        <v>9999</v>
      </c>
      <c r="E197" s="88" t="s">
        <v>2529</v>
      </c>
      <c r="F197" s="122" t="s">
        <v>11913</v>
      </c>
      <c r="G197" s="88"/>
      <c r="H197" s="88" t="s">
        <v>10196</v>
      </c>
      <c r="I197" s="88" t="s">
        <v>9572</v>
      </c>
      <c r="J197" s="91" t="s">
        <v>7838</v>
      </c>
      <c r="K197" s="89">
        <v>280605.46999999997</v>
      </c>
      <c r="L197" s="89">
        <v>280605.46999999997</v>
      </c>
      <c r="M197" s="89">
        <f t="shared" si="10"/>
        <v>0</v>
      </c>
      <c r="N197" s="308">
        <v>56121.09</v>
      </c>
      <c r="O197" s="310" t="s">
        <v>16071</v>
      </c>
      <c r="P197" s="88" t="s">
        <v>9686</v>
      </c>
      <c r="Q197" s="101">
        <v>373813</v>
      </c>
      <c r="R197" s="115" t="s">
        <v>11244</v>
      </c>
      <c r="S197" s="115" t="s">
        <v>11245</v>
      </c>
      <c r="T197" s="115" t="s">
        <v>2622</v>
      </c>
      <c r="U197" s="115" t="s">
        <v>11246</v>
      </c>
      <c r="V197" s="116" t="s">
        <v>11247</v>
      </c>
      <c r="W197" s="115" t="s">
        <v>11248</v>
      </c>
      <c r="X197" s="115" t="s">
        <v>2623</v>
      </c>
      <c r="Y197" s="117">
        <v>65340</v>
      </c>
      <c r="Z197" s="117">
        <v>65340</v>
      </c>
      <c r="AA197" s="115" t="s">
        <v>2623</v>
      </c>
      <c r="AB197" s="115" t="s">
        <v>2623</v>
      </c>
      <c r="AC197" s="115" t="s">
        <v>2623</v>
      </c>
      <c r="AD197" s="117">
        <v>65340</v>
      </c>
      <c r="AE197" s="115" t="s">
        <v>26</v>
      </c>
      <c r="AF197" s="117">
        <v>65340</v>
      </c>
      <c r="AG197" s="117">
        <v>236518.2</v>
      </c>
      <c r="AH197" s="115" t="s">
        <v>27</v>
      </c>
      <c r="AI197" s="110">
        <v>0</v>
      </c>
      <c r="AJ197" s="115" t="s">
        <v>2624</v>
      </c>
      <c r="AK197" s="115" t="s">
        <v>2638</v>
      </c>
      <c r="AL197" s="115" t="s">
        <v>2642</v>
      </c>
      <c r="AM197" s="115" t="s">
        <v>28</v>
      </c>
      <c r="AN197" s="88" t="s">
        <v>135</v>
      </c>
      <c r="AO197" s="115" t="s">
        <v>38</v>
      </c>
      <c r="AP197" s="115" t="s">
        <v>31</v>
      </c>
      <c r="AQ197" s="115" t="s">
        <v>2644</v>
      </c>
      <c r="AR197" s="115" t="s">
        <v>32</v>
      </c>
      <c r="AS197" s="115" t="s">
        <v>77</v>
      </c>
      <c r="AT197" s="115" t="s">
        <v>34</v>
      </c>
      <c r="AU197" s="115" t="s">
        <v>71</v>
      </c>
      <c r="AV197" s="115" t="s">
        <v>42</v>
      </c>
      <c r="AW197" s="115" t="s">
        <v>11249</v>
      </c>
      <c r="AX197" s="115" t="s">
        <v>57</v>
      </c>
      <c r="AY197" s="110">
        <v>0</v>
      </c>
      <c r="AZ197" s="116" t="s">
        <v>11250</v>
      </c>
      <c r="BA197" s="115" t="s">
        <v>11251</v>
      </c>
      <c r="BB197" s="115" t="s">
        <v>11252</v>
      </c>
      <c r="BC197" s="115" t="s">
        <v>36</v>
      </c>
      <c r="BD197" s="117">
        <v>65340</v>
      </c>
      <c r="BE197" s="113" t="s">
        <v>11251</v>
      </c>
      <c r="BF197" s="115" t="s">
        <v>11249</v>
      </c>
      <c r="BG197" s="96">
        <f t="shared" si="8"/>
        <v>4294</v>
      </c>
      <c r="BH197" s="97">
        <f t="shared" si="9"/>
        <v>143.13333333333333</v>
      </c>
    </row>
    <row r="198" spans="1:60" ht="12.95" customHeight="1" x14ac:dyDescent="0.25">
      <c r="A198" s="88" t="s">
        <v>11240</v>
      </c>
      <c r="B198" s="88">
        <v>93</v>
      </c>
      <c r="C198" s="88" t="s">
        <v>2527</v>
      </c>
      <c r="D198" s="270">
        <v>9999</v>
      </c>
      <c r="E198" s="88" t="s">
        <v>2529</v>
      </c>
      <c r="F198" s="122" t="s">
        <v>11913</v>
      </c>
      <c r="G198" s="88"/>
      <c r="H198" s="88" t="s">
        <v>10196</v>
      </c>
      <c r="I198" s="88" t="s">
        <v>9572</v>
      </c>
      <c r="J198" s="88" t="s">
        <v>7456</v>
      </c>
      <c r="K198" s="89">
        <v>15118.003200000001</v>
      </c>
      <c r="L198" s="89">
        <v>0</v>
      </c>
      <c r="M198" s="89">
        <f t="shared" si="10"/>
        <v>15118.003200000001</v>
      </c>
      <c r="N198" s="306">
        <v>0</v>
      </c>
      <c r="O198" s="310" t="s">
        <v>16077</v>
      </c>
      <c r="P198" s="88" t="s">
        <v>9686</v>
      </c>
      <c r="Q198" s="101">
        <v>1149264</v>
      </c>
      <c r="R198" s="115" t="s">
        <v>11253</v>
      </c>
      <c r="S198" s="115" t="s">
        <v>11254</v>
      </c>
      <c r="T198" s="115" t="s">
        <v>2622</v>
      </c>
      <c r="U198" s="115" t="s">
        <v>11255</v>
      </c>
      <c r="V198" s="116" t="s">
        <v>11256</v>
      </c>
      <c r="W198" s="115" t="s">
        <v>11257</v>
      </c>
      <c r="X198" s="115" t="s">
        <v>2623</v>
      </c>
      <c r="Y198" s="117">
        <v>8499.4500000000007</v>
      </c>
      <c r="Z198" s="117">
        <v>8499.4500000000007</v>
      </c>
      <c r="AA198" s="115" t="s">
        <v>2623</v>
      </c>
      <c r="AB198" s="115" t="s">
        <v>2623</v>
      </c>
      <c r="AC198" s="115" t="s">
        <v>2623</v>
      </c>
      <c r="AD198" s="117">
        <v>8499.4500000000007</v>
      </c>
      <c r="AE198" s="115" t="s">
        <v>50</v>
      </c>
      <c r="AF198" s="117">
        <v>4249.7299999999996</v>
      </c>
      <c r="AG198" s="117">
        <v>0</v>
      </c>
      <c r="AH198" s="115" t="s">
        <v>27</v>
      </c>
      <c r="AI198" s="110">
        <v>0</v>
      </c>
      <c r="AJ198" s="118"/>
      <c r="AK198" s="118"/>
      <c r="AL198" s="118"/>
      <c r="AM198" s="115" t="s">
        <v>28</v>
      </c>
      <c r="AN198" s="88" t="s">
        <v>135</v>
      </c>
      <c r="AO198" s="115" t="s">
        <v>2659</v>
      </c>
      <c r="AP198" s="115" t="s">
        <v>31</v>
      </c>
      <c r="AQ198" s="115" t="s">
        <v>11258</v>
      </c>
      <c r="AR198" s="115" t="s">
        <v>32</v>
      </c>
      <c r="AS198" s="115" t="s">
        <v>54</v>
      </c>
      <c r="AT198" s="115" t="s">
        <v>55</v>
      </c>
      <c r="AU198" s="115" t="s">
        <v>71</v>
      </c>
      <c r="AV198" s="115" t="s">
        <v>42</v>
      </c>
      <c r="AW198" s="115" t="s">
        <v>11259</v>
      </c>
      <c r="AX198" s="115" t="s">
        <v>2647</v>
      </c>
      <c r="AY198" s="110">
        <v>0</v>
      </c>
      <c r="AZ198" s="116" t="s">
        <v>11260</v>
      </c>
      <c r="BA198" s="115" t="s">
        <v>11261</v>
      </c>
      <c r="BB198" s="115" t="s">
        <v>10260</v>
      </c>
      <c r="BC198" s="115" t="s">
        <v>36</v>
      </c>
      <c r="BD198" s="117">
        <v>8499.4500000000007</v>
      </c>
      <c r="BE198" s="113" t="s">
        <v>11261</v>
      </c>
      <c r="BF198" s="115" t="s">
        <v>11259</v>
      </c>
      <c r="BG198" s="96">
        <f t="shared" si="8"/>
        <v>3454</v>
      </c>
      <c r="BH198" s="97">
        <f t="shared" si="9"/>
        <v>115.13333333333334</v>
      </c>
    </row>
    <row r="199" spans="1:60" ht="12.95" customHeight="1" x14ac:dyDescent="0.25">
      <c r="A199" s="88" t="s">
        <v>11240</v>
      </c>
      <c r="B199" s="88">
        <v>77</v>
      </c>
      <c r="C199" s="88" t="s">
        <v>2527</v>
      </c>
      <c r="D199" s="270">
        <v>9999</v>
      </c>
      <c r="E199" s="88" t="s">
        <v>4741</v>
      </c>
      <c r="F199" s="122" t="s">
        <v>11898</v>
      </c>
      <c r="G199" s="88"/>
      <c r="H199" s="88" t="s">
        <v>10196</v>
      </c>
      <c r="I199" s="88" t="s">
        <v>10205</v>
      </c>
      <c r="J199" s="91" t="s">
        <v>7838</v>
      </c>
      <c r="K199" s="89">
        <v>8606.85</v>
      </c>
      <c r="L199" s="89">
        <v>8060.85</v>
      </c>
      <c r="M199" s="89">
        <f t="shared" si="10"/>
        <v>546</v>
      </c>
      <c r="N199" s="303">
        <v>1231.8599999999999</v>
      </c>
      <c r="O199" s="310" t="s">
        <v>16070</v>
      </c>
      <c r="P199" s="88" t="s">
        <v>9686</v>
      </c>
      <c r="Q199" s="101">
        <v>414069</v>
      </c>
      <c r="R199" s="115" t="s">
        <v>11262</v>
      </c>
      <c r="S199" s="115" t="s">
        <v>11263</v>
      </c>
      <c r="T199" s="115" t="s">
        <v>9475</v>
      </c>
      <c r="U199" s="115">
        <v>997</v>
      </c>
      <c r="V199" s="116" t="s">
        <v>11264</v>
      </c>
      <c r="W199" s="115" t="s">
        <v>11265</v>
      </c>
      <c r="X199" s="115" t="s">
        <v>2623</v>
      </c>
      <c r="Y199" s="117">
        <v>4890</v>
      </c>
      <c r="Z199" s="117">
        <v>4890</v>
      </c>
      <c r="AA199" s="115" t="s">
        <v>2623</v>
      </c>
      <c r="AB199" s="115" t="s">
        <v>2623</v>
      </c>
      <c r="AC199" s="115" t="s">
        <v>2623</v>
      </c>
      <c r="AD199" s="117">
        <v>4890</v>
      </c>
      <c r="AE199" s="115" t="s">
        <v>50</v>
      </c>
      <c r="AF199" s="117">
        <v>2445</v>
      </c>
      <c r="AG199" s="117">
        <v>526.13</v>
      </c>
      <c r="AH199" s="115" t="s">
        <v>50</v>
      </c>
      <c r="AI199" s="110">
        <v>0</v>
      </c>
      <c r="AJ199" s="115" t="s">
        <v>2624</v>
      </c>
      <c r="AK199" s="115" t="s">
        <v>2630</v>
      </c>
      <c r="AL199" s="118"/>
      <c r="AM199" s="115" t="s">
        <v>28</v>
      </c>
      <c r="AN199" s="91" t="s">
        <v>128</v>
      </c>
      <c r="AO199" s="115" t="s">
        <v>30</v>
      </c>
      <c r="AP199" s="115" t="s">
        <v>45</v>
      </c>
      <c r="AQ199" s="115" t="s">
        <v>2641</v>
      </c>
      <c r="AR199" s="115" t="s">
        <v>32</v>
      </c>
      <c r="AS199" s="115" t="s">
        <v>157</v>
      </c>
      <c r="AT199" s="115" t="s">
        <v>40</v>
      </c>
      <c r="AU199" s="115" t="s">
        <v>41</v>
      </c>
      <c r="AV199" s="115" t="s">
        <v>35</v>
      </c>
      <c r="AW199" s="115" t="s">
        <v>11266</v>
      </c>
      <c r="AX199" s="115" t="s">
        <v>57</v>
      </c>
      <c r="AY199" s="110">
        <v>0</v>
      </c>
      <c r="AZ199" s="116" t="s">
        <v>11267</v>
      </c>
      <c r="BA199" s="115" t="s">
        <v>11268</v>
      </c>
      <c r="BB199" s="115" t="s">
        <v>11269</v>
      </c>
      <c r="BC199" s="115" t="s">
        <v>36</v>
      </c>
      <c r="BD199" s="117">
        <v>4890</v>
      </c>
      <c r="BE199" s="113" t="s">
        <v>11268</v>
      </c>
      <c r="BF199" s="115" t="s">
        <v>11266</v>
      </c>
      <c r="BG199" s="96">
        <f t="shared" si="8"/>
        <v>3529</v>
      </c>
      <c r="BH199" s="97">
        <f t="shared" si="9"/>
        <v>117.63333333333334</v>
      </c>
    </row>
    <row r="200" spans="1:60" ht="12.95" customHeight="1" x14ac:dyDescent="0.25">
      <c r="A200" s="88" t="s">
        <v>11240</v>
      </c>
      <c r="B200" s="88">
        <v>82</v>
      </c>
      <c r="C200" s="88" t="s">
        <v>2527</v>
      </c>
      <c r="D200" s="270">
        <v>161</v>
      </c>
      <c r="E200" s="88" t="s">
        <v>2562</v>
      </c>
      <c r="F200" s="122" t="s">
        <v>11913</v>
      </c>
      <c r="G200" s="88"/>
      <c r="H200" s="88" t="s">
        <v>10196</v>
      </c>
      <c r="I200" s="88" t="s">
        <v>9572</v>
      </c>
      <c r="J200" s="88" t="s">
        <v>7456</v>
      </c>
      <c r="K200" s="89">
        <v>30075.48</v>
      </c>
      <c r="L200" s="89">
        <v>0</v>
      </c>
      <c r="M200" s="89">
        <f t="shared" si="10"/>
        <v>30075.48</v>
      </c>
      <c r="N200" s="306">
        <v>0</v>
      </c>
      <c r="O200" s="310" t="s">
        <v>16077</v>
      </c>
      <c r="P200" s="88" t="s">
        <v>9686</v>
      </c>
      <c r="Q200" s="101">
        <v>635750</v>
      </c>
      <c r="R200" s="115" t="s">
        <v>11270</v>
      </c>
      <c r="S200" s="115" t="s">
        <v>11271</v>
      </c>
      <c r="T200" s="115" t="s">
        <v>2622</v>
      </c>
      <c r="U200" s="115" t="s">
        <v>11272</v>
      </c>
      <c r="V200" s="116" t="s">
        <v>11273</v>
      </c>
      <c r="W200" s="115" t="s">
        <v>11274</v>
      </c>
      <c r="X200" s="115" t="s">
        <v>2623</v>
      </c>
      <c r="Y200" s="117">
        <v>10000</v>
      </c>
      <c r="Z200" s="117">
        <v>10000</v>
      </c>
      <c r="AA200" s="115" t="s">
        <v>2623</v>
      </c>
      <c r="AB200" s="115" t="s">
        <v>2623</v>
      </c>
      <c r="AC200" s="115" t="s">
        <v>2623</v>
      </c>
      <c r="AD200" s="117">
        <v>10000</v>
      </c>
      <c r="AE200" s="115" t="s">
        <v>27</v>
      </c>
      <c r="AF200" s="117">
        <v>0</v>
      </c>
      <c r="AG200" s="117">
        <v>2586.35</v>
      </c>
      <c r="AH200" s="115" t="s">
        <v>27</v>
      </c>
      <c r="AI200" s="110">
        <v>0</v>
      </c>
      <c r="AJ200" s="115" t="s">
        <v>2624</v>
      </c>
      <c r="AK200" s="115" t="s">
        <v>2638</v>
      </c>
      <c r="AL200" s="115" t="s">
        <v>2639</v>
      </c>
      <c r="AM200" s="115" t="s">
        <v>28</v>
      </c>
      <c r="AN200" s="88" t="s">
        <v>135</v>
      </c>
      <c r="AO200" s="115" t="s">
        <v>38</v>
      </c>
      <c r="AP200" s="115" t="s">
        <v>87</v>
      </c>
      <c r="AQ200" s="115" t="s">
        <v>3407</v>
      </c>
      <c r="AR200" s="115" t="s">
        <v>32</v>
      </c>
      <c r="AS200" s="115" t="s">
        <v>67</v>
      </c>
      <c r="AT200" s="115" t="s">
        <v>34</v>
      </c>
      <c r="AU200" s="115" t="s">
        <v>71</v>
      </c>
      <c r="AV200" s="115" t="s">
        <v>42</v>
      </c>
      <c r="AW200" s="115" t="s">
        <v>11259</v>
      </c>
      <c r="AX200" s="115" t="s">
        <v>2661</v>
      </c>
      <c r="AY200" s="110">
        <v>0</v>
      </c>
      <c r="AZ200" s="116" t="s">
        <v>11275</v>
      </c>
      <c r="BA200" s="115" t="s">
        <v>11276</v>
      </c>
      <c r="BB200" s="115" t="s">
        <v>11277</v>
      </c>
      <c r="BC200" s="115" t="s">
        <v>36</v>
      </c>
      <c r="BD200" s="117">
        <v>10000</v>
      </c>
      <c r="BE200" s="113" t="s">
        <v>11276</v>
      </c>
      <c r="BF200" s="115" t="s">
        <v>11259</v>
      </c>
      <c r="BG200" s="96">
        <f t="shared" si="8"/>
        <v>2982</v>
      </c>
      <c r="BH200" s="97">
        <f t="shared" si="9"/>
        <v>99.4</v>
      </c>
    </row>
    <row r="201" spans="1:60" ht="12.95" customHeight="1" x14ac:dyDescent="0.25">
      <c r="A201" s="88" t="s">
        <v>11240</v>
      </c>
      <c r="B201" s="88">
        <v>1</v>
      </c>
      <c r="C201" s="88" t="s">
        <v>2527</v>
      </c>
      <c r="D201" s="270"/>
      <c r="E201" s="88" t="s">
        <v>4744</v>
      </c>
      <c r="F201" s="88" t="s">
        <v>10547</v>
      </c>
      <c r="G201" s="88"/>
      <c r="H201" s="88" t="s">
        <v>10196</v>
      </c>
      <c r="I201" s="88" t="s">
        <v>8709</v>
      </c>
      <c r="J201" s="91" t="s">
        <v>7839</v>
      </c>
      <c r="K201" s="89">
        <v>101296.31</v>
      </c>
      <c r="L201" s="89">
        <v>101296.31</v>
      </c>
      <c r="M201" s="89">
        <f t="shared" si="10"/>
        <v>0</v>
      </c>
      <c r="N201" s="303">
        <v>0</v>
      </c>
      <c r="O201" s="310" t="s">
        <v>16077</v>
      </c>
      <c r="P201" s="88" t="s">
        <v>9686</v>
      </c>
      <c r="Q201" s="101">
        <v>1148850</v>
      </c>
      <c r="R201" s="115" t="s">
        <v>11278</v>
      </c>
      <c r="S201" s="115" t="s">
        <v>11279</v>
      </c>
      <c r="T201" s="115" t="s">
        <v>2622</v>
      </c>
      <c r="U201" s="118"/>
      <c r="V201" s="116" t="s">
        <v>1267</v>
      </c>
      <c r="W201" s="118"/>
      <c r="X201" s="115" t="s">
        <v>2623</v>
      </c>
      <c r="Y201" s="117">
        <v>0</v>
      </c>
      <c r="Z201" s="117">
        <v>0</v>
      </c>
      <c r="AA201" s="115" t="s">
        <v>2623</v>
      </c>
      <c r="AB201" s="115" t="s">
        <v>2623</v>
      </c>
      <c r="AC201" s="115" t="s">
        <v>2623</v>
      </c>
      <c r="AD201" s="117">
        <v>0</v>
      </c>
      <c r="AE201" s="118"/>
      <c r="AF201" s="117">
        <v>0</v>
      </c>
      <c r="AG201" s="117">
        <v>46296.31</v>
      </c>
      <c r="AH201" s="115" t="s">
        <v>27</v>
      </c>
      <c r="AI201" s="110">
        <v>0</v>
      </c>
      <c r="AJ201" s="118"/>
      <c r="AK201" s="118"/>
      <c r="AL201" s="118"/>
      <c r="AM201" s="115" t="s">
        <v>28</v>
      </c>
      <c r="AN201" s="88" t="s">
        <v>135</v>
      </c>
      <c r="AO201" s="115" t="s">
        <v>136</v>
      </c>
      <c r="AP201" s="115" t="s">
        <v>31</v>
      </c>
      <c r="AQ201" s="115" t="s">
        <v>2650</v>
      </c>
      <c r="AR201" s="115" t="s">
        <v>32</v>
      </c>
      <c r="AS201" s="115" t="s">
        <v>56</v>
      </c>
      <c r="AT201" s="115" t="s">
        <v>53</v>
      </c>
      <c r="AU201" s="115" t="s">
        <v>71</v>
      </c>
      <c r="AV201" s="115" t="s">
        <v>42</v>
      </c>
      <c r="AW201" s="115" t="s">
        <v>11249</v>
      </c>
      <c r="AX201" s="115" t="s">
        <v>43</v>
      </c>
      <c r="AY201" s="110">
        <v>0</v>
      </c>
      <c r="AZ201" s="116" t="s">
        <v>11280</v>
      </c>
      <c r="BA201" s="115" t="s">
        <v>11281</v>
      </c>
      <c r="BB201" s="115" t="s">
        <v>9487</v>
      </c>
      <c r="BC201" s="115" t="s">
        <v>600</v>
      </c>
      <c r="BD201" s="117">
        <v>0</v>
      </c>
      <c r="BE201" s="113" t="s">
        <v>11281</v>
      </c>
      <c r="BF201" s="115" t="s">
        <v>11249</v>
      </c>
      <c r="BG201" s="96">
        <f t="shared" si="8"/>
        <v>2883</v>
      </c>
      <c r="BH201" s="97">
        <f t="shared" si="9"/>
        <v>96.1</v>
      </c>
    </row>
    <row r="202" spans="1:60" ht="12.95" customHeight="1" x14ac:dyDescent="0.25">
      <c r="A202" s="88" t="s">
        <v>11240</v>
      </c>
      <c r="B202" s="88">
        <v>90</v>
      </c>
      <c r="C202" s="88" t="s">
        <v>2527</v>
      </c>
      <c r="D202" s="270">
        <v>5043</v>
      </c>
      <c r="E202" s="88" t="s">
        <v>11357</v>
      </c>
      <c r="F202" s="88" t="s">
        <v>9730</v>
      </c>
      <c r="G202" s="200" t="s">
        <v>9730</v>
      </c>
      <c r="H202" s="88" t="s">
        <v>10196</v>
      </c>
      <c r="I202" s="88" t="s">
        <v>10206</v>
      </c>
      <c r="J202" s="88" t="s">
        <v>7456</v>
      </c>
      <c r="K202" s="89">
        <v>32504.260399999999</v>
      </c>
      <c r="L202" s="89">
        <v>0</v>
      </c>
      <c r="M202" s="89">
        <f t="shared" si="10"/>
        <v>32504.260399999999</v>
      </c>
      <c r="N202" s="303">
        <v>0</v>
      </c>
      <c r="O202" s="310" t="s">
        <v>16077</v>
      </c>
      <c r="P202" s="88" t="s">
        <v>7842</v>
      </c>
      <c r="Q202" s="101">
        <v>1408766</v>
      </c>
      <c r="R202" s="115" t="s">
        <v>11282</v>
      </c>
      <c r="S202" s="115" t="s">
        <v>11283</v>
      </c>
      <c r="T202" s="115" t="s">
        <v>2622</v>
      </c>
      <c r="U202" s="115" t="s">
        <v>11284</v>
      </c>
      <c r="V202" s="116" t="s">
        <v>11285</v>
      </c>
      <c r="W202" s="115" t="s">
        <v>11286</v>
      </c>
      <c r="X202" s="115" t="s">
        <v>2623</v>
      </c>
      <c r="Y202" s="117">
        <v>20000</v>
      </c>
      <c r="Z202" s="117">
        <v>20000</v>
      </c>
      <c r="AA202" s="115" t="s">
        <v>2623</v>
      </c>
      <c r="AB202" s="115" t="s">
        <v>2623</v>
      </c>
      <c r="AC202" s="115" t="s">
        <v>2623</v>
      </c>
      <c r="AD202" s="117">
        <v>20000</v>
      </c>
      <c r="AE202" s="115" t="s">
        <v>50</v>
      </c>
      <c r="AF202" s="117">
        <v>10000</v>
      </c>
      <c r="AG202" s="117">
        <v>0</v>
      </c>
      <c r="AH202" s="115" t="s">
        <v>27</v>
      </c>
      <c r="AI202" s="110">
        <v>0</v>
      </c>
      <c r="AJ202" s="115" t="s">
        <v>2629</v>
      </c>
      <c r="AK202" s="115" t="s">
        <v>2630</v>
      </c>
      <c r="AL202" s="118"/>
      <c r="AM202" s="115" t="s">
        <v>28</v>
      </c>
      <c r="AN202" s="88" t="s">
        <v>135</v>
      </c>
      <c r="AO202" s="115" t="s">
        <v>136</v>
      </c>
      <c r="AP202" s="115" t="s">
        <v>45</v>
      </c>
      <c r="AQ202" s="115" t="s">
        <v>2632</v>
      </c>
      <c r="AR202" s="115" t="s">
        <v>139</v>
      </c>
      <c r="AS202" s="115" t="s">
        <v>1379</v>
      </c>
      <c r="AT202" s="115" t="s">
        <v>34</v>
      </c>
      <c r="AU202" s="115" t="s">
        <v>71</v>
      </c>
      <c r="AV202" s="115" t="s">
        <v>42</v>
      </c>
      <c r="AW202" s="115" t="s">
        <v>11287</v>
      </c>
      <c r="AX202" s="115" t="s">
        <v>2628</v>
      </c>
      <c r="AY202" s="110">
        <v>0</v>
      </c>
      <c r="AZ202" s="116" t="s">
        <v>11288</v>
      </c>
      <c r="BA202" s="115" t="s">
        <v>11289</v>
      </c>
      <c r="BB202" s="115" t="s">
        <v>11290</v>
      </c>
      <c r="BC202" s="115" t="s">
        <v>36</v>
      </c>
      <c r="BD202" s="117">
        <v>20000</v>
      </c>
      <c r="BE202" s="113" t="s">
        <v>11289</v>
      </c>
      <c r="BF202" s="115" t="s">
        <v>11287</v>
      </c>
      <c r="BG202" s="96">
        <f t="shared" si="8"/>
        <v>883</v>
      </c>
      <c r="BH202" s="97">
        <f t="shared" si="9"/>
        <v>29.433333333333334</v>
      </c>
    </row>
    <row r="203" spans="1:60" ht="12.95" customHeight="1" x14ac:dyDescent="0.25">
      <c r="A203" s="88" t="s">
        <v>11240</v>
      </c>
      <c r="B203" s="88">
        <v>93</v>
      </c>
      <c r="C203" s="88" t="s">
        <v>2527</v>
      </c>
      <c r="D203" s="270">
        <v>5031</v>
      </c>
      <c r="E203" s="88" t="s">
        <v>2566</v>
      </c>
      <c r="F203" s="88" t="s">
        <v>11243</v>
      </c>
      <c r="G203" s="88"/>
      <c r="H203" s="88" t="s">
        <v>10196</v>
      </c>
      <c r="I203" s="88" t="s">
        <v>8975</v>
      </c>
      <c r="J203" s="91" t="s">
        <v>7839</v>
      </c>
      <c r="K203" s="89">
        <v>10500</v>
      </c>
      <c r="L203" s="89">
        <v>10500</v>
      </c>
      <c r="M203" s="89">
        <f t="shared" si="10"/>
        <v>0</v>
      </c>
      <c r="N203" s="303">
        <v>500</v>
      </c>
      <c r="O203" s="310" t="s">
        <v>16066</v>
      </c>
      <c r="P203" s="88" t="s">
        <v>7842</v>
      </c>
      <c r="Q203" s="101">
        <v>1585077</v>
      </c>
      <c r="R203" s="115" t="s">
        <v>11291</v>
      </c>
      <c r="S203" s="115" t="s">
        <v>11292</v>
      </c>
      <c r="T203" s="115" t="s">
        <v>2622</v>
      </c>
      <c r="U203" s="115" t="s">
        <v>5785</v>
      </c>
      <c r="V203" s="116" t="s">
        <v>11293</v>
      </c>
      <c r="W203" s="115" t="s">
        <v>11294</v>
      </c>
      <c r="X203" s="115" t="s">
        <v>2623</v>
      </c>
      <c r="Y203" s="117">
        <v>10000</v>
      </c>
      <c r="Z203" s="117">
        <v>10000</v>
      </c>
      <c r="AA203" s="115" t="s">
        <v>2623</v>
      </c>
      <c r="AB203" s="115" t="s">
        <v>2623</v>
      </c>
      <c r="AC203" s="115" t="s">
        <v>2623</v>
      </c>
      <c r="AD203" s="117">
        <v>10000</v>
      </c>
      <c r="AE203" s="115" t="s">
        <v>50</v>
      </c>
      <c r="AF203" s="117">
        <v>5000</v>
      </c>
      <c r="AG203" s="117">
        <v>0</v>
      </c>
      <c r="AH203" s="115" t="s">
        <v>27</v>
      </c>
      <c r="AI203" s="110">
        <v>0</v>
      </c>
      <c r="AJ203" s="115" t="s">
        <v>2629</v>
      </c>
      <c r="AK203" s="115" t="s">
        <v>2625</v>
      </c>
      <c r="AL203" s="115" t="s">
        <v>2626</v>
      </c>
      <c r="AM203" s="115" t="s">
        <v>28</v>
      </c>
      <c r="AN203" s="88" t="s">
        <v>135</v>
      </c>
      <c r="AO203" s="115" t="s">
        <v>136</v>
      </c>
      <c r="AP203" s="115" t="s">
        <v>31</v>
      </c>
      <c r="AQ203" s="115" t="s">
        <v>2636</v>
      </c>
      <c r="AR203" s="115" t="s">
        <v>32</v>
      </c>
      <c r="AS203" s="115" t="s">
        <v>5787</v>
      </c>
      <c r="AT203" s="115" t="s">
        <v>5788</v>
      </c>
      <c r="AU203" s="115" t="s">
        <v>71</v>
      </c>
      <c r="AV203" s="115" t="s">
        <v>42</v>
      </c>
      <c r="AW203" s="115" t="s">
        <v>11249</v>
      </c>
      <c r="AX203" s="115" t="s">
        <v>43</v>
      </c>
      <c r="AY203" s="110">
        <v>0</v>
      </c>
      <c r="AZ203" s="116" t="s">
        <v>11295</v>
      </c>
      <c r="BA203" s="115" t="s">
        <v>11296</v>
      </c>
      <c r="BB203" s="115" t="s">
        <v>11297</v>
      </c>
      <c r="BC203" s="115" t="s">
        <v>36</v>
      </c>
      <c r="BD203" s="117">
        <v>10000</v>
      </c>
      <c r="BE203" s="113" t="s">
        <v>11296</v>
      </c>
      <c r="BF203" s="115" t="s">
        <v>11249</v>
      </c>
      <c r="BG203" s="96">
        <f t="shared" si="8"/>
        <v>442</v>
      </c>
      <c r="BH203" s="97">
        <f t="shared" si="9"/>
        <v>14.733333333333333</v>
      </c>
    </row>
    <row r="204" spans="1:60" ht="12.95" customHeight="1" x14ac:dyDescent="0.25">
      <c r="A204" s="88" t="s">
        <v>11240</v>
      </c>
      <c r="B204" s="88">
        <v>93</v>
      </c>
      <c r="C204" s="88" t="s">
        <v>2527</v>
      </c>
      <c r="D204" s="270">
        <v>5055</v>
      </c>
      <c r="E204" s="88" t="s">
        <v>2536</v>
      </c>
      <c r="F204" s="122" t="s">
        <v>11913</v>
      </c>
      <c r="G204" s="88"/>
      <c r="H204" s="88" t="s">
        <v>10196</v>
      </c>
      <c r="I204" s="33" t="s">
        <v>17459</v>
      </c>
      <c r="J204" s="115" t="s">
        <v>7453</v>
      </c>
      <c r="K204" s="89">
        <v>66555.240000000005</v>
      </c>
      <c r="L204" s="89">
        <v>19447.080000000002</v>
      </c>
      <c r="M204" s="89">
        <f t="shared" si="10"/>
        <v>47108.160000000003</v>
      </c>
      <c r="N204" s="303">
        <v>0</v>
      </c>
      <c r="O204" s="310" t="s">
        <v>16077</v>
      </c>
      <c r="P204" s="88" t="s">
        <v>7842</v>
      </c>
      <c r="Q204" s="101">
        <v>1630085</v>
      </c>
      <c r="R204" s="115" t="s">
        <v>11298</v>
      </c>
      <c r="S204" s="115" t="s">
        <v>11299</v>
      </c>
      <c r="T204" s="115" t="s">
        <v>2622</v>
      </c>
      <c r="U204" s="115" t="s">
        <v>11300</v>
      </c>
      <c r="V204" s="116" t="s">
        <v>11301</v>
      </c>
      <c r="W204" s="115" t="s">
        <v>11302</v>
      </c>
      <c r="X204" s="115" t="s">
        <v>2623</v>
      </c>
      <c r="Y204" s="117">
        <v>66555.240000000005</v>
      </c>
      <c r="Z204" s="117">
        <v>66555.240000000005</v>
      </c>
      <c r="AA204" s="115" t="s">
        <v>2623</v>
      </c>
      <c r="AB204" s="115" t="s">
        <v>2623</v>
      </c>
      <c r="AC204" s="115" t="s">
        <v>2623</v>
      </c>
      <c r="AD204" s="117">
        <v>66555.240000000005</v>
      </c>
      <c r="AE204" s="115" t="s">
        <v>50</v>
      </c>
      <c r="AF204" s="117">
        <v>33277.620000000003</v>
      </c>
      <c r="AG204" s="117">
        <v>0</v>
      </c>
      <c r="AH204" s="115" t="s">
        <v>26</v>
      </c>
      <c r="AI204" s="110">
        <v>0</v>
      </c>
      <c r="AJ204" s="115" t="s">
        <v>2629</v>
      </c>
      <c r="AK204" s="115" t="s">
        <v>2625</v>
      </c>
      <c r="AL204" s="115" t="s">
        <v>2626</v>
      </c>
      <c r="AM204" s="115" t="s">
        <v>28</v>
      </c>
      <c r="AN204" s="88" t="s">
        <v>135</v>
      </c>
      <c r="AO204" s="115" t="s">
        <v>136</v>
      </c>
      <c r="AP204" s="115" t="s">
        <v>31</v>
      </c>
      <c r="AQ204" s="115" t="s">
        <v>2644</v>
      </c>
      <c r="AR204" s="115" t="s">
        <v>32</v>
      </c>
      <c r="AS204" s="115" t="s">
        <v>423</v>
      </c>
      <c r="AT204" s="115" t="s">
        <v>123</v>
      </c>
      <c r="AU204" s="115" t="s">
        <v>185</v>
      </c>
      <c r="AV204" s="115" t="s">
        <v>42</v>
      </c>
      <c r="AW204" s="115" t="s">
        <v>11249</v>
      </c>
      <c r="AX204" s="115" t="s">
        <v>2660</v>
      </c>
      <c r="AY204" s="110">
        <v>0</v>
      </c>
      <c r="AZ204" s="116" t="s">
        <v>11303</v>
      </c>
      <c r="BA204" s="115" t="s">
        <v>11304</v>
      </c>
      <c r="BB204" s="115" t="s">
        <v>11305</v>
      </c>
      <c r="BC204" s="115" t="s">
        <v>36</v>
      </c>
      <c r="BD204" s="117">
        <v>66555.240000000005</v>
      </c>
      <c r="BE204" s="113" t="s">
        <v>11304</v>
      </c>
      <c r="BF204" s="115" t="s">
        <v>11249</v>
      </c>
      <c r="BG204" s="96">
        <f t="shared" si="8"/>
        <v>399</v>
      </c>
      <c r="BH204" s="97">
        <f t="shared" si="9"/>
        <v>13.3</v>
      </c>
    </row>
    <row r="205" spans="1:60" ht="12.95" customHeight="1" x14ac:dyDescent="0.25">
      <c r="A205" s="88" t="s">
        <v>11240</v>
      </c>
      <c r="B205" s="88">
        <v>93</v>
      </c>
      <c r="C205" s="88" t="s">
        <v>2527</v>
      </c>
      <c r="D205" s="270">
        <v>1013</v>
      </c>
      <c r="E205" s="88" t="s">
        <v>11358</v>
      </c>
      <c r="F205" s="88" t="s">
        <v>10541</v>
      </c>
      <c r="G205" s="88"/>
      <c r="H205" s="88" t="s">
        <v>10196</v>
      </c>
      <c r="I205" s="88" t="s">
        <v>9572</v>
      </c>
      <c r="J205" s="88" t="s">
        <v>7456</v>
      </c>
      <c r="K205" s="89">
        <v>35722.9398</v>
      </c>
      <c r="L205" s="89">
        <v>0</v>
      </c>
      <c r="M205" s="89">
        <f t="shared" si="10"/>
        <v>35722.9398</v>
      </c>
      <c r="N205" s="303">
        <v>0</v>
      </c>
      <c r="O205" s="310" t="s">
        <v>16077</v>
      </c>
      <c r="P205" s="88" t="s">
        <v>7842</v>
      </c>
      <c r="Q205" s="101">
        <v>1413125</v>
      </c>
      <c r="R205" s="115" t="s">
        <v>11306</v>
      </c>
      <c r="S205" s="115" t="s">
        <v>11307</v>
      </c>
      <c r="T205" s="115" t="s">
        <v>2622</v>
      </c>
      <c r="U205" s="115" t="s">
        <v>11308</v>
      </c>
      <c r="V205" s="116" t="s">
        <v>11309</v>
      </c>
      <c r="W205" s="115" t="s">
        <v>11310</v>
      </c>
      <c r="X205" s="115" t="s">
        <v>2623</v>
      </c>
      <c r="Y205" s="117">
        <v>20000</v>
      </c>
      <c r="Z205" s="117">
        <v>20000</v>
      </c>
      <c r="AA205" s="115" t="s">
        <v>2623</v>
      </c>
      <c r="AB205" s="115" t="s">
        <v>2623</v>
      </c>
      <c r="AC205" s="115" t="s">
        <v>2623</v>
      </c>
      <c r="AD205" s="117">
        <v>20000</v>
      </c>
      <c r="AE205" s="115" t="s">
        <v>50</v>
      </c>
      <c r="AF205" s="117">
        <v>10000</v>
      </c>
      <c r="AG205" s="117">
        <v>0</v>
      </c>
      <c r="AH205" s="115" t="s">
        <v>27</v>
      </c>
      <c r="AI205" s="110">
        <v>0</v>
      </c>
      <c r="AJ205" s="115" t="s">
        <v>2629</v>
      </c>
      <c r="AK205" s="115" t="s">
        <v>2630</v>
      </c>
      <c r="AL205" s="118"/>
      <c r="AM205" s="115" t="s">
        <v>28</v>
      </c>
      <c r="AN205" s="88" t="s">
        <v>135</v>
      </c>
      <c r="AO205" s="115" t="s">
        <v>136</v>
      </c>
      <c r="AP205" s="115" t="s">
        <v>31</v>
      </c>
      <c r="AQ205" s="115" t="s">
        <v>2644</v>
      </c>
      <c r="AR205" s="115" t="s">
        <v>32</v>
      </c>
      <c r="AS205" s="115" t="s">
        <v>158</v>
      </c>
      <c r="AT205" s="115" t="s">
        <v>34</v>
      </c>
      <c r="AU205" s="115" t="s">
        <v>71</v>
      </c>
      <c r="AV205" s="115" t="s">
        <v>42</v>
      </c>
      <c r="AW205" s="115" t="s">
        <v>11287</v>
      </c>
      <c r="AX205" s="115" t="s">
        <v>2647</v>
      </c>
      <c r="AY205" s="110">
        <v>0</v>
      </c>
      <c r="AZ205" s="116" t="s">
        <v>11311</v>
      </c>
      <c r="BA205" s="115" t="s">
        <v>11312</v>
      </c>
      <c r="BB205" s="115" t="s">
        <v>11313</v>
      </c>
      <c r="BC205" s="115" t="s">
        <v>36</v>
      </c>
      <c r="BD205" s="117">
        <v>20000</v>
      </c>
      <c r="BE205" s="113" t="s">
        <v>11312</v>
      </c>
      <c r="BF205" s="115" t="s">
        <v>11287</v>
      </c>
      <c r="BG205" s="96">
        <f t="shared" si="8"/>
        <v>876</v>
      </c>
      <c r="BH205" s="97">
        <f t="shared" si="9"/>
        <v>29.2</v>
      </c>
    </row>
    <row r="206" spans="1:60" ht="12.95" customHeight="1" x14ac:dyDescent="0.25">
      <c r="A206" s="88" t="s">
        <v>11240</v>
      </c>
      <c r="B206" s="88">
        <v>14</v>
      </c>
      <c r="C206" s="88" t="s">
        <v>2528</v>
      </c>
      <c r="D206" s="270">
        <v>5000</v>
      </c>
      <c r="E206" s="88" t="s">
        <v>3630</v>
      </c>
      <c r="F206" s="88" t="s">
        <v>8714</v>
      </c>
      <c r="G206" s="88"/>
      <c r="H206" s="88" t="s">
        <v>10196</v>
      </c>
      <c r="I206" s="88" t="s">
        <v>10206</v>
      </c>
      <c r="J206" s="91" t="s">
        <v>7839</v>
      </c>
      <c r="K206" s="89">
        <v>5465.46</v>
      </c>
      <c r="L206" s="89">
        <v>5465.46</v>
      </c>
      <c r="M206" s="89">
        <f t="shared" si="10"/>
        <v>0</v>
      </c>
      <c r="N206" s="303">
        <v>0</v>
      </c>
      <c r="O206" s="310" t="s">
        <v>16077</v>
      </c>
      <c r="P206" s="88" t="s">
        <v>7842</v>
      </c>
      <c r="Q206" s="101">
        <v>1501553</v>
      </c>
      <c r="R206" s="115" t="s">
        <v>11314</v>
      </c>
      <c r="S206" s="115" t="s">
        <v>11315</v>
      </c>
      <c r="T206" s="115" t="s">
        <v>2646</v>
      </c>
      <c r="U206" s="115" t="s">
        <v>11316</v>
      </c>
      <c r="V206" s="116" t="s">
        <v>11317</v>
      </c>
      <c r="W206" s="115" t="s">
        <v>11318</v>
      </c>
      <c r="X206" s="115" t="s">
        <v>2623</v>
      </c>
      <c r="Y206" s="117">
        <v>5465.46</v>
      </c>
      <c r="Z206" s="117">
        <v>5465.46</v>
      </c>
      <c r="AA206" s="115" t="s">
        <v>2623</v>
      </c>
      <c r="AB206" s="115" t="s">
        <v>2623</v>
      </c>
      <c r="AC206" s="115" t="s">
        <v>2623</v>
      </c>
      <c r="AD206" s="117">
        <v>5465.46</v>
      </c>
      <c r="AE206" s="115" t="s">
        <v>26</v>
      </c>
      <c r="AF206" s="117">
        <v>5465.46</v>
      </c>
      <c r="AG206" s="117">
        <v>0</v>
      </c>
      <c r="AH206" s="115" t="s">
        <v>27</v>
      </c>
      <c r="AI206" s="110">
        <v>0</v>
      </c>
      <c r="AJ206" s="115" t="s">
        <v>2629</v>
      </c>
      <c r="AK206" s="115" t="s">
        <v>2625</v>
      </c>
      <c r="AL206" s="115" t="s">
        <v>2626</v>
      </c>
      <c r="AM206" s="115" t="s">
        <v>28</v>
      </c>
      <c r="AN206" s="115" t="s">
        <v>262</v>
      </c>
      <c r="AO206" s="115" t="s">
        <v>151</v>
      </c>
      <c r="AP206" s="115" t="s">
        <v>31</v>
      </c>
      <c r="AQ206" s="115" t="s">
        <v>2632</v>
      </c>
      <c r="AR206" s="115" t="s">
        <v>139</v>
      </c>
      <c r="AS206" s="115" t="s">
        <v>113</v>
      </c>
      <c r="AT206" s="115" t="s">
        <v>84</v>
      </c>
      <c r="AU206" s="115" t="s">
        <v>85</v>
      </c>
      <c r="AV206" s="115" t="s">
        <v>42</v>
      </c>
      <c r="AW206" s="115" t="s">
        <v>11287</v>
      </c>
      <c r="AX206" s="115" t="s">
        <v>43</v>
      </c>
      <c r="AY206" s="110">
        <v>0</v>
      </c>
      <c r="AZ206" s="116" t="s">
        <v>11319</v>
      </c>
      <c r="BA206" s="115" t="s">
        <v>11320</v>
      </c>
      <c r="BB206" s="115" t="s">
        <v>11321</v>
      </c>
      <c r="BC206" s="115" t="s">
        <v>36</v>
      </c>
      <c r="BD206" s="117">
        <v>5465.46</v>
      </c>
      <c r="BE206" s="113" t="s">
        <v>11320</v>
      </c>
      <c r="BF206" s="115" t="s">
        <v>11287</v>
      </c>
      <c r="BG206" s="96">
        <f t="shared" ref="BG206:BG230" si="11">BF206-BE206</f>
        <v>644</v>
      </c>
      <c r="BH206" s="97">
        <f t="shared" ref="BH206:BH230" si="12">BG206/30</f>
        <v>21.466666666666665</v>
      </c>
    </row>
    <row r="207" spans="1:60" ht="12.95" customHeight="1" x14ac:dyDescent="0.25">
      <c r="A207" s="88" t="s">
        <v>11240</v>
      </c>
      <c r="B207" s="88">
        <v>14</v>
      </c>
      <c r="C207" s="88" t="s">
        <v>2528</v>
      </c>
      <c r="D207" s="270">
        <v>5008</v>
      </c>
      <c r="E207" s="88" t="s">
        <v>11359</v>
      </c>
      <c r="F207" s="88" t="s">
        <v>9206</v>
      </c>
      <c r="G207" s="88"/>
      <c r="H207" s="88" t="s">
        <v>10196</v>
      </c>
      <c r="I207" s="88" t="s">
        <v>10204</v>
      </c>
      <c r="J207" s="88" t="s">
        <v>7456</v>
      </c>
      <c r="K207" s="89">
        <v>19647.840400000001</v>
      </c>
      <c r="L207" s="89">
        <v>0</v>
      </c>
      <c r="M207" s="89">
        <f t="shared" si="10"/>
        <v>19647.840400000001</v>
      </c>
      <c r="N207" s="303">
        <v>0</v>
      </c>
      <c r="O207" s="310" t="s">
        <v>16077</v>
      </c>
      <c r="P207" s="88" t="s">
        <v>7842</v>
      </c>
      <c r="Q207" s="101">
        <v>1476117</v>
      </c>
      <c r="R207" s="115" t="s">
        <v>9102</v>
      </c>
      <c r="S207" s="115" t="s">
        <v>11322</v>
      </c>
      <c r="T207" s="115" t="s">
        <v>2646</v>
      </c>
      <c r="U207" s="115" t="s">
        <v>9723</v>
      </c>
      <c r="V207" s="116" t="s">
        <v>9724</v>
      </c>
      <c r="W207" s="115" t="s">
        <v>9725</v>
      </c>
      <c r="X207" s="115" t="s">
        <v>2623</v>
      </c>
      <c r="Y207" s="117">
        <v>13752</v>
      </c>
      <c r="Z207" s="117">
        <v>13752</v>
      </c>
      <c r="AA207" s="115" t="s">
        <v>2623</v>
      </c>
      <c r="AB207" s="115" t="s">
        <v>2623</v>
      </c>
      <c r="AC207" s="115" t="s">
        <v>2623</v>
      </c>
      <c r="AD207" s="117">
        <v>13752</v>
      </c>
      <c r="AE207" s="115" t="s">
        <v>50</v>
      </c>
      <c r="AF207" s="117">
        <v>6876</v>
      </c>
      <c r="AG207" s="117">
        <v>0</v>
      </c>
      <c r="AH207" s="115" t="s">
        <v>27</v>
      </c>
      <c r="AI207" s="110">
        <v>0</v>
      </c>
      <c r="AJ207" s="115" t="s">
        <v>2629</v>
      </c>
      <c r="AK207" s="115" t="s">
        <v>2630</v>
      </c>
      <c r="AL207" s="118"/>
      <c r="AM207" s="115" t="s">
        <v>28</v>
      </c>
      <c r="AN207" s="115" t="s">
        <v>262</v>
      </c>
      <c r="AO207" s="115" t="s">
        <v>276</v>
      </c>
      <c r="AP207" s="115" t="s">
        <v>31</v>
      </c>
      <c r="AQ207" s="115" t="s">
        <v>2632</v>
      </c>
      <c r="AR207" s="115" t="s">
        <v>131</v>
      </c>
      <c r="AS207" s="115" t="s">
        <v>347</v>
      </c>
      <c r="AT207" s="115" t="s">
        <v>34</v>
      </c>
      <c r="AU207" s="115" t="s">
        <v>71</v>
      </c>
      <c r="AV207" s="115" t="s">
        <v>42</v>
      </c>
      <c r="AW207" s="115" t="s">
        <v>11287</v>
      </c>
      <c r="AX207" s="115" t="s">
        <v>2628</v>
      </c>
      <c r="AY207" s="110">
        <v>0</v>
      </c>
      <c r="AZ207" s="116" t="s">
        <v>11323</v>
      </c>
      <c r="BA207" s="115" t="s">
        <v>10971</v>
      </c>
      <c r="BB207" s="115" t="s">
        <v>11324</v>
      </c>
      <c r="BC207" s="115" t="s">
        <v>36</v>
      </c>
      <c r="BD207" s="117">
        <v>13752</v>
      </c>
      <c r="BE207" s="113" t="s">
        <v>10971</v>
      </c>
      <c r="BF207" s="115" t="s">
        <v>11287</v>
      </c>
      <c r="BG207" s="96">
        <f t="shared" si="11"/>
        <v>678</v>
      </c>
      <c r="BH207" s="97">
        <f t="shared" si="12"/>
        <v>22.6</v>
      </c>
    </row>
    <row r="208" spans="1:60" ht="12.95" customHeight="1" x14ac:dyDescent="0.25">
      <c r="A208" s="88" t="s">
        <v>11240</v>
      </c>
      <c r="B208" s="88">
        <v>14</v>
      </c>
      <c r="C208" s="88" t="s">
        <v>2528</v>
      </c>
      <c r="D208" s="270">
        <v>8100</v>
      </c>
      <c r="E208" s="88" t="s">
        <v>11360</v>
      </c>
      <c r="F208" s="88" t="s">
        <v>9206</v>
      </c>
      <c r="G208" s="88"/>
      <c r="H208" s="88" t="s">
        <v>10203</v>
      </c>
      <c r="I208" s="88" t="s">
        <v>8716</v>
      </c>
      <c r="J208" s="88" t="s">
        <v>7456</v>
      </c>
      <c r="K208" s="89">
        <v>2776.1816000000003</v>
      </c>
      <c r="L208" s="89">
        <v>0</v>
      </c>
      <c r="M208" s="89">
        <f t="shared" si="10"/>
        <v>2776.1816000000003</v>
      </c>
      <c r="N208" s="303">
        <v>0</v>
      </c>
      <c r="O208" s="310" t="s">
        <v>16077</v>
      </c>
      <c r="P208" s="88" t="s">
        <v>7842</v>
      </c>
      <c r="Q208" s="101">
        <v>1742175</v>
      </c>
      <c r="R208" s="115" t="s">
        <v>11325</v>
      </c>
      <c r="S208" s="115" t="s">
        <v>11326</v>
      </c>
      <c r="T208" s="115" t="s">
        <v>2646</v>
      </c>
      <c r="U208" s="115" t="s">
        <v>11327</v>
      </c>
      <c r="V208" s="116" t="s">
        <v>11328</v>
      </c>
      <c r="W208" s="115" t="s">
        <v>11329</v>
      </c>
      <c r="X208" s="115" t="s">
        <v>2623</v>
      </c>
      <c r="Y208" s="117">
        <v>2492.5700000000002</v>
      </c>
      <c r="Z208" s="117">
        <v>4000</v>
      </c>
      <c r="AA208" s="115" t="s">
        <v>2623</v>
      </c>
      <c r="AB208" s="115" t="s">
        <v>2623</v>
      </c>
      <c r="AC208" s="115" t="s">
        <v>2623</v>
      </c>
      <c r="AD208" s="117">
        <v>2492.5700000000002</v>
      </c>
      <c r="AE208" s="115" t="s">
        <v>50</v>
      </c>
      <c r="AF208" s="117">
        <v>1246.29</v>
      </c>
      <c r="AG208" s="117">
        <v>0</v>
      </c>
      <c r="AH208" s="115" t="s">
        <v>27</v>
      </c>
      <c r="AI208" s="110">
        <v>0</v>
      </c>
      <c r="AJ208" s="115" t="s">
        <v>2629</v>
      </c>
      <c r="AK208" s="115" t="s">
        <v>2630</v>
      </c>
      <c r="AL208" s="118"/>
      <c r="AM208" s="115" t="s">
        <v>28</v>
      </c>
      <c r="AN208" s="115" t="s">
        <v>262</v>
      </c>
      <c r="AO208" s="115" t="s">
        <v>284</v>
      </c>
      <c r="AP208" s="115" t="s">
        <v>45</v>
      </c>
      <c r="AQ208" s="115" t="s">
        <v>2632</v>
      </c>
      <c r="AR208" s="115" t="s">
        <v>131</v>
      </c>
      <c r="AS208" s="115" t="s">
        <v>410</v>
      </c>
      <c r="AT208" s="115" t="s">
        <v>34</v>
      </c>
      <c r="AU208" s="115" t="s">
        <v>71</v>
      </c>
      <c r="AV208" s="115" t="s">
        <v>42</v>
      </c>
      <c r="AW208" s="115" t="s">
        <v>11287</v>
      </c>
      <c r="AX208" s="115" t="s">
        <v>2628</v>
      </c>
      <c r="AY208" s="110">
        <v>0</v>
      </c>
      <c r="AZ208" s="116" t="s">
        <v>11330</v>
      </c>
      <c r="BA208" s="115" t="s">
        <v>11331</v>
      </c>
      <c r="BB208" s="115" t="s">
        <v>11332</v>
      </c>
      <c r="BC208" s="115" t="s">
        <v>36</v>
      </c>
      <c r="BD208" s="117">
        <v>2492.5700000000002</v>
      </c>
      <c r="BE208" s="113" t="s">
        <v>11331</v>
      </c>
      <c r="BF208" s="115" t="s">
        <v>11287</v>
      </c>
      <c r="BG208" s="96">
        <f t="shared" si="11"/>
        <v>180</v>
      </c>
      <c r="BH208" s="97">
        <f t="shared" si="12"/>
        <v>6</v>
      </c>
    </row>
    <row r="209" spans="1:60" ht="12.95" customHeight="1" x14ac:dyDescent="0.25">
      <c r="A209" s="88" t="s">
        <v>11240</v>
      </c>
      <c r="B209" s="88">
        <v>14</v>
      </c>
      <c r="C209" s="88" t="s">
        <v>2528</v>
      </c>
      <c r="D209" s="270">
        <v>5002</v>
      </c>
      <c r="E209" s="88" t="s">
        <v>2531</v>
      </c>
      <c r="F209" s="88" t="s">
        <v>8714</v>
      </c>
      <c r="G209" s="88"/>
      <c r="H209" s="88" t="s">
        <v>10196</v>
      </c>
      <c r="I209" s="88" t="s">
        <v>11361</v>
      </c>
      <c r="J209" s="88" t="s">
        <v>7456</v>
      </c>
      <c r="K209" s="89">
        <v>19302.840400000001</v>
      </c>
      <c r="L209" s="89">
        <v>0</v>
      </c>
      <c r="M209" s="89">
        <f t="shared" si="10"/>
        <v>19302.840400000001</v>
      </c>
      <c r="N209" s="303">
        <v>0</v>
      </c>
      <c r="O209" s="310" t="s">
        <v>16077</v>
      </c>
      <c r="P209" s="88" t="s">
        <v>7842</v>
      </c>
      <c r="Q209" s="101">
        <v>1379927</v>
      </c>
      <c r="R209" s="115" t="s">
        <v>11333</v>
      </c>
      <c r="S209" s="115" t="s">
        <v>11334</v>
      </c>
      <c r="T209" s="115" t="s">
        <v>2646</v>
      </c>
      <c r="U209" s="115" t="s">
        <v>11335</v>
      </c>
      <c r="V209" s="116" t="s">
        <v>11336</v>
      </c>
      <c r="W209" s="115" t="s">
        <v>11337</v>
      </c>
      <c r="X209" s="115" t="s">
        <v>2623</v>
      </c>
      <c r="Y209" s="117">
        <v>11855</v>
      </c>
      <c r="Z209" s="117">
        <v>11855</v>
      </c>
      <c r="AA209" s="115" t="s">
        <v>2623</v>
      </c>
      <c r="AB209" s="115" t="s">
        <v>2623</v>
      </c>
      <c r="AC209" s="115" t="s">
        <v>2623</v>
      </c>
      <c r="AD209" s="117">
        <v>11855</v>
      </c>
      <c r="AE209" s="115" t="s">
        <v>50</v>
      </c>
      <c r="AF209" s="117">
        <v>5927.5</v>
      </c>
      <c r="AG209" s="117">
        <v>0</v>
      </c>
      <c r="AH209" s="115" t="s">
        <v>27</v>
      </c>
      <c r="AI209" s="110">
        <v>0</v>
      </c>
      <c r="AJ209" s="115" t="s">
        <v>2629</v>
      </c>
      <c r="AK209" s="115" t="s">
        <v>2630</v>
      </c>
      <c r="AL209" s="118"/>
      <c r="AM209" s="115" t="s">
        <v>28</v>
      </c>
      <c r="AN209" s="115" t="s">
        <v>262</v>
      </c>
      <c r="AO209" s="115" t="s">
        <v>284</v>
      </c>
      <c r="AP209" s="115" t="s">
        <v>31</v>
      </c>
      <c r="AQ209" s="115" t="s">
        <v>2634</v>
      </c>
      <c r="AR209" s="115" t="s">
        <v>32</v>
      </c>
      <c r="AS209" s="115" t="s">
        <v>560</v>
      </c>
      <c r="AT209" s="115" t="s">
        <v>34</v>
      </c>
      <c r="AU209" s="115" t="s">
        <v>71</v>
      </c>
      <c r="AV209" s="115" t="s">
        <v>42</v>
      </c>
      <c r="AW209" s="115" t="s">
        <v>11287</v>
      </c>
      <c r="AX209" s="115" t="s">
        <v>2628</v>
      </c>
      <c r="AY209" s="110">
        <v>0</v>
      </c>
      <c r="AZ209" s="116" t="s">
        <v>11338</v>
      </c>
      <c r="BA209" s="115" t="s">
        <v>11339</v>
      </c>
      <c r="BB209" s="115" t="s">
        <v>11340</v>
      </c>
      <c r="BC209" s="115" t="s">
        <v>36</v>
      </c>
      <c r="BD209" s="117">
        <v>11855</v>
      </c>
      <c r="BE209" s="113" t="s">
        <v>11339</v>
      </c>
      <c r="BF209" s="115" t="s">
        <v>11287</v>
      </c>
      <c r="BG209" s="96">
        <f t="shared" si="11"/>
        <v>926</v>
      </c>
      <c r="BH209" s="97">
        <f t="shared" si="12"/>
        <v>30.866666666666667</v>
      </c>
    </row>
    <row r="210" spans="1:60" ht="12.95" customHeight="1" x14ac:dyDescent="0.25">
      <c r="A210" s="88" t="s">
        <v>11240</v>
      </c>
      <c r="B210" s="88">
        <v>14</v>
      </c>
      <c r="C210" s="88" t="s">
        <v>2528</v>
      </c>
      <c r="D210" s="270">
        <v>5002</v>
      </c>
      <c r="E210" s="88" t="s">
        <v>2531</v>
      </c>
      <c r="F210" s="88" t="s">
        <v>10803</v>
      </c>
      <c r="G210" s="88"/>
      <c r="H210" s="88" t="s">
        <v>10196</v>
      </c>
      <c r="I210" s="88" t="s">
        <v>10206</v>
      </c>
      <c r="J210" s="91" t="s">
        <v>7839</v>
      </c>
      <c r="K210" s="89">
        <v>12019.45</v>
      </c>
      <c r="L210" s="89">
        <v>12019.45</v>
      </c>
      <c r="M210" s="89">
        <f t="shared" si="10"/>
        <v>0</v>
      </c>
      <c r="N210" s="303">
        <v>2413.58</v>
      </c>
      <c r="O210" s="310" t="s">
        <v>16070</v>
      </c>
      <c r="P210" s="88" t="s">
        <v>7842</v>
      </c>
      <c r="Q210" s="101">
        <v>1613323</v>
      </c>
      <c r="R210" s="115" t="s">
        <v>11341</v>
      </c>
      <c r="S210" s="115" t="s">
        <v>11342</v>
      </c>
      <c r="T210" s="115" t="s">
        <v>2646</v>
      </c>
      <c r="U210" s="115" t="s">
        <v>11343</v>
      </c>
      <c r="V210" s="116" t="s">
        <v>11344</v>
      </c>
      <c r="W210" s="115" t="s">
        <v>11345</v>
      </c>
      <c r="X210" s="115" t="s">
        <v>2623</v>
      </c>
      <c r="Y210" s="117">
        <v>12610</v>
      </c>
      <c r="Z210" s="117">
        <v>12610</v>
      </c>
      <c r="AA210" s="115" t="s">
        <v>2623</v>
      </c>
      <c r="AB210" s="115" t="s">
        <v>2623</v>
      </c>
      <c r="AC210" s="115" t="s">
        <v>2623</v>
      </c>
      <c r="AD210" s="117">
        <v>9605.8700000000008</v>
      </c>
      <c r="AE210" s="115" t="s">
        <v>26</v>
      </c>
      <c r="AF210" s="117">
        <v>9605.8700000000008</v>
      </c>
      <c r="AG210" s="117">
        <v>3143.47</v>
      </c>
      <c r="AH210" s="115" t="s">
        <v>27</v>
      </c>
      <c r="AI210" s="110">
        <v>0</v>
      </c>
      <c r="AJ210" s="115" t="s">
        <v>2629</v>
      </c>
      <c r="AK210" s="115" t="s">
        <v>2625</v>
      </c>
      <c r="AL210" s="115" t="s">
        <v>2626</v>
      </c>
      <c r="AM210" s="115" t="s">
        <v>28</v>
      </c>
      <c r="AN210" s="115" t="s">
        <v>262</v>
      </c>
      <c r="AO210" s="115" t="s">
        <v>284</v>
      </c>
      <c r="AP210" s="115" t="s">
        <v>31</v>
      </c>
      <c r="AQ210" s="115" t="s">
        <v>2632</v>
      </c>
      <c r="AR210" s="115" t="s">
        <v>131</v>
      </c>
      <c r="AS210" s="115" t="s">
        <v>288</v>
      </c>
      <c r="AT210" s="115" t="s">
        <v>84</v>
      </c>
      <c r="AU210" s="115" t="s">
        <v>85</v>
      </c>
      <c r="AV210" s="115" t="s">
        <v>42</v>
      </c>
      <c r="AW210" s="115" t="s">
        <v>11287</v>
      </c>
      <c r="AX210" s="115" t="s">
        <v>43</v>
      </c>
      <c r="AY210" s="110">
        <v>0</v>
      </c>
      <c r="AZ210" s="116" t="s">
        <v>11346</v>
      </c>
      <c r="BA210" s="115" t="s">
        <v>11347</v>
      </c>
      <c r="BB210" s="115" t="s">
        <v>11348</v>
      </c>
      <c r="BC210" s="115" t="s">
        <v>36</v>
      </c>
      <c r="BD210" s="117">
        <v>12610</v>
      </c>
      <c r="BE210" s="113" t="s">
        <v>11347</v>
      </c>
      <c r="BF210" s="115" t="s">
        <v>11287</v>
      </c>
      <c r="BG210" s="96">
        <f t="shared" si="11"/>
        <v>399</v>
      </c>
      <c r="BH210" s="97">
        <f t="shared" si="12"/>
        <v>13.3</v>
      </c>
    </row>
    <row r="211" spans="1:60" ht="12.95" customHeight="1" x14ac:dyDescent="0.25">
      <c r="A211" s="88" t="s">
        <v>11240</v>
      </c>
      <c r="B211" s="88">
        <v>14</v>
      </c>
      <c r="C211" s="88" t="s">
        <v>2528</v>
      </c>
      <c r="D211" s="270">
        <v>5002</v>
      </c>
      <c r="E211" s="88" t="s">
        <v>2531</v>
      </c>
      <c r="F211" s="88" t="s">
        <v>8714</v>
      </c>
      <c r="G211" s="88"/>
      <c r="H211" s="88" t="s">
        <v>10203</v>
      </c>
      <c r="I211" s="88" t="s">
        <v>8716</v>
      </c>
      <c r="J211" s="88" t="s">
        <v>7456</v>
      </c>
      <c r="K211" s="89">
        <v>20859.322800000002</v>
      </c>
      <c r="L211" s="89">
        <v>0</v>
      </c>
      <c r="M211" s="89">
        <f t="shared" si="10"/>
        <v>20859.322800000002</v>
      </c>
      <c r="N211" s="303">
        <v>0</v>
      </c>
      <c r="O211" s="310" t="s">
        <v>16077</v>
      </c>
      <c r="P211" s="88" t="s">
        <v>7842</v>
      </c>
      <c r="Q211" s="101">
        <v>1567095</v>
      </c>
      <c r="R211" s="115" t="s">
        <v>11349</v>
      </c>
      <c r="S211" s="115" t="s">
        <v>11350</v>
      </c>
      <c r="T211" s="115" t="s">
        <v>2646</v>
      </c>
      <c r="U211" s="115" t="s">
        <v>11351</v>
      </c>
      <c r="V211" s="116" t="s">
        <v>11352</v>
      </c>
      <c r="W211" s="115" t="s">
        <v>11353</v>
      </c>
      <c r="X211" s="115" t="s">
        <v>2623</v>
      </c>
      <c r="Y211" s="117">
        <v>15643.9</v>
      </c>
      <c r="Z211" s="117">
        <v>20980</v>
      </c>
      <c r="AA211" s="115" t="s">
        <v>2623</v>
      </c>
      <c r="AB211" s="115" t="s">
        <v>2623</v>
      </c>
      <c r="AC211" s="115" t="s">
        <v>2623</v>
      </c>
      <c r="AD211" s="117">
        <v>15643.9</v>
      </c>
      <c r="AE211" s="115" t="s">
        <v>50</v>
      </c>
      <c r="AF211" s="117">
        <v>7821.95</v>
      </c>
      <c r="AG211" s="117">
        <v>0</v>
      </c>
      <c r="AH211" s="115" t="s">
        <v>27</v>
      </c>
      <c r="AI211" s="110">
        <v>0</v>
      </c>
      <c r="AJ211" s="115" t="s">
        <v>2629</v>
      </c>
      <c r="AK211" s="115" t="s">
        <v>2630</v>
      </c>
      <c r="AL211" s="118"/>
      <c r="AM211" s="115" t="s">
        <v>28</v>
      </c>
      <c r="AN211" s="115" t="s">
        <v>262</v>
      </c>
      <c r="AO211" s="115" t="s">
        <v>412</v>
      </c>
      <c r="AP211" s="115" t="s">
        <v>45</v>
      </c>
      <c r="AQ211" s="115" t="s">
        <v>2680</v>
      </c>
      <c r="AR211" s="115" t="s">
        <v>32</v>
      </c>
      <c r="AS211" s="115" t="s">
        <v>77</v>
      </c>
      <c r="AT211" s="115" t="s">
        <v>34</v>
      </c>
      <c r="AU211" s="115" t="s">
        <v>71</v>
      </c>
      <c r="AV211" s="115" t="s">
        <v>42</v>
      </c>
      <c r="AW211" s="115" t="s">
        <v>11287</v>
      </c>
      <c r="AX211" s="115" t="s">
        <v>2628</v>
      </c>
      <c r="AY211" s="110">
        <v>0</v>
      </c>
      <c r="AZ211" s="116" t="s">
        <v>11354</v>
      </c>
      <c r="BA211" s="115" t="s">
        <v>11355</v>
      </c>
      <c r="BB211" s="115" t="s">
        <v>11356</v>
      </c>
      <c r="BC211" s="115" t="s">
        <v>36</v>
      </c>
      <c r="BD211" s="117">
        <v>15643.9</v>
      </c>
      <c r="BE211" s="113" t="s">
        <v>11355</v>
      </c>
      <c r="BF211" s="115" t="s">
        <v>11287</v>
      </c>
      <c r="BG211" s="96">
        <f t="shared" si="11"/>
        <v>504</v>
      </c>
      <c r="BH211" s="97">
        <f t="shared" si="12"/>
        <v>16.8</v>
      </c>
    </row>
    <row r="212" spans="1:60" ht="12.95" customHeight="1" x14ac:dyDescent="0.25">
      <c r="A212" s="88" t="s">
        <v>11714</v>
      </c>
      <c r="B212" s="119">
        <v>31</v>
      </c>
      <c r="C212" s="88" t="s">
        <v>2528</v>
      </c>
      <c r="D212" s="270">
        <v>9999</v>
      </c>
      <c r="E212" s="88" t="s">
        <v>2529</v>
      </c>
      <c r="F212" s="88" t="s">
        <v>11921</v>
      </c>
      <c r="G212" s="88"/>
      <c r="H212" s="88" t="s">
        <v>10196</v>
      </c>
      <c r="I212" s="88" t="s">
        <v>11920</v>
      </c>
      <c r="J212" s="91" t="s">
        <v>7838</v>
      </c>
      <c r="K212" s="89">
        <v>54866.19</v>
      </c>
      <c r="L212" s="89">
        <v>54866.19</v>
      </c>
      <c r="M212" s="89">
        <f t="shared" si="10"/>
        <v>0</v>
      </c>
      <c r="N212" s="292">
        <v>8229.93</v>
      </c>
      <c r="O212" s="297" t="s">
        <v>16068</v>
      </c>
      <c r="P212" s="88" t="s">
        <v>9686</v>
      </c>
      <c r="Q212" s="101">
        <v>254417</v>
      </c>
      <c r="R212" s="115" t="s">
        <v>11362</v>
      </c>
      <c r="S212" s="115" t="s">
        <v>11363</v>
      </c>
      <c r="T212" s="115" t="s">
        <v>2622</v>
      </c>
      <c r="U212" s="101">
        <v>9300628</v>
      </c>
      <c r="V212" s="116" t="s">
        <v>11364</v>
      </c>
      <c r="W212" s="115" t="s">
        <v>11365</v>
      </c>
      <c r="X212" s="115" t="s">
        <v>2623</v>
      </c>
      <c r="Y212" s="117">
        <v>9500</v>
      </c>
      <c r="Z212" s="117">
        <v>9500</v>
      </c>
      <c r="AA212" s="115" t="s">
        <v>2623</v>
      </c>
      <c r="AB212" s="115" t="s">
        <v>2623</v>
      </c>
      <c r="AC212" s="115" t="s">
        <v>2623</v>
      </c>
      <c r="AD212" s="117">
        <v>9500</v>
      </c>
      <c r="AE212" s="115" t="s">
        <v>26</v>
      </c>
      <c r="AF212" s="117">
        <v>9500</v>
      </c>
      <c r="AG212" s="117">
        <v>1000</v>
      </c>
      <c r="AH212" s="115" t="s">
        <v>27</v>
      </c>
      <c r="AI212" s="117">
        <v>0</v>
      </c>
      <c r="AJ212" s="115" t="s">
        <v>2629</v>
      </c>
      <c r="AK212" s="118"/>
      <c r="AL212" s="118"/>
      <c r="AM212" s="115" t="s">
        <v>28</v>
      </c>
      <c r="AN212" s="91" t="s">
        <v>128</v>
      </c>
      <c r="AO212" s="115" t="s">
        <v>69</v>
      </c>
      <c r="AP212" s="115" t="s">
        <v>45</v>
      </c>
      <c r="AQ212" s="115" t="s">
        <v>2641</v>
      </c>
      <c r="AR212" s="115" t="s">
        <v>32</v>
      </c>
      <c r="AS212" s="115" t="s">
        <v>77</v>
      </c>
      <c r="AT212" s="115" t="s">
        <v>34</v>
      </c>
      <c r="AU212" s="115" t="s">
        <v>71</v>
      </c>
      <c r="AV212" s="115" t="s">
        <v>42</v>
      </c>
      <c r="AW212" s="115" t="s">
        <v>11575</v>
      </c>
      <c r="AX212" s="115" t="s">
        <v>57</v>
      </c>
      <c r="AY212" s="120">
        <v>0</v>
      </c>
      <c r="AZ212" s="116" t="s">
        <v>11576</v>
      </c>
      <c r="BA212" s="115" t="s">
        <v>11577</v>
      </c>
      <c r="BB212" s="115" t="s">
        <v>10210</v>
      </c>
      <c r="BC212" s="115" t="s">
        <v>36</v>
      </c>
      <c r="BD212" s="117">
        <v>9500</v>
      </c>
      <c r="BE212" s="121">
        <v>37618</v>
      </c>
      <c r="BF212" s="115" t="s">
        <v>11575</v>
      </c>
      <c r="BG212" s="96">
        <f t="shared" si="11"/>
        <v>4153</v>
      </c>
      <c r="BH212" s="97">
        <f t="shared" si="12"/>
        <v>138.43333333333334</v>
      </c>
    </row>
    <row r="213" spans="1:60" ht="12.95" customHeight="1" x14ac:dyDescent="0.25">
      <c r="A213" s="88" t="s">
        <v>11714</v>
      </c>
      <c r="B213" s="88">
        <v>93</v>
      </c>
      <c r="C213" s="88" t="s">
        <v>2527</v>
      </c>
      <c r="D213" s="270">
        <v>5055</v>
      </c>
      <c r="E213" s="88" t="s">
        <v>2536</v>
      </c>
      <c r="F213" s="122" t="s">
        <v>11913</v>
      </c>
      <c r="G213" s="122"/>
      <c r="H213" s="88" t="s">
        <v>10196</v>
      </c>
      <c r="I213" s="88" t="s">
        <v>14919</v>
      </c>
      <c r="J213" s="88" t="s">
        <v>7456</v>
      </c>
      <c r="K213" s="89">
        <v>5276.4936000000007</v>
      </c>
      <c r="L213" s="89">
        <v>0</v>
      </c>
      <c r="M213" s="89">
        <f t="shared" si="10"/>
        <v>5276.4936000000007</v>
      </c>
      <c r="N213" s="303">
        <v>0</v>
      </c>
      <c r="O213" s="297" t="s">
        <v>16077</v>
      </c>
      <c r="P213" s="88" t="s">
        <v>7842</v>
      </c>
      <c r="Q213" s="101">
        <v>1798513</v>
      </c>
      <c r="R213" s="115" t="s">
        <v>11366</v>
      </c>
      <c r="S213" s="115" t="s">
        <v>11367</v>
      </c>
      <c r="T213" s="115" t="s">
        <v>2622</v>
      </c>
      <c r="U213" s="115" t="s">
        <v>11368</v>
      </c>
      <c r="V213" s="116" t="s">
        <v>11369</v>
      </c>
      <c r="W213" s="115" t="s">
        <v>9643</v>
      </c>
      <c r="X213" s="115" t="s">
        <v>2623</v>
      </c>
      <c r="Y213" s="117">
        <v>5000</v>
      </c>
      <c r="Z213" s="117">
        <v>5000</v>
      </c>
      <c r="AA213" s="115" t="s">
        <v>2623</v>
      </c>
      <c r="AB213" s="115" t="s">
        <v>2623</v>
      </c>
      <c r="AC213" s="115" t="s">
        <v>2623</v>
      </c>
      <c r="AD213" s="117">
        <v>5000</v>
      </c>
      <c r="AE213" s="115" t="s">
        <v>50</v>
      </c>
      <c r="AF213" s="117">
        <v>2500</v>
      </c>
      <c r="AG213" s="117">
        <v>0</v>
      </c>
      <c r="AH213" s="115" t="s">
        <v>27</v>
      </c>
      <c r="AI213" s="117">
        <v>0</v>
      </c>
      <c r="AJ213" s="115" t="s">
        <v>2629</v>
      </c>
      <c r="AK213" s="115" t="s">
        <v>2630</v>
      </c>
      <c r="AL213" s="118"/>
      <c r="AM213" s="115" t="s">
        <v>28</v>
      </c>
      <c r="AN213" s="88" t="s">
        <v>135</v>
      </c>
      <c r="AO213" s="115" t="s">
        <v>276</v>
      </c>
      <c r="AP213" s="115" t="s">
        <v>31</v>
      </c>
      <c r="AQ213" s="115" t="s">
        <v>2632</v>
      </c>
      <c r="AR213" s="115" t="s">
        <v>139</v>
      </c>
      <c r="AS213" s="115" t="s">
        <v>77</v>
      </c>
      <c r="AT213" s="115" t="s">
        <v>34</v>
      </c>
      <c r="AU213" s="115" t="s">
        <v>71</v>
      </c>
      <c r="AV213" s="115" t="s">
        <v>42</v>
      </c>
      <c r="AW213" s="115" t="s">
        <v>11578</v>
      </c>
      <c r="AX213" s="115" t="s">
        <v>2628</v>
      </c>
      <c r="AY213" s="120">
        <v>0</v>
      </c>
      <c r="AZ213" s="116" t="s">
        <v>11579</v>
      </c>
      <c r="BA213" s="115" t="s">
        <v>11580</v>
      </c>
      <c r="BB213" s="115" t="s">
        <v>11581</v>
      </c>
      <c r="BC213" s="115" t="s">
        <v>36</v>
      </c>
      <c r="BD213" s="117">
        <v>5000</v>
      </c>
      <c r="BE213" s="121">
        <v>41692</v>
      </c>
      <c r="BF213" s="115" t="s">
        <v>11578</v>
      </c>
      <c r="BG213" s="96">
        <f t="shared" si="11"/>
        <v>72</v>
      </c>
      <c r="BH213" s="97">
        <f t="shared" si="12"/>
        <v>2.4</v>
      </c>
    </row>
    <row r="214" spans="1:60" ht="12.95" customHeight="1" x14ac:dyDescent="0.25">
      <c r="A214" s="88" t="s">
        <v>11714</v>
      </c>
      <c r="B214" s="88">
        <v>93</v>
      </c>
      <c r="C214" s="88" t="s">
        <v>2527</v>
      </c>
      <c r="D214" s="270">
        <v>5030</v>
      </c>
      <c r="E214" s="88" t="s">
        <v>2530</v>
      </c>
      <c r="F214" s="122" t="s">
        <v>11913</v>
      </c>
      <c r="G214" s="122"/>
      <c r="H214" s="88" t="s">
        <v>10196</v>
      </c>
      <c r="I214" s="88" t="s">
        <v>10206</v>
      </c>
      <c r="J214" s="88" t="s">
        <v>7456</v>
      </c>
      <c r="K214" s="89">
        <v>82307.849799999996</v>
      </c>
      <c r="L214" s="89">
        <v>0</v>
      </c>
      <c r="M214" s="89">
        <f t="shared" si="10"/>
        <v>82307.849799999996</v>
      </c>
      <c r="N214" s="303">
        <v>0</v>
      </c>
      <c r="O214" s="297" t="s">
        <v>16077</v>
      </c>
      <c r="P214" s="88" t="s">
        <v>9686</v>
      </c>
      <c r="Q214" s="101">
        <v>1385526</v>
      </c>
      <c r="R214" s="115" t="s">
        <v>11370</v>
      </c>
      <c r="S214" s="115" t="s">
        <v>11371</v>
      </c>
      <c r="T214" s="115" t="s">
        <v>2622</v>
      </c>
      <c r="U214" s="115" t="s">
        <v>11372</v>
      </c>
      <c r="V214" s="116" t="s">
        <v>11373</v>
      </c>
      <c r="W214" s="115" t="s">
        <v>9604</v>
      </c>
      <c r="X214" s="115" t="s">
        <v>2623</v>
      </c>
      <c r="Y214" s="117">
        <v>46769</v>
      </c>
      <c r="Z214" s="117">
        <v>46769</v>
      </c>
      <c r="AA214" s="115" t="s">
        <v>2623</v>
      </c>
      <c r="AB214" s="115" t="s">
        <v>2623</v>
      </c>
      <c r="AC214" s="115" t="s">
        <v>2623</v>
      </c>
      <c r="AD214" s="117">
        <v>46769</v>
      </c>
      <c r="AE214" s="115" t="s">
        <v>50</v>
      </c>
      <c r="AF214" s="117">
        <v>23384.5</v>
      </c>
      <c r="AG214" s="117">
        <v>0</v>
      </c>
      <c r="AH214" s="115" t="s">
        <v>27</v>
      </c>
      <c r="AI214" s="117">
        <v>0</v>
      </c>
      <c r="AJ214" s="115" t="s">
        <v>2629</v>
      </c>
      <c r="AK214" s="115" t="s">
        <v>2630</v>
      </c>
      <c r="AL214" s="118"/>
      <c r="AM214" s="115" t="s">
        <v>28</v>
      </c>
      <c r="AN214" s="88" t="s">
        <v>135</v>
      </c>
      <c r="AO214" s="115" t="s">
        <v>284</v>
      </c>
      <c r="AP214" s="115" t="s">
        <v>45</v>
      </c>
      <c r="AQ214" s="115" t="s">
        <v>2634</v>
      </c>
      <c r="AR214" s="115" t="s">
        <v>32</v>
      </c>
      <c r="AS214" s="115" t="s">
        <v>62</v>
      </c>
      <c r="AT214" s="115" t="s">
        <v>34</v>
      </c>
      <c r="AU214" s="115" t="s">
        <v>71</v>
      </c>
      <c r="AV214" s="115" t="s">
        <v>42</v>
      </c>
      <c r="AW214" s="115" t="s">
        <v>11582</v>
      </c>
      <c r="AX214" s="115" t="s">
        <v>2628</v>
      </c>
      <c r="AY214" s="120">
        <v>0</v>
      </c>
      <c r="AZ214" s="116" t="s">
        <v>11583</v>
      </c>
      <c r="BA214" s="115" t="s">
        <v>11584</v>
      </c>
      <c r="BB214" s="115" t="s">
        <v>11585</v>
      </c>
      <c r="BC214" s="115" t="s">
        <v>36</v>
      </c>
      <c r="BD214" s="117">
        <v>46769</v>
      </c>
      <c r="BE214" s="121">
        <v>40849</v>
      </c>
      <c r="BF214" s="115" t="s">
        <v>11582</v>
      </c>
      <c r="BG214" s="96">
        <f t="shared" si="11"/>
        <v>919</v>
      </c>
      <c r="BH214" s="97">
        <f t="shared" si="12"/>
        <v>30.633333333333333</v>
      </c>
    </row>
    <row r="215" spans="1:60" ht="12.95" customHeight="1" x14ac:dyDescent="0.25">
      <c r="A215" s="88" t="s">
        <v>11714</v>
      </c>
      <c r="B215" s="88">
        <v>93</v>
      </c>
      <c r="C215" s="88" t="s">
        <v>2527</v>
      </c>
      <c r="D215" s="270">
        <v>5030</v>
      </c>
      <c r="E215" s="88" t="s">
        <v>2530</v>
      </c>
      <c r="F215" s="122" t="s">
        <v>11913</v>
      </c>
      <c r="G215" s="122"/>
      <c r="H215" s="88" t="s">
        <v>10196</v>
      </c>
      <c r="I215" s="88" t="s">
        <v>10206</v>
      </c>
      <c r="J215" s="88" t="s">
        <v>7456</v>
      </c>
      <c r="K215" s="89">
        <v>71627.0144</v>
      </c>
      <c r="L215" s="89">
        <v>0</v>
      </c>
      <c r="M215" s="89">
        <f t="shared" si="10"/>
        <v>71627.0144</v>
      </c>
      <c r="N215" s="303">
        <v>0</v>
      </c>
      <c r="O215" s="297" t="s">
        <v>16077</v>
      </c>
      <c r="P215" s="88" t="s">
        <v>9686</v>
      </c>
      <c r="Q215" s="101">
        <v>1325533</v>
      </c>
      <c r="R215" s="115" t="s">
        <v>11374</v>
      </c>
      <c r="S215" s="115" t="s">
        <v>11375</v>
      </c>
      <c r="T215" s="115" t="s">
        <v>2622</v>
      </c>
      <c r="U215" s="115" t="s">
        <v>11376</v>
      </c>
      <c r="V215" s="116" t="s">
        <v>11377</v>
      </c>
      <c r="W215" s="115" t="s">
        <v>11378</v>
      </c>
      <c r="X215" s="115" t="s">
        <v>2623</v>
      </c>
      <c r="Y215" s="117">
        <v>40102</v>
      </c>
      <c r="Z215" s="117">
        <v>40102</v>
      </c>
      <c r="AA215" s="115" t="s">
        <v>2623</v>
      </c>
      <c r="AB215" s="115" t="s">
        <v>2623</v>
      </c>
      <c r="AC215" s="115" t="s">
        <v>2623</v>
      </c>
      <c r="AD215" s="117">
        <v>40102</v>
      </c>
      <c r="AE215" s="115" t="s">
        <v>50</v>
      </c>
      <c r="AF215" s="117">
        <v>20051</v>
      </c>
      <c r="AG215" s="117">
        <v>0</v>
      </c>
      <c r="AH215" s="115" t="s">
        <v>27</v>
      </c>
      <c r="AI215" s="117">
        <v>0</v>
      </c>
      <c r="AJ215" s="115" t="s">
        <v>2629</v>
      </c>
      <c r="AK215" s="115" t="s">
        <v>2630</v>
      </c>
      <c r="AL215" s="118"/>
      <c r="AM215" s="115" t="s">
        <v>28</v>
      </c>
      <c r="AN215" s="88" t="s">
        <v>135</v>
      </c>
      <c r="AO215" s="115" t="s">
        <v>284</v>
      </c>
      <c r="AP215" s="115" t="s">
        <v>31</v>
      </c>
      <c r="AQ215" s="115" t="s">
        <v>2644</v>
      </c>
      <c r="AR215" s="115" t="s">
        <v>32</v>
      </c>
      <c r="AS215" s="115" t="s">
        <v>11586</v>
      </c>
      <c r="AT215" s="115" t="s">
        <v>34</v>
      </c>
      <c r="AU215" s="115" t="s">
        <v>71</v>
      </c>
      <c r="AV215" s="115" t="s">
        <v>42</v>
      </c>
      <c r="AW215" s="115" t="s">
        <v>11587</v>
      </c>
      <c r="AX215" s="115" t="s">
        <v>2628</v>
      </c>
      <c r="AY215" s="120">
        <v>0</v>
      </c>
      <c r="AZ215" s="116" t="s">
        <v>11588</v>
      </c>
      <c r="BA215" s="115" t="s">
        <v>10906</v>
      </c>
      <c r="BB215" s="115" t="s">
        <v>11589</v>
      </c>
      <c r="BC215" s="115" t="s">
        <v>36</v>
      </c>
      <c r="BD215" s="117">
        <v>40102</v>
      </c>
      <c r="BE215" s="121">
        <v>40686</v>
      </c>
      <c r="BF215" s="115" t="s">
        <v>11587</v>
      </c>
      <c r="BG215" s="96">
        <f t="shared" si="11"/>
        <v>1079</v>
      </c>
      <c r="BH215" s="97">
        <f t="shared" si="12"/>
        <v>35.966666666666669</v>
      </c>
    </row>
    <row r="216" spans="1:60" ht="12.95" customHeight="1" x14ac:dyDescent="0.25">
      <c r="A216" s="88" t="s">
        <v>11714</v>
      </c>
      <c r="B216" s="88">
        <v>93</v>
      </c>
      <c r="C216" s="88" t="s">
        <v>2527</v>
      </c>
      <c r="D216" s="270">
        <v>5030</v>
      </c>
      <c r="E216" s="88" t="s">
        <v>2530</v>
      </c>
      <c r="F216" s="88" t="s">
        <v>11913</v>
      </c>
      <c r="G216" s="88"/>
      <c r="H216" s="88" t="s">
        <v>10196</v>
      </c>
      <c r="I216" s="88" t="s">
        <v>10206</v>
      </c>
      <c r="J216" s="88" t="s">
        <v>7456</v>
      </c>
      <c r="K216" s="89">
        <v>38297.534599999999</v>
      </c>
      <c r="L216" s="89">
        <v>0</v>
      </c>
      <c r="M216" s="89">
        <f t="shared" si="10"/>
        <v>38297.534599999999</v>
      </c>
      <c r="N216" s="303">
        <v>0</v>
      </c>
      <c r="O216" s="297" t="s">
        <v>16077</v>
      </c>
      <c r="P216" s="88" t="s">
        <v>9686</v>
      </c>
      <c r="Q216" s="101">
        <v>1561686</v>
      </c>
      <c r="R216" s="115" t="s">
        <v>11379</v>
      </c>
      <c r="S216" s="115" t="s">
        <v>11380</v>
      </c>
      <c r="T216" s="115" t="s">
        <v>2622</v>
      </c>
      <c r="U216" s="115" t="s">
        <v>11381</v>
      </c>
      <c r="V216" s="116" t="s">
        <v>11382</v>
      </c>
      <c r="W216" s="115" t="s">
        <v>11383</v>
      </c>
      <c r="X216" s="115" t="s">
        <v>2623</v>
      </c>
      <c r="Y216" s="117">
        <v>26926.19</v>
      </c>
      <c r="Z216" s="117">
        <v>26926.19</v>
      </c>
      <c r="AA216" s="115" t="s">
        <v>2623</v>
      </c>
      <c r="AB216" s="115" t="s">
        <v>2623</v>
      </c>
      <c r="AC216" s="115" t="s">
        <v>2623</v>
      </c>
      <c r="AD216" s="117">
        <v>26926.19</v>
      </c>
      <c r="AE216" s="115" t="s">
        <v>50</v>
      </c>
      <c r="AF216" s="117">
        <v>13463.1</v>
      </c>
      <c r="AG216" s="117">
        <v>0</v>
      </c>
      <c r="AH216" s="115" t="s">
        <v>27</v>
      </c>
      <c r="AI216" s="117">
        <v>0</v>
      </c>
      <c r="AJ216" s="115" t="s">
        <v>2629</v>
      </c>
      <c r="AK216" s="115" t="s">
        <v>2630</v>
      </c>
      <c r="AL216" s="118"/>
      <c r="AM216" s="115" t="s">
        <v>28</v>
      </c>
      <c r="AN216" s="88" t="s">
        <v>135</v>
      </c>
      <c r="AO216" s="115" t="s">
        <v>284</v>
      </c>
      <c r="AP216" s="115" t="s">
        <v>31</v>
      </c>
      <c r="AQ216" s="115" t="s">
        <v>2652</v>
      </c>
      <c r="AR216" s="115" t="s">
        <v>32</v>
      </c>
      <c r="AS216" s="115" t="s">
        <v>70</v>
      </c>
      <c r="AT216" s="115" t="s">
        <v>34</v>
      </c>
      <c r="AU216" s="115" t="s">
        <v>71</v>
      </c>
      <c r="AV216" s="115" t="s">
        <v>42</v>
      </c>
      <c r="AW216" s="115" t="s">
        <v>11578</v>
      </c>
      <c r="AX216" s="115" t="s">
        <v>2628</v>
      </c>
      <c r="AY216" s="120">
        <v>0</v>
      </c>
      <c r="AZ216" s="116" t="s">
        <v>11590</v>
      </c>
      <c r="BA216" s="115" t="s">
        <v>11591</v>
      </c>
      <c r="BB216" s="115" t="s">
        <v>11592</v>
      </c>
      <c r="BC216" s="115" t="s">
        <v>36</v>
      </c>
      <c r="BD216" s="117">
        <v>26926.19</v>
      </c>
      <c r="BE216" s="121">
        <v>41264</v>
      </c>
      <c r="BF216" s="115" t="s">
        <v>11578</v>
      </c>
      <c r="BG216" s="96">
        <f t="shared" si="11"/>
        <v>500</v>
      </c>
      <c r="BH216" s="97">
        <f t="shared" si="12"/>
        <v>16.666666666666668</v>
      </c>
    </row>
    <row r="217" spans="1:60" ht="12.95" customHeight="1" x14ac:dyDescent="0.25">
      <c r="A217" s="88" t="s">
        <v>11714</v>
      </c>
      <c r="B217" s="88">
        <v>82</v>
      </c>
      <c r="C217" s="88" t="s">
        <v>2527</v>
      </c>
      <c r="D217" s="270">
        <v>5043</v>
      </c>
      <c r="E217" s="88" t="s">
        <v>11357</v>
      </c>
      <c r="F217" s="88" t="s">
        <v>4749</v>
      </c>
      <c r="G217" s="88"/>
      <c r="H217" s="88" t="s">
        <v>10202</v>
      </c>
      <c r="I217" s="88" t="s">
        <v>10202</v>
      </c>
      <c r="J217" s="88" t="s">
        <v>7456</v>
      </c>
      <c r="K217" s="89">
        <v>257887.253</v>
      </c>
      <c r="L217" s="89">
        <v>0</v>
      </c>
      <c r="M217" s="89">
        <f t="shared" si="10"/>
        <v>257887.253</v>
      </c>
      <c r="N217" s="303">
        <v>0</v>
      </c>
      <c r="O217" s="297" t="s">
        <v>16077</v>
      </c>
      <c r="P217" s="88" t="s">
        <v>9686</v>
      </c>
      <c r="Q217" s="101">
        <v>1351534</v>
      </c>
      <c r="R217" s="115" t="s">
        <v>11384</v>
      </c>
      <c r="S217" s="115" t="s">
        <v>11385</v>
      </c>
      <c r="T217" s="115" t="s">
        <v>2622</v>
      </c>
      <c r="U217" s="115" t="s">
        <v>11386</v>
      </c>
      <c r="V217" s="116" t="s">
        <v>11387</v>
      </c>
      <c r="W217" s="115" t="s">
        <v>11388</v>
      </c>
      <c r="X217" s="115" t="s">
        <v>2623</v>
      </c>
      <c r="Y217" s="117">
        <v>150000</v>
      </c>
      <c r="Z217" s="117">
        <v>150000</v>
      </c>
      <c r="AA217" s="115" t="s">
        <v>2623</v>
      </c>
      <c r="AB217" s="115" t="s">
        <v>2623</v>
      </c>
      <c r="AC217" s="115" t="s">
        <v>2623</v>
      </c>
      <c r="AD217" s="117">
        <v>150000</v>
      </c>
      <c r="AE217" s="115" t="s">
        <v>50</v>
      </c>
      <c r="AF217" s="117">
        <v>75000</v>
      </c>
      <c r="AG217" s="117">
        <v>0</v>
      </c>
      <c r="AH217" s="115" t="s">
        <v>27</v>
      </c>
      <c r="AI217" s="117">
        <v>0</v>
      </c>
      <c r="AJ217" s="115" t="s">
        <v>2629</v>
      </c>
      <c r="AK217" s="115" t="s">
        <v>2630</v>
      </c>
      <c r="AL217" s="118"/>
      <c r="AM217" s="115" t="s">
        <v>28</v>
      </c>
      <c r="AN217" s="88" t="s">
        <v>135</v>
      </c>
      <c r="AO217" s="115" t="s">
        <v>284</v>
      </c>
      <c r="AP217" s="115" t="s">
        <v>45</v>
      </c>
      <c r="AQ217" s="115" t="s">
        <v>2653</v>
      </c>
      <c r="AR217" s="115" t="s">
        <v>32</v>
      </c>
      <c r="AS217" s="115" t="s">
        <v>216</v>
      </c>
      <c r="AT217" s="115" t="s">
        <v>34</v>
      </c>
      <c r="AU217" s="115" t="s">
        <v>71</v>
      </c>
      <c r="AV217" s="115" t="s">
        <v>42</v>
      </c>
      <c r="AW217" s="115" t="s">
        <v>11578</v>
      </c>
      <c r="AX217" s="115" t="s">
        <v>2628</v>
      </c>
      <c r="AY217" s="120">
        <v>0</v>
      </c>
      <c r="AZ217" s="116" t="s">
        <v>11593</v>
      </c>
      <c r="BA217" s="115" t="s">
        <v>11594</v>
      </c>
      <c r="BB217" s="115" t="s">
        <v>11595</v>
      </c>
      <c r="BC217" s="115" t="s">
        <v>36</v>
      </c>
      <c r="BD217" s="117">
        <v>150000</v>
      </c>
      <c r="BE217" s="121" t="s">
        <v>11595</v>
      </c>
      <c r="BF217" s="115" t="s">
        <v>11578</v>
      </c>
      <c r="BG217" s="96">
        <f t="shared" si="11"/>
        <v>1003.8375000000015</v>
      </c>
      <c r="BH217" s="97">
        <f t="shared" si="12"/>
        <v>33.461250000000049</v>
      </c>
    </row>
    <row r="218" spans="1:60" ht="12.95" customHeight="1" x14ac:dyDescent="0.25">
      <c r="A218" s="88" t="s">
        <v>11714</v>
      </c>
      <c r="B218" s="88">
        <v>93</v>
      </c>
      <c r="C218" s="88" t="s">
        <v>2527</v>
      </c>
      <c r="D218" s="270">
        <v>1122</v>
      </c>
      <c r="E218" s="88" t="s">
        <v>2539</v>
      </c>
      <c r="F218" s="122" t="s">
        <v>11913</v>
      </c>
      <c r="G218" s="122"/>
      <c r="H218" s="88" t="s">
        <v>10196</v>
      </c>
      <c r="I218" s="88" t="s">
        <v>10206</v>
      </c>
      <c r="J218" s="91" t="s">
        <v>7839</v>
      </c>
      <c r="K218" s="89">
        <v>10341.040000000001</v>
      </c>
      <c r="L218" s="89">
        <v>10341.040000000001</v>
      </c>
      <c r="M218" s="89">
        <f t="shared" si="10"/>
        <v>0</v>
      </c>
      <c r="N218" s="292">
        <v>2068.21</v>
      </c>
      <c r="O218" s="297" t="s">
        <v>16071</v>
      </c>
      <c r="P218" s="88" t="s">
        <v>9686</v>
      </c>
      <c r="Q218" s="101">
        <v>1321107</v>
      </c>
      <c r="R218" s="115" t="s">
        <v>11389</v>
      </c>
      <c r="S218" s="115" t="s">
        <v>11390</v>
      </c>
      <c r="T218" s="115" t="s">
        <v>2622</v>
      </c>
      <c r="U218" s="115" t="s">
        <v>11391</v>
      </c>
      <c r="V218" s="116" t="s">
        <v>11392</v>
      </c>
      <c r="W218" s="115" t="s">
        <v>11393</v>
      </c>
      <c r="X218" s="115" t="s">
        <v>2623</v>
      </c>
      <c r="Y218" s="117">
        <v>6000</v>
      </c>
      <c r="Z218" s="117">
        <v>6000</v>
      </c>
      <c r="AA218" s="115" t="s">
        <v>2623</v>
      </c>
      <c r="AB218" s="115" t="s">
        <v>2623</v>
      </c>
      <c r="AC218" s="115" t="s">
        <v>2623</v>
      </c>
      <c r="AD218" s="117">
        <v>6000</v>
      </c>
      <c r="AE218" s="115" t="s">
        <v>26</v>
      </c>
      <c r="AF218" s="117">
        <v>6000</v>
      </c>
      <c r="AG218" s="117">
        <v>0</v>
      </c>
      <c r="AH218" s="115" t="s">
        <v>27</v>
      </c>
      <c r="AI218" s="117">
        <v>0</v>
      </c>
      <c r="AJ218" s="115" t="s">
        <v>2624</v>
      </c>
      <c r="AK218" s="115" t="s">
        <v>2625</v>
      </c>
      <c r="AL218" s="115" t="s">
        <v>2626</v>
      </c>
      <c r="AM218" s="115" t="s">
        <v>28</v>
      </c>
      <c r="AN218" s="88" t="s">
        <v>135</v>
      </c>
      <c r="AO218" s="115" t="s">
        <v>284</v>
      </c>
      <c r="AP218" s="115" t="s">
        <v>45</v>
      </c>
      <c r="AQ218" s="115" t="s">
        <v>2880</v>
      </c>
      <c r="AR218" s="115" t="s">
        <v>32</v>
      </c>
      <c r="AS218" s="115" t="s">
        <v>1198</v>
      </c>
      <c r="AT218" s="115" t="s">
        <v>34</v>
      </c>
      <c r="AU218" s="115" t="s">
        <v>71</v>
      </c>
      <c r="AV218" s="115" t="s">
        <v>42</v>
      </c>
      <c r="AW218" s="115" t="s">
        <v>11596</v>
      </c>
      <c r="AX218" s="115" t="s">
        <v>43</v>
      </c>
      <c r="AY218" s="120">
        <v>0</v>
      </c>
      <c r="AZ218" s="116" t="s">
        <v>11597</v>
      </c>
      <c r="BA218" s="115" t="s">
        <v>11598</v>
      </c>
      <c r="BB218" s="115" t="s">
        <v>11599</v>
      </c>
      <c r="BC218" s="115" t="s">
        <v>36</v>
      </c>
      <c r="BD218" s="117">
        <v>6000</v>
      </c>
      <c r="BE218" s="121" t="s">
        <v>11599</v>
      </c>
      <c r="BF218" s="115" t="s">
        <v>11596</v>
      </c>
      <c r="BG218" s="96">
        <f t="shared" si="11"/>
        <v>1090.8916666666701</v>
      </c>
      <c r="BH218" s="97">
        <f t="shared" si="12"/>
        <v>36.363055555555668</v>
      </c>
    </row>
    <row r="219" spans="1:60" ht="12.95" customHeight="1" x14ac:dyDescent="0.25">
      <c r="A219" s="88" t="s">
        <v>11714</v>
      </c>
      <c r="B219" s="88">
        <v>90</v>
      </c>
      <c r="C219" s="88" t="s">
        <v>2527</v>
      </c>
      <c r="D219" s="270">
        <v>5029</v>
      </c>
      <c r="E219" s="88" t="s">
        <v>11922</v>
      </c>
      <c r="F219" s="88" t="s">
        <v>11923</v>
      </c>
      <c r="G219" s="88"/>
      <c r="H219" s="88" t="s">
        <v>10196</v>
      </c>
      <c r="I219" s="88" t="s">
        <v>11891</v>
      </c>
      <c r="J219" s="91" t="s">
        <v>7838</v>
      </c>
      <c r="K219" s="89">
        <v>42474</v>
      </c>
      <c r="L219" s="89">
        <v>3041.27</v>
      </c>
      <c r="M219" s="89">
        <f t="shared" si="10"/>
        <v>39432.730000000003</v>
      </c>
      <c r="N219" s="292">
        <v>0</v>
      </c>
      <c r="O219" s="297" t="s">
        <v>16077</v>
      </c>
      <c r="P219" s="88" t="s">
        <v>7842</v>
      </c>
      <c r="Q219" s="101">
        <v>1651810</v>
      </c>
      <c r="R219" s="115" t="s">
        <v>11394</v>
      </c>
      <c r="S219" s="115" t="s">
        <v>11395</v>
      </c>
      <c r="T219" s="115" t="s">
        <v>2622</v>
      </c>
      <c r="U219" s="115" t="s">
        <v>11396</v>
      </c>
      <c r="V219" s="116" t="s">
        <v>11397</v>
      </c>
      <c r="W219" s="115" t="s">
        <v>11398</v>
      </c>
      <c r="X219" s="115" t="s">
        <v>2623</v>
      </c>
      <c r="Y219" s="117">
        <v>42474</v>
      </c>
      <c r="Z219" s="117">
        <v>42474</v>
      </c>
      <c r="AA219" s="115" t="s">
        <v>2623</v>
      </c>
      <c r="AB219" s="115" t="s">
        <v>2623</v>
      </c>
      <c r="AC219" s="115" t="s">
        <v>2623</v>
      </c>
      <c r="AD219" s="117">
        <v>3041.27</v>
      </c>
      <c r="AE219" s="115" t="s">
        <v>26</v>
      </c>
      <c r="AF219" s="117">
        <v>3041.27</v>
      </c>
      <c r="AG219" s="117">
        <v>0</v>
      </c>
      <c r="AH219" s="115" t="s">
        <v>27</v>
      </c>
      <c r="AI219" s="117">
        <v>0</v>
      </c>
      <c r="AJ219" s="115" t="s">
        <v>2629</v>
      </c>
      <c r="AK219" s="115" t="s">
        <v>2625</v>
      </c>
      <c r="AL219" s="115" t="s">
        <v>2626</v>
      </c>
      <c r="AM219" s="115" t="s">
        <v>28</v>
      </c>
      <c r="AN219" s="88" t="s">
        <v>135</v>
      </c>
      <c r="AO219" s="115" t="s">
        <v>284</v>
      </c>
      <c r="AP219" s="115" t="s">
        <v>31</v>
      </c>
      <c r="AQ219" s="115" t="s">
        <v>2632</v>
      </c>
      <c r="AR219" s="115" t="s">
        <v>131</v>
      </c>
      <c r="AS219" s="115" t="s">
        <v>2738</v>
      </c>
      <c r="AT219" s="115" t="s">
        <v>55</v>
      </c>
      <c r="AU219" s="115" t="s">
        <v>71</v>
      </c>
      <c r="AV219" s="115" t="s">
        <v>42</v>
      </c>
      <c r="AW219" s="115" t="s">
        <v>11596</v>
      </c>
      <c r="AX219" s="115" t="s">
        <v>57</v>
      </c>
      <c r="AY219" s="120">
        <v>0</v>
      </c>
      <c r="AZ219" s="116" t="s">
        <v>11600</v>
      </c>
      <c r="BA219" s="115" t="s">
        <v>11601</v>
      </c>
      <c r="BB219" s="115" t="s">
        <v>11602</v>
      </c>
      <c r="BC219" s="115" t="s">
        <v>36</v>
      </c>
      <c r="BD219" s="117">
        <v>42474</v>
      </c>
      <c r="BE219" s="121" t="s">
        <v>11602</v>
      </c>
      <c r="BF219" s="115" t="s">
        <v>11596</v>
      </c>
      <c r="BG219" s="96">
        <f t="shared" si="11"/>
        <v>334.59097222222044</v>
      </c>
      <c r="BH219" s="97">
        <f t="shared" si="12"/>
        <v>11.153032407407348</v>
      </c>
    </row>
    <row r="220" spans="1:60" ht="12.95" customHeight="1" x14ac:dyDescent="0.25">
      <c r="A220" s="88" t="s">
        <v>11714</v>
      </c>
      <c r="B220" s="88">
        <v>93</v>
      </c>
      <c r="C220" s="88" t="s">
        <v>2527</v>
      </c>
      <c r="D220" s="270">
        <v>5030</v>
      </c>
      <c r="E220" s="88" t="s">
        <v>2530</v>
      </c>
      <c r="F220" s="122" t="s">
        <v>11913</v>
      </c>
      <c r="G220" s="122"/>
      <c r="H220" s="88" t="s">
        <v>10196</v>
      </c>
      <c r="I220" s="88" t="s">
        <v>11891</v>
      </c>
      <c r="J220" s="88" t="s">
        <v>7453</v>
      </c>
      <c r="K220" s="89">
        <v>36348.5602</v>
      </c>
      <c r="L220" s="89">
        <v>32301</v>
      </c>
      <c r="M220" s="89">
        <f t="shared" si="10"/>
        <v>4047.5601999999999</v>
      </c>
      <c r="N220" s="292">
        <v>0</v>
      </c>
      <c r="O220" s="297" t="s">
        <v>16077</v>
      </c>
      <c r="P220" s="88" t="s">
        <v>7842</v>
      </c>
      <c r="Q220" s="101">
        <v>1680093</v>
      </c>
      <c r="R220" s="115" t="s">
        <v>11399</v>
      </c>
      <c r="S220" s="115" t="s">
        <v>11400</v>
      </c>
      <c r="T220" s="115" t="s">
        <v>2622</v>
      </c>
      <c r="U220" s="115" t="s">
        <v>11401</v>
      </c>
      <c r="V220" s="116" t="s">
        <v>11402</v>
      </c>
      <c r="W220" s="115" t="s">
        <v>11403</v>
      </c>
      <c r="X220" s="115" t="s">
        <v>2623</v>
      </c>
      <c r="Y220" s="117">
        <v>32301</v>
      </c>
      <c r="Z220" s="117">
        <v>32301</v>
      </c>
      <c r="AA220" s="115" t="s">
        <v>2623</v>
      </c>
      <c r="AB220" s="115" t="s">
        <v>2623</v>
      </c>
      <c r="AC220" s="115" t="s">
        <v>2623</v>
      </c>
      <c r="AD220" s="117">
        <v>32301</v>
      </c>
      <c r="AE220" s="115" t="s">
        <v>26</v>
      </c>
      <c r="AF220" s="117">
        <v>32301</v>
      </c>
      <c r="AG220" s="117">
        <v>0</v>
      </c>
      <c r="AH220" s="115" t="s">
        <v>27</v>
      </c>
      <c r="AI220" s="117">
        <v>0</v>
      </c>
      <c r="AJ220" s="115" t="s">
        <v>2629</v>
      </c>
      <c r="AK220" s="115" t="s">
        <v>2625</v>
      </c>
      <c r="AL220" s="115" t="s">
        <v>2626</v>
      </c>
      <c r="AM220" s="115" t="s">
        <v>28</v>
      </c>
      <c r="AN220" s="88" t="s">
        <v>135</v>
      </c>
      <c r="AO220" s="115" t="s">
        <v>284</v>
      </c>
      <c r="AP220" s="115" t="s">
        <v>31</v>
      </c>
      <c r="AQ220" s="115" t="s">
        <v>2644</v>
      </c>
      <c r="AR220" s="115" t="s">
        <v>32</v>
      </c>
      <c r="AS220" s="115" t="s">
        <v>529</v>
      </c>
      <c r="AT220" s="115" t="s">
        <v>34</v>
      </c>
      <c r="AU220" s="115" t="s">
        <v>71</v>
      </c>
      <c r="AV220" s="115" t="s">
        <v>42</v>
      </c>
      <c r="AW220" s="115" t="s">
        <v>11596</v>
      </c>
      <c r="AX220" s="115" t="s">
        <v>2660</v>
      </c>
      <c r="AY220" s="120">
        <v>0</v>
      </c>
      <c r="AZ220" s="116" t="s">
        <v>11603</v>
      </c>
      <c r="BA220" s="115" t="s">
        <v>11604</v>
      </c>
      <c r="BB220" s="115" t="s">
        <v>11605</v>
      </c>
      <c r="BC220" s="115" t="s">
        <v>36</v>
      </c>
      <c r="BD220" s="117">
        <v>32301</v>
      </c>
      <c r="BE220" s="121" t="s">
        <v>11605</v>
      </c>
      <c r="BF220" s="115" t="s">
        <v>11596</v>
      </c>
      <c r="BG220" s="96">
        <f t="shared" si="11"/>
        <v>288.57083333333139</v>
      </c>
      <c r="BH220" s="97">
        <f t="shared" si="12"/>
        <v>9.6190277777777133</v>
      </c>
    </row>
    <row r="221" spans="1:60" ht="12.95" customHeight="1" x14ac:dyDescent="0.25">
      <c r="A221" s="88" t="s">
        <v>11714</v>
      </c>
      <c r="B221" s="88">
        <v>93</v>
      </c>
      <c r="C221" s="88" t="s">
        <v>2527</v>
      </c>
      <c r="D221" s="270">
        <v>1004</v>
      </c>
      <c r="E221" s="88" t="s">
        <v>2533</v>
      </c>
      <c r="F221" s="88" t="s">
        <v>9730</v>
      </c>
      <c r="G221" s="200" t="s">
        <v>9730</v>
      </c>
      <c r="H221" s="88" t="s">
        <v>10196</v>
      </c>
      <c r="I221" s="88" t="s">
        <v>11912</v>
      </c>
      <c r="J221" s="88" t="s">
        <v>7453</v>
      </c>
      <c r="K221" s="89">
        <v>78694.1152</v>
      </c>
      <c r="L221" s="89">
        <v>63250</v>
      </c>
      <c r="M221" s="89">
        <f t="shared" si="10"/>
        <v>15444.1152</v>
      </c>
      <c r="N221" s="292">
        <v>9487.5</v>
      </c>
      <c r="O221" s="297" t="s">
        <v>16068</v>
      </c>
      <c r="P221" s="88" t="s">
        <v>9686</v>
      </c>
      <c r="Q221" s="101">
        <v>1100114</v>
      </c>
      <c r="R221" s="115" t="s">
        <v>11404</v>
      </c>
      <c r="S221" s="115" t="s">
        <v>11405</v>
      </c>
      <c r="T221" s="115" t="s">
        <v>2622</v>
      </c>
      <c r="U221" s="115" t="s">
        <v>11406</v>
      </c>
      <c r="V221" s="116" t="s">
        <v>11407</v>
      </c>
      <c r="W221" s="115" t="s">
        <v>11408</v>
      </c>
      <c r="X221" s="115" t="s">
        <v>2623</v>
      </c>
      <c r="Y221" s="117">
        <v>43920.800000000003</v>
      </c>
      <c r="Z221" s="117">
        <v>43920.800000000003</v>
      </c>
      <c r="AA221" s="115" t="s">
        <v>2623</v>
      </c>
      <c r="AB221" s="115" t="s">
        <v>2623</v>
      </c>
      <c r="AC221" s="115" t="s">
        <v>2623</v>
      </c>
      <c r="AD221" s="117">
        <v>43920.800000000003</v>
      </c>
      <c r="AE221" s="115" t="s">
        <v>26</v>
      </c>
      <c r="AF221" s="117">
        <v>43920.800000000003</v>
      </c>
      <c r="AG221" s="117">
        <v>0</v>
      </c>
      <c r="AH221" s="115" t="s">
        <v>27</v>
      </c>
      <c r="AI221" s="117">
        <v>0</v>
      </c>
      <c r="AJ221" s="115" t="s">
        <v>2629</v>
      </c>
      <c r="AK221" s="115" t="s">
        <v>2625</v>
      </c>
      <c r="AL221" s="115" t="s">
        <v>2626</v>
      </c>
      <c r="AM221" s="115" t="s">
        <v>28</v>
      </c>
      <c r="AN221" s="88" t="s">
        <v>135</v>
      </c>
      <c r="AO221" s="115" t="s">
        <v>284</v>
      </c>
      <c r="AP221" s="115" t="s">
        <v>31</v>
      </c>
      <c r="AQ221" s="115" t="s">
        <v>2652</v>
      </c>
      <c r="AR221" s="115" t="s">
        <v>32</v>
      </c>
      <c r="AS221" s="115" t="s">
        <v>114</v>
      </c>
      <c r="AT221" s="115" t="s">
        <v>40</v>
      </c>
      <c r="AU221" s="115" t="s">
        <v>41</v>
      </c>
      <c r="AV221" s="115" t="s">
        <v>42</v>
      </c>
      <c r="AW221" s="115" t="s">
        <v>11596</v>
      </c>
      <c r="AX221" s="115" t="s">
        <v>2637</v>
      </c>
      <c r="AY221" s="120">
        <v>0</v>
      </c>
      <c r="AZ221" s="116" t="s">
        <v>11606</v>
      </c>
      <c r="BA221" s="115" t="s">
        <v>11607</v>
      </c>
      <c r="BB221" s="115" t="s">
        <v>11608</v>
      </c>
      <c r="BC221" s="115" t="s">
        <v>36</v>
      </c>
      <c r="BD221" s="117">
        <v>43920.800000000003</v>
      </c>
      <c r="BE221" s="121" t="s">
        <v>11608</v>
      </c>
      <c r="BF221" s="115" t="s">
        <v>11596</v>
      </c>
      <c r="BG221" s="96">
        <f t="shared" si="11"/>
        <v>1686.5166666666701</v>
      </c>
      <c r="BH221" s="97">
        <f t="shared" si="12"/>
        <v>56.217222222222333</v>
      </c>
    </row>
    <row r="222" spans="1:60" ht="12.95" customHeight="1" x14ac:dyDescent="0.25">
      <c r="A222" s="88" t="s">
        <v>11714</v>
      </c>
      <c r="B222" s="88">
        <v>82</v>
      </c>
      <c r="C222" s="88" t="s">
        <v>2527</v>
      </c>
      <c r="D222" s="270">
        <v>5012</v>
      </c>
      <c r="E222" s="88" t="s">
        <v>2537</v>
      </c>
      <c r="F222" s="122" t="s">
        <v>11898</v>
      </c>
      <c r="G222" s="122"/>
      <c r="H222" s="88" t="s">
        <v>11884</v>
      </c>
      <c r="I222" s="88" t="s">
        <v>13987</v>
      </c>
      <c r="J222" s="88" t="s">
        <v>7453</v>
      </c>
      <c r="K222" s="89">
        <v>113438</v>
      </c>
      <c r="L222" s="89">
        <v>55000</v>
      </c>
      <c r="M222" s="89">
        <f t="shared" si="10"/>
        <v>58438</v>
      </c>
      <c r="N222" s="292">
        <v>8250</v>
      </c>
      <c r="O222" s="297" t="s">
        <v>16068</v>
      </c>
      <c r="P222" s="88" t="s">
        <v>9686</v>
      </c>
      <c r="Q222" s="101">
        <v>1228092</v>
      </c>
      <c r="R222" s="115" t="s">
        <v>11409</v>
      </c>
      <c r="S222" s="115" t="s">
        <v>11410</v>
      </c>
      <c r="T222" s="115" t="s">
        <v>2622</v>
      </c>
      <c r="U222" s="101">
        <v>1101080</v>
      </c>
      <c r="V222" s="116" t="s">
        <v>11411</v>
      </c>
      <c r="W222" s="115" t="s">
        <v>11412</v>
      </c>
      <c r="X222" s="115" t="s">
        <v>2623</v>
      </c>
      <c r="Y222" s="117">
        <v>82578.5</v>
      </c>
      <c r="Z222" s="117">
        <v>113438</v>
      </c>
      <c r="AA222" s="115" t="s">
        <v>2623</v>
      </c>
      <c r="AB222" s="115" t="s">
        <v>2623</v>
      </c>
      <c r="AC222" s="115" t="s">
        <v>2623</v>
      </c>
      <c r="AD222" s="117">
        <v>82578.5</v>
      </c>
      <c r="AE222" s="115" t="s">
        <v>50</v>
      </c>
      <c r="AF222" s="117">
        <v>41289.25</v>
      </c>
      <c r="AG222" s="117">
        <v>0</v>
      </c>
      <c r="AH222" s="115" t="s">
        <v>27</v>
      </c>
      <c r="AI222" s="117">
        <v>0</v>
      </c>
      <c r="AJ222" s="115" t="s">
        <v>2624</v>
      </c>
      <c r="AK222" s="115" t="s">
        <v>2625</v>
      </c>
      <c r="AL222" s="115" t="s">
        <v>2626</v>
      </c>
      <c r="AM222" s="115" t="s">
        <v>28</v>
      </c>
      <c r="AN222" s="88" t="s">
        <v>135</v>
      </c>
      <c r="AO222" s="115" t="s">
        <v>284</v>
      </c>
      <c r="AP222" s="115" t="s">
        <v>45</v>
      </c>
      <c r="AQ222" s="115" t="s">
        <v>2634</v>
      </c>
      <c r="AR222" s="115" t="s">
        <v>32</v>
      </c>
      <c r="AS222" s="115" t="s">
        <v>3196</v>
      </c>
      <c r="AT222" s="115" t="s">
        <v>84</v>
      </c>
      <c r="AU222" s="115" t="s">
        <v>85</v>
      </c>
      <c r="AV222" s="115" t="s">
        <v>42</v>
      </c>
      <c r="AW222" s="115" t="s">
        <v>11578</v>
      </c>
      <c r="AX222" s="115" t="s">
        <v>2637</v>
      </c>
      <c r="AY222" s="120">
        <v>0</v>
      </c>
      <c r="AZ222" s="116" t="s">
        <v>11609</v>
      </c>
      <c r="BA222" s="115" t="s">
        <v>11610</v>
      </c>
      <c r="BB222" s="115" t="s">
        <v>11611</v>
      </c>
      <c r="BC222" s="115" t="s">
        <v>36</v>
      </c>
      <c r="BD222" s="117">
        <v>82578.5</v>
      </c>
      <c r="BE222" s="121" t="s">
        <v>11611</v>
      </c>
      <c r="BF222" s="115" t="s">
        <v>11578</v>
      </c>
      <c r="BG222" s="96">
        <f t="shared" si="11"/>
        <v>1397.2694444444423</v>
      </c>
      <c r="BH222" s="97">
        <f t="shared" si="12"/>
        <v>46.575648148148076</v>
      </c>
    </row>
    <row r="223" spans="1:60" ht="12.95" customHeight="1" x14ac:dyDescent="0.25">
      <c r="A223" s="88" t="s">
        <v>11714</v>
      </c>
      <c r="B223" s="88">
        <v>93</v>
      </c>
      <c r="C223" s="88" t="s">
        <v>2527</v>
      </c>
      <c r="D223" s="270">
        <v>5055</v>
      </c>
      <c r="E223" s="88" t="s">
        <v>2536</v>
      </c>
      <c r="F223" s="88" t="s">
        <v>9730</v>
      </c>
      <c r="G223" s="200" t="s">
        <v>9730</v>
      </c>
      <c r="H223" s="88" t="s">
        <v>10196</v>
      </c>
      <c r="I223" s="88" t="s">
        <v>11891</v>
      </c>
      <c r="J223" s="88" t="s">
        <v>7453</v>
      </c>
      <c r="K223" s="89">
        <v>38205.01</v>
      </c>
      <c r="L223" s="89">
        <v>27600</v>
      </c>
      <c r="M223" s="89">
        <f t="shared" si="10"/>
        <v>10605.010000000002</v>
      </c>
      <c r="N223" s="292">
        <v>5520</v>
      </c>
      <c r="O223" s="297" t="s">
        <v>16071</v>
      </c>
      <c r="P223" s="88" t="s">
        <v>7842</v>
      </c>
      <c r="Q223" s="101">
        <v>1616154</v>
      </c>
      <c r="R223" s="115" t="s">
        <v>11413</v>
      </c>
      <c r="S223" s="115" t="s">
        <v>11414</v>
      </c>
      <c r="T223" s="115" t="s">
        <v>2622</v>
      </c>
      <c r="U223" s="115" t="s">
        <v>11415</v>
      </c>
      <c r="V223" s="116" t="s">
        <v>11416</v>
      </c>
      <c r="W223" s="115" t="s">
        <v>11417</v>
      </c>
      <c r="X223" s="115" t="s">
        <v>2623</v>
      </c>
      <c r="Y223" s="117">
        <v>23000</v>
      </c>
      <c r="Z223" s="117">
        <v>60000</v>
      </c>
      <c r="AA223" s="115" t="s">
        <v>2623</v>
      </c>
      <c r="AB223" s="115" t="s">
        <v>2623</v>
      </c>
      <c r="AC223" s="115" t="s">
        <v>2623</v>
      </c>
      <c r="AD223" s="117">
        <v>23000</v>
      </c>
      <c r="AE223" s="115" t="s">
        <v>26</v>
      </c>
      <c r="AF223" s="117">
        <v>23000</v>
      </c>
      <c r="AG223" s="117">
        <v>0</v>
      </c>
      <c r="AH223" s="115" t="s">
        <v>27</v>
      </c>
      <c r="AI223" s="117">
        <v>0</v>
      </c>
      <c r="AJ223" s="115" t="s">
        <v>2629</v>
      </c>
      <c r="AK223" s="115" t="s">
        <v>2625</v>
      </c>
      <c r="AL223" s="115" t="s">
        <v>2626</v>
      </c>
      <c r="AM223" s="115" t="s">
        <v>28</v>
      </c>
      <c r="AN223" s="88" t="s">
        <v>135</v>
      </c>
      <c r="AO223" s="115" t="s">
        <v>284</v>
      </c>
      <c r="AP223" s="115" t="s">
        <v>31</v>
      </c>
      <c r="AQ223" s="115" t="s">
        <v>2641</v>
      </c>
      <c r="AR223" s="115" t="s">
        <v>32</v>
      </c>
      <c r="AS223" s="115" t="s">
        <v>5787</v>
      </c>
      <c r="AT223" s="115" t="s">
        <v>5788</v>
      </c>
      <c r="AU223" s="115" t="s">
        <v>71</v>
      </c>
      <c r="AV223" s="115" t="s">
        <v>42</v>
      </c>
      <c r="AW223" s="115" t="s">
        <v>11578</v>
      </c>
      <c r="AX223" s="115" t="s">
        <v>2637</v>
      </c>
      <c r="AY223" s="120">
        <v>0</v>
      </c>
      <c r="AZ223" s="116" t="s">
        <v>11612</v>
      </c>
      <c r="BA223" s="115" t="s">
        <v>11304</v>
      </c>
      <c r="BB223" s="115" t="s">
        <v>11613</v>
      </c>
      <c r="BC223" s="115" t="s">
        <v>36</v>
      </c>
      <c r="BD223" s="117">
        <v>23000</v>
      </c>
      <c r="BE223" s="121" t="s">
        <v>11613</v>
      </c>
      <c r="BF223" s="115" t="s">
        <v>11578</v>
      </c>
      <c r="BG223" s="96">
        <f t="shared" si="11"/>
        <v>390.05972222222044</v>
      </c>
      <c r="BH223" s="97">
        <f t="shared" si="12"/>
        <v>13.001990740740682</v>
      </c>
    </row>
    <row r="224" spans="1:60" ht="12.95" customHeight="1" x14ac:dyDescent="0.25">
      <c r="A224" s="88" t="s">
        <v>11714</v>
      </c>
      <c r="B224" s="88">
        <v>93</v>
      </c>
      <c r="C224" s="88" t="s">
        <v>2527</v>
      </c>
      <c r="D224" s="270">
        <v>5030</v>
      </c>
      <c r="E224" s="88" t="s">
        <v>2530</v>
      </c>
      <c r="F224" s="122" t="s">
        <v>11913</v>
      </c>
      <c r="G224" s="122"/>
      <c r="H224" s="88" t="s">
        <v>10202</v>
      </c>
      <c r="I224" s="88" t="s">
        <v>10202</v>
      </c>
      <c r="J224" s="88" t="s">
        <v>7456</v>
      </c>
      <c r="K224" s="89">
        <v>42269.405400000003</v>
      </c>
      <c r="L224" s="89">
        <v>0</v>
      </c>
      <c r="M224" s="89">
        <f t="shared" si="10"/>
        <v>42269.405400000003</v>
      </c>
      <c r="N224" s="303">
        <v>0</v>
      </c>
      <c r="O224" s="297" t="s">
        <v>16077</v>
      </c>
      <c r="P224" s="88" t="s">
        <v>9686</v>
      </c>
      <c r="Q224" s="101">
        <v>1620409</v>
      </c>
      <c r="R224" s="115" t="s">
        <v>11418</v>
      </c>
      <c r="S224" s="115" t="s">
        <v>11419</v>
      </c>
      <c r="T224" s="115" t="s">
        <v>2622</v>
      </c>
      <c r="U224" s="115" t="s">
        <v>11420</v>
      </c>
      <c r="V224" s="116" t="s">
        <v>11421</v>
      </c>
      <c r="W224" s="115" t="s">
        <v>11422</v>
      </c>
      <c r="X224" s="115" t="s">
        <v>2623</v>
      </c>
      <c r="Y224" s="117">
        <v>27694</v>
      </c>
      <c r="Z224" s="117">
        <v>27694</v>
      </c>
      <c r="AA224" s="115" t="s">
        <v>2623</v>
      </c>
      <c r="AB224" s="115" t="s">
        <v>2623</v>
      </c>
      <c r="AC224" s="115" t="s">
        <v>2623</v>
      </c>
      <c r="AD224" s="117">
        <v>27694</v>
      </c>
      <c r="AE224" s="115" t="s">
        <v>50</v>
      </c>
      <c r="AF224" s="117">
        <v>13847</v>
      </c>
      <c r="AG224" s="117">
        <v>0</v>
      </c>
      <c r="AH224" s="115" t="s">
        <v>27</v>
      </c>
      <c r="AI224" s="117">
        <v>0</v>
      </c>
      <c r="AJ224" s="115" t="s">
        <v>2629</v>
      </c>
      <c r="AK224" s="115" t="s">
        <v>2630</v>
      </c>
      <c r="AL224" s="118"/>
      <c r="AM224" s="115" t="s">
        <v>28</v>
      </c>
      <c r="AN224" s="88" t="s">
        <v>135</v>
      </c>
      <c r="AO224" s="115" t="s">
        <v>284</v>
      </c>
      <c r="AP224" s="115" t="s">
        <v>31</v>
      </c>
      <c r="AQ224" s="115" t="s">
        <v>2632</v>
      </c>
      <c r="AR224" s="115" t="s">
        <v>131</v>
      </c>
      <c r="AS224" s="115" t="s">
        <v>77</v>
      </c>
      <c r="AT224" s="115" t="s">
        <v>34</v>
      </c>
      <c r="AU224" s="115" t="s">
        <v>71</v>
      </c>
      <c r="AV224" s="115" t="s">
        <v>42</v>
      </c>
      <c r="AW224" s="115" t="s">
        <v>11578</v>
      </c>
      <c r="AX224" s="115" t="s">
        <v>2661</v>
      </c>
      <c r="AY224" s="120">
        <v>0</v>
      </c>
      <c r="AZ224" s="116" t="s">
        <v>11614</v>
      </c>
      <c r="BA224" s="115" t="s">
        <v>11615</v>
      </c>
      <c r="BB224" s="115" t="s">
        <v>11616</v>
      </c>
      <c r="BC224" s="115" t="s">
        <v>36</v>
      </c>
      <c r="BD224" s="117">
        <v>27694</v>
      </c>
      <c r="BE224" s="121" t="s">
        <v>11616</v>
      </c>
      <c r="BF224" s="115" t="s">
        <v>11578</v>
      </c>
      <c r="BG224" s="96">
        <f t="shared" si="11"/>
        <v>382.84722222221899</v>
      </c>
      <c r="BH224" s="97">
        <f t="shared" si="12"/>
        <v>12.761574074073966</v>
      </c>
    </row>
    <row r="225" spans="1:60" s="131" customFormat="1" ht="12.95" customHeight="1" x14ac:dyDescent="0.25">
      <c r="A225" s="122" t="s">
        <v>11714</v>
      </c>
      <c r="B225" s="122">
        <v>93</v>
      </c>
      <c r="C225" s="88" t="s">
        <v>2527</v>
      </c>
      <c r="D225" s="270">
        <v>5030</v>
      </c>
      <c r="E225" s="122" t="s">
        <v>2530</v>
      </c>
      <c r="F225" s="122" t="s">
        <v>11924</v>
      </c>
      <c r="G225" s="122"/>
      <c r="H225" s="88" t="s">
        <v>10202</v>
      </c>
      <c r="I225" s="122" t="s">
        <v>10202</v>
      </c>
      <c r="J225" s="122" t="s">
        <v>7456</v>
      </c>
      <c r="K225" s="123">
        <v>50560.391799999998</v>
      </c>
      <c r="L225" s="123">
        <v>0</v>
      </c>
      <c r="M225" s="123">
        <f t="shared" si="10"/>
        <v>50560.391799999998</v>
      </c>
      <c r="N225" s="303">
        <v>0</v>
      </c>
      <c r="O225" s="297" t="s">
        <v>16077</v>
      </c>
      <c r="P225" s="122" t="s">
        <v>9686</v>
      </c>
      <c r="Q225" s="124">
        <v>1285825</v>
      </c>
      <c r="R225" s="125" t="s">
        <v>11423</v>
      </c>
      <c r="S225" s="125" t="s">
        <v>11424</v>
      </c>
      <c r="T225" s="125" t="s">
        <v>2622</v>
      </c>
      <c r="U225" s="125" t="s">
        <v>11425</v>
      </c>
      <c r="V225" s="116" t="s">
        <v>11426</v>
      </c>
      <c r="W225" s="125" t="s">
        <v>11427</v>
      </c>
      <c r="X225" s="125" t="s">
        <v>2623</v>
      </c>
      <c r="Y225" s="126">
        <v>27599</v>
      </c>
      <c r="Z225" s="126">
        <v>27599</v>
      </c>
      <c r="AA225" s="125" t="s">
        <v>2623</v>
      </c>
      <c r="AB225" s="125" t="s">
        <v>2623</v>
      </c>
      <c r="AC225" s="125" t="s">
        <v>2623</v>
      </c>
      <c r="AD225" s="126">
        <v>27599</v>
      </c>
      <c r="AE225" s="125" t="s">
        <v>50</v>
      </c>
      <c r="AF225" s="126">
        <v>13799.5</v>
      </c>
      <c r="AG225" s="126">
        <v>0</v>
      </c>
      <c r="AH225" s="125" t="s">
        <v>27</v>
      </c>
      <c r="AI225" s="126">
        <v>0</v>
      </c>
      <c r="AJ225" s="125" t="s">
        <v>2629</v>
      </c>
      <c r="AK225" s="125" t="s">
        <v>2630</v>
      </c>
      <c r="AL225" s="127"/>
      <c r="AM225" s="125" t="s">
        <v>28</v>
      </c>
      <c r="AN225" s="88" t="s">
        <v>135</v>
      </c>
      <c r="AO225" s="125" t="s">
        <v>136</v>
      </c>
      <c r="AP225" s="125" t="s">
        <v>45</v>
      </c>
      <c r="AQ225" s="125" t="s">
        <v>2644</v>
      </c>
      <c r="AR225" s="125" t="s">
        <v>32</v>
      </c>
      <c r="AS225" s="125" t="s">
        <v>478</v>
      </c>
      <c r="AT225" s="125" t="s">
        <v>34</v>
      </c>
      <c r="AU225" s="125" t="s">
        <v>71</v>
      </c>
      <c r="AV225" s="125" t="s">
        <v>42</v>
      </c>
      <c r="AW225" s="125" t="s">
        <v>11582</v>
      </c>
      <c r="AX225" s="125" t="s">
        <v>2628</v>
      </c>
      <c r="AY225" s="120">
        <v>0</v>
      </c>
      <c r="AZ225" s="116" t="s">
        <v>11617</v>
      </c>
      <c r="BA225" s="125" t="s">
        <v>11618</v>
      </c>
      <c r="BB225" s="125" t="s">
        <v>11619</v>
      </c>
      <c r="BC225" s="125" t="s">
        <v>36</v>
      </c>
      <c r="BD225" s="126">
        <v>27599</v>
      </c>
      <c r="BE225" s="128" t="s">
        <v>11619</v>
      </c>
      <c r="BF225" s="125" t="s">
        <v>11582</v>
      </c>
      <c r="BG225" s="129">
        <f t="shared" si="11"/>
        <v>1200.2520833333328</v>
      </c>
      <c r="BH225" s="130">
        <f t="shared" si="12"/>
        <v>40.008402777777761</v>
      </c>
    </row>
    <row r="226" spans="1:60" ht="12.95" customHeight="1" x14ac:dyDescent="0.25">
      <c r="A226" s="88" t="s">
        <v>11714</v>
      </c>
      <c r="B226" s="88">
        <v>82</v>
      </c>
      <c r="C226" s="88" t="s">
        <v>2527</v>
      </c>
      <c r="D226" s="270">
        <v>9999</v>
      </c>
      <c r="E226" s="88" t="s">
        <v>2529</v>
      </c>
      <c r="F226" s="88" t="s">
        <v>4749</v>
      </c>
      <c r="G226" s="88"/>
      <c r="H226" s="88" t="s">
        <v>10196</v>
      </c>
      <c r="I226" s="88" t="s">
        <v>11891</v>
      </c>
      <c r="J226" s="88" t="s">
        <v>7456</v>
      </c>
      <c r="K226" s="89">
        <v>182292.55219999998</v>
      </c>
      <c r="L226" s="89">
        <v>0</v>
      </c>
      <c r="M226" s="89">
        <f t="shared" si="10"/>
        <v>182292.55219999998</v>
      </c>
      <c r="N226" s="303">
        <v>0</v>
      </c>
      <c r="O226" s="297" t="s">
        <v>16077</v>
      </c>
      <c r="P226" s="88" t="s">
        <v>9686</v>
      </c>
      <c r="Q226" s="99">
        <v>1288592</v>
      </c>
      <c r="R226" s="116" t="s">
        <v>11428</v>
      </c>
      <c r="S226" s="116" t="s">
        <v>11429</v>
      </c>
      <c r="T226" s="116" t="s">
        <v>2622</v>
      </c>
      <c r="U226" s="116" t="s">
        <v>11430</v>
      </c>
      <c r="V226" s="116" t="s">
        <v>11431</v>
      </c>
      <c r="W226" s="116" t="s">
        <v>11432</v>
      </c>
      <c r="X226" s="116" t="s">
        <v>2623</v>
      </c>
      <c r="Y226" s="132">
        <v>103000</v>
      </c>
      <c r="Z226" s="132">
        <v>103000</v>
      </c>
      <c r="AA226" s="116" t="s">
        <v>2623</v>
      </c>
      <c r="AB226" s="116" t="s">
        <v>2623</v>
      </c>
      <c r="AC226" s="116" t="s">
        <v>2623</v>
      </c>
      <c r="AD226" s="132">
        <v>103000</v>
      </c>
      <c r="AE226" s="116" t="s">
        <v>50</v>
      </c>
      <c r="AF226" s="132">
        <v>51500</v>
      </c>
      <c r="AG226" s="132">
        <v>0</v>
      </c>
      <c r="AH226" s="116" t="s">
        <v>27</v>
      </c>
      <c r="AI226" s="132">
        <v>0</v>
      </c>
      <c r="AJ226" s="116" t="s">
        <v>2629</v>
      </c>
      <c r="AK226" s="116" t="s">
        <v>2630</v>
      </c>
      <c r="AL226" s="133"/>
      <c r="AM226" s="116" t="s">
        <v>28</v>
      </c>
      <c r="AN226" s="88" t="s">
        <v>135</v>
      </c>
      <c r="AO226" s="116" t="s">
        <v>136</v>
      </c>
      <c r="AP226" s="116" t="s">
        <v>31</v>
      </c>
      <c r="AQ226" s="125" t="s">
        <v>2644</v>
      </c>
      <c r="AR226" s="116" t="s">
        <v>32</v>
      </c>
      <c r="AS226" s="116" t="s">
        <v>478</v>
      </c>
      <c r="AT226" s="116" t="s">
        <v>34</v>
      </c>
      <c r="AU226" s="116" t="s">
        <v>71</v>
      </c>
      <c r="AV226" s="116" t="s">
        <v>42</v>
      </c>
      <c r="AW226" s="116" t="s">
        <v>11587</v>
      </c>
      <c r="AX226" s="116" t="s">
        <v>2628</v>
      </c>
      <c r="AY226" s="120">
        <v>0</v>
      </c>
      <c r="AZ226" s="116" t="s">
        <v>11620</v>
      </c>
      <c r="BA226" s="116" t="s">
        <v>11621</v>
      </c>
      <c r="BB226" s="116" t="s">
        <v>11622</v>
      </c>
      <c r="BC226" s="116" t="s">
        <v>36</v>
      </c>
      <c r="BD226" s="132">
        <v>103000</v>
      </c>
      <c r="BE226" s="134" t="s">
        <v>11622</v>
      </c>
      <c r="BF226" s="116" t="s">
        <v>11587</v>
      </c>
      <c r="BG226" s="96">
        <f t="shared" si="11"/>
        <v>1188.1750000000029</v>
      </c>
      <c r="BH226" s="97">
        <f t="shared" si="12"/>
        <v>39.605833333333429</v>
      </c>
    </row>
    <row r="227" spans="1:60" ht="12.95" customHeight="1" x14ac:dyDescent="0.25">
      <c r="A227" s="88" t="s">
        <v>11714</v>
      </c>
      <c r="B227" s="88">
        <v>93</v>
      </c>
      <c r="C227" s="88" t="s">
        <v>2527</v>
      </c>
      <c r="D227" s="270">
        <v>9999</v>
      </c>
      <c r="E227" s="88" t="s">
        <v>2529</v>
      </c>
      <c r="F227" s="88" t="s">
        <v>11243</v>
      </c>
      <c r="G227" s="200" t="s">
        <v>9730</v>
      </c>
      <c r="H227" s="88" t="s">
        <v>10196</v>
      </c>
      <c r="I227" s="88" t="s">
        <v>11912</v>
      </c>
      <c r="J227" s="88" t="s">
        <v>7456</v>
      </c>
      <c r="K227" s="89">
        <v>88624.3122</v>
      </c>
      <c r="L227" s="89">
        <v>0</v>
      </c>
      <c r="M227" s="89">
        <f t="shared" si="10"/>
        <v>88624.3122</v>
      </c>
      <c r="N227" s="303">
        <v>0</v>
      </c>
      <c r="O227" s="297" t="s">
        <v>16077</v>
      </c>
      <c r="P227" s="88" t="s">
        <v>9686</v>
      </c>
      <c r="Q227" s="101">
        <v>1315911</v>
      </c>
      <c r="R227" s="115" t="s">
        <v>11433</v>
      </c>
      <c r="S227" s="115" t="s">
        <v>11434</v>
      </c>
      <c r="T227" s="115" t="s">
        <v>2622</v>
      </c>
      <c r="U227" s="115" t="s">
        <v>11435</v>
      </c>
      <c r="V227" s="116" t="s">
        <v>11436</v>
      </c>
      <c r="W227" s="115" t="s">
        <v>11437</v>
      </c>
      <c r="X227" s="115" t="s">
        <v>2623</v>
      </c>
      <c r="Y227" s="117">
        <v>50000</v>
      </c>
      <c r="Z227" s="117">
        <v>50000</v>
      </c>
      <c r="AA227" s="115" t="s">
        <v>2623</v>
      </c>
      <c r="AB227" s="115" t="s">
        <v>2623</v>
      </c>
      <c r="AC227" s="115" t="s">
        <v>2623</v>
      </c>
      <c r="AD227" s="117">
        <v>50000</v>
      </c>
      <c r="AE227" s="115" t="s">
        <v>50</v>
      </c>
      <c r="AF227" s="117">
        <v>25000</v>
      </c>
      <c r="AG227" s="117">
        <v>0</v>
      </c>
      <c r="AH227" s="115" t="s">
        <v>27</v>
      </c>
      <c r="AI227" s="117">
        <v>0</v>
      </c>
      <c r="AJ227" s="115" t="s">
        <v>2629</v>
      </c>
      <c r="AK227" s="115" t="s">
        <v>2630</v>
      </c>
      <c r="AL227" s="118"/>
      <c r="AM227" s="115" t="s">
        <v>28</v>
      </c>
      <c r="AN227" s="88" t="s">
        <v>135</v>
      </c>
      <c r="AO227" s="115" t="s">
        <v>136</v>
      </c>
      <c r="AP227" s="115" t="s">
        <v>45</v>
      </c>
      <c r="AQ227" s="115" t="s">
        <v>2652</v>
      </c>
      <c r="AR227" s="115" t="s">
        <v>32</v>
      </c>
      <c r="AS227" s="115" t="s">
        <v>167</v>
      </c>
      <c r="AT227" s="115" t="s">
        <v>123</v>
      </c>
      <c r="AU227" s="115" t="s">
        <v>185</v>
      </c>
      <c r="AV227" s="115" t="s">
        <v>42</v>
      </c>
      <c r="AW227" s="115" t="s">
        <v>11587</v>
      </c>
      <c r="AX227" s="115" t="s">
        <v>2628</v>
      </c>
      <c r="AY227" s="120">
        <v>0</v>
      </c>
      <c r="AZ227" s="116" t="s">
        <v>11623</v>
      </c>
      <c r="BA227" s="115" t="s">
        <v>10072</v>
      </c>
      <c r="BB227" s="115" t="s">
        <v>11624</v>
      </c>
      <c r="BC227" s="115" t="s">
        <v>36</v>
      </c>
      <c r="BD227" s="117">
        <v>50000</v>
      </c>
      <c r="BE227" s="121" t="s">
        <v>11624</v>
      </c>
      <c r="BF227" s="115" t="s">
        <v>11587</v>
      </c>
      <c r="BG227" s="96">
        <f t="shared" si="11"/>
        <v>1099.3208333333314</v>
      </c>
      <c r="BH227" s="97">
        <f t="shared" si="12"/>
        <v>36.644027777777715</v>
      </c>
    </row>
    <row r="228" spans="1:60" ht="12.95" customHeight="1" x14ac:dyDescent="0.25">
      <c r="A228" s="88" t="s">
        <v>11714</v>
      </c>
      <c r="B228" s="88">
        <v>82</v>
      </c>
      <c r="C228" s="88" t="s">
        <v>2527</v>
      </c>
      <c r="D228" s="270">
        <v>5012</v>
      </c>
      <c r="E228" s="88" t="s">
        <v>2537</v>
      </c>
      <c r="F228" s="88" t="s">
        <v>4749</v>
      </c>
      <c r="G228" s="88"/>
      <c r="H228" s="88" t="s">
        <v>10196</v>
      </c>
      <c r="I228" s="88" t="s">
        <v>10206</v>
      </c>
      <c r="J228" s="88" t="s">
        <v>7456</v>
      </c>
      <c r="K228" s="89">
        <v>2428.7912000000001</v>
      </c>
      <c r="L228" s="89">
        <v>0</v>
      </c>
      <c r="M228" s="89">
        <f t="shared" si="10"/>
        <v>2428.7912000000001</v>
      </c>
      <c r="N228" s="303">
        <v>0</v>
      </c>
      <c r="O228" s="297" t="s">
        <v>16077</v>
      </c>
      <c r="P228" s="88" t="s">
        <v>9686</v>
      </c>
      <c r="Q228" s="99">
        <v>1275725</v>
      </c>
      <c r="R228" s="116" t="s">
        <v>11438</v>
      </c>
      <c r="S228" s="116" t="s">
        <v>11439</v>
      </c>
      <c r="T228" s="116" t="s">
        <v>2622</v>
      </c>
      <c r="U228" s="116" t="s">
        <v>11440</v>
      </c>
      <c r="V228" s="116" t="s">
        <v>11441</v>
      </c>
      <c r="W228" s="116" t="s">
        <v>11442</v>
      </c>
      <c r="X228" s="116" t="s">
        <v>2623</v>
      </c>
      <c r="Y228" s="132">
        <v>1177.6600000000001</v>
      </c>
      <c r="Z228" s="132">
        <v>3000</v>
      </c>
      <c r="AA228" s="116" t="s">
        <v>2623</v>
      </c>
      <c r="AB228" s="116" t="s">
        <v>2623</v>
      </c>
      <c r="AC228" s="116" t="s">
        <v>2623</v>
      </c>
      <c r="AD228" s="132">
        <v>1177.6600000000001</v>
      </c>
      <c r="AE228" s="116" t="s">
        <v>50</v>
      </c>
      <c r="AF228" s="132">
        <v>588.83000000000004</v>
      </c>
      <c r="AG228" s="132">
        <v>0</v>
      </c>
      <c r="AH228" s="116" t="s">
        <v>27</v>
      </c>
      <c r="AI228" s="132">
        <v>0</v>
      </c>
      <c r="AJ228" s="116" t="s">
        <v>2629</v>
      </c>
      <c r="AK228" s="116" t="s">
        <v>2630</v>
      </c>
      <c r="AL228" s="133"/>
      <c r="AM228" s="116" t="s">
        <v>28</v>
      </c>
      <c r="AN228" s="88" t="s">
        <v>135</v>
      </c>
      <c r="AO228" s="116" t="s">
        <v>136</v>
      </c>
      <c r="AP228" s="116" t="s">
        <v>31</v>
      </c>
      <c r="AQ228" s="116" t="s">
        <v>2645</v>
      </c>
      <c r="AR228" s="116" t="s">
        <v>32</v>
      </c>
      <c r="AS228" s="116" t="s">
        <v>292</v>
      </c>
      <c r="AT228" s="116" t="s">
        <v>34</v>
      </c>
      <c r="AU228" s="116" t="s">
        <v>71</v>
      </c>
      <c r="AV228" s="116" t="s">
        <v>42</v>
      </c>
      <c r="AW228" s="116" t="s">
        <v>11587</v>
      </c>
      <c r="AX228" s="116" t="s">
        <v>2628</v>
      </c>
      <c r="AY228" s="120">
        <v>0</v>
      </c>
      <c r="AZ228" s="116" t="s">
        <v>11625</v>
      </c>
      <c r="BA228" s="116" t="s">
        <v>11626</v>
      </c>
      <c r="BB228" s="116" t="s">
        <v>11627</v>
      </c>
      <c r="BC228" s="116" t="s">
        <v>36</v>
      </c>
      <c r="BD228" s="132">
        <v>1177.6600000000001</v>
      </c>
      <c r="BE228" s="134" t="s">
        <v>11627</v>
      </c>
      <c r="BF228" s="116" t="s">
        <v>11587</v>
      </c>
      <c r="BG228" s="96">
        <f t="shared" si="11"/>
        <v>1246.1493055555547</v>
      </c>
      <c r="BH228" s="97">
        <f t="shared" si="12"/>
        <v>41.538310185185161</v>
      </c>
    </row>
    <row r="229" spans="1:60" ht="12.95" customHeight="1" x14ac:dyDescent="0.25">
      <c r="A229" s="88" t="s">
        <v>11714</v>
      </c>
      <c r="B229" s="88">
        <v>82</v>
      </c>
      <c r="C229" s="88" t="s">
        <v>2527</v>
      </c>
      <c r="D229" s="270">
        <v>5043</v>
      </c>
      <c r="E229" s="88" t="s">
        <v>11357</v>
      </c>
      <c r="F229" s="122" t="s">
        <v>11913</v>
      </c>
      <c r="G229" s="122"/>
      <c r="H229" s="88" t="s">
        <v>10196</v>
      </c>
      <c r="I229" s="88" t="s">
        <v>10206</v>
      </c>
      <c r="J229" s="88" t="s">
        <v>7456</v>
      </c>
      <c r="K229" s="89">
        <v>107973.1078</v>
      </c>
      <c r="L229" s="89">
        <v>0</v>
      </c>
      <c r="M229" s="89">
        <f t="shared" si="10"/>
        <v>107973.1078</v>
      </c>
      <c r="N229" s="303">
        <v>0</v>
      </c>
      <c r="O229" s="297" t="s">
        <v>16077</v>
      </c>
      <c r="P229" s="88" t="s">
        <v>9686</v>
      </c>
      <c r="Q229" s="101">
        <v>1256247</v>
      </c>
      <c r="R229" s="115" t="s">
        <v>11443</v>
      </c>
      <c r="S229" s="115" t="s">
        <v>11444</v>
      </c>
      <c r="T229" s="115" t="s">
        <v>2622</v>
      </c>
      <c r="U229" s="115" t="s">
        <v>11445</v>
      </c>
      <c r="V229" s="116" t="s">
        <v>11446</v>
      </c>
      <c r="W229" s="115" t="s">
        <v>11447</v>
      </c>
      <c r="X229" s="115" t="s">
        <v>2623</v>
      </c>
      <c r="Y229" s="117">
        <v>58552</v>
      </c>
      <c r="Z229" s="117">
        <v>58552</v>
      </c>
      <c r="AA229" s="115" t="s">
        <v>2623</v>
      </c>
      <c r="AB229" s="115" t="s">
        <v>2623</v>
      </c>
      <c r="AC229" s="115" t="s">
        <v>2623</v>
      </c>
      <c r="AD229" s="117">
        <v>58552</v>
      </c>
      <c r="AE229" s="115" t="s">
        <v>50</v>
      </c>
      <c r="AF229" s="117">
        <v>29276</v>
      </c>
      <c r="AG229" s="117">
        <v>0</v>
      </c>
      <c r="AH229" s="115" t="s">
        <v>27</v>
      </c>
      <c r="AI229" s="117">
        <v>0</v>
      </c>
      <c r="AJ229" s="115" t="s">
        <v>2629</v>
      </c>
      <c r="AK229" s="115" t="s">
        <v>2630</v>
      </c>
      <c r="AL229" s="118"/>
      <c r="AM229" s="115" t="s">
        <v>28</v>
      </c>
      <c r="AN229" s="88" t="s">
        <v>135</v>
      </c>
      <c r="AO229" s="115" t="s">
        <v>136</v>
      </c>
      <c r="AP229" s="115" t="s">
        <v>31</v>
      </c>
      <c r="AQ229" s="115" t="s">
        <v>2644</v>
      </c>
      <c r="AR229" s="115" t="s">
        <v>32</v>
      </c>
      <c r="AS229" s="115" t="s">
        <v>231</v>
      </c>
      <c r="AT229" s="115" t="s">
        <v>34</v>
      </c>
      <c r="AU229" s="115" t="s">
        <v>71</v>
      </c>
      <c r="AV229" s="115" t="s">
        <v>42</v>
      </c>
      <c r="AW229" s="115" t="s">
        <v>11587</v>
      </c>
      <c r="AX229" s="115" t="s">
        <v>2628</v>
      </c>
      <c r="AY229" s="120">
        <v>0</v>
      </c>
      <c r="AZ229" s="116" t="s">
        <v>11628</v>
      </c>
      <c r="BA229" s="115" t="s">
        <v>10030</v>
      </c>
      <c r="BB229" s="115" t="s">
        <v>11629</v>
      </c>
      <c r="BC229" s="115" t="s">
        <v>36</v>
      </c>
      <c r="BD229" s="117">
        <v>58552</v>
      </c>
      <c r="BE229" s="121" t="s">
        <v>11629</v>
      </c>
      <c r="BF229" s="115" t="s">
        <v>11587</v>
      </c>
      <c r="BG229" s="96">
        <f t="shared" si="11"/>
        <v>1313.7527777777796</v>
      </c>
      <c r="BH229" s="97">
        <f t="shared" si="12"/>
        <v>43.791759259259315</v>
      </c>
    </row>
    <row r="230" spans="1:60" ht="12.95" customHeight="1" x14ac:dyDescent="0.25">
      <c r="A230" s="88" t="s">
        <v>11714</v>
      </c>
      <c r="B230" s="88">
        <v>93</v>
      </c>
      <c r="C230" s="88" t="s">
        <v>2527</v>
      </c>
      <c r="D230" s="270">
        <v>6007</v>
      </c>
      <c r="E230" s="88" t="s">
        <v>2548</v>
      </c>
      <c r="F230" s="122" t="s">
        <v>11913</v>
      </c>
      <c r="G230" s="122"/>
      <c r="H230" s="88" t="s">
        <v>10196</v>
      </c>
      <c r="I230" s="88" t="s">
        <v>11891</v>
      </c>
      <c r="J230" s="88" t="s">
        <v>7456</v>
      </c>
      <c r="K230" s="89">
        <v>74996.786600000007</v>
      </c>
      <c r="L230" s="89">
        <v>0</v>
      </c>
      <c r="M230" s="89">
        <f t="shared" si="10"/>
        <v>74996.786600000007</v>
      </c>
      <c r="N230" s="303">
        <v>0</v>
      </c>
      <c r="O230" s="297" t="s">
        <v>16077</v>
      </c>
      <c r="P230" s="88" t="s">
        <v>7842</v>
      </c>
      <c r="Q230" s="101">
        <v>1716858</v>
      </c>
      <c r="R230" s="115" t="s">
        <v>11448</v>
      </c>
      <c r="S230" s="115" t="s">
        <v>11449</v>
      </c>
      <c r="T230" s="115" t="s">
        <v>2622</v>
      </c>
      <c r="U230" s="115" t="s">
        <v>11450</v>
      </c>
      <c r="V230" s="116" t="s">
        <v>11451</v>
      </c>
      <c r="W230" s="115" t="s">
        <v>11452</v>
      </c>
      <c r="X230" s="115" t="s">
        <v>2623</v>
      </c>
      <c r="Y230" s="117">
        <v>60000</v>
      </c>
      <c r="Z230" s="117">
        <v>60000</v>
      </c>
      <c r="AA230" s="115" t="s">
        <v>2623</v>
      </c>
      <c r="AB230" s="115" t="s">
        <v>2623</v>
      </c>
      <c r="AC230" s="115" t="s">
        <v>2623</v>
      </c>
      <c r="AD230" s="117">
        <v>60000</v>
      </c>
      <c r="AE230" s="115" t="s">
        <v>50</v>
      </c>
      <c r="AF230" s="117">
        <v>30000</v>
      </c>
      <c r="AG230" s="117">
        <v>0</v>
      </c>
      <c r="AH230" s="115" t="s">
        <v>27</v>
      </c>
      <c r="AI230" s="117">
        <v>0</v>
      </c>
      <c r="AJ230" s="115" t="s">
        <v>2629</v>
      </c>
      <c r="AK230" s="115" t="s">
        <v>2630</v>
      </c>
      <c r="AL230" s="118"/>
      <c r="AM230" s="115" t="s">
        <v>28</v>
      </c>
      <c r="AN230" s="88" t="s">
        <v>135</v>
      </c>
      <c r="AO230" s="115" t="s">
        <v>136</v>
      </c>
      <c r="AP230" s="115" t="s">
        <v>31</v>
      </c>
      <c r="AQ230" s="115" t="s">
        <v>2627</v>
      </c>
      <c r="AR230" s="115" t="s">
        <v>32</v>
      </c>
      <c r="AS230" s="115" t="s">
        <v>54</v>
      </c>
      <c r="AT230" s="115" t="s">
        <v>55</v>
      </c>
      <c r="AU230" s="115" t="s">
        <v>71</v>
      </c>
      <c r="AV230" s="115" t="s">
        <v>42</v>
      </c>
      <c r="AW230" s="115" t="s">
        <v>11578</v>
      </c>
      <c r="AX230" s="115" t="s">
        <v>2628</v>
      </c>
      <c r="AY230" s="120">
        <v>0</v>
      </c>
      <c r="AZ230" s="116" t="s">
        <v>11630</v>
      </c>
      <c r="BA230" s="115" t="s">
        <v>11631</v>
      </c>
      <c r="BB230" s="115" t="s">
        <v>11632</v>
      </c>
      <c r="BC230" s="115" t="s">
        <v>36</v>
      </c>
      <c r="BD230" s="117">
        <v>60000</v>
      </c>
      <c r="BE230" s="121" t="s">
        <v>11632</v>
      </c>
      <c r="BF230" s="115" t="s">
        <v>11578</v>
      </c>
      <c r="BG230" s="96">
        <f t="shared" si="11"/>
        <v>225.88611111111095</v>
      </c>
      <c r="BH230" s="97">
        <f t="shared" si="12"/>
        <v>7.5295370370370316</v>
      </c>
    </row>
    <row r="231" spans="1:60" ht="12.95" customHeight="1" x14ac:dyDescent="0.25">
      <c r="A231" s="88" t="s">
        <v>11714</v>
      </c>
      <c r="B231" s="88">
        <v>82</v>
      </c>
      <c r="C231" s="88" t="s">
        <v>2527</v>
      </c>
      <c r="D231" s="270">
        <v>1115</v>
      </c>
      <c r="E231" s="88" t="s">
        <v>11925</v>
      </c>
      <c r="F231" s="88" t="s">
        <v>9729</v>
      </c>
      <c r="G231" s="200" t="s">
        <v>9729</v>
      </c>
      <c r="H231" s="88" t="s">
        <v>10196</v>
      </c>
      <c r="I231" s="88" t="s">
        <v>10206</v>
      </c>
      <c r="J231" s="88" t="s">
        <v>7456</v>
      </c>
      <c r="K231" s="89">
        <v>149392.42019999999</v>
      </c>
      <c r="L231" s="89">
        <v>0</v>
      </c>
      <c r="M231" s="89">
        <f t="shared" ref="M231:M266" si="13">K231-L231</f>
        <v>149392.42019999999</v>
      </c>
      <c r="N231" s="303">
        <v>0</v>
      </c>
      <c r="O231" s="297" t="s">
        <v>16077</v>
      </c>
      <c r="P231" s="88" t="s">
        <v>9686</v>
      </c>
      <c r="Q231" s="99">
        <v>1656307</v>
      </c>
      <c r="R231" s="116" t="s">
        <v>11453</v>
      </c>
      <c r="S231" s="116" t="s">
        <v>11454</v>
      </c>
      <c r="T231" s="116" t="s">
        <v>2622</v>
      </c>
      <c r="U231" s="116" t="s">
        <v>11455</v>
      </c>
      <c r="V231" s="116" t="s">
        <v>11456</v>
      </c>
      <c r="W231" s="116" t="s">
        <v>11457</v>
      </c>
      <c r="X231" s="116" t="s">
        <v>2623</v>
      </c>
      <c r="Y231" s="132">
        <v>103000</v>
      </c>
      <c r="Z231" s="132">
        <v>103000</v>
      </c>
      <c r="AA231" s="116" t="s">
        <v>2623</v>
      </c>
      <c r="AB231" s="116" t="s">
        <v>2623</v>
      </c>
      <c r="AC231" s="116" t="s">
        <v>2623</v>
      </c>
      <c r="AD231" s="132">
        <v>103000</v>
      </c>
      <c r="AE231" s="116" t="s">
        <v>50</v>
      </c>
      <c r="AF231" s="132">
        <v>51500</v>
      </c>
      <c r="AG231" s="132">
        <v>0</v>
      </c>
      <c r="AH231" s="116" t="s">
        <v>27</v>
      </c>
      <c r="AI231" s="132">
        <v>0</v>
      </c>
      <c r="AJ231" s="116" t="s">
        <v>2629</v>
      </c>
      <c r="AK231" s="116" t="s">
        <v>2630</v>
      </c>
      <c r="AL231" s="133"/>
      <c r="AM231" s="116" t="s">
        <v>28</v>
      </c>
      <c r="AN231" s="88" t="s">
        <v>135</v>
      </c>
      <c r="AO231" s="116" t="s">
        <v>136</v>
      </c>
      <c r="AP231" s="116" t="s">
        <v>31</v>
      </c>
      <c r="AQ231" s="116" t="s">
        <v>2644</v>
      </c>
      <c r="AR231" s="116" t="s">
        <v>32</v>
      </c>
      <c r="AS231" s="116" t="s">
        <v>409</v>
      </c>
      <c r="AT231" s="116" t="s">
        <v>34</v>
      </c>
      <c r="AU231" s="116" t="s">
        <v>71</v>
      </c>
      <c r="AV231" s="116" t="s">
        <v>42</v>
      </c>
      <c r="AW231" s="116" t="s">
        <v>11578</v>
      </c>
      <c r="AX231" s="116" t="s">
        <v>2628</v>
      </c>
      <c r="AY231" s="135">
        <v>0</v>
      </c>
      <c r="AZ231" s="116" t="s">
        <v>11633</v>
      </c>
      <c r="BA231" s="116" t="s">
        <v>11634</v>
      </c>
      <c r="BB231" s="116" t="s">
        <v>11635</v>
      </c>
      <c r="BC231" s="116" t="s">
        <v>36</v>
      </c>
      <c r="BD231" s="132">
        <v>103000</v>
      </c>
      <c r="BE231" s="134" t="s">
        <v>11635</v>
      </c>
      <c r="BF231" s="116" t="s">
        <v>11578</v>
      </c>
      <c r="BG231" s="96">
        <f t="shared" ref="BG231:BG294" si="14">BF231-BE231</f>
        <v>325.09305555555329</v>
      </c>
      <c r="BH231" s="97">
        <f t="shared" ref="BH231:BH294" si="15">BG231/30</f>
        <v>10.83643518518511</v>
      </c>
    </row>
    <row r="232" spans="1:60" ht="12.95" customHeight="1" x14ac:dyDescent="0.25">
      <c r="A232" s="88" t="s">
        <v>11714</v>
      </c>
      <c r="B232" s="88">
        <v>82</v>
      </c>
      <c r="C232" s="88" t="s">
        <v>2527</v>
      </c>
      <c r="D232" s="270">
        <v>5012</v>
      </c>
      <c r="E232" s="88" t="s">
        <v>2537</v>
      </c>
      <c r="F232" s="88" t="s">
        <v>11898</v>
      </c>
      <c r="G232" s="88"/>
      <c r="H232" s="88" t="s">
        <v>11884</v>
      </c>
      <c r="I232" s="88" t="s">
        <v>13987</v>
      </c>
      <c r="J232" s="88" t="s">
        <v>7456</v>
      </c>
      <c r="K232" s="89">
        <v>75970.560200000007</v>
      </c>
      <c r="L232" s="89">
        <v>0</v>
      </c>
      <c r="M232" s="89">
        <f t="shared" si="13"/>
        <v>75970.560200000007</v>
      </c>
      <c r="N232" s="303">
        <v>0</v>
      </c>
      <c r="O232" s="297" t="s">
        <v>16077</v>
      </c>
      <c r="P232" s="88" t="s">
        <v>9686</v>
      </c>
      <c r="Q232" s="99">
        <v>1332841</v>
      </c>
      <c r="R232" s="116" t="s">
        <v>11458</v>
      </c>
      <c r="S232" s="116" t="s">
        <v>11459</v>
      </c>
      <c r="T232" s="116" t="s">
        <v>2622</v>
      </c>
      <c r="U232" s="116" t="s">
        <v>11460</v>
      </c>
      <c r="V232" s="116" t="s">
        <v>11461</v>
      </c>
      <c r="W232" s="116" t="s">
        <v>11462</v>
      </c>
      <c r="X232" s="116" t="s">
        <v>2623</v>
      </c>
      <c r="Y232" s="132">
        <v>42486.9</v>
      </c>
      <c r="Z232" s="132">
        <v>141623</v>
      </c>
      <c r="AA232" s="116" t="s">
        <v>2623</v>
      </c>
      <c r="AB232" s="116" t="s">
        <v>2623</v>
      </c>
      <c r="AC232" s="116" t="s">
        <v>2623</v>
      </c>
      <c r="AD232" s="132">
        <v>42486.9</v>
      </c>
      <c r="AE232" s="116" t="s">
        <v>50</v>
      </c>
      <c r="AF232" s="132">
        <v>21243.45</v>
      </c>
      <c r="AG232" s="132">
        <v>0</v>
      </c>
      <c r="AH232" s="116" t="s">
        <v>27</v>
      </c>
      <c r="AI232" s="132">
        <v>0</v>
      </c>
      <c r="AJ232" s="116" t="s">
        <v>2629</v>
      </c>
      <c r="AK232" s="116" t="s">
        <v>2630</v>
      </c>
      <c r="AL232" s="133"/>
      <c r="AM232" s="116" t="s">
        <v>28</v>
      </c>
      <c r="AN232" s="88" t="s">
        <v>135</v>
      </c>
      <c r="AO232" s="116" t="s">
        <v>136</v>
      </c>
      <c r="AP232" s="116" t="s">
        <v>45</v>
      </c>
      <c r="AQ232" s="116" t="s">
        <v>2634</v>
      </c>
      <c r="AR232" s="116" t="s">
        <v>32</v>
      </c>
      <c r="AS232" s="116" t="s">
        <v>7343</v>
      </c>
      <c r="AT232" s="116" t="s">
        <v>34</v>
      </c>
      <c r="AU232" s="116" t="s">
        <v>71</v>
      </c>
      <c r="AV232" s="116" t="s">
        <v>42</v>
      </c>
      <c r="AW232" s="116" t="s">
        <v>11578</v>
      </c>
      <c r="AX232" s="116" t="s">
        <v>2628</v>
      </c>
      <c r="AY232" s="120">
        <v>0</v>
      </c>
      <c r="AZ232" s="116" t="s">
        <v>11636</v>
      </c>
      <c r="BA232" s="116" t="s">
        <v>11637</v>
      </c>
      <c r="BB232" s="116" t="s">
        <v>11638</v>
      </c>
      <c r="BC232" s="116" t="s">
        <v>36</v>
      </c>
      <c r="BD232" s="132">
        <v>42486.9</v>
      </c>
      <c r="BE232" s="134" t="s">
        <v>11638</v>
      </c>
      <c r="BF232" s="116" t="s">
        <v>11578</v>
      </c>
      <c r="BG232" s="96">
        <f t="shared" si="14"/>
        <v>1056.6069444444438</v>
      </c>
      <c r="BH232" s="97">
        <f t="shared" si="15"/>
        <v>35.220231481481463</v>
      </c>
    </row>
    <row r="233" spans="1:60" ht="12.95" customHeight="1" x14ac:dyDescent="0.25">
      <c r="A233" s="88" t="s">
        <v>11714</v>
      </c>
      <c r="B233" s="88">
        <v>82</v>
      </c>
      <c r="C233" s="88" t="s">
        <v>2527</v>
      </c>
      <c r="D233" s="270">
        <v>5043</v>
      </c>
      <c r="E233" s="88" t="s">
        <v>11357</v>
      </c>
      <c r="F233" s="88" t="s">
        <v>10461</v>
      </c>
      <c r="G233" s="88"/>
      <c r="H233" s="88" t="s">
        <v>10196</v>
      </c>
      <c r="I233" s="88" t="s">
        <v>10206</v>
      </c>
      <c r="J233" s="88" t="s">
        <v>7456</v>
      </c>
      <c r="K233" s="89">
        <v>44826.608</v>
      </c>
      <c r="L233" s="89">
        <v>0</v>
      </c>
      <c r="M233" s="89">
        <f t="shared" si="13"/>
        <v>44826.608</v>
      </c>
      <c r="N233" s="303">
        <v>0</v>
      </c>
      <c r="O233" s="297" t="s">
        <v>16077</v>
      </c>
      <c r="P233" s="88" t="s">
        <v>9686</v>
      </c>
      <c r="Q233" s="101">
        <v>1465987</v>
      </c>
      <c r="R233" s="115" t="s">
        <v>11463</v>
      </c>
      <c r="S233" s="115" t="s">
        <v>11464</v>
      </c>
      <c r="T233" s="115" t="s">
        <v>2622</v>
      </c>
      <c r="U233" s="115" t="s">
        <v>11465</v>
      </c>
      <c r="V233" s="116" t="s">
        <v>11466</v>
      </c>
      <c r="W233" s="115" t="s">
        <v>9909</v>
      </c>
      <c r="X233" s="115" t="s">
        <v>2623</v>
      </c>
      <c r="Y233" s="117">
        <v>30445</v>
      </c>
      <c r="Z233" s="117">
        <v>30445</v>
      </c>
      <c r="AA233" s="115" t="s">
        <v>2623</v>
      </c>
      <c r="AB233" s="115" t="s">
        <v>2623</v>
      </c>
      <c r="AC233" s="115" t="s">
        <v>2623</v>
      </c>
      <c r="AD233" s="117">
        <v>30445</v>
      </c>
      <c r="AE233" s="115" t="s">
        <v>50</v>
      </c>
      <c r="AF233" s="117">
        <v>15222.5</v>
      </c>
      <c r="AG233" s="117">
        <v>0</v>
      </c>
      <c r="AH233" s="115" t="s">
        <v>27</v>
      </c>
      <c r="AI233" s="117">
        <v>0</v>
      </c>
      <c r="AJ233" s="115" t="s">
        <v>2629</v>
      </c>
      <c r="AK233" s="115" t="s">
        <v>2630</v>
      </c>
      <c r="AL233" s="118"/>
      <c r="AM233" s="115" t="s">
        <v>28</v>
      </c>
      <c r="AN233" s="88" t="s">
        <v>135</v>
      </c>
      <c r="AO233" s="115" t="s">
        <v>136</v>
      </c>
      <c r="AP233" s="115" t="s">
        <v>45</v>
      </c>
      <c r="AQ233" s="115" t="s">
        <v>2641</v>
      </c>
      <c r="AR233" s="115" t="s">
        <v>32</v>
      </c>
      <c r="AS233" s="115" t="s">
        <v>2760</v>
      </c>
      <c r="AT233" s="115" t="s">
        <v>132</v>
      </c>
      <c r="AU233" s="115" t="s">
        <v>142</v>
      </c>
      <c r="AV233" s="115" t="s">
        <v>42</v>
      </c>
      <c r="AW233" s="115" t="s">
        <v>11578</v>
      </c>
      <c r="AX233" s="115" t="s">
        <v>2628</v>
      </c>
      <c r="AY233" s="120">
        <v>0</v>
      </c>
      <c r="AZ233" s="116" t="s">
        <v>11639</v>
      </c>
      <c r="BA233" s="115" t="s">
        <v>11640</v>
      </c>
      <c r="BB233" s="115" t="s">
        <v>11641</v>
      </c>
      <c r="BC233" s="115" t="s">
        <v>36</v>
      </c>
      <c r="BD233" s="117">
        <v>30445</v>
      </c>
      <c r="BE233" s="121" t="s">
        <v>11641</v>
      </c>
      <c r="BF233" s="115" t="s">
        <v>11578</v>
      </c>
      <c r="BG233" s="96">
        <f t="shared" si="14"/>
        <v>704.5354166666657</v>
      </c>
      <c r="BH233" s="97">
        <f t="shared" si="15"/>
        <v>23.484513888888856</v>
      </c>
    </row>
    <row r="234" spans="1:60" ht="12.95" customHeight="1" x14ac:dyDescent="0.25">
      <c r="A234" s="88" t="s">
        <v>11714</v>
      </c>
      <c r="B234" s="88">
        <v>93</v>
      </c>
      <c r="C234" s="88" t="s">
        <v>2527</v>
      </c>
      <c r="D234" s="270">
        <v>5055</v>
      </c>
      <c r="E234" s="88" t="s">
        <v>2536</v>
      </c>
      <c r="F234" s="88" t="s">
        <v>9730</v>
      </c>
      <c r="G234" s="200" t="s">
        <v>9730</v>
      </c>
      <c r="H234" s="88" t="s">
        <v>10196</v>
      </c>
      <c r="I234" s="33" t="s">
        <v>17459</v>
      </c>
      <c r="J234" s="88" t="s">
        <v>7456</v>
      </c>
      <c r="K234" s="89">
        <v>87411.891799999998</v>
      </c>
      <c r="L234" s="89">
        <v>0</v>
      </c>
      <c r="M234" s="89">
        <f t="shared" si="13"/>
        <v>87411.891799999998</v>
      </c>
      <c r="N234" s="303">
        <v>0</v>
      </c>
      <c r="O234" s="297" t="s">
        <v>16077</v>
      </c>
      <c r="P234" s="88" t="s">
        <v>9686</v>
      </c>
      <c r="Q234" s="101">
        <v>1232549</v>
      </c>
      <c r="R234" s="115" t="s">
        <v>11467</v>
      </c>
      <c r="S234" s="115" t="s">
        <v>11468</v>
      </c>
      <c r="T234" s="115" t="s">
        <v>2622</v>
      </c>
      <c r="U234" s="115" t="s">
        <v>11469</v>
      </c>
      <c r="V234" s="116" t="s">
        <v>11470</v>
      </c>
      <c r="W234" s="115" t="s">
        <v>11471</v>
      </c>
      <c r="X234" s="115" t="s">
        <v>2623</v>
      </c>
      <c r="Y234" s="117">
        <v>45000</v>
      </c>
      <c r="Z234" s="117">
        <v>45000</v>
      </c>
      <c r="AA234" s="115" t="s">
        <v>2623</v>
      </c>
      <c r="AB234" s="115" t="s">
        <v>2623</v>
      </c>
      <c r="AC234" s="115" t="s">
        <v>2623</v>
      </c>
      <c r="AD234" s="117">
        <v>45000</v>
      </c>
      <c r="AE234" s="115" t="s">
        <v>50</v>
      </c>
      <c r="AF234" s="117">
        <v>22500</v>
      </c>
      <c r="AG234" s="117">
        <v>4941.6099999999997</v>
      </c>
      <c r="AH234" s="115" t="s">
        <v>27</v>
      </c>
      <c r="AI234" s="117">
        <v>0</v>
      </c>
      <c r="AJ234" s="115" t="s">
        <v>2624</v>
      </c>
      <c r="AK234" s="115" t="s">
        <v>2630</v>
      </c>
      <c r="AL234" s="118"/>
      <c r="AM234" s="115" t="s">
        <v>28</v>
      </c>
      <c r="AN234" s="88" t="s">
        <v>135</v>
      </c>
      <c r="AO234" s="115" t="s">
        <v>136</v>
      </c>
      <c r="AP234" s="115" t="s">
        <v>31</v>
      </c>
      <c r="AQ234" s="115" t="s">
        <v>2634</v>
      </c>
      <c r="AR234" s="115" t="s">
        <v>131</v>
      </c>
      <c r="AS234" s="115" t="s">
        <v>77</v>
      </c>
      <c r="AT234" s="115" t="s">
        <v>34</v>
      </c>
      <c r="AU234" s="115" t="s">
        <v>71</v>
      </c>
      <c r="AV234" s="115" t="s">
        <v>42</v>
      </c>
      <c r="AW234" s="115" t="s">
        <v>11578</v>
      </c>
      <c r="AX234" s="115" t="s">
        <v>2628</v>
      </c>
      <c r="AY234" s="120">
        <v>0</v>
      </c>
      <c r="AZ234" s="116" t="s">
        <v>11642</v>
      </c>
      <c r="BA234" s="115" t="s">
        <v>11643</v>
      </c>
      <c r="BB234" s="115" t="s">
        <v>11644</v>
      </c>
      <c r="BC234" s="115" t="s">
        <v>36</v>
      </c>
      <c r="BD234" s="117">
        <v>45000</v>
      </c>
      <c r="BE234" s="121" t="s">
        <v>11644</v>
      </c>
      <c r="BF234" s="115" t="s">
        <v>11578</v>
      </c>
      <c r="BG234" s="96">
        <f t="shared" si="14"/>
        <v>1382.2583333333314</v>
      </c>
      <c r="BH234" s="97">
        <f t="shared" si="15"/>
        <v>46.075277777777714</v>
      </c>
    </row>
    <row r="235" spans="1:60" ht="12.95" customHeight="1" x14ac:dyDescent="0.25">
      <c r="A235" s="88" t="s">
        <v>11714</v>
      </c>
      <c r="B235" s="88">
        <v>93</v>
      </c>
      <c r="C235" s="88" t="s">
        <v>2527</v>
      </c>
      <c r="D235" s="270">
        <v>9999</v>
      </c>
      <c r="E235" s="88" t="s">
        <v>10198</v>
      </c>
      <c r="F235" s="122" t="s">
        <v>11898</v>
      </c>
      <c r="G235" s="122"/>
      <c r="H235" s="88" t="s">
        <v>10202</v>
      </c>
      <c r="I235" s="88" t="s">
        <v>10202</v>
      </c>
      <c r="J235" s="88" t="s">
        <v>7456</v>
      </c>
      <c r="K235" s="89">
        <v>7500</v>
      </c>
      <c r="L235" s="89">
        <v>0</v>
      </c>
      <c r="M235" s="89">
        <f t="shared" si="13"/>
        <v>7500</v>
      </c>
      <c r="N235" s="303">
        <v>0</v>
      </c>
      <c r="O235" s="297" t="s">
        <v>16077</v>
      </c>
      <c r="P235" s="88" t="s">
        <v>9686</v>
      </c>
      <c r="Q235" s="101">
        <v>1086022</v>
      </c>
      <c r="R235" s="115" t="s">
        <v>11472</v>
      </c>
      <c r="S235" s="115" t="s">
        <v>11473</v>
      </c>
      <c r="T235" s="115" t="s">
        <v>2622</v>
      </c>
      <c r="U235" s="115" t="s">
        <v>11474</v>
      </c>
      <c r="V235" s="116" t="s">
        <v>11475</v>
      </c>
      <c r="W235" s="115" t="s">
        <v>11476</v>
      </c>
      <c r="X235" s="115" t="s">
        <v>2623</v>
      </c>
      <c r="Y235" s="117">
        <v>7500</v>
      </c>
      <c r="Z235" s="117">
        <v>7500</v>
      </c>
      <c r="AA235" s="115" t="s">
        <v>2623</v>
      </c>
      <c r="AB235" s="115" t="s">
        <v>2623</v>
      </c>
      <c r="AC235" s="115" t="s">
        <v>2623</v>
      </c>
      <c r="AD235" s="117">
        <v>7500</v>
      </c>
      <c r="AE235" s="115" t="s">
        <v>50</v>
      </c>
      <c r="AF235" s="117">
        <v>3750</v>
      </c>
      <c r="AG235" s="117">
        <v>0</v>
      </c>
      <c r="AH235" s="115" t="s">
        <v>27</v>
      </c>
      <c r="AI235" s="117">
        <v>0</v>
      </c>
      <c r="AJ235" s="115" t="s">
        <v>2629</v>
      </c>
      <c r="AK235" s="115" t="s">
        <v>2630</v>
      </c>
      <c r="AL235" s="118"/>
      <c r="AM235" s="115" t="s">
        <v>28</v>
      </c>
      <c r="AN235" s="88" t="s">
        <v>135</v>
      </c>
      <c r="AO235" s="115" t="s">
        <v>136</v>
      </c>
      <c r="AP235" s="115" t="s">
        <v>31</v>
      </c>
      <c r="AQ235" s="115" t="s">
        <v>2644</v>
      </c>
      <c r="AR235" s="115" t="s">
        <v>32</v>
      </c>
      <c r="AS235" s="115" t="s">
        <v>1742</v>
      </c>
      <c r="AT235" s="115" t="s">
        <v>34</v>
      </c>
      <c r="AU235" s="115" t="s">
        <v>71</v>
      </c>
      <c r="AV235" s="115" t="s">
        <v>42</v>
      </c>
      <c r="AW235" s="115" t="s">
        <v>11578</v>
      </c>
      <c r="AX235" s="115" t="s">
        <v>2628</v>
      </c>
      <c r="AY235" s="120">
        <v>0</v>
      </c>
      <c r="AZ235" s="116" t="s">
        <v>11645</v>
      </c>
      <c r="BA235" s="115" t="s">
        <v>11646</v>
      </c>
      <c r="BB235" s="115" t="s">
        <v>11647</v>
      </c>
      <c r="BC235" s="115" t="s">
        <v>36</v>
      </c>
      <c r="BD235" s="117">
        <v>7500</v>
      </c>
      <c r="BE235" s="121" t="s">
        <v>11647</v>
      </c>
      <c r="BF235" s="115" t="s">
        <v>11578</v>
      </c>
      <c r="BG235" s="96">
        <f t="shared" si="14"/>
        <v>1707.2680555555562</v>
      </c>
      <c r="BH235" s="97">
        <f t="shared" si="15"/>
        <v>56.908935185185207</v>
      </c>
    </row>
    <row r="236" spans="1:60" ht="12.95" customHeight="1" x14ac:dyDescent="0.25">
      <c r="A236" s="88" t="s">
        <v>11714</v>
      </c>
      <c r="B236" s="88">
        <v>93</v>
      </c>
      <c r="C236" s="88" t="s">
        <v>2527</v>
      </c>
      <c r="D236" s="270">
        <v>5030</v>
      </c>
      <c r="E236" s="88" t="s">
        <v>2530</v>
      </c>
      <c r="F236" s="122" t="s">
        <v>11913</v>
      </c>
      <c r="G236" s="122"/>
      <c r="H236" s="88" t="s">
        <v>10196</v>
      </c>
      <c r="I236" s="88" t="s">
        <v>10206</v>
      </c>
      <c r="J236" s="88" t="s">
        <v>7456</v>
      </c>
      <c r="K236" s="89">
        <v>50927.643799999998</v>
      </c>
      <c r="L236" s="89">
        <v>0</v>
      </c>
      <c r="M236" s="89">
        <f t="shared" si="13"/>
        <v>50927.643799999998</v>
      </c>
      <c r="N236" s="303">
        <v>0</v>
      </c>
      <c r="O236" s="297" t="s">
        <v>16077</v>
      </c>
      <c r="P236" s="88" t="s">
        <v>9686</v>
      </c>
      <c r="Q236" s="101">
        <v>1465271</v>
      </c>
      <c r="R236" s="115" t="s">
        <v>11477</v>
      </c>
      <c r="S236" s="115" t="s">
        <v>11478</v>
      </c>
      <c r="T236" s="115" t="s">
        <v>2622</v>
      </c>
      <c r="U236" s="115" t="s">
        <v>11479</v>
      </c>
      <c r="V236" s="116" t="s">
        <v>11480</v>
      </c>
      <c r="W236" s="115" t="s">
        <v>11481</v>
      </c>
      <c r="X236" s="115" t="s">
        <v>2623</v>
      </c>
      <c r="Y236" s="117">
        <v>33537</v>
      </c>
      <c r="Z236" s="117">
        <v>33537</v>
      </c>
      <c r="AA236" s="115" t="s">
        <v>2623</v>
      </c>
      <c r="AB236" s="115" t="s">
        <v>2623</v>
      </c>
      <c r="AC236" s="115" t="s">
        <v>2623</v>
      </c>
      <c r="AD236" s="117">
        <v>33537</v>
      </c>
      <c r="AE236" s="115" t="s">
        <v>50</v>
      </c>
      <c r="AF236" s="117">
        <v>16768.5</v>
      </c>
      <c r="AG236" s="117">
        <v>0</v>
      </c>
      <c r="AH236" s="115" t="s">
        <v>27</v>
      </c>
      <c r="AI236" s="117">
        <v>0</v>
      </c>
      <c r="AJ236" s="115" t="s">
        <v>2629</v>
      </c>
      <c r="AK236" s="115" t="s">
        <v>2630</v>
      </c>
      <c r="AL236" s="118"/>
      <c r="AM236" s="115" t="s">
        <v>28</v>
      </c>
      <c r="AN236" s="88" t="s">
        <v>135</v>
      </c>
      <c r="AO236" s="115" t="s">
        <v>136</v>
      </c>
      <c r="AP236" s="115" t="s">
        <v>45</v>
      </c>
      <c r="AQ236" s="115" t="s">
        <v>2634</v>
      </c>
      <c r="AR236" s="115" t="s">
        <v>32</v>
      </c>
      <c r="AS236" s="115" t="s">
        <v>126</v>
      </c>
      <c r="AT236" s="115" t="s">
        <v>34</v>
      </c>
      <c r="AU236" s="115" t="s">
        <v>71</v>
      </c>
      <c r="AV236" s="115" t="s">
        <v>42</v>
      </c>
      <c r="AW236" s="115" t="s">
        <v>11578</v>
      </c>
      <c r="AX236" s="115" t="s">
        <v>2628</v>
      </c>
      <c r="AY236" s="120">
        <v>0</v>
      </c>
      <c r="AZ236" s="116" t="s">
        <v>11648</v>
      </c>
      <c r="BA236" s="115" t="s">
        <v>11649</v>
      </c>
      <c r="BB236" s="115" t="s">
        <v>11650</v>
      </c>
      <c r="BC236" s="115" t="s">
        <v>36</v>
      </c>
      <c r="BD236" s="117">
        <v>33537</v>
      </c>
      <c r="BE236" s="121" t="s">
        <v>11650</v>
      </c>
      <c r="BF236" s="115" t="s">
        <v>11578</v>
      </c>
      <c r="BG236" s="96">
        <f t="shared" si="14"/>
        <v>705.54097222222481</v>
      </c>
      <c r="BH236" s="97">
        <f t="shared" si="15"/>
        <v>23.518032407407492</v>
      </c>
    </row>
    <row r="237" spans="1:60" ht="12.95" customHeight="1" x14ac:dyDescent="0.25">
      <c r="A237" s="88" t="s">
        <v>11714</v>
      </c>
      <c r="B237" s="88">
        <v>93</v>
      </c>
      <c r="C237" s="88" t="s">
        <v>2527</v>
      </c>
      <c r="D237" s="270">
        <v>5030</v>
      </c>
      <c r="E237" s="88" t="s">
        <v>2530</v>
      </c>
      <c r="F237" s="122" t="s">
        <v>11898</v>
      </c>
      <c r="G237" s="122"/>
      <c r="H237" s="88" t="s">
        <v>10196</v>
      </c>
      <c r="I237" s="88" t="s">
        <v>11891</v>
      </c>
      <c r="J237" s="91" t="s">
        <v>7839</v>
      </c>
      <c r="K237" s="89">
        <v>17349.22</v>
      </c>
      <c r="L237" s="89">
        <v>17349.22</v>
      </c>
      <c r="M237" s="89">
        <f t="shared" si="13"/>
        <v>0</v>
      </c>
      <c r="N237" s="292">
        <v>1734.92</v>
      </c>
      <c r="O237" s="297" t="s">
        <v>16067</v>
      </c>
      <c r="P237" s="88" t="s">
        <v>9686</v>
      </c>
      <c r="Q237" s="101">
        <v>1041869</v>
      </c>
      <c r="R237" s="115" t="s">
        <v>11482</v>
      </c>
      <c r="S237" s="115" t="s">
        <v>11483</v>
      </c>
      <c r="T237" s="115" t="s">
        <v>2622</v>
      </c>
      <c r="U237" s="115" t="s">
        <v>11484</v>
      </c>
      <c r="V237" s="116" t="s">
        <v>11485</v>
      </c>
      <c r="W237" s="115" t="s">
        <v>11486</v>
      </c>
      <c r="X237" s="115" t="s">
        <v>2623</v>
      </c>
      <c r="Y237" s="117">
        <v>23889.08</v>
      </c>
      <c r="Z237" s="117">
        <v>23889.08</v>
      </c>
      <c r="AA237" s="115" t="s">
        <v>2623</v>
      </c>
      <c r="AB237" s="115" t="s">
        <v>2623</v>
      </c>
      <c r="AC237" s="115" t="s">
        <v>2623</v>
      </c>
      <c r="AD237" s="117">
        <v>17349.22</v>
      </c>
      <c r="AE237" s="115" t="s">
        <v>26</v>
      </c>
      <c r="AF237" s="117">
        <v>17349.22</v>
      </c>
      <c r="AG237" s="117">
        <v>0</v>
      </c>
      <c r="AH237" s="115" t="s">
        <v>27</v>
      </c>
      <c r="AI237" s="117">
        <v>0</v>
      </c>
      <c r="AJ237" s="115" t="s">
        <v>2624</v>
      </c>
      <c r="AK237" s="115" t="s">
        <v>2625</v>
      </c>
      <c r="AL237" s="115" t="s">
        <v>2626</v>
      </c>
      <c r="AM237" s="115" t="s">
        <v>28</v>
      </c>
      <c r="AN237" s="88" t="s">
        <v>135</v>
      </c>
      <c r="AO237" s="115" t="s">
        <v>136</v>
      </c>
      <c r="AP237" s="115" t="s">
        <v>31</v>
      </c>
      <c r="AQ237" s="115" t="s">
        <v>10508</v>
      </c>
      <c r="AR237" s="115" t="s">
        <v>32</v>
      </c>
      <c r="AS237" s="115" t="s">
        <v>77</v>
      </c>
      <c r="AT237" s="115" t="s">
        <v>34</v>
      </c>
      <c r="AU237" s="115" t="s">
        <v>71</v>
      </c>
      <c r="AV237" s="115" t="s">
        <v>42</v>
      </c>
      <c r="AW237" s="115" t="s">
        <v>11596</v>
      </c>
      <c r="AX237" s="115" t="s">
        <v>43</v>
      </c>
      <c r="AY237" s="120">
        <v>0</v>
      </c>
      <c r="AZ237" s="116" t="s">
        <v>11651</v>
      </c>
      <c r="BA237" s="115" t="s">
        <v>11652</v>
      </c>
      <c r="BB237" s="115" t="s">
        <v>11653</v>
      </c>
      <c r="BC237" s="115" t="s">
        <v>36</v>
      </c>
      <c r="BD237" s="117">
        <v>23889.08</v>
      </c>
      <c r="BE237" s="121" t="s">
        <v>11653</v>
      </c>
      <c r="BF237" s="115" t="s">
        <v>11596</v>
      </c>
      <c r="BG237" s="96">
        <f t="shared" si="14"/>
        <v>1779.3680555555547</v>
      </c>
      <c r="BH237" s="97">
        <f t="shared" si="15"/>
        <v>59.312268518518493</v>
      </c>
    </row>
    <row r="238" spans="1:60" ht="12.95" customHeight="1" x14ac:dyDescent="0.25">
      <c r="A238" s="88" t="s">
        <v>11714</v>
      </c>
      <c r="B238" s="88">
        <v>82</v>
      </c>
      <c r="C238" s="88" t="s">
        <v>2527</v>
      </c>
      <c r="D238" s="270">
        <v>5012</v>
      </c>
      <c r="E238" s="88" t="s">
        <v>2537</v>
      </c>
      <c r="F238" s="88" t="s">
        <v>9729</v>
      </c>
      <c r="G238" s="200" t="s">
        <v>9729</v>
      </c>
      <c r="H238" s="88" t="s">
        <v>10196</v>
      </c>
      <c r="I238" s="88" t="s">
        <v>11920</v>
      </c>
      <c r="J238" s="91" t="s">
        <v>7839</v>
      </c>
      <c r="K238" s="89">
        <v>290467.64</v>
      </c>
      <c r="L238" s="89">
        <v>290467.64</v>
      </c>
      <c r="M238" s="89">
        <f t="shared" si="13"/>
        <v>0</v>
      </c>
      <c r="N238" s="292">
        <v>26406.15</v>
      </c>
      <c r="O238" s="297" t="s">
        <v>16070</v>
      </c>
      <c r="P238" s="88" t="s">
        <v>7842</v>
      </c>
      <c r="Q238" s="101">
        <v>1534287</v>
      </c>
      <c r="R238" s="115" t="s">
        <v>11487</v>
      </c>
      <c r="S238" s="115" t="s">
        <v>11488</v>
      </c>
      <c r="T238" s="115" t="s">
        <v>2622</v>
      </c>
      <c r="U238" s="115" t="s">
        <v>11489</v>
      </c>
      <c r="V238" s="116" t="s">
        <v>11490</v>
      </c>
      <c r="W238" s="115" t="s">
        <v>11491</v>
      </c>
      <c r="X238" s="115" t="s">
        <v>2623</v>
      </c>
      <c r="Y238" s="117">
        <v>250000</v>
      </c>
      <c r="Z238" s="117">
        <v>250000</v>
      </c>
      <c r="AA238" s="115" t="s">
        <v>2623</v>
      </c>
      <c r="AB238" s="115" t="s">
        <v>2623</v>
      </c>
      <c r="AC238" s="115" t="s">
        <v>2623</v>
      </c>
      <c r="AD238" s="117">
        <v>250000</v>
      </c>
      <c r="AE238" s="115" t="s">
        <v>26</v>
      </c>
      <c r="AF238" s="117">
        <v>250000</v>
      </c>
      <c r="AG238" s="117">
        <v>0</v>
      </c>
      <c r="AH238" s="115" t="s">
        <v>27</v>
      </c>
      <c r="AI238" s="117">
        <v>0</v>
      </c>
      <c r="AJ238" s="115" t="s">
        <v>2624</v>
      </c>
      <c r="AK238" s="115" t="s">
        <v>2630</v>
      </c>
      <c r="AL238" s="118"/>
      <c r="AM238" s="115" t="s">
        <v>28</v>
      </c>
      <c r="AN238" s="88" t="s">
        <v>135</v>
      </c>
      <c r="AO238" s="115" t="s">
        <v>136</v>
      </c>
      <c r="AP238" s="115" t="s">
        <v>45</v>
      </c>
      <c r="AQ238" s="115" t="s">
        <v>7485</v>
      </c>
      <c r="AR238" s="115" t="s">
        <v>32</v>
      </c>
      <c r="AS238" s="115" t="s">
        <v>39</v>
      </c>
      <c r="AT238" s="115" t="s">
        <v>40</v>
      </c>
      <c r="AU238" s="115" t="s">
        <v>41</v>
      </c>
      <c r="AV238" s="115" t="s">
        <v>42</v>
      </c>
      <c r="AW238" s="115" t="s">
        <v>11587</v>
      </c>
      <c r="AX238" s="115" t="s">
        <v>43</v>
      </c>
      <c r="AY238" s="120">
        <v>0</v>
      </c>
      <c r="AZ238" s="116" t="s">
        <v>11654</v>
      </c>
      <c r="BA238" s="115" t="s">
        <v>11655</v>
      </c>
      <c r="BB238" s="115" t="s">
        <v>11656</v>
      </c>
      <c r="BC238" s="115" t="s">
        <v>36</v>
      </c>
      <c r="BD238" s="117">
        <v>250000</v>
      </c>
      <c r="BE238" s="121" t="s">
        <v>11656</v>
      </c>
      <c r="BF238" s="115" t="s">
        <v>11587</v>
      </c>
      <c r="BG238" s="96">
        <f t="shared" si="14"/>
        <v>564.0625</v>
      </c>
      <c r="BH238" s="97">
        <f t="shared" si="15"/>
        <v>18.802083333333332</v>
      </c>
    </row>
    <row r="239" spans="1:60" ht="12.95" customHeight="1" x14ac:dyDescent="0.25">
      <c r="A239" s="88" t="s">
        <v>11714</v>
      </c>
      <c r="B239" s="88">
        <v>93</v>
      </c>
      <c r="C239" s="88" t="s">
        <v>2527</v>
      </c>
      <c r="D239" s="270">
        <v>9999</v>
      </c>
      <c r="E239" s="88" t="s">
        <v>2576</v>
      </c>
      <c r="F239" s="122" t="s">
        <v>11898</v>
      </c>
      <c r="G239" s="122"/>
      <c r="H239" s="88" t="s">
        <v>10196</v>
      </c>
      <c r="I239" s="88" t="s">
        <v>10206</v>
      </c>
      <c r="J239" s="91" t="s">
        <v>7839</v>
      </c>
      <c r="K239" s="89">
        <v>12112.92</v>
      </c>
      <c r="L239" s="89">
        <v>12112.92</v>
      </c>
      <c r="M239" s="89">
        <f t="shared" si="13"/>
        <v>0</v>
      </c>
      <c r="N239" s="292">
        <v>2018.82</v>
      </c>
      <c r="O239" s="297" t="s">
        <v>16070</v>
      </c>
      <c r="P239" s="88" t="s">
        <v>9686</v>
      </c>
      <c r="Q239" s="101">
        <v>1115586</v>
      </c>
      <c r="R239" s="115" t="s">
        <v>11492</v>
      </c>
      <c r="S239" s="115" t="s">
        <v>11493</v>
      </c>
      <c r="T239" s="115" t="s">
        <v>2622</v>
      </c>
      <c r="U239" s="115" t="s">
        <v>11494</v>
      </c>
      <c r="V239" s="116" t="s">
        <v>11495</v>
      </c>
      <c r="W239" s="115" t="s">
        <v>11496</v>
      </c>
      <c r="X239" s="115" t="s">
        <v>2623</v>
      </c>
      <c r="Y239" s="117">
        <v>10000</v>
      </c>
      <c r="Z239" s="117">
        <v>10000</v>
      </c>
      <c r="AA239" s="115" t="s">
        <v>2623</v>
      </c>
      <c r="AB239" s="115" t="s">
        <v>2623</v>
      </c>
      <c r="AC239" s="115" t="s">
        <v>2623</v>
      </c>
      <c r="AD239" s="117">
        <v>10000</v>
      </c>
      <c r="AE239" s="115" t="s">
        <v>50</v>
      </c>
      <c r="AF239" s="117">
        <v>5000</v>
      </c>
      <c r="AG239" s="117">
        <v>0</v>
      </c>
      <c r="AH239" s="115" t="s">
        <v>27</v>
      </c>
      <c r="AI239" s="117">
        <v>0</v>
      </c>
      <c r="AJ239" s="115" t="s">
        <v>2629</v>
      </c>
      <c r="AK239" s="115" t="s">
        <v>2625</v>
      </c>
      <c r="AL239" s="118"/>
      <c r="AM239" s="115" t="s">
        <v>28</v>
      </c>
      <c r="AN239" s="88" t="s">
        <v>135</v>
      </c>
      <c r="AO239" s="115" t="s">
        <v>136</v>
      </c>
      <c r="AP239" s="115" t="s">
        <v>31</v>
      </c>
      <c r="AQ239" s="115" t="s">
        <v>2634</v>
      </c>
      <c r="AR239" s="115" t="s">
        <v>32</v>
      </c>
      <c r="AS239" s="115" t="s">
        <v>202</v>
      </c>
      <c r="AT239" s="115" t="s">
        <v>123</v>
      </c>
      <c r="AU239" s="115" t="s">
        <v>185</v>
      </c>
      <c r="AV239" s="115" t="s">
        <v>42</v>
      </c>
      <c r="AW239" s="115" t="s">
        <v>11578</v>
      </c>
      <c r="AX239" s="115" t="s">
        <v>43</v>
      </c>
      <c r="AY239" s="120">
        <v>0</v>
      </c>
      <c r="AZ239" s="116" t="s">
        <v>11657</v>
      </c>
      <c r="BA239" s="115" t="s">
        <v>11658</v>
      </c>
      <c r="BB239" s="115" t="s">
        <v>11659</v>
      </c>
      <c r="BC239" s="115" t="s">
        <v>36</v>
      </c>
      <c r="BD239" s="117">
        <v>10000</v>
      </c>
      <c r="BE239" s="121" t="s">
        <v>11659</v>
      </c>
      <c r="BF239" s="115" t="s">
        <v>11578</v>
      </c>
      <c r="BG239" s="96">
        <f t="shared" si="14"/>
        <v>1655.2249999999985</v>
      </c>
      <c r="BH239" s="97">
        <f t="shared" si="15"/>
        <v>55.174166666666615</v>
      </c>
    </row>
    <row r="240" spans="1:60" ht="12.95" customHeight="1" x14ac:dyDescent="0.25">
      <c r="A240" s="88" t="s">
        <v>11714</v>
      </c>
      <c r="B240" s="88">
        <v>93</v>
      </c>
      <c r="C240" s="88" t="s">
        <v>2527</v>
      </c>
      <c r="D240" s="270">
        <v>6000</v>
      </c>
      <c r="E240" s="88" t="s">
        <v>11926</v>
      </c>
      <c r="F240" s="122" t="s">
        <v>11898</v>
      </c>
      <c r="G240" s="122"/>
      <c r="H240" s="88" t="s">
        <v>10196</v>
      </c>
      <c r="I240" s="88" t="s">
        <v>11891</v>
      </c>
      <c r="J240" s="88" t="s">
        <v>7453</v>
      </c>
      <c r="K240" s="89">
        <v>83679.11</v>
      </c>
      <c r="L240" s="89">
        <v>83000</v>
      </c>
      <c r="M240" s="89">
        <f t="shared" si="13"/>
        <v>679.11000000000058</v>
      </c>
      <c r="N240" s="292">
        <v>12450</v>
      </c>
      <c r="O240" s="297" t="s">
        <v>16068</v>
      </c>
      <c r="P240" s="88" t="s">
        <v>9686</v>
      </c>
      <c r="Q240" s="101">
        <v>1032634</v>
      </c>
      <c r="R240" s="115" t="s">
        <v>11497</v>
      </c>
      <c r="S240" s="115" t="s">
        <v>11498</v>
      </c>
      <c r="T240" s="115" t="s">
        <v>2622</v>
      </c>
      <c r="U240" s="115" t="s">
        <v>11499</v>
      </c>
      <c r="V240" s="116" t="s">
        <v>11500</v>
      </c>
      <c r="W240" s="115" t="s">
        <v>11501</v>
      </c>
      <c r="X240" s="115" t="s">
        <v>2623</v>
      </c>
      <c r="Y240" s="117">
        <v>60000</v>
      </c>
      <c r="Z240" s="117">
        <v>60000</v>
      </c>
      <c r="AA240" s="115" t="s">
        <v>2623</v>
      </c>
      <c r="AB240" s="115" t="s">
        <v>2623</v>
      </c>
      <c r="AC240" s="115" t="s">
        <v>2623</v>
      </c>
      <c r="AD240" s="117">
        <v>36000</v>
      </c>
      <c r="AE240" s="115" t="s">
        <v>26</v>
      </c>
      <c r="AF240" s="117">
        <v>36000</v>
      </c>
      <c r="AG240" s="117">
        <v>0</v>
      </c>
      <c r="AH240" s="115" t="s">
        <v>27</v>
      </c>
      <c r="AI240" s="117">
        <v>0</v>
      </c>
      <c r="AJ240" s="115" t="s">
        <v>2624</v>
      </c>
      <c r="AK240" s="115" t="s">
        <v>2625</v>
      </c>
      <c r="AL240" s="115" t="s">
        <v>2626</v>
      </c>
      <c r="AM240" s="115" t="s">
        <v>28</v>
      </c>
      <c r="AN240" s="88" t="s">
        <v>135</v>
      </c>
      <c r="AO240" s="115" t="s">
        <v>136</v>
      </c>
      <c r="AP240" s="115" t="s">
        <v>31</v>
      </c>
      <c r="AQ240" s="115" t="s">
        <v>2634</v>
      </c>
      <c r="AR240" s="115" t="s">
        <v>32</v>
      </c>
      <c r="AS240" s="115" t="s">
        <v>5569</v>
      </c>
      <c r="AT240" s="115" t="s">
        <v>40</v>
      </c>
      <c r="AU240" s="115" t="s">
        <v>41</v>
      </c>
      <c r="AV240" s="115" t="s">
        <v>42</v>
      </c>
      <c r="AW240" s="115" t="s">
        <v>11660</v>
      </c>
      <c r="AX240" s="115" t="s">
        <v>2637</v>
      </c>
      <c r="AY240" s="120">
        <v>0</v>
      </c>
      <c r="AZ240" s="116" t="s">
        <v>11661</v>
      </c>
      <c r="BA240" s="115" t="s">
        <v>11662</v>
      </c>
      <c r="BB240" s="115" t="s">
        <v>11663</v>
      </c>
      <c r="BC240" s="115" t="s">
        <v>36</v>
      </c>
      <c r="BD240" s="117">
        <v>60000</v>
      </c>
      <c r="BE240" s="121" t="s">
        <v>11663</v>
      </c>
      <c r="BF240" s="115" t="s">
        <v>11660</v>
      </c>
      <c r="BG240" s="96">
        <f t="shared" si="14"/>
        <v>1793.375</v>
      </c>
      <c r="BH240" s="97">
        <f t="shared" si="15"/>
        <v>59.779166666666669</v>
      </c>
    </row>
    <row r="241" spans="1:60" ht="12.95" customHeight="1" x14ac:dyDescent="0.25">
      <c r="A241" s="88" t="s">
        <v>11714</v>
      </c>
      <c r="B241" s="88">
        <v>1</v>
      </c>
      <c r="C241" s="88" t="s">
        <v>2527</v>
      </c>
      <c r="D241" s="270">
        <v>9999</v>
      </c>
      <c r="E241" s="88" t="s">
        <v>2576</v>
      </c>
      <c r="F241" s="88" t="s">
        <v>9730</v>
      </c>
      <c r="G241" s="200" t="s">
        <v>9730</v>
      </c>
      <c r="H241" s="88" t="s">
        <v>10196</v>
      </c>
      <c r="I241" s="88" t="s">
        <v>11912</v>
      </c>
      <c r="J241" s="88" t="s">
        <v>7453</v>
      </c>
      <c r="K241" s="89">
        <v>105000</v>
      </c>
      <c r="L241" s="89">
        <v>105000</v>
      </c>
      <c r="M241" s="89">
        <f t="shared" si="13"/>
        <v>0</v>
      </c>
      <c r="N241" s="292">
        <v>20000</v>
      </c>
      <c r="O241" s="297" t="s">
        <v>16070</v>
      </c>
      <c r="P241" s="88"/>
      <c r="Q241" s="101">
        <v>1116563</v>
      </c>
      <c r="R241" s="115" t="s">
        <v>4037</v>
      </c>
      <c r="S241" s="115" t="s">
        <v>4587</v>
      </c>
      <c r="T241" s="115" t="s">
        <v>2622</v>
      </c>
      <c r="U241" s="115" t="s">
        <v>11502</v>
      </c>
      <c r="V241" s="116" t="s">
        <v>11503</v>
      </c>
      <c r="W241" s="118"/>
      <c r="X241" s="115" t="s">
        <v>2623</v>
      </c>
      <c r="Y241" s="117">
        <v>50000</v>
      </c>
      <c r="Z241" s="117">
        <v>50000</v>
      </c>
      <c r="AA241" s="115" t="s">
        <v>2623</v>
      </c>
      <c r="AB241" s="115" t="s">
        <v>2623</v>
      </c>
      <c r="AC241" s="115" t="s">
        <v>2623</v>
      </c>
      <c r="AD241" s="117">
        <v>50000</v>
      </c>
      <c r="AE241" s="115" t="s">
        <v>26</v>
      </c>
      <c r="AF241" s="117">
        <v>50000</v>
      </c>
      <c r="AG241" s="117">
        <v>0</v>
      </c>
      <c r="AH241" s="115" t="s">
        <v>27</v>
      </c>
      <c r="AI241" s="117">
        <v>0</v>
      </c>
      <c r="AJ241" s="115" t="s">
        <v>2629</v>
      </c>
      <c r="AK241" s="115" t="s">
        <v>2625</v>
      </c>
      <c r="AL241" s="115" t="s">
        <v>2626</v>
      </c>
      <c r="AM241" s="115" t="s">
        <v>28</v>
      </c>
      <c r="AN241" s="88" t="s">
        <v>135</v>
      </c>
      <c r="AO241" s="115" t="s">
        <v>136</v>
      </c>
      <c r="AP241" s="115" t="s">
        <v>31</v>
      </c>
      <c r="AQ241" s="115" t="s">
        <v>2644</v>
      </c>
      <c r="AR241" s="115" t="s">
        <v>32</v>
      </c>
      <c r="AS241" s="115" t="s">
        <v>1259</v>
      </c>
      <c r="AT241" s="115" t="s">
        <v>89</v>
      </c>
      <c r="AU241" s="115" t="s">
        <v>10384</v>
      </c>
      <c r="AV241" s="115" t="s">
        <v>42</v>
      </c>
      <c r="AW241" s="115" t="s">
        <v>11596</v>
      </c>
      <c r="AX241" s="115" t="s">
        <v>2643</v>
      </c>
      <c r="AY241" s="120">
        <v>0</v>
      </c>
      <c r="AZ241" s="116" t="s">
        <v>11664</v>
      </c>
      <c r="BA241" s="115" t="s">
        <v>11665</v>
      </c>
      <c r="BB241" s="115" t="s">
        <v>11666</v>
      </c>
      <c r="BC241" s="115" t="s">
        <v>600</v>
      </c>
      <c r="BD241" s="117">
        <v>50000</v>
      </c>
      <c r="BE241" s="121" t="s">
        <v>11666</v>
      </c>
      <c r="BF241" s="115" t="s">
        <v>11596</v>
      </c>
      <c r="BG241" s="96">
        <f t="shared" si="14"/>
        <v>1653.6125000000029</v>
      </c>
      <c r="BH241" s="97">
        <f t="shared" si="15"/>
        <v>55.120416666666763</v>
      </c>
    </row>
    <row r="242" spans="1:60" ht="12.95" customHeight="1" x14ac:dyDescent="0.25">
      <c r="A242" s="88" t="s">
        <v>11714</v>
      </c>
      <c r="B242" s="88">
        <v>93</v>
      </c>
      <c r="C242" s="88" t="s">
        <v>2527</v>
      </c>
      <c r="D242" s="270">
        <v>6004</v>
      </c>
      <c r="E242" s="88" t="s">
        <v>2534</v>
      </c>
      <c r="F242" s="88" t="s">
        <v>11927</v>
      </c>
      <c r="G242" s="88"/>
      <c r="H242" s="88" t="s">
        <v>10196</v>
      </c>
      <c r="I242" s="88" t="s">
        <v>11891</v>
      </c>
      <c r="J242" s="88" t="s">
        <v>7453</v>
      </c>
      <c r="K242" s="89">
        <v>11285.03</v>
      </c>
      <c r="L242" s="89">
        <v>5865</v>
      </c>
      <c r="M242" s="89">
        <f t="shared" si="13"/>
        <v>5420.0300000000007</v>
      </c>
      <c r="N242" s="292">
        <v>879.75</v>
      </c>
      <c r="O242" s="297" t="s">
        <v>16068</v>
      </c>
      <c r="P242" s="88" t="s">
        <v>9686</v>
      </c>
      <c r="Q242" s="99">
        <v>1062344</v>
      </c>
      <c r="R242" s="116" t="s">
        <v>11504</v>
      </c>
      <c r="S242" s="116" t="s">
        <v>11505</v>
      </c>
      <c r="T242" s="116" t="s">
        <v>2622</v>
      </c>
      <c r="U242" s="116" t="s">
        <v>11506</v>
      </c>
      <c r="V242" s="116" t="s">
        <v>11507</v>
      </c>
      <c r="W242" s="116" t="s">
        <v>11508</v>
      </c>
      <c r="X242" s="116" t="s">
        <v>2623</v>
      </c>
      <c r="Y242" s="132">
        <v>5563.74</v>
      </c>
      <c r="Z242" s="132">
        <v>5563.74</v>
      </c>
      <c r="AA242" s="116" t="s">
        <v>2623</v>
      </c>
      <c r="AB242" s="116" t="s">
        <v>2623</v>
      </c>
      <c r="AC242" s="116" t="s">
        <v>2623</v>
      </c>
      <c r="AD242" s="132">
        <v>5563.74</v>
      </c>
      <c r="AE242" s="116" t="s">
        <v>26</v>
      </c>
      <c r="AF242" s="132">
        <v>5563.74</v>
      </c>
      <c r="AG242" s="132">
        <v>0</v>
      </c>
      <c r="AH242" s="116" t="s">
        <v>27</v>
      </c>
      <c r="AI242" s="132">
        <v>0</v>
      </c>
      <c r="AJ242" s="116" t="s">
        <v>2629</v>
      </c>
      <c r="AK242" s="116" t="s">
        <v>2625</v>
      </c>
      <c r="AL242" s="116" t="s">
        <v>2626</v>
      </c>
      <c r="AM242" s="116" t="s">
        <v>28</v>
      </c>
      <c r="AN242" s="88" t="s">
        <v>135</v>
      </c>
      <c r="AO242" s="116" t="s">
        <v>136</v>
      </c>
      <c r="AP242" s="116" t="s">
        <v>45</v>
      </c>
      <c r="AQ242" s="116" t="s">
        <v>8815</v>
      </c>
      <c r="AR242" s="116" t="s">
        <v>32</v>
      </c>
      <c r="AS242" s="116" t="s">
        <v>6622</v>
      </c>
      <c r="AT242" s="116" t="s">
        <v>34</v>
      </c>
      <c r="AU242" s="116" t="s">
        <v>71</v>
      </c>
      <c r="AV242" s="116" t="s">
        <v>42</v>
      </c>
      <c r="AW242" s="116" t="s">
        <v>11660</v>
      </c>
      <c r="AX242" s="116" t="s">
        <v>2643</v>
      </c>
      <c r="AY242" s="120">
        <v>0</v>
      </c>
      <c r="AZ242" s="116" t="s">
        <v>11667</v>
      </c>
      <c r="BA242" s="116" t="s">
        <v>11668</v>
      </c>
      <c r="BB242" s="116" t="s">
        <v>11669</v>
      </c>
      <c r="BC242" s="116" t="s">
        <v>36</v>
      </c>
      <c r="BD242" s="132">
        <v>5563.74</v>
      </c>
      <c r="BE242" s="134" t="s">
        <v>11669</v>
      </c>
      <c r="BF242" s="116" t="s">
        <v>11660</v>
      </c>
      <c r="BG242" s="96">
        <f t="shared" si="14"/>
        <v>1743.6347222222248</v>
      </c>
      <c r="BH242" s="97">
        <f t="shared" si="15"/>
        <v>58.121157407407495</v>
      </c>
    </row>
    <row r="243" spans="1:60" ht="12.95" customHeight="1" x14ac:dyDescent="0.25">
      <c r="A243" s="88" t="s">
        <v>11714</v>
      </c>
      <c r="B243" s="88">
        <v>93</v>
      </c>
      <c r="C243" s="88" t="s">
        <v>2527</v>
      </c>
      <c r="D243" s="270">
        <v>5030</v>
      </c>
      <c r="E243" s="88" t="s">
        <v>2530</v>
      </c>
      <c r="F243" s="88" t="s">
        <v>11913</v>
      </c>
      <c r="G243" s="88"/>
      <c r="H243" s="88" t="s">
        <v>10196</v>
      </c>
      <c r="I243" s="88" t="s">
        <v>10206</v>
      </c>
      <c r="J243" s="88" t="s">
        <v>7453</v>
      </c>
      <c r="K243" s="89">
        <v>35000</v>
      </c>
      <c r="L243" s="89">
        <v>35000</v>
      </c>
      <c r="M243" s="89">
        <f t="shared" si="13"/>
        <v>0</v>
      </c>
      <c r="N243" s="292">
        <v>15000</v>
      </c>
      <c r="O243" s="297" t="s">
        <v>16070</v>
      </c>
      <c r="P243" s="88" t="s">
        <v>9686</v>
      </c>
      <c r="Q243" s="99">
        <v>874280</v>
      </c>
      <c r="R243" s="116" t="s">
        <v>11509</v>
      </c>
      <c r="S243" s="116" t="s">
        <v>11510</v>
      </c>
      <c r="T243" s="116" t="s">
        <v>2622</v>
      </c>
      <c r="U243" s="116" t="s">
        <v>11511</v>
      </c>
      <c r="V243" s="116" t="s">
        <v>11512</v>
      </c>
      <c r="W243" s="116" t="s">
        <v>10651</v>
      </c>
      <c r="X243" s="116" t="s">
        <v>2623</v>
      </c>
      <c r="Y243" s="132">
        <v>20000</v>
      </c>
      <c r="Z243" s="132">
        <v>20000</v>
      </c>
      <c r="AA243" s="116" t="s">
        <v>2623</v>
      </c>
      <c r="AB243" s="116" t="s">
        <v>2623</v>
      </c>
      <c r="AC243" s="116" t="s">
        <v>2623</v>
      </c>
      <c r="AD243" s="132">
        <v>20000</v>
      </c>
      <c r="AE243" s="116" t="s">
        <v>26</v>
      </c>
      <c r="AF243" s="132">
        <v>20000</v>
      </c>
      <c r="AG243" s="132">
        <v>10000</v>
      </c>
      <c r="AH243" s="116" t="s">
        <v>27</v>
      </c>
      <c r="AI243" s="132">
        <v>0</v>
      </c>
      <c r="AJ243" s="116" t="s">
        <v>2629</v>
      </c>
      <c r="AK243" s="116" t="s">
        <v>2625</v>
      </c>
      <c r="AL243" s="116" t="s">
        <v>2626</v>
      </c>
      <c r="AM243" s="116" t="s">
        <v>28</v>
      </c>
      <c r="AN243" s="88" t="s">
        <v>135</v>
      </c>
      <c r="AO243" s="116" t="s">
        <v>136</v>
      </c>
      <c r="AP243" s="116" t="s">
        <v>45</v>
      </c>
      <c r="AQ243" s="116" t="s">
        <v>2634</v>
      </c>
      <c r="AR243" s="116" t="s">
        <v>32</v>
      </c>
      <c r="AS243" s="116" t="s">
        <v>145</v>
      </c>
      <c r="AT243" s="116" t="s">
        <v>34</v>
      </c>
      <c r="AU243" s="116" t="s">
        <v>71</v>
      </c>
      <c r="AV243" s="116" t="s">
        <v>42</v>
      </c>
      <c r="AW243" s="116" t="s">
        <v>11660</v>
      </c>
      <c r="AX243" s="116" t="s">
        <v>2643</v>
      </c>
      <c r="AY243" s="120">
        <v>0</v>
      </c>
      <c r="AZ243" s="116" t="s">
        <v>11670</v>
      </c>
      <c r="BA243" s="116" t="s">
        <v>11671</v>
      </c>
      <c r="BB243" s="116" t="s">
        <v>11672</v>
      </c>
      <c r="BC243" s="116" t="s">
        <v>36</v>
      </c>
      <c r="BD243" s="132">
        <v>20000</v>
      </c>
      <c r="BE243" s="134" t="s">
        <v>11672</v>
      </c>
      <c r="BF243" s="116" t="s">
        <v>11660</v>
      </c>
      <c r="BG243" s="96">
        <f t="shared" si="14"/>
        <v>1820.4770833333314</v>
      </c>
      <c r="BH243" s="97">
        <f t="shared" si="15"/>
        <v>60.682569444444383</v>
      </c>
    </row>
    <row r="244" spans="1:60" ht="12.95" customHeight="1" x14ac:dyDescent="0.25">
      <c r="A244" s="88" t="s">
        <v>11714</v>
      </c>
      <c r="B244" s="88">
        <v>93</v>
      </c>
      <c r="C244" s="88" t="s">
        <v>2527</v>
      </c>
      <c r="D244" s="270">
        <v>9999</v>
      </c>
      <c r="E244" s="88" t="s">
        <v>2529</v>
      </c>
      <c r="F244" s="88" t="s">
        <v>11243</v>
      </c>
      <c r="G244" s="200" t="s">
        <v>9729</v>
      </c>
      <c r="H244" s="88" t="s">
        <v>10196</v>
      </c>
      <c r="I244" s="88" t="s">
        <v>11891</v>
      </c>
      <c r="J244" s="88" t="s">
        <v>7453</v>
      </c>
      <c r="K244" s="89">
        <v>243366.5</v>
      </c>
      <c r="L244" s="89">
        <v>120000</v>
      </c>
      <c r="M244" s="89">
        <f t="shared" si="13"/>
        <v>123366.5</v>
      </c>
      <c r="N244" s="292">
        <v>12000</v>
      </c>
      <c r="O244" s="297" t="s">
        <v>16067</v>
      </c>
      <c r="P244" s="88" t="s">
        <v>9686</v>
      </c>
      <c r="Q244" s="99">
        <v>1059801</v>
      </c>
      <c r="R244" s="116" t="s">
        <v>11513</v>
      </c>
      <c r="S244" s="116" t="s">
        <v>11514</v>
      </c>
      <c r="T244" s="116" t="s">
        <v>2622</v>
      </c>
      <c r="U244" s="116" t="s">
        <v>11515</v>
      </c>
      <c r="V244" s="116" t="s">
        <v>11516</v>
      </c>
      <c r="W244" s="116" t="s">
        <v>11517</v>
      </c>
      <c r="X244" s="116" t="s">
        <v>2623</v>
      </c>
      <c r="Y244" s="132">
        <v>29809.4</v>
      </c>
      <c r="Z244" s="132">
        <v>29809.4</v>
      </c>
      <c r="AA244" s="116" t="s">
        <v>2623</v>
      </c>
      <c r="AB244" s="116" t="s">
        <v>2623</v>
      </c>
      <c r="AC244" s="116" t="s">
        <v>2623</v>
      </c>
      <c r="AD244" s="132">
        <v>29809.4</v>
      </c>
      <c r="AE244" s="116" t="s">
        <v>26</v>
      </c>
      <c r="AF244" s="132">
        <v>29809.4</v>
      </c>
      <c r="AG244" s="132">
        <v>0</v>
      </c>
      <c r="AH244" s="116" t="s">
        <v>27</v>
      </c>
      <c r="AI244" s="132">
        <v>0</v>
      </c>
      <c r="AJ244" s="116" t="s">
        <v>2629</v>
      </c>
      <c r="AK244" s="116" t="s">
        <v>2625</v>
      </c>
      <c r="AL244" s="116" t="s">
        <v>2626</v>
      </c>
      <c r="AM244" s="116" t="s">
        <v>28</v>
      </c>
      <c r="AN244" s="88" t="s">
        <v>135</v>
      </c>
      <c r="AO244" s="116" t="s">
        <v>136</v>
      </c>
      <c r="AP244" s="116" t="s">
        <v>31</v>
      </c>
      <c r="AQ244" s="116" t="s">
        <v>2644</v>
      </c>
      <c r="AR244" s="116" t="s">
        <v>32</v>
      </c>
      <c r="AS244" s="116" t="s">
        <v>873</v>
      </c>
      <c r="AT244" s="116" t="s">
        <v>55</v>
      </c>
      <c r="AU244" s="116" t="s">
        <v>71</v>
      </c>
      <c r="AV244" s="116" t="s">
        <v>42</v>
      </c>
      <c r="AW244" s="116" t="s">
        <v>11578</v>
      </c>
      <c r="AX244" s="116" t="s">
        <v>2643</v>
      </c>
      <c r="AY244" s="120">
        <v>0</v>
      </c>
      <c r="AZ244" s="116" t="s">
        <v>11673</v>
      </c>
      <c r="BA244" s="116" t="s">
        <v>11674</v>
      </c>
      <c r="BB244" s="116" t="s">
        <v>11675</v>
      </c>
      <c r="BC244" s="116" t="s">
        <v>36</v>
      </c>
      <c r="BD244" s="132">
        <v>29809.4</v>
      </c>
      <c r="BE244" s="134" t="s">
        <v>11675</v>
      </c>
      <c r="BF244" s="116" t="s">
        <v>11578</v>
      </c>
      <c r="BG244" s="96">
        <f t="shared" si="14"/>
        <v>1747.3638888888891</v>
      </c>
      <c r="BH244" s="97">
        <f t="shared" si="15"/>
        <v>58.245462962962968</v>
      </c>
    </row>
    <row r="245" spans="1:60" ht="12.95" customHeight="1" x14ac:dyDescent="0.25">
      <c r="A245" s="88" t="s">
        <v>11714</v>
      </c>
      <c r="B245" s="88">
        <v>93</v>
      </c>
      <c r="C245" s="88" t="s">
        <v>2527</v>
      </c>
      <c r="D245" s="270">
        <v>5055</v>
      </c>
      <c r="E245" s="88" t="s">
        <v>11928</v>
      </c>
      <c r="F245" s="88" t="s">
        <v>11927</v>
      </c>
      <c r="G245" s="200" t="s">
        <v>9730</v>
      </c>
      <c r="H245" s="88" t="s">
        <v>10196</v>
      </c>
      <c r="I245" s="33" t="s">
        <v>17459</v>
      </c>
      <c r="J245" s="88" t="s">
        <v>7456</v>
      </c>
      <c r="K245" s="89">
        <v>33480.313399999999</v>
      </c>
      <c r="L245" s="89">
        <v>0</v>
      </c>
      <c r="M245" s="89">
        <f t="shared" si="13"/>
        <v>33480.313399999999</v>
      </c>
      <c r="N245" s="303">
        <v>0</v>
      </c>
      <c r="O245" s="297" t="s">
        <v>16077</v>
      </c>
      <c r="P245" s="88" t="s">
        <v>7842</v>
      </c>
      <c r="Q245" s="101">
        <v>1761004</v>
      </c>
      <c r="R245" s="115" t="s">
        <v>11518</v>
      </c>
      <c r="S245" s="115" t="s">
        <v>11519</v>
      </c>
      <c r="T245" s="115" t="s">
        <v>2622</v>
      </c>
      <c r="U245" s="115" t="s">
        <v>11520</v>
      </c>
      <c r="V245" s="116" t="s">
        <v>11521</v>
      </c>
      <c r="W245" s="115" t="s">
        <v>11522</v>
      </c>
      <c r="X245" s="115" t="s">
        <v>2623</v>
      </c>
      <c r="Y245" s="117">
        <v>30000</v>
      </c>
      <c r="Z245" s="117">
        <v>30000</v>
      </c>
      <c r="AA245" s="115" t="s">
        <v>2623</v>
      </c>
      <c r="AB245" s="115" t="s">
        <v>2623</v>
      </c>
      <c r="AC245" s="115" t="s">
        <v>2623</v>
      </c>
      <c r="AD245" s="117">
        <v>30000</v>
      </c>
      <c r="AE245" s="115" t="s">
        <v>50</v>
      </c>
      <c r="AF245" s="117">
        <v>15000</v>
      </c>
      <c r="AG245" s="117">
        <v>0</v>
      </c>
      <c r="AH245" s="115" t="s">
        <v>27</v>
      </c>
      <c r="AI245" s="117">
        <v>0</v>
      </c>
      <c r="AJ245" s="115" t="s">
        <v>2629</v>
      </c>
      <c r="AK245" s="115" t="s">
        <v>2630</v>
      </c>
      <c r="AL245" s="118"/>
      <c r="AM245" s="115" t="s">
        <v>28</v>
      </c>
      <c r="AN245" s="88" t="s">
        <v>135</v>
      </c>
      <c r="AO245" s="115" t="s">
        <v>136</v>
      </c>
      <c r="AP245" s="115" t="s">
        <v>45</v>
      </c>
      <c r="AQ245" s="115" t="s">
        <v>2644</v>
      </c>
      <c r="AR245" s="115" t="s">
        <v>32</v>
      </c>
      <c r="AS245" s="115" t="s">
        <v>150</v>
      </c>
      <c r="AT245" s="115" t="s">
        <v>34</v>
      </c>
      <c r="AU245" s="115" t="s">
        <v>71</v>
      </c>
      <c r="AV245" s="115" t="s">
        <v>42</v>
      </c>
      <c r="AW245" s="115" t="s">
        <v>11578</v>
      </c>
      <c r="AX245" s="115" t="s">
        <v>2647</v>
      </c>
      <c r="AY245" s="120">
        <v>0</v>
      </c>
      <c r="AZ245" s="116" t="s">
        <v>11676</v>
      </c>
      <c r="BA245" s="115" t="s">
        <v>11677</v>
      </c>
      <c r="BB245" s="115" t="s">
        <v>11678</v>
      </c>
      <c r="BC245" s="115" t="s">
        <v>36</v>
      </c>
      <c r="BD245" s="117">
        <v>30000</v>
      </c>
      <c r="BE245" s="121" t="s">
        <v>11678</v>
      </c>
      <c r="BF245" s="115" t="s">
        <v>11578</v>
      </c>
      <c r="BG245" s="96">
        <f t="shared" si="14"/>
        <v>143.95486111110949</v>
      </c>
      <c r="BH245" s="97">
        <f t="shared" si="15"/>
        <v>4.7984953703703166</v>
      </c>
    </row>
    <row r="246" spans="1:60" ht="12.95" customHeight="1" x14ac:dyDescent="0.25">
      <c r="A246" s="88" t="s">
        <v>11714</v>
      </c>
      <c r="B246" s="88">
        <v>93</v>
      </c>
      <c r="C246" s="88" t="s">
        <v>2527</v>
      </c>
      <c r="D246" s="270">
        <v>5030</v>
      </c>
      <c r="E246" s="88" t="s">
        <v>2530</v>
      </c>
      <c r="F246" s="122" t="s">
        <v>11913</v>
      </c>
      <c r="G246" s="122"/>
      <c r="H246" s="88" t="s">
        <v>10196</v>
      </c>
      <c r="I246" s="88" t="s">
        <v>10206</v>
      </c>
      <c r="J246" s="88" t="s">
        <v>7456</v>
      </c>
      <c r="K246" s="89">
        <v>31060.089799999998</v>
      </c>
      <c r="L246" s="89">
        <v>0</v>
      </c>
      <c r="M246" s="89">
        <f t="shared" si="13"/>
        <v>31060.089799999998</v>
      </c>
      <c r="N246" s="303">
        <v>0</v>
      </c>
      <c r="O246" s="297" t="s">
        <v>16077</v>
      </c>
      <c r="P246" s="88" t="s">
        <v>7842</v>
      </c>
      <c r="Q246" s="101">
        <v>1623181</v>
      </c>
      <c r="R246" s="115" t="s">
        <v>11523</v>
      </c>
      <c r="S246" s="115" t="s">
        <v>11524</v>
      </c>
      <c r="T246" s="115" t="s">
        <v>2622</v>
      </c>
      <c r="U246" s="115" t="s">
        <v>11525</v>
      </c>
      <c r="V246" s="116" t="s">
        <v>11526</v>
      </c>
      <c r="W246" s="115" t="s">
        <v>11527</v>
      </c>
      <c r="X246" s="115" t="s">
        <v>2623</v>
      </c>
      <c r="Y246" s="117">
        <v>25457</v>
      </c>
      <c r="Z246" s="117">
        <v>25457</v>
      </c>
      <c r="AA246" s="115" t="s">
        <v>2623</v>
      </c>
      <c r="AB246" s="115" t="s">
        <v>2623</v>
      </c>
      <c r="AC246" s="115" t="s">
        <v>2623</v>
      </c>
      <c r="AD246" s="117">
        <v>25457</v>
      </c>
      <c r="AE246" s="115" t="s">
        <v>50</v>
      </c>
      <c r="AF246" s="117">
        <v>12728.5</v>
      </c>
      <c r="AG246" s="117">
        <v>0</v>
      </c>
      <c r="AH246" s="115" t="s">
        <v>27</v>
      </c>
      <c r="AI246" s="117">
        <v>0</v>
      </c>
      <c r="AJ246" s="115" t="s">
        <v>2629</v>
      </c>
      <c r="AK246" s="115" t="s">
        <v>2630</v>
      </c>
      <c r="AL246" s="118"/>
      <c r="AM246" s="115" t="s">
        <v>28</v>
      </c>
      <c r="AN246" s="88" t="s">
        <v>135</v>
      </c>
      <c r="AO246" s="115" t="s">
        <v>136</v>
      </c>
      <c r="AP246" s="115" t="s">
        <v>45</v>
      </c>
      <c r="AQ246" s="115" t="s">
        <v>2634</v>
      </c>
      <c r="AR246" s="115" t="s">
        <v>32</v>
      </c>
      <c r="AS246" s="115" t="s">
        <v>6622</v>
      </c>
      <c r="AT246" s="115" t="s">
        <v>34</v>
      </c>
      <c r="AU246" s="115" t="s">
        <v>71</v>
      </c>
      <c r="AV246" s="115" t="s">
        <v>42</v>
      </c>
      <c r="AW246" s="115" t="s">
        <v>11578</v>
      </c>
      <c r="AX246" s="115" t="s">
        <v>2661</v>
      </c>
      <c r="AY246" s="120">
        <v>0</v>
      </c>
      <c r="AZ246" s="116" t="s">
        <v>11679</v>
      </c>
      <c r="BA246" s="115" t="s">
        <v>11680</v>
      </c>
      <c r="BB246" s="115" t="s">
        <v>11681</v>
      </c>
      <c r="BC246" s="115" t="s">
        <v>36</v>
      </c>
      <c r="BD246" s="117">
        <v>25457</v>
      </c>
      <c r="BE246" s="121" t="s">
        <v>11681</v>
      </c>
      <c r="BF246" s="115" t="s">
        <v>11578</v>
      </c>
      <c r="BG246" s="96">
        <f t="shared" si="14"/>
        <v>379.97430555555911</v>
      </c>
      <c r="BH246" s="97">
        <f t="shared" si="15"/>
        <v>12.665810185185304</v>
      </c>
    </row>
    <row r="247" spans="1:60" ht="12.95" customHeight="1" x14ac:dyDescent="0.25">
      <c r="A247" s="88" t="s">
        <v>11714</v>
      </c>
      <c r="B247" s="88">
        <v>82</v>
      </c>
      <c r="C247" s="88" t="s">
        <v>2527</v>
      </c>
      <c r="D247" s="270">
        <v>167</v>
      </c>
      <c r="E247" s="88" t="s">
        <v>11929</v>
      </c>
      <c r="F247" s="88" t="s">
        <v>11930</v>
      </c>
      <c r="G247" s="88"/>
      <c r="H247" s="88" t="s">
        <v>11884</v>
      </c>
      <c r="I247" s="88" t="s">
        <v>13987</v>
      </c>
      <c r="J247" s="91" t="s">
        <v>7839</v>
      </c>
      <c r="K247" s="89">
        <v>3394.29</v>
      </c>
      <c r="L247" s="89">
        <v>3394.29</v>
      </c>
      <c r="M247" s="89">
        <f t="shared" si="13"/>
        <v>0</v>
      </c>
      <c r="N247" s="292">
        <v>0</v>
      </c>
      <c r="O247" s="297" t="s">
        <v>16077</v>
      </c>
      <c r="P247" s="88" t="s">
        <v>7842</v>
      </c>
      <c r="Q247" s="101">
        <v>1734603</v>
      </c>
      <c r="R247" s="115" t="s">
        <v>11528</v>
      </c>
      <c r="S247" s="115" t="s">
        <v>11529</v>
      </c>
      <c r="T247" s="115" t="s">
        <v>2622</v>
      </c>
      <c r="U247" s="115" t="s">
        <v>11530</v>
      </c>
      <c r="V247" s="116" t="s">
        <v>11531</v>
      </c>
      <c r="W247" s="115" t="s">
        <v>11532</v>
      </c>
      <c r="X247" s="115" t="s">
        <v>2623</v>
      </c>
      <c r="Y247" s="117">
        <v>39446</v>
      </c>
      <c r="Z247" s="117">
        <v>39446</v>
      </c>
      <c r="AA247" s="115" t="s">
        <v>2623</v>
      </c>
      <c r="AB247" s="115" t="s">
        <v>2623</v>
      </c>
      <c r="AC247" s="115" t="s">
        <v>2623</v>
      </c>
      <c r="AD247" s="117">
        <v>3394.29</v>
      </c>
      <c r="AE247" s="115" t="s">
        <v>26</v>
      </c>
      <c r="AF247" s="117">
        <v>3394.29</v>
      </c>
      <c r="AG247" s="117">
        <v>0</v>
      </c>
      <c r="AH247" s="115" t="s">
        <v>27</v>
      </c>
      <c r="AI247" s="117">
        <v>0</v>
      </c>
      <c r="AJ247" s="115" t="s">
        <v>2629</v>
      </c>
      <c r="AK247" s="115" t="s">
        <v>2625</v>
      </c>
      <c r="AL247" s="115" t="s">
        <v>2626</v>
      </c>
      <c r="AM247" s="115" t="s">
        <v>28</v>
      </c>
      <c r="AN247" s="88" t="s">
        <v>135</v>
      </c>
      <c r="AO247" s="115" t="s">
        <v>298</v>
      </c>
      <c r="AP247" s="115" t="s">
        <v>31</v>
      </c>
      <c r="AQ247" s="115" t="s">
        <v>2632</v>
      </c>
      <c r="AR247" s="115" t="s">
        <v>131</v>
      </c>
      <c r="AS247" s="115" t="s">
        <v>213</v>
      </c>
      <c r="AT247" s="115" t="s">
        <v>55</v>
      </c>
      <c r="AU247" s="115" t="s">
        <v>71</v>
      </c>
      <c r="AV247" s="115" t="s">
        <v>42</v>
      </c>
      <c r="AW247" s="115" t="s">
        <v>11596</v>
      </c>
      <c r="AX247" s="115" t="s">
        <v>43</v>
      </c>
      <c r="AY247" s="120">
        <v>0</v>
      </c>
      <c r="AZ247" s="116" t="s">
        <v>11682</v>
      </c>
      <c r="BA247" s="115" t="s">
        <v>11683</v>
      </c>
      <c r="BB247" s="115" t="s">
        <v>11684</v>
      </c>
      <c r="BC247" s="115" t="s">
        <v>36</v>
      </c>
      <c r="BD247" s="117">
        <v>39446</v>
      </c>
      <c r="BE247" s="121" t="s">
        <v>11684</v>
      </c>
      <c r="BF247" s="115" t="s">
        <v>11596</v>
      </c>
      <c r="BG247" s="96">
        <f t="shared" si="14"/>
        <v>195.0041666666657</v>
      </c>
      <c r="BH247" s="97">
        <f t="shared" si="15"/>
        <v>6.5001388888888565</v>
      </c>
    </row>
    <row r="248" spans="1:60" ht="12.95" customHeight="1" x14ac:dyDescent="0.25">
      <c r="A248" s="88" t="s">
        <v>11714</v>
      </c>
      <c r="B248" s="88">
        <v>82</v>
      </c>
      <c r="C248" s="88" t="s">
        <v>2527</v>
      </c>
      <c r="D248" s="270">
        <v>1110</v>
      </c>
      <c r="E248" s="88" t="s">
        <v>11931</v>
      </c>
      <c r="F248" s="88" t="s">
        <v>11243</v>
      </c>
      <c r="G248" s="200" t="s">
        <v>9730</v>
      </c>
      <c r="H248" s="88" t="s">
        <v>10196</v>
      </c>
      <c r="I248" s="88" t="s">
        <v>10206</v>
      </c>
      <c r="J248" s="91" t="s">
        <v>7839</v>
      </c>
      <c r="K248" s="89">
        <v>143720.28</v>
      </c>
      <c r="L248" s="89">
        <v>143720.28</v>
      </c>
      <c r="M248" s="89">
        <f t="shared" si="13"/>
        <v>0</v>
      </c>
      <c r="N248" s="292">
        <v>23953.38</v>
      </c>
      <c r="O248" s="297" t="s">
        <v>16070</v>
      </c>
      <c r="P248" s="88" t="s">
        <v>9686</v>
      </c>
      <c r="Q248" s="101">
        <v>754537</v>
      </c>
      <c r="R248" s="115" t="s">
        <v>11533</v>
      </c>
      <c r="S248" s="115" t="s">
        <v>11534</v>
      </c>
      <c r="T248" s="115" t="s">
        <v>2622</v>
      </c>
      <c r="U248" s="115" t="s">
        <v>11535</v>
      </c>
      <c r="V248" s="116" t="s">
        <v>11536</v>
      </c>
      <c r="W248" s="115" t="s">
        <v>10603</v>
      </c>
      <c r="X248" s="115" t="s">
        <v>2623</v>
      </c>
      <c r="Y248" s="117">
        <v>5397.31</v>
      </c>
      <c r="Z248" s="117">
        <v>5397.31</v>
      </c>
      <c r="AA248" s="115" t="s">
        <v>2623</v>
      </c>
      <c r="AB248" s="115" t="s">
        <v>2623</v>
      </c>
      <c r="AC248" s="115" t="s">
        <v>2623</v>
      </c>
      <c r="AD248" s="117">
        <v>5397.31</v>
      </c>
      <c r="AE248" s="115" t="s">
        <v>26</v>
      </c>
      <c r="AF248" s="117">
        <v>5397.31</v>
      </c>
      <c r="AG248" s="117">
        <v>0</v>
      </c>
      <c r="AH248" s="115" t="s">
        <v>27</v>
      </c>
      <c r="AI248" s="117">
        <v>0</v>
      </c>
      <c r="AJ248" s="115" t="s">
        <v>2624</v>
      </c>
      <c r="AK248" s="115" t="s">
        <v>2625</v>
      </c>
      <c r="AL248" s="115" t="s">
        <v>2626</v>
      </c>
      <c r="AM248" s="115" t="s">
        <v>28</v>
      </c>
      <c r="AN248" s="88" t="s">
        <v>135</v>
      </c>
      <c r="AO248" s="115" t="s">
        <v>298</v>
      </c>
      <c r="AP248" s="115" t="s">
        <v>45</v>
      </c>
      <c r="AQ248" s="115" t="s">
        <v>2641</v>
      </c>
      <c r="AR248" s="115" t="s">
        <v>32</v>
      </c>
      <c r="AS248" s="115" t="s">
        <v>423</v>
      </c>
      <c r="AT248" s="115" t="s">
        <v>123</v>
      </c>
      <c r="AU248" s="115" t="s">
        <v>185</v>
      </c>
      <c r="AV248" s="115" t="s">
        <v>42</v>
      </c>
      <c r="AW248" s="115" t="s">
        <v>11587</v>
      </c>
      <c r="AX248" s="115" t="s">
        <v>43</v>
      </c>
      <c r="AY248" s="120">
        <v>0</v>
      </c>
      <c r="AZ248" s="116" t="s">
        <v>11685</v>
      </c>
      <c r="BA248" s="115" t="s">
        <v>11686</v>
      </c>
      <c r="BB248" s="115" t="s">
        <v>11687</v>
      </c>
      <c r="BC248" s="115" t="s">
        <v>36</v>
      </c>
      <c r="BD248" s="117">
        <v>5397.31</v>
      </c>
      <c r="BE248" s="121" t="s">
        <v>11687</v>
      </c>
      <c r="BF248" s="115" t="s">
        <v>11587</v>
      </c>
      <c r="BG248" s="96">
        <f t="shared" si="14"/>
        <v>2169.565972222219</v>
      </c>
      <c r="BH248" s="97">
        <f t="shared" si="15"/>
        <v>72.318865740740634</v>
      </c>
    </row>
    <row r="249" spans="1:60" ht="12.95" customHeight="1" x14ac:dyDescent="0.25">
      <c r="A249" s="88" t="s">
        <v>11714</v>
      </c>
      <c r="B249" s="88">
        <v>93</v>
      </c>
      <c r="C249" s="88" t="s">
        <v>2527</v>
      </c>
      <c r="D249" s="270">
        <v>1122</v>
      </c>
      <c r="E249" s="88" t="s">
        <v>2539</v>
      </c>
      <c r="F249" s="122" t="s">
        <v>11913</v>
      </c>
      <c r="G249" s="122"/>
      <c r="H249" s="88" t="s">
        <v>10196</v>
      </c>
      <c r="I249" s="88" t="s">
        <v>11891</v>
      </c>
      <c r="J249" s="88" t="s">
        <v>7456</v>
      </c>
      <c r="K249" s="89">
        <v>8978.2800000000007</v>
      </c>
      <c r="L249" s="89">
        <v>0</v>
      </c>
      <c r="M249" s="89">
        <f t="shared" si="13"/>
        <v>8978.2800000000007</v>
      </c>
      <c r="N249" s="303">
        <v>0</v>
      </c>
      <c r="O249" s="297" t="s">
        <v>16077</v>
      </c>
      <c r="P249" s="88" t="s">
        <v>9686</v>
      </c>
      <c r="Q249" s="101">
        <v>835527</v>
      </c>
      <c r="R249" s="115" t="s">
        <v>11537</v>
      </c>
      <c r="S249" s="115" t="s">
        <v>11538</v>
      </c>
      <c r="T249" s="115" t="s">
        <v>2622</v>
      </c>
      <c r="U249" s="115" t="s">
        <v>9970</v>
      </c>
      <c r="V249" s="116" t="s">
        <v>11539</v>
      </c>
      <c r="W249" s="115" t="s">
        <v>11540</v>
      </c>
      <c r="X249" s="115" t="s">
        <v>2623</v>
      </c>
      <c r="Y249" s="117">
        <v>8978.2800000000007</v>
      </c>
      <c r="Z249" s="117">
        <v>17956.599999999999</v>
      </c>
      <c r="AA249" s="115" t="s">
        <v>2623</v>
      </c>
      <c r="AB249" s="115" t="s">
        <v>2623</v>
      </c>
      <c r="AC249" s="115" t="s">
        <v>2623</v>
      </c>
      <c r="AD249" s="117">
        <v>8978.2800000000007</v>
      </c>
      <c r="AE249" s="115" t="s">
        <v>26</v>
      </c>
      <c r="AF249" s="117">
        <v>8978.2800000000007</v>
      </c>
      <c r="AG249" s="117">
        <v>100</v>
      </c>
      <c r="AH249" s="115" t="s">
        <v>27</v>
      </c>
      <c r="AI249" s="117">
        <v>0</v>
      </c>
      <c r="AJ249" s="115" t="s">
        <v>2624</v>
      </c>
      <c r="AK249" s="115" t="s">
        <v>2630</v>
      </c>
      <c r="AL249" s="118"/>
      <c r="AM249" s="115" t="s">
        <v>28</v>
      </c>
      <c r="AN249" s="88" t="s">
        <v>135</v>
      </c>
      <c r="AO249" s="115" t="s">
        <v>298</v>
      </c>
      <c r="AP249" s="115" t="s">
        <v>45</v>
      </c>
      <c r="AQ249" s="115" t="s">
        <v>9383</v>
      </c>
      <c r="AR249" s="115" t="s">
        <v>32</v>
      </c>
      <c r="AS249" s="115" t="s">
        <v>54</v>
      </c>
      <c r="AT249" s="115" t="s">
        <v>55</v>
      </c>
      <c r="AU249" s="115" t="s">
        <v>71</v>
      </c>
      <c r="AV249" s="115" t="s">
        <v>42</v>
      </c>
      <c r="AW249" s="115" t="s">
        <v>11587</v>
      </c>
      <c r="AX249" s="115" t="s">
        <v>2647</v>
      </c>
      <c r="AY249" s="120">
        <v>0</v>
      </c>
      <c r="AZ249" s="116" t="s">
        <v>11688</v>
      </c>
      <c r="BA249" s="115" t="s">
        <v>11689</v>
      </c>
      <c r="BB249" s="115" t="s">
        <v>11690</v>
      </c>
      <c r="BC249" s="115" t="s">
        <v>36</v>
      </c>
      <c r="BD249" s="117">
        <v>8978.2800000000007</v>
      </c>
      <c r="BE249" s="121" t="s">
        <v>11690</v>
      </c>
      <c r="BF249" s="115" t="s">
        <v>11587</v>
      </c>
      <c r="BG249" s="96">
        <f t="shared" si="14"/>
        <v>1881.3173611111124</v>
      </c>
      <c r="BH249" s="97">
        <f t="shared" si="15"/>
        <v>62.710578703703746</v>
      </c>
    </row>
    <row r="250" spans="1:60" ht="12.95" customHeight="1" x14ac:dyDescent="0.25">
      <c r="A250" s="88" t="s">
        <v>11714</v>
      </c>
      <c r="B250" s="88">
        <v>93</v>
      </c>
      <c r="C250" s="88" t="s">
        <v>2527</v>
      </c>
      <c r="D250" s="270">
        <v>6000</v>
      </c>
      <c r="E250" s="88" t="s">
        <v>11926</v>
      </c>
      <c r="F250" s="88" t="s">
        <v>11243</v>
      </c>
      <c r="G250" s="200" t="s">
        <v>9730</v>
      </c>
      <c r="H250" s="88" t="s">
        <v>10196</v>
      </c>
      <c r="I250" s="88" t="s">
        <v>11891</v>
      </c>
      <c r="J250" s="88" t="s">
        <v>7456</v>
      </c>
      <c r="K250" s="89">
        <v>10994.07</v>
      </c>
      <c r="L250" s="89">
        <v>0</v>
      </c>
      <c r="M250" s="89">
        <f t="shared" si="13"/>
        <v>10994.07</v>
      </c>
      <c r="N250" s="303">
        <v>0</v>
      </c>
      <c r="O250" s="297" t="s">
        <v>16077</v>
      </c>
      <c r="P250" s="88" t="s">
        <v>9686</v>
      </c>
      <c r="Q250" s="101">
        <v>725831</v>
      </c>
      <c r="R250" s="115" t="s">
        <v>11541</v>
      </c>
      <c r="S250" s="115" t="s">
        <v>11542</v>
      </c>
      <c r="T250" s="115" t="s">
        <v>2622</v>
      </c>
      <c r="U250" s="115" t="s">
        <v>11543</v>
      </c>
      <c r="V250" s="116" t="s">
        <v>11544</v>
      </c>
      <c r="W250" s="115" t="s">
        <v>11545</v>
      </c>
      <c r="X250" s="115" t="s">
        <v>2623</v>
      </c>
      <c r="Y250" s="117">
        <v>5571.25</v>
      </c>
      <c r="Z250" s="117">
        <v>5571.25</v>
      </c>
      <c r="AA250" s="115" t="s">
        <v>2623</v>
      </c>
      <c r="AB250" s="115" t="s">
        <v>2623</v>
      </c>
      <c r="AC250" s="115" t="s">
        <v>2623</v>
      </c>
      <c r="AD250" s="117">
        <v>5571.25</v>
      </c>
      <c r="AE250" s="115" t="s">
        <v>27</v>
      </c>
      <c r="AF250" s="117">
        <v>0</v>
      </c>
      <c r="AG250" s="117">
        <v>10000</v>
      </c>
      <c r="AH250" s="115" t="s">
        <v>27</v>
      </c>
      <c r="AI250" s="117">
        <v>0</v>
      </c>
      <c r="AJ250" s="115" t="s">
        <v>2629</v>
      </c>
      <c r="AK250" s="115" t="s">
        <v>2630</v>
      </c>
      <c r="AL250" s="118"/>
      <c r="AM250" s="115" t="s">
        <v>28</v>
      </c>
      <c r="AN250" s="88" t="s">
        <v>135</v>
      </c>
      <c r="AO250" s="115" t="s">
        <v>38</v>
      </c>
      <c r="AP250" s="115" t="s">
        <v>31</v>
      </c>
      <c r="AQ250" s="115" t="s">
        <v>32</v>
      </c>
      <c r="AR250" s="115" t="s">
        <v>32</v>
      </c>
      <c r="AS250" s="115" t="s">
        <v>11691</v>
      </c>
      <c r="AT250" s="115" t="s">
        <v>84</v>
      </c>
      <c r="AU250" s="115" t="s">
        <v>85</v>
      </c>
      <c r="AV250" s="115" t="s">
        <v>42</v>
      </c>
      <c r="AW250" s="115" t="s">
        <v>11578</v>
      </c>
      <c r="AX250" s="115" t="s">
        <v>2628</v>
      </c>
      <c r="AY250" s="120">
        <v>0</v>
      </c>
      <c r="AZ250" s="116" t="s">
        <v>11692</v>
      </c>
      <c r="BA250" s="115" t="s">
        <v>11693</v>
      </c>
      <c r="BB250" s="115" t="s">
        <v>11694</v>
      </c>
      <c r="BC250" s="115" t="s">
        <v>36</v>
      </c>
      <c r="BD250" s="117">
        <v>5571.25</v>
      </c>
      <c r="BE250" s="121" t="s">
        <v>11694</v>
      </c>
      <c r="BF250" s="115" t="s">
        <v>11578</v>
      </c>
      <c r="BG250" s="96">
        <f t="shared" si="14"/>
        <v>2272.402777777781</v>
      </c>
      <c r="BH250" s="97">
        <f t="shared" si="15"/>
        <v>75.746759259259363</v>
      </c>
    </row>
    <row r="251" spans="1:60" ht="12.95" customHeight="1" x14ac:dyDescent="0.25">
      <c r="A251" s="88" t="s">
        <v>11714</v>
      </c>
      <c r="B251" s="88">
        <v>82</v>
      </c>
      <c r="C251" s="88" t="s">
        <v>2527</v>
      </c>
      <c r="D251" s="270">
        <v>1102</v>
      </c>
      <c r="E251" s="88" t="s">
        <v>11932</v>
      </c>
      <c r="F251" s="88" t="s">
        <v>11898</v>
      </c>
      <c r="G251" s="88"/>
      <c r="H251" s="88" t="s">
        <v>10196</v>
      </c>
      <c r="I251" s="88" t="s">
        <v>11891</v>
      </c>
      <c r="J251" s="88" t="s">
        <v>7453</v>
      </c>
      <c r="K251" s="89">
        <v>17000</v>
      </c>
      <c r="L251" s="89">
        <v>17000</v>
      </c>
      <c r="M251" s="89">
        <f t="shared" si="13"/>
        <v>0</v>
      </c>
      <c r="N251" s="292">
        <v>2000</v>
      </c>
      <c r="O251" s="297" t="s">
        <v>16070</v>
      </c>
      <c r="P251" s="88" t="s">
        <v>9686</v>
      </c>
      <c r="Q251" s="99">
        <v>585618</v>
      </c>
      <c r="R251" s="116" t="s">
        <v>11546</v>
      </c>
      <c r="S251" s="116" t="s">
        <v>11547</v>
      </c>
      <c r="T251" s="116" t="s">
        <v>2622</v>
      </c>
      <c r="U251" s="116" t="s">
        <v>11548</v>
      </c>
      <c r="V251" s="116" t="s">
        <v>11549</v>
      </c>
      <c r="W251" s="116" t="s">
        <v>11550</v>
      </c>
      <c r="X251" s="116" t="s">
        <v>2623</v>
      </c>
      <c r="Y251" s="132">
        <v>15000</v>
      </c>
      <c r="Z251" s="132">
        <v>15000</v>
      </c>
      <c r="AA251" s="116" t="s">
        <v>2623</v>
      </c>
      <c r="AB251" s="116" t="s">
        <v>2623</v>
      </c>
      <c r="AC251" s="116" t="s">
        <v>2623</v>
      </c>
      <c r="AD251" s="132">
        <v>15000</v>
      </c>
      <c r="AE251" s="116" t="s">
        <v>26</v>
      </c>
      <c r="AF251" s="132">
        <v>15000</v>
      </c>
      <c r="AG251" s="132">
        <v>1686.79</v>
      </c>
      <c r="AH251" s="116" t="s">
        <v>27</v>
      </c>
      <c r="AI251" s="132">
        <v>0</v>
      </c>
      <c r="AJ251" s="116" t="s">
        <v>2624</v>
      </c>
      <c r="AK251" s="116" t="s">
        <v>2625</v>
      </c>
      <c r="AL251" s="116" t="s">
        <v>2626</v>
      </c>
      <c r="AM251" s="116" t="s">
        <v>28</v>
      </c>
      <c r="AN251" s="88" t="s">
        <v>135</v>
      </c>
      <c r="AO251" s="116" t="s">
        <v>38</v>
      </c>
      <c r="AP251" s="116" t="s">
        <v>45</v>
      </c>
      <c r="AQ251" s="116" t="s">
        <v>2644</v>
      </c>
      <c r="AR251" s="116" t="s">
        <v>32</v>
      </c>
      <c r="AS251" s="116" t="s">
        <v>156</v>
      </c>
      <c r="AT251" s="116" t="s">
        <v>34</v>
      </c>
      <c r="AU251" s="116" t="s">
        <v>71</v>
      </c>
      <c r="AV251" s="116" t="s">
        <v>42</v>
      </c>
      <c r="AW251" s="116" t="s">
        <v>11578</v>
      </c>
      <c r="AX251" s="116" t="s">
        <v>2637</v>
      </c>
      <c r="AY251" s="120">
        <v>0</v>
      </c>
      <c r="AZ251" s="116" t="s">
        <v>11695</v>
      </c>
      <c r="BA251" s="116" t="s">
        <v>11696</v>
      </c>
      <c r="BB251" s="116" t="s">
        <v>11697</v>
      </c>
      <c r="BC251" s="116" t="s">
        <v>36</v>
      </c>
      <c r="BD251" s="132">
        <v>15000</v>
      </c>
      <c r="BE251" s="134" t="s">
        <v>11697</v>
      </c>
      <c r="BF251" s="116" t="s">
        <v>11578</v>
      </c>
      <c r="BG251" s="96">
        <f t="shared" si="14"/>
        <v>2581.5159722222234</v>
      </c>
      <c r="BH251" s="97">
        <f t="shared" si="15"/>
        <v>86.050532407407445</v>
      </c>
    </row>
    <row r="252" spans="1:60" ht="12.95" customHeight="1" x14ac:dyDescent="0.25">
      <c r="A252" s="88" t="s">
        <v>11714</v>
      </c>
      <c r="B252" s="88">
        <v>93</v>
      </c>
      <c r="C252" s="88" t="s">
        <v>2527</v>
      </c>
      <c r="D252" s="270">
        <v>9999</v>
      </c>
      <c r="E252" s="88" t="s">
        <v>2529</v>
      </c>
      <c r="F252" s="122" t="s">
        <v>11898</v>
      </c>
      <c r="G252" s="122"/>
      <c r="H252" s="88" t="s">
        <v>10196</v>
      </c>
      <c r="I252" s="88" t="s">
        <v>10206</v>
      </c>
      <c r="J252" s="88" t="s">
        <v>7456</v>
      </c>
      <c r="K252" s="89">
        <v>41619.769999999997</v>
      </c>
      <c r="L252" s="89">
        <v>0</v>
      </c>
      <c r="M252" s="89">
        <f t="shared" si="13"/>
        <v>41619.769999999997</v>
      </c>
      <c r="N252" s="303">
        <v>0</v>
      </c>
      <c r="O252" s="297" t="s">
        <v>16077</v>
      </c>
      <c r="P252" s="88" t="s">
        <v>9686</v>
      </c>
      <c r="Q252" s="101">
        <v>313188</v>
      </c>
      <c r="R252" s="115" t="s">
        <v>11551</v>
      </c>
      <c r="S252" s="115" t="s">
        <v>11552</v>
      </c>
      <c r="T252" s="115" t="s">
        <v>2622</v>
      </c>
      <c r="U252" s="115" t="s">
        <v>11553</v>
      </c>
      <c r="V252" s="116" t="s">
        <v>11554</v>
      </c>
      <c r="W252" s="115" t="s">
        <v>11555</v>
      </c>
      <c r="X252" s="115" t="s">
        <v>2623</v>
      </c>
      <c r="Y252" s="117">
        <v>8448</v>
      </c>
      <c r="Z252" s="117">
        <v>8448</v>
      </c>
      <c r="AA252" s="115" t="s">
        <v>2623</v>
      </c>
      <c r="AB252" s="115" t="s">
        <v>2623</v>
      </c>
      <c r="AC252" s="115" t="s">
        <v>2623</v>
      </c>
      <c r="AD252" s="117">
        <v>8448</v>
      </c>
      <c r="AE252" s="115" t="s">
        <v>27</v>
      </c>
      <c r="AF252" s="117">
        <v>0</v>
      </c>
      <c r="AG252" s="117">
        <v>38005.19</v>
      </c>
      <c r="AH252" s="115" t="s">
        <v>27</v>
      </c>
      <c r="AI252" s="117">
        <v>0</v>
      </c>
      <c r="AJ252" s="115" t="s">
        <v>2629</v>
      </c>
      <c r="AK252" s="118"/>
      <c r="AL252" s="118"/>
      <c r="AM252" s="115" t="s">
        <v>28</v>
      </c>
      <c r="AN252" s="88" t="s">
        <v>135</v>
      </c>
      <c r="AO252" s="115" t="s">
        <v>30</v>
      </c>
      <c r="AP252" s="115" t="s">
        <v>31</v>
      </c>
      <c r="AQ252" s="115" t="s">
        <v>2644</v>
      </c>
      <c r="AR252" s="115" t="s">
        <v>32</v>
      </c>
      <c r="AS252" s="115" t="s">
        <v>11698</v>
      </c>
      <c r="AT252" s="115" t="s">
        <v>89</v>
      </c>
      <c r="AU252" s="115" t="s">
        <v>10384</v>
      </c>
      <c r="AV252" s="115" t="s">
        <v>42</v>
      </c>
      <c r="AW252" s="115" t="s">
        <v>11575</v>
      </c>
      <c r="AX252" s="115" t="s">
        <v>2661</v>
      </c>
      <c r="AY252" s="120">
        <v>0</v>
      </c>
      <c r="AZ252" s="116" t="s">
        <v>11699</v>
      </c>
      <c r="BA252" s="115" t="s">
        <v>11700</v>
      </c>
      <c r="BB252" s="115" t="s">
        <v>11701</v>
      </c>
      <c r="BC252" s="115" t="s">
        <v>36</v>
      </c>
      <c r="BD252" s="117">
        <v>8448</v>
      </c>
      <c r="BE252" s="121" t="s">
        <v>11701</v>
      </c>
      <c r="BF252" s="115" t="s">
        <v>11575</v>
      </c>
      <c r="BG252" s="96">
        <f t="shared" si="14"/>
        <v>4148</v>
      </c>
      <c r="BH252" s="97">
        <f t="shared" si="15"/>
        <v>138.26666666666668</v>
      </c>
    </row>
    <row r="253" spans="1:60" ht="12.95" customHeight="1" x14ac:dyDescent="0.25">
      <c r="A253" s="88" t="s">
        <v>11714</v>
      </c>
      <c r="B253" s="88">
        <v>82</v>
      </c>
      <c r="C253" s="88" t="s">
        <v>2527</v>
      </c>
      <c r="D253" s="270">
        <v>1102</v>
      </c>
      <c r="E253" s="88" t="s">
        <v>11932</v>
      </c>
      <c r="F253" s="88" t="s">
        <v>9729</v>
      </c>
      <c r="G253" s="200" t="s">
        <v>9729</v>
      </c>
      <c r="H253" s="88" t="s">
        <v>10196</v>
      </c>
      <c r="I253" s="88" t="s">
        <v>11891</v>
      </c>
      <c r="J253" s="88" t="s">
        <v>7456</v>
      </c>
      <c r="K253" s="89">
        <v>142114.68239999999</v>
      </c>
      <c r="L253" s="89">
        <v>0</v>
      </c>
      <c r="M253" s="89">
        <f t="shared" si="13"/>
        <v>142114.68239999999</v>
      </c>
      <c r="N253" s="303">
        <v>0</v>
      </c>
      <c r="O253" s="297" t="s">
        <v>16077</v>
      </c>
      <c r="P253" s="88" t="s">
        <v>9686</v>
      </c>
      <c r="Q253" s="101">
        <v>495031</v>
      </c>
      <c r="R253" s="115" t="s">
        <v>11556</v>
      </c>
      <c r="S253" s="115" t="s">
        <v>11557</v>
      </c>
      <c r="T253" s="115" t="s">
        <v>2622</v>
      </c>
      <c r="U253" s="115" t="s">
        <v>11558</v>
      </c>
      <c r="V253" s="116" t="s">
        <v>11559</v>
      </c>
      <c r="W253" s="115" t="s">
        <v>11560</v>
      </c>
      <c r="X253" s="115" t="s">
        <v>2623</v>
      </c>
      <c r="Y253" s="117">
        <v>61659.95</v>
      </c>
      <c r="Z253" s="117">
        <v>61659.95</v>
      </c>
      <c r="AA253" s="115" t="s">
        <v>2623</v>
      </c>
      <c r="AB253" s="115" t="s">
        <v>2623</v>
      </c>
      <c r="AC253" s="115" t="s">
        <v>2623</v>
      </c>
      <c r="AD253" s="117">
        <v>61659.95</v>
      </c>
      <c r="AE253" s="115" t="s">
        <v>50</v>
      </c>
      <c r="AF253" s="117">
        <v>30829.98</v>
      </c>
      <c r="AG253" s="117">
        <v>0</v>
      </c>
      <c r="AH253" s="115" t="s">
        <v>27</v>
      </c>
      <c r="AI253" s="117">
        <v>0</v>
      </c>
      <c r="AJ253" s="115" t="s">
        <v>2624</v>
      </c>
      <c r="AK253" s="115" t="s">
        <v>2625</v>
      </c>
      <c r="AL253" s="115" t="s">
        <v>2626</v>
      </c>
      <c r="AM253" s="115" t="s">
        <v>28</v>
      </c>
      <c r="AN253" s="88" t="s">
        <v>135</v>
      </c>
      <c r="AO253" s="115" t="s">
        <v>30</v>
      </c>
      <c r="AP253" s="115" t="s">
        <v>31</v>
      </c>
      <c r="AQ253" s="115" t="s">
        <v>2644</v>
      </c>
      <c r="AR253" s="115" t="s">
        <v>32</v>
      </c>
      <c r="AS253" s="115" t="s">
        <v>7701</v>
      </c>
      <c r="AT253" s="115" t="s">
        <v>34</v>
      </c>
      <c r="AU253" s="115" t="s">
        <v>71</v>
      </c>
      <c r="AV253" s="115" t="s">
        <v>42</v>
      </c>
      <c r="AW253" s="115" t="s">
        <v>11587</v>
      </c>
      <c r="AX253" s="115" t="s">
        <v>2661</v>
      </c>
      <c r="AY253" s="120">
        <v>0</v>
      </c>
      <c r="AZ253" s="116" t="s">
        <v>11702</v>
      </c>
      <c r="BA253" s="115" t="s">
        <v>11703</v>
      </c>
      <c r="BB253" s="115" t="s">
        <v>11704</v>
      </c>
      <c r="BC253" s="115" t="s">
        <v>36</v>
      </c>
      <c r="BD253" s="117">
        <v>61659.95</v>
      </c>
      <c r="BE253" s="121" t="s">
        <v>11704</v>
      </c>
      <c r="BF253" s="115" t="s">
        <v>11587</v>
      </c>
      <c r="BG253" s="96">
        <f t="shared" si="14"/>
        <v>2954.3263888888905</v>
      </c>
      <c r="BH253" s="97">
        <f t="shared" si="15"/>
        <v>98.477546296296353</v>
      </c>
    </row>
    <row r="254" spans="1:60" ht="12.95" customHeight="1" x14ac:dyDescent="0.25">
      <c r="A254" s="88" t="s">
        <v>11714</v>
      </c>
      <c r="B254" s="88">
        <v>93</v>
      </c>
      <c r="C254" s="88" t="s">
        <v>2527</v>
      </c>
      <c r="D254" s="270">
        <v>9999</v>
      </c>
      <c r="E254" s="88" t="s">
        <v>2529</v>
      </c>
      <c r="F254" s="88" t="s">
        <v>9730</v>
      </c>
      <c r="G254" s="200" t="s">
        <v>9730</v>
      </c>
      <c r="H254" s="88" t="s">
        <v>10196</v>
      </c>
      <c r="I254" s="88" t="s">
        <v>11912</v>
      </c>
      <c r="J254" s="91" t="s">
        <v>7839</v>
      </c>
      <c r="K254" s="89">
        <v>23785.9</v>
      </c>
      <c r="L254" s="89">
        <v>23785.9</v>
      </c>
      <c r="M254" s="89">
        <f t="shared" si="13"/>
        <v>0</v>
      </c>
      <c r="N254" s="292">
        <v>2378.59</v>
      </c>
      <c r="O254" s="297" t="s">
        <v>16067</v>
      </c>
      <c r="P254" s="88" t="s">
        <v>9686</v>
      </c>
      <c r="Q254" s="101">
        <v>1148912</v>
      </c>
      <c r="R254" s="115" t="s">
        <v>11561</v>
      </c>
      <c r="S254" s="115" t="s">
        <v>11562</v>
      </c>
      <c r="T254" s="115" t="s">
        <v>2622</v>
      </c>
      <c r="U254" s="115" t="s">
        <v>11563</v>
      </c>
      <c r="V254" s="116" t="s">
        <v>11564</v>
      </c>
      <c r="W254" s="115" t="s">
        <v>11565</v>
      </c>
      <c r="X254" s="115" t="s">
        <v>2623</v>
      </c>
      <c r="Y254" s="117">
        <v>12439.35</v>
      </c>
      <c r="Z254" s="117">
        <v>12439.35</v>
      </c>
      <c r="AA254" s="115" t="s">
        <v>2623</v>
      </c>
      <c r="AB254" s="115" t="s">
        <v>2623</v>
      </c>
      <c r="AC254" s="115" t="s">
        <v>2623</v>
      </c>
      <c r="AD254" s="117">
        <v>12439.35</v>
      </c>
      <c r="AE254" s="115" t="s">
        <v>26</v>
      </c>
      <c r="AF254" s="117">
        <v>12439.35</v>
      </c>
      <c r="AG254" s="117">
        <v>9825.6</v>
      </c>
      <c r="AH254" s="115" t="s">
        <v>27</v>
      </c>
      <c r="AI254" s="117">
        <v>0</v>
      </c>
      <c r="AJ254" s="115" t="s">
        <v>2624</v>
      </c>
      <c r="AK254" s="115" t="s">
        <v>2625</v>
      </c>
      <c r="AL254" s="118"/>
      <c r="AM254" s="115" t="s">
        <v>28</v>
      </c>
      <c r="AN254" s="115" t="s">
        <v>512</v>
      </c>
      <c r="AO254" s="115" t="s">
        <v>3164</v>
      </c>
      <c r="AP254" s="115" t="s">
        <v>31</v>
      </c>
      <c r="AQ254" s="115" t="s">
        <v>2653</v>
      </c>
      <c r="AR254" s="115" t="s">
        <v>32</v>
      </c>
      <c r="AS254" s="115" t="s">
        <v>301</v>
      </c>
      <c r="AT254" s="115" t="s">
        <v>55</v>
      </c>
      <c r="AU254" s="115" t="s">
        <v>71</v>
      </c>
      <c r="AV254" s="115" t="s">
        <v>42</v>
      </c>
      <c r="AW254" s="115" t="s">
        <v>11578</v>
      </c>
      <c r="AX254" s="115" t="s">
        <v>43</v>
      </c>
      <c r="AY254" s="120">
        <v>0</v>
      </c>
      <c r="AZ254" s="116" t="s">
        <v>11705</v>
      </c>
      <c r="BA254" s="115" t="s">
        <v>11706</v>
      </c>
      <c r="BB254" s="115" t="s">
        <v>9629</v>
      </c>
      <c r="BC254" s="115" t="s">
        <v>36</v>
      </c>
      <c r="BD254" s="117">
        <v>12439.35</v>
      </c>
      <c r="BE254" s="121" t="s">
        <v>9629</v>
      </c>
      <c r="BF254" s="115" t="s">
        <v>11578</v>
      </c>
      <c r="BG254" s="96">
        <f t="shared" si="14"/>
        <v>1599.6423611111095</v>
      </c>
      <c r="BH254" s="97">
        <f t="shared" si="15"/>
        <v>53.321412037036986</v>
      </c>
    </row>
    <row r="255" spans="1:60" ht="12.95" customHeight="1" x14ac:dyDescent="0.25">
      <c r="A255" s="88" t="s">
        <v>11714</v>
      </c>
      <c r="B255" s="88">
        <v>82</v>
      </c>
      <c r="C255" s="88" t="s">
        <v>2527</v>
      </c>
      <c r="D255" s="270">
        <v>5012</v>
      </c>
      <c r="E255" s="88" t="s">
        <v>2537</v>
      </c>
      <c r="F255" s="122" t="s">
        <v>11898</v>
      </c>
      <c r="G255" s="122"/>
      <c r="H255" s="88" t="s">
        <v>10196</v>
      </c>
      <c r="I255" s="88" t="s">
        <v>11890</v>
      </c>
      <c r="J255" s="88" t="s">
        <v>7456</v>
      </c>
      <c r="K255" s="89">
        <v>153343.68580000001</v>
      </c>
      <c r="L255" s="89">
        <v>0</v>
      </c>
      <c r="M255" s="89">
        <f t="shared" si="13"/>
        <v>153343.68580000001</v>
      </c>
      <c r="N255" s="303">
        <v>0</v>
      </c>
      <c r="O255" s="297" t="s">
        <v>16077</v>
      </c>
      <c r="P255" s="88" t="s">
        <v>9686</v>
      </c>
      <c r="Q255" s="101">
        <v>1599339</v>
      </c>
      <c r="R255" s="115" t="s">
        <v>11566</v>
      </c>
      <c r="S255" s="115" t="s">
        <v>11567</v>
      </c>
      <c r="T255" s="115" t="s">
        <v>2622</v>
      </c>
      <c r="U255" s="115" t="s">
        <v>11568</v>
      </c>
      <c r="V255" s="116" t="s">
        <v>11569</v>
      </c>
      <c r="W255" s="115" t="s">
        <v>11174</v>
      </c>
      <c r="X255" s="115" t="s">
        <v>2623</v>
      </c>
      <c r="Y255" s="117">
        <v>100000</v>
      </c>
      <c r="Z255" s="117">
        <v>100000</v>
      </c>
      <c r="AA255" s="115" t="s">
        <v>2623</v>
      </c>
      <c r="AB255" s="115" t="s">
        <v>2623</v>
      </c>
      <c r="AC255" s="115" t="s">
        <v>2623</v>
      </c>
      <c r="AD255" s="117">
        <v>100000</v>
      </c>
      <c r="AE255" s="115" t="s">
        <v>50</v>
      </c>
      <c r="AF255" s="117">
        <v>50000</v>
      </c>
      <c r="AG255" s="117">
        <v>0</v>
      </c>
      <c r="AH255" s="115" t="s">
        <v>27</v>
      </c>
      <c r="AI255" s="117">
        <v>0</v>
      </c>
      <c r="AJ255" s="115" t="s">
        <v>2629</v>
      </c>
      <c r="AK255" s="115" t="s">
        <v>2630</v>
      </c>
      <c r="AL255" s="118"/>
      <c r="AM255" s="115" t="s">
        <v>28</v>
      </c>
      <c r="AN255" s="115" t="s">
        <v>196</v>
      </c>
      <c r="AO255" s="115" t="s">
        <v>136</v>
      </c>
      <c r="AP255" s="115" t="s">
        <v>31</v>
      </c>
      <c r="AQ255" s="115" t="s">
        <v>2634</v>
      </c>
      <c r="AR255" s="115" t="s">
        <v>32</v>
      </c>
      <c r="AS255" s="115" t="s">
        <v>11707</v>
      </c>
      <c r="AT255" s="115" t="s">
        <v>34</v>
      </c>
      <c r="AU255" s="115" t="s">
        <v>71</v>
      </c>
      <c r="AV255" s="115" t="s">
        <v>42</v>
      </c>
      <c r="AW255" s="115" t="s">
        <v>11578</v>
      </c>
      <c r="AX255" s="115" t="s">
        <v>2628</v>
      </c>
      <c r="AY255" s="120">
        <v>0</v>
      </c>
      <c r="AZ255" s="116" t="s">
        <v>11708</v>
      </c>
      <c r="BA255" s="115" t="s">
        <v>11709</v>
      </c>
      <c r="BB255" s="115" t="s">
        <v>11710</v>
      </c>
      <c r="BC255" s="115" t="s">
        <v>36</v>
      </c>
      <c r="BD255" s="117">
        <v>100000</v>
      </c>
      <c r="BE255" s="121" t="s">
        <v>11710</v>
      </c>
      <c r="BF255" s="115" t="s">
        <v>11578</v>
      </c>
      <c r="BG255" s="96">
        <f t="shared" si="14"/>
        <v>417.96527777778101</v>
      </c>
      <c r="BH255" s="97">
        <f t="shared" si="15"/>
        <v>13.932175925926034</v>
      </c>
    </row>
    <row r="256" spans="1:60" ht="12.95" customHeight="1" x14ac:dyDescent="0.25">
      <c r="A256" s="88" t="s">
        <v>11714</v>
      </c>
      <c r="B256" s="88">
        <v>93</v>
      </c>
      <c r="C256" s="88" t="s">
        <v>2527</v>
      </c>
      <c r="D256" s="270">
        <v>5055</v>
      </c>
      <c r="E256" s="88" t="s">
        <v>2536</v>
      </c>
      <c r="F256" s="88" t="s">
        <v>11933</v>
      </c>
      <c r="G256" s="88"/>
      <c r="H256" s="88"/>
      <c r="I256" s="88"/>
      <c r="J256" s="88" t="s">
        <v>7456</v>
      </c>
      <c r="K256" s="89">
        <v>14145.906800000001</v>
      </c>
      <c r="L256" s="89">
        <v>0</v>
      </c>
      <c r="M256" s="89">
        <f t="shared" si="13"/>
        <v>14145.906800000001</v>
      </c>
      <c r="N256" s="303">
        <v>0</v>
      </c>
      <c r="O256" s="297" t="s">
        <v>16077</v>
      </c>
      <c r="P256" s="88" t="s">
        <v>9686</v>
      </c>
      <c r="Q256" s="99">
        <v>1522267</v>
      </c>
      <c r="R256" s="116" t="s">
        <v>11570</v>
      </c>
      <c r="S256" s="116" t="s">
        <v>11571</v>
      </c>
      <c r="T256" s="116" t="s">
        <v>2622</v>
      </c>
      <c r="U256" s="116" t="s">
        <v>11572</v>
      </c>
      <c r="V256" s="116" t="s">
        <v>11573</v>
      </c>
      <c r="W256" s="116" t="s">
        <v>11574</v>
      </c>
      <c r="X256" s="116" t="s">
        <v>2623</v>
      </c>
      <c r="Y256" s="132">
        <v>10000</v>
      </c>
      <c r="Z256" s="132">
        <v>10000</v>
      </c>
      <c r="AA256" s="116" t="s">
        <v>2623</v>
      </c>
      <c r="AB256" s="116" t="s">
        <v>2623</v>
      </c>
      <c r="AC256" s="116" t="s">
        <v>2623</v>
      </c>
      <c r="AD256" s="132">
        <v>10000</v>
      </c>
      <c r="AE256" s="116" t="s">
        <v>50</v>
      </c>
      <c r="AF256" s="132">
        <v>5000</v>
      </c>
      <c r="AG256" s="132">
        <v>0</v>
      </c>
      <c r="AH256" s="116" t="s">
        <v>27</v>
      </c>
      <c r="AI256" s="132">
        <v>0</v>
      </c>
      <c r="AJ256" s="116" t="s">
        <v>2629</v>
      </c>
      <c r="AK256" s="116" t="s">
        <v>2630</v>
      </c>
      <c r="AL256" s="133"/>
      <c r="AM256" s="116" t="s">
        <v>28</v>
      </c>
      <c r="AN256" s="116" t="s">
        <v>196</v>
      </c>
      <c r="AO256" s="116" t="s">
        <v>136</v>
      </c>
      <c r="AP256" s="116" t="s">
        <v>45</v>
      </c>
      <c r="AQ256" s="116" t="s">
        <v>2644</v>
      </c>
      <c r="AR256" s="116" t="s">
        <v>32</v>
      </c>
      <c r="AS256" s="116" t="s">
        <v>235</v>
      </c>
      <c r="AT256" s="116" t="s">
        <v>34</v>
      </c>
      <c r="AU256" s="116" t="s">
        <v>71</v>
      </c>
      <c r="AV256" s="116" t="s">
        <v>42</v>
      </c>
      <c r="AW256" s="116" t="s">
        <v>11660</v>
      </c>
      <c r="AX256" s="116" t="s">
        <v>2647</v>
      </c>
      <c r="AY256" s="135">
        <v>0</v>
      </c>
      <c r="AZ256" s="116" t="s">
        <v>11711</v>
      </c>
      <c r="BA256" s="116" t="s">
        <v>11712</v>
      </c>
      <c r="BB256" s="116" t="s">
        <v>11713</v>
      </c>
      <c r="BC256" s="116" t="s">
        <v>36</v>
      </c>
      <c r="BD256" s="132">
        <v>10000</v>
      </c>
      <c r="BE256" s="134" t="s">
        <v>11713</v>
      </c>
      <c r="BF256" s="116" t="s">
        <v>11660</v>
      </c>
      <c r="BG256" s="96">
        <f t="shared" si="14"/>
        <v>589.00694444444525</v>
      </c>
      <c r="BH256" s="97">
        <f t="shared" si="15"/>
        <v>19.633564814814843</v>
      </c>
    </row>
    <row r="257" spans="1:60" s="131" customFormat="1" ht="12.95" customHeight="1" x14ac:dyDescent="0.25">
      <c r="A257" s="127" t="s">
        <v>11714</v>
      </c>
      <c r="B257" s="136">
        <v>82</v>
      </c>
      <c r="C257" s="88" t="s">
        <v>2527</v>
      </c>
      <c r="D257" s="270">
        <v>1101</v>
      </c>
      <c r="E257" s="122" t="s">
        <v>11715</v>
      </c>
      <c r="F257" s="122" t="s">
        <v>10461</v>
      </c>
      <c r="G257" s="122"/>
      <c r="H257" s="88" t="s">
        <v>10202</v>
      </c>
      <c r="I257" s="122" t="s">
        <v>10202</v>
      </c>
      <c r="J257" s="122" t="s">
        <v>7453</v>
      </c>
      <c r="K257" s="137">
        <v>153343.68580000001</v>
      </c>
      <c r="L257" s="89">
        <v>5625</v>
      </c>
      <c r="M257" s="89">
        <f t="shared" si="13"/>
        <v>147718.68580000001</v>
      </c>
      <c r="N257" s="292">
        <v>0</v>
      </c>
      <c r="O257" s="297" t="s">
        <v>16077</v>
      </c>
      <c r="P257" s="122" t="s">
        <v>9686</v>
      </c>
      <c r="Q257" s="138"/>
      <c r="R257" s="122" t="s">
        <v>11899</v>
      </c>
      <c r="S257" s="122" t="s">
        <v>11716</v>
      </c>
      <c r="T257" s="122" t="s">
        <v>2622</v>
      </c>
      <c r="U257" s="122" t="s">
        <v>11717</v>
      </c>
      <c r="V257" s="88" t="s">
        <v>11569</v>
      </c>
      <c r="W257" s="139">
        <v>40022</v>
      </c>
      <c r="X257" s="122"/>
      <c r="Y257" s="126">
        <v>100000</v>
      </c>
      <c r="Z257" s="126">
        <v>100000</v>
      </c>
      <c r="AA257" s="122"/>
      <c r="AB257" s="122"/>
      <c r="AC257" s="122"/>
      <c r="AD257" s="126">
        <v>100000</v>
      </c>
      <c r="AE257" s="122" t="s">
        <v>50</v>
      </c>
      <c r="AF257" s="126">
        <v>50000</v>
      </c>
      <c r="AG257" s="123"/>
      <c r="AH257" s="116" t="s">
        <v>27</v>
      </c>
      <c r="AI257" s="132">
        <v>0</v>
      </c>
      <c r="AJ257" s="116" t="s">
        <v>2629</v>
      </c>
      <c r="AK257" s="116" t="s">
        <v>2630</v>
      </c>
      <c r="AL257" s="122"/>
      <c r="AM257" s="125" t="s">
        <v>28</v>
      </c>
      <c r="AN257" s="88" t="s">
        <v>135</v>
      </c>
      <c r="AO257" s="122" t="s">
        <v>136</v>
      </c>
      <c r="AP257" s="122" t="s">
        <v>31</v>
      </c>
      <c r="AQ257" s="122" t="s">
        <v>2634</v>
      </c>
      <c r="AR257" s="122" t="s">
        <v>79</v>
      </c>
      <c r="AS257" s="122" t="s">
        <v>167</v>
      </c>
      <c r="AT257" s="122" t="s">
        <v>123</v>
      </c>
      <c r="AU257" s="122" t="s">
        <v>11718</v>
      </c>
      <c r="AV257" s="125" t="s">
        <v>42</v>
      </c>
      <c r="AW257" s="139">
        <v>41211</v>
      </c>
      <c r="AX257" s="122" t="s">
        <v>2628</v>
      </c>
      <c r="AY257" s="135">
        <v>0</v>
      </c>
      <c r="AZ257" s="133" t="s">
        <v>11719</v>
      </c>
      <c r="BA257" s="139">
        <v>41345</v>
      </c>
      <c r="BB257" s="140">
        <v>40827.222222222219</v>
      </c>
      <c r="BC257" s="122" t="s">
        <v>36</v>
      </c>
      <c r="BD257" s="126">
        <v>100000</v>
      </c>
      <c r="BE257" s="139">
        <v>40827.222222222219</v>
      </c>
      <c r="BF257" s="139">
        <v>41211</v>
      </c>
      <c r="BG257" s="129">
        <f t="shared" si="14"/>
        <v>383.77777777778101</v>
      </c>
      <c r="BH257" s="130">
        <f t="shared" si="15"/>
        <v>12.792592592592701</v>
      </c>
    </row>
    <row r="258" spans="1:60" s="131" customFormat="1" ht="12.95" customHeight="1" x14ac:dyDescent="0.25">
      <c r="A258" s="127" t="s">
        <v>11714</v>
      </c>
      <c r="B258" s="136">
        <v>93</v>
      </c>
      <c r="C258" s="88" t="s">
        <v>2527</v>
      </c>
      <c r="D258" s="270">
        <v>7000</v>
      </c>
      <c r="E258" s="122" t="s">
        <v>2549</v>
      </c>
      <c r="F258" s="122"/>
      <c r="G258" s="122"/>
      <c r="H258" s="88"/>
      <c r="I258" s="122"/>
      <c r="J258" s="122" t="s">
        <v>7456</v>
      </c>
      <c r="K258" s="141">
        <v>11728.1409</v>
      </c>
      <c r="L258" s="89">
        <v>0</v>
      </c>
      <c r="M258" s="89">
        <f t="shared" si="13"/>
        <v>11728.1409</v>
      </c>
      <c r="N258" s="303">
        <v>0</v>
      </c>
      <c r="O258" s="297" t="s">
        <v>16077</v>
      </c>
      <c r="P258" s="122"/>
      <c r="Q258" s="138"/>
      <c r="R258" s="122"/>
      <c r="S258" s="122"/>
      <c r="T258" s="122"/>
      <c r="U258" s="122"/>
      <c r="V258" s="88"/>
      <c r="W258" s="122"/>
      <c r="X258" s="122"/>
      <c r="Y258" s="123"/>
      <c r="Z258" s="123"/>
      <c r="AA258" s="122"/>
      <c r="AB258" s="122"/>
      <c r="AC258" s="122"/>
      <c r="AD258" s="123"/>
      <c r="AE258" s="122"/>
      <c r="AF258" s="123"/>
      <c r="AG258" s="123"/>
      <c r="AH258" s="125" t="s">
        <v>27</v>
      </c>
      <c r="AI258" s="126">
        <v>0</v>
      </c>
      <c r="AJ258" s="125" t="s">
        <v>2629</v>
      </c>
      <c r="AK258" s="125" t="s">
        <v>2630</v>
      </c>
      <c r="AL258" s="122"/>
      <c r="AM258" s="125" t="s">
        <v>28</v>
      </c>
      <c r="AN258" s="122"/>
      <c r="AO258" s="122"/>
      <c r="AP258" s="122"/>
      <c r="AQ258" s="122"/>
      <c r="AR258" s="122" t="s">
        <v>79</v>
      </c>
      <c r="AS258" s="122" t="s">
        <v>167</v>
      </c>
      <c r="AT258" s="122" t="s">
        <v>123</v>
      </c>
      <c r="AU258" s="122" t="s">
        <v>11718</v>
      </c>
      <c r="AV258" s="125" t="s">
        <v>42</v>
      </c>
      <c r="AW258" s="139">
        <v>41211</v>
      </c>
      <c r="AX258" s="122" t="s">
        <v>2628</v>
      </c>
      <c r="AY258" s="142">
        <v>0</v>
      </c>
      <c r="AZ258" s="133" t="s">
        <v>11720</v>
      </c>
      <c r="BA258" s="139">
        <v>40826</v>
      </c>
      <c r="BB258" s="139">
        <v>40827</v>
      </c>
      <c r="BC258" s="122" t="s">
        <v>36</v>
      </c>
      <c r="BD258" s="123">
        <v>5000</v>
      </c>
      <c r="BE258" s="139">
        <v>40827</v>
      </c>
      <c r="BF258" s="139">
        <v>41211</v>
      </c>
      <c r="BG258" s="129">
        <f t="shared" si="14"/>
        <v>384</v>
      </c>
      <c r="BH258" s="130">
        <f t="shared" si="15"/>
        <v>12.8</v>
      </c>
    </row>
    <row r="259" spans="1:60" s="131" customFormat="1" ht="12.95" customHeight="1" x14ac:dyDescent="0.25">
      <c r="A259" s="127" t="s">
        <v>11714</v>
      </c>
      <c r="B259" s="136">
        <v>93</v>
      </c>
      <c r="C259" s="88" t="s">
        <v>2527</v>
      </c>
      <c r="D259" s="270">
        <v>5030</v>
      </c>
      <c r="E259" s="122" t="s">
        <v>2530</v>
      </c>
      <c r="F259" s="122" t="s">
        <v>11243</v>
      </c>
      <c r="G259" s="201" t="s">
        <v>11927</v>
      </c>
      <c r="H259" s="88" t="s">
        <v>10196</v>
      </c>
      <c r="I259" s="122" t="s">
        <v>10462</v>
      </c>
      <c r="J259" s="122" t="s">
        <v>7456</v>
      </c>
      <c r="K259" s="137">
        <v>4204.2444000000005</v>
      </c>
      <c r="L259" s="89">
        <v>0</v>
      </c>
      <c r="M259" s="89">
        <f t="shared" si="13"/>
        <v>4204.2444000000005</v>
      </c>
      <c r="N259" s="303">
        <v>0</v>
      </c>
      <c r="O259" s="297" t="s">
        <v>16077</v>
      </c>
      <c r="P259" s="122" t="s">
        <v>9686</v>
      </c>
      <c r="Q259" s="138"/>
      <c r="R259" s="122" t="s">
        <v>11721</v>
      </c>
      <c r="S259" s="122" t="s">
        <v>11722</v>
      </c>
      <c r="T259" s="122" t="s">
        <v>2622</v>
      </c>
      <c r="U259" s="122" t="s">
        <v>11723</v>
      </c>
      <c r="V259" s="88" t="s">
        <v>11724</v>
      </c>
      <c r="W259" s="139">
        <v>39896</v>
      </c>
      <c r="X259" s="122"/>
      <c r="Y259" s="126">
        <v>2600</v>
      </c>
      <c r="Z259" s="126">
        <v>2600</v>
      </c>
      <c r="AA259" s="122"/>
      <c r="AB259" s="122"/>
      <c r="AC259" s="122"/>
      <c r="AD259" s="126">
        <v>2600</v>
      </c>
      <c r="AE259" s="122" t="s">
        <v>50</v>
      </c>
      <c r="AF259" s="123">
        <v>1300</v>
      </c>
      <c r="AG259" s="123"/>
      <c r="AH259" s="116" t="s">
        <v>27</v>
      </c>
      <c r="AI259" s="132">
        <v>0</v>
      </c>
      <c r="AJ259" s="116" t="s">
        <v>2629</v>
      </c>
      <c r="AK259" s="116" t="s">
        <v>2630</v>
      </c>
      <c r="AL259" s="122"/>
      <c r="AM259" s="125" t="s">
        <v>28</v>
      </c>
      <c r="AN259" s="88" t="s">
        <v>135</v>
      </c>
      <c r="AO259" s="122" t="s">
        <v>276</v>
      </c>
      <c r="AP259" s="122" t="s">
        <v>31</v>
      </c>
      <c r="AQ259" s="122" t="s">
        <v>2634</v>
      </c>
      <c r="AR259" s="122" t="s">
        <v>79</v>
      </c>
      <c r="AS259" s="122" t="s">
        <v>11725</v>
      </c>
      <c r="AT259" s="122" t="s">
        <v>34</v>
      </c>
      <c r="AU259" s="125" t="s">
        <v>71</v>
      </c>
      <c r="AV259" s="125" t="s">
        <v>42</v>
      </c>
      <c r="AW259" s="139">
        <v>41751</v>
      </c>
      <c r="AX259" s="122" t="s">
        <v>2628</v>
      </c>
      <c r="AY259" s="135">
        <v>0</v>
      </c>
      <c r="AZ259" s="143" t="s">
        <v>11726</v>
      </c>
      <c r="BA259" s="139">
        <v>41129</v>
      </c>
      <c r="BB259" s="140">
        <v>41860.117361111108</v>
      </c>
      <c r="BC259" s="122" t="s">
        <v>36</v>
      </c>
      <c r="BD259" s="126">
        <v>2600</v>
      </c>
      <c r="BE259" s="139">
        <v>41130</v>
      </c>
      <c r="BF259" s="139">
        <v>41751</v>
      </c>
      <c r="BG259" s="129">
        <f t="shared" si="14"/>
        <v>621</v>
      </c>
      <c r="BH259" s="130">
        <f t="shared" si="15"/>
        <v>20.7</v>
      </c>
    </row>
    <row r="260" spans="1:60" s="131" customFormat="1" ht="12.95" customHeight="1" x14ac:dyDescent="0.25">
      <c r="A260" s="127" t="s">
        <v>11714</v>
      </c>
      <c r="B260" s="136">
        <v>93</v>
      </c>
      <c r="C260" s="88" t="s">
        <v>2527</v>
      </c>
      <c r="D260" s="270">
        <v>5030</v>
      </c>
      <c r="E260" s="122" t="s">
        <v>2530</v>
      </c>
      <c r="F260" s="122" t="s">
        <v>11243</v>
      </c>
      <c r="G260" s="200" t="s">
        <v>9730</v>
      </c>
      <c r="H260" s="88" t="s">
        <v>11884</v>
      </c>
      <c r="I260" s="88" t="s">
        <v>13987</v>
      </c>
      <c r="J260" s="122" t="s">
        <v>7453</v>
      </c>
      <c r="K260" s="137">
        <v>9955.3279999999995</v>
      </c>
      <c r="L260" s="89">
        <v>6129</v>
      </c>
      <c r="M260" s="89">
        <f t="shared" si="13"/>
        <v>3826.3279999999995</v>
      </c>
      <c r="N260" s="292">
        <v>0</v>
      </c>
      <c r="O260" s="297" t="s">
        <v>16077</v>
      </c>
      <c r="P260" s="122" t="s">
        <v>9686</v>
      </c>
      <c r="Q260" s="138"/>
      <c r="R260" s="122" t="s">
        <v>11883</v>
      </c>
      <c r="S260" s="122" t="s">
        <v>11882</v>
      </c>
      <c r="T260" s="122" t="s">
        <v>2622</v>
      </c>
      <c r="U260" s="122" t="s">
        <v>11856</v>
      </c>
      <c r="V260" s="88" t="s">
        <v>11855</v>
      </c>
      <c r="W260" s="139">
        <v>40223</v>
      </c>
      <c r="X260" s="122"/>
      <c r="Y260" s="123">
        <v>6129</v>
      </c>
      <c r="Z260" s="123">
        <v>6129</v>
      </c>
      <c r="AA260" s="122"/>
      <c r="AB260" s="122"/>
      <c r="AC260" s="122"/>
      <c r="AD260" s="123">
        <v>6129</v>
      </c>
      <c r="AE260" s="122" t="s">
        <v>50</v>
      </c>
      <c r="AF260" s="123">
        <v>3064.5</v>
      </c>
      <c r="AG260" s="123"/>
      <c r="AH260" s="116" t="s">
        <v>27</v>
      </c>
      <c r="AI260" s="132">
        <v>0</v>
      </c>
      <c r="AJ260" s="116" t="s">
        <v>2629</v>
      </c>
      <c r="AK260" s="116" t="s">
        <v>2630</v>
      </c>
      <c r="AL260" s="122"/>
      <c r="AM260" s="125" t="s">
        <v>28</v>
      </c>
      <c r="AN260" s="88" t="s">
        <v>135</v>
      </c>
      <c r="AO260" s="122" t="s">
        <v>2659</v>
      </c>
      <c r="AP260" s="122" t="s">
        <v>31</v>
      </c>
      <c r="AQ260" s="122" t="s">
        <v>2627</v>
      </c>
      <c r="AR260" s="122" t="s">
        <v>79</v>
      </c>
      <c r="AS260" s="122" t="s">
        <v>2685</v>
      </c>
      <c r="AT260" s="122" t="s">
        <v>2686</v>
      </c>
      <c r="AU260" s="125" t="s">
        <v>71</v>
      </c>
      <c r="AV260" s="125" t="s">
        <v>42</v>
      </c>
      <c r="AW260" s="139">
        <v>41337</v>
      </c>
      <c r="AX260" s="122" t="s">
        <v>2660</v>
      </c>
      <c r="AY260" s="135">
        <v>0</v>
      </c>
      <c r="AZ260" s="133" t="s">
        <v>11727</v>
      </c>
      <c r="BA260" s="139">
        <v>41177</v>
      </c>
      <c r="BB260" s="139">
        <v>41177</v>
      </c>
      <c r="BC260" s="122" t="s">
        <v>36</v>
      </c>
      <c r="BD260" s="123">
        <v>0</v>
      </c>
      <c r="BE260" s="139">
        <v>41177</v>
      </c>
      <c r="BF260" s="139">
        <v>41337</v>
      </c>
      <c r="BG260" s="129">
        <f t="shared" si="14"/>
        <v>160</v>
      </c>
      <c r="BH260" s="130">
        <f t="shared" si="15"/>
        <v>5.333333333333333</v>
      </c>
    </row>
    <row r="261" spans="1:60" s="131" customFormat="1" ht="12.95" customHeight="1" x14ac:dyDescent="0.25">
      <c r="A261" s="127" t="s">
        <v>11714</v>
      </c>
      <c r="B261" s="136">
        <v>93</v>
      </c>
      <c r="C261" s="88" t="s">
        <v>2527</v>
      </c>
      <c r="D261" s="270">
        <v>7000</v>
      </c>
      <c r="E261" s="122" t="s">
        <v>2549</v>
      </c>
      <c r="F261" s="122" t="s">
        <v>11898</v>
      </c>
      <c r="G261" s="122"/>
      <c r="H261" s="88" t="s">
        <v>10196</v>
      </c>
      <c r="I261" s="122" t="s">
        <v>11890</v>
      </c>
      <c r="J261" s="122" t="s">
        <v>7456</v>
      </c>
      <c r="K261" s="137">
        <v>33712.372000000003</v>
      </c>
      <c r="L261" s="89">
        <v>0</v>
      </c>
      <c r="M261" s="89">
        <f t="shared" si="13"/>
        <v>33712.372000000003</v>
      </c>
      <c r="N261" s="303">
        <v>0</v>
      </c>
      <c r="O261" s="297" t="s">
        <v>16077</v>
      </c>
      <c r="P261" s="122" t="s">
        <v>9686</v>
      </c>
      <c r="Q261" s="138"/>
      <c r="R261" s="122" t="s">
        <v>11888</v>
      </c>
      <c r="S261" s="122" t="s">
        <v>11889</v>
      </c>
      <c r="T261" s="122" t="s">
        <v>2622</v>
      </c>
      <c r="U261" s="122" t="s">
        <v>11858</v>
      </c>
      <c r="V261" s="88" t="s">
        <v>11857</v>
      </c>
      <c r="W261" s="139">
        <v>40792</v>
      </c>
      <c r="X261" s="122"/>
      <c r="Y261" s="123">
        <v>25291</v>
      </c>
      <c r="Z261" s="123">
        <v>25291</v>
      </c>
      <c r="AA261" s="122"/>
      <c r="AB261" s="122"/>
      <c r="AC261" s="122"/>
      <c r="AD261" s="123">
        <v>25291</v>
      </c>
      <c r="AE261" s="122" t="s">
        <v>50</v>
      </c>
      <c r="AF261" s="123">
        <v>12645.5</v>
      </c>
      <c r="AG261" s="123"/>
      <c r="AH261" s="116" t="s">
        <v>27</v>
      </c>
      <c r="AI261" s="132">
        <v>0</v>
      </c>
      <c r="AJ261" s="116" t="s">
        <v>2629</v>
      </c>
      <c r="AK261" s="116" t="s">
        <v>2630</v>
      </c>
      <c r="AL261" s="122"/>
      <c r="AM261" s="125" t="s">
        <v>28</v>
      </c>
      <c r="AN261" s="88" t="s">
        <v>135</v>
      </c>
      <c r="AO261" s="122" t="s">
        <v>11887</v>
      </c>
      <c r="AP261" s="122" t="s">
        <v>31</v>
      </c>
      <c r="AQ261" s="122" t="s">
        <v>11886</v>
      </c>
      <c r="AR261" s="122" t="s">
        <v>79</v>
      </c>
      <c r="AS261" s="122" t="s">
        <v>11885</v>
      </c>
      <c r="AT261" s="122" t="s">
        <v>84</v>
      </c>
      <c r="AU261" s="125" t="s">
        <v>85</v>
      </c>
      <c r="AV261" s="125" t="s">
        <v>42</v>
      </c>
      <c r="AW261" s="139">
        <v>41711</v>
      </c>
      <c r="AX261" s="122" t="s">
        <v>2647</v>
      </c>
      <c r="AY261" s="135">
        <v>0</v>
      </c>
      <c r="AZ261" s="133" t="s">
        <v>11728</v>
      </c>
      <c r="BA261" s="139">
        <v>41382</v>
      </c>
      <c r="BB261" s="139">
        <v>41382</v>
      </c>
      <c r="BC261" s="122" t="s">
        <v>36</v>
      </c>
      <c r="BD261" s="123">
        <v>0</v>
      </c>
      <c r="BE261" s="139">
        <v>41382</v>
      </c>
      <c r="BF261" s="139">
        <v>41711</v>
      </c>
      <c r="BG261" s="129">
        <f t="shared" si="14"/>
        <v>329</v>
      </c>
      <c r="BH261" s="130">
        <f t="shared" si="15"/>
        <v>10.966666666666667</v>
      </c>
    </row>
    <row r="262" spans="1:60" s="131" customFormat="1" ht="12.95" customHeight="1" x14ac:dyDescent="0.25">
      <c r="A262" s="127" t="s">
        <v>11714</v>
      </c>
      <c r="B262" s="136">
        <v>82</v>
      </c>
      <c r="C262" s="88" t="s">
        <v>2527</v>
      </c>
      <c r="D262" s="270">
        <v>5012</v>
      </c>
      <c r="E262" s="88" t="s">
        <v>2537</v>
      </c>
      <c r="F262" s="122" t="s">
        <v>4749</v>
      </c>
      <c r="G262" s="122"/>
      <c r="H262" s="88" t="s">
        <v>10196</v>
      </c>
      <c r="I262" s="122" t="s">
        <v>11891</v>
      </c>
      <c r="J262" s="122" t="s">
        <v>7839</v>
      </c>
      <c r="K262" s="137">
        <v>3204.77</v>
      </c>
      <c r="L262" s="137">
        <v>3204.77</v>
      </c>
      <c r="M262" s="89">
        <f t="shared" si="13"/>
        <v>0</v>
      </c>
      <c r="N262" s="292">
        <v>0</v>
      </c>
      <c r="O262" s="297" t="s">
        <v>16077</v>
      </c>
      <c r="P262" s="122" t="s">
        <v>9686</v>
      </c>
      <c r="Q262" s="138"/>
      <c r="R262" s="122" t="s">
        <v>11892</v>
      </c>
      <c r="S262" s="122" t="s">
        <v>11893</v>
      </c>
      <c r="T262" s="122" t="s">
        <v>2622</v>
      </c>
      <c r="U262" s="122" t="s">
        <v>11860</v>
      </c>
      <c r="V262" s="88" t="s">
        <v>11859</v>
      </c>
      <c r="W262" s="139">
        <v>39999</v>
      </c>
      <c r="X262" s="122"/>
      <c r="Y262" s="123">
        <v>3000</v>
      </c>
      <c r="Z262" s="123">
        <v>3000</v>
      </c>
      <c r="AA262" s="122"/>
      <c r="AB262" s="122"/>
      <c r="AC262" s="122"/>
      <c r="AD262" s="123">
        <v>3000</v>
      </c>
      <c r="AE262" s="122" t="s">
        <v>26</v>
      </c>
      <c r="AF262" s="123">
        <v>3000</v>
      </c>
      <c r="AG262" s="123"/>
      <c r="AH262" s="116" t="s">
        <v>27</v>
      </c>
      <c r="AI262" s="132">
        <v>0</v>
      </c>
      <c r="AJ262" s="116" t="s">
        <v>2629</v>
      </c>
      <c r="AK262" s="116" t="s">
        <v>2630</v>
      </c>
      <c r="AL262" s="122"/>
      <c r="AM262" s="125" t="s">
        <v>28</v>
      </c>
      <c r="AN262" s="88" t="s">
        <v>135</v>
      </c>
      <c r="AO262" s="122" t="s">
        <v>276</v>
      </c>
      <c r="AP262" s="122" t="s">
        <v>45</v>
      </c>
      <c r="AQ262" s="122" t="s">
        <v>11886</v>
      </c>
      <c r="AR262" s="122" t="s">
        <v>79</v>
      </c>
      <c r="AS262" s="122" t="s">
        <v>5787</v>
      </c>
      <c r="AT262" s="122" t="s">
        <v>5788</v>
      </c>
      <c r="AU262" s="125" t="s">
        <v>71</v>
      </c>
      <c r="AV262" s="125" t="s">
        <v>42</v>
      </c>
      <c r="AW262" s="139">
        <v>41309</v>
      </c>
      <c r="AX262" s="122" t="s">
        <v>2628</v>
      </c>
      <c r="AY262" s="135">
        <v>0</v>
      </c>
      <c r="AZ262" s="133" t="s">
        <v>11729</v>
      </c>
      <c r="BA262" s="139">
        <v>40981</v>
      </c>
      <c r="BB262" s="139">
        <v>40981</v>
      </c>
      <c r="BC262" s="122" t="s">
        <v>36</v>
      </c>
      <c r="BD262" s="123">
        <v>0</v>
      </c>
      <c r="BE262" s="139">
        <v>40981</v>
      </c>
      <c r="BF262" s="139">
        <v>41309</v>
      </c>
      <c r="BG262" s="129">
        <f t="shared" si="14"/>
        <v>328</v>
      </c>
      <c r="BH262" s="130">
        <f t="shared" si="15"/>
        <v>10.933333333333334</v>
      </c>
    </row>
    <row r="263" spans="1:60" s="131" customFormat="1" ht="12.95" customHeight="1" x14ac:dyDescent="0.25">
      <c r="A263" s="127" t="s">
        <v>11714</v>
      </c>
      <c r="B263" s="136">
        <v>61</v>
      </c>
      <c r="C263" s="88" t="s">
        <v>2528</v>
      </c>
      <c r="D263" s="270">
        <v>8066</v>
      </c>
      <c r="E263" s="122" t="s">
        <v>11730</v>
      </c>
      <c r="F263" s="122" t="s">
        <v>10547</v>
      </c>
      <c r="G263" s="122"/>
      <c r="H263" s="88" t="s">
        <v>10196</v>
      </c>
      <c r="I263" s="122" t="s">
        <v>11891</v>
      </c>
      <c r="J263" s="122" t="s">
        <v>7839</v>
      </c>
      <c r="K263" s="137">
        <v>47956.008599999994</v>
      </c>
      <c r="L263" s="137">
        <v>47956.008599999994</v>
      </c>
      <c r="M263" s="89">
        <f t="shared" si="13"/>
        <v>0</v>
      </c>
      <c r="N263" s="292">
        <v>700</v>
      </c>
      <c r="O263" s="297" t="s">
        <v>16066</v>
      </c>
      <c r="P263" s="122" t="s">
        <v>7842</v>
      </c>
      <c r="Q263" s="138"/>
      <c r="R263" s="122" t="s">
        <v>11895</v>
      </c>
      <c r="S263" s="122" t="s">
        <v>11894</v>
      </c>
      <c r="T263" s="122" t="s">
        <v>2622</v>
      </c>
      <c r="U263" s="144" t="s">
        <v>11862</v>
      </c>
      <c r="V263" s="88" t="s">
        <v>11861</v>
      </c>
      <c r="W263" s="139">
        <v>40908</v>
      </c>
      <c r="X263" s="122"/>
      <c r="Y263" s="123">
        <v>35000</v>
      </c>
      <c r="Z263" s="123">
        <v>35000</v>
      </c>
      <c r="AA263" s="122"/>
      <c r="AB263" s="122"/>
      <c r="AC263" s="122"/>
      <c r="AD263" s="123">
        <v>35000</v>
      </c>
      <c r="AE263" s="122" t="s">
        <v>50</v>
      </c>
      <c r="AF263" s="123">
        <v>17500</v>
      </c>
      <c r="AG263" s="123"/>
      <c r="AH263" s="116" t="s">
        <v>27</v>
      </c>
      <c r="AI263" s="132">
        <v>0</v>
      </c>
      <c r="AJ263" s="116" t="s">
        <v>2629</v>
      </c>
      <c r="AK263" s="116" t="s">
        <v>2630</v>
      </c>
      <c r="AL263" s="122"/>
      <c r="AM263" s="125" t="s">
        <v>28</v>
      </c>
      <c r="AN263" s="88" t="s">
        <v>135</v>
      </c>
      <c r="AO263" s="122" t="s">
        <v>11887</v>
      </c>
      <c r="AP263" s="122" t="s">
        <v>92</v>
      </c>
      <c r="AQ263" s="122" t="s">
        <v>2641</v>
      </c>
      <c r="AR263" s="122" t="s">
        <v>32</v>
      </c>
      <c r="AS263" s="122" t="s">
        <v>958</v>
      </c>
      <c r="AT263" s="122" t="s">
        <v>34</v>
      </c>
      <c r="AU263" s="125" t="s">
        <v>71</v>
      </c>
      <c r="AV263" s="125" t="s">
        <v>42</v>
      </c>
      <c r="AW263" s="139">
        <v>41486</v>
      </c>
      <c r="AX263" s="122" t="s">
        <v>2628</v>
      </c>
      <c r="AY263" s="135">
        <v>0</v>
      </c>
      <c r="AZ263" s="133" t="s">
        <v>11731</v>
      </c>
      <c r="BA263" s="139">
        <v>41223</v>
      </c>
      <c r="BB263" s="139">
        <v>41223</v>
      </c>
      <c r="BC263" s="122" t="s">
        <v>36</v>
      </c>
      <c r="BD263" s="123">
        <v>0</v>
      </c>
      <c r="BE263" s="139">
        <v>41223</v>
      </c>
      <c r="BF263" s="139">
        <v>41486</v>
      </c>
      <c r="BG263" s="129">
        <f t="shared" si="14"/>
        <v>263</v>
      </c>
      <c r="BH263" s="130">
        <f t="shared" si="15"/>
        <v>8.7666666666666675</v>
      </c>
    </row>
    <row r="264" spans="1:60" s="131" customFormat="1" ht="12.95" customHeight="1" x14ac:dyDescent="0.25">
      <c r="A264" s="127" t="s">
        <v>11714</v>
      </c>
      <c r="B264" s="136">
        <v>77</v>
      </c>
      <c r="C264" s="88" t="s">
        <v>2527</v>
      </c>
      <c r="D264" s="270">
        <v>7013</v>
      </c>
      <c r="E264" s="122" t="s">
        <v>11732</v>
      </c>
      <c r="F264" s="122" t="s">
        <v>11898</v>
      </c>
      <c r="G264" s="122"/>
      <c r="H264" s="88" t="s">
        <v>10196</v>
      </c>
      <c r="I264" s="122" t="s">
        <v>10462</v>
      </c>
      <c r="J264" s="122" t="s">
        <v>7453</v>
      </c>
      <c r="K264" s="141">
        <v>51979.799599999998</v>
      </c>
      <c r="L264" s="89">
        <v>38605.06</v>
      </c>
      <c r="M264" s="89">
        <f t="shared" si="13"/>
        <v>13374.739600000001</v>
      </c>
      <c r="N264" s="292">
        <v>5790.76</v>
      </c>
      <c r="O264" s="297" t="s">
        <v>16068</v>
      </c>
      <c r="P264" s="122" t="s">
        <v>9686</v>
      </c>
      <c r="Q264" s="138"/>
      <c r="R264" s="122" t="s">
        <v>11897</v>
      </c>
      <c r="S264" s="122" t="s">
        <v>11896</v>
      </c>
      <c r="T264" s="122" t="s">
        <v>2622</v>
      </c>
      <c r="U264" s="122" t="s">
        <v>11864</v>
      </c>
      <c r="V264" s="88" t="s">
        <v>11863</v>
      </c>
      <c r="W264" s="139">
        <v>39354</v>
      </c>
      <c r="X264" s="122"/>
      <c r="Y264" s="123">
        <v>26030.400000000001</v>
      </c>
      <c r="Z264" s="123">
        <v>26030.400000000001</v>
      </c>
      <c r="AA264" s="122"/>
      <c r="AB264" s="122"/>
      <c r="AC264" s="122"/>
      <c r="AD264" s="123">
        <v>26030.400000000001</v>
      </c>
      <c r="AE264" s="122" t="s">
        <v>50</v>
      </c>
      <c r="AF264" s="123">
        <v>13015.2</v>
      </c>
      <c r="AG264" s="123"/>
      <c r="AH264" s="116" t="s">
        <v>27</v>
      </c>
      <c r="AI264" s="132">
        <v>0</v>
      </c>
      <c r="AJ264" s="116" t="s">
        <v>2629</v>
      </c>
      <c r="AK264" s="116" t="s">
        <v>2630</v>
      </c>
      <c r="AL264" s="122"/>
      <c r="AM264" s="125" t="s">
        <v>28</v>
      </c>
      <c r="AN264" s="122" t="s">
        <v>601</v>
      </c>
      <c r="AO264" s="122" t="s">
        <v>136</v>
      </c>
      <c r="AP264" s="122" t="s">
        <v>31</v>
      </c>
      <c r="AQ264" s="122" t="s">
        <v>2653</v>
      </c>
      <c r="AR264" s="122" t="s">
        <v>32</v>
      </c>
      <c r="AS264" s="122" t="s">
        <v>202</v>
      </c>
      <c r="AT264" s="122" t="s">
        <v>123</v>
      </c>
      <c r="AU264" s="122" t="s">
        <v>11718</v>
      </c>
      <c r="AV264" s="125" t="s">
        <v>42</v>
      </c>
      <c r="AW264" s="139">
        <v>41520</v>
      </c>
      <c r="AX264" s="122" t="s">
        <v>2643</v>
      </c>
      <c r="AY264" s="135">
        <v>0</v>
      </c>
      <c r="AZ264" s="133" t="s">
        <v>11733</v>
      </c>
      <c r="BA264" s="139">
        <v>40880</v>
      </c>
      <c r="BB264" s="139">
        <v>40880</v>
      </c>
      <c r="BC264" s="122" t="s">
        <v>36</v>
      </c>
      <c r="BD264" s="123">
        <v>0</v>
      </c>
      <c r="BE264" s="139">
        <v>40880</v>
      </c>
      <c r="BF264" s="139">
        <v>41520</v>
      </c>
      <c r="BG264" s="129">
        <f t="shared" si="14"/>
        <v>640</v>
      </c>
      <c r="BH264" s="130">
        <f t="shared" si="15"/>
        <v>21.333333333333332</v>
      </c>
    </row>
    <row r="265" spans="1:60" s="131" customFormat="1" ht="12.95" customHeight="1" x14ac:dyDescent="0.25">
      <c r="A265" s="127" t="s">
        <v>11714</v>
      </c>
      <c r="B265" s="136">
        <v>77</v>
      </c>
      <c r="C265" s="88" t="s">
        <v>2527</v>
      </c>
      <c r="D265" s="270">
        <v>8060</v>
      </c>
      <c r="E265" s="122" t="s">
        <v>8569</v>
      </c>
      <c r="F265" s="122" t="s">
        <v>11905</v>
      </c>
      <c r="G265" s="122"/>
      <c r="H265" s="88" t="s">
        <v>10196</v>
      </c>
      <c r="I265" s="122" t="s">
        <v>10206</v>
      </c>
      <c r="J265" s="122" t="s">
        <v>7453</v>
      </c>
      <c r="K265" s="89">
        <v>1500</v>
      </c>
      <c r="L265" s="89">
        <v>1400</v>
      </c>
      <c r="M265" s="89">
        <f t="shared" si="13"/>
        <v>100</v>
      </c>
      <c r="N265" s="292">
        <v>0</v>
      </c>
      <c r="O265" s="297" t="s">
        <v>16077</v>
      </c>
      <c r="P265" s="122" t="s">
        <v>9686</v>
      </c>
      <c r="Q265" s="138"/>
      <c r="R265" s="122" t="s">
        <v>11903</v>
      </c>
      <c r="S265" s="122" t="s">
        <v>11904</v>
      </c>
      <c r="T265" s="122" t="s">
        <v>2622</v>
      </c>
      <c r="U265" s="122" t="s">
        <v>11866</v>
      </c>
      <c r="V265" s="88" t="s">
        <v>11865</v>
      </c>
      <c r="W265" s="139">
        <v>40868</v>
      </c>
      <c r="X265" s="122"/>
      <c r="Y265" s="123">
        <v>960.66</v>
      </c>
      <c r="Z265" s="123">
        <v>960.66</v>
      </c>
      <c r="AA265" s="122"/>
      <c r="AB265" s="122"/>
      <c r="AC265" s="122"/>
      <c r="AD265" s="123">
        <v>960.66</v>
      </c>
      <c r="AE265" s="122" t="s">
        <v>50</v>
      </c>
      <c r="AF265" s="123">
        <v>480.33</v>
      </c>
      <c r="AG265" s="123"/>
      <c r="AH265" s="116" t="s">
        <v>27</v>
      </c>
      <c r="AI265" s="132">
        <v>0</v>
      </c>
      <c r="AJ265" s="116" t="s">
        <v>2629</v>
      </c>
      <c r="AK265" s="116" t="s">
        <v>2630</v>
      </c>
      <c r="AL265" s="122"/>
      <c r="AM265" s="125" t="s">
        <v>28</v>
      </c>
      <c r="AN265" s="91" t="s">
        <v>128</v>
      </c>
      <c r="AO265" s="122" t="s">
        <v>136</v>
      </c>
      <c r="AP265" s="122" t="s">
        <v>31</v>
      </c>
      <c r="AQ265" s="122" t="s">
        <v>11902</v>
      </c>
      <c r="AR265" s="122" t="s">
        <v>32</v>
      </c>
      <c r="AS265" s="122" t="s">
        <v>11901</v>
      </c>
      <c r="AT265" s="122" t="s">
        <v>40</v>
      </c>
      <c r="AU265" s="122" t="s">
        <v>11900</v>
      </c>
      <c r="AV265" s="125" t="s">
        <v>42</v>
      </c>
      <c r="AW265" s="139">
        <v>41456</v>
      </c>
      <c r="AX265" s="122" t="s">
        <v>2660</v>
      </c>
      <c r="AY265" s="135">
        <v>0</v>
      </c>
      <c r="AZ265" s="133" t="s">
        <v>11854</v>
      </c>
      <c r="BA265" s="139">
        <v>41071</v>
      </c>
      <c r="BB265" s="139">
        <v>41071</v>
      </c>
      <c r="BC265" s="122" t="s">
        <v>36</v>
      </c>
      <c r="BD265" s="123">
        <v>0</v>
      </c>
      <c r="BE265" s="139">
        <v>41071</v>
      </c>
      <c r="BF265" s="139">
        <v>41456</v>
      </c>
      <c r="BG265" s="129">
        <f t="shared" si="14"/>
        <v>385</v>
      </c>
      <c r="BH265" s="130">
        <f t="shared" si="15"/>
        <v>12.833333333333334</v>
      </c>
    </row>
    <row r="266" spans="1:60" s="131" customFormat="1" ht="12.95" customHeight="1" x14ac:dyDescent="0.25">
      <c r="A266" s="127" t="s">
        <v>11714</v>
      </c>
      <c r="B266" s="136">
        <v>77</v>
      </c>
      <c r="C266" s="88" t="s">
        <v>2527</v>
      </c>
      <c r="D266" s="270">
        <v>8060</v>
      </c>
      <c r="E266" s="122" t="s">
        <v>8569</v>
      </c>
      <c r="F266" s="122" t="s">
        <v>11243</v>
      </c>
      <c r="G266" s="200" t="s">
        <v>9730</v>
      </c>
      <c r="H266" s="88" t="s">
        <v>10196</v>
      </c>
      <c r="I266" s="122" t="s">
        <v>10206</v>
      </c>
      <c r="J266" s="122" t="s">
        <v>7838</v>
      </c>
      <c r="K266" s="145">
        <v>16049.8876</v>
      </c>
      <c r="L266" s="89">
        <v>11924.75</v>
      </c>
      <c r="M266" s="123">
        <f t="shared" si="13"/>
        <v>4125.1376</v>
      </c>
      <c r="N266" s="292">
        <v>0</v>
      </c>
      <c r="O266" s="297" t="s">
        <v>16077</v>
      </c>
      <c r="P266" s="122" t="s">
        <v>7842</v>
      </c>
      <c r="Q266" s="138"/>
      <c r="R266" s="122" t="s">
        <v>11906</v>
      </c>
      <c r="S266" s="122" t="s">
        <v>11907</v>
      </c>
      <c r="T266" s="122" t="s">
        <v>2622</v>
      </c>
      <c r="U266" s="122" t="s">
        <v>11867</v>
      </c>
      <c r="V266" s="88" t="s">
        <v>11869</v>
      </c>
      <c r="W266" s="139">
        <v>41041</v>
      </c>
      <c r="X266" s="122"/>
      <c r="Y266" s="123"/>
      <c r="Z266" s="123"/>
      <c r="AA266" s="122"/>
      <c r="AB266" s="122"/>
      <c r="AC266" s="122"/>
      <c r="AD266" s="123"/>
      <c r="AE266" s="122"/>
      <c r="AF266" s="123"/>
      <c r="AG266" s="123"/>
      <c r="AH266" s="125" t="s">
        <v>27</v>
      </c>
      <c r="AI266" s="126">
        <v>0</v>
      </c>
      <c r="AJ266" s="125" t="s">
        <v>2629</v>
      </c>
      <c r="AK266" s="125" t="s">
        <v>2630</v>
      </c>
      <c r="AL266" s="122"/>
      <c r="AM266" s="125" t="s">
        <v>28</v>
      </c>
      <c r="AN266" s="122" t="s">
        <v>601</v>
      </c>
      <c r="AO266" s="122" t="s">
        <v>136</v>
      </c>
      <c r="AP266" s="122" t="s">
        <v>31</v>
      </c>
      <c r="AQ266" s="122" t="s">
        <v>2634</v>
      </c>
      <c r="AR266" s="122" t="s">
        <v>79</v>
      </c>
      <c r="AS266" s="122" t="s">
        <v>153</v>
      </c>
      <c r="AT266" s="122" t="s">
        <v>89</v>
      </c>
      <c r="AU266" s="122" t="s">
        <v>11908</v>
      </c>
      <c r="AV266" s="125" t="s">
        <v>42</v>
      </c>
      <c r="AW266" s="139">
        <v>41520</v>
      </c>
      <c r="AX266" s="122" t="s">
        <v>2628</v>
      </c>
      <c r="AY266" s="135">
        <v>0</v>
      </c>
      <c r="AZ266" s="133" t="s">
        <v>11734</v>
      </c>
      <c r="BA266" s="139">
        <v>41226</v>
      </c>
      <c r="BB266" s="139">
        <v>41226</v>
      </c>
      <c r="BC266" s="122" t="s">
        <v>36</v>
      </c>
      <c r="BD266" s="123">
        <v>0</v>
      </c>
      <c r="BE266" s="139">
        <v>41226</v>
      </c>
      <c r="BF266" s="139">
        <v>41520</v>
      </c>
      <c r="BG266" s="129">
        <f t="shared" si="14"/>
        <v>294</v>
      </c>
      <c r="BH266" s="130">
        <f t="shared" si="15"/>
        <v>9.8000000000000007</v>
      </c>
    </row>
    <row r="267" spans="1:60" s="131" customFormat="1" ht="12.95" customHeight="1" x14ac:dyDescent="0.25">
      <c r="A267" s="127" t="s">
        <v>11714</v>
      </c>
      <c r="B267" s="136">
        <v>77</v>
      </c>
      <c r="C267" s="88" t="s">
        <v>2527</v>
      </c>
      <c r="D267" s="270">
        <v>8060</v>
      </c>
      <c r="E267" s="122" t="s">
        <v>8569</v>
      </c>
      <c r="F267" s="122" t="s">
        <v>11913</v>
      </c>
      <c r="G267" s="122"/>
      <c r="H267" s="88" t="s">
        <v>10196</v>
      </c>
      <c r="I267" s="122" t="s">
        <v>11912</v>
      </c>
      <c r="J267" s="122" t="s">
        <v>7838</v>
      </c>
      <c r="K267" s="123">
        <v>63297.289199999897</v>
      </c>
      <c r="L267" s="123">
        <v>42000.77</v>
      </c>
      <c r="M267" s="123">
        <f xml:space="preserve"> K267-L267</f>
        <v>21296.519199999901</v>
      </c>
      <c r="N267" s="292">
        <v>1081.02</v>
      </c>
      <c r="O267" s="297" t="s">
        <v>16070</v>
      </c>
      <c r="P267" s="122" t="s">
        <v>9686</v>
      </c>
      <c r="Q267" s="138"/>
      <c r="R267" s="122" t="s">
        <v>11911</v>
      </c>
      <c r="S267" s="122" t="s">
        <v>11910</v>
      </c>
      <c r="T267" s="122" t="s">
        <v>2622</v>
      </c>
      <c r="U267" s="122" t="s">
        <v>11870</v>
      </c>
      <c r="V267" s="88" t="s">
        <v>11868</v>
      </c>
      <c r="W267" s="139">
        <v>40788</v>
      </c>
      <c r="X267" s="122"/>
      <c r="Y267" s="123">
        <v>43953.599999999999</v>
      </c>
      <c r="Z267" s="123">
        <v>43953.599999999999</v>
      </c>
      <c r="AA267" s="122"/>
      <c r="AB267" s="122"/>
      <c r="AC267" s="122"/>
      <c r="AD267" s="123">
        <v>43953.599999999999</v>
      </c>
      <c r="AE267" s="122" t="s">
        <v>50</v>
      </c>
      <c r="AF267" s="123">
        <v>21976.799999999999</v>
      </c>
      <c r="AG267" s="123"/>
      <c r="AH267" s="125" t="s">
        <v>27</v>
      </c>
      <c r="AI267" s="126">
        <v>0</v>
      </c>
      <c r="AJ267" s="125" t="s">
        <v>2629</v>
      </c>
      <c r="AK267" s="125" t="s">
        <v>2630</v>
      </c>
      <c r="AL267" s="122"/>
      <c r="AM267" s="125" t="s">
        <v>28</v>
      </c>
      <c r="AN267" s="122" t="s">
        <v>601</v>
      </c>
      <c r="AO267" s="122" t="s">
        <v>284</v>
      </c>
      <c r="AP267" s="122" t="s">
        <v>45</v>
      </c>
      <c r="AQ267" s="122" t="s">
        <v>2644</v>
      </c>
      <c r="AR267" s="122" t="s">
        <v>32</v>
      </c>
      <c r="AS267" s="122" t="s">
        <v>355</v>
      </c>
      <c r="AT267" s="122" t="s">
        <v>55</v>
      </c>
      <c r="AU267" s="122" t="s">
        <v>11908</v>
      </c>
      <c r="AV267" s="125" t="s">
        <v>11909</v>
      </c>
      <c r="AW267" s="139">
        <v>41705</v>
      </c>
      <c r="AX267" s="122" t="s">
        <v>57</v>
      </c>
      <c r="AY267" s="135">
        <v>0</v>
      </c>
      <c r="AZ267" s="133" t="s">
        <v>11735</v>
      </c>
      <c r="BA267" s="139">
        <v>41107</v>
      </c>
      <c r="BB267" s="139">
        <v>41107</v>
      </c>
      <c r="BC267" s="122" t="s">
        <v>36</v>
      </c>
      <c r="BD267" s="123">
        <v>0</v>
      </c>
      <c r="BE267" s="139">
        <v>41107</v>
      </c>
      <c r="BF267" s="139">
        <v>41705</v>
      </c>
      <c r="BG267" s="129">
        <f t="shared" si="14"/>
        <v>598</v>
      </c>
      <c r="BH267" s="130">
        <f t="shared" si="15"/>
        <v>19.933333333333334</v>
      </c>
    </row>
    <row r="268" spans="1:60" s="131" customFormat="1" ht="12.95" customHeight="1" x14ac:dyDescent="0.25">
      <c r="A268" s="127" t="s">
        <v>11714</v>
      </c>
      <c r="B268" s="136">
        <v>77</v>
      </c>
      <c r="C268" s="88" t="s">
        <v>2527</v>
      </c>
      <c r="D268" s="270">
        <v>8060</v>
      </c>
      <c r="E268" s="122" t="s">
        <v>8569</v>
      </c>
      <c r="F268" s="122" t="s">
        <v>9730</v>
      </c>
      <c r="G268" s="200" t="s">
        <v>9730</v>
      </c>
      <c r="H268" s="88" t="s">
        <v>10196</v>
      </c>
      <c r="I268" s="122" t="s">
        <v>11912</v>
      </c>
      <c r="J268" s="122" t="s">
        <v>7453</v>
      </c>
      <c r="K268" s="89">
        <v>37512.267</v>
      </c>
      <c r="L268" s="89">
        <v>500</v>
      </c>
      <c r="M268" s="89">
        <f xml:space="preserve"> K268-L268</f>
        <v>37012.267</v>
      </c>
      <c r="N268" s="292">
        <v>0</v>
      </c>
      <c r="O268" s="297" t="s">
        <v>16077</v>
      </c>
      <c r="P268" s="122" t="s">
        <v>7842</v>
      </c>
      <c r="Q268" s="138"/>
      <c r="R268" s="122" t="s">
        <v>11915</v>
      </c>
      <c r="S268" s="122" t="s">
        <v>11914</v>
      </c>
      <c r="T268" s="122" t="s">
        <v>2622</v>
      </c>
      <c r="U268" s="122" t="s">
        <v>11872</v>
      </c>
      <c r="V268" s="88" t="s">
        <v>11871</v>
      </c>
      <c r="W268" s="139">
        <v>40955</v>
      </c>
      <c r="X268" s="122"/>
      <c r="Y268" s="123">
        <v>26355.360000000001</v>
      </c>
      <c r="Z268" s="123">
        <v>26355.360000000001</v>
      </c>
      <c r="AA268" s="122"/>
      <c r="AB268" s="122"/>
      <c r="AC268" s="122"/>
      <c r="AD268" s="123">
        <v>26355.360000000001</v>
      </c>
      <c r="AE268" s="122" t="s">
        <v>50</v>
      </c>
      <c r="AF268" s="123">
        <v>13177.68</v>
      </c>
      <c r="AG268" s="123"/>
      <c r="AH268" s="116" t="s">
        <v>27</v>
      </c>
      <c r="AI268" s="132">
        <v>0</v>
      </c>
      <c r="AJ268" s="116" t="s">
        <v>2629</v>
      </c>
      <c r="AK268" s="116" t="s">
        <v>2630</v>
      </c>
      <c r="AL268" s="122"/>
      <c r="AM268" s="125" t="s">
        <v>28</v>
      </c>
      <c r="AN268" s="122" t="s">
        <v>601</v>
      </c>
      <c r="AO268" s="122" t="s">
        <v>136</v>
      </c>
      <c r="AP268" s="122" t="s">
        <v>31</v>
      </c>
      <c r="AQ268" s="122" t="s">
        <v>2663</v>
      </c>
      <c r="AR268" s="122" t="s">
        <v>32</v>
      </c>
      <c r="AS268" s="122" t="s">
        <v>39</v>
      </c>
      <c r="AT268" s="122" t="s">
        <v>40</v>
      </c>
      <c r="AU268" s="122" t="s">
        <v>11900</v>
      </c>
      <c r="AV268" s="125" t="s">
        <v>42</v>
      </c>
      <c r="AW268" s="139">
        <v>41551</v>
      </c>
      <c r="AX268" s="122" t="s">
        <v>2660</v>
      </c>
      <c r="AY268" s="135">
        <v>0</v>
      </c>
      <c r="AZ268" s="133" t="s">
        <v>11736</v>
      </c>
      <c r="BA268" s="139">
        <v>41066</v>
      </c>
      <c r="BB268" s="139">
        <v>41066</v>
      </c>
      <c r="BC268" s="122" t="s">
        <v>36</v>
      </c>
      <c r="BD268" s="123">
        <v>0</v>
      </c>
      <c r="BE268" s="139">
        <v>41066</v>
      </c>
      <c r="BF268" s="139">
        <v>41551</v>
      </c>
      <c r="BG268" s="129">
        <f t="shared" si="14"/>
        <v>485</v>
      </c>
      <c r="BH268" s="130">
        <f t="shared" si="15"/>
        <v>16.166666666666668</v>
      </c>
    </row>
    <row r="269" spans="1:60" s="131" customFormat="1" ht="12.95" customHeight="1" x14ac:dyDescent="0.25">
      <c r="A269" s="127" t="s">
        <v>11714</v>
      </c>
      <c r="B269" s="136">
        <v>77</v>
      </c>
      <c r="C269" s="88" t="s">
        <v>2527</v>
      </c>
      <c r="D269" s="270">
        <v>8060</v>
      </c>
      <c r="E269" s="122" t="s">
        <v>8569</v>
      </c>
      <c r="F269" s="122" t="s">
        <v>8712</v>
      </c>
      <c r="G269" s="122"/>
      <c r="H269" s="88" t="s">
        <v>10196</v>
      </c>
      <c r="I269" s="122" t="s">
        <v>11912</v>
      </c>
      <c r="J269" s="122" t="s">
        <v>7453</v>
      </c>
      <c r="K269" s="137">
        <v>5000</v>
      </c>
      <c r="L269" s="137">
        <v>3869.1426000000001</v>
      </c>
      <c r="M269" s="89">
        <f>K269-L269</f>
        <v>1130.8573999999999</v>
      </c>
      <c r="N269" s="292">
        <v>580.37</v>
      </c>
      <c r="O269" s="297" t="s">
        <v>16068</v>
      </c>
      <c r="P269" s="122" t="s">
        <v>7842</v>
      </c>
      <c r="Q269" s="138"/>
      <c r="R269" s="122" t="s">
        <v>11916</v>
      </c>
      <c r="S269" s="122" t="s">
        <v>11917</v>
      </c>
      <c r="T269" s="122" t="s">
        <v>2622</v>
      </c>
      <c r="U269" s="122" t="s">
        <v>11874</v>
      </c>
      <c r="V269" s="88" t="s">
        <v>11873</v>
      </c>
      <c r="W269" s="139">
        <v>40939</v>
      </c>
      <c r="X269" s="122"/>
      <c r="Y269" s="123">
        <v>2699.52</v>
      </c>
      <c r="Z269" s="123">
        <v>2699.52</v>
      </c>
      <c r="AA269" s="122"/>
      <c r="AB269" s="122"/>
      <c r="AC269" s="122"/>
      <c r="AD269" s="123">
        <v>2699.52</v>
      </c>
      <c r="AE269" s="122" t="s">
        <v>50</v>
      </c>
      <c r="AF269" s="123">
        <v>1349.76</v>
      </c>
      <c r="AG269" s="123"/>
      <c r="AH269" s="116" t="s">
        <v>27</v>
      </c>
      <c r="AI269" s="132">
        <v>0</v>
      </c>
      <c r="AJ269" s="116" t="s">
        <v>2629</v>
      </c>
      <c r="AK269" s="116" t="s">
        <v>2630</v>
      </c>
      <c r="AL269" s="122"/>
      <c r="AM269" s="125" t="s">
        <v>28</v>
      </c>
      <c r="AN269" s="122" t="s">
        <v>601</v>
      </c>
      <c r="AO269" s="122" t="s">
        <v>136</v>
      </c>
      <c r="AP269" s="122" t="s">
        <v>31</v>
      </c>
      <c r="AQ269" s="122" t="s">
        <v>2634</v>
      </c>
      <c r="AR269" s="122" t="s">
        <v>32</v>
      </c>
      <c r="AS269" s="122" t="s">
        <v>122</v>
      </c>
      <c r="AT269" s="122" t="s">
        <v>123</v>
      </c>
      <c r="AU269" s="122" t="s">
        <v>11718</v>
      </c>
      <c r="AV269" s="125" t="s">
        <v>42</v>
      </c>
      <c r="AW269" s="139">
        <v>41612</v>
      </c>
      <c r="AX269" s="122" t="s">
        <v>2637</v>
      </c>
      <c r="AY269" s="135">
        <v>0</v>
      </c>
      <c r="AZ269" s="133" t="s">
        <v>11737</v>
      </c>
      <c r="BA269" s="139">
        <v>41046</v>
      </c>
      <c r="BB269" s="139">
        <v>41046</v>
      </c>
      <c r="BC269" s="122" t="s">
        <v>36</v>
      </c>
      <c r="BD269" s="123">
        <v>0</v>
      </c>
      <c r="BE269" s="139">
        <v>41046</v>
      </c>
      <c r="BF269" s="139">
        <v>41612</v>
      </c>
      <c r="BG269" s="129">
        <f t="shared" si="14"/>
        <v>566</v>
      </c>
      <c r="BH269" s="130">
        <f t="shared" si="15"/>
        <v>18.866666666666667</v>
      </c>
    </row>
    <row r="270" spans="1:60" s="131" customFormat="1" ht="12.95" customHeight="1" x14ac:dyDescent="0.25">
      <c r="A270" s="127" t="s">
        <v>11714</v>
      </c>
      <c r="B270" s="136">
        <v>77</v>
      </c>
      <c r="C270" s="88" t="s">
        <v>2527</v>
      </c>
      <c r="D270" s="270">
        <v>8060</v>
      </c>
      <c r="E270" s="122" t="s">
        <v>8569</v>
      </c>
      <c r="F270" s="122" t="s">
        <v>10547</v>
      </c>
      <c r="G270" s="122"/>
      <c r="H270" s="88" t="s">
        <v>10196</v>
      </c>
      <c r="I270" s="122" t="s">
        <v>11891</v>
      </c>
      <c r="J270" s="122" t="s">
        <v>7456</v>
      </c>
      <c r="K270" s="137">
        <v>2432.587</v>
      </c>
      <c r="L270" s="89">
        <v>0</v>
      </c>
      <c r="M270" s="89">
        <f>K270-L270</f>
        <v>2432.587</v>
      </c>
      <c r="N270" s="303">
        <v>0</v>
      </c>
      <c r="O270" s="297" t="s">
        <v>16077</v>
      </c>
      <c r="P270" s="122" t="s">
        <v>7842</v>
      </c>
      <c r="Q270" s="138"/>
      <c r="R270" s="122" t="s">
        <v>11918</v>
      </c>
      <c r="S270" s="122" t="s">
        <v>11919</v>
      </c>
      <c r="T270" s="122" t="s">
        <v>2622</v>
      </c>
      <c r="U270" s="122">
        <v>8414</v>
      </c>
      <c r="V270" s="88" t="s">
        <v>11875</v>
      </c>
      <c r="W270" s="139">
        <v>41003</v>
      </c>
      <c r="X270" s="122"/>
      <c r="Y270" s="123">
        <v>1740.87</v>
      </c>
      <c r="Z270" s="123">
        <v>1740.87</v>
      </c>
      <c r="AA270" s="122"/>
      <c r="AB270" s="122"/>
      <c r="AC270" s="122"/>
      <c r="AD270" s="123">
        <v>1740.87</v>
      </c>
      <c r="AE270" s="122" t="s">
        <v>50</v>
      </c>
      <c r="AF270" s="123">
        <v>870.44</v>
      </c>
      <c r="AG270" s="123"/>
      <c r="AH270" s="116" t="s">
        <v>27</v>
      </c>
      <c r="AI270" s="132">
        <v>0</v>
      </c>
      <c r="AJ270" s="116" t="s">
        <v>2629</v>
      </c>
      <c r="AK270" s="116" t="s">
        <v>2630</v>
      </c>
      <c r="AL270" s="122"/>
      <c r="AM270" s="125" t="s">
        <v>28</v>
      </c>
      <c r="AN270" s="122" t="s">
        <v>601</v>
      </c>
      <c r="AO270" s="122" t="s">
        <v>136</v>
      </c>
      <c r="AP270" s="122" t="s">
        <v>31</v>
      </c>
      <c r="AQ270" s="122" t="s">
        <v>2634</v>
      </c>
      <c r="AR270" s="122" t="s">
        <v>79</v>
      </c>
      <c r="AS270" s="122" t="s">
        <v>3424</v>
      </c>
      <c r="AT270" s="122" t="s">
        <v>53</v>
      </c>
      <c r="AU270" s="122" t="s">
        <v>11908</v>
      </c>
      <c r="AV270" s="125" t="s">
        <v>42</v>
      </c>
      <c r="AW270" s="139">
        <v>41684</v>
      </c>
      <c r="AX270" s="122" t="s">
        <v>57</v>
      </c>
      <c r="AY270" s="135">
        <v>0</v>
      </c>
      <c r="AZ270" s="133" t="s">
        <v>11738</v>
      </c>
      <c r="BA270" s="139">
        <v>41145</v>
      </c>
      <c r="BB270" s="139">
        <v>41145</v>
      </c>
      <c r="BC270" s="122" t="s">
        <v>36</v>
      </c>
      <c r="BD270" s="123">
        <v>0</v>
      </c>
      <c r="BE270" s="139">
        <v>41145</v>
      </c>
      <c r="BF270" s="139">
        <v>41684</v>
      </c>
      <c r="BG270" s="129">
        <f t="shared" si="14"/>
        <v>539</v>
      </c>
      <c r="BH270" s="130">
        <f t="shared" si="15"/>
        <v>17.966666666666665</v>
      </c>
    </row>
    <row r="271" spans="1:60" s="131" customFormat="1" ht="12.95" customHeight="1" x14ac:dyDescent="0.25">
      <c r="A271" s="127" t="s">
        <v>11714</v>
      </c>
      <c r="B271" s="136">
        <v>77</v>
      </c>
      <c r="C271" s="88" t="s">
        <v>2527</v>
      </c>
      <c r="D271" s="270">
        <v>8060</v>
      </c>
      <c r="E271" s="138" t="s">
        <v>8569</v>
      </c>
      <c r="F271" s="122" t="s">
        <v>11937</v>
      </c>
      <c r="G271" s="122"/>
      <c r="H271" s="88" t="s">
        <v>10196</v>
      </c>
      <c r="I271" s="122" t="s">
        <v>10462</v>
      </c>
      <c r="J271" s="122" t="s">
        <v>7453</v>
      </c>
      <c r="K271" s="137">
        <v>1780.241</v>
      </c>
      <c r="L271" s="89">
        <v>1230</v>
      </c>
      <c r="M271" s="89">
        <f>K271-L271</f>
        <v>550.24099999999999</v>
      </c>
      <c r="N271" s="292">
        <v>0</v>
      </c>
      <c r="O271" s="297" t="s">
        <v>16077</v>
      </c>
      <c r="P271" s="122" t="s">
        <v>7842</v>
      </c>
      <c r="Q271" s="138"/>
      <c r="R271" s="122" t="s">
        <v>11936</v>
      </c>
      <c r="S271" s="122" t="s">
        <v>11935</v>
      </c>
      <c r="T271" s="122" t="s">
        <v>2622</v>
      </c>
      <c r="U271" s="122" t="s">
        <v>11877</v>
      </c>
      <c r="V271" s="88" t="s">
        <v>11876</v>
      </c>
      <c r="W271" s="139">
        <v>41044</v>
      </c>
      <c r="X271" s="122"/>
      <c r="Y271" s="123">
        <v>1279.5</v>
      </c>
      <c r="Z271" s="123">
        <v>1279.5</v>
      </c>
      <c r="AA271" s="122"/>
      <c r="AB271" s="122"/>
      <c r="AC271" s="122"/>
      <c r="AD271" s="123">
        <v>1279.5</v>
      </c>
      <c r="AE271" s="122" t="s">
        <v>50</v>
      </c>
      <c r="AF271" s="123">
        <v>639.75</v>
      </c>
      <c r="AG271" s="123"/>
      <c r="AH271" s="125" t="s">
        <v>27</v>
      </c>
      <c r="AI271" s="126">
        <v>0</v>
      </c>
      <c r="AJ271" s="125" t="s">
        <v>2629</v>
      </c>
      <c r="AK271" s="125" t="s">
        <v>2630</v>
      </c>
      <c r="AL271" s="122"/>
      <c r="AM271" s="125" t="s">
        <v>28</v>
      </c>
      <c r="AN271" s="91" t="s">
        <v>128</v>
      </c>
      <c r="AO271" s="122" t="s">
        <v>276</v>
      </c>
      <c r="AP271" s="122" t="s">
        <v>31</v>
      </c>
      <c r="AQ271" s="122" t="s">
        <v>2634</v>
      </c>
      <c r="AR271" s="122" t="s">
        <v>79</v>
      </c>
      <c r="AS271" s="122" t="s">
        <v>965</v>
      </c>
      <c r="AT271" s="122" t="s">
        <v>84</v>
      </c>
      <c r="AU271" s="125" t="s">
        <v>85</v>
      </c>
      <c r="AV271" s="125" t="s">
        <v>42</v>
      </c>
      <c r="AW271" s="139">
        <v>41653</v>
      </c>
      <c r="AX271" s="122" t="s">
        <v>2628</v>
      </c>
      <c r="AY271" s="135">
        <v>0</v>
      </c>
      <c r="AZ271" s="133" t="s">
        <v>11739</v>
      </c>
      <c r="BA271" s="139">
        <v>41150</v>
      </c>
      <c r="BB271" s="139">
        <v>41150</v>
      </c>
      <c r="BC271" s="122" t="s">
        <v>36</v>
      </c>
      <c r="BD271" s="123">
        <v>0</v>
      </c>
      <c r="BE271" s="139">
        <v>41150</v>
      </c>
      <c r="BF271" s="139">
        <v>41653</v>
      </c>
      <c r="BG271" s="129">
        <f t="shared" si="14"/>
        <v>503</v>
      </c>
      <c r="BH271" s="130">
        <f t="shared" si="15"/>
        <v>16.766666666666666</v>
      </c>
    </row>
    <row r="272" spans="1:60" s="131" customFormat="1" ht="12.95" customHeight="1" x14ac:dyDescent="0.25">
      <c r="A272" s="127" t="s">
        <v>11714</v>
      </c>
      <c r="B272" s="136">
        <v>77</v>
      </c>
      <c r="C272" s="88" t="s">
        <v>2527</v>
      </c>
      <c r="D272" s="270">
        <v>8060</v>
      </c>
      <c r="E272" s="138" t="s">
        <v>8569</v>
      </c>
      <c r="F272" s="122" t="s">
        <v>11937</v>
      </c>
      <c r="G272" s="122"/>
      <c r="H272" s="88" t="s">
        <v>10196</v>
      </c>
      <c r="I272" s="122" t="s">
        <v>10206</v>
      </c>
      <c r="J272" s="122" t="s">
        <v>7453</v>
      </c>
      <c r="K272" s="141">
        <v>1689.0128</v>
      </c>
      <c r="L272" s="89">
        <v>2200</v>
      </c>
      <c r="M272" s="89">
        <f>K272-L272</f>
        <v>-510.98720000000003</v>
      </c>
      <c r="N272" s="292">
        <v>0</v>
      </c>
      <c r="O272" s="297" t="s">
        <v>16077</v>
      </c>
      <c r="P272" s="122" t="s">
        <v>7842</v>
      </c>
      <c r="Q272" s="138"/>
      <c r="R272" s="122" t="s">
        <v>11940</v>
      </c>
      <c r="S272" s="122" t="s">
        <v>11939</v>
      </c>
      <c r="T272" s="122" t="s">
        <v>2622</v>
      </c>
      <c r="U272" s="122" t="s">
        <v>11879</v>
      </c>
      <c r="V272" s="88" t="s">
        <v>11878</v>
      </c>
      <c r="W272" s="139">
        <v>41136</v>
      </c>
      <c r="X272" s="122"/>
      <c r="Y272" s="123">
        <v>1266</v>
      </c>
      <c r="Z272" s="123">
        <v>1266</v>
      </c>
      <c r="AA272" s="122"/>
      <c r="AB272" s="122"/>
      <c r="AC272" s="122"/>
      <c r="AD272" s="123">
        <v>1266</v>
      </c>
      <c r="AE272" s="122" t="s">
        <v>50</v>
      </c>
      <c r="AF272" s="123">
        <v>633</v>
      </c>
      <c r="AG272" s="123"/>
      <c r="AH272" s="125" t="s">
        <v>27</v>
      </c>
      <c r="AI272" s="126">
        <v>0</v>
      </c>
      <c r="AJ272" s="125" t="s">
        <v>2629</v>
      </c>
      <c r="AK272" s="125" t="s">
        <v>2630</v>
      </c>
      <c r="AL272" s="122"/>
      <c r="AM272" s="125" t="s">
        <v>28</v>
      </c>
      <c r="AN272" s="122" t="s">
        <v>601</v>
      </c>
      <c r="AO272" s="122" t="s">
        <v>284</v>
      </c>
      <c r="AP272" s="122" t="s">
        <v>31</v>
      </c>
      <c r="AQ272" s="122" t="s">
        <v>2634</v>
      </c>
      <c r="AR272" s="122" t="s">
        <v>79</v>
      </c>
      <c r="AS272" s="122" t="s">
        <v>11938</v>
      </c>
      <c r="AT272" s="122" t="s">
        <v>53</v>
      </c>
      <c r="AU272" s="125" t="s">
        <v>71</v>
      </c>
      <c r="AV272" s="125" t="s">
        <v>42</v>
      </c>
      <c r="AW272" s="139">
        <v>41677</v>
      </c>
      <c r="AX272" s="122" t="s">
        <v>2660</v>
      </c>
      <c r="AY272" s="135">
        <v>0</v>
      </c>
      <c r="AZ272" s="133" t="s">
        <v>11740</v>
      </c>
      <c r="BA272" s="139">
        <v>41187</v>
      </c>
      <c r="BB272" s="139">
        <v>41187</v>
      </c>
      <c r="BC272" s="122" t="s">
        <v>36</v>
      </c>
      <c r="BD272" s="123">
        <v>0</v>
      </c>
      <c r="BE272" s="139">
        <v>41187</v>
      </c>
      <c r="BF272" s="139">
        <v>41677</v>
      </c>
      <c r="BG272" s="129">
        <f t="shared" si="14"/>
        <v>490</v>
      </c>
      <c r="BH272" s="130">
        <f t="shared" si="15"/>
        <v>16.333333333333332</v>
      </c>
    </row>
    <row r="273" spans="1:60" s="131" customFormat="1" ht="12.95" customHeight="1" x14ac:dyDescent="0.25">
      <c r="A273" s="127" t="s">
        <v>11714</v>
      </c>
      <c r="B273" s="136">
        <v>93</v>
      </c>
      <c r="C273" s="88" t="s">
        <v>2527</v>
      </c>
      <c r="D273" s="270">
        <v>9999</v>
      </c>
      <c r="E273" s="138" t="s">
        <v>2529</v>
      </c>
      <c r="F273" s="122" t="s">
        <v>11913</v>
      </c>
      <c r="G273" s="122"/>
      <c r="H273" s="88" t="s">
        <v>10196</v>
      </c>
      <c r="I273" s="122" t="s">
        <v>10206</v>
      </c>
      <c r="J273" s="122" t="s">
        <v>7456</v>
      </c>
      <c r="K273" s="123">
        <v>152481.07</v>
      </c>
      <c r="L273" s="123">
        <v>0</v>
      </c>
      <c r="M273" s="123">
        <v>152481.07</v>
      </c>
      <c r="N273" s="303">
        <v>0</v>
      </c>
      <c r="O273" s="297" t="s">
        <v>16077</v>
      </c>
      <c r="P273" s="122" t="s">
        <v>9686</v>
      </c>
      <c r="Q273" s="138"/>
      <c r="R273" s="122" t="s">
        <v>11942</v>
      </c>
      <c r="S273" s="122" t="s">
        <v>4402</v>
      </c>
      <c r="T273" s="122" t="s">
        <v>2622</v>
      </c>
      <c r="U273" s="122">
        <v>9301789</v>
      </c>
      <c r="V273" s="88" t="s">
        <v>2265</v>
      </c>
      <c r="W273" s="139">
        <v>37958</v>
      </c>
      <c r="X273" s="122"/>
      <c r="Y273" s="123">
        <v>125968.92</v>
      </c>
      <c r="Z273" s="123">
        <v>125968.92</v>
      </c>
      <c r="AA273" s="122"/>
      <c r="AB273" s="122"/>
      <c r="AC273" s="122"/>
      <c r="AD273" s="123">
        <v>125968.92</v>
      </c>
      <c r="AE273" s="122" t="s">
        <v>26</v>
      </c>
      <c r="AF273" s="123">
        <v>125968.92</v>
      </c>
      <c r="AG273" s="123"/>
      <c r="AH273" s="125" t="s">
        <v>27</v>
      </c>
      <c r="AI273" s="126">
        <v>0</v>
      </c>
      <c r="AJ273" s="125" t="s">
        <v>2629</v>
      </c>
      <c r="AK273" s="125" t="s">
        <v>2630</v>
      </c>
      <c r="AL273" s="122"/>
      <c r="AM273" s="125" t="s">
        <v>28</v>
      </c>
      <c r="AN273" s="88" t="s">
        <v>135</v>
      </c>
      <c r="AO273" s="122" t="s">
        <v>136</v>
      </c>
      <c r="AP273" s="122" t="s">
        <v>31</v>
      </c>
      <c r="AQ273" s="122" t="s">
        <v>11941</v>
      </c>
      <c r="AR273" s="122" t="s">
        <v>32</v>
      </c>
      <c r="AS273" s="122" t="s">
        <v>77</v>
      </c>
      <c r="AT273" s="122" t="s">
        <v>34</v>
      </c>
      <c r="AU273" s="125" t="s">
        <v>71</v>
      </c>
      <c r="AV273" s="125" t="s">
        <v>42</v>
      </c>
      <c r="AW273" s="139">
        <v>41078</v>
      </c>
      <c r="AX273" s="122" t="s">
        <v>2647</v>
      </c>
      <c r="AY273" s="135">
        <v>0</v>
      </c>
      <c r="AZ273" s="133" t="s">
        <v>2266</v>
      </c>
      <c r="BA273" s="139">
        <v>40164</v>
      </c>
      <c r="BB273" s="139">
        <v>40164</v>
      </c>
      <c r="BC273" s="122" t="s">
        <v>36</v>
      </c>
      <c r="BD273" s="123">
        <v>0</v>
      </c>
      <c r="BE273" s="139">
        <v>40164</v>
      </c>
      <c r="BF273" s="139">
        <v>41078</v>
      </c>
      <c r="BG273" s="129">
        <f t="shared" si="14"/>
        <v>914</v>
      </c>
      <c r="BH273" s="130">
        <f t="shared" si="15"/>
        <v>30.466666666666665</v>
      </c>
    </row>
    <row r="274" spans="1:60" s="131" customFormat="1" ht="12.95" customHeight="1" x14ac:dyDescent="0.25">
      <c r="A274" s="127" t="s">
        <v>11714</v>
      </c>
      <c r="B274" s="136">
        <v>93</v>
      </c>
      <c r="C274" s="88" t="s">
        <v>2527</v>
      </c>
      <c r="D274" s="270">
        <v>9999</v>
      </c>
      <c r="E274" s="138" t="s">
        <v>2529</v>
      </c>
      <c r="F274" s="122" t="s">
        <v>10461</v>
      </c>
      <c r="G274" s="122"/>
      <c r="H274" s="88" t="s">
        <v>10196</v>
      </c>
      <c r="I274" s="122" t="s">
        <v>11912</v>
      </c>
      <c r="J274" s="122" t="s">
        <v>7839</v>
      </c>
      <c r="K274" s="123">
        <v>183878.41</v>
      </c>
      <c r="L274" s="123">
        <v>183878.41</v>
      </c>
      <c r="M274" s="123">
        <f xml:space="preserve"> K274-L274</f>
        <v>0</v>
      </c>
      <c r="N274" s="292">
        <v>18387.34</v>
      </c>
      <c r="O274" s="297" t="s">
        <v>16067</v>
      </c>
      <c r="P274" s="122"/>
      <c r="Q274" s="138"/>
      <c r="R274" s="122" t="s">
        <v>11943</v>
      </c>
      <c r="S274" s="122" t="s">
        <v>11944</v>
      </c>
      <c r="T274" s="122" t="s">
        <v>2622</v>
      </c>
      <c r="U274" s="122">
        <v>19306021085</v>
      </c>
      <c r="V274" s="88" t="s">
        <v>11880</v>
      </c>
      <c r="W274" s="122"/>
      <c r="X274" s="122"/>
      <c r="Y274" s="123">
        <v>162505.09</v>
      </c>
      <c r="Z274" s="123">
        <v>162505.09</v>
      </c>
      <c r="AA274" s="122"/>
      <c r="AB274" s="122"/>
      <c r="AC274" s="122"/>
      <c r="AD274" s="123">
        <v>162505.09</v>
      </c>
      <c r="AE274" s="122" t="s">
        <v>27</v>
      </c>
      <c r="AF274" s="123">
        <v>0</v>
      </c>
      <c r="AG274" s="123"/>
      <c r="AH274" s="125" t="s">
        <v>27</v>
      </c>
      <c r="AI274" s="126">
        <v>0</v>
      </c>
      <c r="AJ274" s="125" t="s">
        <v>2629</v>
      </c>
      <c r="AK274" s="125" t="s">
        <v>2630</v>
      </c>
      <c r="AL274" s="122"/>
      <c r="AM274" s="125" t="s">
        <v>28</v>
      </c>
      <c r="AN274" s="88" t="s">
        <v>135</v>
      </c>
      <c r="AO274" s="122" t="s">
        <v>136</v>
      </c>
      <c r="AP274" s="122" t="s">
        <v>31</v>
      </c>
      <c r="AQ274" s="122" t="s">
        <v>2636</v>
      </c>
      <c r="AR274" s="122" t="s">
        <v>32</v>
      </c>
      <c r="AS274" s="122" t="s">
        <v>68</v>
      </c>
      <c r="AT274" s="122" t="s">
        <v>34</v>
      </c>
      <c r="AU274" s="125" t="s">
        <v>71</v>
      </c>
      <c r="AV274" s="125" t="s">
        <v>42</v>
      </c>
      <c r="AW274" s="139">
        <v>41348</v>
      </c>
      <c r="AX274" s="122" t="s">
        <v>2628</v>
      </c>
      <c r="AY274" s="135">
        <v>0</v>
      </c>
      <c r="AZ274" s="133" t="s">
        <v>2840</v>
      </c>
      <c r="BA274" s="139">
        <v>40164</v>
      </c>
      <c r="BB274" s="139">
        <v>40164</v>
      </c>
      <c r="BC274" s="122" t="s">
        <v>36</v>
      </c>
      <c r="BD274" s="123">
        <v>0</v>
      </c>
      <c r="BE274" s="139">
        <v>40164</v>
      </c>
      <c r="BF274" s="139">
        <v>41348</v>
      </c>
      <c r="BG274" s="129">
        <f t="shared" si="14"/>
        <v>1184</v>
      </c>
      <c r="BH274" s="130">
        <f t="shared" si="15"/>
        <v>39.466666666666669</v>
      </c>
    </row>
    <row r="275" spans="1:60" s="157" customFormat="1" ht="12.95" customHeight="1" x14ac:dyDescent="0.25">
      <c r="A275" s="146" t="s">
        <v>11714</v>
      </c>
      <c r="B275" s="147">
        <v>31</v>
      </c>
      <c r="C275" s="88" t="s">
        <v>2528</v>
      </c>
      <c r="D275" s="270">
        <v>9999</v>
      </c>
      <c r="E275" s="148" t="s">
        <v>2529</v>
      </c>
      <c r="F275" s="149" t="s">
        <v>11921</v>
      </c>
      <c r="G275" s="149"/>
      <c r="H275" s="88" t="s">
        <v>10196</v>
      </c>
      <c r="I275" s="149" t="s">
        <v>11920</v>
      </c>
      <c r="J275" s="149" t="s">
        <v>7839</v>
      </c>
      <c r="K275" s="141">
        <v>86308.9</v>
      </c>
      <c r="L275" s="141">
        <v>86308.9</v>
      </c>
      <c r="M275" s="89">
        <f t="shared" ref="M275:M292" si="16">K275-L275</f>
        <v>0</v>
      </c>
      <c r="N275" s="292">
        <v>12946.34</v>
      </c>
      <c r="O275" s="297" t="s">
        <v>16068</v>
      </c>
      <c r="P275" s="149" t="s">
        <v>9686</v>
      </c>
      <c r="Q275" s="148"/>
      <c r="R275" s="149" t="s">
        <v>11945</v>
      </c>
      <c r="S275" s="149" t="s">
        <v>11946</v>
      </c>
      <c r="T275" s="149" t="s">
        <v>2622</v>
      </c>
      <c r="U275" s="149" t="s">
        <v>11881</v>
      </c>
      <c r="V275" s="150" t="s">
        <v>11744</v>
      </c>
      <c r="W275" s="151">
        <v>36108</v>
      </c>
      <c r="X275" s="149"/>
      <c r="Y275" s="152">
        <v>15000</v>
      </c>
      <c r="Z275" s="152">
        <v>15000</v>
      </c>
      <c r="AA275" s="149"/>
      <c r="AB275" s="149"/>
      <c r="AC275" s="149"/>
      <c r="AD275" s="152">
        <v>15000</v>
      </c>
      <c r="AE275" s="149" t="s">
        <v>26</v>
      </c>
      <c r="AF275" s="152">
        <v>15000</v>
      </c>
      <c r="AG275" s="152"/>
      <c r="AH275" s="153" t="s">
        <v>27</v>
      </c>
      <c r="AI275" s="154">
        <v>0</v>
      </c>
      <c r="AJ275" s="153" t="s">
        <v>2629</v>
      </c>
      <c r="AK275" s="153" t="s">
        <v>2630</v>
      </c>
      <c r="AL275" s="149"/>
      <c r="AM275" s="153" t="s">
        <v>28</v>
      </c>
      <c r="AN275" s="91" t="s">
        <v>128</v>
      </c>
      <c r="AO275" s="149" t="s">
        <v>30</v>
      </c>
      <c r="AP275" s="149" t="s">
        <v>31</v>
      </c>
      <c r="AQ275" s="149" t="s">
        <v>11947</v>
      </c>
      <c r="AR275" s="149" t="s">
        <v>32</v>
      </c>
      <c r="AS275" s="149" t="s">
        <v>77</v>
      </c>
      <c r="AT275" s="149" t="s">
        <v>34</v>
      </c>
      <c r="AU275" s="153" t="s">
        <v>71</v>
      </c>
      <c r="AV275" s="153" t="s">
        <v>42</v>
      </c>
      <c r="AW275" s="151">
        <v>41235</v>
      </c>
      <c r="AX275" s="149" t="s">
        <v>2628</v>
      </c>
      <c r="AY275" s="135">
        <v>0</v>
      </c>
      <c r="AZ275" s="143" t="s">
        <v>11741</v>
      </c>
      <c r="BA275" s="151">
        <v>37618</v>
      </c>
      <c r="BB275" s="151">
        <v>37618</v>
      </c>
      <c r="BC275" s="149" t="s">
        <v>36</v>
      </c>
      <c r="BD275" s="152">
        <v>0</v>
      </c>
      <c r="BE275" s="151">
        <v>37618</v>
      </c>
      <c r="BF275" s="151">
        <v>41235</v>
      </c>
      <c r="BG275" s="155">
        <f t="shared" si="14"/>
        <v>3617</v>
      </c>
      <c r="BH275" s="156">
        <f t="shared" si="15"/>
        <v>120.56666666666666</v>
      </c>
    </row>
    <row r="276" spans="1:60" s="165" customFormat="1" ht="12.95" customHeight="1" x14ac:dyDescent="0.25">
      <c r="A276" s="143" t="s">
        <v>11714</v>
      </c>
      <c r="B276" s="150">
        <v>53</v>
      </c>
      <c r="C276" s="88" t="s">
        <v>2528</v>
      </c>
      <c r="D276" s="270">
        <v>9999</v>
      </c>
      <c r="E276" s="150" t="s">
        <v>2529</v>
      </c>
      <c r="F276" s="150" t="s">
        <v>11898</v>
      </c>
      <c r="G276" s="150"/>
      <c r="H276" s="88" t="s">
        <v>10196</v>
      </c>
      <c r="I276" s="150" t="s">
        <v>10206</v>
      </c>
      <c r="J276" s="150" t="s">
        <v>7456</v>
      </c>
      <c r="K276" s="158">
        <v>30240</v>
      </c>
      <c r="L276" s="89">
        <v>0</v>
      </c>
      <c r="M276" s="89">
        <f t="shared" si="16"/>
        <v>30240</v>
      </c>
      <c r="N276" s="303">
        <v>0</v>
      </c>
      <c r="O276" s="297" t="s">
        <v>16077</v>
      </c>
      <c r="P276" s="150" t="s">
        <v>9686</v>
      </c>
      <c r="Q276" s="159">
        <v>481674</v>
      </c>
      <c r="R276" s="160" t="s">
        <v>11742</v>
      </c>
      <c r="S276" s="160" t="s">
        <v>11743</v>
      </c>
      <c r="T276" s="150" t="s">
        <v>2622</v>
      </c>
      <c r="U276" s="159">
        <v>542310000024</v>
      </c>
      <c r="V276" s="160" t="s">
        <v>11744</v>
      </c>
      <c r="W276" s="160" t="s">
        <v>11745</v>
      </c>
      <c r="X276" s="160" t="s">
        <v>2623</v>
      </c>
      <c r="Y276" s="161">
        <v>30240</v>
      </c>
      <c r="Z276" s="161">
        <v>30240</v>
      </c>
      <c r="AA276" s="160" t="s">
        <v>2623</v>
      </c>
      <c r="AB276" s="160" t="s">
        <v>2623</v>
      </c>
      <c r="AC276" s="160" t="s">
        <v>2623</v>
      </c>
      <c r="AD276" s="161">
        <v>30240</v>
      </c>
      <c r="AE276" s="160" t="s">
        <v>27</v>
      </c>
      <c r="AF276" s="161">
        <v>0</v>
      </c>
      <c r="AG276" s="161">
        <v>10000</v>
      </c>
      <c r="AH276" s="160" t="s">
        <v>27</v>
      </c>
      <c r="AI276" s="161">
        <v>0</v>
      </c>
      <c r="AJ276" s="160" t="s">
        <v>2629</v>
      </c>
      <c r="AK276" s="160" t="s">
        <v>2630</v>
      </c>
      <c r="AL276" s="143"/>
      <c r="AM276" s="160" t="s">
        <v>28</v>
      </c>
      <c r="AN276" s="91" t="s">
        <v>128</v>
      </c>
      <c r="AO276" s="160" t="s">
        <v>30</v>
      </c>
      <c r="AP276" s="160" t="s">
        <v>31</v>
      </c>
      <c r="AQ276" s="160" t="s">
        <v>11746</v>
      </c>
      <c r="AR276" s="160" t="s">
        <v>32</v>
      </c>
      <c r="AS276" s="160" t="s">
        <v>56</v>
      </c>
      <c r="AT276" s="160" t="s">
        <v>53</v>
      </c>
      <c r="AU276" s="160" t="s">
        <v>71</v>
      </c>
      <c r="AV276" s="160" t="s">
        <v>42</v>
      </c>
      <c r="AW276" s="160" t="s">
        <v>11587</v>
      </c>
      <c r="AX276" s="160" t="s">
        <v>2628</v>
      </c>
      <c r="AY276" s="120">
        <v>0</v>
      </c>
      <c r="AZ276" s="160" t="s">
        <v>11747</v>
      </c>
      <c r="BA276" s="160" t="s">
        <v>11748</v>
      </c>
      <c r="BB276" s="160" t="s">
        <v>11749</v>
      </c>
      <c r="BC276" s="160" t="s">
        <v>36</v>
      </c>
      <c r="BD276" s="161">
        <v>30240</v>
      </c>
      <c r="BE276" s="162" t="s">
        <v>11749</v>
      </c>
      <c r="BF276" s="160" t="s">
        <v>11587</v>
      </c>
      <c r="BG276" s="163">
        <f t="shared" si="14"/>
        <v>3069.3368055555547</v>
      </c>
      <c r="BH276" s="164">
        <f t="shared" si="15"/>
        <v>102.31122685185183</v>
      </c>
    </row>
    <row r="277" spans="1:60" s="131" customFormat="1" ht="12.95" customHeight="1" x14ac:dyDescent="0.25">
      <c r="A277" s="127" t="s">
        <v>11714</v>
      </c>
      <c r="B277" s="122">
        <v>31</v>
      </c>
      <c r="C277" s="88" t="s">
        <v>2528</v>
      </c>
      <c r="D277" s="270">
        <v>9999</v>
      </c>
      <c r="E277" s="122" t="s">
        <v>2576</v>
      </c>
      <c r="F277" s="122" t="s">
        <v>11921</v>
      </c>
      <c r="G277" s="122"/>
      <c r="H277" s="88" t="s">
        <v>11884</v>
      </c>
      <c r="I277" s="88" t="s">
        <v>8716</v>
      </c>
      <c r="J277" s="166" t="s">
        <v>7838</v>
      </c>
      <c r="K277" s="123">
        <v>11328.32</v>
      </c>
      <c r="L277" s="123">
        <v>11328.32</v>
      </c>
      <c r="M277" s="89">
        <f t="shared" si="16"/>
        <v>0</v>
      </c>
      <c r="N277" s="292">
        <v>2265.66</v>
      </c>
      <c r="O277" s="297" t="s">
        <v>16071</v>
      </c>
      <c r="P277" s="122"/>
      <c r="Q277" s="124">
        <v>252984</v>
      </c>
      <c r="R277" s="125" t="s">
        <v>11750</v>
      </c>
      <c r="S277" s="125" t="s">
        <v>11751</v>
      </c>
      <c r="T277" s="122" t="s">
        <v>2622</v>
      </c>
      <c r="U277" s="124">
        <v>264010271490</v>
      </c>
      <c r="V277" s="116" t="s">
        <v>11752</v>
      </c>
      <c r="W277" s="127"/>
      <c r="X277" s="125" t="s">
        <v>2623</v>
      </c>
      <c r="Y277" s="126">
        <v>21800</v>
      </c>
      <c r="Z277" s="126">
        <v>21800</v>
      </c>
      <c r="AA277" s="125" t="s">
        <v>2623</v>
      </c>
      <c r="AB277" s="125" t="s">
        <v>2623</v>
      </c>
      <c r="AC277" s="125" t="s">
        <v>2623</v>
      </c>
      <c r="AD277" s="126">
        <v>11300</v>
      </c>
      <c r="AE277" s="125" t="s">
        <v>26</v>
      </c>
      <c r="AF277" s="126">
        <v>11300</v>
      </c>
      <c r="AG277" s="126">
        <v>11300</v>
      </c>
      <c r="AH277" s="125" t="s">
        <v>27</v>
      </c>
      <c r="AI277" s="126">
        <v>0</v>
      </c>
      <c r="AJ277" s="125" t="s">
        <v>2629</v>
      </c>
      <c r="AK277" s="125" t="s">
        <v>2630</v>
      </c>
      <c r="AL277" s="125" t="s">
        <v>2651</v>
      </c>
      <c r="AM277" s="125" t="s">
        <v>28</v>
      </c>
      <c r="AN277" s="91" t="s">
        <v>128</v>
      </c>
      <c r="AO277" s="125" t="s">
        <v>61</v>
      </c>
      <c r="AP277" s="125" t="s">
        <v>31</v>
      </c>
      <c r="AQ277" s="125" t="s">
        <v>2665</v>
      </c>
      <c r="AR277" s="125" t="s">
        <v>32</v>
      </c>
      <c r="AS277" s="125" t="s">
        <v>77</v>
      </c>
      <c r="AT277" s="125" t="s">
        <v>34</v>
      </c>
      <c r="AU277" s="125" t="s">
        <v>71</v>
      </c>
      <c r="AV277" s="125" t="s">
        <v>42</v>
      </c>
      <c r="AW277" s="125" t="s">
        <v>11753</v>
      </c>
      <c r="AX277" s="125" t="s">
        <v>57</v>
      </c>
      <c r="AY277" s="120">
        <v>0</v>
      </c>
      <c r="AZ277" s="116" t="s">
        <v>11754</v>
      </c>
      <c r="BA277" s="125" t="s">
        <v>11755</v>
      </c>
      <c r="BB277" s="125" t="s">
        <v>10210</v>
      </c>
      <c r="BC277" s="125" t="s">
        <v>36</v>
      </c>
      <c r="BD277" s="126">
        <v>21800</v>
      </c>
      <c r="BE277" s="128" t="s">
        <v>10210</v>
      </c>
      <c r="BF277" s="125" t="s">
        <v>11753</v>
      </c>
      <c r="BG277" s="129">
        <f t="shared" si="14"/>
        <v>4169</v>
      </c>
      <c r="BH277" s="130">
        <f t="shared" si="15"/>
        <v>138.96666666666667</v>
      </c>
    </row>
    <row r="278" spans="1:60" s="131" customFormat="1" ht="12.95" customHeight="1" x14ac:dyDescent="0.25">
      <c r="A278" s="127" t="s">
        <v>11714</v>
      </c>
      <c r="B278" s="122">
        <v>77</v>
      </c>
      <c r="C278" s="88" t="s">
        <v>2527</v>
      </c>
      <c r="D278" s="270">
        <v>9999</v>
      </c>
      <c r="E278" s="122" t="s">
        <v>2529</v>
      </c>
      <c r="F278" s="122" t="s">
        <v>11243</v>
      </c>
      <c r="G278" s="200" t="s">
        <v>9730</v>
      </c>
      <c r="H278" s="88" t="s">
        <v>10196</v>
      </c>
      <c r="I278" s="122" t="s">
        <v>11912</v>
      </c>
      <c r="J278" s="166" t="s">
        <v>7838</v>
      </c>
      <c r="K278" s="123">
        <v>35955.74</v>
      </c>
      <c r="L278" s="123">
        <v>32814.86</v>
      </c>
      <c r="M278" s="89">
        <f t="shared" si="16"/>
        <v>3140.8799999999974</v>
      </c>
      <c r="N278" s="292">
        <v>0</v>
      </c>
      <c r="O278" s="297" t="s">
        <v>16077</v>
      </c>
      <c r="P278" s="122" t="s">
        <v>9686</v>
      </c>
      <c r="Q278" s="124">
        <v>359940</v>
      </c>
      <c r="R278" s="125" t="s">
        <v>11756</v>
      </c>
      <c r="S278" s="125" t="s">
        <v>11757</v>
      </c>
      <c r="T278" s="122" t="s">
        <v>2622</v>
      </c>
      <c r="U278" s="124">
        <v>997</v>
      </c>
      <c r="V278" s="116" t="s">
        <v>11758</v>
      </c>
      <c r="W278" s="125" t="s">
        <v>11759</v>
      </c>
      <c r="X278" s="125" t="s">
        <v>2623</v>
      </c>
      <c r="Y278" s="126">
        <v>10649.66</v>
      </c>
      <c r="Z278" s="126">
        <v>10649.66</v>
      </c>
      <c r="AA278" s="125" t="s">
        <v>2623</v>
      </c>
      <c r="AB278" s="125" t="s">
        <v>2623</v>
      </c>
      <c r="AC278" s="125" t="s">
        <v>2623</v>
      </c>
      <c r="AD278" s="126">
        <v>10649.66</v>
      </c>
      <c r="AE278" s="125" t="s">
        <v>26</v>
      </c>
      <c r="AF278" s="126">
        <v>10649.66</v>
      </c>
      <c r="AG278" s="126">
        <v>0</v>
      </c>
      <c r="AH278" s="125" t="s">
        <v>27</v>
      </c>
      <c r="AI278" s="126">
        <v>0</v>
      </c>
      <c r="AJ278" s="125" t="s">
        <v>2629</v>
      </c>
      <c r="AK278" s="125" t="s">
        <v>2630</v>
      </c>
      <c r="AL278" s="125" t="s">
        <v>2626</v>
      </c>
      <c r="AM278" s="125" t="s">
        <v>28</v>
      </c>
      <c r="AN278" s="88" t="s">
        <v>135</v>
      </c>
      <c r="AO278" s="125" t="s">
        <v>298</v>
      </c>
      <c r="AP278" s="125" t="s">
        <v>31</v>
      </c>
      <c r="AQ278" s="125" t="s">
        <v>2641</v>
      </c>
      <c r="AR278" s="125" t="s">
        <v>32</v>
      </c>
      <c r="AS278" s="125" t="s">
        <v>121</v>
      </c>
      <c r="AT278" s="125" t="s">
        <v>84</v>
      </c>
      <c r="AU278" s="125" t="s">
        <v>85</v>
      </c>
      <c r="AV278" s="125" t="s">
        <v>42</v>
      </c>
      <c r="AW278" s="125" t="s">
        <v>11753</v>
      </c>
      <c r="AX278" s="125" t="s">
        <v>57</v>
      </c>
      <c r="AY278" s="120">
        <v>0</v>
      </c>
      <c r="AZ278" s="116" t="s">
        <v>11760</v>
      </c>
      <c r="BA278" s="125" t="s">
        <v>11761</v>
      </c>
      <c r="BB278" s="125" t="s">
        <v>11762</v>
      </c>
      <c r="BC278" s="125" t="s">
        <v>36</v>
      </c>
      <c r="BD278" s="126">
        <v>10649.66</v>
      </c>
      <c r="BE278" s="128" t="s">
        <v>11762</v>
      </c>
      <c r="BF278" s="125" t="s">
        <v>11753</v>
      </c>
      <c r="BG278" s="129">
        <f t="shared" si="14"/>
        <v>3896.320138888892</v>
      </c>
      <c r="BH278" s="130">
        <f t="shared" si="15"/>
        <v>129.87733796296305</v>
      </c>
    </row>
    <row r="279" spans="1:60" s="131" customFormat="1" ht="12.95" customHeight="1" x14ac:dyDescent="0.2">
      <c r="A279" s="127" t="s">
        <v>11714</v>
      </c>
      <c r="B279" s="122">
        <v>93</v>
      </c>
      <c r="C279" s="88" t="s">
        <v>2527</v>
      </c>
      <c r="D279" s="270">
        <v>1004</v>
      </c>
      <c r="E279" s="122" t="s">
        <v>11948</v>
      </c>
      <c r="F279" s="149" t="s">
        <v>11898</v>
      </c>
      <c r="G279" s="149"/>
      <c r="H279" s="88" t="s">
        <v>10196</v>
      </c>
      <c r="I279" s="122" t="s">
        <v>11890</v>
      </c>
      <c r="J279" s="166" t="s">
        <v>7839</v>
      </c>
      <c r="K279" s="123">
        <v>91696.05</v>
      </c>
      <c r="L279" s="123">
        <v>91696.05</v>
      </c>
      <c r="M279" s="89">
        <f t="shared" si="16"/>
        <v>0</v>
      </c>
      <c r="N279" s="272">
        <v>8074.7</v>
      </c>
      <c r="O279" s="297" t="s">
        <v>16070</v>
      </c>
      <c r="P279" s="122" t="s">
        <v>9686</v>
      </c>
      <c r="Q279" s="124">
        <v>502982</v>
      </c>
      <c r="R279" s="125" t="s">
        <v>11763</v>
      </c>
      <c r="S279" s="125" t="s">
        <v>11764</v>
      </c>
      <c r="T279" s="122" t="s">
        <v>2622</v>
      </c>
      <c r="U279" s="124" t="s">
        <v>11765</v>
      </c>
      <c r="V279" s="116" t="s">
        <v>11766</v>
      </c>
      <c r="W279" s="125" t="s">
        <v>11767</v>
      </c>
      <c r="X279" s="125" t="s">
        <v>2623</v>
      </c>
      <c r="Y279" s="126">
        <v>30000</v>
      </c>
      <c r="Z279" s="126">
        <v>30000</v>
      </c>
      <c r="AA279" s="125" t="s">
        <v>2623</v>
      </c>
      <c r="AB279" s="125" t="s">
        <v>2623</v>
      </c>
      <c r="AC279" s="125" t="s">
        <v>2623</v>
      </c>
      <c r="AD279" s="126">
        <v>30000</v>
      </c>
      <c r="AE279" s="125" t="s">
        <v>26</v>
      </c>
      <c r="AF279" s="126">
        <v>30000</v>
      </c>
      <c r="AG279" s="126">
        <v>0</v>
      </c>
      <c r="AH279" s="125" t="s">
        <v>27</v>
      </c>
      <c r="AI279" s="126">
        <v>0</v>
      </c>
      <c r="AJ279" s="125" t="s">
        <v>2629</v>
      </c>
      <c r="AK279" s="125" t="s">
        <v>2630</v>
      </c>
      <c r="AL279" s="125" t="s">
        <v>2626</v>
      </c>
      <c r="AM279" s="125" t="s">
        <v>28</v>
      </c>
      <c r="AN279" s="88" t="s">
        <v>135</v>
      </c>
      <c r="AO279" s="125" t="s">
        <v>38</v>
      </c>
      <c r="AP279" s="125" t="s">
        <v>31</v>
      </c>
      <c r="AQ279" s="125" t="s">
        <v>2645</v>
      </c>
      <c r="AR279" s="125" t="s">
        <v>32</v>
      </c>
      <c r="AS279" s="125" t="s">
        <v>78</v>
      </c>
      <c r="AT279" s="125" t="s">
        <v>40</v>
      </c>
      <c r="AU279" s="125" t="s">
        <v>41</v>
      </c>
      <c r="AV279" s="125" t="s">
        <v>42</v>
      </c>
      <c r="AW279" s="125" t="s">
        <v>11768</v>
      </c>
      <c r="AX279" s="125" t="s">
        <v>43</v>
      </c>
      <c r="AY279" s="120">
        <v>0</v>
      </c>
      <c r="AZ279" s="116" t="s">
        <v>11769</v>
      </c>
      <c r="BA279" s="125" t="s">
        <v>11770</v>
      </c>
      <c r="BB279" s="125" t="s">
        <v>11771</v>
      </c>
      <c r="BC279" s="125" t="s">
        <v>36</v>
      </c>
      <c r="BD279" s="126">
        <v>30000</v>
      </c>
      <c r="BE279" s="128" t="s">
        <v>11771</v>
      </c>
      <c r="BF279" s="125" t="s">
        <v>11768</v>
      </c>
      <c r="BG279" s="129">
        <f t="shared" si="14"/>
        <v>2932.570138888892</v>
      </c>
      <c r="BH279" s="130">
        <f t="shared" si="15"/>
        <v>97.752337962963068</v>
      </c>
    </row>
    <row r="280" spans="1:60" s="131" customFormat="1" ht="12.95" customHeight="1" x14ac:dyDescent="0.25">
      <c r="A280" s="127" t="s">
        <v>11714</v>
      </c>
      <c r="B280" s="122">
        <v>14</v>
      </c>
      <c r="C280" s="88" t="s">
        <v>2528</v>
      </c>
      <c r="D280" s="270">
        <v>5004</v>
      </c>
      <c r="E280" s="122" t="s">
        <v>2560</v>
      </c>
      <c r="F280" s="122" t="s">
        <v>11921</v>
      </c>
      <c r="G280" s="122"/>
      <c r="H280" s="88" t="s">
        <v>10196</v>
      </c>
      <c r="I280" s="122" t="s">
        <v>11891</v>
      </c>
      <c r="J280" s="166" t="s">
        <v>7839</v>
      </c>
      <c r="K280" s="123">
        <v>13309.41</v>
      </c>
      <c r="L280" s="123">
        <v>13309.41</v>
      </c>
      <c r="M280" s="89">
        <f t="shared" si="16"/>
        <v>0</v>
      </c>
      <c r="N280" s="292">
        <v>600</v>
      </c>
      <c r="O280" s="297" t="s">
        <v>16066</v>
      </c>
      <c r="P280" s="122" t="s">
        <v>9686</v>
      </c>
      <c r="Q280" s="124">
        <v>1301882</v>
      </c>
      <c r="R280" s="125" t="s">
        <v>11772</v>
      </c>
      <c r="S280" s="125" t="s">
        <v>11773</v>
      </c>
      <c r="T280" s="122" t="s">
        <v>2622</v>
      </c>
      <c r="U280" s="124" t="s">
        <v>11774</v>
      </c>
      <c r="V280" s="116" t="s">
        <v>11775</v>
      </c>
      <c r="W280" s="125" t="s">
        <v>11776</v>
      </c>
      <c r="X280" s="125" t="s">
        <v>2623</v>
      </c>
      <c r="Y280" s="126">
        <v>6323</v>
      </c>
      <c r="Z280" s="126">
        <v>6323</v>
      </c>
      <c r="AA280" s="125" t="s">
        <v>2623</v>
      </c>
      <c r="AB280" s="125" t="s">
        <v>2623</v>
      </c>
      <c r="AC280" s="125" t="s">
        <v>2623</v>
      </c>
      <c r="AD280" s="126">
        <v>6323</v>
      </c>
      <c r="AE280" s="125" t="s">
        <v>26</v>
      </c>
      <c r="AF280" s="126">
        <v>6323</v>
      </c>
      <c r="AG280" s="126">
        <v>0</v>
      </c>
      <c r="AH280" s="125" t="s">
        <v>27</v>
      </c>
      <c r="AI280" s="126">
        <v>0</v>
      </c>
      <c r="AJ280" s="125" t="s">
        <v>2629</v>
      </c>
      <c r="AK280" s="125" t="s">
        <v>2630</v>
      </c>
      <c r="AL280" s="127"/>
      <c r="AM280" s="125" t="s">
        <v>28</v>
      </c>
      <c r="AN280" s="125" t="s">
        <v>262</v>
      </c>
      <c r="AO280" s="125" t="s">
        <v>284</v>
      </c>
      <c r="AP280" s="125" t="s">
        <v>45</v>
      </c>
      <c r="AQ280" s="125" t="s">
        <v>2644</v>
      </c>
      <c r="AR280" s="125" t="s">
        <v>32</v>
      </c>
      <c r="AS280" s="125" t="s">
        <v>54</v>
      </c>
      <c r="AT280" s="125" t="s">
        <v>55</v>
      </c>
      <c r="AU280" s="125" t="s">
        <v>71</v>
      </c>
      <c r="AV280" s="125" t="s">
        <v>42</v>
      </c>
      <c r="AW280" s="125" t="s">
        <v>11660</v>
      </c>
      <c r="AX280" s="125" t="s">
        <v>43</v>
      </c>
      <c r="AY280" s="120">
        <v>0</v>
      </c>
      <c r="AZ280" s="116" t="s">
        <v>11777</v>
      </c>
      <c r="BA280" s="125" t="s">
        <v>11778</v>
      </c>
      <c r="BB280" s="125" t="s">
        <v>11779</v>
      </c>
      <c r="BC280" s="125" t="s">
        <v>36</v>
      </c>
      <c r="BD280" s="126">
        <v>6323</v>
      </c>
      <c r="BE280" s="128" t="s">
        <v>11779</v>
      </c>
      <c r="BF280" s="125" t="s">
        <v>11660</v>
      </c>
      <c r="BG280" s="129">
        <f t="shared" si="14"/>
        <v>1146.2319444444438</v>
      </c>
      <c r="BH280" s="130">
        <f t="shared" si="15"/>
        <v>38.20773148148146</v>
      </c>
    </row>
    <row r="281" spans="1:60" ht="12.95" customHeight="1" x14ac:dyDescent="0.2">
      <c r="A281" s="133" t="s">
        <v>11714</v>
      </c>
      <c r="B281" s="88">
        <v>14</v>
      </c>
      <c r="C281" s="88" t="s">
        <v>2528</v>
      </c>
      <c r="D281" s="270">
        <v>381</v>
      </c>
      <c r="E281" s="88" t="s">
        <v>3631</v>
      </c>
      <c r="F281" s="88" t="s">
        <v>11921</v>
      </c>
      <c r="G281" s="88"/>
      <c r="H281" s="88" t="s">
        <v>10196</v>
      </c>
      <c r="I281" s="150" t="s">
        <v>10206</v>
      </c>
      <c r="J281" s="88" t="s">
        <v>7453</v>
      </c>
      <c r="K281" s="89">
        <v>23588.71</v>
      </c>
      <c r="L281" s="89">
        <v>10000</v>
      </c>
      <c r="M281" s="89">
        <f t="shared" si="16"/>
        <v>13588.71</v>
      </c>
      <c r="N281" s="272">
        <v>0</v>
      </c>
      <c r="O281" s="297" t="s">
        <v>16077</v>
      </c>
      <c r="P281" s="88" t="s">
        <v>9686</v>
      </c>
      <c r="Q281" s="99">
        <v>785965</v>
      </c>
      <c r="R281" s="116" t="s">
        <v>11780</v>
      </c>
      <c r="S281" s="116" t="s">
        <v>11781</v>
      </c>
      <c r="T281" s="88" t="s">
        <v>2622</v>
      </c>
      <c r="U281" s="99" t="s">
        <v>11782</v>
      </c>
      <c r="V281" s="116" t="s">
        <v>11783</v>
      </c>
      <c r="W281" s="116" t="s">
        <v>11784</v>
      </c>
      <c r="X281" s="116" t="s">
        <v>2623</v>
      </c>
      <c r="Y281" s="132">
        <v>10000</v>
      </c>
      <c r="Z281" s="132">
        <v>10000</v>
      </c>
      <c r="AA281" s="116" t="s">
        <v>2623</v>
      </c>
      <c r="AB281" s="116" t="s">
        <v>2623</v>
      </c>
      <c r="AC281" s="116" t="s">
        <v>2623</v>
      </c>
      <c r="AD281" s="132">
        <v>10000</v>
      </c>
      <c r="AE281" s="116" t="s">
        <v>26</v>
      </c>
      <c r="AF281" s="132">
        <v>10000</v>
      </c>
      <c r="AG281" s="132">
        <v>1000</v>
      </c>
      <c r="AH281" s="116" t="s">
        <v>27</v>
      </c>
      <c r="AI281" s="132">
        <v>0</v>
      </c>
      <c r="AJ281" s="116" t="s">
        <v>2629</v>
      </c>
      <c r="AK281" s="116" t="s">
        <v>2630</v>
      </c>
      <c r="AL281" s="116" t="s">
        <v>2626</v>
      </c>
      <c r="AM281" s="116" t="s">
        <v>28</v>
      </c>
      <c r="AN281" s="116" t="s">
        <v>262</v>
      </c>
      <c r="AO281" s="116" t="s">
        <v>38</v>
      </c>
      <c r="AP281" s="116" t="s">
        <v>45</v>
      </c>
      <c r="AQ281" s="116" t="s">
        <v>2636</v>
      </c>
      <c r="AR281" s="116" t="s">
        <v>32</v>
      </c>
      <c r="AS281" s="116" t="s">
        <v>316</v>
      </c>
      <c r="AT281" s="116" t="s">
        <v>34</v>
      </c>
      <c r="AU281" s="116" t="s">
        <v>71</v>
      </c>
      <c r="AV281" s="116" t="s">
        <v>42</v>
      </c>
      <c r="AW281" s="116" t="s">
        <v>11578</v>
      </c>
      <c r="AX281" s="116" t="s">
        <v>2637</v>
      </c>
      <c r="AY281" s="120">
        <v>0</v>
      </c>
      <c r="AZ281" s="116" t="s">
        <v>11785</v>
      </c>
      <c r="BA281" s="116" t="s">
        <v>11786</v>
      </c>
      <c r="BB281" s="116" t="s">
        <v>11787</v>
      </c>
      <c r="BC281" s="116" t="s">
        <v>36</v>
      </c>
      <c r="BD281" s="132">
        <v>10000</v>
      </c>
      <c r="BE281" s="134" t="s">
        <v>11787</v>
      </c>
      <c r="BF281" s="116" t="s">
        <v>11578</v>
      </c>
      <c r="BG281" s="96">
        <f t="shared" si="14"/>
        <v>2029.4326388888876</v>
      </c>
      <c r="BH281" s="97">
        <f t="shared" si="15"/>
        <v>67.647754629629588</v>
      </c>
    </row>
    <row r="282" spans="1:60" s="157" customFormat="1" ht="12.95" customHeight="1" x14ac:dyDescent="0.25">
      <c r="A282" s="146" t="s">
        <v>11714</v>
      </c>
      <c r="B282" s="149">
        <v>82</v>
      </c>
      <c r="C282" s="88" t="s">
        <v>2527</v>
      </c>
      <c r="D282" s="270">
        <v>5012</v>
      </c>
      <c r="E282" s="88" t="s">
        <v>2537</v>
      </c>
      <c r="F282" s="149" t="s">
        <v>4749</v>
      </c>
      <c r="G282" s="149"/>
      <c r="H282" s="88" t="s">
        <v>10202</v>
      </c>
      <c r="I282" s="149" t="s">
        <v>10202</v>
      </c>
      <c r="J282" s="149" t="s">
        <v>7456</v>
      </c>
      <c r="K282" s="152">
        <v>5729.8432000000003</v>
      </c>
      <c r="L282" s="89">
        <v>0</v>
      </c>
      <c r="M282" s="89">
        <f t="shared" si="16"/>
        <v>5729.8432000000003</v>
      </c>
      <c r="N282" s="303">
        <v>0</v>
      </c>
      <c r="O282" s="297" t="s">
        <v>16077</v>
      </c>
      <c r="P282" s="149" t="s">
        <v>9686</v>
      </c>
      <c r="Q282" s="167">
        <v>1268727</v>
      </c>
      <c r="R282" s="153" t="s">
        <v>11788</v>
      </c>
      <c r="S282" s="153" t="s">
        <v>11789</v>
      </c>
      <c r="T282" s="149" t="s">
        <v>2622</v>
      </c>
      <c r="U282" s="167" t="s">
        <v>11790</v>
      </c>
      <c r="V282" s="160" t="s">
        <v>11791</v>
      </c>
      <c r="W282" s="153" t="s">
        <v>11792</v>
      </c>
      <c r="X282" s="153" t="s">
        <v>2623</v>
      </c>
      <c r="Y282" s="154">
        <v>3000</v>
      </c>
      <c r="Z282" s="154">
        <v>3000</v>
      </c>
      <c r="AA282" s="153" t="s">
        <v>2623</v>
      </c>
      <c r="AB282" s="153" t="s">
        <v>2623</v>
      </c>
      <c r="AC282" s="153" t="s">
        <v>2623</v>
      </c>
      <c r="AD282" s="154">
        <v>3000</v>
      </c>
      <c r="AE282" s="153" t="s">
        <v>50</v>
      </c>
      <c r="AF282" s="154">
        <v>1500</v>
      </c>
      <c r="AG282" s="154">
        <v>0</v>
      </c>
      <c r="AH282" s="153" t="s">
        <v>27</v>
      </c>
      <c r="AI282" s="154">
        <v>0</v>
      </c>
      <c r="AJ282" s="153" t="s">
        <v>2629</v>
      </c>
      <c r="AK282" s="153" t="s">
        <v>2630</v>
      </c>
      <c r="AL282" s="146"/>
      <c r="AM282" s="153" t="s">
        <v>28</v>
      </c>
      <c r="AN282" s="153" t="s">
        <v>512</v>
      </c>
      <c r="AO282" s="153" t="s">
        <v>3164</v>
      </c>
      <c r="AP282" s="153" t="s">
        <v>31</v>
      </c>
      <c r="AQ282" s="153" t="s">
        <v>2632</v>
      </c>
      <c r="AR282" s="153" t="s">
        <v>131</v>
      </c>
      <c r="AS282" s="153" t="s">
        <v>11707</v>
      </c>
      <c r="AT282" s="153" t="s">
        <v>34</v>
      </c>
      <c r="AU282" s="153" t="s">
        <v>71</v>
      </c>
      <c r="AV282" s="153" t="s">
        <v>42</v>
      </c>
      <c r="AW282" s="153" t="s">
        <v>11793</v>
      </c>
      <c r="AX282" s="153" t="s">
        <v>2647</v>
      </c>
      <c r="AY282" s="120">
        <v>0</v>
      </c>
      <c r="AZ282" s="160" t="s">
        <v>11794</v>
      </c>
      <c r="BA282" s="153" t="s">
        <v>11795</v>
      </c>
      <c r="BB282" s="153" t="s">
        <v>11796</v>
      </c>
      <c r="BC282" s="153" t="s">
        <v>36</v>
      </c>
      <c r="BD282" s="154">
        <v>3000</v>
      </c>
      <c r="BE282" s="168" t="s">
        <v>11796</v>
      </c>
      <c r="BF282" s="153" t="s">
        <v>11793</v>
      </c>
      <c r="BG282" s="155">
        <f t="shared" si="14"/>
        <v>1285.3249999999971</v>
      </c>
      <c r="BH282" s="156">
        <f t="shared" si="15"/>
        <v>42.844166666666567</v>
      </c>
    </row>
    <row r="283" spans="1:60" s="131" customFormat="1" ht="12.95" customHeight="1" x14ac:dyDescent="0.25">
      <c r="A283" s="127" t="s">
        <v>11714</v>
      </c>
      <c r="B283" s="122">
        <v>93</v>
      </c>
      <c r="C283" s="88" t="s">
        <v>2527</v>
      </c>
      <c r="D283" s="270">
        <v>9999</v>
      </c>
      <c r="E283" s="122" t="s">
        <v>2529</v>
      </c>
      <c r="F283" s="122" t="s">
        <v>10200</v>
      </c>
      <c r="G283" s="200" t="s">
        <v>9730</v>
      </c>
      <c r="H283" s="88" t="s">
        <v>10196</v>
      </c>
      <c r="I283" s="122" t="s">
        <v>11920</v>
      </c>
      <c r="J283" s="166" t="s">
        <v>7838</v>
      </c>
      <c r="K283" s="123">
        <v>190387.51</v>
      </c>
      <c r="L283" s="123">
        <v>190387.51</v>
      </c>
      <c r="M283" s="89">
        <f t="shared" si="16"/>
        <v>0</v>
      </c>
      <c r="N283" s="292">
        <v>19038.75</v>
      </c>
      <c r="O283" s="297" t="s">
        <v>16067</v>
      </c>
      <c r="P283" s="122" t="s">
        <v>9686</v>
      </c>
      <c r="Q283" s="124">
        <v>1149255</v>
      </c>
      <c r="R283" s="125" t="s">
        <v>11797</v>
      </c>
      <c r="S283" s="125" t="s">
        <v>11798</v>
      </c>
      <c r="T283" s="122" t="s">
        <v>2622</v>
      </c>
      <c r="U283" s="124">
        <v>9301789</v>
      </c>
      <c r="V283" s="116" t="s">
        <v>11799</v>
      </c>
      <c r="W283" s="125" t="s">
        <v>11800</v>
      </c>
      <c r="X283" s="125" t="s">
        <v>2623</v>
      </c>
      <c r="Y283" s="126">
        <v>125968.92</v>
      </c>
      <c r="Z283" s="126">
        <v>125968.92</v>
      </c>
      <c r="AA283" s="125" t="s">
        <v>2623</v>
      </c>
      <c r="AB283" s="125" t="s">
        <v>2623</v>
      </c>
      <c r="AC283" s="125" t="s">
        <v>2623</v>
      </c>
      <c r="AD283" s="126">
        <v>125968.92</v>
      </c>
      <c r="AE283" s="125" t="s">
        <v>27</v>
      </c>
      <c r="AF283" s="126">
        <v>0</v>
      </c>
      <c r="AG283" s="126">
        <v>195802.98</v>
      </c>
      <c r="AH283" s="125" t="s">
        <v>27</v>
      </c>
      <c r="AI283" s="126">
        <v>0</v>
      </c>
      <c r="AJ283" s="125" t="s">
        <v>2629</v>
      </c>
      <c r="AK283" s="125" t="s">
        <v>2630</v>
      </c>
      <c r="AL283" s="127"/>
      <c r="AM283" s="125" t="s">
        <v>28</v>
      </c>
      <c r="AN283" s="88" t="s">
        <v>135</v>
      </c>
      <c r="AO283" s="125" t="s">
        <v>136</v>
      </c>
      <c r="AP283" s="125" t="s">
        <v>31</v>
      </c>
      <c r="AQ283" s="125" t="s">
        <v>2653</v>
      </c>
      <c r="AR283" s="125" t="s">
        <v>32</v>
      </c>
      <c r="AS283" s="125" t="s">
        <v>77</v>
      </c>
      <c r="AT283" s="125" t="s">
        <v>34</v>
      </c>
      <c r="AU283" s="125" t="s">
        <v>71</v>
      </c>
      <c r="AV283" s="125" t="s">
        <v>42</v>
      </c>
      <c r="AW283" s="125" t="s">
        <v>11753</v>
      </c>
      <c r="AX283" s="125" t="s">
        <v>57</v>
      </c>
      <c r="AY283" s="120">
        <v>0</v>
      </c>
      <c r="AZ283" s="116" t="s">
        <v>11801</v>
      </c>
      <c r="BA283" s="125" t="s">
        <v>11802</v>
      </c>
      <c r="BB283" s="125" t="s">
        <v>10260</v>
      </c>
      <c r="BC283" s="125" t="s">
        <v>36</v>
      </c>
      <c r="BD283" s="126">
        <v>125968.92</v>
      </c>
      <c r="BE283" s="128" t="s">
        <v>10260</v>
      </c>
      <c r="BF283" s="125" t="s">
        <v>11753</v>
      </c>
      <c r="BG283" s="129">
        <f t="shared" si="14"/>
        <v>1622.6187500000015</v>
      </c>
      <c r="BH283" s="130">
        <f t="shared" si="15"/>
        <v>54.087291666666715</v>
      </c>
    </row>
    <row r="284" spans="1:60" s="131" customFormat="1" ht="12.95" customHeight="1" x14ac:dyDescent="0.25">
      <c r="A284" s="127" t="s">
        <v>11714</v>
      </c>
      <c r="B284" s="122">
        <v>93</v>
      </c>
      <c r="C284" s="88" t="s">
        <v>2527</v>
      </c>
      <c r="D284" s="270">
        <v>5031</v>
      </c>
      <c r="E284" s="122" t="s">
        <v>2566</v>
      </c>
      <c r="F284" s="122" t="s">
        <v>11927</v>
      </c>
      <c r="G284" s="200" t="s">
        <v>9730</v>
      </c>
      <c r="H284" s="88" t="s">
        <v>10196</v>
      </c>
      <c r="I284" s="149" t="s">
        <v>10206</v>
      </c>
      <c r="J284" s="166" t="s">
        <v>7839</v>
      </c>
      <c r="K284" s="123">
        <v>78497.759999999995</v>
      </c>
      <c r="L284" s="123">
        <v>78497.759999999995</v>
      </c>
      <c r="M284" s="89">
        <f t="shared" si="16"/>
        <v>0</v>
      </c>
      <c r="N284" s="292">
        <v>0</v>
      </c>
      <c r="O284" s="297" t="s">
        <v>16077</v>
      </c>
      <c r="P284" s="122" t="s">
        <v>9686</v>
      </c>
      <c r="Q284" s="124">
        <v>1183617</v>
      </c>
      <c r="R284" s="125" t="s">
        <v>11803</v>
      </c>
      <c r="S284" s="125" t="s">
        <v>11804</v>
      </c>
      <c r="T284" s="122" t="s">
        <v>2622</v>
      </c>
      <c r="U284" s="124" t="s">
        <v>11805</v>
      </c>
      <c r="V284" s="116" t="s">
        <v>11806</v>
      </c>
      <c r="W284" s="125" t="s">
        <v>11807</v>
      </c>
      <c r="X284" s="125" t="s">
        <v>2623</v>
      </c>
      <c r="Y284" s="126">
        <v>44892</v>
      </c>
      <c r="Z284" s="126">
        <v>44892</v>
      </c>
      <c r="AA284" s="125" t="s">
        <v>2623</v>
      </c>
      <c r="AB284" s="125" t="s">
        <v>2623</v>
      </c>
      <c r="AC284" s="125" t="s">
        <v>2623</v>
      </c>
      <c r="AD284" s="126">
        <v>44892</v>
      </c>
      <c r="AE284" s="125" t="s">
        <v>26</v>
      </c>
      <c r="AF284" s="126">
        <v>44892</v>
      </c>
      <c r="AG284" s="126">
        <v>0</v>
      </c>
      <c r="AH284" s="125" t="s">
        <v>27</v>
      </c>
      <c r="AI284" s="126">
        <v>0</v>
      </c>
      <c r="AJ284" s="125" t="s">
        <v>2629</v>
      </c>
      <c r="AK284" s="125" t="s">
        <v>2630</v>
      </c>
      <c r="AL284" s="127"/>
      <c r="AM284" s="125" t="s">
        <v>28</v>
      </c>
      <c r="AN284" s="88" t="s">
        <v>135</v>
      </c>
      <c r="AO284" s="125" t="s">
        <v>136</v>
      </c>
      <c r="AP284" s="125" t="s">
        <v>197</v>
      </c>
      <c r="AQ284" s="125" t="s">
        <v>2634</v>
      </c>
      <c r="AR284" s="125" t="s">
        <v>32</v>
      </c>
      <c r="AS284" s="125" t="s">
        <v>97</v>
      </c>
      <c r="AT284" s="125" t="s">
        <v>34</v>
      </c>
      <c r="AU284" s="125" t="s">
        <v>71</v>
      </c>
      <c r="AV284" s="125" t="s">
        <v>42</v>
      </c>
      <c r="AW284" s="125" t="s">
        <v>11793</v>
      </c>
      <c r="AX284" s="125" t="s">
        <v>43</v>
      </c>
      <c r="AY284" s="120">
        <v>0</v>
      </c>
      <c r="AZ284" s="116" t="s">
        <v>11808</v>
      </c>
      <c r="BA284" s="125" t="s">
        <v>11809</v>
      </c>
      <c r="BB284" s="125" t="s">
        <v>11810</v>
      </c>
      <c r="BC284" s="125" t="s">
        <v>36</v>
      </c>
      <c r="BD284" s="126">
        <v>44892</v>
      </c>
      <c r="BE284" s="128" t="s">
        <v>11810</v>
      </c>
      <c r="BF284" s="125" t="s">
        <v>11793</v>
      </c>
      <c r="BG284" s="129">
        <f t="shared" si="14"/>
        <v>1527.4312500000015</v>
      </c>
      <c r="BH284" s="130">
        <f t="shared" si="15"/>
        <v>50.914375000000049</v>
      </c>
    </row>
    <row r="285" spans="1:60" ht="12.95" customHeight="1" x14ac:dyDescent="0.25">
      <c r="A285" s="133" t="s">
        <v>11714</v>
      </c>
      <c r="B285" s="88">
        <v>93</v>
      </c>
      <c r="C285" s="88" t="s">
        <v>2527</v>
      </c>
      <c r="D285" s="270">
        <v>5012</v>
      </c>
      <c r="E285" s="88" t="s">
        <v>2537</v>
      </c>
      <c r="F285" s="88" t="s">
        <v>11913</v>
      </c>
      <c r="G285" s="88"/>
      <c r="H285" s="88" t="s">
        <v>10196</v>
      </c>
      <c r="I285" s="150" t="s">
        <v>10206</v>
      </c>
      <c r="J285" s="88" t="s">
        <v>7456</v>
      </c>
      <c r="K285" s="89">
        <v>12386.92</v>
      </c>
      <c r="L285" s="89">
        <v>0</v>
      </c>
      <c r="M285" s="89">
        <f t="shared" si="16"/>
        <v>12386.92</v>
      </c>
      <c r="N285" s="303">
        <v>0</v>
      </c>
      <c r="O285" s="297" t="s">
        <v>16077</v>
      </c>
      <c r="P285" s="88" t="s">
        <v>9686</v>
      </c>
      <c r="Q285" s="99">
        <v>225160</v>
      </c>
      <c r="R285" s="116" t="s">
        <v>11811</v>
      </c>
      <c r="S285" s="116" t="s">
        <v>11812</v>
      </c>
      <c r="T285" s="88" t="s">
        <v>2622</v>
      </c>
      <c r="U285" s="99" t="s">
        <v>11813</v>
      </c>
      <c r="V285" s="116" t="s">
        <v>11814</v>
      </c>
      <c r="W285" s="116" t="s">
        <v>11815</v>
      </c>
      <c r="X285" s="116" t="s">
        <v>2623</v>
      </c>
      <c r="Y285" s="132">
        <v>12386.92</v>
      </c>
      <c r="Z285" s="132">
        <v>12386.92</v>
      </c>
      <c r="AA285" s="116" t="s">
        <v>2623</v>
      </c>
      <c r="AB285" s="116" t="s">
        <v>2623</v>
      </c>
      <c r="AC285" s="116" t="s">
        <v>2623</v>
      </c>
      <c r="AD285" s="132">
        <v>12386.92</v>
      </c>
      <c r="AE285" s="116" t="s">
        <v>26</v>
      </c>
      <c r="AF285" s="132">
        <v>12386.92</v>
      </c>
      <c r="AG285" s="132">
        <v>1238.69</v>
      </c>
      <c r="AH285" s="116" t="s">
        <v>27</v>
      </c>
      <c r="AI285" s="132">
        <v>0</v>
      </c>
      <c r="AJ285" s="116" t="s">
        <v>2629</v>
      </c>
      <c r="AK285" s="116" t="s">
        <v>2630</v>
      </c>
      <c r="AL285" s="116" t="s">
        <v>2626</v>
      </c>
      <c r="AM285" s="116" t="s">
        <v>28</v>
      </c>
      <c r="AN285" s="88" t="s">
        <v>135</v>
      </c>
      <c r="AO285" s="116" t="s">
        <v>443</v>
      </c>
      <c r="AP285" s="116" t="s">
        <v>45</v>
      </c>
      <c r="AQ285" s="116" t="s">
        <v>2641</v>
      </c>
      <c r="AR285" s="116" t="s">
        <v>32</v>
      </c>
      <c r="AS285" s="116" t="s">
        <v>2906</v>
      </c>
      <c r="AT285" s="116" t="s">
        <v>34</v>
      </c>
      <c r="AU285" s="116" t="s">
        <v>71</v>
      </c>
      <c r="AV285" s="116" t="s">
        <v>42</v>
      </c>
      <c r="AW285" s="116" t="s">
        <v>11768</v>
      </c>
      <c r="AX285" s="116" t="s">
        <v>2661</v>
      </c>
      <c r="AY285" s="120">
        <v>0</v>
      </c>
      <c r="AZ285" s="116" t="s">
        <v>11816</v>
      </c>
      <c r="BA285" s="116" t="s">
        <v>11817</v>
      </c>
      <c r="BB285" s="116" t="s">
        <v>11818</v>
      </c>
      <c r="BC285" s="116" t="s">
        <v>36</v>
      </c>
      <c r="BD285" s="132">
        <v>12386.92</v>
      </c>
      <c r="BE285" s="134" t="s">
        <v>11818</v>
      </c>
      <c r="BF285" s="116" t="s">
        <v>11768</v>
      </c>
      <c r="BG285" s="96">
        <f t="shared" si="14"/>
        <v>4128</v>
      </c>
      <c r="BH285" s="97">
        <f t="shared" si="15"/>
        <v>137.6</v>
      </c>
    </row>
    <row r="286" spans="1:60" ht="12.95" customHeight="1" x14ac:dyDescent="0.25">
      <c r="A286" s="133" t="s">
        <v>11714</v>
      </c>
      <c r="B286" s="88">
        <v>93</v>
      </c>
      <c r="C286" s="88" t="s">
        <v>2527</v>
      </c>
      <c r="D286" s="270">
        <v>1122</v>
      </c>
      <c r="E286" s="88" t="s">
        <v>2539</v>
      </c>
      <c r="F286" s="88" t="s">
        <v>11927</v>
      </c>
      <c r="G286" s="201" t="s">
        <v>11927</v>
      </c>
      <c r="H286" s="88" t="s">
        <v>11884</v>
      </c>
      <c r="I286" s="88" t="s">
        <v>13987</v>
      </c>
      <c r="J286" s="88" t="s">
        <v>7453</v>
      </c>
      <c r="K286" s="89">
        <v>27979.66</v>
      </c>
      <c r="L286" s="89">
        <v>21000</v>
      </c>
      <c r="M286" s="89">
        <f t="shared" si="16"/>
        <v>6979.66</v>
      </c>
      <c r="N286" s="292">
        <v>3150</v>
      </c>
      <c r="O286" s="33" t="s">
        <v>16068</v>
      </c>
      <c r="P286" s="88" t="s">
        <v>9686</v>
      </c>
      <c r="Q286" s="99">
        <v>1408458</v>
      </c>
      <c r="R286" s="116" t="s">
        <v>11819</v>
      </c>
      <c r="S286" s="116" t="s">
        <v>11820</v>
      </c>
      <c r="T286" s="88" t="s">
        <v>2622</v>
      </c>
      <c r="U286" s="99">
        <v>2631</v>
      </c>
      <c r="V286" s="116" t="s">
        <v>11821</v>
      </c>
      <c r="W286" s="116" t="s">
        <v>11822</v>
      </c>
      <c r="X286" s="116" t="s">
        <v>2623</v>
      </c>
      <c r="Y286" s="132">
        <v>12247.85</v>
      </c>
      <c r="Z286" s="132">
        <v>24391.85</v>
      </c>
      <c r="AA286" s="116" t="s">
        <v>2623</v>
      </c>
      <c r="AB286" s="116" t="s">
        <v>2623</v>
      </c>
      <c r="AC286" s="116" t="s">
        <v>2623</v>
      </c>
      <c r="AD286" s="132">
        <v>12247.85</v>
      </c>
      <c r="AE286" s="116" t="s">
        <v>26</v>
      </c>
      <c r="AF286" s="132">
        <v>12247.85</v>
      </c>
      <c r="AG286" s="132">
        <v>0</v>
      </c>
      <c r="AH286" s="116" t="s">
        <v>27</v>
      </c>
      <c r="AI286" s="132">
        <v>0</v>
      </c>
      <c r="AJ286" s="116" t="s">
        <v>2629</v>
      </c>
      <c r="AK286" s="116" t="s">
        <v>2630</v>
      </c>
      <c r="AL286" s="116" t="s">
        <v>2626</v>
      </c>
      <c r="AM286" s="116" t="s">
        <v>28</v>
      </c>
      <c r="AN286" s="88" t="s">
        <v>135</v>
      </c>
      <c r="AO286" s="116" t="s">
        <v>276</v>
      </c>
      <c r="AP286" s="116" t="s">
        <v>31</v>
      </c>
      <c r="AQ286" s="116" t="s">
        <v>2652</v>
      </c>
      <c r="AR286" s="116" t="s">
        <v>32</v>
      </c>
      <c r="AS286" s="116" t="s">
        <v>39</v>
      </c>
      <c r="AT286" s="116" t="s">
        <v>40</v>
      </c>
      <c r="AU286" s="116" t="s">
        <v>41</v>
      </c>
      <c r="AV286" s="116" t="s">
        <v>42</v>
      </c>
      <c r="AW286" s="116" t="s">
        <v>11768</v>
      </c>
      <c r="AX286" s="116" t="s">
        <v>2637</v>
      </c>
      <c r="AY286" s="120">
        <v>0</v>
      </c>
      <c r="AZ286" s="116" t="s">
        <v>11823</v>
      </c>
      <c r="BA286" s="116" t="s">
        <v>11824</v>
      </c>
      <c r="BB286" s="116" t="s">
        <v>11825</v>
      </c>
      <c r="BC286" s="116" t="s">
        <v>36</v>
      </c>
      <c r="BD286" s="132">
        <v>12247.85</v>
      </c>
      <c r="BE286" s="134" t="s">
        <v>11825</v>
      </c>
      <c r="BF286" s="116" t="s">
        <v>11768</v>
      </c>
      <c r="BG286" s="96">
        <f t="shared" si="14"/>
        <v>863.5180555555562</v>
      </c>
      <c r="BH286" s="97">
        <f t="shared" si="15"/>
        <v>28.783935185185207</v>
      </c>
    </row>
    <row r="287" spans="1:60" ht="12.95" customHeight="1" x14ac:dyDescent="0.25">
      <c r="A287" s="133" t="s">
        <v>11714</v>
      </c>
      <c r="B287" s="88">
        <v>93</v>
      </c>
      <c r="C287" s="88" t="s">
        <v>2527</v>
      </c>
      <c r="D287" s="270">
        <v>1122</v>
      </c>
      <c r="E287" s="88" t="s">
        <v>2539</v>
      </c>
      <c r="F287" s="88" t="s">
        <v>11243</v>
      </c>
      <c r="G287" s="200" t="s">
        <v>9730</v>
      </c>
      <c r="H287" s="88" t="s">
        <v>11884</v>
      </c>
      <c r="I287" s="88" t="s">
        <v>13987</v>
      </c>
      <c r="J287" s="88" t="s">
        <v>7453</v>
      </c>
      <c r="K287" s="89">
        <v>69179.039999999994</v>
      </c>
      <c r="L287" s="89">
        <v>47000</v>
      </c>
      <c r="M287" s="89">
        <f t="shared" si="16"/>
        <v>22179.039999999994</v>
      </c>
      <c r="N287" s="292">
        <v>7050</v>
      </c>
      <c r="O287" s="33" t="s">
        <v>16068</v>
      </c>
      <c r="P287" s="88" t="s">
        <v>9686</v>
      </c>
      <c r="Q287" s="99">
        <v>1452957</v>
      </c>
      <c r="R287" s="116" t="s">
        <v>11826</v>
      </c>
      <c r="S287" s="116" t="s">
        <v>11827</v>
      </c>
      <c r="T287" s="88" t="s">
        <v>2622</v>
      </c>
      <c r="U287" s="99" t="s">
        <v>1178</v>
      </c>
      <c r="V287" s="116" t="s">
        <v>11828</v>
      </c>
      <c r="W287" s="116" t="s">
        <v>10836</v>
      </c>
      <c r="X287" s="116" t="s">
        <v>2623</v>
      </c>
      <c r="Y287" s="132">
        <v>12144</v>
      </c>
      <c r="Z287" s="132">
        <v>12144</v>
      </c>
      <c r="AA287" s="116" t="s">
        <v>2623</v>
      </c>
      <c r="AB287" s="116" t="s">
        <v>2623</v>
      </c>
      <c r="AC287" s="116" t="s">
        <v>2623</v>
      </c>
      <c r="AD287" s="132">
        <v>12144</v>
      </c>
      <c r="AE287" s="116" t="s">
        <v>26</v>
      </c>
      <c r="AF287" s="132">
        <v>12144</v>
      </c>
      <c r="AG287" s="132">
        <v>45708.58</v>
      </c>
      <c r="AH287" s="116" t="s">
        <v>27</v>
      </c>
      <c r="AI287" s="132">
        <v>0</v>
      </c>
      <c r="AJ287" s="116" t="s">
        <v>2629</v>
      </c>
      <c r="AK287" s="116" t="s">
        <v>2630</v>
      </c>
      <c r="AL287" s="116" t="s">
        <v>2626</v>
      </c>
      <c r="AM287" s="116" t="s">
        <v>28</v>
      </c>
      <c r="AN287" s="88" t="s">
        <v>135</v>
      </c>
      <c r="AO287" s="116" t="s">
        <v>276</v>
      </c>
      <c r="AP287" s="116" t="s">
        <v>31</v>
      </c>
      <c r="AQ287" s="116" t="s">
        <v>2641</v>
      </c>
      <c r="AR287" s="116" t="s">
        <v>32</v>
      </c>
      <c r="AS287" s="116" t="s">
        <v>39</v>
      </c>
      <c r="AT287" s="116" t="s">
        <v>40</v>
      </c>
      <c r="AU287" s="116" t="s">
        <v>41</v>
      </c>
      <c r="AV287" s="116" t="s">
        <v>42</v>
      </c>
      <c r="AW287" s="116" t="s">
        <v>11768</v>
      </c>
      <c r="AX287" s="116" t="s">
        <v>2637</v>
      </c>
      <c r="AY287" s="120">
        <v>0</v>
      </c>
      <c r="AZ287" s="116" t="s">
        <v>11829</v>
      </c>
      <c r="BA287" s="116" t="s">
        <v>11830</v>
      </c>
      <c r="BB287" s="116" t="s">
        <v>11831</v>
      </c>
      <c r="BC287" s="116" t="s">
        <v>36</v>
      </c>
      <c r="BD287" s="132">
        <v>12144</v>
      </c>
      <c r="BE287" s="134" t="s">
        <v>11831</v>
      </c>
      <c r="BF287" s="116" t="s">
        <v>11768</v>
      </c>
      <c r="BG287" s="96">
        <f t="shared" si="14"/>
        <v>748.13333333333139</v>
      </c>
      <c r="BH287" s="97">
        <f t="shared" si="15"/>
        <v>24.937777777777715</v>
      </c>
    </row>
    <row r="288" spans="1:60" ht="12.95" customHeight="1" x14ac:dyDescent="0.25">
      <c r="A288" s="133" t="s">
        <v>11714</v>
      </c>
      <c r="B288" s="88">
        <v>93</v>
      </c>
      <c r="C288" s="88" t="s">
        <v>2527</v>
      </c>
      <c r="D288" s="270">
        <v>7000</v>
      </c>
      <c r="E288" s="88" t="s">
        <v>11949</v>
      </c>
      <c r="F288" s="150" t="s">
        <v>11898</v>
      </c>
      <c r="G288" s="150"/>
      <c r="H288" s="88" t="s">
        <v>10196</v>
      </c>
      <c r="I288" s="88" t="s">
        <v>10206</v>
      </c>
      <c r="J288" s="88" t="s">
        <v>7453</v>
      </c>
      <c r="K288" s="89">
        <v>398359.03</v>
      </c>
      <c r="L288" s="89">
        <v>316000</v>
      </c>
      <c r="M288" s="89">
        <f t="shared" si="16"/>
        <v>82359.030000000028</v>
      </c>
      <c r="N288" s="292">
        <v>47400</v>
      </c>
      <c r="O288" s="33" t="s">
        <v>16068</v>
      </c>
      <c r="P288" s="88" t="s">
        <v>9686</v>
      </c>
      <c r="Q288" s="99">
        <v>1510676</v>
      </c>
      <c r="R288" s="116" t="s">
        <v>11832</v>
      </c>
      <c r="S288" s="116" t="s">
        <v>11833</v>
      </c>
      <c r="T288" s="88" t="s">
        <v>2622</v>
      </c>
      <c r="U288" s="99" t="s">
        <v>11834</v>
      </c>
      <c r="V288" s="116" t="s">
        <v>11835</v>
      </c>
      <c r="W288" s="116" t="s">
        <v>11836</v>
      </c>
      <c r="X288" s="116" t="s">
        <v>2623</v>
      </c>
      <c r="Y288" s="132">
        <v>315422.40000000002</v>
      </c>
      <c r="Z288" s="132">
        <v>315422.40000000002</v>
      </c>
      <c r="AA288" s="116" t="s">
        <v>2623</v>
      </c>
      <c r="AB288" s="116" t="s">
        <v>2623</v>
      </c>
      <c r="AC288" s="116" t="s">
        <v>2623</v>
      </c>
      <c r="AD288" s="132">
        <v>315422.40000000002</v>
      </c>
      <c r="AE288" s="116" t="s">
        <v>26</v>
      </c>
      <c r="AF288" s="132">
        <v>315422.40000000002</v>
      </c>
      <c r="AG288" s="132">
        <v>0</v>
      </c>
      <c r="AH288" s="116" t="s">
        <v>27</v>
      </c>
      <c r="AI288" s="132">
        <v>0</v>
      </c>
      <c r="AJ288" s="116" t="s">
        <v>2629</v>
      </c>
      <c r="AK288" s="116" t="s">
        <v>2630</v>
      </c>
      <c r="AL288" s="116" t="s">
        <v>2626</v>
      </c>
      <c r="AM288" s="116" t="s">
        <v>28</v>
      </c>
      <c r="AN288" s="88" t="s">
        <v>135</v>
      </c>
      <c r="AO288" s="116" t="s">
        <v>284</v>
      </c>
      <c r="AP288" s="116" t="s">
        <v>45</v>
      </c>
      <c r="AQ288" s="116" t="s">
        <v>2634</v>
      </c>
      <c r="AR288" s="116" t="s">
        <v>32</v>
      </c>
      <c r="AS288" s="116" t="s">
        <v>904</v>
      </c>
      <c r="AT288" s="116" t="s">
        <v>123</v>
      </c>
      <c r="AU288" s="116" t="s">
        <v>185</v>
      </c>
      <c r="AV288" s="116" t="s">
        <v>42</v>
      </c>
      <c r="AW288" s="116" t="s">
        <v>11768</v>
      </c>
      <c r="AX288" s="116" t="s">
        <v>2637</v>
      </c>
      <c r="AY288" s="120">
        <v>0</v>
      </c>
      <c r="AZ288" s="116" t="s">
        <v>11837</v>
      </c>
      <c r="BA288" s="116" t="s">
        <v>11838</v>
      </c>
      <c r="BB288" s="116" t="s">
        <v>11839</v>
      </c>
      <c r="BC288" s="116" t="s">
        <v>36</v>
      </c>
      <c r="BD288" s="132">
        <v>315422.40000000002</v>
      </c>
      <c r="BE288" s="134" t="s">
        <v>11839</v>
      </c>
      <c r="BF288" s="116" t="s">
        <v>11768</v>
      </c>
      <c r="BG288" s="96">
        <f t="shared" si="14"/>
        <v>624.97986111111095</v>
      </c>
      <c r="BH288" s="97">
        <f t="shared" si="15"/>
        <v>20.832662037037032</v>
      </c>
    </row>
    <row r="289" spans="1:60" s="131" customFormat="1" ht="12.95" customHeight="1" x14ac:dyDescent="0.25">
      <c r="A289" s="127" t="s">
        <v>11714</v>
      </c>
      <c r="B289" s="122">
        <v>93</v>
      </c>
      <c r="C289" s="88" t="s">
        <v>2527</v>
      </c>
      <c r="D289" s="270">
        <v>5030</v>
      </c>
      <c r="E289" s="122" t="s">
        <v>2530</v>
      </c>
      <c r="F289" s="122" t="s">
        <v>11913</v>
      </c>
      <c r="G289" s="122"/>
      <c r="H289" s="88" t="s">
        <v>10196</v>
      </c>
      <c r="I289" s="122" t="s">
        <v>10206</v>
      </c>
      <c r="J289" s="122" t="s">
        <v>7456</v>
      </c>
      <c r="K289" s="123">
        <v>50575.303200000002</v>
      </c>
      <c r="L289" s="89">
        <v>0</v>
      </c>
      <c r="M289" s="89">
        <f t="shared" si="16"/>
        <v>50575.303200000002</v>
      </c>
      <c r="N289" s="303">
        <v>0</v>
      </c>
      <c r="O289" s="297" t="s">
        <v>16077</v>
      </c>
      <c r="P289" s="122" t="s">
        <v>9686</v>
      </c>
      <c r="Q289" s="124">
        <v>1395960</v>
      </c>
      <c r="R289" s="125" t="s">
        <v>11840</v>
      </c>
      <c r="S289" s="125" t="s">
        <v>11841</v>
      </c>
      <c r="T289" s="122" t="s">
        <v>2622</v>
      </c>
      <c r="U289" s="124" t="s">
        <v>11842</v>
      </c>
      <c r="V289" s="116" t="s">
        <v>11843</v>
      </c>
      <c r="W289" s="125" t="s">
        <v>11844</v>
      </c>
      <c r="X289" s="125" t="s">
        <v>2623</v>
      </c>
      <c r="Y289" s="126">
        <v>32004</v>
      </c>
      <c r="Z289" s="126">
        <v>32004</v>
      </c>
      <c r="AA289" s="125" t="s">
        <v>2623</v>
      </c>
      <c r="AB289" s="125" t="s">
        <v>2623</v>
      </c>
      <c r="AC289" s="125" t="s">
        <v>2623</v>
      </c>
      <c r="AD289" s="126">
        <v>32004</v>
      </c>
      <c r="AE289" s="125" t="s">
        <v>50</v>
      </c>
      <c r="AF289" s="126">
        <v>16002</v>
      </c>
      <c r="AG289" s="126">
        <v>0</v>
      </c>
      <c r="AH289" s="125" t="s">
        <v>27</v>
      </c>
      <c r="AI289" s="126">
        <v>0</v>
      </c>
      <c r="AJ289" s="125" t="s">
        <v>2629</v>
      </c>
      <c r="AK289" s="125" t="s">
        <v>2630</v>
      </c>
      <c r="AL289" s="127"/>
      <c r="AM289" s="125" t="s">
        <v>28</v>
      </c>
      <c r="AN289" s="88" t="s">
        <v>135</v>
      </c>
      <c r="AO289" s="125" t="s">
        <v>136</v>
      </c>
      <c r="AP289" s="125" t="s">
        <v>31</v>
      </c>
      <c r="AQ289" s="125" t="s">
        <v>2634</v>
      </c>
      <c r="AR289" s="125" t="s">
        <v>32</v>
      </c>
      <c r="AS289" s="125" t="s">
        <v>285</v>
      </c>
      <c r="AT289" s="125" t="s">
        <v>34</v>
      </c>
      <c r="AU289" s="125" t="s">
        <v>71</v>
      </c>
      <c r="AV289" s="125" t="s">
        <v>42</v>
      </c>
      <c r="AW289" s="125" t="s">
        <v>11768</v>
      </c>
      <c r="AX289" s="125" t="s">
        <v>2628</v>
      </c>
      <c r="AY289" s="120">
        <v>0</v>
      </c>
      <c r="AZ289" s="116" t="s">
        <v>11845</v>
      </c>
      <c r="BA289" s="125" t="s">
        <v>11846</v>
      </c>
      <c r="BB289" s="125" t="s">
        <v>11847</v>
      </c>
      <c r="BC289" s="125" t="s">
        <v>36</v>
      </c>
      <c r="BD289" s="126">
        <v>32004</v>
      </c>
      <c r="BE289" s="128" t="s">
        <v>11847</v>
      </c>
      <c r="BF289" s="125" t="s">
        <v>11768</v>
      </c>
      <c r="BG289" s="129">
        <f t="shared" si="14"/>
        <v>892.18541666666715</v>
      </c>
      <c r="BH289" s="130">
        <f t="shared" si="15"/>
        <v>29.739513888888904</v>
      </c>
    </row>
    <row r="290" spans="1:60" ht="12.95" customHeight="1" x14ac:dyDescent="0.25">
      <c r="A290" s="133" t="s">
        <v>11714</v>
      </c>
      <c r="B290" s="88">
        <v>82</v>
      </c>
      <c r="C290" s="88" t="s">
        <v>2527</v>
      </c>
      <c r="D290" s="270">
        <v>1102</v>
      </c>
      <c r="E290" s="88" t="s">
        <v>11932</v>
      </c>
      <c r="F290" s="122" t="s">
        <v>9729</v>
      </c>
      <c r="G290" s="200" t="s">
        <v>9729</v>
      </c>
      <c r="H290" s="88" t="s">
        <v>10196</v>
      </c>
      <c r="I290" s="88" t="s">
        <v>10205</v>
      </c>
      <c r="J290" s="88" t="s">
        <v>7453</v>
      </c>
      <c r="K290" s="89">
        <v>68267.070000000007</v>
      </c>
      <c r="L290" s="89">
        <v>58300</v>
      </c>
      <c r="M290" s="89">
        <f t="shared" si="16"/>
        <v>9967.070000000007</v>
      </c>
      <c r="N290" s="292">
        <v>5830</v>
      </c>
      <c r="O290" s="33" t="s">
        <v>16067</v>
      </c>
      <c r="P290" s="122" t="s">
        <v>9686</v>
      </c>
      <c r="Q290" s="101">
        <v>1503744</v>
      </c>
      <c r="R290" s="115" t="s">
        <v>11848</v>
      </c>
      <c r="S290" s="115" t="s">
        <v>4335</v>
      </c>
      <c r="T290" s="122" t="s">
        <v>2622</v>
      </c>
      <c r="U290" s="101" t="s">
        <v>11849</v>
      </c>
      <c r="V290" s="116" t="s">
        <v>11850</v>
      </c>
      <c r="W290" s="115" t="s">
        <v>11851</v>
      </c>
      <c r="X290" s="115" t="s">
        <v>2623</v>
      </c>
      <c r="Y290" s="117">
        <v>45628.41</v>
      </c>
      <c r="Z290" s="117">
        <v>66881.11</v>
      </c>
      <c r="AA290" s="115" t="s">
        <v>2623</v>
      </c>
      <c r="AB290" s="115" t="s">
        <v>2623</v>
      </c>
      <c r="AC290" s="115" t="s">
        <v>2623</v>
      </c>
      <c r="AD290" s="117">
        <v>45628.41</v>
      </c>
      <c r="AE290" s="115" t="s">
        <v>26</v>
      </c>
      <c r="AF290" s="117">
        <v>45628.41</v>
      </c>
      <c r="AG290" s="117">
        <v>0</v>
      </c>
      <c r="AH290" s="115" t="s">
        <v>27</v>
      </c>
      <c r="AI290" s="117">
        <v>0</v>
      </c>
      <c r="AJ290" s="115" t="s">
        <v>2629</v>
      </c>
      <c r="AK290" s="115" t="s">
        <v>2630</v>
      </c>
      <c r="AL290" s="115" t="s">
        <v>2626</v>
      </c>
      <c r="AM290" s="115" t="s">
        <v>28</v>
      </c>
      <c r="AN290" s="88" t="s">
        <v>135</v>
      </c>
      <c r="AO290" s="115" t="s">
        <v>136</v>
      </c>
      <c r="AP290" s="115" t="s">
        <v>45</v>
      </c>
      <c r="AQ290" s="115" t="s">
        <v>2653</v>
      </c>
      <c r="AR290" s="115" t="s">
        <v>32</v>
      </c>
      <c r="AS290" s="115" t="s">
        <v>39</v>
      </c>
      <c r="AT290" s="115" t="s">
        <v>40</v>
      </c>
      <c r="AU290" s="115" t="s">
        <v>41</v>
      </c>
      <c r="AV290" s="115" t="s">
        <v>42</v>
      </c>
      <c r="AW290" s="115" t="s">
        <v>11768</v>
      </c>
      <c r="AX290" s="115" t="s">
        <v>2637</v>
      </c>
      <c r="AY290" s="120">
        <v>0</v>
      </c>
      <c r="AZ290" s="116" t="s">
        <v>11852</v>
      </c>
      <c r="BA290" s="115" t="s">
        <v>11320</v>
      </c>
      <c r="BB290" s="115" t="s">
        <v>11853</v>
      </c>
      <c r="BC290" s="115" t="s">
        <v>36</v>
      </c>
      <c r="BD290" s="117">
        <v>45628.41</v>
      </c>
      <c r="BE290" s="121" t="s">
        <v>11853</v>
      </c>
      <c r="BF290" s="116" t="s">
        <v>11768</v>
      </c>
      <c r="BG290" s="96">
        <f t="shared" si="14"/>
        <v>637.98958333333576</v>
      </c>
      <c r="BH290" s="97">
        <f t="shared" si="15"/>
        <v>21.266319444444527</v>
      </c>
    </row>
    <row r="291" spans="1:60" ht="12.95" customHeight="1" x14ac:dyDescent="0.25">
      <c r="A291" s="88" t="s">
        <v>11714</v>
      </c>
      <c r="B291" s="88">
        <v>93</v>
      </c>
      <c r="C291" s="88" t="s">
        <v>2527</v>
      </c>
      <c r="D291" s="270">
        <v>5030</v>
      </c>
      <c r="E291" s="88" t="s">
        <v>2530</v>
      </c>
      <c r="F291" s="122" t="s">
        <v>11913</v>
      </c>
      <c r="G291" s="122"/>
      <c r="H291" s="88" t="s">
        <v>10202</v>
      </c>
      <c r="I291" s="88" t="s">
        <v>10202</v>
      </c>
      <c r="J291" s="88" t="s">
        <v>7453</v>
      </c>
      <c r="K291" s="89">
        <v>17424.189999999999</v>
      </c>
      <c r="L291" s="89">
        <v>17000</v>
      </c>
      <c r="M291" s="89">
        <f t="shared" si="16"/>
        <v>424.18999999999869</v>
      </c>
      <c r="N291" s="292">
        <v>0</v>
      </c>
      <c r="O291" s="33" t="s">
        <v>16077</v>
      </c>
      <c r="P291" s="88" t="s">
        <v>7842</v>
      </c>
      <c r="Q291" s="90"/>
      <c r="R291" s="88" t="s">
        <v>11950</v>
      </c>
      <c r="S291" s="88" t="s">
        <v>11951</v>
      </c>
      <c r="T291" s="88" t="s">
        <v>2622</v>
      </c>
      <c r="U291" s="88" t="s">
        <v>11952</v>
      </c>
      <c r="V291" s="88" t="s">
        <v>11953</v>
      </c>
      <c r="W291" s="92">
        <v>41487</v>
      </c>
      <c r="X291" s="88"/>
      <c r="Y291" s="89">
        <v>17000</v>
      </c>
      <c r="Z291" s="89">
        <v>17000</v>
      </c>
      <c r="AA291" s="88"/>
      <c r="AB291" s="88"/>
      <c r="AC291" s="88"/>
      <c r="AD291" s="89">
        <v>17000</v>
      </c>
      <c r="AE291" s="88" t="s">
        <v>26</v>
      </c>
      <c r="AF291" s="89">
        <v>17000</v>
      </c>
      <c r="AG291" s="89"/>
      <c r="AH291" s="88" t="s">
        <v>27</v>
      </c>
      <c r="AI291" s="117">
        <v>0</v>
      </c>
      <c r="AJ291" s="115" t="s">
        <v>2629</v>
      </c>
      <c r="AK291" s="88" t="s">
        <v>2630</v>
      </c>
      <c r="AL291" s="88"/>
      <c r="AM291" s="88" t="s">
        <v>28</v>
      </c>
      <c r="AN291" s="88" t="s">
        <v>135</v>
      </c>
      <c r="AO291" s="88" t="s">
        <v>284</v>
      </c>
      <c r="AP291" s="88" t="s">
        <v>31</v>
      </c>
      <c r="AQ291" s="88" t="s">
        <v>2641</v>
      </c>
      <c r="AR291" s="88" t="s">
        <v>32</v>
      </c>
      <c r="AS291" s="88" t="s">
        <v>11954</v>
      </c>
      <c r="AT291" s="88" t="s">
        <v>53</v>
      </c>
      <c r="AU291" s="88" t="s">
        <v>10384</v>
      </c>
      <c r="AV291" s="115" t="s">
        <v>42</v>
      </c>
      <c r="AW291" s="125" t="s">
        <v>11955</v>
      </c>
      <c r="AX291" s="88" t="s">
        <v>2660</v>
      </c>
      <c r="AY291" s="169"/>
      <c r="AZ291" s="116" t="s">
        <v>11956</v>
      </c>
      <c r="BA291" s="125" t="s">
        <v>11957</v>
      </c>
      <c r="BB291" s="125" t="s">
        <v>11958</v>
      </c>
      <c r="BC291" s="125" t="s">
        <v>36</v>
      </c>
      <c r="BD291" s="117">
        <v>17379</v>
      </c>
      <c r="BE291" s="166" t="s">
        <v>11957</v>
      </c>
      <c r="BF291" s="92">
        <v>41789</v>
      </c>
      <c r="BG291" s="96">
        <f t="shared" si="14"/>
        <v>281</v>
      </c>
      <c r="BH291" s="97">
        <f t="shared" si="15"/>
        <v>9.3666666666666671</v>
      </c>
    </row>
    <row r="292" spans="1:60" ht="12.95" customHeight="1" x14ac:dyDescent="0.25">
      <c r="A292" s="88" t="s">
        <v>11714</v>
      </c>
      <c r="B292" s="88">
        <v>93</v>
      </c>
      <c r="C292" s="88" t="s">
        <v>2527</v>
      </c>
      <c r="D292" s="270">
        <v>5030</v>
      </c>
      <c r="E292" s="88" t="s">
        <v>2530</v>
      </c>
      <c r="F292" s="149" t="s">
        <v>11898</v>
      </c>
      <c r="G292" s="149"/>
      <c r="H292" s="88" t="s">
        <v>10196</v>
      </c>
      <c r="I292" s="122" t="s">
        <v>10196</v>
      </c>
      <c r="J292" s="166" t="s">
        <v>7838</v>
      </c>
      <c r="K292" s="89">
        <v>10776.72</v>
      </c>
      <c r="L292" s="89">
        <v>10000</v>
      </c>
      <c r="M292" s="89">
        <f t="shared" si="16"/>
        <v>776.71999999999935</v>
      </c>
      <c r="N292" s="316">
        <v>1000</v>
      </c>
      <c r="O292" s="317" t="s">
        <v>16067</v>
      </c>
      <c r="P292" s="122" t="s">
        <v>9686</v>
      </c>
      <c r="Q292" s="170">
        <v>930424</v>
      </c>
      <c r="R292" s="171" t="s">
        <v>11962</v>
      </c>
      <c r="S292" s="171" t="s">
        <v>11963</v>
      </c>
      <c r="T292" s="171" t="s">
        <v>2622</v>
      </c>
      <c r="U292" s="170" t="s">
        <v>11964</v>
      </c>
      <c r="V292" s="172" t="s">
        <v>11965</v>
      </c>
      <c r="W292" s="171" t="s">
        <v>11966</v>
      </c>
      <c r="X292" s="171" t="s">
        <v>2623</v>
      </c>
      <c r="Y292" s="173">
        <v>10000</v>
      </c>
      <c r="Z292" s="173">
        <v>10000</v>
      </c>
      <c r="AA292" s="171" t="s">
        <v>2623</v>
      </c>
      <c r="AB292" s="171" t="s">
        <v>2623</v>
      </c>
      <c r="AC292" s="171" t="s">
        <v>2623</v>
      </c>
      <c r="AD292" s="173">
        <v>10000</v>
      </c>
      <c r="AE292" s="171" t="s">
        <v>26</v>
      </c>
      <c r="AF292" s="173">
        <v>10000</v>
      </c>
      <c r="AG292" s="173">
        <v>0</v>
      </c>
      <c r="AH292" s="171" t="s">
        <v>27</v>
      </c>
      <c r="AI292" s="173">
        <v>0</v>
      </c>
      <c r="AJ292" s="171" t="s">
        <v>2624</v>
      </c>
      <c r="AK292" s="171" t="s">
        <v>2625</v>
      </c>
      <c r="AL292" s="171" t="s">
        <v>2626</v>
      </c>
      <c r="AM292" s="171" t="s">
        <v>28</v>
      </c>
      <c r="AN292" s="88" t="s">
        <v>135</v>
      </c>
      <c r="AO292" s="171" t="s">
        <v>136</v>
      </c>
      <c r="AP292" s="171" t="s">
        <v>197</v>
      </c>
      <c r="AQ292" s="171" t="s">
        <v>2645</v>
      </c>
      <c r="AR292" s="171" t="s">
        <v>32</v>
      </c>
      <c r="AS292" s="171" t="s">
        <v>145</v>
      </c>
      <c r="AT292" s="171" t="s">
        <v>34</v>
      </c>
      <c r="AU292" s="171" t="s">
        <v>71</v>
      </c>
      <c r="AV292" s="171" t="s">
        <v>42</v>
      </c>
      <c r="AW292" s="171" t="s">
        <v>11955</v>
      </c>
      <c r="AX292" s="171" t="s">
        <v>57</v>
      </c>
      <c r="AY292" s="204">
        <v>0</v>
      </c>
      <c r="AZ292" s="174" t="s">
        <v>11959</v>
      </c>
      <c r="BA292" s="171" t="s">
        <v>11960</v>
      </c>
      <c r="BB292" s="171" t="s">
        <v>11961</v>
      </c>
      <c r="BC292" s="171" t="s">
        <v>36</v>
      </c>
      <c r="BD292" s="173">
        <v>10000</v>
      </c>
      <c r="BE292" s="95">
        <v>39462</v>
      </c>
      <c r="BF292" s="92">
        <v>41789</v>
      </c>
      <c r="BG292" s="96">
        <f t="shared" si="14"/>
        <v>2327</v>
      </c>
      <c r="BH292" s="97">
        <f t="shared" si="15"/>
        <v>77.566666666666663</v>
      </c>
    </row>
    <row r="293" spans="1:60" s="131" customFormat="1" ht="12.95" customHeight="1" x14ac:dyDescent="0.25">
      <c r="A293" s="122" t="s">
        <v>12201</v>
      </c>
      <c r="B293" s="122">
        <v>93</v>
      </c>
      <c r="C293" s="88" t="s">
        <v>2527</v>
      </c>
      <c r="D293" s="270">
        <v>7001</v>
      </c>
      <c r="E293" s="138" t="s">
        <v>12280</v>
      </c>
      <c r="F293" s="122" t="s">
        <v>11913</v>
      </c>
      <c r="G293" s="122"/>
      <c r="H293" s="88" t="s">
        <v>10196</v>
      </c>
      <c r="I293" s="122" t="s">
        <v>10206</v>
      </c>
      <c r="J293" s="122" t="s">
        <v>7453</v>
      </c>
      <c r="K293" s="123">
        <v>88016.02</v>
      </c>
      <c r="L293" s="123">
        <v>80000</v>
      </c>
      <c r="M293" s="123">
        <v>8016.0200000000041</v>
      </c>
      <c r="N293" s="292">
        <v>12000</v>
      </c>
      <c r="O293" s="297" t="s">
        <v>16068</v>
      </c>
      <c r="P293" s="122" t="s">
        <v>7842</v>
      </c>
      <c r="Q293" s="124">
        <v>1504544</v>
      </c>
      <c r="R293" s="124" t="s">
        <v>11968</v>
      </c>
      <c r="S293" s="124" t="s">
        <v>11969</v>
      </c>
      <c r="T293" s="124" t="s">
        <v>2622</v>
      </c>
      <c r="U293" s="124" t="s">
        <v>11970</v>
      </c>
      <c r="V293" s="124" t="s">
        <v>11971</v>
      </c>
      <c r="W293" s="99" t="s">
        <v>11972</v>
      </c>
      <c r="X293" s="124" t="s">
        <v>2623</v>
      </c>
      <c r="Y293" s="175">
        <v>100626</v>
      </c>
      <c r="Z293" s="175">
        <v>100626</v>
      </c>
      <c r="AA293" s="124" t="s">
        <v>2623</v>
      </c>
      <c r="AB293" s="124" t="s">
        <v>2623</v>
      </c>
      <c r="AC293" s="124" t="s">
        <v>2623</v>
      </c>
      <c r="AD293" s="175">
        <v>80000</v>
      </c>
      <c r="AE293" s="124" t="s">
        <v>26</v>
      </c>
      <c r="AF293" s="175">
        <v>80000</v>
      </c>
      <c r="AG293" s="175">
        <v>0</v>
      </c>
      <c r="AH293" s="124" t="s">
        <v>27</v>
      </c>
      <c r="AI293" s="175">
        <v>0</v>
      </c>
      <c r="AJ293" s="124" t="s">
        <v>2629</v>
      </c>
      <c r="AK293" s="124" t="s">
        <v>2625</v>
      </c>
      <c r="AL293" s="124" t="s">
        <v>2626</v>
      </c>
      <c r="AM293" s="124" t="s">
        <v>28</v>
      </c>
      <c r="AN293" s="88" t="s">
        <v>135</v>
      </c>
      <c r="AO293" s="124" t="s">
        <v>276</v>
      </c>
      <c r="AP293" s="124" t="s">
        <v>45</v>
      </c>
      <c r="AQ293" s="124" t="s">
        <v>2641</v>
      </c>
      <c r="AR293" s="124" t="s">
        <v>32</v>
      </c>
      <c r="AS293" s="124" t="s">
        <v>39</v>
      </c>
      <c r="AT293" s="124" t="s">
        <v>40</v>
      </c>
      <c r="AU293" s="124" t="s">
        <v>41</v>
      </c>
      <c r="AV293" s="124" t="s">
        <v>11973</v>
      </c>
      <c r="AW293" s="124" t="s">
        <v>11974</v>
      </c>
      <c r="AX293" s="124" t="s">
        <v>2660</v>
      </c>
      <c r="AY293" s="175">
        <v>0</v>
      </c>
      <c r="AZ293" s="99" t="s">
        <v>11975</v>
      </c>
      <c r="BA293" s="124" t="s">
        <v>11976</v>
      </c>
      <c r="BB293" s="124" t="s">
        <v>11977</v>
      </c>
      <c r="BC293" s="124" t="s">
        <v>36</v>
      </c>
      <c r="BD293" s="175">
        <v>100626</v>
      </c>
      <c r="BE293" s="128" t="s">
        <v>11976</v>
      </c>
      <c r="BF293" s="124" t="s">
        <v>11974</v>
      </c>
      <c r="BG293" s="129">
        <f t="shared" si="14"/>
        <v>681</v>
      </c>
      <c r="BH293" s="130">
        <f t="shared" si="15"/>
        <v>22.7</v>
      </c>
    </row>
    <row r="294" spans="1:60" s="131" customFormat="1" ht="12.95" customHeight="1" x14ac:dyDescent="0.25">
      <c r="A294" s="122" t="s">
        <v>12201</v>
      </c>
      <c r="B294" s="122">
        <v>82</v>
      </c>
      <c r="C294" s="88" t="s">
        <v>2527</v>
      </c>
      <c r="D294" s="270">
        <v>5023</v>
      </c>
      <c r="E294" s="138" t="s">
        <v>8292</v>
      </c>
      <c r="F294" s="122" t="s">
        <v>11927</v>
      </c>
      <c r="G294" s="201" t="s">
        <v>11927</v>
      </c>
      <c r="H294" s="88" t="s">
        <v>10196</v>
      </c>
      <c r="I294" s="122" t="s">
        <v>10462</v>
      </c>
      <c r="J294" s="122" t="s">
        <v>7839</v>
      </c>
      <c r="K294" s="123">
        <v>102427.35</v>
      </c>
      <c r="L294" s="123">
        <v>102427.35</v>
      </c>
      <c r="M294" s="123">
        <v>0</v>
      </c>
      <c r="N294" s="292">
        <v>10242.74</v>
      </c>
      <c r="O294" s="297" t="s">
        <v>16067</v>
      </c>
      <c r="P294" s="122" t="s">
        <v>9686</v>
      </c>
      <c r="Q294" s="124">
        <v>1037707</v>
      </c>
      <c r="R294" s="124" t="s">
        <v>11978</v>
      </c>
      <c r="S294" s="124" t="s">
        <v>11979</v>
      </c>
      <c r="T294" s="124" t="s">
        <v>2622</v>
      </c>
      <c r="U294" s="124">
        <v>2002</v>
      </c>
      <c r="V294" s="124" t="s">
        <v>11980</v>
      </c>
      <c r="W294" s="99" t="s">
        <v>11981</v>
      </c>
      <c r="X294" s="124" t="s">
        <v>2623</v>
      </c>
      <c r="Y294" s="175">
        <v>40000</v>
      </c>
      <c r="Z294" s="175">
        <v>40000</v>
      </c>
      <c r="AA294" s="124" t="s">
        <v>2623</v>
      </c>
      <c r="AB294" s="124" t="s">
        <v>2623</v>
      </c>
      <c r="AC294" s="124" t="s">
        <v>2623</v>
      </c>
      <c r="AD294" s="175">
        <v>40000</v>
      </c>
      <c r="AE294" s="124" t="s">
        <v>26</v>
      </c>
      <c r="AF294" s="175">
        <v>40000</v>
      </c>
      <c r="AG294" s="175">
        <v>4000</v>
      </c>
      <c r="AH294" s="124" t="s">
        <v>27</v>
      </c>
      <c r="AI294" s="175">
        <v>0</v>
      </c>
      <c r="AJ294" s="124" t="s">
        <v>2629</v>
      </c>
      <c r="AK294" s="124" t="s">
        <v>2625</v>
      </c>
      <c r="AL294" s="124" t="s">
        <v>2626</v>
      </c>
      <c r="AM294" s="124" t="s">
        <v>28</v>
      </c>
      <c r="AN294" s="88" t="s">
        <v>135</v>
      </c>
      <c r="AO294" s="124" t="s">
        <v>284</v>
      </c>
      <c r="AP294" s="124" t="s">
        <v>45</v>
      </c>
      <c r="AQ294" s="124" t="s">
        <v>8815</v>
      </c>
      <c r="AR294" s="124" t="s">
        <v>32</v>
      </c>
      <c r="AS294" s="124" t="s">
        <v>6985</v>
      </c>
      <c r="AT294" s="124" t="s">
        <v>34</v>
      </c>
      <c r="AU294" s="124" t="s">
        <v>71</v>
      </c>
      <c r="AV294" s="124" t="s">
        <v>11973</v>
      </c>
      <c r="AW294" s="124" t="s">
        <v>11982</v>
      </c>
      <c r="AX294" s="124" t="s">
        <v>43</v>
      </c>
      <c r="AY294" s="175">
        <v>0</v>
      </c>
      <c r="AZ294" s="99" t="s">
        <v>11983</v>
      </c>
      <c r="BA294" s="124" t="s">
        <v>11984</v>
      </c>
      <c r="BB294" s="124" t="s">
        <v>11985</v>
      </c>
      <c r="BC294" s="124" t="s">
        <v>36</v>
      </c>
      <c r="BD294" s="175">
        <v>40000</v>
      </c>
      <c r="BE294" s="128" t="s">
        <v>11984</v>
      </c>
      <c r="BF294" s="124" t="s">
        <v>11982</v>
      </c>
      <c r="BG294" s="129">
        <f t="shared" si="14"/>
        <v>1859</v>
      </c>
      <c r="BH294" s="130">
        <f t="shared" si="15"/>
        <v>61.966666666666669</v>
      </c>
    </row>
    <row r="295" spans="1:60" s="131" customFormat="1" ht="12.95" customHeight="1" x14ac:dyDescent="0.25">
      <c r="A295" s="122" t="s">
        <v>12201</v>
      </c>
      <c r="B295" s="122">
        <v>82</v>
      </c>
      <c r="C295" s="88" t="s">
        <v>2527</v>
      </c>
      <c r="D295" s="270">
        <v>5012</v>
      </c>
      <c r="E295" s="88" t="s">
        <v>2537</v>
      </c>
      <c r="F295" s="149" t="s">
        <v>11898</v>
      </c>
      <c r="G295" s="149"/>
      <c r="H295" s="88" t="s">
        <v>10196</v>
      </c>
      <c r="I295" s="122" t="s">
        <v>10206</v>
      </c>
      <c r="J295" s="122" t="s">
        <v>7838</v>
      </c>
      <c r="K295" s="123">
        <v>49020.4</v>
      </c>
      <c r="L295" s="123">
        <v>49020.4</v>
      </c>
      <c r="M295" s="123">
        <v>0</v>
      </c>
      <c r="N295" s="292">
        <v>0</v>
      </c>
      <c r="O295" s="297" t="s">
        <v>16077</v>
      </c>
      <c r="P295" s="122" t="s">
        <v>9686</v>
      </c>
      <c r="Q295" s="124">
        <v>1406362</v>
      </c>
      <c r="R295" s="124" t="s">
        <v>11986</v>
      </c>
      <c r="S295" s="124" t="s">
        <v>11987</v>
      </c>
      <c r="T295" s="124" t="s">
        <v>2622</v>
      </c>
      <c r="U295" s="124" t="s">
        <v>11988</v>
      </c>
      <c r="V295" s="124" t="s">
        <v>11989</v>
      </c>
      <c r="W295" s="99" t="s">
        <v>11990</v>
      </c>
      <c r="X295" s="124" t="s">
        <v>2623</v>
      </c>
      <c r="Y295" s="175">
        <v>105382</v>
      </c>
      <c r="Z295" s="175">
        <v>105382</v>
      </c>
      <c r="AA295" s="124" t="s">
        <v>2623</v>
      </c>
      <c r="AB295" s="124" t="s">
        <v>2623</v>
      </c>
      <c r="AC295" s="124" t="s">
        <v>2623</v>
      </c>
      <c r="AD295" s="175">
        <v>48589.32</v>
      </c>
      <c r="AE295" s="124" t="s">
        <v>26</v>
      </c>
      <c r="AF295" s="175">
        <v>48589.32</v>
      </c>
      <c r="AG295" s="175">
        <v>0</v>
      </c>
      <c r="AH295" s="124" t="s">
        <v>27</v>
      </c>
      <c r="AI295" s="175">
        <v>0</v>
      </c>
      <c r="AJ295" s="124" t="s">
        <v>2629</v>
      </c>
      <c r="AK295" s="124" t="s">
        <v>2625</v>
      </c>
      <c r="AL295" s="124" t="s">
        <v>2626</v>
      </c>
      <c r="AM295" s="124" t="s">
        <v>28</v>
      </c>
      <c r="AN295" s="88" t="s">
        <v>135</v>
      </c>
      <c r="AO295" s="124" t="s">
        <v>284</v>
      </c>
      <c r="AP295" s="124" t="s">
        <v>45</v>
      </c>
      <c r="AQ295" s="124" t="s">
        <v>2644</v>
      </c>
      <c r="AR295" s="124" t="s">
        <v>32</v>
      </c>
      <c r="AS295" s="124" t="s">
        <v>529</v>
      </c>
      <c r="AT295" s="124" t="s">
        <v>34</v>
      </c>
      <c r="AU295" s="124" t="s">
        <v>71</v>
      </c>
      <c r="AV295" s="124" t="s">
        <v>11973</v>
      </c>
      <c r="AW295" s="124" t="s">
        <v>11982</v>
      </c>
      <c r="AX295" s="124" t="s">
        <v>57</v>
      </c>
      <c r="AY295" s="175">
        <v>0</v>
      </c>
      <c r="AZ295" s="99" t="s">
        <v>11991</v>
      </c>
      <c r="BA295" s="124" t="s">
        <v>11992</v>
      </c>
      <c r="BB295" s="124" t="s">
        <v>11993</v>
      </c>
      <c r="BC295" s="124" t="s">
        <v>36</v>
      </c>
      <c r="BD295" s="175">
        <v>105382</v>
      </c>
      <c r="BE295" s="128" t="s">
        <v>11992</v>
      </c>
      <c r="BF295" s="124" t="s">
        <v>11982</v>
      </c>
      <c r="BG295" s="129">
        <f t="shared" ref="BG295:BG358" si="17">BF295-BE295</f>
        <v>911</v>
      </c>
      <c r="BH295" s="130">
        <f t="shared" ref="BH295:BH358" si="18">BG295/30</f>
        <v>30.366666666666667</v>
      </c>
    </row>
    <row r="296" spans="1:60" s="131" customFormat="1" ht="12.95" customHeight="1" x14ac:dyDescent="0.25">
      <c r="A296" s="122" t="s">
        <v>12201</v>
      </c>
      <c r="B296" s="88">
        <v>1</v>
      </c>
      <c r="C296" s="88" t="s">
        <v>2527</v>
      </c>
      <c r="D296" s="270"/>
      <c r="E296" s="90" t="s">
        <v>12276</v>
      </c>
      <c r="F296" s="122" t="s">
        <v>9730</v>
      </c>
      <c r="G296" s="200" t="s">
        <v>9730</v>
      </c>
      <c r="H296" s="88" t="s">
        <v>10196</v>
      </c>
      <c r="I296" s="122" t="s">
        <v>11891</v>
      </c>
      <c r="J296" s="122" t="s">
        <v>7453</v>
      </c>
      <c r="K296" s="123">
        <v>18000</v>
      </c>
      <c r="L296" s="123">
        <v>18000</v>
      </c>
      <c r="M296" s="123">
        <v>0</v>
      </c>
      <c r="N296" s="292">
        <v>0</v>
      </c>
      <c r="O296" s="297" t="s">
        <v>16077</v>
      </c>
      <c r="P296" s="122" t="s">
        <v>7842</v>
      </c>
      <c r="Q296" s="124">
        <v>1709355</v>
      </c>
      <c r="R296" s="124" t="s">
        <v>11994</v>
      </c>
      <c r="S296" s="124" t="s">
        <v>11995</v>
      </c>
      <c r="T296" s="124" t="s">
        <v>2622</v>
      </c>
      <c r="U296" s="124">
        <v>979114</v>
      </c>
      <c r="V296" s="124" t="s">
        <v>11996</v>
      </c>
      <c r="W296" s="99" t="s">
        <v>11997</v>
      </c>
      <c r="X296" s="124" t="s">
        <v>2623</v>
      </c>
      <c r="Y296" s="175">
        <v>54425.54</v>
      </c>
      <c r="Z296" s="175">
        <v>54425.54</v>
      </c>
      <c r="AA296" s="124" t="s">
        <v>2623</v>
      </c>
      <c r="AB296" s="124" t="s">
        <v>2623</v>
      </c>
      <c r="AC296" s="124" t="s">
        <v>2623</v>
      </c>
      <c r="AD296" s="175">
        <v>18000</v>
      </c>
      <c r="AE296" s="124" t="s">
        <v>26</v>
      </c>
      <c r="AF296" s="175">
        <v>18000</v>
      </c>
      <c r="AG296" s="175">
        <v>0</v>
      </c>
      <c r="AH296" s="124" t="s">
        <v>27</v>
      </c>
      <c r="AI296" s="175">
        <v>0</v>
      </c>
      <c r="AJ296" s="124" t="s">
        <v>2629</v>
      </c>
      <c r="AK296" s="124" t="s">
        <v>2625</v>
      </c>
      <c r="AL296" s="124" t="s">
        <v>2626</v>
      </c>
      <c r="AM296" s="124" t="s">
        <v>28</v>
      </c>
      <c r="AN296" s="88" t="s">
        <v>135</v>
      </c>
      <c r="AO296" s="124" t="s">
        <v>284</v>
      </c>
      <c r="AP296" s="124" t="s">
        <v>45</v>
      </c>
      <c r="AQ296" s="124" t="s">
        <v>2632</v>
      </c>
      <c r="AR296" s="124" t="s">
        <v>131</v>
      </c>
      <c r="AS296" s="124" t="s">
        <v>39</v>
      </c>
      <c r="AT296" s="124" t="s">
        <v>40</v>
      </c>
      <c r="AU296" s="124" t="s">
        <v>41</v>
      </c>
      <c r="AV296" s="124" t="s">
        <v>11973</v>
      </c>
      <c r="AW296" s="124" t="s">
        <v>11982</v>
      </c>
      <c r="AX296" s="124" t="s">
        <v>2660</v>
      </c>
      <c r="AY296" s="175">
        <v>0</v>
      </c>
      <c r="AZ296" s="99" t="s">
        <v>11998</v>
      </c>
      <c r="BA296" s="124" t="s">
        <v>11957</v>
      </c>
      <c r="BB296" s="124" t="s">
        <v>11999</v>
      </c>
      <c r="BC296" s="124" t="s">
        <v>600</v>
      </c>
      <c r="BD296" s="175">
        <v>54425.54</v>
      </c>
      <c r="BE296" s="128" t="s">
        <v>11957</v>
      </c>
      <c r="BF296" s="124" t="s">
        <v>11982</v>
      </c>
      <c r="BG296" s="129">
        <f t="shared" si="17"/>
        <v>292</v>
      </c>
      <c r="BH296" s="130">
        <f t="shared" si="18"/>
        <v>9.7333333333333325</v>
      </c>
    </row>
    <row r="297" spans="1:60" s="131" customFormat="1" ht="12.95" customHeight="1" x14ac:dyDescent="0.25">
      <c r="A297" s="122" t="s">
        <v>12201</v>
      </c>
      <c r="B297" s="88">
        <v>93</v>
      </c>
      <c r="C297" s="88" t="s">
        <v>2527</v>
      </c>
      <c r="D297" s="270">
        <v>5030</v>
      </c>
      <c r="E297" s="90" t="s">
        <v>2530</v>
      </c>
      <c r="F297" s="122" t="s">
        <v>11913</v>
      </c>
      <c r="G297" s="122"/>
      <c r="H297" s="88" t="s">
        <v>11884</v>
      </c>
      <c r="I297" s="88" t="s">
        <v>13987</v>
      </c>
      <c r="J297" s="122" t="s">
        <v>7453</v>
      </c>
      <c r="K297" s="89">
        <v>42687.429799999998</v>
      </c>
      <c r="L297" s="89">
        <v>40000</v>
      </c>
      <c r="M297" s="89">
        <v>2687.4297999999981</v>
      </c>
      <c r="N297" s="292">
        <v>4000</v>
      </c>
      <c r="O297" s="297" t="s">
        <v>16067</v>
      </c>
      <c r="P297" s="122" t="s">
        <v>7842</v>
      </c>
      <c r="Q297" s="124">
        <v>1193772</v>
      </c>
      <c r="R297" s="124" t="s">
        <v>12000</v>
      </c>
      <c r="S297" s="124" t="s">
        <v>12001</v>
      </c>
      <c r="T297" s="124" t="s">
        <v>2622</v>
      </c>
      <c r="U297" s="124" t="s">
        <v>12002</v>
      </c>
      <c r="V297" s="124" t="s">
        <v>12003</v>
      </c>
      <c r="W297" s="99" t="s">
        <v>12004</v>
      </c>
      <c r="X297" s="124" t="s">
        <v>2623</v>
      </c>
      <c r="Y297" s="175">
        <v>26965</v>
      </c>
      <c r="Z297" s="175">
        <v>26965</v>
      </c>
      <c r="AA297" s="124" t="s">
        <v>2623</v>
      </c>
      <c r="AB297" s="124" t="s">
        <v>2623</v>
      </c>
      <c r="AC297" s="124" t="s">
        <v>2623</v>
      </c>
      <c r="AD297" s="175">
        <v>26965</v>
      </c>
      <c r="AE297" s="124" t="s">
        <v>50</v>
      </c>
      <c r="AF297" s="175">
        <v>13482.5</v>
      </c>
      <c r="AG297" s="175">
        <v>0</v>
      </c>
      <c r="AH297" s="124" t="s">
        <v>27</v>
      </c>
      <c r="AI297" s="175">
        <v>0</v>
      </c>
      <c r="AJ297" s="124" t="s">
        <v>2629</v>
      </c>
      <c r="AK297" s="124" t="s">
        <v>2625</v>
      </c>
      <c r="AL297" s="124" t="s">
        <v>2626</v>
      </c>
      <c r="AM297" s="124" t="s">
        <v>28</v>
      </c>
      <c r="AN297" s="88" t="s">
        <v>135</v>
      </c>
      <c r="AO297" s="124" t="s">
        <v>284</v>
      </c>
      <c r="AP297" s="124" t="s">
        <v>31</v>
      </c>
      <c r="AQ297" s="138"/>
      <c r="AR297" s="124" t="s">
        <v>32</v>
      </c>
      <c r="AS297" s="124" t="s">
        <v>1145</v>
      </c>
      <c r="AT297" s="124" t="s">
        <v>34</v>
      </c>
      <c r="AU297" s="124" t="s">
        <v>71</v>
      </c>
      <c r="AV297" s="124" t="s">
        <v>11973</v>
      </c>
      <c r="AW297" s="124" t="s">
        <v>11982</v>
      </c>
      <c r="AX297" s="124" t="s">
        <v>2637</v>
      </c>
      <c r="AY297" s="175">
        <v>0</v>
      </c>
      <c r="AZ297" s="99" t="s">
        <v>12005</v>
      </c>
      <c r="BA297" s="124" t="s">
        <v>12006</v>
      </c>
      <c r="BB297" s="124" t="s">
        <v>12007</v>
      </c>
      <c r="BC297" s="124" t="s">
        <v>36</v>
      </c>
      <c r="BD297" s="175">
        <v>26965</v>
      </c>
      <c r="BE297" s="128" t="s">
        <v>12006</v>
      </c>
      <c r="BF297" s="124" t="s">
        <v>11982</v>
      </c>
      <c r="BG297" s="129">
        <f t="shared" si="17"/>
        <v>1552</v>
      </c>
      <c r="BH297" s="130">
        <f t="shared" si="18"/>
        <v>51.733333333333334</v>
      </c>
    </row>
    <row r="298" spans="1:60" s="131" customFormat="1" ht="12.95" customHeight="1" x14ac:dyDescent="0.25">
      <c r="A298" s="122" t="s">
        <v>12201</v>
      </c>
      <c r="B298" s="88">
        <v>93</v>
      </c>
      <c r="C298" s="88" t="s">
        <v>2527</v>
      </c>
      <c r="D298" s="270">
        <v>5030</v>
      </c>
      <c r="E298" s="90" t="s">
        <v>2530</v>
      </c>
      <c r="F298" s="122" t="s">
        <v>11913</v>
      </c>
      <c r="G298" s="122"/>
      <c r="H298" s="88" t="s">
        <v>10196</v>
      </c>
      <c r="I298" s="122" t="s">
        <v>10206</v>
      </c>
      <c r="J298" s="122" t="s">
        <v>7453</v>
      </c>
      <c r="K298" s="89">
        <v>39812.93</v>
      </c>
      <c r="L298" s="89">
        <v>31200</v>
      </c>
      <c r="M298" s="89">
        <v>8612.93</v>
      </c>
      <c r="N298" s="292">
        <v>4680</v>
      </c>
      <c r="O298" s="297" t="s">
        <v>16068</v>
      </c>
      <c r="P298" s="122" t="s">
        <v>7842</v>
      </c>
      <c r="Q298" s="124">
        <v>1546310</v>
      </c>
      <c r="R298" s="124" t="s">
        <v>12008</v>
      </c>
      <c r="S298" s="124" t="s">
        <v>12009</v>
      </c>
      <c r="T298" s="124" t="s">
        <v>2622</v>
      </c>
      <c r="U298" s="124" t="s">
        <v>12010</v>
      </c>
      <c r="V298" s="124" t="s">
        <v>12011</v>
      </c>
      <c r="W298" s="99" t="s">
        <v>12012</v>
      </c>
      <c r="X298" s="124" t="s">
        <v>2623</v>
      </c>
      <c r="Y298" s="175">
        <v>25372</v>
      </c>
      <c r="Z298" s="175">
        <v>25372</v>
      </c>
      <c r="AA298" s="124" t="s">
        <v>2623</v>
      </c>
      <c r="AB298" s="124" t="s">
        <v>2623</v>
      </c>
      <c r="AC298" s="124" t="s">
        <v>2623</v>
      </c>
      <c r="AD298" s="175">
        <v>25372</v>
      </c>
      <c r="AE298" s="124" t="s">
        <v>26</v>
      </c>
      <c r="AF298" s="175">
        <v>25372</v>
      </c>
      <c r="AG298" s="175">
        <v>0</v>
      </c>
      <c r="AH298" s="124" t="s">
        <v>27</v>
      </c>
      <c r="AI298" s="175">
        <v>0</v>
      </c>
      <c r="AJ298" s="124" t="s">
        <v>2629</v>
      </c>
      <c r="AK298" s="124" t="s">
        <v>2625</v>
      </c>
      <c r="AL298" s="124" t="s">
        <v>2626</v>
      </c>
      <c r="AM298" s="124" t="s">
        <v>28</v>
      </c>
      <c r="AN298" s="88" t="s">
        <v>135</v>
      </c>
      <c r="AO298" s="124" t="s">
        <v>284</v>
      </c>
      <c r="AP298" s="124" t="s">
        <v>45</v>
      </c>
      <c r="AQ298" s="124" t="s">
        <v>2653</v>
      </c>
      <c r="AR298" s="124" t="s">
        <v>32</v>
      </c>
      <c r="AS298" s="124" t="s">
        <v>150</v>
      </c>
      <c r="AT298" s="124" t="s">
        <v>34</v>
      </c>
      <c r="AU298" s="124" t="s">
        <v>71</v>
      </c>
      <c r="AV298" s="124" t="s">
        <v>11973</v>
      </c>
      <c r="AW298" s="124" t="s">
        <v>12013</v>
      </c>
      <c r="AX298" s="124" t="s">
        <v>2637</v>
      </c>
      <c r="AY298" s="175">
        <v>0</v>
      </c>
      <c r="AZ298" s="99" t="s">
        <v>12014</v>
      </c>
      <c r="BA298" s="124" t="s">
        <v>12015</v>
      </c>
      <c r="BB298" s="124" t="s">
        <v>12016</v>
      </c>
      <c r="BC298" s="124" t="s">
        <v>36</v>
      </c>
      <c r="BD298" s="175">
        <v>25372</v>
      </c>
      <c r="BE298" s="128" t="s">
        <v>12015</v>
      </c>
      <c r="BF298" s="124" t="s">
        <v>12013</v>
      </c>
      <c r="BG298" s="129">
        <f t="shared" si="17"/>
        <v>630</v>
      </c>
      <c r="BH298" s="130">
        <f t="shared" si="18"/>
        <v>21</v>
      </c>
    </row>
    <row r="299" spans="1:60" s="131" customFormat="1" ht="12.95" customHeight="1" x14ac:dyDescent="0.25">
      <c r="A299" s="122" t="s">
        <v>12201</v>
      </c>
      <c r="B299" s="88">
        <v>1</v>
      </c>
      <c r="C299" s="88" t="s">
        <v>2527</v>
      </c>
      <c r="D299" s="270"/>
      <c r="E299" s="90" t="s">
        <v>12203</v>
      </c>
      <c r="F299" s="122" t="s">
        <v>9730</v>
      </c>
      <c r="G299" s="200" t="s">
        <v>9730</v>
      </c>
      <c r="H299" s="88" t="s">
        <v>10196</v>
      </c>
      <c r="I299" s="122" t="s">
        <v>11891</v>
      </c>
      <c r="J299" s="122" t="s">
        <v>7456</v>
      </c>
      <c r="K299" s="123">
        <v>49983.34</v>
      </c>
      <c r="L299" s="123">
        <v>0</v>
      </c>
      <c r="M299" s="123">
        <v>49983.34</v>
      </c>
      <c r="N299" s="303">
        <v>0</v>
      </c>
      <c r="O299" s="297" t="s">
        <v>16077</v>
      </c>
      <c r="P299" s="122" t="s">
        <v>7842</v>
      </c>
      <c r="Q299" s="124">
        <v>1691392</v>
      </c>
      <c r="R299" s="124" t="s">
        <v>12017</v>
      </c>
      <c r="S299" s="124" t="s">
        <v>12018</v>
      </c>
      <c r="T299" s="124" t="s">
        <v>2622</v>
      </c>
      <c r="U299" s="124" t="s">
        <v>12019</v>
      </c>
      <c r="V299" s="124" t="s">
        <v>12020</v>
      </c>
      <c r="W299" s="99" t="s">
        <v>12021</v>
      </c>
      <c r="X299" s="124" t="s">
        <v>2623</v>
      </c>
      <c r="Y299" s="175">
        <v>49983.34</v>
      </c>
      <c r="Z299" s="175">
        <v>49983.34</v>
      </c>
      <c r="AA299" s="124" t="s">
        <v>2623</v>
      </c>
      <c r="AB299" s="124" t="s">
        <v>2623</v>
      </c>
      <c r="AC299" s="124" t="s">
        <v>2623</v>
      </c>
      <c r="AD299" s="175">
        <v>49983.34</v>
      </c>
      <c r="AE299" s="124" t="s">
        <v>50</v>
      </c>
      <c r="AF299" s="175">
        <v>24991.67</v>
      </c>
      <c r="AG299" s="175">
        <v>0</v>
      </c>
      <c r="AH299" s="124" t="s">
        <v>27</v>
      </c>
      <c r="AI299" s="175">
        <v>0</v>
      </c>
      <c r="AJ299" s="124" t="s">
        <v>2629</v>
      </c>
      <c r="AK299" s="124" t="s">
        <v>2630</v>
      </c>
      <c r="AL299" s="138"/>
      <c r="AM299" s="124" t="s">
        <v>28</v>
      </c>
      <c r="AN299" s="88" t="s">
        <v>135</v>
      </c>
      <c r="AO299" s="124" t="s">
        <v>284</v>
      </c>
      <c r="AP299" s="124" t="s">
        <v>45</v>
      </c>
      <c r="AQ299" s="124" t="s">
        <v>2632</v>
      </c>
      <c r="AR299" s="124" t="s">
        <v>131</v>
      </c>
      <c r="AS299" s="124" t="s">
        <v>54</v>
      </c>
      <c r="AT299" s="124" t="s">
        <v>55</v>
      </c>
      <c r="AU299" s="124" t="s">
        <v>71</v>
      </c>
      <c r="AV299" s="124" t="s">
        <v>11973</v>
      </c>
      <c r="AW299" s="124" t="s">
        <v>11982</v>
      </c>
      <c r="AX299" s="124" t="s">
        <v>2647</v>
      </c>
      <c r="AY299" s="175">
        <v>0</v>
      </c>
      <c r="AZ299" s="99" t="s">
        <v>12022</v>
      </c>
      <c r="BA299" s="124" t="s">
        <v>12023</v>
      </c>
      <c r="BB299" s="124" t="s">
        <v>12024</v>
      </c>
      <c r="BC299" s="124" t="s">
        <v>600</v>
      </c>
      <c r="BD299" s="175">
        <v>49983.34</v>
      </c>
      <c r="BE299" s="128" t="s">
        <v>12023</v>
      </c>
      <c r="BF299" s="124" t="s">
        <v>11982</v>
      </c>
      <c r="BG299" s="129">
        <f t="shared" si="17"/>
        <v>323</v>
      </c>
      <c r="BH299" s="130">
        <f t="shared" si="18"/>
        <v>10.766666666666667</v>
      </c>
    </row>
    <row r="300" spans="1:60" s="131" customFormat="1" ht="12.95" customHeight="1" x14ac:dyDescent="0.25">
      <c r="A300" s="122" t="s">
        <v>12201</v>
      </c>
      <c r="B300" s="122">
        <v>93</v>
      </c>
      <c r="C300" s="88" t="s">
        <v>2527</v>
      </c>
      <c r="D300" s="270">
        <v>5031</v>
      </c>
      <c r="E300" s="138" t="s">
        <v>2566</v>
      </c>
      <c r="F300" s="122" t="s">
        <v>9730</v>
      </c>
      <c r="G300" s="200" t="s">
        <v>9730</v>
      </c>
      <c r="H300" s="88" t="s">
        <v>11884</v>
      </c>
      <c r="I300" s="88" t="s">
        <v>13987</v>
      </c>
      <c r="J300" s="122" t="s">
        <v>7839</v>
      </c>
      <c r="K300" s="123">
        <v>1000</v>
      </c>
      <c r="L300" s="123">
        <v>1000</v>
      </c>
      <c r="M300" s="123">
        <v>0</v>
      </c>
      <c r="N300" s="292">
        <v>1000</v>
      </c>
      <c r="O300" s="297" t="s">
        <v>16070</v>
      </c>
      <c r="P300" s="122" t="s">
        <v>7842</v>
      </c>
      <c r="Q300" s="124">
        <v>1415236</v>
      </c>
      <c r="R300" s="124" t="s">
        <v>12025</v>
      </c>
      <c r="S300" s="124" t="s">
        <v>12026</v>
      </c>
      <c r="T300" s="124" t="s">
        <v>2622</v>
      </c>
      <c r="U300" s="124" t="s">
        <v>12027</v>
      </c>
      <c r="V300" s="124" t="s">
        <v>12028</v>
      </c>
      <c r="W300" s="99" t="s">
        <v>12029</v>
      </c>
      <c r="X300" s="124" t="s">
        <v>2623</v>
      </c>
      <c r="Y300" s="175">
        <v>20000</v>
      </c>
      <c r="Z300" s="175">
        <v>20000</v>
      </c>
      <c r="AA300" s="124" t="s">
        <v>2623</v>
      </c>
      <c r="AB300" s="124" t="s">
        <v>2623</v>
      </c>
      <c r="AC300" s="124" t="s">
        <v>2623</v>
      </c>
      <c r="AD300" s="175">
        <v>1000</v>
      </c>
      <c r="AE300" s="124" t="s">
        <v>50</v>
      </c>
      <c r="AF300" s="175">
        <v>500</v>
      </c>
      <c r="AG300" s="175">
        <v>0</v>
      </c>
      <c r="AH300" s="124" t="s">
        <v>27</v>
      </c>
      <c r="AI300" s="175">
        <v>0</v>
      </c>
      <c r="AJ300" s="124" t="s">
        <v>2624</v>
      </c>
      <c r="AK300" s="124" t="s">
        <v>2630</v>
      </c>
      <c r="AL300" s="138"/>
      <c r="AM300" s="124" t="s">
        <v>28</v>
      </c>
      <c r="AN300" s="88" t="s">
        <v>135</v>
      </c>
      <c r="AO300" s="124" t="s">
        <v>751</v>
      </c>
      <c r="AP300" s="124" t="s">
        <v>92</v>
      </c>
      <c r="AQ300" s="124" t="s">
        <v>2681</v>
      </c>
      <c r="AR300" s="124" t="s">
        <v>32</v>
      </c>
      <c r="AS300" s="124" t="s">
        <v>275</v>
      </c>
      <c r="AT300" s="124" t="s">
        <v>218</v>
      </c>
      <c r="AU300" s="124" t="s">
        <v>142</v>
      </c>
      <c r="AV300" s="124" t="s">
        <v>11973</v>
      </c>
      <c r="AW300" s="124" t="s">
        <v>11974</v>
      </c>
      <c r="AX300" s="124" t="s">
        <v>43</v>
      </c>
      <c r="AY300" s="175">
        <v>0</v>
      </c>
      <c r="AZ300" s="99" t="s">
        <v>12030</v>
      </c>
      <c r="BA300" s="124" t="s">
        <v>12031</v>
      </c>
      <c r="BB300" s="124" t="s">
        <v>12032</v>
      </c>
      <c r="BC300" s="124" t="s">
        <v>36</v>
      </c>
      <c r="BD300" s="175">
        <v>20000</v>
      </c>
      <c r="BE300" s="128" t="s">
        <v>12031</v>
      </c>
      <c r="BF300" s="124" t="s">
        <v>11974</v>
      </c>
      <c r="BG300" s="129">
        <f t="shared" si="17"/>
        <v>874</v>
      </c>
      <c r="BH300" s="130">
        <f t="shared" si="18"/>
        <v>29.133333333333333</v>
      </c>
    </row>
    <row r="301" spans="1:60" s="131" customFormat="1" ht="12.95" customHeight="1" x14ac:dyDescent="0.25">
      <c r="A301" s="122" t="s">
        <v>12201</v>
      </c>
      <c r="B301" s="122">
        <v>77</v>
      </c>
      <c r="C301" s="88" t="s">
        <v>2527</v>
      </c>
      <c r="D301" s="270">
        <v>9999</v>
      </c>
      <c r="E301" s="138" t="s">
        <v>2529</v>
      </c>
      <c r="F301" s="122" t="s">
        <v>9730</v>
      </c>
      <c r="G301" s="200" t="s">
        <v>9730</v>
      </c>
      <c r="H301" s="88" t="s">
        <v>10196</v>
      </c>
      <c r="I301" s="122" t="s">
        <v>11912</v>
      </c>
      <c r="J301" s="122" t="s">
        <v>7456</v>
      </c>
      <c r="K301" s="123">
        <v>41529.186199999996</v>
      </c>
      <c r="L301" s="123">
        <v>0</v>
      </c>
      <c r="M301" s="123">
        <v>41529.186199999996</v>
      </c>
      <c r="N301" s="303">
        <v>0</v>
      </c>
      <c r="O301" s="297" t="s">
        <v>16077</v>
      </c>
      <c r="P301" s="122" t="s">
        <v>9686</v>
      </c>
      <c r="Q301" s="124">
        <v>1148878</v>
      </c>
      <c r="R301" s="124" t="s">
        <v>12033</v>
      </c>
      <c r="S301" s="124" t="s">
        <v>12034</v>
      </c>
      <c r="T301" s="124" t="s">
        <v>2622</v>
      </c>
      <c r="U301" s="124" t="s">
        <v>12035</v>
      </c>
      <c r="V301" s="124" t="s">
        <v>12036</v>
      </c>
      <c r="W301" s="99" t="s">
        <v>12037</v>
      </c>
      <c r="X301" s="124" t="s">
        <v>2623</v>
      </c>
      <c r="Y301" s="175">
        <v>72819.600000000006</v>
      </c>
      <c r="Z301" s="175">
        <v>72819.600000000006</v>
      </c>
      <c r="AA301" s="124" t="s">
        <v>2623</v>
      </c>
      <c r="AB301" s="124" t="s">
        <v>2623</v>
      </c>
      <c r="AC301" s="124" t="s">
        <v>2623</v>
      </c>
      <c r="AD301" s="175">
        <v>20750</v>
      </c>
      <c r="AE301" s="124" t="s">
        <v>50</v>
      </c>
      <c r="AF301" s="175">
        <v>10375</v>
      </c>
      <c r="AG301" s="175">
        <v>20750</v>
      </c>
      <c r="AH301" s="124" t="s">
        <v>27</v>
      </c>
      <c r="AI301" s="175">
        <v>0</v>
      </c>
      <c r="AJ301" s="138"/>
      <c r="AK301" s="138"/>
      <c r="AL301" s="138"/>
      <c r="AM301" s="124" t="s">
        <v>28</v>
      </c>
      <c r="AN301" s="88" t="s">
        <v>135</v>
      </c>
      <c r="AO301" s="124" t="s">
        <v>136</v>
      </c>
      <c r="AP301" s="124" t="s">
        <v>31</v>
      </c>
      <c r="AQ301" s="124" t="s">
        <v>2627</v>
      </c>
      <c r="AR301" s="124" t="s">
        <v>32</v>
      </c>
      <c r="AS301" s="124" t="s">
        <v>88</v>
      </c>
      <c r="AT301" s="124" t="s">
        <v>89</v>
      </c>
      <c r="AU301" s="124" t="s">
        <v>10384</v>
      </c>
      <c r="AV301" s="124" t="s">
        <v>11973</v>
      </c>
      <c r="AW301" s="124" t="s">
        <v>11982</v>
      </c>
      <c r="AX301" s="124" t="s">
        <v>2628</v>
      </c>
      <c r="AY301" s="175">
        <v>0</v>
      </c>
      <c r="AZ301" s="99" t="s">
        <v>12038</v>
      </c>
      <c r="BA301" s="124" t="s">
        <v>10573</v>
      </c>
      <c r="BB301" s="124" t="s">
        <v>12039</v>
      </c>
      <c r="BC301" s="124" t="s">
        <v>36</v>
      </c>
      <c r="BD301" s="175">
        <v>72819.600000000006</v>
      </c>
      <c r="BE301" s="128" t="s">
        <v>10573</v>
      </c>
      <c r="BF301" s="124" t="s">
        <v>11982</v>
      </c>
      <c r="BG301" s="129">
        <f t="shared" si="17"/>
        <v>2021</v>
      </c>
      <c r="BH301" s="130">
        <f t="shared" si="18"/>
        <v>67.36666666666666</v>
      </c>
    </row>
    <row r="302" spans="1:60" s="131" customFormat="1" ht="12.95" customHeight="1" x14ac:dyDescent="0.25">
      <c r="A302" s="122" t="s">
        <v>12201</v>
      </c>
      <c r="B302" s="122">
        <v>93</v>
      </c>
      <c r="C302" s="88" t="s">
        <v>2527</v>
      </c>
      <c r="D302" s="270">
        <v>5030</v>
      </c>
      <c r="E302" s="138" t="s">
        <v>2530</v>
      </c>
      <c r="F302" s="122" t="s">
        <v>9729</v>
      </c>
      <c r="G302" s="200" t="s">
        <v>9730</v>
      </c>
      <c r="H302" s="88" t="s">
        <v>10196</v>
      </c>
      <c r="I302" s="122" t="s">
        <v>11891</v>
      </c>
      <c r="J302" s="122" t="s">
        <v>7453</v>
      </c>
      <c r="K302" s="89">
        <v>42346.27</v>
      </c>
      <c r="L302" s="89">
        <v>36000</v>
      </c>
      <c r="M302" s="123">
        <v>6346.2699999999968</v>
      </c>
      <c r="N302" s="292">
        <v>6000</v>
      </c>
      <c r="O302" s="297" t="s">
        <v>16070</v>
      </c>
      <c r="P302" s="122" t="s">
        <v>9686</v>
      </c>
      <c r="Q302" s="124">
        <v>1487390</v>
      </c>
      <c r="R302" s="124" t="s">
        <v>12040</v>
      </c>
      <c r="S302" s="124" t="s">
        <v>12041</v>
      </c>
      <c r="T302" s="124" t="s">
        <v>2622</v>
      </c>
      <c r="U302" s="124" t="s">
        <v>12042</v>
      </c>
      <c r="V302" s="124" t="s">
        <v>12043</v>
      </c>
      <c r="W302" s="99" t="s">
        <v>12044</v>
      </c>
      <c r="X302" s="124" t="s">
        <v>2623</v>
      </c>
      <c r="Y302" s="175">
        <v>59356</v>
      </c>
      <c r="Z302" s="175">
        <v>59356</v>
      </c>
      <c r="AA302" s="124" t="s">
        <v>2623</v>
      </c>
      <c r="AB302" s="124" t="s">
        <v>2623</v>
      </c>
      <c r="AC302" s="124" t="s">
        <v>2623</v>
      </c>
      <c r="AD302" s="175">
        <v>36000</v>
      </c>
      <c r="AE302" s="124" t="s">
        <v>26</v>
      </c>
      <c r="AF302" s="175">
        <v>36000</v>
      </c>
      <c r="AG302" s="175">
        <v>0</v>
      </c>
      <c r="AH302" s="124" t="s">
        <v>27</v>
      </c>
      <c r="AI302" s="175">
        <v>0</v>
      </c>
      <c r="AJ302" s="124" t="s">
        <v>2629</v>
      </c>
      <c r="AK302" s="124" t="s">
        <v>2625</v>
      </c>
      <c r="AL302" s="124" t="s">
        <v>2626</v>
      </c>
      <c r="AM302" s="124" t="s">
        <v>28</v>
      </c>
      <c r="AN302" s="88" t="s">
        <v>135</v>
      </c>
      <c r="AO302" s="124" t="s">
        <v>136</v>
      </c>
      <c r="AP302" s="124" t="s">
        <v>45</v>
      </c>
      <c r="AQ302" s="124" t="s">
        <v>2634</v>
      </c>
      <c r="AR302" s="124" t="s">
        <v>32</v>
      </c>
      <c r="AS302" s="124" t="s">
        <v>160</v>
      </c>
      <c r="AT302" s="124" t="s">
        <v>55</v>
      </c>
      <c r="AU302" s="124" t="s">
        <v>71</v>
      </c>
      <c r="AV302" s="124" t="s">
        <v>11973</v>
      </c>
      <c r="AW302" s="124" t="s">
        <v>11974</v>
      </c>
      <c r="AX302" s="124" t="s">
        <v>2637</v>
      </c>
      <c r="AY302" s="175">
        <v>0</v>
      </c>
      <c r="AZ302" s="99" t="s">
        <v>12045</v>
      </c>
      <c r="BA302" s="124" t="s">
        <v>10709</v>
      </c>
      <c r="BB302" s="124" t="s">
        <v>12046</v>
      </c>
      <c r="BC302" s="124" t="s">
        <v>36</v>
      </c>
      <c r="BD302" s="175">
        <v>59356</v>
      </c>
      <c r="BE302" s="128" t="s">
        <v>10709</v>
      </c>
      <c r="BF302" s="124" t="s">
        <v>11974</v>
      </c>
      <c r="BG302" s="129">
        <f t="shared" si="17"/>
        <v>708</v>
      </c>
      <c r="BH302" s="130">
        <f t="shared" si="18"/>
        <v>23.6</v>
      </c>
    </row>
    <row r="303" spans="1:60" s="131" customFormat="1" ht="12.95" customHeight="1" x14ac:dyDescent="0.25">
      <c r="A303" s="122" t="s">
        <v>12201</v>
      </c>
      <c r="B303" s="122">
        <v>93</v>
      </c>
      <c r="C303" s="88" t="s">
        <v>2527</v>
      </c>
      <c r="D303" s="270">
        <v>8061</v>
      </c>
      <c r="E303" s="88" t="s">
        <v>11032</v>
      </c>
      <c r="F303" s="122" t="s">
        <v>10461</v>
      </c>
      <c r="G303" s="122"/>
      <c r="H303" s="88" t="s">
        <v>10196</v>
      </c>
      <c r="I303" s="122" t="s">
        <v>10206</v>
      </c>
      <c r="J303" s="122" t="s">
        <v>7453</v>
      </c>
      <c r="K303" s="89">
        <v>12326.49</v>
      </c>
      <c r="L303" s="176">
        <v>11490</v>
      </c>
      <c r="M303" s="123">
        <v>836.48999999999978</v>
      </c>
      <c r="N303" s="292">
        <v>1200</v>
      </c>
      <c r="O303" s="297" t="s">
        <v>16248</v>
      </c>
      <c r="P303" s="122" t="s">
        <v>9686</v>
      </c>
      <c r="Q303" s="124">
        <v>1563695</v>
      </c>
      <c r="R303" s="124" t="s">
        <v>12047</v>
      </c>
      <c r="S303" s="124" t="s">
        <v>12048</v>
      </c>
      <c r="T303" s="124" t="s">
        <v>2622</v>
      </c>
      <c r="U303" s="124" t="s">
        <v>12049</v>
      </c>
      <c r="V303" s="124" t="s">
        <v>12050</v>
      </c>
      <c r="W303" s="99" t="s">
        <v>10740</v>
      </c>
      <c r="X303" s="124" t="s">
        <v>2623</v>
      </c>
      <c r="Y303" s="175">
        <v>10000</v>
      </c>
      <c r="Z303" s="175">
        <v>10000</v>
      </c>
      <c r="AA303" s="124" t="s">
        <v>2623</v>
      </c>
      <c r="AB303" s="124" t="s">
        <v>2623</v>
      </c>
      <c r="AC303" s="124" t="s">
        <v>2623</v>
      </c>
      <c r="AD303" s="175">
        <v>10000</v>
      </c>
      <c r="AE303" s="124" t="s">
        <v>26</v>
      </c>
      <c r="AF303" s="175">
        <v>10000</v>
      </c>
      <c r="AG303" s="175">
        <v>0</v>
      </c>
      <c r="AH303" s="124" t="s">
        <v>27</v>
      </c>
      <c r="AI303" s="175">
        <v>0</v>
      </c>
      <c r="AJ303" s="124" t="s">
        <v>2629</v>
      </c>
      <c r="AK303" s="124" t="s">
        <v>2625</v>
      </c>
      <c r="AL303" s="124" t="s">
        <v>2626</v>
      </c>
      <c r="AM303" s="124" t="s">
        <v>28</v>
      </c>
      <c r="AN303" s="88" t="s">
        <v>135</v>
      </c>
      <c r="AO303" s="124" t="s">
        <v>136</v>
      </c>
      <c r="AP303" s="124" t="s">
        <v>45</v>
      </c>
      <c r="AQ303" s="124" t="s">
        <v>2640</v>
      </c>
      <c r="AR303" s="124" t="s">
        <v>32</v>
      </c>
      <c r="AS303" s="124" t="s">
        <v>39</v>
      </c>
      <c r="AT303" s="124" t="s">
        <v>40</v>
      </c>
      <c r="AU303" s="124" t="s">
        <v>41</v>
      </c>
      <c r="AV303" s="124" t="s">
        <v>11973</v>
      </c>
      <c r="AW303" s="124" t="s">
        <v>11974</v>
      </c>
      <c r="AX303" s="124" t="s">
        <v>2637</v>
      </c>
      <c r="AY303" s="175">
        <v>0</v>
      </c>
      <c r="AZ303" s="99" t="s">
        <v>12051</v>
      </c>
      <c r="BA303" s="124" t="s">
        <v>11355</v>
      </c>
      <c r="BB303" s="124" t="s">
        <v>12052</v>
      </c>
      <c r="BC303" s="124" t="s">
        <v>36</v>
      </c>
      <c r="BD303" s="175">
        <v>10000</v>
      </c>
      <c r="BE303" s="128" t="s">
        <v>11355</v>
      </c>
      <c r="BF303" s="124" t="s">
        <v>11974</v>
      </c>
      <c r="BG303" s="129">
        <f t="shared" si="17"/>
        <v>546</v>
      </c>
      <c r="BH303" s="130">
        <f t="shared" si="18"/>
        <v>18.2</v>
      </c>
    </row>
    <row r="304" spans="1:60" s="131" customFormat="1" ht="12.95" customHeight="1" x14ac:dyDescent="0.25">
      <c r="A304" s="122" t="s">
        <v>12201</v>
      </c>
      <c r="B304" s="122">
        <v>93</v>
      </c>
      <c r="C304" s="88" t="s">
        <v>2527</v>
      </c>
      <c r="D304" s="270">
        <v>5030</v>
      </c>
      <c r="E304" s="122" t="s">
        <v>2530</v>
      </c>
      <c r="F304" s="122" t="s">
        <v>11913</v>
      </c>
      <c r="G304" s="122"/>
      <c r="H304" s="88" t="s">
        <v>10196</v>
      </c>
      <c r="I304" s="122" t="s">
        <v>10206</v>
      </c>
      <c r="J304" s="122" t="s">
        <v>7453</v>
      </c>
      <c r="K304" s="89">
        <v>35656.26</v>
      </c>
      <c r="L304" s="89">
        <v>32000</v>
      </c>
      <c r="M304" s="123">
        <v>3656.260000000002</v>
      </c>
      <c r="N304" s="292">
        <v>0</v>
      </c>
      <c r="O304" s="297" t="s">
        <v>16077</v>
      </c>
      <c r="P304" s="122" t="s">
        <v>9686</v>
      </c>
      <c r="Q304" s="124">
        <v>1318721</v>
      </c>
      <c r="R304" s="124" t="s">
        <v>12053</v>
      </c>
      <c r="S304" s="124" t="s">
        <v>12054</v>
      </c>
      <c r="T304" s="124" t="s">
        <v>2622</v>
      </c>
      <c r="U304" s="124" t="s">
        <v>12055</v>
      </c>
      <c r="V304" s="124" t="s">
        <v>12056</v>
      </c>
      <c r="W304" s="99" t="s">
        <v>12057</v>
      </c>
      <c r="X304" s="124" t="s">
        <v>2623</v>
      </c>
      <c r="Y304" s="175">
        <v>15167.9</v>
      </c>
      <c r="Z304" s="175">
        <v>15167.9</v>
      </c>
      <c r="AA304" s="124" t="s">
        <v>2623</v>
      </c>
      <c r="AB304" s="124" t="s">
        <v>2623</v>
      </c>
      <c r="AC304" s="124" t="s">
        <v>2623</v>
      </c>
      <c r="AD304" s="175">
        <v>15167.9</v>
      </c>
      <c r="AE304" s="124" t="s">
        <v>26</v>
      </c>
      <c r="AF304" s="175">
        <v>15167.9</v>
      </c>
      <c r="AG304" s="175">
        <v>0</v>
      </c>
      <c r="AH304" s="124" t="s">
        <v>27</v>
      </c>
      <c r="AI304" s="175">
        <v>0</v>
      </c>
      <c r="AJ304" s="124" t="s">
        <v>2629</v>
      </c>
      <c r="AK304" s="124" t="s">
        <v>2625</v>
      </c>
      <c r="AL304" s="124" t="s">
        <v>2626</v>
      </c>
      <c r="AM304" s="124" t="s">
        <v>28</v>
      </c>
      <c r="AN304" s="88" t="s">
        <v>135</v>
      </c>
      <c r="AO304" s="124" t="s">
        <v>136</v>
      </c>
      <c r="AP304" s="124" t="s">
        <v>31</v>
      </c>
      <c r="AQ304" s="124" t="s">
        <v>2644</v>
      </c>
      <c r="AR304" s="124" t="s">
        <v>32</v>
      </c>
      <c r="AS304" s="124" t="s">
        <v>433</v>
      </c>
      <c r="AT304" s="124" t="s">
        <v>34</v>
      </c>
      <c r="AU304" s="124" t="s">
        <v>71</v>
      </c>
      <c r="AV304" s="124" t="s">
        <v>11973</v>
      </c>
      <c r="AW304" s="124" t="s">
        <v>11974</v>
      </c>
      <c r="AX304" s="124" t="s">
        <v>2637</v>
      </c>
      <c r="AY304" s="175">
        <v>0</v>
      </c>
      <c r="AZ304" s="159" t="s">
        <v>12058</v>
      </c>
      <c r="BA304" s="124" t="s">
        <v>12059</v>
      </c>
      <c r="BB304" s="124" t="s">
        <v>12060</v>
      </c>
      <c r="BC304" s="124" t="s">
        <v>36</v>
      </c>
      <c r="BD304" s="175">
        <v>15167.9</v>
      </c>
      <c r="BE304" s="128" t="s">
        <v>12059</v>
      </c>
      <c r="BF304" s="124" t="s">
        <v>11974</v>
      </c>
      <c r="BG304" s="129">
        <f t="shared" si="17"/>
        <v>1139</v>
      </c>
      <c r="BH304" s="130">
        <f t="shared" si="18"/>
        <v>37.966666666666669</v>
      </c>
    </row>
    <row r="305" spans="1:60" s="131" customFormat="1" ht="12.95" customHeight="1" x14ac:dyDescent="0.25">
      <c r="A305" s="122" t="s">
        <v>12201</v>
      </c>
      <c r="B305" s="122">
        <v>82</v>
      </c>
      <c r="C305" s="88" t="s">
        <v>2527</v>
      </c>
      <c r="D305" s="270">
        <v>5012</v>
      </c>
      <c r="E305" s="88" t="s">
        <v>2537</v>
      </c>
      <c r="F305" s="122" t="s">
        <v>9729</v>
      </c>
      <c r="G305" s="200" t="s">
        <v>9729</v>
      </c>
      <c r="H305" s="88" t="s">
        <v>10196</v>
      </c>
      <c r="I305" s="122" t="s">
        <v>10206</v>
      </c>
      <c r="J305" s="122" t="s">
        <v>7453</v>
      </c>
      <c r="K305" s="89">
        <v>48000</v>
      </c>
      <c r="L305" s="89">
        <v>48000</v>
      </c>
      <c r="M305" s="123">
        <v>0</v>
      </c>
      <c r="N305" s="292">
        <v>0</v>
      </c>
      <c r="O305" s="297" t="s">
        <v>16077</v>
      </c>
      <c r="P305" s="122" t="s">
        <v>7842</v>
      </c>
      <c r="Q305" s="124">
        <v>1680750</v>
      </c>
      <c r="R305" s="124" t="s">
        <v>12061</v>
      </c>
      <c r="S305" s="124" t="s">
        <v>12062</v>
      </c>
      <c r="T305" s="124" t="s">
        <v>2622</v>
      </c>
      <c r="U305" s="124" t="s">
        <v>12063</v>
      </c>
      <c r="V305" s="124" t="s">
        <v>12064</v>
      </c>
      <c r="W305" s="99" t="s">
        <v>12065</v>
      </c>
      <c r="X305" s="124" t="s">
        <v>2623</v>
      </c>
      <c r="Y305" s="175">
        <v>48000</v>
      </c>
      <c r="Z305" s="175">
        <v>48000</v>
      </c>
      <c r="AA305" s="124" t="s">
        <v>2623</v>
      </c>
      <c r="AB305" s="124" t="s">
        <v>2623</v>
      </c>
      <c r="AC305" s="124" t="s">
        <v>2623</v>
      </c>
      <c r="AD305" s="175">
        <v>48000</v>
      </c>
      <c r="AE305" s="124" t="s">
        <v>26</v>
      </c>
      <c r="AF305" s="175">
        <v>48000</v>
      </c>
      <c r="AG305" s="175">
        <v>0</v>
      </c>
      <c r="AH305" s="124" t="s">
        <v>27</v>
      </c>
      <c r="AI305" s="175">
        <v>0</v>
      </c>
      <c r="AJ305" s="124" t="s">
        <v>2629</v>
      </c>
      <c r="AK305" s="124" t="s">
        <v>2625</v>
      </c>
      <c r="AL305" s="124" t="s">
        <v>2626</v>
      </c>
      <c r="AM305" s="124" t="s">
        <v>28</v>
      </c>
      <c r="AN305" s="88" t="s">
        <v>135</v>
      </c>
      <c r="AO305" s="124" t="s">
        <v>136</v>
      </c>
      <c r="AP305" s="124" t="s">
        <v>45</v>
      </c>
      <c r="AQ305" s="124" t="s">
        <v>8966</v>
      </c>
      <c r="AR305" s="124" t="s">
        <v>32</v>
      </c>
      <c r="AS305" s="124" t="s">
        <v>77</v>
      </c>
      <c r="AT305" s="124" t="s">
        <v>34</v>
      </c>
      <c r="AU305" s="124" t="s">
        <v>71</v>
      </c>
      <c r="AV305" s="124" t="s">
        <v>11973</v>
      </c>
      <c r="AW305" s="124" t="s">
        <v>11982</v>
      </c>
      <c r="AX305" s="124" t="s">
        <v>2637</v>
      </c>
      <c r="AY305" s="175">
        <v>0</v>
      </c>
      <c r="AZ305" s="159" t="s">
        <v>12066</v>
      </c>
      <c r="BA305" s="124" t="s">
        <v>12067</v>
      </c>
      <c r="BB305" s="124" t="s">
        <v>12068</v>
      </c>
      <c r="BC305" s="124" t="s">
        <v>36</v>
      </c>
      <c r="BD305" s="175">
        <v>48000</v>
      </c>
      <c r="BE305" s="128" t="s">
        <v>12067</v>
      </c>
      <c r="BF305" s="124" t="s">
        <v>11982</v>
      </c>
      <c r="BG305" s="129">
        <f t="shared" si="17"/>
        <v>335</v>
      </c>
      <c r="BH305" s="130">
        <f t="shared" si="18"/>
        <v>11.166666666666666</v>
      </c>
    </row>
    <row r="306" spans="1:60" s="131" customFormat="1" ht="12.95" customHeight="1" x14ac:dyDescent="0.25">
      <c r="A306" s="122" t="s">
        <v>12201</v>
      </c>
      <c r="B306" s="122">
        <v>93</v>
      </c>
      <c r="C306" s="88" t="s">
        <v>2527</v>
      </c>
      <c r="D306" s="270">
        <v>1122</v>
      </c>
      <c r="E306" s="122" t="s">
        <v>2539</v>
      </c>
      <c r="F306" s="122" t="s">
        <v>11913</v>
      </c>
      <c r="G306" s="122"/>
      <c r="H306" s="88" t="s">
        <v>10196</v>
      </c>
      <c r="I306" s="122" t="s">
        <v>10206</v>
      </c>
      <c r="J306" s="122" t="s">
        <v>7453</v>
      </c>
      <c r="K306" s="89">
        <v>72000</v>
      </c>
      <c r="L306" s="89">
        <v>66500</v>
      </c>
      <c r="M306" s="123">
        <v>5500</v>
      </c>
      <c r="N306" s="292">
        <v>1000</v>
      </c>
      <c r="O306" s="297" t="s">
        <v>16066</v>
      </c>
      <c r="P306" s="122" t="s">
        <v>9686</v>
      </c>
      <c r="Q306" s="124">
        <v>1068957</v>
      </c>
      <c r="R306" s="124" t="s">
        <v>12069</v>
      </c>
      <c r="S306" s="124" t="s">
        <v>12070</v>
      </c>
      <c r="T306" s="124" t="s">
        <v>2622</v>
      </c>
      <c r="U306" s="124" t="s">
        <v>522</v>
      </c>
      <c r="V306" s="124" t="s">
        <v>12071</v>
      </c>
      <c r="W306" s="99" t="s">
        <v>12072</v>
      </c>
      <c r="X306" s="124" t="s">
        <v>2623</v>
      </c>
      <c r="Y306" s="175">
        <v>31932.36</v>
      </c>
      <c r="Z306" s="175">
        <v>31932.36</v>
      </c>
      <c r="AA306" s="124" t="s">
        <v>2623</v>
      </c>
      <c r="AB306" s="124" t="s">
        <v>2623</v>
      </c>
      <c r="AC306" s="124" t="s">
        <v>2623</v>
      </c>
      <c r="AD306" s="175">
        <v>31932.36</v>
      </c>
      <c r="AE306" s="124" t="s">
        <v>26</v>
      </c>
      <c r="AF306" s="175">
        <v>31932.36</v>
      </c>
      <c r="AG306" s="175">
        <v>0</v>
      </c>
      <c r="AH306" s="124" t="s">
        <v>27</v>
      </c>
      <c r="AI306" s="175">
        <v>0</v>
      </c>
      <c r="AJ306" s="124" t="s">
        <v>2629</v>
      </c>
      <c r="AK306" s="124" t="s">
        <v>2625</v>
      </c>
      <c r="AL306" s="124" t="s">
        <v>2626</v>
      </c>
      <c r="AM306" s="124" t="s">
        <v>28</v>
      </c>
      <c r="AN306" s="88" t="s">
        <v>135</v>
      </c>
      <c r="AO306" s="124" t="s">
        <v>136</v>
      </c>
      <c r="AP306" s="124" t="s">
        <v>31</v>
      </c>
      <c r="AQ306" s="138"/>
      <c r="AR306" s="124" t="s">
        <v>32</v>
      </c>
      <c r="AS306" s="124" t="s">
        <v>39</v>
      </c>
      <c r="AT306" s="124" t="s">
        <v>40</v>
      </c>
      <c r="AU306" s="124" t="s">
        <v>41</v>
      </c>
      <c r="AV306" s="124" t="s">
        <v>11973</v>
      </c>
      <c r="AW306" s="124" t="s">
        <v>12073</v>
      </c>
      <c r="AX306" s="124" t="s">
        <v>2643</v>
      </c>
      <c r="AY306" s="175">
        <v>0</v>
      </c>
      <c r="AZ306" s="99" t="s">
        <v>12074</v>
      </c>
      <c r="BA306" s="124" t="s">
        <v>12075</v>
      </c>
      <c r="BB306" s="124" t="s">
        <v>12076</v>
      </c>
      <c r="BC306" s="124" t="s">
        <v>36</v>
      </c>
      <c r="BD306" s="175">
        <v>31932.36</v>
      </c>
      <c r="BE306" s="128" t="s">
        <v>12075</v>
      </c>
      <c r="BF306" s="124" t="s">
        <v>12073</v>
      </c>
      <c r="BG306" s="129">
        <f t="shared" si="17"/>
        <v>1774</v>
      </c>
      <c r="BH306" s="130">
        <f t="shared" si="18"/>
        <v>59.133333333333333</v>
      </c>
    </row>
    <row r="307" spans="1:60" s="131" customFormat="1" ht="12.95" customHeight="1" x14ac:dyDescent="0.25">
      <c r="A307" s="122" t="s">
        <v>12201</v>
      </c>
      <c r="B307" s="122">
        <v>93</v>
      </c>
      <c r="C307" s="88" t="s">
        <v>2527</v>
      </c>
      <c r="D307" s="270">
        <v>8063</v>
      </c>
      <c r="E307" s="122" t="s">
        <v>8293</v>
      </c>
      <c r="F307" s="122" t="s">
        <v>9730</v>
      </c>
      <c r="G307" s="200" t="s">
        <v>9730</v>
      </c>
      <c r="H307" s="88" t="s">
        <v>10196</v>
      </c>
      <c r="I307" s="122" t="s">
        <v>10462</v>
      </c>
      <c r="J307" s="122" t="s">
        <v>7453</v>
      </c>
      <c r="K307" s="89">
        <v>13241.76</v>
      </c>
      <c r="L307" s="89">
        <v>12000</v>
      </c>
      <c r="M307" s="123">
        <v>1241.7600000000002</v>
      </c>
      <c r="N307" s="292">
        <v>0</v>
      </c>
      <c r="O307" s="297" t="s">
        <v>16077</v>
      </c>
      <c r="P307" s="122" t="s">
        <v>7842</v>
      </c>
      <c r="Q307" s="124">
        <v>1555618</v>
      </c>
      <c r="R307" s="124" t="s">
        <v>12077</v>
      </c>
      <c r="S307" s="124" t="s">
        <v>12078</v>
      </c>
      <c r="T307" s="124" t="s">
        <v>2622</v>
      </c>
      <c r="U307" s="124" t="s">
        <v>12079</v>
      </c>
      <c r="V307" s="124" t="s">
        <v>12080</v>
      </c>
      <c r="W307" s="99" t="s">
        <v>12081</v>
      </c>
      <c r="X307" s="124" t="s">
        <v>2623</v>
      </c>
      <c r="Y307" s="175">
        <v>12000</v>
      </c>
      <c r="Z307" s="175">
        <v>12000</v>
      </c>
      <c r="AA307" s="124" t="s">
        <v>2623</v>
      </c>
      <c r="AB307" s="124" t="s">
        <v>2623</v>
      </c>
      <c r="AC307" s="124" t="s">
        <v>2623</v>
      </c>
      <c r="AD307" s="175">
        <v>12000</v>
      </c>
      <c r="AE307" s="124" t="s">
        <v>26</v>
      </c>
      <c r="AF307" s="175">
        <v>12000</v>
      </c>
      <c r="AG307" s="175">
        <v>0</v>
      </c>
      <c r="AH307" s="124" t="s">
        <v>27</v>
      </c>
      <c r="AI307" s="175">
        <v>0</v>
      </c>
      <c r="AJ307" s="124" t="s">
        <v>2629</v>
      </c>
      <c r="AK307" s="124" t="s">
        <v>2625</v>
      </c>
      <c r="AL307" s="124" t="s">
        <v>2626</v>
      </c>
      <c r="AM307" s="124" t="s">
        <v>28</v>
      </c>
      <c r="AN307" s="88" t="s">
        <v>135</v>
      </c>
      <c r="AO307" s="124" t="s">
        <v>136</v>
      </c>
      <c r="AP307" s="124" t="s">
        <v>31</v>
      </c>
      <c r="AQ307" s="124" t="s">
        <v>2632</v>
      </c>
      <c r="AR307" s="124" t="s">
        <v>131</v>
      </c>
      <c r="AS307" s="124" t="s">
        <v>12082</v>
      </c>
      <c r="AT307" s="124" t="s">
        <v>84</v>
      </c>
      <c r="AU307" s="124" t="s">
        <v>85</v>
      </c>
      <c r="AV307" s="124" t="s">
        <v>11973</v>
      </c>
      <c r="AW307" s="124" t="s">
        <v>11974</v>
      </c>
      <c r="AX307" s="124" t="s">
        <v>2643</v>
      </c>
      <c r="AY307" s="175">
        <v>0</v>
      </c>
      <c r="AZ307" s="99" t="s">
        <v>12083</v>
      </c>
      <c r="BA307" s="124" t="s">
        <v>12084</v>
      </c>
      <c r="BB307" s="124" t="s">
        <v>12085</v>
      </c>
      <c r="BC307" s="124" t="s">
        <v>36</v>
      </c>
      <c r="BD307" s="175">
        <v>12000</v>
      </c>
      <c r="BE307" s="128" t="s">
        <v>12084</v>
      </c>
      <c r="BF307" s="124" t="s">
        <v>11974</v>
      </c>
      <c r="BG307" s="129">
        <f t="shared" si="17"/>
        <v>555</v>
      </c>
      <c r="BH307" s="130">
        <f t="shared" si="18"/>
        <v>18.5</v>
      </c>
    </row>
    <row r="308" spans="1:60" s="131" customFormat="1" ht="12.95" customHeight="1" x14ac:dyDescent="0.25">
      <c r="A308" s="122" t="s">
        <v>12201</v>
      </c>
      <c r="B308" s="122">
        <v>82</v>
      </c>
      <c r="C308" s="88" t="s">
        <v>2527</v>
      </c>
      <c r="D308" s="270">
        <v>1102</v>
      </c>
      <c r="E308" s="122" t="s">
        <v>11932</v>
      </c>
      <c r="F308" s="149" t="s">
        <v>11898</v>
      </c>
      <c r="G308" s="149"/>
      <c r="H308" s="88" t="s">
        <v>10196</v>
      </c>
      <c r="I308" s="122" t="s">
        <v>10206</v>
      </c>
      <c r="J308" s="122" t="s">
        <v>7453</v>
      </c>
      <c r="K308" s="89">
        <v>147404.68</v>
      </c>
      <c r="L308" s="89">
        <v>130000</v>
      </c>
      <c r="M308" s="123">
        <v>17404.679999999993</v>
      </c>
      <c r="N308" s="292">
        <v>13000</v>
      </c>
      <c r="O308" s="297" t="s">
        <v>16070</v>
      </c>
      <c r="P308" s="122" t="s">
        <v>9686</v>
      </c>
      <c r="Q308" s="124">
        <v>579491</v>
      </c>
      <c r="R308" s="124" t="s">
        <v>12086</v>
      </c>
      <c r="S308" s="124" t="s">
        <v>12087</v>
      </c>
      <c r="T308" s="124" t="s">
        <v>2622</v>
      </c>
      <c r="U308" s="124" t="s">
        <v>12088</v>
      </c>
      <c r="V308" s="124" t="s">
        <v>12089</v>
      </c>
      <c r="W308" s="99" t="s">
        <v>12090</v>
      </c>
      <c r="X308" s="124" t="s">
        <v>2623</v>
      </c>
      <c r="Y308" s="175">
        <v>55081.5</v>
      </c>
      <c r="Z308" s="175">
        <v>55081.5</v>
      </c>
      <c r="AA308" s="124" t="s">
        <v>2623</v>
      </c>
      <c r="AB308" s="124" t="s">
        <v>2623</v>
      </c>
      <c r="AC308" s="124" t="s">
        <v>2623</v>
      </c>
      <c r="AD308" s="175">
        <v>55081.5</v>
      </c>
      <c r="AE308" s="124" t="s">
        <v>26</v>
      </c>
      <c r="AF308" s="175">
        <v>55081.5</v>
      </c>
      <c r="AG308" s="175">
        <v>0</v>
      </c>
      <c r="AH308" s="124" t="s">
        <v>27</v>
      </c>
      <c r="AI308" s="175">
        <v>0</v>
      </c>
      <c r="AJ308" s="124" t="s">
        <v>2624</v>
      </c>
      <c r="AK308" s="124" t="s">
        <v>2625</v>
      </c>
      <c r="AL308" s="124" t="s">
        <v>2626</v>
      </c>
      <c r="AM308" s="124" t="s">
        <v>28</v>
      </c>
      <c r="AN308" s="88" t="s">
        <v>135</v>
      </c>
      <c r="AO308" s="124" t="s">
        <v>298</v>
      </c>
      <c r="AP308" s="124" t="s">
        <v>31</v>
      </c>
      <c r="AQ308" s="124" t="s">
        <v>2644</v>
      </c>
      <c r="AR308" s="124" t="s">
        <v>32</v>
      </c>
      <c r="AS308" s="124" t="s">
        <v>5719</v>
      </c>
      <c r="AT308" s="124" t="s">
        <v>34</v>
      </c>
      <c r="AU308" s="124" t="s">
        <v>71</v>
      </c>
      <c r="AV308" s="124" t="s">
        <v>11973</v>
      </c>
      <c r="AW308" s="124" t="s">
        <v>12073</v>
      </c>
      <c r="AX308" s="124" t="s">
        <v>2637</v>
      </c>
      <c r="AY308" s="175">
        <v>0</v>
      </c>
      <c r="AZ308" s="99" t="s">
        <v>12091</v>
      </c>
      <c r="BA308" s="124" t="s">
        <v>12092</v>
      </c>
      <c r="BB308" s="124" t="s">
        <v>12093</v>
      </c>
      <c r="BC308" s="124" t="s">
        <v>36</v>
      </c>
      <c r="BD308" s="175">
        <v>55081.5</v>
      </c>
      <c r="BE308" s="128" t="s">
        <v>12092</v>
      </c>
      <c r="BF308" s="124" t="s">
        <v>12073</v>
      </c>
      <c r="BG308" s="129">
        <f t="shared" si="17"/>
        <v>2667</v>
      </c>
      <c r="BH308" s="130">
        <f t="shared" si="18"/>
        <v>88.9</v>
      </c>
    </row>
    <row r="309" spans="1:60" s="131" customFormat="1" ht="12.95" customHeight="1" x14ac:dyDescent="0.25">
      <c r="A309" s="122" t="s">
        <v>12201</v>
      </c>
      <c r="B309" s="122">
        <v>93</v>
      </c>
      <c r="C309" s="88" t="s">
        <v>2527</v>
      </c>
      <c r="D309" s="270">
        <v>1122</v>
      </c>
      <c r="E309" s="122" t="s">
        <v>2539</v>
      </c>
      <c r="F309" s="149" t="s">
        <v>11898</v>
      </c>
      <c r="G309" s="149"/>
      <c r="H309" s="88" t="s">
        <v>10196</v>
      </c>
      <c r="I309" s="122" t="s">
        <v>10462</v>
      </c>
      <c r="J309" s="122" t="s">
        <v>7456</v>
      </c>
      <c r="K309" s="123">
        <v>47156.119999999995</v>
      </c>
      <c r="L309" s="123">
        <v>0</v>
      </c>
      <c r="M309" s="123">
        <f>K309-L309</f>
        <v>47156.119999999995</v>
      </c>
      <c r="N309" s="303">
        <v>0</v>
      </c>
      <c r="O309" s="297" t="s">
        <v>16077</v>
      </c>
      <c r="P309" s="122" t="s">
        <v>9686</v>
      </c>
      <c r="Q309" s="124">
        <v>413501</v>
      </c>
      <c r="R309" s="124" t="s">
        <v>12094</v>
      </c>
      <c r="S309" s="124" t="s">
        <v>12095</v>
      </c>
      <c r="T309" s="124" t="s">
        <v>2622</v>
      </c>
      <c r="U309" s="124" t="s">
        <v>12096</v>
      </c>
      <c r="V309" s="124" t="s">
        <v>12097</v>
      </c>
      <c r="W309" s="99" t="s">
        <v>12098</v>
      </c>
      <c r="X309" s="124" t="s">
        <v>2623</v>
      </c>
      <c r="Y309" s="175">
        <v>18890.8</v>
      </c>
      <c r="Z309" s="175">
        <v>22690.9</v>
      </c>
      <c r="AA309" s="124" t="s">
        <v>2623</v>
      </c>
      <c r="AB309" s="124" t="s">
        <v>2623</v>
      </c>
      <c r="AC309" s="124" t="s">
        <v>2623</v>
      </c>
      <c r="AD309" s="175">
        <v>18890.8</v>
      </c>
      <c r="AE309" s="124" t="s">
        <v>27</v>
      </c>
      <c r="AF309" s="175">
        <v>0</v>
      </c>
      <c r="AG309" s="175">
        <v>1914</v>
      </c>
      <c r="AH309" s="124" t="s">
        <v>27</v>
      </c>
      <c r="AI309" s="175">
        <v>0</v>
      </c>
      <c r="AJ309" s="124" t="s">
        <v>2624</v>
      </c>
      <c r="AK309" s="124" t="s">
        <v>2625</v>
      </c>
      <c r="AL309" s="124" t="s">
        <v>2626</v>
      </c>
      <c r="AM309" s="124" t="s">
        <v>28</v>
      </c>
      <c r="AN309" s="88" t="s">
        <v>135</v>
      </c>
      <c r="AO309" s="124" t="s">
        <v>38</v>
      </c>
      <c r="AP309" s="124" t="s">
        <v>45</v>
      </c>
      <c r="AQ309" s="124" t="s">
        <v>2671</v>
      </c>
      <c r="AR309" s="124" t="s">
        <v>32</v>
      </c>
      <c r="AS309" s="124" t="s">
        <v>39</v>
      </c>
      <c r="AT309" s="124" t="s">
        <v>40</v>
      </c>
      <c r="AU309" s="124" t="s">
        <v>41</v>
      </c>
      <c r="AV309" s="124" t="s">
        <v>11973</v>
      </c>
      <c r="AW309" s="124" t="s">
        <v>12073</v>
      </c>
      <c r="AX309" s="124" t="s">
        <v>2628</v>
      </c>
      <c r="AY309" s="175">
        <v>0</v>
      </c>
      <c r="AZ309" s="99" t="s">
        <v>12099</v>
      </c>
      <c r="BA309" s="124" t="s">
        <v>12100</v>
      </c>
      <c r="BB309" s="124" t="s">
        <v>12101</v>
      </c>
      <c r="BC309" s="124" t="s">
        <v>36</v>
      </c>
      <c r="BD309" s="175">
        <v>18890.8</v>
      </c>
      <c r="BE309" s="128" t="s">
        <v>12100</v>
      </c>
      <c r="BF309" s="124" t="s">
        <v>12073</v>
      </c>
      <c r="BG309" s="129">
        <f t="shared" si="17"/>
        <v>3588</v>
      </c>
      <c r="BH309" s="130">
        <f t="shared" si="18"/>
        <v>119.6</v>
      </c>
    </row>
    <row r="310" spans="1:60" s="131" customFormat="1" ht="12.95" customHeight="1" x14ac:dyDescent="0.25">
      <c r="A310" s="122" t="s">
        <v>12201</v>
      </c>
      <c r="B310" s="122">
        <v>82</v>
      </c>
      <c r="C310" s="88" t="s">
        <v>2527</v>
      </c>
      <c r="D310" s="270">
        <v>9999</v>
      </c>
      <c r="E310" s="122" t="s">
        <v>2529</v>
      </c>
      <c r="F310" s="122" t="s">
        <v>11243</v>
      </c>
      <c r="G310" s="200" t="s">
        <v>9730</v>
      </c>
      <c r="H310" s="88" t="s">
        <v>10196</v>
      </c>
      <c r="I310" s="122" t="s">
        <v>11891</v>
      </c>
      <c r="J310" s="122" t="s">
        <v>7453</v>
      </c>
      <c r="K310" s="89">
        <v>65042.5</v>
      </c>
      <c r="L310" s="89">
        <v>36000</v>
      </c>
      <c r="M310" s="123">
        <v>29042.5</v>
      </c>
      <c r="N310" s="292">
        <v>7200</v>
      </c>
      <c r="O310" s="297" t="s">
        <v>16071</v>
      </c>
      <c r="P310" s="122" t="s">
        <v>9686</v>
      </c>
      <c r="Q310" s="124">
        <v>599726</v>
      </c>
      <c r="R310" s="124" t="s">
        <v>12102</v>
      </c>
      <c r="S310" s="124" t="s">
        <v>12103</v>
      </c>
      <c r="T310" s="124" t="s">
        <v>2622</v>
      </c>
      <c r="U310" s="124" t="s">
        <v>12104</v>
      </c>
      <c r="V310" s="124" t="s">
        <v>12105</v>
      </c>
      <c r="W310" s="99" t="s">
        <v>12106</v>
      </c>
      <c r="X310" s="124" t="s">
        <v>2623</v>
      </c>
      <c r="Y310" s="175">
        <v>25000</v>
      </c>
      <c r="Z310" s="175">
        <v>25000</v>
      </c>
      <c r="AA310" s="124" t="s">
        <v>2623</v>
      </c>
      <c r="AB310" s="124" t="s">
        <v>2623</v>
      </c>
      <c r="AC310" s="124" t="s">
        <v>2623</v>
      </c>
      <c r="AD310" s="175">
        <v>25000</v>
      </c>
      <c r="AE310" s="124" t="s">
        <v>26</v>
      </c>
      <c r="AF310" s="175">
        <v>25000</v>
      </c>
      <c r="AG310" s="175">
        <v>1750</v>
      </c>
      <c r="AH310" s="124" t="s">
        <v>27</v>
      </c>
      <c r="AI310" s="175">
        <v>0</v>
      </c>
      <c r="AJ310" s="124" t="s">
        <v>2624</v>
      </c>
      <c r="AK310" s="124" t="s">
        <v>2638</v>
      </c>
      <c r="AL310" s="124" t="s">
        <v>2642</v>
      </c>
      <c r="AM310" s="124" t="s">
        <v>28</v>
      </c>
      <c r="AN310" s="88" t="s">
        <v>135</v>
      </c>
      <c r="AO310" s="124" t="s">
        <v>38</v>
      </c>
      <c r="AP310" s="124" t="s">
        <v>45</v>
      </c>
      <c r="AQ310" s="124" t="s">
        <v>2634</v>
      </c>
      <c r="AR310" s="124" t="s">
        <v>32</v>
      </c>
      <c r="AS310" s="124" t="s">
        <v>6622</v>
      </c>
      <c r="AT310" s="124" t="s">
        <v>34</v>
      </c>
      <c r="AU310" s="124" t="s">
        <v>71</v>
      </c>
      <c r="AV310" s="124" t="s">
        <v>11973</v>
      </c>
      <c r="AW310" s="124" t="s">
        <v>11982</v>
      </c>
      <c r="AX310" s="124" t="s">
        <v>2637</v>
      </c>
      <c r="AY310" s="175">
        <v>0</v>
      </c>
      <c r="AZ310" s="99" t="s">
        <v>12107</v>
      </c>
      <c r="BA310" s="124" t="s">
        <v>12108</v>
      </c>
      <c r="BB310" s="124" t="s">
        <v>12109</v>
      </c>
      <c r="BC310" s="124" t="s">
        <v>36</v>
      </c>
      <c r="BD310" s="175">
        <v>25000</v>
      </c>
      <c r="BE310" s="128" t="s">
        <v>12108</v>
      </c>
      <c r="BF310" s="124" t="s">
        <v>11982</v>
      </c>
      <c r="BG310" s="129">
        <f t="shared" si="17"/>
        <v>2616</v>
      </c>
      <c r="BH310" s="130">
        <f t="shared" si="18"/>
        <v>87.2</v>
      </c>
    </row>
    <row r="311" spans="1:60" s="131" customFormat="1" ht="12.95" customHeight="1" x14ac:dyDescent="0.25">
      <c r="A311" s="122" t="s">
        <v>12201</v>
      </c>
      <c r="B311" s="122">
        <v>90</v>
      </c>
      <c r="C311" s="88" t="s">
        <v>2527</v>
      </c>
      <c r="D311" s="270">
        <v>12</v>
      </c>
      <c r="E311" s="122" t="s">
        <v>2542</v>
      </c>
      <c r="F311" s="122" t="s">
        <v>11930</v>
      </c>
      <c r="G311" s="122"/>
      <c r="H311" s="88" t="s">
        <v>10196</v>
      </c>
      <c r="I311" s="122" t="s">
        <v>11891</v>
      </c>
      <c r="J311" s="122" t="s">
        <v>7453</v>
      </c>
      <c r="K311" s="89">
        <v>10807.92</v>
      </c>
      <c r="L311" s="89">
        <v>7800</v>
      </c>
      <c r="M311" s="123">
        <v>3007.92</v>
      </c>
      <c r="N311" s="292">
        <v>0</v>
      </c>
      <c r="O311" s="297" t="s">
        <v>16077</v>
      </c>
      <c r="P311" s="122" t="s">
        <v>7842</v>
      </c>
      <c r="Q311" s="124">
        <v>1732659</v>
      </c>
      <c r="R311" s="124" t="s">
        <v>12110</v>
      </c>
      <c r="S311" s="124" t="s">
        <v>12111</v>
      </c>
      <c r="T311" s="124" t="s">
        <v>2622</v>
      </c>
      <c r="U311" s="124" t="s">
        <v>12112</v>
      </c>
      <c r="V311" s="124" t="s">
        <v>12113</v>
      </c>
      <c r="W311" s="99" t="s">
        <v>12114</v>
      </c>
      <c r="X311" s="124" t="s">
        <v>2623</v>
      </c>
      <c r="Y311" s="175">
        <v>474500</v>
      </c>
      <c r="Z311" s="175">
        <v>474500</v>
      </c>
      <c r="AA311" s="124" t="s">
        <v>2623</v>
      </c>
      <c r="AB311" s="124" t="s">
        <v>2623</v>
      </c>
      <c r="AC311" s="124" t="s">
        <v>2623</v>
      </c>
      <c r="AD311" s="175">
        <v>7800</v>
      </c>
      <c r="AE311" s="124" t="s">
        <v>26</v>
      </c>
      <c r="AF311" s="175">
        <v>7800</v>
      </c>
      <c r="AG311" s="175">
        <v>0</v>
      </c>
      <c r="AH311" s="124" t="s">
        <v>27</v>
      </c>
      <c r="AI311" s="175">
        <v>0</v>
      </c>
      <c r="AJ311" s="124" t="s">
        <v>2629</v>
      </c>
      <c r="AK311" s="124" t="s">
        <v>2625</v>
      </c>
      <c r="AL311" s="124" t="s">
        <v>2626</v>
      </c>
      <c r="AM311" s="124" t="s">
        <v>28</v>
      </c>
      <c r="AN311" s="88" t="s">
        <v>135</v>
      </c>
      <c r="AO311" s="124" t="s">
        <v>80</v>
      </c>
      <c r="AP311" s="124" t="s">
        <v>31</v>
      </c>
      <c r="AQ311" s="124" t="s">
        <v>2632</v>
      </c>
      <c r="AR311" s="124" t="s">
        <v>131</v>
      </c>
      <c r="AS311" s="124" t="s">
        <v>77</v>
      </c>
      <c r="AT311" s="124" t="s">
        <v>34</v>
      </c>
      <c r="AU311" s="124" t="s">
        <v>71</v>
      </c>
      <c r="AV311" s="124" t="s">
        <v>11973</v>
      </c>
      <c r="AW311" s="124" t="s">
        <v>11982</v>
      </c>
      <c r="AX311" s="124" t="s">
        <v>2637</v>
      </c>
      <c r="AY311" s="175">
        <v>0</v>
      </c>
      <c r="AZ311" s="99" t="s">
        <v>12115</v>
      </c>
      <c r="BA311" s="124" t="s">
        <v>12116</v>
      </c>
      <c r="BB311" s="124" t="s">
        <v>12117</v>
      </c>
      <c r="BC311" s="124" t="s">
        <v>36</v>
      </c>
      <c r="BD311" s="175">
        <v>474500</v>
      </c>
      <c r="BE311" s="128" t="s">
        <v>12116</v>
      </c>
      <c r="BF311" s="124" t="s">
        <v>11982</v>
      </c>
      <c r="BG311" s="129">
        <f t="shared" si="17"/>
        <v>250</v>
      </c>
      <c r="BH311" s="130">
        <f t="shared" si="18"/>
        <v>8.3333333333333339</v>
      </c>
    </row>
    <row r="312" spans="1:60" s="131" customFormat="1" ht="12.95" customHeight="1" x14ac:dyDescent="0.25">
      <c r="A312" s="122" t="s">
        <v>12201</v>
      </c>
      <c r="B312" s="122">
        <v>93</v>
      </c>
      <c r="C312" s="88" t="s">
        <v>2527</v>
      </c>
      <c r="D312" s="270">
        <v>5030</v>
      </c>
      <c r="E312" s="122" t="s">
        <v>2530</v>
      </c>
      <c r="F312" s="122" t="s">
        <v>9730</v>
      </c>
      <c r="G312" s="200" t="s">
        <v>9730</v>
      </c>
      <c r="H312" s="88" t="s">
        <v>10196</v>
      </c>
      <c r="I312" s="122" t="s">
        <v>10206</v>
      </c>
      <c r="J312" s="122" t="s">
        <v>7453</v>
      </c>
      <c r="K312" s="89">
        <v>28412.07</v>
      </c>
      <c r="L312" s="89">
        <v>25000</v>
      </c>
      <c r="M312" s="123">
        <v>3412.0699999999997</v>
      </c>
      <c r="N312" s="292">
        <v>2500</v>
      </c>
      <c r="O312" s="297" t="s">
        <v>16067</v>
      </c>
      <c r="P312" s="122" t="s">
        <v>7842</v>
      </c>
      <c r="Q312" s="124">
        <v>1698698</v>
      </c>
      <c r="R312" s="124" t="s">
        <v>12118</v>
      </c>
      <c r="S312" s="124" t="s">
        <v>12119</v>
      </c>
      <c r="T312" s="124" t="s">
        <v>2622</v>
      </c>
      <c r="U312" s="124" t="s">
        <v>12120</v>
      </c>
      <c r="V312" s="124" t="s">
        <v>12121</v>
      </c>
      <c r="W312" s="99" t="s">
        <v>12122</v>
      </c>
      <c r="X312" s="124" t="s">
        <v>2623</v>
      </c>
      <c r="Y312" s="175">
        <v>17980</v>
      </c>
      <c r="Z312" s="175">
        <v>17980</v>
      </c>
      <c r="AA312" s="124" t="s">
        <v>2623</v>
      </c>
      <c r="AB312" s="124" t="s">
        <v>2623</v>
      </c>
      <c r="AC312" s="124" t="s">
        <v>2623</v>
      </c>
      <c r="AD312" s="175">
        <v>17980</v>
      </c>
      <c r="AE312" s="124" t="s">
        <v>26</v>
      </c>
      <c r="AF312" s="175">
        <v>17980</v>
      </c>
      <c r="AG312" s="175">
        <v>0</v>
      </c>
      <c r="AH312" s="124" t="s">
        <v>27</v>
      </c>
      <c r="AI312" s="175">
        <v>0</v>
      </c>
      <c r="AJ312" s="124" t="s">
        <v>2629</v>
      </c>
      <c r="AK312" s="124" t="s">
        <v>2625</v>
      </c>
      <c r="AL312" s="124" t="s">
        <v>2626</v>
      </c>
      <c r="AM312" s="124" t="s">
        <v>28</v>
      </c>
      <c r="AN312" s="88" t="s">
        <v>135</v>
      </c>
      <c r="AO312" s="124" t="s">
        <v>91</v>
      </c>
      <c r="AP312" s="124" t="s">
        <v>31</v>
      </c>
      <c r="AQ312" s="124" t="s">
        <v>2641</v>
      </c>
      <c r="AR312" s="124" t="s">
        <v>32</v>
      </c>
      <c r="AS312" s="124" t="s">
        <v>281</v>
      </c>
      <c r="AT312" s="124" t="s">
        <v>273</v>
      </c>
      <c r="AU312" s="124" t="s">
        <v>10384</v>
      </c>
      <c r="AV312" s="124" t="s">
        <v>11973</v>
      </c>
      <c r="AW312" s="124" t="s">
        <v>11982</v>
      </c>
      <c r="AX312" s="124" t="s">
        <v>2637</v>
      </c>
      <c r="AY312" s="175">
        <v>0</v>
      </c>
      <c r="AZ312" s="99" t="s">
        <v>12123</v>
      </c>
      <c r="BA312" s="124" t="s">
        <v>9665</v>
      </c>
      <c r="BB312" s="124" t="s">
        <v>12124</v>
      </c>
      <c r="BC312" s="124" t="s">
        <v>36</v>
      </c>
      <c r="BD312" s="175">
        <v>17980</v>
      </c>
      <c r="BE312" s="128" t="s">
        <v>9665</v>
      </c>
      <c r="BF312" s="124" t="s">
        <v>11982</v>
      </c>
      <c r="BG312" s="129">
        <f t="shared" si="17"/>
        <v>301</v>
      </c>
      <c r="BH312" s="130">
        <f t="shared" si="18"/>
        <v>10.033333333333333</v>
      </c>
    </row>
    <row r="313" spans="1:60" s="131" customFormat="1" ht="12.95" customHeight="1" x14ac:dyDescent="0.25">
      <c r="A313" s="122" t="s">
        <v>12201</v>
      </c>
      <c r="B313" s="122">
        <v>14</v>
      </c>
      <c r="C313" s="88" t="s">
        <v>2528</v>
      </c>
      <c r="D313" s="270">
        <v>5002</v>
      </c>
      <c r="E313" s="122" t="s">
        <v>2531</v>
      </c>
      <c r="F313" s="88" t="s">
        <v>12204</v>
      </c>
      <c r="G313" s="88"/>
      <c r="H313" s="88" t="s">
        <v>10196</v>
      </c>
      <c r="I313" s="122" t="s">
        <v>10206</v>
      </c>
      <c r="J313" s="122" t="s">
        <v>7453</v>
      </c>
      <c r="K313" s="89">
        <v>4237.21</v>
      </c>
      <c r="L313" s="89">
        <v>3800</v>
      </c>
      <c r="M313" s="123">
        <v>437.21000000000004</v>
      </c>
      <c r="N313" s="292">
        <v>500</v>
      </c>
      <c r="O313" s="297" t="s">
        <v>16066</v>
      </c>
      <c r="P313" s="122" t="s">
        <v>7842</v>
      </c>
      <c r="Q313" s="124">
        <v>1535231</v>
      </c>
      <c r="R313" s="124" t="s">
        <v>12125</v>
      </c>
      <c r="S313" s="124" t="s">
        <v>4628</v>
      </c>
      <c r="T313" s="124" t="s">
        <v>2646</v>
      </c>
      <c r="U313" s="124" t="s">
        <v>12126</v>
      </c>
      <c r="V313" s="124" t="s">
        <v>2473</v>
      </c>
      <c r="W313" s="99" t="s">
        <v>12127</v>
      </c>
      <c r="X313" s="124" t="s">
        <v>2623</v>
      </c>
      <c r="Y313" s="175">
        <v>10880</v>
      </c>
      <c r="Z313" s="175">
        <v>10880</v>
      </c>
      <c r="AA313" s="124" t="s">
        <v>2623</v>
      </c>
      <c r="AB313" s="124" t="s">
        <v>2623</v>
      </c>
      <c r="AC313" s="124" t="s">
        <v>2623</v>
      </c>
      <c r="AD313" s="175">
        <v>3800</v>
      </c>
      <c r="AE313" s="124" t="s">
        <v>26</v>
      </c>
      <c r="AF313" s="175">
        <v>3800</v>
      </c>
      <c r="AG313" s="175">
        <v>0</v>
      </c>
      <c r="AH313" s="124" t="s">
        <v>27</v>
      </c>
      <c r="AI313" s="175">
        <v>0</v>
      </c>
      <c r="AJ313" s="124" t="s">
        <v>2629</v>
      </c>
      <c r="AK313" s="124" t="s">
        <v>2625</v>
      </c>
      <c r="AL313" s="124" t="s">
        <v>2626</v>
      </c>
      <c r="AM313" s="124" t="s">
        <v>28</v>
      </c>
      <c r="AN313" s="124" t="s">
        <v>262</v>
      </c>
      <c r="AO313" s="124" t="s">
        <v>151</v>
      </c>
      <c r="AP313" s="124" t="s">
        <v>31</v>
      </c>
      <c r="AQ313" s="124" t="s">
        <v>2632</v>
      </c>
      <c r="AR313" s="124" t="s">
        <v>131</v>
      </c>
      <c r="AS313" s="124" t="s">
        <v>733</v>
      </c>
      <c r="AT313" s="124" t="s">
        <v>34</v>
      </c>
      <c r="AU313" s="124" t="s">
        <v>71</v>
      </c>
      <c r="AV313" s="124" t="s">
        <v>11973</v>
      </c>
      <c r="AW313" s="124" t="s">
        <v>11974</v>
      </c>
      <c r="AX313" s="124" t="s">
        <v>2643</v>
      </c>
      <c r="AY313" s="175">
        <v>0</v>
      </c>
      <c r="AZ313" s="99" t="s">
        <v>12128</v>
      </c>
      <c r="BA313" s="124" t="s">
        <v>12129</v>
      </c>
      <c r="BB313" s="124" t="s">
        <v>12130</v>
      </c>
      <c r="BC313" s="124" t="s">
        <v>36</v>
      </c>
      <c r="BD313" s="175">
        <v>10880</v>
      </c>
      <c r="BE313" s="128" t="s">
        <v>12129</v>
      </c>
      <c r="BF313" s="124" t="s">
        <v>11974</v>
      </c>
      <c r="BG313" s="129">
        <f t="shared" si="17"/>
        <v>616</v>
      </c>
      <c r="BH313" s="130">
        <f t="shared" si="18"/>
        <v>20.533333333333335</v>
      </c>
    </row>
    <row r="314" spans="1:60" s="131" customFormat="1" ht="12.95" customHeight="1" x14ac:dyDescent="0.25">
      <c r="A314" s="122" t="s">
        <v>12201</v>
      </c>
      <c r="B314" s="122">
        <v>14</v>
      </c>
      <c r="C314" s="88" t="s">
        <v>2528</v>
      </c>
      <c r="D314" s="270">
        <v>8100</v>
      </c>
      <c r="E314" s="122" t="s">
        <v>12202</v>
      </c>
      <c r="F314" s="122" t="s">
        <v>12277</v>
      </c>
      <c r="G314" s="122"/>
      <c r="H314" s="88" t="s">
        <v>10196</v>
      </c>
      <c r="I314" s="122" t="s">
        <v>10204</v>
      </c>
      <c r="J314" s="122" t="s">
        <v>7453</v>
      </c>
      <c r="K314" s="89">
        <v>2637.5</v>
      </c>
      <c r="L314" s="89">
        <v>2637.5</v>
      </c>
      <c r="M314" s="123">
        <v>0</v>
      </c>
      <c r="N314" s="292">
        <v>0</v>
      </c>
      <c r="O314" s="297" t="s">
        <v>16077</v>
      </c>
      <c r="P314" s="122" t="s">
        <v>7842</v>
      </c>
      <c r="Q314" s="124">
        <v>1738552</v>
      </c>
      <c r="R314" s="124" t="s">
        <v>12131</v>
      </c>
      <c r="S314" s="124" t="s">
        <v>12132</v>
      </c>
      <c r="T314" s="124" t="s">
        <v>2646</v>
      </c>
      <c r="U314" s="124" t="s">
        <v>12133</v>
      </c>
      <c r="V314" s="124" t="s">
        <v>12134</v>
      </c>
      <c r="W314" s="99" t="s">
        <v>12135</v>
      </c>
      <c r="X314" s="124" t="s">
        <v>2623</v>
      </c>
      <c r="Y314" s="175">
        <v>8000</v>
      </c>
      <c r="Z314" s="175">
        <v>8000</v>
      </c>
      <c r="AA314" s="124" t="s">
        <v>2623</v>
      </c>
      <c r="AB314" s="124" t="s">
        <v>2623</v>
      </c>
      <c r="AC314" s="124" t="s">
        <v>2623</v>
      </c>
      <c r="AD314" s="175">
        <v>2637.5</v>
      </c>
      <c r="AE314" s="124" t="s">
        <v>26</v>
      </c>
      <c r="AF314" s="175">
        <v>2637.5</v>
      </c>
      <c r="AG314" s="175">
        <v>0</v>
      </c>
      <c r="AH314" s="124" t="s">
        <v>27</v>
      </c>
      <c r="AI314" s="175">
        <v>0</v>
      </c>
      <c r="AJ314" s="124" t="s">
        <v>2629</v>
      </c>
      <c r="AK314" s="124" t="s">
        <v>2630</v>
      </c>
      <c r="AL314" s="138"/>
      <c r="AM314" s="124" t="s">
        <v>28</v>
      </c>
      <c r="AN314" s="124" t="s">
        <v>262</v>
      </c>
      <c r="AO314" s="124" t="s">
        <v>284</v>
      </c>
      <c r="AP314" s="124" t="s">
        <v>31</v>
      </c>
      <c r="AQ314" s="124" t="s">
        <v>2632</v>
      </c>
      <c r="AR314" s="124" t="s">
        <v>131</v>
      </c>
      <c r="AS314" s="124" t="s">
        <v>2683</v>
      </c>
      <c r="AT314" s="124" t="s">
        <v>40</v>
      </c>
      <c r="AU314" s="124" t="s">
        <v>41</v>
      </c>
      <c r="AV314" s="124" t="s">
        <v>11973</v>
      </c>
      <c r="AW314" s="124" t="s">
        <v>11974</v>
      </c>
      <c r="AX314" s="124" t="s">
        <v>2660</v>
      </c>
      <c r="AY314" s="175">
        <v>0</v>
      </c>
      <c r="AZ314" s="99" t="s">
        <v>12136</v>
      </c>
      <c r="BA314" s="124" t="s">
        <v>12137</v>
      </c>
      <c r="BB314" s="124" t="s">
        <v>12138</v>
      </c>
      <c r="BC314" s="124" t="s">
        <v>36</v>
      </c>
      <c r="BD314" s="175">
        <v>8000</v>
      </c>
      <c r="BE314" s="128" t="s">
        <v>12137</v>
      </c>
      <c r="BF314" s="124" t="s">
        <v>11974</v>
      </c>
      <c r="BG314" s="129">
        <f t="shared" si="17"/>
        <v>232</v>
      </c>
      <c r="BH314" s="130">
        <f t="shared" si="18"/>
        <v>7.7333333333333334</v>
      </c>
    </row>
    <row r="315" spans="1:60" s="131" customFormat="1" ht="12.95" customHeight="1" x14ac:dyDescent="0.25">
      <c r="A315" s="122" t="s">
        <v>12201</v>
      </c>
      <c r="B315" s="122">
        <v>14</v>
      </c>
      <c r="C315" s="88" t="s">
        <v>2528</v>
      </c>
      <c r="D315" s="270">
        <v>5002</v>
      </c>
      <c r="E315" s="122" t="s">
        <v>2531</v>
      </c>
      <c r="F315" s="122" t="s">
        <v>11921</v>
      </c>
      <c r="G315" s="122"/>
      <c r="H315" s="88" t="s">
        <v>11884</v>
      </c>
      <c r="I315" s="88" t="s">
        <v>8716</v>
      </c>
      <c r="J315" s="122" t="s">
        <v>7453</v>
      </c>
      <c r="K315" s="89">
        <v>14126.86</v>
      </c>
      <c r="L315" s="89">
        <v>14000</v>
      </c>
      <c r="M315" s="123">
        <v>126.86000000000099</v>
      </c>
      <c r="N315" s="292">
        <v>0</v>
      </c>
      <c r="O315" s="297" t="s">
        <v>16077</v>
      </c>
      <c r="P315" s="122" t="s">
        <v>7842</v>
      </c>
      <c r="Q315" s="124">
        <v>1798590</v>
      </c>
      <c r="R315" s="124" t="s">
        <v>12139</v>
      </c>
      <c r="S315" s="124" t="s">
        <v>12140</v>
      </c>
      <c r="T315" s="124" t="s">
        <v>2646</v>
      </c>
      <c r="U315" s="124" t="s">
        <v>12141</v>
      </c>
      <c r="V315" s="124" t="s">
        <v>12142</v>
      </c>
      <c r="W315" s="99" t="s">
        <v>12143</v>
      </c>
      <c r="X315" s="124" t="s">
        <v>2623</v>
      </c>
      <c r="Y315" s="175">
        <v>14026.18</v>
      </c>
      <c r="Z315" s="175">
        <v>20723</v>
      </c>
      <c r="AA315" s="124" t="s">
        <v>2623</v>
      </c>
      <c r="AB315" s="124" t="s">
        <v>2623</v>
      </c>
      <c r="AC315" s="124" t="s">
        <v>2623</v>
      </c>
      <c r="AD315" s="175">
        <v>14026.18</v>
      </c>
      <c r="AE315" s="124" t="s">
        <v>26</v>
      </c>
      <c r="AF315" s="175">
        <v>14026.18</v>
      </c>
      <c r="AG315" s="175">
        <v>0</v>
      </c>
      <c r="AH315" s="124" t="s">
        <v>27</v>
      </c>
      <c r="AI315" s="175">
        <v>0</v>
      </c>
      <c r="AJ315" s="124" t="s">
        <v>2629</v>
      </c>
      <c r="AK315" s="124" t="s">
        <v>2625</v>
      </c>
      <c r="AL315" s="124" t="s">
        <v>2626</v>
      </c>
      <c r="AM315" s="124" t="s">
        <v>28</v>
      </c>
      <c r="AN315" s="124" t="s">
        <v>262</v>
      </c>
      <c r="AO315" s="124" t="s">
        <v>284</v>
      </c>
      <c r="AP315" s="124" t="s">
        <v>31</v>
      </c>
      <c r="AQ315" s="124" t="s">
        <v>2632</v>
      </c>
      <c r="AR315" s="124" t="s">
        <v>131</v>
      </c>
      <c r="AS315" s="124" t="s">
        <v>56</v>
      </c>
      <c r="AT315" s="124" t="s">
        <v>53</v>
      </c>
      <c r="AU315" s="124" t="s">
        <v>71</v>
      </c>
      <c r="AV315" s="124" t="s">
        <v>11973</v>
      </c>
      <c r="AW315" s="124" t="s">
        <v>11982</v>
      </c>
      <c r="AX315" s="124" t="s">
        <v>2660</v>
      </c>
      <c r="AY315" s="175">
        <v>0</v>
      </c>
      <c r="AZ315" s="99" t="s">
        <v>12144</v>
      </c>
      <c r="BA315" s="124" t="s">
        <v>12145</v>
      </c>
      <c r="BB315" s="124" t="s">
        <v>12146</v>
      </c>
      <c r="BC315" s="124" t="s">
        <v>36</v>
      </c>
      <c r="BD315" s="175">
        <v>14026.18</v>
      </c>
      <c r="BE315" s="128" t="s">
        <v>12145</v>
      </c>
      <c r="BF315" s="124" t="s">
        <v>11982</v>
      </c>
      <c r="BG315" s="129">
        <f t="shared" si="17"/>
        <v>118</v>
      </c>
      <c r="BH315" s="130">
        <f t="shared" si="18"/>
        <v>3.9333333333333331</v>
      </c>
    </row>
    <row r="316" spans="1:60" s="131" customFormat="1" ht="12.95" customHeight="1" x14ac:dyDescent="0.25">
      <c r="A316" s="122" t="s">
        <v>12201</v>
      </c>
      <c r="B316" s="122">
        <v>14</v>
      </c>
      <c r="C316" s="88" t="s">
        <v>2528</v>
      </c>
      <c r="D316" s="270">
        <v>5002</v>
      </c>
      <c r="E316" s="122" t="s">
        <v>2531</v>
      </c>
      <c r="F316" s="122" t="s">
        <v>12205</v>
      </c>
      <c r="G316" s="122"/>
      <c r="H316" s="88" t="s">
        <v>10196</v>
      </c>
      <c r="I316" s="122" t="s">
        <v>10206</v>
      </c>
      <c r="J316" s="122" t="s">
        <v>7453</v>
      </c>
      <c r="K316" s="89">
        <v>159019.70000000001</v>
      </c>
      <c r="L316" s="89">
        <v>146000</v>
      </c>
      <c r="M316" s="123">
        <v>13019.700000000012</v>
      </c>
      <c r="N316" s="292">
        <v>21900</v>
      </c>
      <c r="O316" s="297" t="s">
        <v>16068</v>
      </c>
      <c r="P316" s="122" t="s">
        <v>7842</v>
      </c>
      <c r="Q316" s="124">
        <v>1553971</v>
      </c>
      <c r="R316" s="124" t="s">
        <v>12147</v>
      </c>
      <c r="S316" s="124" t="s">
        <v>12148</v>
      </c>
      <c r="T316" s="124" t="s">
        <v>2646</v>
      </c>
      <c r="U316" s="124">
        <v>1490320</v>
      </c>
      <c r="V316" s="124" t="s">
        <v>12149</v>
      </c>
      <c r="W316" s="99" t="s">
        <v>12150</v>
      </c>
      <c r="X316" s="124" t="s">
        <v>2623</v>
      </c>
      <c r="Y316" s="175">
        <v>126090</v>
      </c>
      <c r="Z316" s="175">
        <v>126090</v>
      </c>
      <c r="AA316" s="124" t="s">
        <v>2623</v>
      </c>
      <c r="AB316" s="124" t="s">
        <v>2623</v>
      </c>
      <c r="AC316" s="124" t="s">
        <v>2623</v>
      </c>
      <c r="AD316" s="175">
        <v>126090</v>
      </c>
      <c r="AE316" s="124" t="s">
        <v>26</v>
      </c>
      <c r="AF316" s="175">
        <v>126090</v>
      </c>
      <c r="AG316" s="175">
        <v>0</v>
      </c>
      <c r="AH316" s="124" t="s">
        <v>27</v>
      </c>
      <c r="AI316" s="175">
        <v>0</v>
      </c>
      <c r="AJ316" s="124" t="s">
        <v>2629</v>
      </c>
      <c r="AK316" s="124" t="s">
        <v>2625</v>
      </c>
      <c r="AL316" s="124" t="s">
        <v>2626</v>
      </c>
      <c r="AM316" s="124" t="s">
        <v>28</v>
      </c>
      <c r="AN316" s="124" t="s">
        <v>262</v>
      </c>
      <c r="AO316" s="124" t="s">
        <v>284</v>
      </c>
      <c r="AP316" s="124" t="s">
        <v>31</v>
      </c>
      <c r="AQ316" s="124" t="s">
        <v>2634</v>
      </c>
      <c r="AR316" s="124" t="s">
        <v>32</v>
      </c>
      <c r="AS316" s="124" t="s">
        <v>423</v>
      </c>
      <c r="AT316" s="124" t="s">
        <v>123</v>
      </c>
      <c r="AU316" s="124" t="s">
        <v>185</v>
      </c>
      <c r="AV316" s="124" t="s">
        <v>11973</v>
      </c>
      <c r="AW316" s="124" t="s">
        <v>11982</v>
      </c>
      <c r="AX316" s="124" t="s">
        <v>2637</v>
      </c>
      <c r="AY316" s="175">
        <v>0</v>
      </c>
      <c r="AZ316" s="99" t="s">
        <v>12151</v>
      </c>
      <c r="BA316" s="124" t="s">
        <v>12152</v>
      </c>
      <c r="BB316" s="124" t="s">
        <v>12153</v>
      </c>
      <c r="BC316" s="124" t="s">
        <v>36</v>
      </c>
      <c r="BD316" s="175">
        <v>126090</v>
      </c>
      <c r="BE316" s="128" t="s">
        <v>12152</v>
      </c>
      <c r="BF316" s="124" t="s">
        <v>11982</v>
      </c>
      <c r="BG316" s="129">
        <f t="shared" si="17"/>
        <v>566</v>
      </c>
      <c r="BH316" s="130">
        <f t="shared" si="18"/>
        <v>18.866666666666667</v>
      </c>
    </row>
    <row r="317" spans="1:60" s="131" customFormat="1" ht="12.95" customHeight="1" x14ac:dyDescent="0.25">
      <c r="A317" s="122" t="s">
        <v>12201</v>
      </c>
      <c r="B317" s="122">
        <v>14</v>
      </c>
      <c r="C317" s="88" t="s">
        <v>2528</v>
      </c>
      <c r="D317" s="270">
        <v>5002</v>
      </c>
      <c r="E317" s="122" t="s">
        <v>2531</v>
      </c>
      <c r="F317" s="122" t="s">
        <v>11921</v>
      </c>
      <c r="G317" s="122"/>
      <c r="H317" s="88" t="s">
        <v>10196</v>
      </c>
      <c r="I317" s="122" t="s">
        <v>11920</v>
      </c>
      <c r="J317" s="122" t="s">
        <v>7453</v>
      </c>
      <c r="K317" s="123">
        <v>4271.5600000000004</v>
      </c>
      <c r="L317" s="123">
        <v>4271.5600000000004</v>
      </c>
      <c r="M317" s="123">
        <v>0</v>
      </c>
      <c r="N317" s="292">
        <v>0</v>
      </c>
      <c r="O317" s="297" t="s">
        <v>16077</v>
      </c>
      <c r="P317" s="122" t="s">
        <v>7842</v>
      </c>
      <c r="Q317" s="124">
        <v>1712820</v>
      </c>
      <c r="R317" s="124" t="s">
        <v>12154</v>
      </c>
      <c r="S317" s="124" t="s">
        <v>12155</v>
      </c>
      <c r="T317" s="124" t="s">
        <v>2646</v>
      </c>
      <c r="U317" s="124" t="s">
        <v>12156</v>
      </c>
      <c r="V317" s="124" t="s">
        <v>12157</v>
      </c>
      <c r="W317" s="99" t="s">
        <v>12158</v>
      </c>
      <c r="X317" s="124" t="s">
        <v>2623</v>
      </c>
      <c r="Y317" s="175">
        <v>30000</v>
      </c>
      <c r="Z317" s="175">
        <v>30000</v>
      </c>
      <c r="AA317" s="124" t="s">
        <v>2623</v>
      </c>
      <c r="AB317" s="124" t="s">
        <v>2623</v>
      </c>
      <c r="AC317" s="124" t="s">
        <v>2623</v>
      </c>
      <c r="AD317" s="175">
        <v>4271.5600000000004</v>
      </c>
      <c r="AE317" s="124" t="s">
        <v>26</v>
      </c>
      <c r="AF317" s="175">
        <v>4271.5600000000004</v>
      </c>
      <c r="AG317" s="175">
        <v>0</v>
      </c>
      <c r="AH317" s="124" t="s">
        <v>27</v>
      </c>
      <c r="AI317" s="175">
        <v>0</v>
      </c>
      <c r="AJ317" s="124" t="s">
        <v>2629</v>
      </c>
      <c r="AK317" s="124" t="s">
        <v>2625</v>
      </c>
      <c r="AL317" s="124" t="s">
        <v>2626</v>
      </c>
      <c r="AM317" s="124" t="s">
        <v>28</v>
      </c>
      <c r="AN317" s="124" t="s">
        <v>262</v>
      </c>
      <c r="AO317" s="124" t="s">
        <v>2658</v>
      </c>
      <c r="AP317" s="124" t="s">
        <v>45</v>
      </c>
      <c r="AQ317" s="124" t="s">
        <v>2632</v>
      </c>
      <c r="AR317" s="124" t="s">
        <v>131</v>
      </c>
      <c r="AS317" s="124" t="s">
        <v>58</v>
      </c>
      <c r="AT317" s="124" t="s">
        <v>34</v>
      </c>
      <c r="AU317" s="124" t="s">
        <v>71</v>
      </c>
      <c r="AV317" s="124" t="s">
        <v>11973</v>
      </c>
      <c r="AW317" s="124" t="s">
        <v>11974</v>
      </c>
      <c r="AX317" s="124" t="s">
        <v>2660</v>
      </c>
      <c r="AY317" s="175">
        <v>0</v>
      </c>
      <c r="AZ317" s="99" t="s">
        <v>12159</v>
      </c>
      <c r="BA317" s="124" t="s">
        <v>12160</v>
      </c>
      <c r="BB317" s="124" t="s">
        <v>12161</v>
      </c>
      <c r="BC317" s="124" t="s">
        <v>36</v>
      </c>
      <c r="BD317" s="175">
        <v>30000</v>
      </c>
      <c r="BE317" s="128" t="s">
        <v>12160</v>
      </c>
      <c r="BF317" s="124" t="s">
        <v>11974</v>
      </c>
      <c r="BG317" s="129">
        <f t="shared" si="17"/>
        <v>288</v>
      </c>
      <c r="BH317" s="130">
        <f t="shared" si="18"/>
        <v>9.6</v>
      </c>
    </row>
    <row r="318" spans="1:60" s="131" customFormat="1" ht="12.95" customHeight="1" x14ac:dyDescent="0.25">
      <c r="A318" s="122" t="s">
        <v>12201</v>
      </c>
      <c r="B318" s="122">
        <v>77</v>
      </c>
      <c r="C318" s="88" t="s">
        <v>2527</v>
      </c>
      <c r="D318" s="270">
        <v>8060</v>
      </c>
      <c r="E318" s="122" t="s">
        <v>8569</v>
      </c>
      <c r="F318" s="122" t="s">
        <v>10547</v>
      </c>
      <c r="G318" s="122"/>
      <c r="H318" s="88" t="s">
        <v>10196</v>
      </c>
      <c r="I318" s="122" t="s">
        <v>10206</v>
      </c>
      <c r="J318" s="122" t="s">
        <v>7456</v>
      </c>
      <c r="K318" s="123">
        <v>3539.6242000000002</v>
      </c>
      <c r="L318" s="123">
        <v>0</v>
      </c>
      <c r="M318" s="123">
        <v>3539.6242000000002</v>
      </c>
      <c r="N318" s="303">
        <v>0</v>
      </c>
      <c r="O318" s="297" t="s">
        <v>16077</v>
      </c>
      <c r="P318" s="122" t="s">
        <v>7842</v>
      </c>
      <c r="Q318" s="124">
        <v>1521466</v>
      </c>
      <c r="R318" s="124" t="s">
        <v>12162</v>
      </c>
      <c r="S318" s="124" t="s">
        <v>12163</v>
      </c>
      <c r="T318" s="124" t="s">
        <v>2622</v>
      </c>
      <c r="U318" s="124" t="s">
        <v>12164</v>
      </c>
      <c r="V318" s="124" t="s">
        <v>12165</v>
      </c>
      <c r="W318" s="99" t="s">
        <v>12166</v>
      </c>
      <c r="X318" s="124" t="s">
        <v>2623</v>
      </c>
      <c r="Y318" s="175">
        <v>2515.02</v>
      </c>
      <c r="Z318" s="175">
        <v>2515.02</v>
      </c>
      <c r="AA318" s="124" t="s">
        <v>2623</v>
      </c>
      <c r="AB318" s="124" t="s">
        <v>2623</v>
      </c>
      <c r="AC318" s="124" t="s">
        <v>2623</v>
      </c>
      <c r="AD318" s="175">
        <v>2515.02</v>
      </c>
      <c r="AE318" s="124" t="s">
        <v>50</v>
      </c>
      <c r="AF318" s="175">
        <v>1257.51</v>
      </c>
      <c r="AG318" s="175">
        <v>0</v>
      </c>
      <c r="AH318" s="124" t="s">
        <v>27</v>
      </c>
      <c r="AI318" s="175">
        <v>0</v>
      </c>
      <c r="AJ318" s="124" t="s">
        <v>2629</v>
      </c>
      <c r="AK318" s="124" t="s">
        <v>2630</v>
      </c>
      <c r="AL318" s="138"/>
      <c r="AM318" s="124" t="s">
        <v>28</v>
      </c>
      <c r="AN318" s="124" t="s">
        <v>601</v>
      </c>
      <c r="AO318" s="124" t="s">
        <v>151</v>
      </c>
      <c r="AP318" s="124" t="s">
        <v>197</v>
      </c>
      <c r="AQ318" s="124" t="s">
        <v>2632</v>
      </c>
      <c r="AR318" s="124" t="s">
        <v>139</v>
      </c>
      <c r="AS318" s="124" t="s">
        <v>5629</v>
      </c>
      <c r="AT318" s="124" t="s">
        <v>53</v>
      </c>
      <c r="AU318" s="124" t="s">
        <v>71</v>
      </c>
      <c r="AV318" s="124" t="s">
        <v>11973</v>
      </c>
      <c r="AW318" s="124" t="s">
        <v>12013</v>
      </c>
      <c r="AX318" s="124" t="s">
        <v>2647</v>
      </c>
      <c r="AY318" s="175">
        <v>0</v>
      </c>
      <c r="AZ318" s="99" t="s">
        <v>12167</v>
      </c>
      <c r="BA318" s="124" t="s">
        <v>12168</v>
      </c>
      <c r="BB318" s="124" t="s">
        <v>12169</v>
      </c>
      <c r="BC318" s="124" t="s">
        <v>36</v>
      </c>
      <c r="BD318" s="175">
        <v>2515.02</v>
      </c>
      <c r="BE318" s="128" t="s">
        <v>12168</v>
      </c>
      <c r="BF318" s="124" t="s">
        <v>12013</v>
      </c>
      <c r="BG318" s="129">
        <f t="shared" si="17"/>
        <v>635</v>
      </c>
      <c r="BH318" s="130">
        <f t="shared" si="18"/>
        <v>21.166666666666668</v>
      </c>
    </row>
    <row r="319" spans="1:60" s="131" customFormat="1" ht="12.95" customHeight="1" x14ac:dyDescent="0.25">
      <c r="A319" s="122" t="s">
        <v>12201</v>
      </c>
      <c r="B319" s="122">
        <v>90</v>
      </c>
      <c r="C319" s="88" t="s">
        <v>2527</v>
      </c>
      <c r="D319" s="270">
        <v>12</v>
      </c>
      <c r="E319" s="122" t="s">
        <v>2542</v>
      </c>
      <c r="F319" s="122" t="s">
        <v>11930</v>
      </c>
      <c r="G319" s="122"/>
      <c r="H319" s="88" t="s">
        <v>10196</v>
      </c>
      <c r="I319" s="122" t="s">
        <v>10462</v>
      </c>
      <c r="J319" s="122" t="s">
        <v>7453</v>
      </c>
      <c r="K319" s="123">
        <v>750</v>
      </c>
      <c r="L319" s="123">
        <v>750</v>
      </c>
      <c r="M319" s="123">
        <v>0</v>
      </c>
      <c r="N319" s="292">
        <v>0</v>
      </c>
      <c r="O319" s="297" t="s">
        <v>16077</v>
      </c>
      <c r="P319" s="122" t="s">
        <v>7842</v>
      </c>
      <c r="Q319" s="124">
        <v>1701472</v>
      </c>
      <c r="R319" s="124" t="s">
        <v>12170</v>
      </c>
      <c r="S319" s="124" t="s">
        <v>12171</v>
      </c>
      <c r="T319" s="124" t="s">
        <v>2622</v>
      </c>
      <c r="U319" s="124" t="s">
        <v>12172</v>
      </c>
      <c r="V319" s="124" t="s">
        <v>12173</v>
      </c>
      <c r="W319" s="99" t="s">
        <v>12174</v>
      </c>
      <c r="X319" s="124" t="s">
        <v>2623</v>
      </c>
      <c r="Y319" s="175">
        <v>73000</v>
      </c>
      <c r="Z319" s="175">
        <v>73000</v>
      </c>
      <c r="AA319" s="124" t="s">
        <v>2623</v>
      </c>
      <c r="AB319" s="124" t="s">
        <v>2623</v>
      </c>
      <c r="AC319" s="124" t="s">
        <v>2623</v>
      </c>
      <c r="AD319" s="175">
        <v>750</v>
      </c>
      <c r="AE319" s="124" t="s">
        <v>26</v>
      </c>
      <c r="AF319" s="175">
        <v>750</v>
      </c>
      <c r="AG319" s="175">
        <v>0</v>
      </c>
      <c r="AH319" s="124" t="s">
        <v>27</v>
      </c>
      <c r="AI319" s="175">
        <v>0</v>
      </c>
      <c r="AJ319" s="124" t="s">
        <v>2629</v>
      </c>
      <c r="AK319" s="124" t="s">
        <v>2625</v>
      </c>
      <c r="AL319" s="124" t="s">
        <v>2626</v>
      </c>
      <c r="AM319" s="124" t="s">
        <v>28</v>
      </c>
      <c r="AN319" s="124" t="s">
        <v>196</v>
      </c>
      <c r="AO319" s="124" t="s">
        <v>136</v>
      </c>
      <c r="AP319" s="124" t="s">
        <v>31</v>
      </c>
      <c r="AQ319" s="124" t="s">
        <v>2632</v>
      </c>
      <c r="AR319" s="124" t="s">
        <v>139</v>
      </c>
      <c r="AS319" s="124" t="s">
        <v>113</v>
      </c>
      <c r="AT319" s="124" t="s">
        <v>84</v>
      </c>
      <c r="AU319" s="124" t="s">
        <v>85</v>
      </c>
      <c r="AV319" s="124" t="s">
        <v>11973</v>
      </c>
      <c r="AW319" s="124" t="s">
        <v>12013</v>
      </c>
      <c r="AX319" s="124" t="s">
        <v>2660</v>
      </c>
      <c r="AY319" s="175">
        <v>0</v>
      </c>
      <c r="AZ319" s="99" t="s">
        <v>12175</v>
      </c>
      <c r="BA319" s="124" t="s">
        <v>10707</v>
      </c>
      <c r="BB319" s="124" t="s">
        <v>12176</v>
      </c>
      <c r="BC319" s="124" t="s">
        <v>36</v>
      </c>
      <c r="BD319" s="175">
        <v>73000</v>
      </c>
      <c r="BE319" s="128" t="s">
        <v>10707</v>
      </c>
      <c r="BF319" s="124" t="s">
        <v>12013</v>
      </c>
      <c r="BG319" s="129">
        <f t="shared" si="17"/>
        <v>305</v>
      </c>
      <c r="BH319" s="130">
        <f t="shared" si="18"/>
        <v>10.166666666666666</v>
      </c>
    </row>
    <row r="320" spans="1:60" s="131" customFormat="1" ht="12.95" customHeight="1" x14ac:dyDescent="0.25">
      <c r="A320" s="122" t="s">
        <v>12201</v>
      </c>
      <c r="B320" s="122">
        <v>93</v>
      </c>
      <c r="C320" s="88" t="s">
        <v>2527</v>
      </c>
      <c r="D320" s="270">
        <v>5030</v>
      </c>
      <c r="E320" s="122" t="s">
        <v>2530</v>
      </c>
      <c r="F320" s="149" t="s">
        <v>11898</v>
      </c>
      <c r="G320" s="149"/>
      <c r="H320" s="88" t="s">
        <v>10196</v>
      </c>
      <c r="I320" s="122" t="s">
        <v>10206</v>
      </c>
      <c r="J320" s="122" t="s">
        <v>7453</v>
      </c>
      <c r="K320" s="123">
        <v>129644.85</v>
      </c>
      <c r="L320" s="123">
        <v>115000</v>
      </c>
      <c r="M320" s="123">
        <v>14644.850000000006</v>
      </c>
      <c r="N320" s="292">
        <v>11500</v>
      </c>
      <c r="O320" s="297" t="s">
        <v>16067</v>
      </c>
      <c r="P320" s="122" t="s">
        <v>9686</v>
      </c>
      <c r="Q320" s="124">
        <v>1579263</v>
      </c>
      <c r="R320" s="124" t="s">
        <v>12177</v>
      </c>
      <c r="S320" s="124" t="s">
        <v>12178</v>
      </c>
      <c r="T320" s="124" t="s">
        <v>2622</v>
      </c>
      <c r="U320" s="124" t="s">
        <v>12179</v>
      </c>
      <c r="V320" s="124" t="s">
        <v>12180</v>
      </c>
      <c r="W320" s="99" t="s">
        <v>12181</v>
      </c>
      <c r="X320" s="124" t="s">
        <v>2623</v>
      </c>
      <c r="Y320" s="175">
        <v>92347</v>
      </c>
      <c r="Z320" s="175">
        <v>92347</v>
      </c>
      <c r="AA320" s="124" t="s">
        <v>2623</v>
      </c>
      <c r="AB320" s="124" t="s">
        <v>2623</v>
      </c>
      <c r="AC320" s="124" t="s">
        <v>2623</v>
      </c>
      <c r="AD320" s="175">
        <v>92347</v>
      </c>
      <c r="AE320" s="124" t="s">
        <v>26</v>
      </c>
      <c r="AF320" s="175">
        <v>92347</v>
      </c>
      <c r="AG320" s="175">
        <v>0</v>
      </c>
      <c r="AH320" s="124" t="s">
        <v>27</v>
      </c>
      <c r="AI320" s="175">
        <v>0</v>
      </c>
      <c r="AJ320" s="124" t="s">
        <v>2629</v>
      </c>
      <c r="AK320" s="124" t="s">
        <v>2625</v>
      </c>
      <c r="AL320" s="124" t="s">
        <v>2626</v>
      </c>
      <c r="AM320" s="124" t="s">
        <v>28</v>
      </c>
      <c r="AN320" s="124" t="s">
        <v>196</v>
      </c>
      <c r="AO320" s="124" t="s">
        <v>136</v>
      </c>
      <c r="AP320" s="124" t="s">
        <v>31</v>
      </c>
      <c r="AQ320" s="124" t="s">
        <v>2641</v>
      </c>
      <c r="AR320" s="124" t="s">
        <v>32</v>
      </c>
      <c r="AS320" s="124" t="s">
        <v>433</v>
      </c>
      <c r="AT320" s="124" t="s">
        <v>34</v>
      </c>
      <c r="AU320" s="124" t="s">
        <v>71</v>
      </c>
      <c r="AV320" s="124" t="s">
        <v>11973</v>
      </c>
      <c r="AW320" s="124" t="s">
        <v>11974</v>
      </c>
      <c r="AX320" s="124" t="s">
        <v>2637</v>
      </c>
      <c r="AY320" s="175">
        <v>0</v>
      </c>
      <c r="AZ320" s="99" t="s">
        <v>12182</v>
      </c>
      <c r="BA320" s="124" t="s">
        <v>12183</v>
      </c>
      <c r="BB320" s="124" t="s">
        <v>12184</v>
      </c>
      <c r="BC320" s="124" t="s">
        <v>36</v>
      </c>
      <c r="BD320" s="175">
        <v>92347</v>
      </c>
      <c r="BE320" s="128" t="s">
        <v>12183</v>
      </c>
      <c r="BF320" s="124" t="s">
        <v>11974</v>
      </c>
      <c r="BG320" s="129">
        <f t="shared" si="17"/>
        <v>499</v>
      </c>
      <c r="BH320" s="130">
        <f t="shared" si="18"/>
        <v>16.633333333333333</v>
      </c>
    </row>
    <row r="321" spans="1:60" s="131" customFormat="1" ht="12.95" customHeight="1" x14ac:dyDescent="0.25">
      <c r="A321" s="122" t="s">
        <v>12201</v>
      </c>
      <c r="B321" s="122">
        <v>93</v>
      </c>
      <c r="C321" s="88" t="s">
        <v>2527</v>
      </c>
      <c r="D321" s="270">
        <v>5030</v>
      </c>
      <c r="E321" s="122" t="s">
        <v>2530</v>
      </c>
      <c r="F321" s="122" t="s">
        <v>11913</v>
      </c>
      <c r="G321" s="122"/>
      <c r="H321" s="88" t="s">
        <v>10196</v>
      </c>
      <c r="I321" s="122" t="s">
        <v>10206</v>
      </c>
      <c r="J321" s="122" t="s">
        <v>7453</v>
      </c>
      <c r="K321" s="123">
        <v>51727.5</v>
      </c>
      <c r="L321" s="123">
        <v>45000</v>
      </c>
      <c r="M321" s="123">
        <v>6727.5</v>
      </c>
      <c r="N321" s="292">
        <v>5100</v>
      </c>
      <c r="O321" s="297" t="s">
        <v>16070</v>
      </c>
      <c r="P321" s="122" t="s">
        <v>7842</v>
      </c>
      <c r="Q321" s="124">
        <v>1453796</v>
      </c>
      <c r="R321" s="124" t="s">
        <v>12185</v>
      </c>
      <c r="S321" s="124" t="s">
        <v>12186</v>
      </c>
      <c r="T321" s="124" t="s">
        <v>2622</v>
      </c>
      <c r="U321" s="124" t="s">
        <v>12187</v>
      </c>
      <c r="V321" s="124" t="s">
        <v>12188</v>
      </c>
      <c r="W321" s="99" t="s">
        <v>12189</v>
      </c>
      <c r="X321" s="124" t="s">
        <v>2623</v>
      </c>
      <c r="Y321" s="175">
        <v>33559</v>
      </c>
      <c r="Z321" s="175">
        <v>33559</v>
      </c>
      <c r="AA321" s="124" t="s">
        <v>2623</v>
      </c>
      <c r="AB321" s="124" t="s">
        <v>2623</v>
      </c>
      <c r="AC321" s="124" t="s">
        <v>2623</v>
      </c>
      <c r="AD321" s="175">
        <v>33559</v>
      </c>
      <c r="AE321" s="124" t="s">
        <v>26</v>
      </c>
      <c r="AF321" s="175">
        <v>33559</v>
      </c>
      <c r="AG321" s="175">
        <v>0</v>
      </c>
      <c r="AH321" s="124" t="s">
        <v>27</v>
      </c>
      <c r="AI321" s="175">
        <v>0</v>
      </c>
      <c r="AJ321" s="124" t="s">
        <v>2629</v>
      </c>
      <c r="AK321" s="124" t="s">
        <v>2625</v>
      </c>
      <c r="AL321" s="124" t="s">
        <v>2626</v>
      </c>
      <c r="AM321" s="124" t="s">
        <v>28</v>
      </c>
      <c r="AN321" s="124" t="s">
        <v>196</v>
      </c>
      <c r="AO321" s="124" t="s">
        <v>136</v>
      </c>
      <c r="AP321" s="124" t="s">
        <v>31</v>
      </c>
      <c r="AQ321" s="124" t="s">
        <v>2641</v>
      </c>
      <c r="AR321" s="124" t="s">
        <v>32</v>
      </c>
      <c r="AS321" s="124" t="s">
        <v>433</v>
      </c>
      <c r="AT321" s="124" t="s">
        <v>34</v>
      </c>
      <c r="AU321" s="124" t="s">
        <v>71</v>
      </c>
      <c r="AV321" s="124" t="s">
        <v>11973</v>
      </c>
      <c r="AW321" s="124" t="s">
        <v>11974</v>
      </c>
      <c r="AX321" s="124" t="s">
        <v>2637</v>
      </c>
      <c r="AY321" s="175">
        <v>0</v>
      </c>
      <c r="AZ321" s="99" t="s">
        <v>12190</v>
      </c>
      <c r="BA321" s="124" t="s">
        <v>12191</v>
      </c>
      <c r="BB321" s="124" t="s">
        <v>12192</v>
      </c>
      <c r="BC321" s="124" t="s">
        <v>36</v>
      </c>
      <c r="BD321" s="175">
        <v>33559</v>
      </c>
      <c r="BE321" s="128" t="s">
        <v>12191</v>
      </c>
      <c r="BF321" s="124" t="s">
        <v>11974</v>
      </c>
      <c r="BG321" s="129">
        <f t="shared" si="17"/>
        <v>782</v>
      </c>
      <c r="BH321" s="130">
        <f t="shared" si="18"/>
        <v>26.066666666666666</v>
      </c>
    </row>
    <row r="322" spans="1:60" s="131" customFormat="1" ht="12.95" customHeight="1" x14ac:dyDescent="0.25">
      <c r="A322" s="122" t="s">
        <v>12201</v>
      </c>
      <c r="B322" s="122">
        <v>82</v>
      </c>
      <c r="C322" s="88" t="s">
        <v>2527</v>
      </c>
      <c r="D322" s="270">
        <v>3003</v>
      </c>
      <c r="E322" s="122" t="s">
        <v>2553</v>
      </c>
      <c r="F322" s="122" t="s">
        <v>11243</v>
      </c>
      <c r="G322" s="200" t="s">
        <v>9730</v>
      </c>
      <c r="H322" s="88" t="s">
        <v>10202</v>
      </c>
      <c r="I322" s="122" t="s">
        <v>10202</v>
      </c>
      <c r="J322" s="122" t="s">
        <v>7456</v>
      </c>
      <c r="K322" s="123">
        <v>3575.5075999999999</v>
      </c>
      <c r="L322" s="123">
        <v>0</v>
      </c>
      <c r="M322" s="123">
        <v>3575.5075999999999</v>
      </c>
      <c r="N322" s="303">
        <v>0</v>
      </c>
      <c r="O322" s="297" t="s">
        <v>16077</v>
      </c>
      <c r="P322" s="122" t="s">
        <v>7842</v>
      </c>
      <c r="Q322" s="124">
        <v>1742884</v>
      </c>
      <c r="R322" s="124" t="s">
        <v>12193</v>
      </c>
      <c r="S322" s="124" t="s">
        <v>12194</v>
      </c>
      <c r="T322" s="124" t="s">
        <v>2622</v>
      </c>
      <c r="U322" s="124" t="s">
        <v>1602</v>
      </c>
      <c r="V322" s="124" t="s">
        <v>12195</v>
      </c>
      <c r="W322" s="99" t="s">
        <v>12196</v>
      </c>
      <c r="X322" s="124" t="s">
        <v>2623</v>
      </c>
      <c r="Y322" s="175">
        <v>3000</v>
      </c>
      <c r="Z322" s="175">
        <v>3000</v>
      </c>
      <c r="AA322" s="124" t="s">
        <v>2623</v>
      </c>
      <c r="AB322" s="124" t="s">
        <v>2623</v>
      </c>
      <c r="AC322" s="124" t="s">
        <v>2623</v>
      </c>
      <c r="AD322" s="175">
        <v>3000</v>
      </c>
      <c r="AE322" s="124" t="s">
        <v>50</v>
      </c>
      <c r="AF322" s="175">
        <v>1500</v>
      </c>
      <c r="AG322" s="175">
        <v>0</v>
      </c>
      <c r="AH322" s="124" t="s">
        <v>27</v>
      </c>
      <c r="AI322" s="175">
        <v>0</v>
      </c>
      <c r="AJ322" s="124" t="s">
        <v>2629</v>
      </c>
      <c r="AK322" s="124" t="s">
        <v>2630</v>
      </c>
      <c r="AL322" s="138"/>
      <c r="AM322" s="124" t="s">
        <v>28</v>
      </c>
      <c r="AN322" s="124" t="s">
        <v>196</v>
      </c>
      <c r="AO322" s="124" t="s">
        <v>284</v>
      </c>
      <c r="AP322" s="124" t="s">
        <v>31</v>
      </c>
      <c r="AQ322" s="124" t="s">
        <v>2632</v>
      </c>
      <c r="AR322" s="124" t="s">
        <v>131</v>
      </c>
      <c r="AS322" s="124" t="s">
        <v>12197</v>
      </c>
      <c r="AT322" s="124" t="s">
        <v>218</v>
      </c>
      <c r="AU322" s="124" t="s">
        <v>142</v>
      </c>
      <c r="AV322" s="124" t="s">
        <v>11973</v>
      </c>
      <c r="AW322" s="124" t="s">
        <v>12013</v>
      </c>
      <c r="AX322" s="124" t="s">
        <v>2661</v>
      </c>
      <c r="AY322" s="175">
        <v>0</v>
      </c>
      <c r="AZ322" s="99" t="s">
        <v>12198</v>
      </c>
      <c r="BA322" s="124" t="s">
        <v>12199</v>
      </c>
      <c r="BB322" s="124" t="s">
        <v>12200</v>
      </c>
      <c r="BC322" s="124" t="s">
        <v>36</v>
      </c>
      <c r="BD322" s="175">
        <v>3000</v>
      </c>
      <c r="BE322" s="128" t="s">
        <v>12199</v>
      </c>
      <c r="BF322" s="124" t="s">
        <v>12013</v>
      </c>
      <c r="BG322" s="129">
        <f t="shared" si="17"/>
        <v>445</v>
      </c>
      <c r="BH322" s="130">
        <f t="shared" si="18"/>
        <v>14.833333333333334</v>
      </c>
    </row>
    <row r="323" spans="1:60" ht="12.95" customHeight="1" x14ac:dyDescent="0.25">
      <c r="A323" s="88" t="s">
        <v>12201</v>
      </c>
      <c r="B323" s="88">
        <v>93</v>
      </c>
      <c r="C323" s="88" t="s">
        <v>2527</v>
      </c>
      <c r="D323" s="270">
        <v>1004</v>
      </c>
      <c r="E323" s="88" t="s">
        <v>2533</v>
      </c>
      <c r="F323" s="88" t="s">
        <v>12275</v>
      </c>
      <c r="G323" s="200" t="s">
        <v>9730</v>
      </c>
      <c r="H323" s="88" t="s">
        <v>10196</v>
      </c>
      <c r="I323" s="88" t="s">
        <v>11912</v>
      </c>
      <c r="J323" s="88" t="s">
        <v>7453</v>
      </c>
      <c r="K323" s="89">
        <v>90084.94</v>
      </c>
      <c r="L323" s="89">
        <v>68000</v>
      </c>
      <c r="M323" s="89">
        <v>22084.940000000002</v>
      </c>
      <c r="N323" s="292">
        <v>13600</v>
      </c>
      <c r="O323" s="297" t="s">
        <v>16071</v>
      </c>
      <c r="P323" s="122" t="s">
        <v>9686</v>
      </c>
      <c r="Q323" s="99">
        <v>1167206</v>
      </c>
      <c r="R323" s="116" t="s">
        <v>12206</v>
      </c>
      <c r="S323" s="116" t="s">
        <v>12207</v>
      </c>
      <c r="T323" s="116" t="s">
        <v>2622</v>
      </c>
      <c r="U323" s="116" t="s">
        <v>12208</v>
      </c>
      <c r="V323" s="116" t="s">
        <v>12209</v>
      </c>
      <c r="W323" s="116" t="s">
        <v>12210</v>
      </c>
      <c r="X323" s="116" t="s">
        <v>2623</v>
      </c>
      <c r="Y323" s="132">
        <v>40000</v>
      </c>
      <c r="Z323" s="132">
        <v>40000</v>
      </c>
      <c r="AA323" s="116" t="s">
        <v>2623</v>
      </c>
      <c r="AB323" s="116" t="s">
        <v>2623</v>
      </c>
      <c r="AC323" s="116" t="s">
        <v>2623</v>
      </c>
      <c r="AD323" s="132">
        <v>40000</v>
      </c>
      <c r="AE323" s="116" t="s">
        <v>26</v>
      </c>
      <c r="AF323" s="132">
        <v>40000</v>
      </c>
      <c r="AG323" s="132">
        <v>0</v>
      </c>
      <c r="AH323" s="116" t="s">
        <v>27</v>
      </c>
      <c r="AI323" s="110">
        <v>0</v>
      </c>
      <c r="AJ323" s="116" t="s">
        <v>2629</v>
      </c>
      <c r="AK323" s="116" t="s">
        <v>2625</v>
      </c>
      <c r="AL323" s="116" t="s">
        <v>2626</v>
      </c>
      <c r="AM323" s="116" t="s">
        <v>28</v>
      </c>
      <c r="AN323" s="88" t="s">
        <v>135</v>
      </c>
      <c r="AO323" s="116" t="s">
        <v>3164</v>
      </c>
      <c r="AP323" s="116" t="s">
        <v>45</v>
      </c>
      <c r="AQ323" s="116" t="s">
        <v>7543</v>
      </c>
      <c r="AR323" s="116" t="s">
        <v>32</v>
      </c>
      <c r="AS323" s="116" t="s">
        <v>77</v>
      </c>
      <c r="AT323" s="116" t="s">
        <v>34</v>
      </c>
      <c r="AU323" s="116" t="s">
        <v>71</v>
      </c>
      <c r="AV323" s="116" t="s">
        <v>11973</v>
      </c>
      <c r="AW323" s="116" t="s">
        <v>12211</v>
      </c>
      <c r="AX323" s="116" t="s">
        <v>2637</v>
      </c>
      <c r="AY323" s="110">
        <v>0</v>
      </c>
      <c r="AZ323" s="116" t="s">
        <v>12212</v>
      </c>
      <c r="BA323" s="116" t="s">
        <v>12213</v>
      </c>
      <c r="BB323" s="116" t="s">
        <v>12214</v>
      </c>
      <c r="BC323" s="116" t="s">
        <v>36</v>
      </c>
      <c r="BD323" s="132">
        <v>40000</v>
      </c>
      <c r="BE323" s="177" t="s">
        <v>12213</v>
      </c>
      <c r="BF323" s="116" t="s">
        <v>12211</v>
      </c>
      <c r="BG323" s="129">
        <f t="shared" si="17"/>
        <v>1620</v>
      </c>
      <c r="BH323" s="130">
        <f t="shared" si="18"/>
        <v>54</v>
      </c>
    </row>
    <row r="324" spans="1:60" ht="12.95" customHeight="1" x14ac:dyDescent="0.25">
      <c r="A324" s="122" t="s">
        <v>12201</v>
      </c>
      <c r="B324" s="88">
        <v>93</v>
      </c>
      <c r="C324" s="88" t="s">
        <v>2527</v>
      </c>
      <c r="D324" s="270">
        <v>1004</v>
      </c>
      <c r="E324" s="88" t="s">
        <v>2533</v>
      </c>
      <c r="F324" s="149" t="s">
        <v>11898</v>
      </c>
      <c r="G324" s="149"/>
      <c r="H324" s="88" t="s">
        <v>10196</v>
      </c>
      <c r="I324" s="88" t="s">
        <v>10462</v>
      </c>
      <c r="J324" s="122" t="s">
        <v>7456</v>
      </c>
      <c r="K324" s="89">
        <v>65136.133799999996</v>
      </c>
      <c r="L324" s="123">
        <v>0</v>
      </c>
      <c r="M324" s="89">
        <v>65136.133799999996</v>
      </c>
      <c r="N324" s="303">
        <v>0</v>
      </c>
      <c r="O324" s="297" t="s">
        <v>16077</v>
      </c>
      <c r="P324" s="88" t="s">
        <v>9686</v>
      </c>
      <c r="Q324" s="101">
        <v>1324258</v>
      </c>
      <c r="R324" s="115" t="s">
        <v>12215</v>
      </c>
      <c r="S324" s="115" t="s">
        <v>12216</v>
      </c>
      <c r="T324" s="115" t="s">
        <v>2622</v>
      </c>
      <c r="U324" s="115" t="s">
        <v>12217</v>
      </c>
      <c r="V324" s="115" t="s">
        <v>12218</v>
      </c>
      <c r="W324" s="116" t="s">
        <v>12219</v>
      </c>
      <c r="X324" s="115" t="s">
        <v>2623</v>
      </c>
      <c r="Y324" s="117">
        <v>30377.4</v>
      </c>
      <c r="Z324" s="117">
        <v>30377.4</v>
      </c>
      <c r="AA324" s="115" t="s">
        <v>2623</v>
      </c>
      <c r="AB324" s="115" t="s">
        <v>2623</v>
      </c>
      <c r="AC324" s="115" t="s">
        <v>2623</v>
      </c>
      <c r="AD324" s="117">
        <v>30377.4</v>
      </c>
      <c r="AE324" s="115" t="s">
        <v>50</v>
      </c>
      <c r="AF324" s="117">
        <v>15188.7</v>
      </c>
      <c r="AG324" s="117">
        <v>0</v>
      </c>
      <c r="AH324" s="115" t="s">
        <v>27</v>
      </c>
      <c r="AI324" s="175">
        <v>0</v>
      </c>
      <c r="AJ324" s="115" t="s">
        <v>2629</v>
      </c>
      <c r="AK324" s="115" t="s">
        <v>2630</v>
      </c>
      <c r="AL324" s="118"/>
      <c r="AM324" s="115" t="s">
        <v>28</v>
      </c>
      <c r="AN324" s="88" t="s">
        <v>135</v>
      </c>
      <c r="AO324" s="115" t="s">
        <v>284</v>
      </c>
      <c r="AP324" s="115" t="s">
        <v>45</v>
      </c>
      <c r="AQ324" s="115" t="s">
        <v>2641</v>
      </c>
      <c r="AR324" s="115" t="s">
        <v>32</v>
      </c>
      <c r="AS324" s="115" t="s">
        <v>241</v>
      </c>
      <c r="AT324" s="115" t="s">
        <v>40</v>
      </c>
      <c r="AU324" s="115" t="s">
        <v>41</v>
      </c>
      <c r="AV324" s="115" t="s">
        <v>11973</v>
      </c>
      <c r="AW324" s="115" t="s">
        <v>12211</v>
      </c>
      <c r="AX324" s="115" t="s">
        <v>2628</v>
      </c>
      <c r="AY324" s="111">
        <v>0</v>
      </c>
      <c r="AZ324" s="116" t="s">
        <v>12220</v>
      </c>
      <c r="BA324" s="115" t="s">
        <v>12221</v>
      </c>
      <c r="BB324" s="115" t="s">
        <v>12222</v>
      </c>
      <c r="BC324" s="115" t="s">
        <v>36</v>
      </c>
      <c r="BD324" s="117">
        <v>30377.4</v>
      </c>
      <c r="BE324" s="178" t="s">
        <v>12221</v>
      </c>
      <c r="BF324" s="115" t="s">
        <v>12211</v>
      </c>
      <c r="BG324" s="129">
        <f t="shared" si="17"/>
        <v>1139</v>
      </c>
      <c r="BH324" s="130">
        <f t="shared" si="18"/>
        <v>37.966666666666669</v>
      </c>
    </row>
    <row r="325" spans="1:60" ht="12.95" customHeight="1" x14ac:dyDescent="0.25">
      <c r="A325" s="88" t="s">
        <v>12201</v>
      </c>
      <c r="B325" s="88">
        <v>93</v>
      </c>
      <c r="C325" s="88" t="s">
        <v>2527</v>
      </c>
      <c r="D325" s="270">
        <v>1122</v>
      </c>
      <c r="E325" s="88" t="s">
        <v>2539</v>
      </c>
      <c r="F325" s="88" t="s">
        <v>9730</v>
      </c>
      <c r="G325" s="200" t="s">
        <v>9730</v>
      </c>
      <c r="H325" s="88" t="s">
        <v>10196</v>
      </c>
      <c r="I325" s="88" t="s">
        <v>11920</v>
      </c>
      <c r="J325" s="88" t="s">
        <v>7839</v>
      </c>
      <c r="K325" s="89">
        <v>57276.62</v>
      </c>
      <c r="L325" s="89">
        <v>57276.62</v>
      </c>
      <c r="M325" s="89">
        <v>0</v>
      </c>
      <c r="N325" s="292">
        <v>6688.29</v>
      </c>
      <c r="O325" s="297" t="s">
        <v>16070</v>
      </c>
      <c r="P325" s="88" t="s">
        <v>9686</v>
      </c>
      <c r="Q325" s="99">
        <v>1366103</v>
      </c>
      <c r="R325" s="116" t="s">
        <v>12223</v>
      </c>
      <c r="S325" s="116" t="s">
        <v>12224</v>
      </c>
      <c r="T325" s="116" t="s">
        <v>2622</v>
      </c>
      <c r="U325" s="116" t="s">
        <v>1178</v>
      </c>
      <c r="V325" s="116" t="s">
        <v>12225</v>
      </c>
      <c r="W325" s="116" t="s">
        <v>12226</v>
      </c>
      <c r="X325" s="116" t="s">
        <v>2623</v>
      </c>
      <c r="Y325" s="132">
        <v>28000</v>
      </c>
      <c r="Z325" s="132">
        <v>56540</v>
      </c>
      <c r="AA325" s="116" t="s">
        <v>2623</v>
      </c>
      <c r="AB325" s="116" t="s">
        <v>2623</v>
      </c>
      <c r="AC325" s="116" t="s">
        <v>2623</v>
      </c>
      <c r="AD325" s="132">
        <v>28000</v>
      </c>
      <c r="AE325" s="116" t="s">
        <v>26</v>
      </c>
      <c r="AF325" s="132">
        <v>28000</v>
      </c>
      <c r="AG325" s="132">
        <v>0</v>
      </c>
      <c r="AH325" s="116" t="s">
        <v>27</v>
      </c>
      <c r="AI325" s="110">
        <v>0</v>
      </c>
      <c r="AJ325" s="116" t="s">
        <v>2629</v>
      </c>
      <c r="AK325" s="116" t="s">
        <v>2638</v>
      </c>
      <c r="AL325" s="116" t="s">
        <v>2642</v>
      </c>
      <c r="AM325" s="116" t="s">
        <v>28</v>
      </c>
      <c r="AN325" s="88" t="s">
        <v>135</v>
      </c>
      <c r="AO325" s="116" t="s">
        <v>136</v>
      </c>
      <c r="AP325" s="116" t="s">
        <v>45</v>
      </c>
      <c r="AQ325" s="116" t="s">
        <v>2645</v>
      </c>
      <c r="AR325" s="116" t="s">
        <v>32</v>
      </c>
      <c r="AS325" s="116" t="s">
        <v>39</v>
      </c>
      <c r="AT325" s="116" t="s">
        <v>40</v>
      </c>
      <c r="AU325" s="116" t="s">
        <v>41</v>
      </c>
      <c r="AV325" s="116" t="s">
        <v>11973</v>
      </c>
      <c r="AW325" s="116" t="s">
        <v>12211</v>
      </c>
      <c r="AX325" s="116" t="s">
        <v>43</v>
      </c>
      <c r="AY325" s="110">
        <v>0</v>
      </c>
      <c r="AZ325" s="116" t="s">
        <v>12227</v>
      </c>
      <c r="BA325" s="116" t="s">
        <v>12228</v>
      </c>
      <c r="BB325" s="116" t="s">
        <v>12229</v>
      </c>
      <c r="BC325" s="116" t="s">
        <v>36</v>
      </c>
      <c r="BD325" s="132">
        <v>28000</v>
      </c>
      <c r="BE325" s="177" t="s">
        <v>12228</v>
      </c>
      <c r="BF325" s="116" t="s">
        <v>12211</v>
      </c>
      <c r="BG325" s="96">
        <f t="shared" si="17"/>
        <v>1029</v>
      </c>
      <c r="BH325" s="97">
        <f t="shared" si="18"/>
        <v>34.299999999999997</v>
      </c>
    </row>
    <row r="326" spans="1:60" ht="12.95" customHeight="1" x14ac:dyDescent="0.25">
      <c r="A326" s="88" t="s">
        <v>12201</v>
      </c>
      <c r="B326" s="88">
        <v>1</v>
      </c>
      <c r="C326" s="88" t="s">
        <v>2527</v>
      </c>
      <c r="D326" s="270"/>
      <c r="E326" s="88" t="s">
        <v>10546</v>
      </c>
      <c r="F326" s="88" t="s">
        <v>12275</v>
      </c>
      <c r="G326" s="200" t="s">
        <v>9730</v>
      </c>
      <c r="H326" s="88" t="s">
        <v>10196</v>
      </c>
      <c r="I326" s="88" t="s">
        <v>11912</v>
      </c>
      <c r="J326" s="88" t="s">
        <v>7453</v>
      </c>
      <c r="K326" s="89">
        <v>74485.240000000005</v>
      </c>
      <c r="L326" s="89">
        <v>15000</v>
      </c>
      <c r="M326" s="89">
        <v>59485.240000000005</v>
      </c>
      <c r="N326" s="292">
        <v>0</v>
      </c>
      <c r="O326" s="297" t="s">
        <v>16077</v>
      </c>
      <c r="P326" s="88" t="s">
        <v>9686</v>
      </c>
      <c r="Q326" s="99">
        <v>1149335</v>
      </c>
      <c r="R326" s="116" t="s">
        <v>12230</v>
      </c>
      <c r="S326" s="116" t="s">
        <v>12231</v>
      </c>
      <c r="T326" s="116" t="s">
        <v>2622</v>
      </c>
      <c r="U326" s="90">
        <v>502777</v>
      </c>
      <c r="V326" s="133" t="s">
        <v>12278</v>
      </c>
      <c r="W326" s="179">
        <v>39267</v>
      </c>
      <c r="X326" s="116" t="s">
        <v>2623</v>
      </c>
      <c r="Y326" s="132">
        <v>0</v>
      </c>
      <c r="Z326" s="132">
        <v>0</v>
      </c>
      <c r="AA326" s="116" t="s">
        <v>2623</v>
      </c>
      <c r="AB326" s="116" t="s">
        <v>2623</v>
      </c>
      <c r="AC326" s="116" t="s">
        <v>2623</v>
      </c>
      <c r="AD326" s="132">
        <v>0</v>
      </c>
      <c r="AE326" s="116" t="s">
        <v>26</v>
      </c>
      <c r="AF326" s="132">
        <v>0</v>
      </c>
      <c r="AG326" s="132">
        <v>49500</v>
      </c>
      <c r="AH326" s="116" t="s">
        <v>27</v>
      </c>
      <c r="AI326" s="110">
        <v>0</v>
      </c>
      <c r="AJ326" s="133" t="s">
        <v>2624</v>
      </c>
      <c r="AK326" s="133"/>
      <c r="AL326" s="133"/>
      <c r="AM326" s="116" t="s">
        <v>28</v>
      </c>
      <c r="AN326" s="88" t="s">
        <v>135</v>
      </c>
      <c r="AO326" s="116" t="s">
        <v>136</v>
      </c>
      <c r="AP326" s="116" t="s">
        <v>31</v>
      </c>
      <c r="AQ326" s="116" t="s">
        <v>2634</v>
      </c>
      <c r="AR326" s="116" t="s">
        <v>32</v>
      </c>
      <c r="AS326" s="116" t="s">
        <v>3490</v>
      </c>
      <c r="AT326" s="116" t="s">
        <v>3491</v>
      </c>
      <c r="AU326" s="116" t="s">
        <v>10384</v>
      </c>
      <c r="AV326" s="116" t="s">
        <v>11973</v>
      </c>
      <c r="AW326" s="116" t="s">
        <v>12211</v>
      </c>
      <c r="AX326" s="116" t="s">
        <v>2660</v>
      </c>
      <c r="AY326" s="110">
        <v>0</v>
      </c>
      <c r="AZ326" s="116" t="s">
        <v>12232</v>
      </c>
      <c r="BA326" s="116" t="s">
        <v>12233</v>
      </c>
      <c r="BB326" s="116" t="s">
        <v>12234</v>
      </c>
      <c r="BC326" s="116" t="s">
        <v>600</v>
      </c>
      <c r="BD326" s="132">
        <v>0</v>
      </c>
      <c r="BE326" s="177" t="s">
        <v>12233</v>
      </c>
      <c r="BF326" s="116" t="s">
        <v>12211</v>
      </c>
      <c r="BG326" s="96">
        <f t="shared" si="17"/>
        <v>1952</v>
      </c>
      <c r="BH326" s="97">
        <f t="shared" si="18"/>
        <v>65.066666666666663</v>
      </c>
    </row>
    <row r="327" spans="1:60" ht="12.95" customHeight="1" x14ac:dyDescent="0.25">
      <c r="A327" s="88" t="s">
        <v>12201</v>
      </c>
      <c r="B327" s="88">
        <v>93</v>
      </c>
      <c r="C327" s="88" t="s">
        <v>2527</v>
      </c>
      <c r="D327" s="270">
        <v>5030</v>
      </c>
      <c r="E327" s="88" t="s">
        <v>2530</v>
      </c>
      <c r="F327" s="88" t="s">
        <v>11913</v>
      </c>
      <c r="G327" s="88"/>
      <c r="H327" s="88" t="s">
        <v>10196</v>
      </c>
      <c r="I327" s="88" t="s">
        <v>10206</v>
      </c>
      <c r="J327" s="88" t="s">
        <v>7453</v>
      </c>
      <c r="K327" s="89">
        <v>30224.15</v>
      </c>
      <c r="L327" s="89">
        <v>14000</v>
      </c>
      <c r="M327" s="89">
        <v>16224.150000000001</v>
      </c>
      <c r="N327" s="292">
        <v>1500</v>
      </c>
      <c r="O327" s="297" t="s">
        <v>16066</v>
      </c>
      <c r="P327" s="88" t="s">
        <v>9686</v>
      </c>
      <c r="Q327" s="99">
        <v>838408</v>
      </c>
      <c r="R327" s="116" t="s">
        <v>12235</v>
      </c>
      <c r="S327" s="116" t="s">
        <v>12236</v>
      </c>
      <c r="T327" s="116" t="s">
        <v>2622</v>
      </c>
      <c r="U327" s="99" t="s">
        <v>12237</v>
      </c>
      <c r="V327" s="116" t="s">
        <v>12238</v>
      </c>
      <c r="W327" s="134">
        <v>38743</v>
      </c>
      <c r="X327" s="116" t="s">
        <v>2623</v>
      </c>
      <c r="Y327" s="132">
        <v>30224.15</v>
      </c>
      <c r="Z327" s="132">
        <v>30224.15</v>
      </c>
      <c r="AA327" s="116" t="s">
        <v>2623</v>
      </c>
      <c r="AB327" s="116" t="s">
        <v>2623</v>
      </c>
      <c r="AC327" s="116" t="s">
        <v>2623</v>
      </c>
      <c r="AD327" s="132">
        <v>14000</v>
      </c>
      <c r="AE327" s="116" t="s">
        <v>26</v>
      </c>
      <c r="AF327" s="132">
        <v>14000</v>
      </c>
      <c r="AG327" s="132">
        <v>0</v>
      </c>
      <c r="AH327" s="116" t="s">
        <v>27</v>
      </c>
      <c r="AI327" s="110">
        <v>0</v>
      </c>
      <c r="AJ327" s="116" t="s">
        <v>2629</v>
      </c>
      <c r="AK327" s="116" t="s">
        <v>2630</v>
      </c>
      <c r="AL327" s="133"/>
      <c r="AM327" s="116" t="s">
        <v>28</v>
      </c>
      <c r="AN327" s="88" t="s">
        <v>135</v>
      </c>
      <c r="AO327" s="116" t="s">
        <v>136</v>
      </c>
      <c r="AP327" s="116" t="s">
        <v>31</v>
      </c>
      <c r="AQ327" s="116" t="s">
        <v>2641</v>
      </c>
      <c r="AR327" s="116" t="s">
        <v>32</v>
      </c>
      <c r="AS327" s="116" t="s">
        <v>958</v>
      </c>
      <c r="AT327" s="116" t="s">
        <v>34</v>
      </c>
      <c r="AU327" s="116" t="s">
        <v>71</v>
      </c>
      <c r="AV327" s="116" t="s">
        <v>11973</v>
      </c>
      <c r="AW327" s="116" t="s">
        <v>12211</v>
      </c>
      <c r="AX327" s="116" t="s">
        <v>2643</v>
      </c>
      <c r="AY327" s="110">
        <v>0</v>
      </c>
      <c r="AZ327" s="116" t="s">
        <v>12239</v>
      </c>
      <c r="BA327" s="116" t="s">
        <v>12240</v>
      </c>
      <c r="BB327" s="116" t="s">
        <v>12241</v>
      </c>
      <c r="BC327" s="116" t="s">
        <v>36</v>
      </c>
      <c r="BD327" s="132">
        <v>30224.15</v>
      </c>
      <c r="BE327" s="177" t="s">
        <v>12240</v>
      </c>
      <c r="BF327" s="116" t="s">
        <v>12211</v>
      </c>
      <c r="BG327" s="96">
        <f t="shared" si="17"/>
        <v>1945</v>
      </c>
      <c r="BH327" s="97">
        <f t="shared" si="18"/>
        <v>64.833333333333329</v>
      </c>
    </row>
    <row r="328" spans="1:60" ht="12.95" customHeight="1" x14ac:dyDescent="0.25">
      <c r="A328" s="88" t="s">
        <v>12201</v>
      </c>
      <c r="B328" s="88">
        <v>93</v>
      </c>
      <c r="C328" s="88" t="s">
        <v>2527</v>
      </c>
      <c r="D328" s="270">
        <v>9999</v>
      </c>
      <c r="E328" s="88" t="s">
        <v>2529</v>
      </c>
      <c r="F328" s="88" t="s">
        <v>11913</v>
      </c>
      <c r="G328" s="88"/>
      <c r="H328" s="88" t="s">
        <v>10196</v>
      </c>
      <c r="I328" s="88" t="s">
        <v>10206</v>
      </c>
      <c r="J328" s="88" t="s">
        <v>7839</v>
      </c>
      <c r="K328" s="158">
        <v>90660.94</v>
      </c>
      <c r="L328" s="158">
        <v>90660.94</v>
      </c>
      <c r="M328" s="89">
        <v>0</v>
      </c>
      <c r="N328" s="292">
        <v>9066.09</v>
      </c>
      <c r="O328" s="297" t="s">
        <v>16067</v>
      </c>
      <c r="P328" s="88" t="s">
        <v>9686</v>
      </c>
      <c r="Q328" s="99">
        <v>771448</v>
      </c>
      <c r="R328" s="116" t="s">
        <v>12242</v>
      </c>
      <c r="S328" s="116" t="s">
        <v>12243</v>
      </c>
      <c r="T328" s="116" t="s">
        <v>2622</v>
      </c>
      <c r="U328" s="99" t="s">
        <v>12244</v>
      </c>
      <c r="V328" s="116" t="s">
        <v>12245</v>
      </c>
      <c r="W328" s="116" t="s">
        <v>12246</v>
      </c>
      <c r="X328" s="116" t="s">
        <v>2623</v>
      </c>
      <c r="Y328" s="132">
        <v>40587.75</v>
      </c>
      <c r="Z328" s="132">
        <v>40587.75</v>
      </c>
      <c r="AA328" s="116" t="s">
        <v>2623</v>
      </c>
      <c r="AB328" s="116" t="s">
        <v>2623</v>
      </c>
      <c r="AC328" s="116" t="s">
        <v>2623</v>
      </c>
      <c r="AD328" s="132">
        <v>40587.75</v>
      </c>
      <c r="AE328" s="116" t="s">
        <v>26</v>
      </c>
      <c r="AF328" s="132">
        <v>40587.75</v>
      </c>
      <c r="AG328" s="132">
        <v>43773.93</v>
      </c>
      <c r="AH328" s="116" t="s">
        <v>27</v>
      </c>
      <c r="AI328" s="110">
        <v>0</v>
      </c>
      <c r="AJ328" s="116" t="s">
        <v>2629</v>
      </c>
      <c r="AK328" s="116" t="s">
        <v>2630</v>
      </c>
      <c r="AL328" s="133"/>
      <c r="AM328" s="116" t="s">
        <v>28</v>
      </c>
      <c r="AN328" s="88" t="s">
        <v>135</v>
      </c>
      <c r="AO328" s="116" t="s">
        <v>443</v>
      </c>
      <c r="AP328" s="116" t="s">
        <v>31</v>
      </c>
      <c r="AQ328" s="116" t="s">
        <v>2652</v>
      </c>
      <c r="AR328" s="116" t="s">
        <v>32</v>
      </c>
      <c r="AS328" s="116" t="s">
        <v>3024</v>
      </c>
      <c r="AT328" s="116" t="s">
        <v>130</v>
      </c>
      <c r="AU328" s="116" t="s">
        <v>71</v>
      </c>
      <c r="AV328" s="116" t="s">
        <v>11973</v>
      </c>
      <c r="AW328" s="116" t="s">
        <v>12211</v>
      </c>
      <c r="AX328" s="116" t="s">
        <v>43</v>
      </c>
      <c r="AY328" s="110">
        <v>0</v>
      </c>
      <c r="AZ328" s="116" t="s">
        <v>12247</v>
      </c>
      <c r="BA328" s="116" t="s">
        <v>12248</v>
      </c>
      <c r="BB328" s="116" t="s">
        <v>12249</v>
      </c>
      <c r="BC328" s="116" t="s">
        <v>36</v>
      </c>
      <c r="BD328" s="132">
        <v>40587.75</v>
      </c>
      <c r="BE328" s="177" t="s">
        <v>12248</v>
      </c>
      <c r="BF328" s="116" t="s">
        <v>12211</v>
      </c>
      <c r="BG328" s="96">
        <f t="shared" si="17"/>
        <v>2947</v>
      </c>
      <c r="BH328" s="97">
        <f t="shared" si="18"/>
        <v>98.233333333333334</v>
      </c>
    </row>
    <row r="329" spans="1:60" ht="12.95" customHeight="1" x14ac:dyDescent="0.25">
      <c r="A329" s="88" t="s">
        <v>12201</v>
      </c>
      <c r="B329" s="88">
        <v>93</v>
      </c>
      <c r="C329" s="88" t="s">
        <v>2527</v>
      </c>
      <c r="D329" s="270">
        <v>2001</v>
      </c>
      <c r="E329" s="88" t="s">
        <v>12279</v>
      </c>
      <c r="F329" s="88" t="s">
        <v>9729</v>
      </c>
      <c r="G329" s="200" t="s">
        <v>9729</v>
      </c>
      <c r="H329" s="88" t="s">
        <v>10196</v>
      </c>
      <c r="I329" s="88" t="s">
        <v>11912</v>
      </c>
      <c r="J329" s="88" t="s">
        <v>7453</v>
      </c>
      <c r="K329" s="89">
        <v>30000</v>
      </c>
      <c r="L329" s="89">
        <v>30000</v>
      </c>
      <c r="M329" s="89">
        <v>0</v>
      </c>
      <c r="N329" s="292">
        <v>3000</v>
      </c>
      <c r="O329" s="297" t="s">
        <v>16067</v>
      </c>
      <c r="P329" s="88" t="s">
        <v>9686</v>
      </c>
      <c r="Q329" s="99">
        <v>774577</v>
      </c>
      <c r="R329" s="116" t="s">
        <v>12250</v>
      </c>
      <c r="S329" s="116" t="s">
        <v>12251</v>
      </c>
      <c r="T329" s="116" t="s">
        <v>2622</v>
      </c>
      <c r="U329" s="99">
        <v>2001560</v>
      </c>
      <c r="V329" s="116" t="s">
        <v>12252</v>
      </c>
      <c r="W329" s="116" t="s">
        <v>12253</v>
      </c>
      <c r="X329" s="116" t="s">
        <v>2623</v>
      </c>
      <c r="Y329" s="132">
        <v>30000</v>
      </c>
      <c r="Z329" s="132">
        <v>30000</v>
      </c>
      <c r="AA329" s="116" t="s">
        <v>2623</v>
      </c>
      <c r="AB329" s="116" t="s">
        <v>2623</v>
      </c>
      <c r="AC329" s="116" t="s">
        <v>2623</v>
      </c>
      <c r="AD329" s="132">
        <v>30000</v>
      </c>
      <c r="AE329" s="116" t="s">
        <v>26</v>
      </c>
      <c r="AF329" s="132">
        <v>30000</v>
      </c>
      <c r="AG329" s="132">
        <v>0</v>
      </c>
      <c r="AH329" s="116" t="s">
        <v>27</v>
      </c>
      <c r="AI329" s="110">
        <v>0</v>
      </c>
      <c r="AJ329" s="116" t="s">
        <v>2624</v>
      </c>
      <c r="AK329" s="116" t="s">
        <v>2625</v>
      </c>
      <c r="AL329" s="116" t="s">
        <v>2626</v>
      </c>
      <c r="AM329" s="116" t="s">
        <v>28</v>
      </c>
      <c r="AN329" s="88" t="s">
        <v>135</v>
      </c>
      <c r="AO329" s="116" t="s">
        <v>80</v>
      </c>
      <c r="AP329" s="116" t="s">
        <v>45</v>
      </c>
      <c r="AQ329" s="116" t="s">
        <v>2636</v>
      </c>
      <c r="AR329" s="116" t="s">
        <v>32</v>
      </c>
      <c r="AS329" s="116" t="s">
        <v>4983</v>
      </c>
      <c r="AT329" s="116" t="s">
        <v>53</v>
      </c>
      <c r="AU329" s="116" t="s">
        <v>71</v>
      </c>
      <c r="AV329" s="116" t="s">
        <v>11973</v>
      </c>
      <c r="AW329" s="116" t="s">
        <v>12211</v>
      </c>
      <c r="AX329" s="116" t="s">
        <v>2660</v>
      </c>
      <c r="AY329" s="110">
        <v>0</v>
      </c>
      <c r="AZ329" s="116" t="s">
        <v>12254</v>
      </c>
      <c r="BA329" s="116" t="s">
        <v>12255</v>
      </c>
      <c r="BB329" s="116" t="s">
        <v>12256</v>
      </c>
      <c r="BC329" s="116" t="s">
        <v>36</v>
      </c>
      <c r="BD329" s="132">
        <v>30000</v>
      </c>
      <c r="BE329" s="177" t="s">
        <v>12255</v>
      </c>
      <c r="BF329" s="116" t="s">
        <v>12211</v>
      </c>
      <c r="BG329" s="96">
        <f t="shared" si="17"/>
        <v>2163</v>
      </c>
      <c r="BH329" s="97">
        <f t="shared" si="18"/>
        <v>72.099999999999994</v>
      </c>
    </row>
    <row r="330" spans="1:60" ht="12.95" customHeight="1" x14ac:dyDescent="0.25">
      <c r="A330" s="88" t="s">
        <v>12201</v>
      </c>
      <c r="B330" s="88">
        <v>93</v>
      </c>
      <c r="C330" s="88" t="s">
        <v>2527</v>
      </c>
      <c r="D330" s="270">
        <v>6004</v>
      </c>
      <c r="E330" s="88" t="s">
        <v>2534</v>
      </c>
      <c r="F330" s="88" t="s">
        <v>11243</v>
      </c>
      <c r="G330" s="200" t="s">
        <v>9729</v>
      </c>
      <c r="H330" s="88" t="s">
        <v>10196</v>
      </c>
      <c r="I330" s="88" t="s">
        <v>14920</v>
      </c>
      <c r="J330" s="91" t="s">
        <v>7838</v>
      </c>
      <c r="K330" s="89">
        <v>32804.26</v>
      </c>
      <c r="L330" s="89">
        <v>32804.26</v>
      </c>
      <c r="M330" s="89">
        <v>0</v>
      </c>
      <c r="N330" s="292">
        <v>800</v>
      </c>
      <c r="O330" s="297" t="s">
        <v>16066</v>
      </c>
      <c r="P330" s="88" t="s">
        <v>9686</v>
      </c>
      <c r="Q330" s="99">
        <v>836560</v>
      </c>
      <c r="R330" s="116" t="s">
        <v>12257</v>
      </c>
      <c r="S330" s="116" t="s">
        <v>12258</v>
      </c>
      <c r="T330" s="116" t="s">
        <v>2622</v>
      </c>
      <c r="U330" s="99" t="s">
        <v>12259</v>
      </c>
      <c r="V330" s="116" t="s">
        <v>12260</v>
      </c>
      <c r="W330" s="116" t="s">
        <v>12261</v>
      </c>
      <c r="X330" s="116" t="s">
        <v>2623</v>
      </c>
      <c r="Y330" s="132">
        <v>96864.82</v>
      </c>
      <c r="Z330" s="132">
        <v>96864.82</v>
      </c>
      <c r="AA330" s="116" t="s">
        <v>2623</v>
      </c>
      <c r="AB330" s="116" t="s">
        <v>2623</v>
      </c>
      <c r="AC330" s="116" t="s">
        <v>2623</v>
      </c>
      <c r="AD330" s="132">
        <v>32804.26</v>
      </c>
      <c r="AE330" s="116" t="s">
        <v>26</v>
      </c>
      <c r="AF330" s="132">
        <v>32804.26</v>
      </c>
      <c r="AG330" s="132">
        <v>12468.51</v>
      </c>
      <c r="AH330" s="116" t="s">
        <v>27</v>
      </c>
      <c r="AI330" s="110">
        <v>0</v>
      </c>
      <c r="AJ330" s="116" t="s">
        <v>2624</v>
      </c>
      <c r="AK330" s="116" t="s">
        <v>2630</v>
      </c>
      <c r="AL330" s="133"/>
      <c r="AM330" s="116" t="s">
        <v>28</v>
      </c>
      <c r="AN330" s="88" t="s">
        <v>135</v>
      </c>
      <c r="AO330" s="116" t="s">
        <v>30</v>
      </c>
      <c r="AP330" s="116" t="s">
        <v>31</v>
      </c>
      <c r="AQ330" s="116" t="s">
        <v>2644</v>
      </c>
      <c r="AR330" s="116" t="s">
        <v>32</v>
      </c>
      <c r="AS330" s="116" t="s">
        <v>12262</v>
      </c>
      <c r="AT330" s="116" t="s">
        <v>40</v>
      </c>
      <c r="AU330" s="116" t="s">
        <v>41</v>
      </c>
      <c r="AV330" s="116" t="s">
        <v>11973</v>
      </c>
      <c r="AW330" s="116" t="s">
        <v>12211</v>
      </c>
      <c r="AX330" s="116" t="s">
        <v>57</v>
      </c>
      <c r="AY330" s="110">
        <v>0</v>
      </c>
      <c r="AZ330" s="116" t="s">
        <v>12263</v>
      </c>
      <c r="BA330" s="116" t="s">
        <v>12264</v>
      </c>
      <c r="BB330" s="116" t="s">
        <v>12265</v>
      </c>
      <c r="BC330" s="116" t="s">
        <v>36</v>
      </c>
      <c r="BD330" s="132">
        <v>96864.82</v>
      </c>
      <c r="BE330" s="177" t="s">
        <v>12264</v>
      </c>
      <c r="BF330" s="116" t="s">
        <v>12211</v>
      </c>
      <c r="BG330" s="96">
        <f t="shared" si="17"/>
        <v>1957</v>
      </c>
      <c r="BH330" s="97">
        <f t="shared" si="18"/>
        <v>65.233333333333334</v>
      </c>
    </row>
    <row r="331" spans="1:60" ht="12.95" customHeight="1" x14ac:dyDescent="0.25">
      <c r="A331" s="88" t="s">
        <v>12201</v>
      </c>
      <c r="B331" s="88">
        <v>90</v>
      </c>
      <c r="C331" s="88" t="s">
        <v>2527</v>
      </c>
      <c r="D331" s="270">
        <v>12</v>
      </c>
      <c r="E331" s="88" t="s">
        <v>2542</v>
      </c>
      <c r="F331" s="88" t="s">
        <v>11930</v>
      </c>
      <c r="G331" s="88"/>
      <c r="H331" s="88" t="s">
        <v>10196</v>
      </c>
      <c r="I331" s="88" t="s">
        <v>11891</v>
      </c>
      <c r="J331" s="91" t="s">
        <v>7838</v>
      </c>
      <c r="K331" s="89">
        <v>0</v>
      </c>
      <c r="L331" s="89">
        <v>0</v>
      </c>
      <c r="M331" s="89">
        <v>0</v>
      </c>
      <c r="N331" s="316">
        <v>500</v>
      </c>
      <c r="O331" s="309" t="s">
        <v>16066</v>
      </c>
      <c r="P331" s="88" t="s">
        <v>9686</v>
      </c>
      <c r="Q331" s="99">
        <v>1349941</v>
      </c>
      <c r="R331" s="116" t="s">
        <v>12266</v>
      </c>
      <c r="S331" s="116" t="s">
        <v>12267</v>
      </c>
      <c r="T331" s="116" t="s">
        <v>2622</v>
      </c>
      <c r="U331" s="99" t="s">
        <v>12268</v>
      </c>
      <c r="V331" s="116" t="s">
        <v>12269</v>
      </c>
      <c r="W331" s="116" t="s">
        <v>12270</v>
      </c>
      <c r="X331" s="116" t="s">
        <v>2623</v>
      </c>
      <c r="Y331" s="132">
        <v>10950</v>
      </c>
      <c r="Z331" s="132">
        <v>10950</v>
      </c>
      <c r="AA331" s="116" t="s">
        <v>2623</v>
      </c>
      <c r="AB331" s="116" t="s">
        <v>2623</v>
      </c>
      <c r="AC331" s="116" t="s">
        <v>2623</v>
      </c>
      <c r="AD331" s="132">
        <v>10950</v>
      </c>
      <c r="AE331" s="116" t="s">
        <v>50</v>
      </c>
      <c r="AF331" s="132">
        <v>5475</v>
      </c>
      <c r="AG331" s="132">
        <v>0</v>
      </c>
      <c r="AH331" s="116" t="s">
        <v>27</v>
      </c>
      <c r="AI331" s="110">
        <v>0</v>
      </c>
      <c r="AJ331" s="116" t="s">
        <v>2629</v>
      </c>
      <c r="AK331" s="116" t="s">
        <v>2630</v>
      </c>
      <c r="AL331" s="133"/>
      <c r="AM331" s="116" t="s">
        <v>28</v>
      </c>
      <c r="AN331" s="116" t="s">
        <v>196</v>
      </c>
      <c r="AO331" s="116" t="s">
        <v>136</v>
      </c>
      <c r="AP331" s="116" t="s">
        <v>31</v>
      </c>
      <c r="AQ331" s="116" t="s">
        <v>2634</v>
      </c>
      <c r="AR331" s="116" t="s">
        <v>32</v>
      </c>
      <c r="AS331" s="116" t="s">
        <v>12271</v>
      </c>
      <c r="AT331" s="116" t="s">
        <v>34</v>
      </c>
      <c r="AU331" s="116" t="s">
        <v>71</v>
      </c>
      <c r="AV331" s="116" t="s">
        <v>11973</v>
      </c>
      <c r="AW331" s="116" t="s">
        <v>12211</v>
      </c>
      <c r="AX331" s="116" t="s">
        <v>57</v>
      </c>
      <c r="AY331" s="110">
        <v>0</v>
      </c>
      <c r="AZ331" s="116" t="s">
        <v>12272</v>
      </c>
      <c r="BA331" s="116" t="s">
        <v>12273</v>
      </c>
      <c r="BB331" s="116" t="s">
        <v>12274</v>
      </c>
      <c r="BC331" s="116" t="s">
        <v>36</v>
      </c>
      <c r="BD331" s="132">
        <v>10950</v>
      </c>
      <c r="BE331" s="177" t="s">
        <v>12273</v>
      </c>
      <c r="BF331" s="116" t="s">
        <v>12211</v>
      </c>
      <c r="BG331" s="96">
        <f t="shared" si="17"/>
        <v>1133</v>
      </c>
      <c r="BH331" s="97">
        <f t="shared" si="18"/>
        <v>37.766666666666666</v>
      </c>
    </row>
    <row r="332" spans="1:60" ht="12.95" customHeight="1" x14ac:dyDescent="0.25">
      <c r="A332" s="88" t="s">
        <v>12356</v>
      </c>
      <c r="B332" s="88">
        <v>93</v>
      </c>
      <c r="C332" s="88" t="s">
        <v>2527</v>
      </c>
      <c r="D332" s="270">
        <v>5030</v>
      </c>
      <c r="E332" s="88" t="s">
        <v>2530</v>
      </c>
      <c r="F332" s="88" t="s">
        <v>11913</v>
      </c>
      <c r="G332" s="88"/>
      <c r="H332" s="88" t="s">
        <v>10196</v>
      </c>
      <c r="I332" s="88" t="s">
        <v>10206</v>
      </c>
      <c r="J332" s="88" t="s">
        <v>7839</v>
      </c>
      <c r="K332" s="89">
        <v>68703.63</v>
      </c>
      <c r="L332" s="89">
        <v>68703.63</v>
      </c>
      <c r="M332" s="89">
        <f>K332-L332</f>
        <v>0</v>
      </c>
      <c r="N332" s="292">
        <v>14392.47</v>
      </c>
      <c r="O332" s="297" t="s">
        <v>16070</v>
      </c>
      <c r="P332" s="88" t="s">
        <v>9686</v>
      </c>
      <c r="Q332" s="90"/>
      <c r="R332" s="91" t="s">
        <v>12787</v>
      </c>
      <c r="S332" s="180" t="s">
        <v>12357</v>
      </c>
      <c r="T332" s="91" t="s">
        <v>2622</v>
      </c>
      <c r="U332" s="91" t="s">
        <v>12431</v>
      </c>
      <c r="V332" s="91" t="s">
        <v>12494</v>
      </c>
      <c r="W332" s="91" t="s">
        <v>12563</v>
      </c>
      <c r="X332" s="88"/>
      <c r="Y332" s="132">
        <v>25946.29</v>
      </c>
      <c r="Z332" s="132">
        <v>25946.29</v>
      </c>
      <c r="AA332" s="88"/>
      <c r="AB332" s="88"/>
      <c r="AC332" s="88"/>
      <c r="AD332" s="132">
        <v>25946.29</v>
      </c>
      <c r="AE332" s="180" t="s">
        <v>26</v>
      </c>
      <c r="AF332" s="132">
        <v>25946.29</v>
      </c>
      <c r="AG332" s="132">
        <v>1614.38</v>
      </c>
      <c r="AH332" s="91" t="s">
        <v>27</v>
      </c>
      <c r="AI332" s="93">
        <v>0</v>
      </c>
      <c r="AJ332" s="91" t="s">
        <v>2624</v>
      </c>
      <c r="AK332" s="91" t="s">
        <v>2625</v>
      </c>
      <c r="AL332" s="88"/>
      <c r="AM332" s="91" t="s">
        <v>28</v>
      </c>
      <c r="AN332" s="88" t="s">
        <v>135</v>
      </c>
      <c r="AO332" s="91" t="s">
        <v>91</v>
      </c>
      <c r="AP332" s="91" t="s">
        <v>45</v>
      </c>
      <c r="AQ332" s="91" t="s">
        <v>2634</v>
      </c>
      <c r="AR332" s="91" t="s">
        <v>32</v>
      </c>
      <c r="AS332" s="91" t="s">
        <v>198</v>
      </c>
      <c r="AT332" s="91" t="s">
        <v>34</v>
      </c>
      <c r="AU332" s="91" t="s">
        <v>71</v>
      </c>
      <c r="AV332" s="91" t="s">
        <v>11973</v>
      </c>
      <c r="AW332" s="91" t="s">
        <v>12639</v>
      </c>
      <c r="AX332" s="91" t="s">
        <v>43</v>
      </c>
      <c r="AY332" s="93">
        <v>0</v>
      </c>
      <c r="AZ332" s="116" t="s">
        <v>12281</v>
      </c>
      <c r="BA332" s="91" t="s">
        <v>12647</v>
      </c>
      <c r="BB332" s="91" t="s">
        <v>12712</v>
      </c>
      <c r="BC332" s="91" t="s">
        <v>36</v>
      </c>
      <c r="BD332" s="132">
        <v>25946.29</v>
      </c>
      <c r="BE332" s="91" t="s">
        <v>12647</v>
      </c>
      <c r="BF332" s="91" t="s">
        <v>12639</v>
      </c>
      <c r="BG332" s="96">
        <f t="shared" si="17"/>
        <v>1925</v>
      </c>
      <c r="BH332" s="97">
        <f t="shared" si="18"/>
        <v>64.166666666666671</v>
      </c>
    </row>
    <row r="333" spans="1:60" ht="12.95" customHeight="1" x14ac:dyDescent="0.25">
      <c r="A333" s="88" t="s">
        <v>12356</v>
      </c>
      <c r="B333" s="88">
        <v>82</v>
      </c>
      <c r="C333" s="88" t="s">
        <v>2527</v>
      </c>
      <c r="D333" s="270">
        <v>1102</v>
      </c>
      <c r="E333" s="88" t="s">
        <v>11932</v>
      </c>
      <c r="F333" s="150" t="s">
        <v>11898</v>
      </c>
      <c r="G333" s="150"/>
      <c r="H333" s="88" t="s">
        <v>11884</v>
      </c>
      <c r="I333" s="88" t="s">
        <v>13987</v>
      </c>
      <c r="J333" s="88" t="s">
        <v>7453</v>
      </c>
      <c r="K333" s="89">
        <v>24743.57</v>
      </c>
      <c r="L333" s="89">
        <v>18000</v>
      </c>
      <c r="M333" s="89">
        <f xml:space="preserve"> K333-L333</f>
        <v>6743.57</v>
      </c>
      <c r="N333" s="292">
        <v>0</v>
      </c>
      <c r="O333" s="297" t="s">
        <v>16077</v>
      </c>
      <c r="P333" s="88" t="s">
        <v>9686</v>
      </c>
      <c r="Q333" s="90"/>
      <c r="R333" s="91" t="s">
        <v>12788</v>
      </c>
      <c r="S333" s="180" t="s">
        <v>12358</v>
      </c>
      <c r="T333" s="91" t="s">
        <v>2622</v>
      </c>
      <c r="U333" s="91" t="s">
        <v>10910</v>
      </c>
      <c r="V333" s="91" t="s">
        <v>12495</v>
      </c>
      <c r="W333" s="91" t="s">
        <v>12564</v>
      </c>
      <c r="X333" s="88"/>
      <c r="Y333" s="132">
        <v>95589</v>
      </c>
      <c r="Z333" s="132">
        <v>106210</v>
      </c>
      <c r="AA333" s="88"/>
      <c r="AB333" s="88"/>
      <c r="AC333" s="88"/>
      <c r="AD333" s="132">
        <v>24743.57</v>
      </c>
      <c r="AE333" s="180" t="s">
        <v>26</v>
      </c>
      <c r="AF333" s="132">
        <v>24743.57</v>
      </c>
      <c r="AG333" s="132">
        <v>2474.35</v>
      </c>
      <c r="AH333" s="91" t="s">
        <v>27</v>
      </c>
      <c r="AI333" s="93">
        <v>0</v>
      </c>
      <c r="AJ333" s="91" t="s">
        <v>2629</v>
      </c>
      <c r="AK333" s="91" t="s">
        <v>2625</v>
      </c>
      <c r="AL333" s="91" t="s">
        <v>2626</v>
      </c>
      <c r="AM333" s="91" t="s">
        <v>28</v>
      </c>
      <c r="AN333" s="88" t="s">
        <v>135</v>
      </c>
      <c r="AO333" s="91" t="s">
        <v>30</v>
      </c>
      <c r="AP333" s="91" t="s">
        <v>45</v>
      </c>
      <c r="AQ333" s="91" t="s">
        <v>12633</v>
      </c>
      <c r="AR333" s="91" t="s">
        <v>32</v>
      </c>
      <c r="AS333" s="91" t="s">
        <v>7701</v>
      </c>
      <c r="AT333" s="91" t="s">
        <v>34</v>
      </c>
      <c r="AU333" s="91" t="s">
        <v>71</v>
      </c>
      <c r="AV333" s="91" t="s">
        <v>11973</v>
      </c>
      <c r="AW333" s="91" t="s">
        <v>12639</v>
      </c>
      <c r="AX333" s="91" t="s">
        <v>2660</v>
      </c>
      <c r="AY333" s="93">
        <v>0</v>
      </c>
      <c r="AZ333" s="116" t="s">
        <v>12282</v>
      </c>
      <c r="BA333" s="91" t="s">
        <v>12648</v>
      </c>
      <c r="BB333" s="91" t="s">
        <v>12713</v>
      </c>
      <c r="BC333" s="91" t="s">
        <v>36</v>
      </c>
      <c r="BD333" s="132">
        <v>95589</v>
      </c>
      <c r="BE333" s="91" t="s">
        <v>12648</v>
      </c>
      <c r="BF333" s="91" t="s">
        <v>12639</v>
      </c>
      <c r="BG333" s="96">
        <f t="shared" si="17"/>
        <v>2151</v>
      </c>
      <c r="BH333" s="97">
        <f t="shared" si="18"/>
        <v>71.7</v>
      </c>
    </row>
    <row r="334" spans="1:60" ht="12.95" customHeight="1" x14ac:dyDescent="0.25">
      <c r="A334" s="88" t="s">
        <v>12356</v>
      </c>
      <c r="B334" s="88">
        <v>93</v>
      </c>
      <c r="C334" s="88" t="s">
        <v>2527</v>
      </c>
      <c r="D334" s="270">
        <v>5055</v>
      </c>
      <c r="E334" s="88" t="s">
        <v>3628</v>
      </c>
      <c r="F334" s="88" t="s">
        <v>11243</v>
      </c>
      <c r="G334" s="200" t="s">
        <v>9730</v>
      </c>
      <c r="H334" s="88" t="s">
        <v>10196</v>
      </c>
      <c r="I334" s="88" t="s">
        <v>10462</v>
      </c>
      <c r="J334" s="88" t="s">
        <v>7839</v>
      </c>
      <c r="K334" s="89">
        <v>437689.82</v>
      </c>
      <c r="L334" s="89">
        <v>437689.82</v>
      </c>
      <c r="M334" s="89">
        <f>K334-L334</f>
        <v>0</v>
      </c>
      <c r="N334" s="292">
        <v>43768.98</v>
      </c>
      <c r="O334" s="297" t="s">
        <v>16067</v>
      </c>
      <c r="P334" s="88" t="s">
        <v>9686</v>
      </c>
      <c r="Q334" s="90"/>
      <c r="R334" s="91" t="s">
        <v>12789</v>
      </c>
      <c r="S334" s="180" t="s">
        <v>12359</v>
      </c>
      <c r="T334" s="91" t="s">
        <v>2622</v>
      </c>
      <c r="U334" s="91" t="s">
        <v>12432</v>
      </c>
      <c r="V334" s="91" t="s">
        <v>12496</v>
      </c>
      <c r="W334" s="91" t="s">
        <v>12565</v>
      </c>
      <c r="X334" s="88"/>
      <c r="Y334" s="132">
        <v>187572.54</v>
      </c>
      <c r="Z334" s="132">
        <v>187572.54</v>
      </c>
      <c r="AA334" s="88"/>
      <c r="AB334" s="88"/>
      <c r="AC334" s="88"/>
      <c r="AD334" s="132">
        <v>187572.54</v>
      </c>
      <c r="AE334" s="180" t="s">
        <v>26</v>
      </c>
      <c r="AF334" s="132">
        <v>187572.54</v>
      </c>
      <c r="AG334" s="132">
        <v>0</v>
      </c>
      <c r="AH334" s="91" t="s">
        <v>27</v>
      </c>
      <c r="AI334" s="93">
        <v>0</v>
      </c>
      <c r="AJ334" s="91" t="s">
        <v>2624</v>
      </c>
      <c r="AK334" s="91" t="s">
        <v>2625</v>
      </c>
      <c r="AL334" s="91" t="s">
        <v>2626</v>
      </c>
      <c r="AM334" s="91" t="s">
        <v>28</v>
      </c>
      <c r="AN334" s="88" t="s">
        <v>135</v>
      </c>
      <c r="AO334" s="91" t="s">
        <v>30</v>
      </c>
      <c r="AP334" s="91" t="s">
        <v>31</v>
      </c>
      <c r="AQ334" s="91" t="s">
        <v>2644</v>
      </c>
      <c r="AR334" s="91" t="s">
        <v>32</v>
      </c>
      <c r="AS334" s="91" t="s">
        <v>77</v>
      </c>
      <c r="AT334" s="91" t="s">
        <v>34</v>
      </c>
      <c r="AU334" s="91" t="s">
        <v>71</v>
      </c>
      <c r="AV334" s="91" t="s">
        <v>11973</v>
      </c>
      <c r="AW334" s="91" t="s">
        <v>12640</v>
      </c>
      <c r="AX334" s="91" t="s">
        <v>43</v>
      </c>
      <c r="AY334" s="93">
        <v>0</v>
      </c>
      <c r="AZ334" s="116" t="s">
        <v>12283</v>
      </c>
      <c r="BA334" s="91" t="s">
        <v>12649</v>
      </c>
      <c r="BB334" s="91" t="s">
        <v>12714</v>
      </c>
      <c r="BC334" s="91" t="s">
        <v>36</v>
      </c>
      <c r="BD334" s="132">
        <v>187572.54</v>
      </c>
      <c r="BE334" s="91" t="s">
        <v>12649</v>
      </c>
      <c r="BF334" s="91" t="s">
        <v>12640</v>
      </c>
      <c r="BG334" s="96">
        <f t="shared" si="17"/>
        <v>2731</v>
      </c>
      <c r="BH334" s="97">
        <f t="shared" si="18"/>
        <v>91.033333333333331</v>
      </c>
    </row>
    <row r="335" spans="1:60" ht="12.95" customHeight="1" x14ac:dyDescent="0.25">
      <c r="A335" s="88" t="s">
        <v>12356</v>
      </c>
      <c r="B335" s="88">
        <v>93</v>
      </c>
      <c r="C335" s="88" t="s">
        <v>2527</v>
      </c>
      <c r="D335" s="270">
        <v>9999</v>
      </c>
      <c r="E335" s="88" t="s">
        <v>2529</v>
      </c>
      <c r="F335" s="150" t="s">
        <v>11898</v>
      </c>
      <c r="G335" s="150"/>
      <c r="H335" s="88" t="s">
        <v>10196</v>
      </c>
      <c r="I335" s="88" t="s">
        <v>10206</v>
      </c>
      <c r="J335" s="88" t="s">
        <v>7839</v>
      </c>
      <c r="K335" s="89">
        <v>97522.43</v>
      </c>
      <c r="L335" s="89">
        <v>97522.43</v>
      </c>
      <c r="M335" s="89">
        <f xml:space="preserve"> K335-L335</f>
        <v>0</v>
      </c>
      <c r="N335" s="292">
        <v>8777.9</v>
      </c>
      <c r="O335" s="297" t="s">
        <v>16070</v>
      </c>
      <c r="P335" s="88" t="s">
        <v>9686</v>
      </c>
      <c r="Q335" s="90"/>
      <c r="R335" s="91" t="s">
        <v>12790</v>
      </c>
      <c r="S335" s="180" t="s">
        <v>12360</v>
      </c>
      <c r="T335" s="91" t="s">
        <v>2622</v>
      </c>
      <c r="U335" s="91" t="s">
        <v>12433</v>
      </c>
      <c r="V335" s="91" t="s">
        <v>12497</v>
      </c>
      <c r="W335" s="91" t="s">
        <v>12566</v>
      </c>
      <c r="X335" s="88"/>
      <c r="Y335" s="132">
        <v>30000</v>
      </c>
      <c r="Z335" s="132">
        <v>30000</v>
      </c>
      <c r="AA335" s="88"/>
      <c r="AB335" s="88"/>
      <c r="AC335" s="88"/>
      <c r="AD335" s="132">
        <v>30000</v>
      </c>
      <c r="AE335" s="180" t="s">
        <v>26</v>
      </c>
      <c r="AF335" s="132">
        <v>30000</v>
      </c>
      <c r="AG335" s="132">
        <v>965.56</v>
      </c>
      <c r="AH335" s="91" t="s">
        <v>27</v>
      </c>
      <c r="AI335" s="93">
        <v>0</v>
      </c>
      <c r="AJ335" s="91" t="s">
        <v>2624</v>
      </c>
      <c r="AK335" s="91" t="s">
        <v>2625</v>
      </c>
      <c r="AL335" s="91" t="s">
        <v>2626</v>
      </c>
      <c r="AM335" s="91" t="s">
        <v>28</v>
      </c>
      <c r="AN335" s="88" t="s">
        <v>135</v>
      </c>
      <c r="AO335" s="91" t="s">
        <v>30</v>
      </c>
      <c r="AP335" s="91" t="s">
        <v>45</v>
      </c>
      <c r="AQ335" s="91" t="s">
        <v>2653</v>
      </c>
      <c r="AR335" s="91" t="s">
        <v>32</v>
      </c>
      <c r="AS335" s="91" t="s">
        <v>187</v>
      </c>
      <c r="AT335" s="91" t="s">
        <v>123</v>
      </c>
      <c r="AU335" s="91" t="s">
        <v>185</v>
      </c>
      <c r="AV335" s="91" t="s">
        <v>11973</v>
      </c>
      <c r="AW335" s="91" t="s">
        <v>12640</v>
      </c>
      <c r="AX335" s="91" t="s">
        <v>43</v>
      </c>
      <c r="AY335" s="93">
        <v>0</v>
      </c>
      <c r="AZ335" s="116" t="s">
        <v>12284</v>
      </c>
      <c r="BA335" s="91" t="s">
        <v>12650</v>
      </c>
      <c r="BB335" s="91" t="s">
        <v>12715</v>
      </c>
      <c r="BC335" s="91" t="s">
        <v>36</v>
      </c>
      <c r="BD335" s="132">
        <v>30000</v>
      </c>
      <c r="BE335" s="91" t="s">
        <v>12650</v>
      </c>
      <c r="BF335" s="91" t="s">
        <v>12640</v>
      </c>
      <c r="BG335" s="96">
        <f t="shared" si="17"/>
        <v>4021</v>
      </c>
      <c r="BH335" s="97">
        <f t="shared" si="18"/>
        <v>134.03333333333333</v>
      </c>
    </row>
    <row r="336" spans="1:60" ht="12.95" customHeight="1" x14ac:dyDescent="0.25">
      <c r="A336" s="88" t="s">
        <v>12356</v>
      </c>
      <c r="B336" s="88">
        <v>82</v>
      </c>
      <c r="C336" s="88" t="s">
        <v>2527</v>
      </c>
      <c r="D336" s="270">
        <v>5012</v>
      </c>
      <c r="E336" s="88" t="s">
        <v>2537</v>
      </c>
      <c r="F336" s="150" t="s">
        <v>11898</v>
      </c>
      <c r="G336" s="150"/>
      <c r="H336" s="88" t="s">
        <v>10196</v>
      </c>
      <c r="I336" s="88" t="s">
        <v>11912</v>
      </c>
      <c r="J336" s="88" t="s">
        <v>7839</v>
      </c>
      <c r="K336" s="89">
        <v>265214.42</v>
      </c>
      <c r="L336" s="89">
        <v>265214.42</v>
      </c>
      <c r="M336" s="89">
        <f>K336-L336</f>
        <v>0</v>
      </c>
      <c r="N336" s="292">
        <v>700</v>
      </c>
      <c r="O336" s="297" t="s">
        <v>16070</v>
      </c>
      <c r="P336" s="88" t="s">
        <v>9686</v>
      </c>
      <c r="Q336" s="90"/>
      <c r="R336" s="91" t="s">
        <v>12791</v>
      </c>
      <c r="S336" s="180" t="s">
        <v>12361</v>
      </c>
      <c r="T336" s="91" t="s">
        <v>2622</v>
      </c>
      <c r="U336" s="91">
        <v>1101080</v>
      </c>
      <c r="V336" s="91" t="s">
        <v>12498</v>
      </c>
      <c r="W336" s="91" t="s">
        <v>12567</v>
      </c>
      <c r="X336" s="88"/>
      <c r="Y336" s="132">
        <v>139404.4</v>
      </c>
      <c r="Z336" s="132">
        <v>139404.4</v>
      </c>
      <c r="AA336" s="88"/>
      <c r="AB336" s="88"/>
      <c r="AC336" s="88"/>
      <c r="AD336" s="132">
        <v>139404.4</v>
      </c>
      <c r="AE336" s="180" t="s">
        <v>26</v>
      </c>
      <c r="AF336" s="132">
        <v>139404.4</v>
      </c>
      <c r="AG336" s="132">
        <v>131517.24</v>
      </c>
      <c r="AH336" s="91" t="s">
        <v>27</v>
      </c>
      <c r="AI336" s="93">
        <v>0</v>
      </c>
      <c r="AJ336" s="91" t="s">
        <v>2624</v>
      </c>
      <c r="AK336" s="91" t="s">
        <v>2630</v>
      </c>
      <c r="AL336" s="88"/>
      <c r="AM336" s="91" t="s">
        <v>28</v>
      </c>
      <c r="AN336" s="88" t="s">
        <v>135</v>
      </c>
      <c r="AO336" s="91" t="s">
        <v>80</v>
      </c>
      <c r="AP336" s="91" t="s">
        <v>45</v>
      </c>
      <c r="AQ336" s="91" t="s">
        <v>2641</v>
      </c>
      <c r="AR336" s="91" t="s">
        <v>32</v>
      </c>
      <c r="AS336" s="91" t="s">
        <v>5352</v>
      </c>
      <c r="AT336" s="91" t="s">
        <v>40</v>
      </c>
      <c r="AU336" s="91" t="s">
        <v>41</v>
      </c>
      <c r="AV336" s="91" t="s">
        <v>11973</v>
      </c>
      <c r="AW336" s="91" t="s">
        <v>12639</v>
      </c>
      <c r="AX336" s="91" t="s">
        <v>43</v>
      </c>
      <c r="AY336" s="93">
        <v>0</v>
      </c>
      <c r="AZ336" s="116" t="s">
        <v>12285</v>
      </c>
      <c r="BA336" s="91" t="s">
        <v>12651</v>
      </c>
      <c r="BB336" s="91" t="s">
        <v>12716</v>
      </c>
      <c r="BC336" s="91" t="s">
        <v>36</v>
      </c>
      <c r="BD336" s="132">
        <v>139404.4</v>
      </c>
      <c r="BE336" s="91" t="s">
        <v>12651</v>
      </c>
      <c r="BF336" s="91" t="s">
        <v>12639</v>
      </c>
      <c r="BG336" s="96">
        <f t="shared" si="17"/>
        <v>2429</v>
      </c>
      <c r="BH336" s="97">
        <f t="shared" si="18"/>
        <v>80.966666666666669</v>
      </c>
    </row>
    <row r="337" spans="1:60" ht="12.95" customHeight="1" x14ac:dyDescent="0.25">
      <c r="A337" s="88" t="s">
        <v>12356</v>
      </c>
      <c r="B337" s="88">
        <v>93</v>
      </c>
      <c r="C337" s="88" t="s">
        <v>2527</v>
      </c>
      <c r="D337" s="270">
        <v>9999</v>
      </c>
      <c r="E337" s="88" t="s">
        <v>2529</v>
      </c>
      <c r="F337" s="150" t="s">
        <v>11898</v>
      </c>
      <c r="G337" s="150"/>
      <c r="H337" s="88" t="s">
        <v>10196</v>
      </c>
      <c r="I337" s="88" t="s">
        <v>10206</v>
      </c>
      <c r="J337" s="88" t="s">
        <v>7456</v>
      </c>
      <c r="K337" s="89">
        <v>80603.373599999992</v>
      </c>
      <c r="L337" s="89">
        <v>0</v>
      </c>
      <c r="M337" s="89">
        <f>K337-L337</f>
        <v>80603.373599999992</v>
      </c>
      <c r="N337" s="303">
        <v>0</v>
      </c>
      <c r="O337" s="297" t="s">
        <v>16077</v>
      </c>
      <c r="P337" s="88" t="s">
        <v>9686</v>
      </c>
      <c r="Q337" s="90"/>
      <c r="R337" s="91" t="s">
        <v>12792</v>
      </c>
      <c r="S337" s="180" t="s">
        <v>12362</v>
      </c>
      <c r="T337" s="91" t="s">
        <v>2622</v>
      </c>
      <c r="U337" s="91">
        <v>9300802</v>
      </c>
      <c r="V337" s="91" t="s">
        <v>12499</v>
      </c>
      <c r="W337" s="91" t="s">
        <v>12568</v>
      </c>
      <c r="X337" s="88"/>
      <c r="Y337" s="132">
        <v>26721.18</v>
      </c>
      <c r="Z337" s="132">
        <v>26721.18</v>
      </c>
      <c r="AA337" s="88"/>
      <c r="AB337" s="88"/>
      <c r="AC337" s="88"/>
      <c r="AD337" s="132">
        <v>26721.18</v>
      </c>
      <c r="AE337" s="180" t="s">
        <v>50</v>
      </c>
      <c r="AF337" s="132">
        <v>13360.59</v>
      </c>
      <c r="AG337" s="132">
        <v>2700</v>
      </c>
      <c r="AH337" s="91" t="s">
        <v>27</v>
      </c>
      <c r="AI337" s="93">
        <v>0</v>
      </c>
      <c r="AJ337" s="91" t="s">
        <v>2624</v>
      </c>
      <c r="AK337" s="91" t="s">
        <v>2630</v>
      </c>
      <c r="AL337" s="88"/>
      <c r="AM337" s="91" t="s">
        <v>28</v>
      </c>
      <c r="AN337" s="88" t="s">
        <v>135</v>
      </c>
      <c r="AO337" s="91" t="s">
        <v>38</v>
      </c>
      <c r="AP337" s="91" t="s">
        <v>45</v>
      </c>
      <c r="AQ337" s="91" t="s">
        <v>2644</v>
      </c>
      <c r="AR337" s="91" t="s">
        <v>32</v>
      </c>
      <c r="AS337" s="91" t="s">
        <v>2766</v>
      </c>
      <c r="AT337" s="91" t="s">
        <v>40</v>
      </c>
      <c r="AU337" s="91" t="s">
        <v>41</v>
      </c>
      <c r="AV337" s="91" t="s">
        <v>11973</v>
      </c>
      <c r="AW337" s="91" t="s">
        <v>12641</v>
      </c>
      <c r="AX337" s="91" t="s">
        <v>2628</v>
      </c>
      <c r="AY337" s="93">
        <v>0</v>
      </c>
      <c r="AZ337" s="116" t="s">
        <v>12286</v>
      </c>
      <c r="BA337" s="91" t="s">
        <v>12652</v>
      </c>
      <c r="BB337" s="91" t="s">
        <v>12717</v>
      </c>
      <c r="BC337" s="91" t="s">
        <v>36</v>
      </c>
      <c r="BD337" s="132">
        <v>26721.18</v>
      </c>
      <c r="BE337" s="91" t="s">
        <v>12652</v>
      </c>
      <c r="BF337" s="91" t="s">
        <v>12641</v>
      </c>
      <c r="BG337" s="96">
        <f t="shared" si="17"/>
        <v>2388</v>
      </c>
      <c r="BH337" s="97">
        <f t="shared" si="18"/>
        <v>79.599999999999994</v>
      </c>
    </row>
    <row r="338" spans="1:60" ht="12.95" customHeight="1" x14ac:dyDescent="0.25">
      <c r="A338" s="88" t="s">
        <v>12356</v>
      </c>
      <c r="B338" s="88">
        <v>93</v>
      </c>
      <c r="C338" s="88" t="s">
        <v>2527</v>
      </c>
      <c r="D338" s="270">
        <v>7000</v>
      </c>
      <c r="E338" s="88" t="s">
        <v>12784</v>
      </c>
      <c r="F338" s="88" t="s">
        <v>11913</v>
      </c>
      <c r="G338" s="88"/>
      <c r="H338" s="88" t="s">
        <v>10196</v>
      </c>
      <c r="I338" s="88" t="s">
        <v>11891</v>
      </c>
      <c r="J338" s="88" t="s">
        <v>7453</v>
      </c>
      <c r="K338" s="89">
        <v>26619.95</v>
      </c>
      <c r="L338" s="89">
        <v>24000</v>
      </c>
      <c r="M338" s="89">
        <f xml:space="preserve"> K338-L338</f>
        <v>2619.9500000000007</v>
      </c>
      <c r="N338" s="292">
        <v>4800</v>
      </c>
      <c r="O338" s="297" t="s">
        <v>16071</v>
      </c>
      <c r="P338" s="88" t="s">
        <v>9686</v>
      </c>
      <c r="Q338" s="90"/>
      <c r="R338" s="91" t="s">
        <v>12793</v>
      </c>
      <c r="S338" s="180" t="s">
        <v>12363</v>
      </c>
      <c r="T338" s="91" t="s">
        <v>2622</v>
      </c>
      <c r="U338" s="91" t="s">
        <v>12434</v>
      </c>
      <c r="V338" s="91" t="s">
        <v>12500</v>
      </c>
      <c r="W338" s="91" t="s">
        <v>10222</v>
      </c>
      <c r="X338" s="88"/>
      <c r="Y338" s="132">
        <v>8400</v>
      </c>
      <c r="Z338" s="132">
        <v>8400</v>
      </c>
      <c r="AA338" s="88"/>
      <c r="AB338" s="88"/>
      <c r="AC338" s="88"/>
      <c r="AD338" s="132">
        <v>8400</v>
      </c>
      <c r="AE338" s="180" t="s">
        <v>26</v>
      </c>
      <c r="AF338" s="132">
        <v>8400</v>
      </c>
      <c r="AG338" s="132">
        <v>840</v>
      </c>
      <c r="AH338" s="91" t="s">
        <v>27</v>
      </c>
      <c r="AI338" s="93">
        <v>0</v>
      </c>
      <c r="AJ338" s="91" t="s">
        <v>2624</v>
      </c>
      <c r="AK338" s="91" t="s">
        <v>2625</v>
      </c>
      <c r="AL338" s="91" t="s">
        <v>2626</v>
      </c>
      <c r="AM338" s="91" t="s">
        <v>28</v>
      </c>
      <c r="AN338" s="88" t="s">
        <v>135</v>
      </c>
      <c r="AO338" s="91" t="s">
        <v>38</v>
      </c>
      <c r="AP338" s="91" t="s">
        <v>45</v>
      </c>
      <c r="AQ338" s="91" t="s">
        <v>8815</v>
      </c>
      <c r="AR338" s="91" t="s">
        <v>32</v>
      </c>
      <c r="AS338" s="91" t="s">
        <v>525</v>
      </c>
      <c r="AT338" s="91" t="s">
        <v>34</v>
      </c>
      <c r="AU338" s="91" t="s">
        <v>71</v>
      </c>
      <c r="AV338" s="91" t="s">
        <v>11973</v>
      </c>
      <c r="AW338" s="91" t="s">
        <v>12641</v>
      </c>
      <c r="AX338" s="91" t="s">
        <v>2637</v>
      </c>
      <c r="AY338" s="93">
        <v>0</v>
      </c>
      <c r="AZ338" s="116" t="s">
        <v>12287</v>
      </c>
      <c r="BA338" s="91" t="s">
        <v>10223</v>
      </c>
      <c r="BB338" s="91" t="s">
        <v>12718</v>
      </c>
      <c r="BC338" s="91" t="s">
        <v>36</v>
      </c>
      <c r="BD338" s="132">
        <v>8400</v>
      </c>
      <c r="BE338" s="91" t="s">
        <v>10223</v>
      </c>
      <c r="BF338" s="91" t="s">
        <v>12641</v>
      </c>
      <c r="BG338" s="96">
        <f t="shared" si="17"/>
        <v>2565</v>
      </c>
      <c r="BH338" s="97">
        <f t="shared" si="18"/>
        <v>85.5</v>
      </c>
    </row>
    <row r="339" spans="1:60" ht="12.95" customHeight="1" x14ac:dyDescent="0.25">
      <c r="A339" s="88" t="s">
        <v>12356</v>
      </c>
      <c r="B339" s="88">
        <v>93</v>
      </c>
      <c r="C339" s="88" t="s">
        <v>2527</v>
      </c>
      <c r="D339" s="270">
        <v>6004</v>
      </c>
      <c r="E339" s="88" t="s">
        <v>2534</v>
      </c>
      <c r="F339" s="88" t="s">
        <v>12275</v>
      </c>
      <c r="G339" s="200" t="s">
        <v>9730</v>
      </c>
      <c r="H339" s="88" t="s">
        <v>10196</v>
      </c>
      <c r="I339" s="33" t="s">
        <v>17459</v>
      </c>
      <c r="J339" s="88" t="s">
        <v>7453</v>
      </c>
      <c r="K339" s="89">
        <v>100000</v>
      </c>
      <c r="L339" s="89">
        <v>68000</v>
      </c>
      <c r="M339" s="89">
        <f xml:space="preserve"> K339-L339</f>
        <v>32000</v>
      </c>
      <c r="N339" s="292">
        <v>0</v>
      </c>
      <c r="O339" s="297" t="s">
        <v>16077</v>
      </c>
      <c r="P339" s="88" t="s">
        <v>9686</v>
      </c>
      <c r="Q339" s="90"/>
      <c r="R339" s="91" t="s">
        <v>12794</v>
      </c>
      <c r="S339" s="180" t="s">
        <v>12364</v>
      </c>
      <c r="T339" s="91" t="s">
        <v>2622</v>
      </c>
      <c r="U339" s="91" t="s">
        <v>12435</v>
      </c>
      <c r="V339" s="91" t="s">
        <v>12501</v>
      </c>
      <c r="W339" s="91" t="s">
        <v>12569</v>
      </c>
      <c r="X339" s="88"/>
      <c r="Y339" s="132">
        <v>100000</v>
      </c>
      <c r="Z339" s="132">
        <v>100000</v>
      </c>
      <c r="AA339" s="88"/>
      <c r="AB339" s="88"/>
      <c r="AC339" s="88"/>
      <c r="AD339" s="132">
        <v>68000</v>
      </c>
      <c r="AE339" s="180" t="s">
        <v>26</v>
      </c>
      <c r="AF339" s="132">
        <v>68000</v>
      </c>
      <c r="AG339" s="132">
        <v>8300</v>
      </c>
      <c r="AH339" s="91" t="s">
        <v>27</v>
      </c>
      <c r="AI339" s="93">
        <v>0</v>
      </c>
      <c r="AJ339" s="91" t="s">
        <v>2624</v>
      </c>
      <c r="AK339" s="91" t="s">
        <v>2630</v>
      </c>
      <c r="AL339" s="88"/>
      <c r="AM339" s="91" t="s">
        <v>28</v>
      </c>
      <c r="AN339" s="88" t="s">
        <v>135</v>
      </c>
      <c r="AO339" s="91" t="s">
        <v>38</v>
      </c>
      <c r="AP339" s="91" t="s">
        <v>87</v>
      </c>
      <c r="AQ339" s="91" t="s">
        <v>2644</v>
      </c>
      <c r="AR339" s="91" t="s">
        <v>32</v>
      </c>
      <c r="AS339" s="91" t="s">
        <v>3225</v>
      </c>
      <c r="AT339" s="91" t="s">
        <v>40</v>
      </c>
      <c r="AU339" s="91" t="s">
        <v>41</v>
      </c>
      <c r="AV339" s="91" t="s">
        <v>11973</v>
      </c>
      <c r="AW339" s="91" t="s">
        <v>12641</v>
      </c>
      <c r="AX339" s="91" t="s">
        <v>2637</v>
      </c>
      <c r="AY339" s="93">
        <v>0</v>
      </c>
      <c r="AZ339" s="116" t="s">
        <v>12288</v>
      </c>
      <c r="BA339" s="91" t="s">
        <v>12653</v>
      </c>
      <c r="BB339" s="91" t="s">
        <v>12719</v>
      </c>
      <c r="BC339" s="91" t="s">
        <v>36</v>
      </c>
      <c r="BD339" s="132">
        <v>100000</v>
      </c>
      <c r="BE339" s="91" t="s">
        <v>12653</v>
      </c>
      <c r="BF339" s="91" t="s">
        <v>12641</v>
      </c>
      <c r="BG339" s="96">
        <f t="shared" si="17"/>
        <v>2431</v>
      </c>
      <c r="BH339" s="97">
        <f t="shared" si="18"/>
        <v>81.033333333333331</v>
      </c>
    </row>
    <row r="340" spans="1:60" ht="12.95" customHeight="1" x14ac:dyDescent="0.25">
      <c r="A340" s="88" t="s">
        <v>12356</v>
      </c>
      <c r="B340" s="88">
        <v>82</v>
      </c>
      <c r="C340" s="88" t="s">
        <v>2527</v>
      </c>
      <c r="D340" s="270">
        <v>5012</v>
      </c>
      <c r="E340" s="88" t="s">
        <v>2537</v>
      </c>
      <c r="F340" s="150" t="s">
        <v>11898</v>
      </c>
      <c r="G340" s="150"/>
      <c r="H340" s="88" t="s">
        <v>10196</v>
      </c>
      <c r="I340" s="88" t="s">
        <v>11891</v>
      </c>
      <c r="J340" s="88" t="s">
        <v>7453</v>
      </c>
      <c r="K340" s="89">
        <v>28229.79</v>
      </c>
      <c r="L340" s="89">
        <v>20000</v>
      </c>
      <c r="M340" s="89">
        <f xml:space="preserve"> K340-L340</f>
        <v>8229.7900000000009</v>
      </c>
      <c r="N340" s="292">
        <v>0</v>
      </c>
      <c r="O340" s="297" t="s">
        <v>16077</v>
      </c>
      <c r="P340" s="88" t="s">
        <v>9686</v>
      </c>
      <c r="Q340" s="90"/>
      <c r="R340" s="91" t="s">
        <v>12795</v>
      </c>
      <c r="S340" s="180" t="s">
        <v>12365</v>
      </c>
      <c r="T340" s="91" t="s">
        <v>2622</v>
      </c>
      <c r="U340" s="91" t="s">
        <v>12436</v>
      </c>
      <c r="V340" s="91" t="s">
        <v>12502</v>
      </c>
      <c r="W340" s="91" t="s">
        <v>12570</v>
      </c>
      <c r="X340" s="88"/>
      <c r="Y340" s="132">
        <v>28229.79</v>
      </c>
      <c r="Z340" s="132">
        <v>28229.79</v>
      </c>
      <c r="AA340" s="88"/>
      <c r="AB340" s="88"/>
      <c r="AC340" s="88"/>
      <c r="AD340" s="132">
        <v>28229.79</v>
      </c>
      <c r="AE340" s="180" t="s">
        <v>50</v>
      </c>
      <c r="AF340" s="132">
        <v>14114.9</v>
      </c>
      <c r="AG340" s="132">
        <v>2810.5</v>
      </c>
      <c r="AH340" s="91" t="s">
        <v>27</v>
      </c>
      <c r="AI340" s="93">
        <v>0</v>
      </c>
      <c r="AJ340" s="91" t="s">
        <v>2624</v>
      </c>
      <c r="AK340" s="91" t="s">
        <v>2625</v>
      </c>
      <c r="AL340" s="91" t="s">
        <v>2626</v>
      </c>
      <c r="AM340" s="91" t="s">
        <v>28</v>
      </c>
      <c r="AN340" s="88" t="s">
        <v>135</v>
      </c>
      <c r="AO340" s="91" t="s">
        <v>38</v>
      </c>
      <c r="AP340" s="91" t="s">
        <v>45</v>
      </c>
      <c r="AQ340" s="91" t="s">
        <v>8815</v>
      </c>
      <c r="AR340" s="91" t="s">
        <v>32</v>
      </c>
      <c r="AS340" s="91" t="s">
        <v>3128</v>
      </c>
      <c r="AT340" s="91" t="s">
        <v>34</v>
      </c>
      <c r="AU340" s="91" t="s">
        <v>71</v>
      </c>
      <c r="AV340" s="91" t="s">
        <v>11973</v>
      </c>
      <c r="AW340" s="91" t="s">
        <v>12641</v>
      </c>
      <c r="AX340" s="91" t="s">
        <v>2637</v>
      </c>
      <c r="AY340" s="93">
        <v>0</v>
      </c>
      <c r="AZ340" s="116" t="s">
        <v>12289</v>
      </c>
      <c r="BA340" s="91" t="s">
        <v>12654</v>
      </c>
      <c r="BB340" s="91" t="s">
        <v>12720</v>
      </c>
      <c r="BC340" s="91" t="s">
        <v>36</v>
      </c>
      <c r="BD340" s="132">
        <v>28229.79</v>
      </c>
      <c r="BE340" s="91" t="s">
        <v>12654</v>
      </c>
      <c r="BF340" s="91" t="s">
        <v>12641</v>
      </c>
      <c r="BG340" s="96">
        <f t="shared" si="17"/>
        <v>2522</v>
      </c>
      <c r="BH340" s="97">
        <f t="shared" si="18"/>
        <v>84.066666666666663</v>
      </c>
    </row>
    <row r="341" spans="1:60" ht="12.95" customHeight="1" x14ac:dyDescent="0.25">
      <c r="A341" s="88" t="s">
        <v>12356</v>
      </c>
      <c r="B341" s="88">
        <v>93</v>
      </c>
      <c r="C341" s="88" t="s">
        <v>2527</v>
      </c>
      <c r="D341" s="270">
        <v>1001</v>
      </c>
      <c r="E341" s="88" t="s">
        <v>2535</v>
      </c>
      <c r="F341" s="88" t="s">
        <v>9729</v>
      </c>
      <c r="G341" s="200" t="s">
        <v>9729</v>
      </c>
      <c r="H341" s="88" t="s">
        <v>10196</v>
      </c>
      <c r="I341" s="88" t="s">
        <v>11920</v>
      </c>
      <c r="J341" s="88" t="s">
        <v>7839</v>
      </c>
      <c r="K341" s="89">
        <v>188968.67</v>
      </c>
      <c r="L341" s="89">
        <v>188968.67</v>
      </c>
      <c r="M341" s="89">
        <f>K341-L341</f>
        <v>0</v>
      </c>
      <c r="N341" s="292">
        <v>18896.87</v>
      </c>
      <c r="O341" s="297" t="s">
        <v>16067</v>
      </c>
      <c r="P341" s="88" t="s">
        <v>9686</v>
      </c>
      <c r="Q341" s="90"/>
      <c r="R341" s="91" t="s">
        <v>12796</v>
      </c>
      <c r="S341" s="180" t="s">
        <v>12366</v>
      </c>
      <c r="T341" s="91" t="s">
        <v>2622</v>
      </c>
      <c r="U341" s="91" t="s">
        <v>12437</v>
      </c>
      <c r="V341" s="91" t="s">
        <v>8445</v>
      </c>
      <c r="W341" s="91" t="s">
        <v>12571</v>
      </c>
      <c r="X341" s="88"/>
      <c r="Y341" s="132">
        <v>62500</v>
      </c>
      <c r="Z341" s="132">
        <v>62500</v>
      </c>
      <c r="AA341" s="88"/>
      <c r="AB341" s="88"/>
      <c r="AC341" s="88"/>
      <c r="AD341" s="132">
        <v>62500</v>
      </c>
      <c r="AE341" s="180" t="s">
        <v>26</v>
      </c>
      <c r="AF341" s="132">
        <v>62500</v>
      </c>
      <c r="AG341" s="132">
        <v>0</v>
      </c>
      <c r="AH341" s="91" t="s">
        <v>27</v>
      </c>
      <c r="AI341" s="93">
        <v>0</v>
      </c>
      <c r="AJ341" s="91" t="s">
        <v>2624</v>
      </c>
      <c r="AK341" s="91" t="s">
        <v>2625</v>
      </c>
      <c r="AL341" s="91" t="s">
        <v>2626</v>
      </c>
      <c r="AM341" s="91" t="s">
        <v>28</v>
      </c>
      <c r="AN341" s="88" t="s">
        <v>135</v>
      </c>
      <c r="AO341" s="91" t="s">
        <v>38</v>
      </c>
      <c r="AP341" s="91" t="s">
        <v>45</v>
      </c>
      <c r="AQ341" s="91" t="s">
        <v>8815</v>
      </c>
      <c r="AR341" s="91" t="s">
        <v>32</v>
      </c>
      <c r="AS341" s="91" t="s">
        <v>12634</v>
      </c>
      <c r="AT341" s="91" t="s">
        <v>123</v>
      </c>
      <c r="AU341" s="91" t="s">
        <v>185</v>
      </c>
      <c r="AV341" s="91" t="s">
        <v>11973</v>
      </c>
      <c r="AW341" s="91" t="s">
        <v>12640</v>
      </c>
      <c r="AX341" s="91" t="s">
        <v>43</v>
      </c>
      <c r="AY341" s="93">
        <v>0</v>
      </c>
      <c r="AZ341" s="116" t="s">
        <v>12290</v>
      </c>
      <c r="BA341" s="91" t="s">
        <v>12655</v>
      </c>
      <c r="BB341" s="91" t="s">
        <v>12721</v>
      </c>
      <c r="BC341" s="91" t="s">
        <v>36</v>
      </c>
      <c r="BD341" s="132">
        <v>62500</v>
      </c>
      <c r="BE341" s="91" t="s">
        <v>12655</v>
      </c>
      <c r="BF341" s="91" t="s">
        <v>12640</v>
      </c>
      <c r="BG341" s="96">
        <f t="shared" si="17"/>
        <v>3290</v>
      </c>
      <c r="BH341" s="97">
        <f t="shared" si="18"/>
        <v>109.66666666666667</v>
      </c>
    </row>
    <row r="342" spans="1:60" ht="12.95" customHeight="1" x14ac:dyDescent="0.25">
      <c r="A342" s="88" t="s">
        <v>12356</v>
      </c>
      <c r="B342" s="88">
        <v>93</v>
      </c>
      <c r="C342" s="88" t="s">
        <v>2527</v>
      </c>
      <c r="D342" s="270">
        <v>5030</v>
      </c>
      <c r="E342" s="88" t="s">
        <v>2530</v>
      </c>
      <c r="F342" s="88" t="s">
        <v>11913</v>
      </c>
      <c r="G342" s="88"/>
      <c r="H342" s="88" t="s">
        <v>10196</v>
      </c>
      <c r="I342" s="88" t="s">
        <v>10206</v>
      </c>
      <c r="J342" s="88" t="s">
        <v>7839</v>
      </c>
      <c r="K342" s="89">
        <v>17522.86</v>
      </c>
      <c r="L342" s="89">
        <v>17522.86</v>
      </c>
      <c r="M342" s="89">
        <f>K342-L342</f>
        <v>0</v>
      </c>
      <c r="N342" s="292">
        <v>1283.55</v>
      </c>
      <c r="O342" s="297" t="s">
        <v>16070</v>
      </c>
      <c r="P342" s="88" t="s">
        <v>9686</v>
      </c>
      <c r="Q342" s="90"/>
      <c r="R342" s="91" t="s">
        <v>12797</v>
      </c>
      <c r="S342" s="180" t="s">
        <v>12367</v>
      </c>
      <c r="T342" s="91" t="s">
        <v>2622</v>
      </c>
      <c r="U342" s="91" t="s">
        <v>12438</v>
      </c>
      <c r="V342" s="91" t="s">
        <v>12503</v>
      </c>
      <c r="W342" s="91" t="s">
        <v>12572</v>
      </c>
      <c r="X342" s="88"/>
      <c r="Y342" s="132">
        <v>7734.23</v>
      </c>
      <c r="Z342" s="132">
        <v>7734.23</v>
      </c>
      <c r="AA342" s="88"/>
      <c r="AB342" s="88"/>
      <c r="AC342" s="88"/>
      <c r="AD342" s="132">
        <v>7734.23</v>
      </c>
      <c r="AE342" s="180" t="s">
        <v>26</v>
      </c>
      <c r="AF342" s="132">
        <v>7734.23</v>
      </c>
      <c r="AG342" s="132">
        <v>1026.3399999999999</v>
      </c>
      <c r="AH342" s="91" t="s">
        <v>27</v>
      </c>
      <c r="AI342" s="93">
        <v>0</v>
      </c>
      <c r="AJ342" s="91" t="s">
        <v>2629</v>
      </c>
      <c r="AK342" s="91" t="s">
        <v>2625</v>
      </c>
      <c r="AL342" s="91" t="s">
        <v>2626</v>
      </c>
      <c r="AM342" s="91" t="s">
        <v>28</v>
      </c>
      <c r="AN342" s="88" t="s">
        <v>135</v>
      </c>
      <c r="AO342" s="91" t="s">
        <v>443</v>
      </c>
      <c r="AP342" s="91" t="s">
        <v>45</v>
      </c>
      <c r="AQ342" s="91" t="s">
        <v>2644</v>
      </c>
      <c r="AR342" s="91" t="s">
        <v>32</v>
      </c>
      <c r="AS342" s="91" t="s">
        <v>1742</v>
      </c>
      <c r="AT342" s="91" t="s">
        <v>34</v>
      </c>
      <c r="AU342" s="91" t="s">
        <v>71</v>
      </c>
      <c r="AV342" s="91" t="s">
        <v>11973</v>
      </c>
      <c r="AW342" s="91" t="s">
        <v>12639</v>
      </c>
      <c r="AX342" s="91" t="s">
        <v>43</v>
      </c>
      <c r="AY342" s="93">
        <v>0</v>
      </c>
      <c r="AZ342" s="116" t="s">
        <v>12291</v>
      </c>
      <c r="BA342" s="91" t="s">
        <v>12656</v>
      </c>
      <c r="BB342" s="91" t="s">
        <v>12722</v>
      </c>
      <c r="BC342" s="91" t="s">
        <v>36</v>
      </c>
      <c r="BD342" s="132">
        <v>7734.23</v>
      </c>
      <c r="BE342" s="91" t="s">
        <v>12656</v>
      </c>
      <c r="BF342" s="91" t="s">
        <v>12639</v>
      </c>
      <c r="BG342" s="96">
        <f t="shared" si="17"/>
        <v>2240</v>
      </c>
      <c r="BH342" s="97">
        <f t="shared" si="18"/>
        <v>74.666666666666671</v>
      </c>
    </row>
    <row r="343" spans="1:60" ht="12.95" customHeight="1" x14ac:dyDescent="0.25">
      <c r="A343" s="88" t="s">
        <v>12356</v>
      </c>
      <c r="B343" s="88">
        <v>93</v>
      </c>
      <c r="C343" s="88" t="s">
        <v>2527</v>
      </c>
      <c r="D343" s="270">
        <v>5030</v>
      </c>
      <c r="E343" s="88" t="s">
        <v>2530</v>
      </c>
      <c r="F343" s="88" t="s">
        <v>11913</v>
      </c>
      <c r="G343" s="88"/>
      <c r="H343" s="88" t="s">
        <v>10196</v>
      </c>
      <c r="I343" s="88" t="s">
        <v>12861</v>
      </c>
      <c r="J343" s="88" t="s">
        <v>7453</v>
      </c>
      <c r="K343" s="89">
        <v>105889.19</v>
      </c>
      <c r="L343" s="89">
        <v>88000</v>
      </c>
      <c r="M343" s="89">
        <f xml:space="preserve"> K343-L343</f>
        <v>17889.190000000002</v>
      </c>
      <c r="N343" s="292">
        <v>8800</v>
      </c>
      <c r="O343" s="297" t="s">
        <v>16067</v>
      </c>
      <c r="P343" s="88" t="s">
        <v>9686</v>
      </c>
      <c r="Q343" s="90"/>
      <c r="R343" s="91" t="s">
        <v>12798</v>
      </c>
      <c r="S343" s="180" t="s">
        <v>12368</v>
      </c>
      <c r="T343" s="91" t="s">
        <v>2622</v>
      </c>
      <c r="U343" s="91" t="s">
        <v>12439</v>
      </c>
      <c r="V343" s="91" t="s">
        <v>12504</v>
      </c>
      <c r="W343" s="91" t="s">
        <v>12573</v>
      </c>
      <c r="X343" s="88"/>
      <c r="Y343" s="132">
        <v>36710.46</v>
      </c>
      <c r="Z343" s="132">
        <v>36710.46</v>
      </c>
      <c r="AA343" s="88"/>
      <c r="AB343" s="88"/>
      <c r="AC343" s="88"/>
      <c r="AD343" s="132">
        <v>36710.46</v>
      </c>
      <c r="AE343" s="180" t="s">
        <v>26</v>
      </c>
      <c r="AF343" s="132">
        <v>36710.46</v>
      </c>
      <c r="AG343" s="132">
        <v>10000</v>
      </c>
      <c r="AH343" s="91" t="s">
        <v>27</v>
      </c>
      <c r="AI343" s="93">
        <v>0</v>
      </c>
      <c r="AJ343" s="91" t="s">
        <v>2624</v>
      </c>
      <c r="AK343" s="91" t="s">
        <v>2625</v>
      </c>
      <c r="AL343" s="91" t="s">
        <v>2626</v>
      </c>
      <c r="AM343" s="91" t="s">
        <v>28</v>
      </c>
      <c r="AN343" s="88" t="s">
        <v>135</v>
      </c>
      <c r="AO343" s="91" t="s">
        <v>443</v>
      </c>
      <c r="AP343" s="91" t="s">
        <v>31</v>
      </c>
      <c r="AQ343" s="91" t="s">
        <v>8815</v>
      </c>
      <c r="AR343" s="91" t="s">
        <v>32</v>
      </c>
      <c r="AS343" s="91" t="s">
        <v>1198</v>
      </c>
      <c r="AT343" s="91" t="s">
        <v>34</v>
      </c>
      <c r="AU343" s="91" t="s">
        <v>71</v>
      </c>
      <c r="AV343" s="91" t="s">
        <v>11973</v>
      </c>
      <c r="AW343" s="91" t="s">
        <v>12639</v>
      </c>
      <c r="AX343" s="91" t="s">
        <v>2637</v>
      </c>
      <c r="AY343" s="93">
        <v>0</v>
      </c>
      <c r="AZ343" s="116" t="s">
        <v>12292</v>
      </c>
      <c r="BA343" s="91" t="s">
        <v>12657</v>
      </c>
      <c r="BB343" s="91" t="s">
        <v>12723</v>
      </c>
      <c r="BC343" s="91" t="s">
        <v>36</v>
      </c>
      <c r="BD343" s="132">
        <v>36710.46</v>
      </c>
      <c r="BE343" s="91" t="s">
        <v>12657</v>
      </c>
      <c r="BF343" s="91" t="s">
        <v>12639</v>
      </c>
      <c r="BG343" s="96">
        <f t="shared" si="17"/>
        <v>2249</v>
      </c>
      <c r="BH343" s="97">
        <f t="shared" si="18"/>
        <v>74.966666666666669</v>
      </c>
    </row>
    <row r="344" spans="1:60" ht="12.95" customHeight="1" x14ac:dyDescent="0.25">
      <c r="A344" s="88" t="s">
        <v>12356</v>
      </c>
      <c r="B344" s="88">
        <v>93</v>
      </c>
      <c r="C344" s="88" t="s">
        <v>2527</v>
      </c>
      <c r="D344" s="270">
        <v>5030</v>
      </c>
      <c r="E344" s="88" t="s">
        <v>2530</v>
      </c>
      <c r="F344" s="88" t="s">
        <v>11927</v>
      </c>
      <c r="G344" s="201" t="s">
        <v>11927</v>
      </c>
      <c r="H344" s="88" t="s">
        <v>10196</v>
      </c>
      <c r="I344" s="88" t="s">
        <v>12862</v>
      </c>
      <c r="J344" s="88" t="s">
        <v>7839</v>
      </c>
      <c r="K344" s="89">
        <v>7630.62</v>
      </c>
      <c r="L344" s="89">
        <v>7630.62</v>
      </c>
      <c r="M344" s="89">
        <f>K344-L344</f>
        <v>0</v>
      </c>
      <c r="N344" s="292">
        <v>995.3</v>
      </c>
      <c r="O344" s="297" t="s">
        <v>16070</v>
      </c>
      <c r="P344" s="88" t="s">
        <v>9686</v>
      </c>
      <c r="Q344" s="90"/>
      <c r="R344" s="91" t="s">
        <v>12799</v>
      </c>
      <c r="S344" s="180" t="s">
        <v>12369</v>
      </c>
      <c r="T344" s="91" t="s">
        <v>2622</v>
      </c>
      <c r="U344" s="91" t="s">
        <v>12440</v>
      </c>
      <c r="V344" s="91" t="s">
        <v>12505</v>
      </c>
      <c r="W344" s="91" t="s">
        <v>12574</v>
      </c>
      <c r="X344" s="88"/>
      <c r="Y344" s="132">
        <v>2723.34</v>
      </c>
      <c r="Z344" s="132">
        <v>2873.34</v>
      </c>
      <c r="AA344" s="88"/>
      <c r="AB344" s="88"/>
      <c r="AC344" s="88"/>
      <c r="AD344" s="132">
        <v>2723.34</v>
      </c>
      <c r="AE344" s="180" t="s">
        <v>26</v>
      </c>
      <c r="AF344" s="132">
        <v>2723.34</v>
      </c>
      <c r="AG344" s="132">
        <v>0</v>
      </c>
      <c r="AH344" s="91" t="s">
        <v>27</v>
      </c>
      <c r="AI344" s="93">
        <v>0</v>
      </c>
      <c r="AJ344" s="91" t="s">
        <v>2629</v>
      </c>
      <c r="AK344" s="91" t="s">
        <v>2625</v>
      </c>
      <c r="AL344" s="91" t="s">
        <v>2626</v>
      </c>
      <c r="AM344" s="91" t="s">
        <v>28</v>
      </c>
      <c r="AN344" s="88" t="s">
        <v>135</v>
      </c>
      <c r="AO344" s="91" t="s">
        <v>298</v>
      </c>
      <c r="AP344" s="91" t="s">
        <v>45</v>
      </c>
      <c r="AQ344" s="91" t="s">
        <v>2641</v>
      </c>
      <c r="AR344" s="91" t="s">
        <v>32</v>
      </c>
      <c r="AS344" s="91" t="s">
        <v>145</v>
      </c>
      <c r="AT344" s="91" t="s">
        <v>34</v>
      </c>
      <c r="AU344" s="91" t="s">
        <v>71</v>
      </c>
      <c r="AV344" s="91" t="s">
        <v>11973</v>
      </c>
      <c r="AW344" s="91" t="s">
        <v>12639</v>
      </c>
      <c r="AX344" s="91" t="s">
        <v>43</v>
      </c>
      <c r="AY344" s="93">
        <v>0</v>
      </c>
      <c r="AZ344" s="116" t="s">
        <v>12293</v>
      </c>
      <c r="BA344" s="91" t="s">
        <v>12658</v>
      </c>
      <c r="BB344" s="91" t="s">
        <v>12724</v>
      </c>
      <c r="BC344" s="91" t="s">
        <v>36</v>
      </c>
      <c r="BD344" s="132">
        <v>2723.34</v>
      </c>
      <c r="BE344" s="91" t="s">
        <v>12658</v>
      </c>
      <c r="BF344" s="91" t="s">
        <v>12639</v>
      </c>
      <c r="BG344" s="96">
        <f t="shared" si="17"/>
        <v>2112</v>
      </c>
      <c r="BH344" s="97">
        <f t="shared" si="18"/>
        <v>70.400000000000006</v>
      </c>
    </row>
    <row r="345" spans="1:60" ht="12.95" customHeight="1" x14ac:dyDescent="0.25">
      <c r="A345" s="88" t="s">
        <v>12356</v>
      </c>
      <c r="B345" s="88">
        <v>93</v>
      </c>
      <c r="C345" s="88" t="s">
        <v>2527</v>
      </c>
      <c r="D345" s="270">
        <v>5055</v>
      </c>
      <c r="E345" s="88" t="s">
        <v>2536</v>
      </c>
      <c r="F345" s="88" t="s">
        <v>12275</v>
      </c>
      <c r="G345" s="200" t="s">
        <v>9730</v>
      </c>
      <c r="H345" s="88" t="s">
        <v>10196</v>
      </c>
      <c r="I345" s="33" t="s">
        <v>17459</v>
      </c>
      <c r="J345" s="88" t="s">
        <v>7838</v>
      </c>
      <c r="K345" s="89">
        <v>138025.01999999999</v>
      </c>
      <c r="L345" s="89">
        <v>138025.01999999999</v>
      </c>
      <c r="M345" s="89">
        <f>K345-L345</f>
        <v>0</v>
      </c>
      <c r="N345" s="292">
        <v>17091.07</v>
      </c>
      <c r="O345" s="297" t="s">
        <v>16070</v>
      </c>
      <c r="P345" s="88" t="s">
        <v>9686</v>
      </c>
      <c r="Q345" s="90"/>
      <c r="R345" s="91" t="s">
        <v>12800</v>
      </c>
      <c r="S345" s="180" t="s">
        <v>12370</v>
      </c>
      <c r="T345" s="91" t="s">
        <v>2622</v>
      </c>
      <c r="U345" s="91" t="s">
        <v>12441</v>
      </c>
      <c r="V345" s="91" t="s">
        <v>12506</v>
      </c>
      <c r="W345" s="91" t="s">
        <v>12575</v>
      </c>
      <c r="X345" s="88"/>
      <c r="Y345" s="132">
        <v>63000</v>
      </c>
      <c r="Z345" s="132">
        <v>63000</v>
      </c>
      <c r="AA345" s="88"/>
      <c r="AB345" s="88"/>
      <c r="AC345" s="88"/>
      <c r="AD345" s="132">
        <v>63000</v>
      </c>
      <c r="AE345" s="180" t="s">
        <v>26</v>
      </c>
      <c r="AF345" s="132">
        <v>63000</v>
      </c>
      <c r="AG345" s="132">
        <v>32790.519999999997</v>
      </c>
      <c r="AH345" s="91" t="s">
        <v>27</v>
      </c>
      <c r="AI345" s="93">
        <v>0</v>
      </c>
      <c r="AJ345" s="91" t="s">
        <v>2629</v>
      </c>
      <c r="AK345" s="91" t="s">
        <v>2625</v>
      </c>
      <c r="AL345" s="91" t="s">
        <v>2626</v>
      </c>
      <c r="AM345" s="91" t="s">
        <v>28</v>
      </c>
      <c r="AN345" s="88" t="s">
        <v>135</v>
      </c>
      <c r="AO345" s="91" t="s">
        <v>136</v>
      </c>
      <c r="AP345" s="91" t="s">
        <v>45</v>
      </c>
      <c r="AQ345" s="91" t="s">
        <v>2634</v>
      </c>
      <c r="AR345" s="91" t="s">
        <v>32</v>
      </c>
      <c r="AS345" s="91" t="s">
        <v>3061</v>
      </c>
      <c r="AT345" s="91" t="s">
        <v>123</v>
      </c>
      <c r="AU345" s="91" t="s">
        <v>185</v>
      </c>
      <c r="AV345" s="91" t="s">
        <v>11973</v>
      </c>
      <c r="AW345" s="91" t="s">
        <v>12639</v>
      </c>
      <c r="AX345" s="91" t="s">
        <v>57</v>
      </c>
      <c r="AY345" s="93">
        <v>0</v>
      </c>
      <c r="AZ345" s="116" t="s">
        <v>12294</v>
      </c>
      <c r="BA345" s="91" t="s">
        <v>9560</v>
      </c>
      <c r="BB345" s="91" t="s">
        <v>12725</v>
      </c>
      <c r="BC345" s="91" t="s">
        <v>36</v>
      </c>
      <c r="BD345" s="132">
        <v>63000</v>
      </c>
      <c r="BE345" s="91" t="s">
        <v>9560</v>
      </c>
      <c r="BF345" s="91" t="s">
        <v>12639</v>
      </c>
      <c r="BG345" s="96">
        <f t="shared" si="17"/>
        <v>1303</v>
      </c>
      <c r="BH345" s="97">
        <f t="shared" si="18"/>
        <v>43.43333333333333</v>
      </c>
    </row>
    <row r="346" spans="1:60" ht="12.95" customHeight="1" x14ac:dyDescent="0.25">
      <c r="A346" s="88" t="s">
        <v>12356</v>
      </c>
      <c r="B346" s="88">
        <v>93</v>
      </c>
      <c r="C346" s="88" t="s">
        <v>2527</v>
      </c>
      <c r="D346" s="270">
        <v>5046</v>
      </c>
      <c r="E346" s="88" t="s">
        <v>12785</v>
      </c>
      <c r="F346" s="88" t="s">
        <v>11913</v>
      </c>
      <c r="G346" s="88"/>
      <c r="H346" s="88" t="s">
        <v>10196</v>
      </c>
      <c r="I346" s="88" t="s">
        <v>10206</v>
      </c>
      <c r="J346" s="88" t="s">
        <v>7453</v>
      </c>
      <c r="K346" s="89">
        <v>19645.439999999999</v>
      </c>
      <c r="L346" s="89">
        <v>17000</v>
      </c>
      <c r="M346" s="89">
        <f xml:space="preserve"> K346-L346</f>
        <v>2645.4399999999987</v>
      </c>
      <c r="N346" s="292">
        <v>2550</v>
      </c>
      <c r="O346" s="297" t="s">
        <v>16068</v>
      </c>
      <c r="P346" s="88" t="s">
        <v>9686</v>
      </c>
      <c r="Q346" s="90"/>
      <c r="R346" s="91" t="s">
        <v>12801</v>
      </c>
      <c r="S346" s="180" t="s">
        <v>12371</v>
      </c>
      <c r="T346" s="91" t="s">
        <v>2622</v>
      </c>
      <c r="U346" s="91" t="s">
        <v>12442</v>
      </c>
      <c r="V346" s="91" t="s">
        <v>12507</v>
      </c>
      <c r="W346" s="91" t="s">
        <v>12576</v>
      </c>
      <c r="X346" s="88"/>
      <c r="Y346" s="132">
        <v>11795</v>
      </c>
      <c r="Z346" s="132">
        <v>11795</v>
      </c>
      <c r="AA346" s="88"/>
      <c r="AB346" s="88"/>
      <c r="AC346" s="88"/>
      <c r="AD346" s="132">
        <v>11795</v>
      </c>
      <c r="AE346" s="180" t="s">
        <v>26</v>
      </c>
      <c r="AF346" s="132">
        <v>11795</v>
      </c>
      <c r="AG346" s="132">
        <v>0</v>
      </c>
      <c r="AH346" s="91" t="s">
        <v>27</v>
      </c>
      <c r="AI346" s="93">
        <v>0</v>
      </c>
      <c r="AJ346" s="91" t="s">
        <v>2629</v>
      </c>
      <c r="AK346" s="91" t="s">
        <v>2625</v>
      </c>
      <c r="AL346" s="91" t="s">
        <v>2626</v>
      </c>
      <c r="AM346" s="91" t="s">
        <v>28</v>
      </c>
      <c r="AN346" s="88" t="s">
        <v>135</v>
      </c>
      <c r="AO346" s="91" t="s">
        <v>136</v>
      </c>
      <c r="AP346" s="91" t="s">
        <v>45</v>
      </c>
      <c r="AQ346" s="91" t="s">
        <v>2634</v>
      </c>
      <c r="AR346" s="91" t="s">
        <v>32</v>
      </c>
      <c r="AS346" s="91" t="s">
        <v>167</v>
      </c>
      <c r="AT346" s="91" t="s">
        <v>123</v>
      </c>
      <c r="AU346" s="91" t="s">
        <v>185</v>
      </c>
      <c r="AV346" s="91" t="s">
        <v>11973</v>
      </c>
      <c r="AW346" s="91" t="s">
        <v>12639</v>
      </c>
      <c r="AX346" s="91" t="s">
        <v>2637</v>
      </c>
      <c r="AY346" s="93">
        <v>0</v>
      </c>
      <c r="AZ346" s="116" t="s">
        <v>12295</v>
      </c>
      <c r="BA346" s="91" t="s">
        <v>12659</v>
      </c>
      <c r="BB346" s="91" t="s">
        <v>12726</v>
      </c>
      <c r="BC346" s="91" t="s">
        <v>36</v>
      </c>
      <c r="BD346" s="132">
        <v>11795</v>
      </c>
      <c r="BE346" s="91" t="s">
        <v>12659</v>
      </c>
      <c r="BF346" s="91" t="s">
        <v>12639</v>
      </c>
      <c r="BG346" s="96">
        <f t="shared" si="17"/>
        <v>1241</v>
      </c>
      <c r="BH346" s="97">
        <f t="shared" si="18"/>
        <v>41.366666666666667</v>
      </c>
    </row>
    <row r="347" spans="1:60" ht="12.95" customHeight="1" x14ac:dyDescent="0.25">
      <c r="A347" s="88" t="s">
        <v>12356</v>
      </c>
      <c r="B347" s="88">
        <v>93</v>
      </c>
      <c r="C347" s="88" t="s">
        <v>2527</v>
      </c>
      <c r="D347" s="270">
        <v>5030</v>
      </c>
      <c r="E347" s="88" t="s">
        <v>2530</v>
      </c>
      <c r="F347" s="88" t="s">
        <v>11913</v>
      </c>
      <c r="G347" s="88"/>
      <c r="H347" s="88" t="s">
        <v>10196</v>
      </c>
      <c r="I347" s="88" t="s">
        <v>10206</v>
      </c>
      <c r="J347" s="88" t="s">
        <v>7453</v>
      </c>
      <c r="K347" s="89">
        <v>60876.54</v>
      </c>
      <c r="L347" s="89">
        <v>51000</v>
      </c>
      <c r="M347" s="89">
        <f xml:space="preserve"> K347-L347</f>
        <v>9876.5400000000009</v>
      </c>
      <c r="N347" s="292">
        <v>4000</v>
      </c>
      <c r="O347" s="297" t="s">
        <v>16070</v>
      </c>
      <c r="P347" s="88" t="s">
        <v>9686</v>
      </c>
      <c r="Q347" s="90"/>
      <c r="R347" s="91" t="s">
        <v>12802</v>
      </c>
      <c r="S347" s="180" t="s">
        <v>12372</v>
      </c>
      <c r="T347" s="91" t="s">
        <v>2622</v>
      </c>
      <c r="U347" s="91" t="s">
        <v>12443</v>
      </c>
      <c r="V347" s="91" t="s">
        <v>12508</v>
      </c>
      <c r="W347" s="91" t="s">
        <v>12577</v>
      </c>
      <c r="X347" s="88"/>
      <c r="Y347" s="132">
        <v>47967</v>
      </c>
      <c r="Z347" s="132">
        <v>47967</v>
      </c>
      <c r="AA347" s="88"/>
      <c r="AB347" s="88"/>
      <c r="AC347" s="88"/>
      <c r="AD347" s="132">
        <v>47000</v>
      </c>
      <c r="AE347" s="180" t="s">
        <v>26</v>
      </c>
      <c r="AF347" s="132">
        <v>47000</v>
      </c>
      <c r="AG347" s="132">
        <v>0</v>
      </c>
      <c r="AH347" s="91" t="s">
        <v>27</v>
      </c>
      <c r="AI347" s="93">
        <v>0</v>
      </c>
      <c r="AJ347" s="91" t="s">
        <v>2629</v>
      </c>
      <c r="AK347" s="91" t="s">
        <v>2625</v>
      </c>
      <c r="AL347" s="91" t="s">
        <v>2626</v>
      </c>
      <c r="AM347" s="91" t="s">
        <v>28</v>
      </c>
      <c r="AN347" s="88" t="s">
        <v>135</v>
      </c>
      <c r="AO347" s="91" t="s">
        <v>136</v>
      </c>
      <c r="AP347" s="91" t="s">
        <v>45</v>
      </c>
      <c r="AQ347" s="91" t="s">
        <v>2644</v>
      </c>
      <c r="AR347" s="91" t="s">
        <v>32</v>
      </c>
      <c r="AS347" s="91" t="s">
        <v>815</v>
      </c>
      <c r="AT347" s="91" t="s">
        <v>34</v>
      </c>
      <c r="AU347" s="91" t="s">
        <v>71</v>
      </c>
      <c r="AV347" s="91" t="s">
        <v>11973</v>
      </c>
      <c r="AW347" s="91" t="s">
        <v>12639</v>
      </c>
      <c r="AX347" s="91" t="s">
        <v>2660</v>
      </c>
      <c r="AY347" s="93">
        <v>0</v>
      </c>
      <c r="AZ347" s="116" t="s">
        <v>12296</v>
      </c>
      <c r="BA347" s="91" t="s">
        <v>12660</v>
      </c>
      <c r="BB347" s="91" t="s">
        <v>12727</v>
      </c>
      <c r="BC347" s="91" t="s">
        <v>36</v>
      </c>
      <c r="BD347" s="132">
        <v>47967</v>
      </c>
      <c r="BE347" s="91" t="s">
        <v>12660</v>
      </c>
      <c r="BF347" s="91" t="s">
        <v>12639</v>
      </c>
      <c r="BG347" s="96">
        <f t="shared" si="17"/>
        <v>1668</v>
      </c>
      <c r="BH347" s="97">
        <f t="shared" si="18"/>
        <v>55.6</v>
      </c>
    </row>
    <row r="348" spans="1:60" ht="12.95" customHeight="1" x14ac:dyDescent="0.25">
      <c r="A348" s="88" t="s">
        <v>12356</v>
      </c>
      <c r="B348" s="88">
        <v>93</v>
      </c>
      <c r="C348" s="88" t="s">
        <v>2527</v>
      </c>
      <c r="D348" s="270">
        <v>9999</v>
      </c>
      <c r="E348" s="88" t="s">
        <v>2529</v>
      </c>
      <c r="F348" s="88" t="s">
        <v>9730</v>
      </c>
      <c r="G348" s="200" t="s">
        <v>9730</v>
      </c>
      <c r="H348" s="88" t="s">
        <v>10196</v>
      </c>
      <c r="I348" s="88" t="s">
        <v>11912</v>
      </c>
      <c r="J348" s="88" t="s">
        <v>7456</v>
      </c>
      <c r="K348" s="89">
        <v>101286.33859999999</v>
      </c>
      <c r="L348" s="89">
        <v>0</v>
      </c>
      <c r="M348" s="89">
        <f>K348-L348</f>
        <v>101286.33859999999</v>
      </c>
      <c r="N348" s="303">
        <v>0</v>
      </c>
      <c r="O348" s="297" t="s">
        <v>16077</v>
      </c>
      <c r="P348" s="88" t="s">
        <v>7842</v>
      </c>
      <c r="Q348" s="90"/>
      <c r="R348" s="91" t="s">
        <v>12803</v>
      </c>
      <c r="S348" s="180" t="s">
        <v>12373</v>
      </c>
      <c r="T348" s="91" t="s">
        <v>2622</v>
      </c>
      <c r="U348" s="91" t="s">
        <v>12444</v>
      </c>
      <c r="V348" s="91" t="s">
        <v>12509</v>
      </c>
      <c r="W348" s="91" t="s">
        <v>12578</v>
      </c>
      <c r="X348" s="88"/>
      <c r="Y348" s="132">
        <v>70821.17</v>
      </c>
      <c r="Z348" s="132">
        <v>70821.17</v>
      </c>
      <c r="AA348" s="88"/>
      <c r="AB348" s="88"/>
      <c r="AC348" s="88"/>
      <c r="AD348" s="132">
        <v>70821.17</v>
      </c>
      <c r="AE348" s="180" t="s">
        <v>50</v>
      </c>
      <c r="AF348" s="132">
        <v>35410.589999999997</v>
      </c>
      <c r="AG348" s="132">
        <v>0</v>
      </c>
      <c r="AH348" s="91" t="s">
        <v>27</v>
      </c>
      <c r="AI348" s="93">
        <v>0</v>
      </c>
      <c r="AJ348" s="91" t="s">
        <v>2629</v>
      </c>
      <c r="AK348" s="91" t="s">
        <v>2630</v>
      </c>
      <c r="AL348" s="88"/>
      <c r="AM348" s="91" t="s">
        <v>28</v>
      </c>
      <c r="AN348" s="88" t="s">
        <v>135</v>
      </c>
      <c r="AO348" s="91" t="s">
        <v>136</v>
      </c>
      <c r="AP348" s="91" t="s">
        <v>45</v>
      </c>
      <c r="AQ348" s="91" t="s">
        <v>2653</v>
      </c>
      <c r="AR348" s="91" t="s">
        <v>32</v>
      </c>
      <c r="AS348" s="91" t="s">
        <v>883</v>
      </c>
      <c r="AT348" s="91" t="s">
        <v>34</v>
      </c>
      <c r="AU348" s="91" t="s">
        <v>71</v>
      </c>
      <c r="AV348" s="91" t="s">
        <v>11973</v>
      </c>
      <c r="AW348" s="91" t="s">
        <v>12641</v>
      </c>
      <c r="AX348" s="91" t="s">
        <v>2628</v>
      </c>
      <c r="AY348" s="93">
        <v>0</v>
      </c>
      <c r="AZ348" s="116" t="s">
        <v>12297</v>
      </c>
      <c r="BA348" s="91" t="s">
        <v>12661</v>
      </c>
      <c r="BB348" s="91" t="s">
        <v>12728</v>
      </c>
      <c r="BC348" s="91" t="s">
        <v>36</v>
      </c>
      <c r="BD348" s="132">
        <v>70821.17</v>
      </c>
      <c r="BE348" s="91" t="s">
        <v>12661</v>
      </c>
      <c r="BF348" s="91" t="s">
        <v>12641</v>
      </c>
      <c r="BG348" s="96">
        <f t="shared" si="17"/>
        <v>3713</v>
      </c>
      <c r="BH348" s="97">
        <f t="shared" si="18"/>
        <v>123.76666666666667</v>
      </c>
    </row>
    <row r="349" spans="1:60" ht="12.95" customHeight="1" x14ac:dyDescent="0.25">
      <c r="A349" s="88" t="s">
        <v>12356</v>
      </c>
      <c r="B349" s="88">
        <v>82</v>
      </c>
      <c r="C349" s="88" t="s">
        <v>2527</v>
      </c>
      <c r="D349" s="270">
        <v>1102</v>
      </c>
      <c r="E349" s="88" t="s">
        <v>11932</v>
      </c>
      <c r="F349" s="150" t="s">
        <v>11898</v>
      </c>
      <c r="G349" s="150"/>
      <c r="H349" s="88" t="s">
        <v>10196</v>
      </c>
      <c r="I349" s="88" t="s">
        <v>10206</v>
      </c>
      <c r="J349" s="88" t="s">
        <v>7839</v>
      </c>
      <c r="K349" s="89">
        <v>279328.92</v>
      </c>
      <c r="L349" s="89">
        <v>279328.92</v>
      </c>
      <c r="M349" s="89">
        <f>K349-L349</f>
        <v>0</v>
      </c>
      <c r="N349" s="292">
        <v>25393.54</v>
      </c>
      <c r="O349" s="297" t="s">
        <v>16070</v>
      </c>
      <c r="P349" s="88" t="s">
        <v>9686</v>
      </c>
      <c r="Q349" s="90"/>
      <c r="R349" s="91" t="s">
        <v>12804</v>
      </c>
      <c r="S349" s="180" t="s">
        <v>12374</v>
      </c>
      <c r="T349" s="91" t="s">
        <v>2622</v>
      </c>
      <c r="U349" s="91" t="s">
        <v>12445</v>
      </c>
      <c r="V349" s="91" t="s">
        <v>12510</v>
      </c>
      <c r="W349" s="91" t="s">
        <v>11408</v>
      </c>
      <c r="X349" s="88"/>
      <c r="Y349" s="132">
        <v>123715.18</v>
      </c>
      <c r="Z349" s="132">
        <v>123715.18</v>
      </c>
      <c r="AA349" s="88"/>
      <c r="AB349" s="88"/>
      <c r="AC349" s="88"/>
      <c r="AD349" s="132">
        <v>123715.18</v>
      </c>
      <c r="AE349" s="180" t="s">
        <v>26</v>
      </c>
      <c r="AF349" s="132">
        <v>123715.18</v>
      </c>
      <c r="AG349" s="132">
        <v>0</v>
      </c>
      <c r="AH349" s="91" t="s">
        <v>27</v>
      </c>
      <c r="AI349" s="93">
        <v>0</v>
      </c>
      <c r="AJ349" s="91" t="s">
        <v>2629</v>
      </c>
      <c r="AK349" s="91" t="s">
        <v>2625</v>
      </c>
      <c r="AL349" s="91" t="s">
        <v>2626</v>
      </c>
      <c r="AM349" s="91" t="s">
        <v>28</v>
      </c>
      <c r="AN349" s="88" t="s">
        <v>135</v>
      </c>
      <c r="AO349" s="91" t="s">
        <v>136</v>
      </c>
      <c r="AP349" s="91" t="s">
        <v>45</v>
      </c>
      <c r="AQ349" s="91" t="s">
        <v>2634</v>
      </c>
      <c r="AR349" s="91" t="s">
        <v>32</v>
      </c>
      <c r="AS349" s="91" t="s">
        <v>6985</v>
      </c>
      <c r="AT349" s="91" t="s">
        <v>34</v>
      </c>
      <c r="AU349" s="91" t="s">
        <v>71</v>
      </c>
      <c r="AV349" s="91" t="s">
        <v>11973</v>
      </c>
      <c r="AW349" s="91" t="s">
        <v>12641</v>
      </c>
      <c r="AX349" s="91" t="s">
        <v>43</v>
      </c>
      <c r="AY349" s="93">
        <v>0</v>
      </c>
      <c r="AZ349" s="116" t="s">
        <v>12298</v>
      </c>
      <c r="BA349" s="91" t="s">
        <v>12662</v>
      </c>
      <c r="BB349" s="91" t="s">
        <v>12729</v>
      </c>
      <c r="BC349" s="91" t="s">
        <v>36</v>
      </c>
      <c r="BD349" s="132">
        <v>123715.18</v>
      </c>
      <c r="BE349" s="91" t="s">
        <v>12662</v>
      </c>
      <c r="BF349" s="91" t="s">
        <v>12641</v>
      </c>
      <c r="BG349" s="96">
        <f t="shared" si="17"/>
        <v>1774</v>
      </c>
      <c r="BH349" s="97">
        <f t="shared" si="18"/>
        <v>59.133333333333333</v>
      </c>
    </row>
    <row r="350" spans="1:60" ht="12.95" customHeight="1" x14ac:dyDescent="0.25">
      <c r="A350" s="88" t="s">
        <v>12356</v>
      </c>
      <c r="B350" s="88">
        <v>93</v>
      </c>
      <c r="C350" s="88" t="s">
        <v>2527</v>
      </c>
      <c r="D350" s="270">
        <v>9999</v>
      </c>
      <c r="E350" s="88" t="s">
        <v>2529</v>
      </c>
      <c r="F350" s="88" t="s">
        <v>11243</v>
      </c>
      <c r="G350" s="200" t="s">
        <v>9730</v>
      </c>
      <c r="H350" s="88" t="s">
        <v>10196</v>
      </c>
      <c r="I350" s="88" t="s">
        <v>10206</v>
      </c>
      <c r="J350" s="88" t="s">
        <v>7838</v>
      </c>
      <c r="K350" s="89">
        <v>165986.17000000001</v>
      </c>
      <c r="L350" s="89">
        <v>165986.17000000001</v>
      </c>
      <c r="M350" s="89">
        <f>K350-L350</f>
        <v>0</v>
      </c>
      <c r="N350" s="292">
        <v>21650.37</v>
      </c>
      <c r="O350" s="297" t="s">
        <v>16070</v>
      </c>
      <c r="P350" s="88" t="s">
        <v>9686</v>
      </c>
      <c r="Q350" s="90"/>
      <c r="R350" s="91" t="s">
        <v>12805</v>
      </c>
      <c r="S350" s="180" t="s">
        <v>12375</v>
      </c>
      <c r="T350" s="91" t="s">
        <v>2622</v>
      </c>
      <c r="U350" s="91" t="s">
        <v>12446</v>
      </c>
      <c r="V350" s="91" t="s">
        <v>12511</v>
      </c>
      <c r="W350" s="91" t="s">
        <v>12579</v>
      </c>
      <c r="X350" s="88"/>
      <c r="Y350" s="132">
        <v>56897.03</v>
      </c>
      <c r="Z350" s="132">
        <v>56897.03</v>
      </c>
      <c r="AA350" s="88"/>
      <c r="AB350" s="88"/>
      <c r="AC350" s="88"/>
      <c r="AD350" s="132">
        <v>56897.03</v>
      </c>
      <c r="AE350" s="180" t="s">
        <v>26</v>
      </c>
      <c r="AF350" s="132">
        <v>56897.03</v>
      </c>
      <c r="AG350" s="132">
        <v>0</v>
      </c>
      <c r="AH350" s="91" t="s">
        <v>27</v>
      </c>
      <c r="AI350" s="93">
        <v>0</v>
      </c>
      <c r="AJ350" s="91" t="s">
        <v>2624</v>
      </c>
      <c r="AK350" s="91" t="s">
        <v>2625</v>
      </c>
      <c r="AL350" s="91" t="s">
        <v>2626</v>
      </c>
      <c r="AM350" s="91" t="s">
        <v>28</v>
      </c>
      <c r="AN350" s="88" t="s">
        <v>135</v>
      </c>
      <c r="AO350" s="91" t="s">
        <v>136</v>
      </c>
      <c r="AP350" s="91" t="s">
        <v>31</v>
      </c>
      <c r="AQ350" s="91" t="s">
        <v>2644</v>
      </c>
      <c r="AR350" s="91" t="s">
        <v>32</v>
      </c>
      <c r="AS350" s="91" t="s">
        <v>179</v>
      </c>
      <c r="AT350" s="91" t="s">
        <v>123</v>
      </c>
      <c r="AU350" s="91" t="s">
        <v>185</v>
      </c>
      <c r="AV350" s="91" t="s">
        <v>11973</v>
      </c>
      <c r="AW350" s="91" t="s">
        <v>12641</v>
      </c>
      <c r="AX350" s="91" t="s">
        <v>57</v>
      </c>
      <c r="AY350" s="93">
        <v>0</v>
      </c>
      <c r="AZ350" s="116" t="s">
        <v>12299</v>
      </c>
      <c r="BA350" s="91" t="s">
        <v>12663</v>
      </c>
      <c r="BB350" s="91" t="s">
        <v>12730</v>
      </c>
      <c r="BC350" s="91" t="s">
        <v>36</v>
      </c>
      <c r="BD350" s="132">
        <v>56897.03</v>
      </c>
      <c r="BE350" s="91" t="s">
        <v>12663</v>
      </c>
      <c r="BF350" s="91" t="s">
        <v>12641</v>
      </c>
      <c r="BG350" s="96">
        <f t="shared" si="17"/>
        <v>3065</v>
      </c>
      <c r="BH350" s="97">
        <f t="shared" si="18"/>
        <v>102.16666666666667</v>
      </c>
    </row>
    <row r="351" spans="1:60" ht="12.95" customHeight="1" x14ac:dyDescent="0.25">
      <c r="A351" s="88" t="s">
        <v>12356</v>
      </c>
      <c r="B351" s="88">
        <v>93</v>
      </c>
      <c r="C351" s="88" t="s">
        <v>2527</v>
      </c>
      <c r="D351" s="270">
        <v>5030</v>
      </c>
      <c r="E351" s="88" t="s">
        <v>2530</v>
      </c>
      <c r="F351" s="88" t="s">
        <v>11913</v>
      </c>
      <c r="G351" s="88"/>
      <c r="H351" s="88" t="s">
        <v>10196</v>
      </c>
      <c r="I351" s="88" t="s">
        <v>11891</v>
      </c>
      <c r="J351" s="88" t="s">
        <v>7453</v>
      </c>
      <c r="K351" s="89">
        <v>42230.09</v>
      </c>
      <c r="L351" s="89">
        <v>42230.09</v>
      </c>
      <c r="M351" s="89">
        <f xml:space="preserve"> K351-L351</f>
        <v>0</v>
      </c>
      <c r="N351" s="292">
        <v>5508.27</v>
      </c>
      <c r="O351" s="297" t="s">
        <v>16070</v>
      </c>
      <c r="P351" s="88" t="s">
        <v>9686</v>
      </c>
      <c r="Q351" s="90"/>
      <c r="R351" s="91" t="s">
        <v>12806</v>
      </c>
      <c r="S351" s="180" t="s">
        <v>12376</v>
      </c>
      <c r="T351" s="91" t="s">
        <v>2622</v>
      </c>
      <c r="U351" s="91" t="s">
        <v>12447</v>
      </c>
      <c r="V351" s="91" t="s">
        <v>12512</v>
      </c>
      <c r="W351" s="91" t="s">
        <v>12580</v>
      </c>
      <c r="X351" s="88"/>
      <c r="Y351" s="132">
        <v>18965.900000000001</v>
      </c>
      <c r="Z351" s="132">
        <v>18965.900000000001</v>
      </c>
      <c r="AA351" s="88"/>
      <c r="AB351" s="88"/>
      <c r="AC351" s="88"/>
      <c r="AD351" s="132">
        <v>18965.900000000001</v>
      </c>
      <c r="AE351" s="180" t="s">
        <v>26</v>
      </c>
      <c r="AF351" s="132">
        <v>18965.900000000001</v>
      </c>
      <c r="AG351" s="132">
        <v>0</v>
      </c>
      <c r="AH351" s="91" t="s">
        <v>27</v>
      </c>
      <c r="AI351" s="93">
        <v>0</v>
      </c>
      <c r="AJ351" s="91" t="s">
        <v>2629</v>
      </c>
      <c r="AK351" s="91" t="s">
        <v>2625</v>
      </c>
      <c r="AL351" s="91" t="s">
        <v>2626</v>
      </c>
      <c r="AM351" s="91" t="s">
        <v>28</v>
      </c>
      <c r="AN351" s="88" t="s">
        <v>135</v>
      </c>
      <c r="AO351" s="91" t="s">
        <v>136</v>
      </c>
      <c r="AP351" s="91" t="s">
        <v>45</v>
      </c>
      <c r="AQ351" s="91" t="s">
        <v>2634</v>
      </c>
      <c r="AR351" s="91" t="s">
        <v>32</v>
      </c>
      <c r="AS351" s="91" t="s">
        <v>12635</v>
      </c>
      <c r="AT351" s="91" t="s">
        <v>53</v>
      </c>
      <c r="AU351" s="91" t="s">
        <v>71</v>
      </c>
      <c r="AV351" s="91" t="s">
        <v>11973</v>
      </c>
      <c r="AW351" s="91" t="s">
        <v>12641</v>
      </c>
      <c r="AX351" s="91" t="s">
        <v>2637</v>
      </c>
      <c r="AY351" s="93">
        <v>0</v>
      </c>
      <c r="AZ351" s="116" t="s">
        <v>12300</v>
      </c>
      <c r="BA351" s="91" t="s">
        <v>12664</v>
      </c>
      <c r="BB351" s="91" t="s">
        <v>12731</v>
      </c>
      <c r="BC351" s="91" t="s">
        <v>36</v>
      </c>
      <c r="BD351" s="132">
        <v>18965.900000000001</v>
      </c>
      <c r="BE351" s="91" t="s">
        <v>12664</v>
      </c>
      <c r="BF351" s="91" t="s">
        <v>12641</v>
      </c>
      <c r="BG351" s="96">
        <f t="shared" si="17"/>
        <v>1781</v>
      </c>
      <c r="BH351" s="97">
        <f t="shared" si="18"/>
        <v>59.366666666666667</v>
      </c>
    </row>
    <row r="352" spans="1:60" ht="12.95" customHeight="1" x14ac:dyDescent="0.25">
      <c r="A352" s="88" t="s">
        <v>12356</v>
      </c>
      <c r="B352" s="88">
        <v>93</v>
      </c>
      <c r="C352" s="88" t="s">
        <v>2527</v>
      </c>
      <c r="D352" s="270">
        <v>1122</v>
      </c>
      <c r="E352" s="88" t="s">
        <v>2539</v>
      </c>
      <c r="F352" s="88" t="s">
        <v>11913</v>
      </c>
      <c r="G352" s="88"/>
      <c r="H352" s="88" t="s">
        <v>10196</v>
      </c>
      <c r="I352" s="88" t="s">
        <v>11912</v>
      </c>
      <c r="J352" s="88" t="s">
        <v>7456</v>
      </c>
      <c r="K352" s="89">
        <v>178212.495</v>
      </c>
      <c r="L352" s="89">
        <v>0</v>
      </c>
      <c r="M352" s="89">
        <f>K352-L352</f>
        <v>178212.495</v>
      </c>
      <c r="N352" s="303">
        <v>0</v>
      </c>
      <c r="O352" s="297" t="s">
        <v>16077</v>
      </c>
      <c r="P352" s="88" t="s">
        <v>9686</v>
      </c>
      <c r="Q352" s="90"/>
      <c r="R352" s="91" t="s">
        <v>12807</v>
      </c>
      <c r="S352" s="180" t="s">
        <v>12377</v>
      </c>
      <c r="T352" s="91" t="s">
        <v>2622</v>
      </c>
      <c r="U352" s="91" t="s">
        <v>12448</v>
      </c>
      <c r="V352" s="91" t="s">
        <v>12513</v>
      </c>
      <c r="W352" s="91" t="s">
        <v>12581</v>
      </c>
      <c r="X352" s="88"/>
      <c r="Y352" s="132">
        <v>90000</v>
      </c>
      <c r="Z352" s="132">
        <v>90000</v>
      </c>
      <c r="AA352" s="88"/>
      <c r="AB352" s="88"/>
      <c r="AC352" s="88"/>
      <c r="AD352" s="132">
        <v>90000</v>
      </c>
      <c r="AE352" s="180" t="s">
        <v>50</v>
      </c>
      <c r="AF352" s="132">
        <v>45000</v>
      </c>
      <c r="AG352" s="132">
        <v>0</v>
      </c>
      <c r="AH352" s="91" t="s">
        <v>27</v>
      </c>
      <c r="AI352" s="93">
        <v>0</v>
      </c>
      <c r="AJ352" s="91" t="s">
        <v>2629</v>
      </c>
      <c r="AK352" s="91" t="s">
        <v>2630</v>
      </c>
      <c r="AL352" s="88"/>
      <c r="AM352" s="91" t="s">
        <v>28</v>
      </c>
      <c r="AN352" s="88" t="s">
        <v>135</v>
      </c>
      <c r="AO352" s="91" t="s">
        <v>136</v>
      </c>
      <c r="AP352" s="91" t="s">
        <v>31</v>
      </c>
      <c r="AQ352" s="88"/>
      <c r="AR352" s="91" t="s">
        <v>32</v>
      </c>
      <c r="AS352" s="91" t="s">
        <v>12636</v>
      </c>
      <c r="AT352" s="91" t="s">
        <v>40</v>
      </c>
      <c r="AU352" s="91" t="s">
        <v>41</v>
      </c>
      <c r="AV352" s="91" t="s">
        <v>11973</v>
      </c>
      <c r="AW352" s="91" t="s">
        <v>12640</v>
      </c>
      <c r="AX352" s="91" t="s">
        <v>2628</v>
      </c>
      <c r="AY352" s="93">
        <v>0</v>
      </c>
      <c r="AZ352" s="116" t="s">
        <v>12301</v>
      </c>
      <c r="BA352" s="91" t="s">
        <v>12660</v>
      </c>
      <c r="BB352" s="91" t="s">
        <v>12732</v>
      </c>
      <c r="BC352" s="91" t="s">
        <v>36</v>
      </c>
      <c r="BD352" s="132">
        <v>90000</v>
      </c>
      <c r="BE352" s="91" t="s">
        <v>12660</v>
      </c>
      <c r="BF352" s="91" t="s">
        <v>12640</v>
      </c>
      <c r="BG352" s="96">
        <f t="shared" si="17"/>
        <v>1683</v>
      </c>
      <c r="BH352" s="97">
        <f t="shared" si="18"/>
        <v>56.1</v>
      </c>
    </row>
    <row r="353" spans="1:60" ht="12.95" customHeight="1" x14ac:dyDescent="0.25">
      <c r="A353" s="88" t="s">
        <v>12356</v>
      </c>
      <c r="B353" s="88">
        <v>82</v>
      </c>
      <c r="C353" s="88" t="s">
        <v>2527</v>
      </c>
      <c r="D353" s="270">
        <v>5023</v>
      </c>
      <c r="E353" s="88" t="s">
        <v>8292</v>
      </c>
      <c r="F353" s="88" t="s">
        <v>9729</v>
      </c>
      <c r="G353" s="200" t="s">
        <v>9729</v>
      </c>
      <c r="H353" s="88" t="s">
        <v>10196</v>
      </c>
      <c r="I353" s="88" t="s">
        <v>12862</v>
      </c>
      <c r="J353" s="88" t="s">
        <v>7456</v>
      </c>
      <c r="K353" s="132">
        <v>19217.872599999999</v>
      </c>
      <c r="L353" s="89">
        <v>0</v>
      </c>
      <c r="M353" s="89">
        <f>K353-L353</f>
        <v>19217.872599999999</v>
      </c>
      <c r="N353" s="303">
        <v>0</v>
      </c>
      <c r="O353" s="297" t="s">
        <v>16077</v>
      </c>
      <c r="P353" s="88" t="s">
        <v>9686</v>
      </c>
      <c r="Q353" s="90"/>
      <c r="R353" s="91" t="s">
        <v>12808</v>
      </c>
      <c r="S353" s="180" t="s">
        <v>12378</v>
      </c>
      <c r="T353" s="91" t="s">
        <v>2622</v>
      </c>
      <c r="U353" s="91" t="s">
        <v>12449</v>
      </c>
      <c r="V353" s="91" t="s">
        <v>12514</v>
      </c>
      <c r="W353" s="91" t="s">
        <v>12582</v>
      </c>
      <c r="X353" s="88"/>
      <c r="Y353" s="132">
        <v>10153</v>
      </c>
      <c r="Z353" s="132">
        <v>10153</v>
      </c>
      <c r="AA353" s="88"/>
      <c r="AB353" s="88"/>
      <c r="AC353" s="88"/>
      <c r="AD353" s="132">
        <v>10153</v>
      </c>
      <c r="AE353" s="180" t="s">
        <v>50</v>
      </c>
      <c r="AF353" s="132">
        <v>5076.5</v>
      </c>
      <c r="AG353" s="132">
        <v>0</v>
      </c>
      <c r="AH353" s="91" t="s">
        <v>27</v>
      </c>
      <c r="AI353" s="93">
        <v>0</v>
      </c>
      <c r="AJ353" s="91" t="s">
        <v>2629</v>
      </c>
      <c r="AK353" s="91" t="s">
        <v>2630</v>
      </c>
      <c r="AL353" s="88"/>
      <c r="AM353" s="91" t="s">
        <v>28</v>
      </c>
      <c r="AN353" s="88" t="s">
        <v>135</v>
      </c>
      <c r="AO353" s="91" t="s">
        <v>136</v>
      </c>
      <c r="AP353" s="91" t="s">
        <v>31</v>
      </c>
      <c r="AQ353" s="91" t="s">
        <v>2644</v>
      </c>
      <c r="AR353" s="91" t="s">
        <v>32</v>
      </c>
      <c r="AS353" s="91" t="s">
        <v>195</v>
      </c>
      <c r="AT353" s="91" t="s">
        <v>40</v>
      </c>
      <c r="AU353" s="91" t="s">
        <v>41</v>
      </c>
      <c r="AV353" s="91" t="s">
        <v>11973</v>
      </c>
      <c r="AW353" s="91" t="s">
        <v>12640</v>
      </c>
      <c r="AX353" s="91" t="s">
        <v>2628</v>
      </c>
      <c r="AY353" s="93">
        <v>0</v>
      </c>
      <c r="AZ353" s="116" t="s">
        <v>12302</v>
      </c>
      <c r="BA353" s="91" t="s">
        <v>12665</v>
      </c>
      <c r="BB353" s="91" t="s">
        <v>12733</v>
      </c>
      <c r="BC353" s="91" t="s">
        <v>36</v>
      </c>
      <c r="BD353" s="132">
        <v>10153</v>
      </c>
      <c r="BE353" s="91" t="s">
        <v>12665</v>
      </c>
      <c r="BF353" s="91" t="s">
        <v>12640</v>
      </c>
      <c r="BG353" s="96">
        <f t="shared" si="17"/>
        <v>1234</v>
      </c>
      <c r="BH353" s="97">
        <f t="shared" si="18"/>
        <v>41.133333333333333</v>
      </c>
    </row>
    <row r="354" spans="1:60" ht="12.95" customHeight="1" x14ac:dyDescent="0.25">
      <c r="A354" s="88" t="s">
        <v>12356</v>
      </c>
      <c r="B354" s="88">
        <v>82</v>
      </c>
      <c r="C354" s="88" t="s">
        <v>2527</v>
      </c>
      <c r="D354" s="270">
        <v>5012</v>
      </c>
      <c r="E354" s="88" t="s">
        <v>2537</v>
      </c>
      <c r="F354" s="88" t="s">
        <v>11927</v>
      </c>
      <c r="G354" s="200" t="s">
        <v>9729</v>
      </c>
      <c r="H354" s="88" t="s">
        <v>10196</v>
      </c>
      <c r="I354" s="88" t="s">
        <v>11891</v>
      </c>
      <c r="J354" s="88" t="s">
        <v>7839</v>
      </c>
      <c r="K354" s="89">
        <v>371245.81</v>
      </c>
      <c r="L354" s="89">
        <v>371245.81</v>
      </c>
      <c r="M354" s="89">
        <f>K354-L354</f>
        <v>0</v>
      </c>
      <c r="N354" s="292">
        <v>74249.16</v>
      </c>
      <c r="O354" s="297" t="s">
        <v>16070</v>
      </c>
      <c r="P354" s="88" t="s">
        <v>9686</v>
      </c>
      <c r="Q354" s="90"/>
      <c r="R354" s="91" t="s">
        <v>12809</v>
      </c>
      <c r="S354" s="180" t="s">
        <v>12379</v>
      </c>
      <c r="T354" s="91" t="s">
        <v>2622</v>
      </c>
      <c r="U354" s="91" t="s">
        <v>12450</v>
      </c>
      <c r="V354" s="91" t="s">
        <v>12515</v>
      </c>
      <c r="W354" s="91" t="s">
        <v>12583</v>
      </c>
      <c r="X354" s="88"/>
      <c r="Y354" s="132">
        <v>150000</v>
      </c>
      <c r="Z354" s="132">
        <v>150000</v>
      </c>
      <c r="AA354" s="88"/>
      <c r="AB354" s="88"/>
      <c r="AC354" s="88"/>
      <c r="AD354" s="132">
        <v>150000</v>
      </c>
      <c r="AE354" s="180" t="s">
        <v>50</v>
      </c>
      <c r="AF354" s="132">
        <v>75000</v>
      </c>
      <c r="AG354" s="132">
        <v>0</v>
      </c>
      <c r="AH354" s="91" t="s">
        <v>27</v>
      </c>
      <c r="AI354" s="93">
        <v>0</v>
      </c>
      <c r="AJ354" s="91" t="s">
        <v>2629</v>
      </c>
      <c r="AK354" s="91" t="s">
        <v>2625</v>
      </c>
      <c r="AL354" s="91" t="s">
        <v>2626</v>
      </c>
      <c r="AM354" s="91" t="s">
        <v>28</v>
      </c>
      <c r="AN354" s="88" t="s">
        <v>135</v>
      </c>
      <c r="AO354" s="91" t="s">
        <v>276</v>
      </c>
      <c r="AP354" s="91" t="s">
        <v>45</v>
      </c>
      <c r="AQ354" s="91" t="s">
        <v>2644</v>
      </c>
      <c r="AR354" s="91" t="s">
        <v>32</v>
      </c>
      <c r="AS354" s="91" t="s">
        <v>379</v>
      </c>
      <c r="AT354" s="91" t="s">
        <v>40</v>
      </c>
      <c r="AU354" s="91" t="s">
        <v>41</v>
      </c>
      <c r="AV354" s="91" t="s">
        <v>11973</v>
      </c>
      <c r="AW354" s="91" t="s">
        <v>12642</v>
      </c>
      <c r="AX354" s="91" t="s">
        <v>43</v>
      </c>
      <c r="AY354" s="93">
        <v>0</v>
      </c>
      <c r="AZ354" s="116" t="s">
        <v>12303</v>
      </c>
      <c r="BA354" s="91" t="s">
        <v>12666</v>
      </c>
      <c r="BB354" s="91" t="s">
        <v>12734</v>
      </c>
      <c r="BC354" s="91" t="s">
        <v>36</v>
      </c>
      <c r="BD354" s="132">
        <v>150000</v>
      </c>
      <c r="BE354" s="91" t="s">
        <v>12666</v>
      </c>
      <c r="BF354" s="91" t="s">
        <v>12642</v>
      </c>
      <c r="BG354" s="96">
        <f t="shared" si="17"/>
        <v>1751</v>
      </c>
      <c r="BH354" s="97">
        <f t="shared" si="18"/>
        <v>58.366666666666667</v>
      </c>
    </row>
    <row r="355" spans="1:60" ht="12.95" customHeight="1" x14ac:dyDescent="0.25">
      <c r="A355" s="88" t="s">
        <v>12356</v>
      </c>
      <c r="B355" s="88">
        <v>90</v>
      </c>
      <c r="C355" s="88" t="s">
        <v>2527</v>
      </c>
      <c r="D355" s="270">
        <v>5029</v>
      </c>
      <c r="E355" s="88" t="s">
        <v>2547</v>
      </c>
      <c r="F355" s="88" t="s">
        <v>11930</v>
      </c>
      <c r="G355" s="88"/>
      <c r="H355" s="88" t="s">
        <v>10196</v>
      </c>
      <c r="I355" s="88" t="s">
        <v>11891</v>
      </c>
      <c r="J355" s="88" t="s">
        <v>7456</v>
      </c>
      <c r="K355" s="89">
        <v>140838.06159999999</v>
      </c>
      <c r="L355" s="89">
        <v>0</v>
      </c>
      <c r="M355" s="89">
        <f>K355-L355</f>
        <v>140838.06159999999</v>
      </c>
      <c r="N355" s="303">
        <v>0</v>
      </c>
      <c r="O355" s="297" t="s">
        <v>16077</v>
      </c>
      <c r="P355" s="88" t="s">
        <v>9686</v>
      </c>
      <c r="Q355" s="90"/>
      <c r="R355" s="91" t="s">
        <v>12810</v>
      </c>
      <c r="S355" s="180" t="s">
        <v>12380</v>
      </c>
      <c r="T355" s="91" t="s">
        <v>2622</v>
      </c>
      <c r="U355" s="91" t="s">
        <v>12451</v>
      </c>
      <c r="V355" s="91" t="s">
        <v>12516</v>
      </c>
      <c r="W355" s="91" t="s">
        <v>12584</v>
      </c>
      <c r="X355" s="88"/>
      <c r="Y355" s="132">
        <v>73000</v>
      </c>
      <c r="Z355" s="132">
        <v>73000</v>
      </c>
      <c r="AA355" s="88"/>
      <c r="AB355" s="88"/>
      <c r="AC355" s="88"/>
      <c r="AD355" s="132">
        <v>73000</v>
      </c>
      <c r="AE355" s="180" t="s">
        <v>50</v>
      </c>
      <c r="AF355" s="132">
        <v>36500</v>
      </c>
      <c r="AG355" s="132">
        <v>0</v>
      </c>
      <c r="AH355" s="91" t="s">
        <v>27</v>
      </c>
      <c r="AI355" s="93">
        <v>0</v>
      </c>
      <c r="AJ355" s="91" t="s">
        <v>2629</v>
      </c>
      <c r="AK355" s="91" t="s">
        <v>2630</v>
      </c>
      <c r="AL355" s="88"/>
      <c r="AM355" s="91" t="s">
        <v>28</v>
      </c>
      <c r="AN355" s="88" t="s">
        <v>135</v>
      </c>
      <c r="AO355" s="91" t="s">
        <v>276</v>
      </c>
      <c r="AP355" s="91" t="s">
        <v>31</v>
      </c>
      <c r="AQ355" s="91" t="s">
        <v>2644</v>
      </c>
      <c r="AR355" s="91" t="s">
        <v>32</v>
      </c>
      <c r="AS355" s="91" t="s">
        <v>421</v>
      </c>
      <c r="AT355" s="91" t="s">
        <v>40</v>
      </c>
      <c r="AU355" s="91" t="s">
        <v>41</v>
      </c>
      <c r="AV355" s="91" t="s">
        <v>11973</v>
      </c>
      <c r="AW355" s="91" t="s">
        <v>12640</v>
      </c>
      <c r="AX355" s="91" t="s">
        <v>2628</v>
      </c>
      <c r="AY355" s="93">
        <v>0</v>
      </c>
      <c r="AZ355" s="116" t="s">
        <v>12304</v>
      </c>
      <c r="BA355" s="91" t="s">
        <v>12667</v>
      </c>
      <c r="BB355" s="91" t="s">
        <v>12735</v>
      </c>
      <c r="BC355" s="91" t="s">
        <v>36</v>
      </c>
      <c r="BD355" s="132">
        <v>73000</v>
      </c>
      <c r="BE355" s="91" t="s">
        <v>12667</v>
      </c>
      <c r="BF355" s="91" t="s">
        <v>12640</v>
      </c>
      <c r="BG355" s="96">
        <f t="shared" si="17"/>
        <v>1483</v>
      </c>
      <c r="BH355" s="97">
        <f t="shared" si="18"/>
        <v>49.43333333333333</v>
      </c>
    </row>
    <row r="356" spans="1:60" ht="12.95" customHeight="1" x14ac:dyDescent="0.25">
      <c r="A356" s="88" t="s">
        <v>12356</v>
      </c>
      <c r="B356" s="88">
        <v>90</v>
      </c>
      <c r="C356" s="88" t="s">
        <v>2527</v>
      </c>
      <c r="D356" s="270">
        <v>9999</v>
      </c>
      <c r="E356" s="88" t="s">
        <v>2529</v>
      </c>
      <c r="F356" s="88" t="s">
        <v>11930</v>
      </c>
      <c r="G356" s="88"/>
      <c r="H356" s="88" t="s">
        <v>10196</v>
      </c>
      <c r="I356" s="88" t="s">
        <v>10206</v>
      </c>
      <c r="J356" s="88" t="s">
        <v>7453</v>
      </c>
      <c r="K356" s="89">
        <v>8617.76</v>
      </c>
      <c r="L356" s="89">
        <v>7000</v>
      </c>
      <c r="M356" s="89">
        <f xml:space="preserve"> K356-L356</f>
        <v>1617.7600000000002</v>
      </c>
      <c r="N356" s="292">
        <v>1000</v>
      </c>
      <c r="O356" s="297" t="s">
        <v>16066</v>
      </c>
      <c r="P356" s="88" t="s">
        <v>9686</v>
      </c>
      <c r="Q356" s="90"/>
      <c r="R356" s="91" t="s">
        <v>12811</v>
      </c>
      <c r="S356" s="180" t="s">
        <v>12381</v>
      </c>
      <c r="T356" s="91" t="s">
        <v>2622</v>
      </c>
      <c r="U356" s="91" t="s">
        <v>12452</v>
      </c>
      <c r="V356" s="91" t="s">
        <v>12517</v>
      </c>
      <c r="W356" s="91" t="s">
        <v>12585</v>
      </c>
      <c r="X356" s="88"/>
      <c r="Y356" s="132">
        <v>2467.15</v>
      </c>
      <c r="Z356" s="132">
        <v>2467.15</v>
      </c>
      <c r="AA356" s="88"/>
      <c r="AB356" s="88"/>
      <c r="AC356" s="88"/>
      <c r="AD356" s="132">
        <v>2467.15</v>
      </c>
      <c r="AE356" s="180" t="s">
        <v>50</v>
      </c>
      <c r="AF356" s="132">
        <v>1233.58</v>
      </c>
      <c r="AG356" s="132">
        <v>13131.11</v>
      </c>
      <c r="AH356" s="91" t="s">
        <v>27</v>
      </c>
      <c r="AI356" s="93">
        <v>0</v>
      </c>
      <c r="AJ356" s="91" t="s">
        <v>2629</v>
      </c>
      <c r="AK356" s="91" t="s">
        <v>2625</v>
      </c>
      <c r="AL356" s="91" t="s">
        <v>2626</v>
      </c>
      <c r="AM356" s="91" t="s">
        <v>28</v>
      </c>
      <c r="AN356" s="88" t="s">
        <v>135</v>
      </c>
      <c r="AO356" s="91" t="s">
        <v>12630</v>
      </c>
      <c r="AP356" s="91" t="s">
        <v>31</v>
      </c>
      <c r="AQ356" s="91" t="s">
        <v>2653</v>
      </c>
      <c r="AR356" s="91" t="s">
        <v>32</v>
      </c>
      <c r="AS356" s="91" t="s">
        <v>460</v>
      </c>
      <c r="AT356" s="91" t="s">
        <v>34</v>
      </c>
      <c r="AU356" s="91" t="s">
        <v>71</v>
      </c>
      <c r="AV356" s="91" t="s">
        <v>11973</v>
      </c>
      <c r="AW356" s="91" t="s">
        <v>12641</v>
      </c>
      <c r="AX356" s="91" t="s">
        <v>2637</v>
      </c>
      <c r="AY356" s="93">
        <v>0</v>
      </c>
      <c r="AZ356" s="116" t="s">
        <v>12305</v>
      </c>
      <c r="BA356" s="91" t="s">
        <v>12668</v>
      </c>
      <c r="BB356" s="91" t="s">
        <v>10260</v>
      </c>
      <c r="BC356" s="91" t="s">
        <v>36</v>
      </c>
      <c r="BD356" s="132">
        <v>2467.15</v>
      </c>
      <c r="BE356" s="91" t="s">
        <v>12668</v>
      </c>
      <c r="BF356" s="91" t="s">
        <v>12641</v>
      </c>
      <c r="BG356" s="96">
        <f t="shared" si="17"/>
        <v>2688</v>
      </c>
      <c r="BH356" s="97">
        <f t="shared" si="18"/>
        <v>89.6</v>
      </c>
    </row>
    <row r="357" spans="1:60" ht="12.95" customHeight="1" x14ac:dyDescent="0.25">
      <c r="A357" s="88" t="s">
        <v>12356</v>
      </c>
      <c r="B357" s="88">
        <v>93</v>
      </c>
      <c r="C357" s="88" t="s">
        <v>2527</v>
      </c>
      <c r="D357" s="270">
        <v>9999</v>
      </c>
      <c r="E357" s="88" t="s">
        <v>2529</v>
      </c>
      <c r="F357" s="88" t="s">
        <v>11913</v>
      </c>
      <c r="G357" s="88"/>
      <c r="H357" s="88" t="s">
        <v>10196</v>
      </c>
      <c r="I357" s="88" t="s">
        <v>10206</v>
      </c>
      <c r="J357" s="88" t="s">
        <v>7838</v>
      </c>
      <c r="K357" s="89">
        <v>78074.039999999994</v>
      </c>
      <c r="L357" s="89">
        <v>78074.039999999994</v>
      </c>
      <c r="M357" s="89">
        <f>K357-L357</f>
        <v>0</v>
      </c>
      <c r="N357" s="292">
        <v>0</v>
      </c>
      <c r="O357" s="297" t="s">
        <v>16077</v>
      </c>
      <c r="P357" s="88" t="s">
        <v>9686</v>
      </c>
      <c r="Q357" s="90"/>
      <c r="R357" s="91" t="s">
        <v>12812</v>
      </c>
      <c r="S357" s="180" t="s">
        <v>12382</v>
      </c>
      <c r="T357" s="91" t="s">
        <v>2622</v>
      </c>
      <c r="U357" s="91" t="s">
        <v>12453</v>
      </c>
      <c r="V357" s="91" t="s">
        <v>12518</v>
      </c>
      <c r="W357" s="91" t="s">
        <v>12586</v>
      </c>
      <c r="X357" s="88"/>
      <c r="Y357" s="132">
        <v>15983.08</v>
      </c>
      <c r="Z357" s="132">
        <v>15983.08</v>
      </c>
      <c r="AA357" s="88"/>
      <c r="AB357" s="88"/>
      <c r="AC357" s="88"/>
      <c r="AD357" s="132">
        <v>15983.08</v>
      </c>
      <c r="AE357" s="180" t="s">
        <v>26</v>
      </c>
      <c r="AF357" s="132">
        <v>15983.08</v>
      </c>
      <c r="AG357" s="132">
        <v>44010</v>
      </c>
      <c r="AH357" s="91" t="s">
        <v>27</v>
      </c>
      <c r="AI357" s="93">
        <v>0</v>
      </c>
      <c r="AJ357" s="88"/>
      <c r="AK357" s="91" t="s">
        <v>2625</v>
      </c>
      <c r="AL357" s="91" t="s">
        <v>2626</v>
      </c>
      <c r="AM357" s="91" t="s">
        <v>28</v>
      </c>
      <c r="AN357" s="88" t="s">
        <v>135</v>
      </c>
      <c r="AO357" s="91" t="s">
        <v>12630</v>
      </c>
      <c r="AP357" s="91" t="s">
        <v>31</v>
      </c>
      <c r="AQ357" s="91" t="s">
        <v>2644</v>
      </c>
      <c r="AR357" s="91" t="s">
        <v>32</v>
      </c>
      <c r="AS357" s="91" t="s">
        <v>9101</v>
      </c>
      <c r="AT357" s="91" t="s">
        <v>55</v>
      </c>
      <c r="AU357" s="91" t="s">
        <v>71</v>
      </c>
      <c r="AV357" s="91" t="s">
        <v>11973</v>
      </c>
      <c r="AW357" s="91" t="s">
        <v>12643</v>
      </c>
      <c r="AX357" s="91" t="s">
        <v>57</v>
      </c>
      <c r="AY357" s="93">
        <v>0</v>
      </c>
      <c r="AZ357" s="116" t="s">
        <v>12306</v>
      </c>
      <c r="BA357" s="91" t="s">
        <v>12669</v>
      </c>
      <c r="BB357" s="91" t="s">
        <v>12730</v>
      </c>
      <c r="BC357" s="91" t="s">
        <v>36</v>
      </c>
      <c r="BD357" s="132">
        <v>15983.08</v>
      </c>
      <c r="BE357" s="91" t="s">
        <v>12669</v>
      </c>
      <c r="BF357" s="91" t="s">
        <v>12643</v>
      </c>
      <c r="BG357" s="96">
        <f t="shared" si="17"/>
        <v>3566</v>
      </c>
      <c r="BH357" s="97">
        <f t="shared" si="18"/>
        <v>118.86666666666666</v>
      </c>
    </row>
    <row r="358" spans="1:60" ht="12.95" customHeight="1" x14ac:dyDescent="0.25">
      <c r="A358" s="88" t="s">
        <v>12356</v>
      </c>
      <c r="B358" s="88">
        <v>93</v>
      </c>
      <c r="C358" s="88" t="s">
        <v>2527</v>
      </c>
      <c r="D358" s="270">
        <v>7000</v>
      </c>
      <c r="E358" s="88" t="s">
        <v>2549</v>
      </c>
      <c r="F358" s="88" t="s">
        <v>11243</v>
      </c>
      <c r="G358" s="200" t="s">
        <v>9730</v>
      </c>
      <c r="H358" s="88" t="s">
        <v>10196</v>
      </c>
      <c r="I358" s="88" t="s">
        <v>11912</v>
      </c>
      <c r="J358" s="88" t="s">
        <v>7839</v>
      </c>
      <c r="K358" s="89">
        <v>88700.69</v>
      </c>
      <c r="L358" s="89">
        <v>88700.69</v>
      </c>
      <c r="M358" s="89">
        <f xml:space="preserve"> K358-L358</f>
        <v>0</v>
      </c>
      <c r="N358" s="292">
        <v>12701.08</v>
      </c>
      <c r="O358" s="297" t="s">
        <v>16070</v>
      </c>
      <c r="P358" s="88" t="s">
        <v>9686</v>
      </c>
      <c r="Q358" s="90"/>
      <c r="R358" s="91" t="s">
        <v>12813</v>
      </c>
      <c r="S358" s="180" t="s">
        <v>12383</v>
      </c>
      <c r="T358" s="91" t="s">
        <v>2622</v>
      </c>
      <c r="U358" s="91">
        <v>3030</v>
      </c>
      <c r="V358" s="91" t="s">
        <v>12519</v>
      </c>
      <c r="W358" s="91" t="s">
        <v>12587</v>
      </c>
      <c r="X358" s="88"/>
      <c r="Y358" s="132">
        <v>8641.8799999999992</v>
      </c>
      <c r="Z358" s="132">
        <v>14676.96</v>
      </c>
      <c r="AA358" s="88"/>
      <c r="AB358" s="88"/>
      <c r="AC358" s="88"/>
      <c r="AD358" s="132">
        <v>6063.03</v>
      </c>
      <c r="AE358" s="180" t="s">
        <v>26</v>
      </c>
      <c r="AF358" s="132">
        <v>6063.03</v>
      </c>
      <c r="AG358" s="132">
        <v>6063.03</v>
      </c>
      <c r="AH358" s="91" t="s">
        <v>27</v>
      </c>
      <c r="AI358" s="93">
        <v>0</v>
      </c>
      <c r="AJ358" s="91" t="s">
        <v>2624</v>
      </c>
      <c r="AK358" s="91" t="s">
        <v>2638</v>
      </c>
      <c r="AL358" s="91" t="s">
        <v>2642</v>
      </c>
      <c r="AM358" s="91" t="s">
        <v>28</v>
      </c>
      <c r="AN358" s="88" t="s">
        <v>135</v>
      </c>
      <c r="AO358" s="91" t="s">
        <v>80</v>
      </c>
      <c r="AP358" s="91" t="s">
        <v>45</v>
      </c>
      <c r="AQ358" s="91" t="s">
        <v>2665</v>
      </c>
      <c r="AR358" s="91" t="s">
        <v>32</v>
      </c>
      <c r="AS358" s="91" t="s">
        <v>39</v>
      </c>
      <c r="AT358" s="91" t="s">
        <v>40</v>
      </c>
      <c r="AU358" s="91" t="s">
        <v>41</v>
      </c>
      <c r="AV358" s="91" t="s">
        <v>11973</v>
      </c>
      <c r="AW358" s="91" t="s">
        <v>12639</v>
      </c>
      <c r="AX358" s="91" t="s">
        <v>43</v>
      </c>
      <c r="AY358" s="93">
        <v>0</v>
      </c>
      <c r="AZ358" s="116" t="s">
        <v>12307</v>
      </c>
      <c r="BA358" s="91" t="s">
        <v>12670</v>
      </c>
      <c r="BB358" s="91" t="s">
        <v>12736</v>
      </c>
      <c r="BC358" s="91" t="s">
        <v>36</v>
      </c>
      <c r="BD358" s="132">
        <v>8641.8799999999992</v>
      </c>
      <c r="BE358" s="91" t="s">
        <v>12670</v>
      </c>
      <c r="BF358" s="91" t="s">
        <v>12639</v>
      </c>
      <c r="BG358" s="96">
        <f t="shared" si="17"/>
        <v>3362</v>
      </c>
      <c r="BH358" s="97">
        <f t="shared" si="18"/>
        <v>112.06666666666666</v>
      </c>
    </row>
    <row r="359" spans="1:60" ht="12.95" customHeight="1" x14ac:dyDescent="0.25">
      <c r="A359" s="88" t="s">
        <v>12356</v>
      </c>
      <c r="B359" s="88">
        <v>93</v>
      </c>
      <c r="C359" s="88" t="s">
        <v>2527</v>
      </c>
      <c r="D359" s="270">
        <v>1004</v>
      </c>
      <c r="E359" s="88" t="s">
        <v>2533</v>
      </c>
      <c r="F359" s="88" t="s">
        <v>11243</v>
      </c>
      <c r="G359" s="200" t="s">
        <v>9729</v>
      </c>
      <c r="H359" s="88" t="s">
        <v>10196</v>
      </c>
      <c r="I359" s="88" t="s">
        <v>11912</v>
      </c>
      <c r="J359" s="88" t="s">
        <v>7839</v>
      </c>
      <c r="K359" s="89">
        <v>116573.38</v>
      </c>
      <c r="L359" s="89">
        <v>116573.38</v>
      </c>
      <c r="M359" s="89">
        <f xml:space="preserve"> K359-L359</f>
        <v>0</v>
      </c>
      <c r="N359" s="292">
        <v>24014.71</v>
      </c>
      <c r="O359" s="297" t="s">
        <v>16070</v>
      </c>
      <c r="P359" s="88" t="s">
        <v>9686</v>
      </c>
      <c r="Q359" s="90"/>
      <c r="R359" s="91" t="s">
        <v>12814</v>
      </c>
      <c r="S359" s="180" t="s">
        <v>12384</v>
      </c>
      <c r="T359" s="91" t="s">
        <v>2622</v>
      </c>
      <c r="U359" s="91" t="s">
        <v>12454</v>
      </c>
      <c r="V359" s="91" t="s">
        <v>12520</v>
      </c>
      <c r="W359" s="91" t="s">
        <v>12588</v>
      </c>
      <c r="X359" s="88"/>
      <c r="Y359" s="132">
        <v>50728.74</v>
      </c>
      <c r="Z359" s="132">
        <v>50728.74</v>
      </c>
      <c r="AA359" s="88"/>
      <c r="AB359" s="88"/>
      <c r="AC359" s="88"/>
      <c r="AD359" s="132">
        <v>50728.74</v>
      </c>
      <c r="AE359" s="180" t="s">
        <v>26</v>
      </c>
      <c r="AF359" s="132">
        <v>50728.74</v>
      </c>
      <c r="AG359" s="132">
        <v>0</v>
      </c>
      <c r="AH359" s="91" t="s">
        <v>27</v>
      </c>
      <c r="AI359" s="93">
        <v>0</v>
      </c>
      <c r="AJ359" s="91" t="s">
        <v>2624</v>
      </c>
      <c r="AK359" s="91" t="s">
        <v>2625</v>
      </c>
      <c r="AL359" s="91" t="s">
        <v>2626</v>
      </c>
      <c r="AM359" s="91" t="s">
        <v>28</v>
      </c>
      <c r="AN359" s="88" t="s">
        <v>135</v>
      </c>
      <c r="AO359" s="91" t="s">
        <v>80</v>
      </c>
      <c r="AP359" s="91" t="s">
        <v>45</v>
      </c>
      <c r="AQ359" s="91" t="s">
        <v>2641</v>
      </c>
      <c r="AR359" s="91" t="s">
        <v>32</v>
      </c>
      <c r="AS359" s="91" t="s">
        <v>51</v>
      </c>
      <c r="AT359" s="91" t="s">
        <v>40</v>
      </c>
      <c r="AU359" s="91" t="s">
        <v>41</v>
      </c>
      <c r="AV359" s="91" t="s">
        <v>11973</v>
      </c>
      <c r="AW359" s="91" t="s">
        <v>12643</v>
      </c>
      <c r="AX359" s="91" t="s">
        <v>43</v>
      </c>
      <c r="AY359" s="93">
        <v>0</v>
      </c>
      <c r="AZ359" s="116" t="s">
        <v>12308</v>
      </c>
      <c r="BA359" s="91" t="s">
        <v>12671</v>
      </c>
      <c r="BB359" s="91" t="s">
        <v>12737</v>
      </c>
      <c r="BC359" s="91" t="s">
        <v>36</v>
      </c>
      <c r="BD359" s="132">
        <v>50728.74</v>
      </c>
      <c r="BE359" s="91" t="s">
        <v>12671</v>
      </c>
      <c r="BF359" s="91" t="s">
        <v>12643</v>
      </c>
      <c r="BG359" s="96">
        <f t="shared" ref="BG359:BG422" si="19">BF359-BE359</f>
        <v>2167</v>
      </c>
      <c r="BH359" s="97">
        <f t="shared" ref="BH359:BH422" si="20">BG359/30</f>
        <v>72.233333333333334</v>
      </c>
    </row>
    <row r="360" spans="1:60" ht="12.95" customHeight="1" x14ac:dyDescent="0.25">
      <c r="A360" s="88" t="s">
        <v>12356</v>
      </c>
      <c r="B360" s="88">
        <v>93</v>
      </c>
      <c r="C360" s="88" t="s">
        <v>2527</v>
      </c>
      <c r="D360" s="270">
        <v>5030</v>
      </c>
      <c r="E360" s="88" t="s">
        <v>2530</v>
      </c>
      <c r="F360" s="88" t="s">
        <v>11913</v>
      </c>
      <c r="G360" s="88"/>
      <c r="H360" s="88" t="s">
        <v>10196</v>
      </c>
      <c r="I360" s="88" t="s">
        <v>10206</v>
      </c>
      <c r="J360" s="88" t="s">
        <v>7453</v>
      </c>
      <c r="K360" s="89">
        <v>33728.33</v>
      </c>
      <c r="L360" s="89">
        <v>31000</v>
      </c>
      <c r="M360" s="89">
        <f xml:space="preserve"> K360-L360</f>
        <v>2728.3300000000017</v>
      </c>
      <c r="N360" s="292">
        <v>3100</v>
      </c>
      <c r="O360" s="297" t="s">
        <v>16067</v>
      </c>
      <c r="P360" s="88" t="s">
        <v>9686</v>
      </c>
      <c r="Q360" s="90"/>
      <c r="R360" s="91" t="s">
        <v>12815</v>
      </c>
      <c r="S360" s="180" t="s">
        <v>12385</v>
      </c>
      <c r="T360" s="91" t="s">
        <v>2622</v>
      </c>
      <c r="U360" s="91" t="s">
        <v>12455</v>
      </c>
      <c r="V360" s="91" t="s">
        <v>12521</v>
      </c>
      <c r="W360" s="91" t="s">
        <v>12589</v>
      </c>
      <c r="X360" s="88"/>
      <c r="Y360" s="132">
        <v>10000</v>
      </c>
      <c r="Z360" s="132">
        <v>10000</v>
      </c>
      <c r="AA360" s="88"/>
      <c r="AB360" s="88"/>
      <c r="AC360" s="88"/>
      <c r="AD360" s="132">
        <v>10000</v>
      </c>
      <c r="AE360" s="180" t="s">
        <v>26</v>
      </c>
      <c r="AF360" s="132">
        <v>10000</v>
      </c>
      <c r="AG360" s="132">
        <v>0</v>
      </c>
      <c r="AH360" s="91" t="s">
        <v>27</v>
      </c>
      <c r="AI360" s="93">
        <v>0</v>
      </c>
      <c r="AJ360" s="91" t="s">
        <v>2629</v>
      </c>
      <c r="AK360" s="91" t="s">
        <v>2625</v>
      </c>
      <c r="AL360" s="91" t="s">
        <v>2626</v>
      </c>
      <c r="AM360" s="91" t="s">
        <v>28</v>
      </c>
      <c r="AN360" s="88" t="s">
        <v>135</v>
      </c>
      <c r="AO360" s="91" t="s">
        <v>136</v>
      </c>
      <c r="AP360" s="91" t="s">
        <v>45</v>
      </c>
      <c r="AQ360" s="91" t="s">
        <v>2653</v>
      </c>
      <c r="AR360" s="91" t="s">
        <v>32</v>
      </c>
      <c r="AS360" s="91" t="s">
        <v>216</v>
      </c>
      <c r="AT360" s="91" t="s">
        <v>34</v>
      </c>
      <c r="AU360" s="91" t="s">
        <v>71</v>
      </c>
      <c r="AV360" s="91" t="s">
        <v>11973</v>
      </c>
      <c r="AW360" s="91" t="s">
        <v>12644</v>
      </c>
      <c r="AX360" s="91" t="s">
        <v>2637</v>
      </c>
      <c r="AY360" s="93">
        <v>0</v>
      </c>
      <c r="AZ360" s="116" t="s">
        <v>12309</v>
      </c>
      <c r="BA360" s="91" t="s">
        <v>12672</v>
      </c>
      <c r="BB360" s="91" t="s">
        <v>12738</v>
      </c>
      <c r="BC360" s="91" t="s">
        <v>36</v>
      </c>
      <c r="BD360" s="132">
        <v>10000</v>
      </c>
      <c r="BE360" s="91" t="s">
        <v>12672</v>
      </c>
      <c r="BF360" s="91" t="s">
        <v>12644</v>
      </c>
      <c r="BG360" s="96">
        <f t="shared" si="19"/>
        <v>1132</v>
      </c>
      <c r="BH360" s="97">
        <f t="shared" si="20"/>
        <v>37.733333333333334</v>
      </c>
    </row>
    <row r="361" spans="1:60" ht="12.95" customHeight="1" x14ac:dyDescent="0.25">
      <c r="A361" s="88" t="s">
        <v>12356</v>
      </c>
      <c r="B361" s="88">
        <v>93</v>
      </c>
      <c r="C361" s="88" t="s">
        <v>2527</v>
      </c>
      <c r="D361" s="270">
        <v>5030</v>
      </c>
      <c r="E361" s="88" t="s">
        <v>2530</v>
      </c>
      <c r="F361" s="88" t="s">
        <v>11913</v>
      </c>
      <c r="G361" s="88"/>
      <c r="H361" s="88" t="s">
        <v>10196</v>
      </c>
      <c r="I361" s="88" t="s">
        <v>10206</v>
      </c>
      <c r="J361" s="88" t="s">
        <v>7453</v>
      </c>
      <c r="K361" s="89">
        <v>52759.85</v>
      </c>
      <c r="L361" s="89">
        <v>50000</v>
      </c>
      <c r="M361" s="89">
        <f xml:space="preserve"> K361-L361</f>
        <v>2759.8499999999985</v>
      </c>
      <c r="N361" s="292">
        <v>5000</v>
      </c>
      <c r="O361" s="297" t="s">
        <v>16067</v>
      </c>
      <c r="P361" s="88" t="s">
        <v>9686</v>
      </c>
      <c r="Q361" s="90"/>
      <c r="R361" s="91" t="s">
        <v>12816</v>
      </c>
      <c r="S361" s="180" t="s">
        <v>12386</v>
      </c>
      <c r="T361" s="91" t="s">
        <v>2622</v>
      </c>
      <c r="U361" s="91" t="s">
        <v>12456</v>
      </c>
      <c r="V361" s="91" t="s">
        <v>12522</v>
      </c>
      <c r="W361" s="91" t="s">
        <v>12590</v>
      </c>
      <c r="X361" s="88"/>
      <c r="Y361" s="132">
        <v>34502</v>
      </c>
      <c r="Z361" s="132">
        <v>34502</v>
      </c>
      <c r="AA361" s="88"/>
      <c r="AB361" s="88"/>
      <c r="AC361" s="88"/>
      <c r="AD361" s="132">
        <v>34502</v>
      </c>
      <c r="AE361" s="180" t="s">
        <v>50</v>
      </c>
      <c r="AF361" s="132">
        <v>17251</v>
      </c>
      <c r="AG361" s="132">
        <v>0</v>
      </c>
      <c r="AH361" s="91" t="s">
        <v>27</v>
      </c>
      <c r="AI361" s="93">
        <v>0</v>
      </c>
      <c r="AJ361" s="91" t="s">
        <v>2629</v>
      </c>
      <c r="AK361" s="91" t="s">
        <v>2625</v>
      </c>
      <c r="AL361" s="91" t="s">
        <v>2626</v>
      </c>
      <c r="AM361" s="91" t="s">
        <v>28</v>
      </c>
      <c r="AN361" s="88" t="s">
        <v>135</v>
      </c>
      <c r="AO361" s="91" t="s">
        <v>136</v>
      </c>
      <c r="AP361" s="91" t="s">
        <v>45</v>
      </c>
      <c r="AQ361" s="91" t="s">
        <v>2644</v>
      </c>
      <c r="AR361" s="91" t="s">
        <v>32</v>
      </c>
      <c r="AS361" s="91" t="s">
        <v>1347</v>
      </c>
      <c r="AT361" s="91" t="s">
        <v>34</v>
      </c>
      <c r="AU361" s="91" t="s">
        <v>71</v>
      </c>
      <c r="AV361" s="91" t="s">
        <v>11973</v>
      </c>
      <c r="AW361" s="91" t="s">
        <v>12644</v>
      </c>
      <c r="AX361" s="91" t="s">
        <v>2637</v>
      </c>
      <c r="AY361" s="93">
        <v>0</v>
      </c>
      <c r="AZ361" s="116" t="s">
        <v>12310</v>
      </c>
      <c r="BA361" s="91" t="s">
        <v>12673</v>
      </c>
      <c r="BB361" s="91" t="s">
        <v>12739</v>
      </c>
      <c r="BC361" s="91" t="s">
        <v>36</v>
      </c>
      <c r="BD361" s="132">
        <v>34502</v>
      </c>
      <c r="BE361" s="91" t="s">
        <v>12673</v>
      </c>
      <c r="BF361" s="91" t="s">
        <v>12644</v>
      </c>
      <c r="BG361" s="96">
        <f t="shared" si="19"/>
        <v>1082</v>
      </c>
      <c r="BH361" s="97">
        <f t="shared" si="20"/>
        <v>36.06666666666667</v>
      </c>
    </row>
    <row r="362" spans="1:60" ht="12.95" customHeight="1" x14ac:dyDescent="0.25">
      <c r="A362" s="88" t="s">
        <v>12356</v>
      </c>
      <c r="B362" s="88">
        <v>82</v>
      </c>
      <c r="C362" s="88" t="s">
        <v>2527</v>
      </c>
      <c r="D362" s="270">
        <v>164</v>
      </c>
      <c r="E362" s="88" t="s">
        <v>2565</v>
      </c>
      <c r="F362" s="88" t="s">
        <v>9730</v>
      </c>
      <c r="G362" s="200" t="s">
        <v>9730</v>
      </c>
      <c r="H362" s="88" t="s">
        <v>10196</v>
      </c>
      <c r="I362" s="88" t="s">
        <v>11912</v>
      </c>
      <c r="J362" s="181" t="s">
        <v>7453</v>
      </c>
      <c r="K362" s="89">
        <v>54057.38</v>
      </c>
      <c r="L362" s="89">
        <v>51750</v>
      </c>
      <c r="M362" s="89">
        <f xml:space="preserve"> K362-L362</f>
        <v>2307.3799999999974</v>
      </c>
      <c r="N362" s="292">
        <v>1000</v>
      </c>
      <c r="O362" s="297" t="s">
        <v>16066</v>
      </c>
      <c r="P362" s="88" t="s">
        <v>9686</v>
      </c>
      <c r="Q362" s="90"/>
      <c r="R362" s="91" t="s">
        <v>12817</v>
      </c>
      <c r="S362" s="180" t="s">
        <v>12387</v>
      </c>
      <c r="T362" s="91" t="s">
        <v>2622</v>
      </c>
      <c r="U362" s="91" t="s">
        <v>12457</v>
      </c>
      <c r="V362" s="91" t="s">
        <v>12523</v>
      </c>
      <c r="W362" s="91" t="s">
        <v>12591</v>
      </c>
      <c r="X362" s="88"/>
      <c r="Y362" s="132">
        <v>25000</v>
      </c>
      <c r="Z362" s="132">
        <v>25000</v>
      </c>
      <c r="AA362" s="88"/>
      <c r="AB362" s="88"/>
      <c r="AC362" s="88"/>
      <c r="AD362" s="132">
        <v>25000</v>
      </c>
      <c r="AE362" s="180" t="s">
        <v>26</v>
      </c>
      <c r="AF362" s="132">
        <v>25000</v>
      </c>
      <c r="AG362" s="132">
        <v>0</v>
      </c>
      <c r="AH362" s="91" t="s">
        <v>27</v>
      </c>
      <c r="AI362" s="93">
        <v>0</v>
      </c>
      <c r="AJ362" s="91" t="s">
        <v>2629</v>
      </c>
      <c r="AK362" s="91" t="s">
        <v>2625</v>
      </c>
      <c r="AL362" s="91" t="s">
        <v>2626</v>
      </c>
      <c r="AM362" s="91" t="s">
        <v>28</v>
      </c>
      <c r="AN362" s="88" t="s">
        <v>135</v>
      </c>
      <c r="AO362" s="91" t="s">
        <v>136</v>
      </c>
      <c r="AP362" s="91" t="s">
        <v>45</v>
      </c>
      <c r="AQ362" s="91" t="s">
        <v>2641</v>
      </c>
      <c r="AR362" s="91" t="s">
        <v>32</v>
      </c>
      <c r="AS362" s="91" t="s">
        <v>78</v>
      </c>
      <c r="AT362" s="91" t="s">
        <v>40</v>
      </c>
      <c r="AU362" s="91" t="s">
        <v>41</v>
      </c>
      <c r="AV362" s="91" t="s">
        <v>11973</v>
      </c>
      <c r="AW362" s="91" t="s">
        <v>12644</v>
      </c>
      <c r="AX362" s="91" t="s">
        <v>2637</v>
      </c>
      <c r="AY362" s="93">
        <v>0</v>
      </c>
      <c r="AZ362" s="116" t="s">
        <v>12311</v>
      </c>
      <c r="BA362" s="91" t="s">
        <v>12674</v>
      </c>
      <c r="BB362" s="91" t="s">
        <v>12740</v>
      </c>
      <c r="BC362" s="91" t="s">
        <v>36</v>
      </c>
      <c r="BD362" s="132">
        <v>25000</v>
      </c>
      <c r="BE362" s="91" t="s">
        <v>12674</v>
      </c>
      <c r="BF362" s="91" t="s">
        <v>12644</v>
      </c>
      <c r="BG362" s="96">
        <f t="shared" si="19"/>
        <v>1086</v>
      </c>
      <c r="BH362" s="97">
        <f t="shared" si="20"/>
        <v>36.200000000000003</v>
      </c>
    </row>
    <row r="363" spans="1:60" ht="12.95" customHeight="1" x14ac:dyDescent="0.25">
      <c r="A363" s="88" t="s">
        <v>12356</v>
      </c>
      <c r="B363" s="88">
        <v>93</v>
      </c>
      <c r="C363" s="88" t="s">
        <v>2527</v>
      </c>
      <c r="D363" s="270">
        <v>5030</v>
      </c>
      <c r="E363" s="88" t="s">
        <v>2530</v>
      </c>
      <c r="F363" s="88" t="s">
        <v>11913</v>
      </c>
      <c r="G363" s="88"/>
      <c r="H363" s="88" t="s">
        <v>10196</v>
      </c>
      <c r="I363" s="88" t="s">
        <v>11891</v>
      </c>
      <c r="J363" s="88" t="s">
        <v>7456</v>
      </c>
      <c r="K363" s="89">
        <v>65900.637400000007</v>
      </c>
      <c r="L363" s="89">
        <v>0</v>
      </c>
      <c r="M363" s="89">
        <f>K363-L363</f>
        <v>65900.637400000007</v>
      </c>
      <c r="N363" s="303">
        <v>0</v>
      </c>
      <c r="O363" s="297" t="s">
        <v>16077</v>
      </c>
      <c r="P363" s="88" t="s">
        <v>9686</v>
      </c>
      <c r="Q363" s="90"/>
      <c r="R363" s="91" t="s">
        <v>12818</v>
      </c>
      <c r="S363" s="180" t="s">
        <v>12388</v>
      </c>
      <c r="T363" s="91" t="s">
        <v>2622</v>
      </c>
      <c r="U363" s="91" t="s">
        <v>12458</v>
      </c>
      <c r="V363" s="91" t="s">
        <v>12524</v>
      </c>
      <c r="W363" s="91" t="s">
        <v>12592</v>
      </c>
      <c r="X363" s="88"/>
      <c r="Y363" s="132">
        <v>28081.89</v>
      </c>
      <c r="Z363" s="132">
        <v>28081.89</v>
      </c>
      <c r="AA363" s="88"/>
      <c r="AB363" s="88"/>
      <c r="AC363" s="88"/>
      <c r="AD363" s="132">
        <v>28081.89</v>
      </c>
      <c r="AE363" s="180" t="s">
        <v>50</v>
      </c>
      <c r="AF363" s="132">
        <v>14040.95</v>
      </c>
      <c r="AG363" s="132">
        <v>0</v>
      </c>
      <c r="AH363" s="91" t="s">
        <v>27</v>
      </c>
      <c r="AI363" s="93">
        <v>0</v>
      </c>
      <c r="AJ363" s="91" t="s">
        <v>2629</v>
      </c>
      <c r="AK363" s="91" t="s">
        <v>2630</v>
      </c>
      <c r="AL363" s="88"/>
      <c r="AM363" s="91" t="s">
        <v>28</v>
      </c>
      <c r="AN363" s="88" t="s">
        <v>135</v>
      </c>
      <c r="AO363" s="91" t="s">
        <v>136</v>
      </c>
      <c r="AP363" s="91" t="s">
        <v>31</v>
      </c>
      <c r="AQ363" s="91" t="s">
        <v>2652</v>
      </c>
      <c r="AR363" s="91" t="s">
        <v>32</v>
      </c>
      <c r="AS363" s="91" t="s">
        <v>334</v>
      </c>
      <c r="AT363" s="91" t="s">
        <v>34</v>
      </c>
      <c r="AU363" s="91" t="s">
        <v>71</v>
      </c>
      <c r="AV363" s="91" t="s">
        <v>11973</v>
      </c>
      <c r="AW363" s="91" t="s">
        <v>12639</v>
      </c>
      <c r="AX363" s="91" t="s">
        <v>2628</v>
      </c>
      <c r="AY363" s="93">
        <v>0</v>
      </c>
      <c r="AZ363" s="116" t="s">
        <v>12312</v>
      </c>
      <c r="BA363" s="91" t="s">
        <v>12675</v>
      </c>
      <c r="BB363" s="91" t="s">
        <v>12741</v>
      </c>
      <c r="BC363" s="91" t="s">
        <v>36</v>
      </c>
      <c r="BD363" s="132">
        <v>28081.89</v>
      </c>
      <c r="BE363" s="91" t="s">
        <v>12675</v>
      </c>
      <c r="BF363" s="91" t="s">
        <v>12639</v>
      </c>
      <c r="BG363" s="96">
        <f t="shared" si="19"/>
        <v>1422</v>
      </c>
      <c r="BH363" s="97">
        <f t="shared" si="20"/>
        <v>47.4</v>
      </c>
    </row>
    <row r="364" spans="1:60" ht="12.95" customHeight="1" x14ac:dyDescent="0.25">
      <c r="A364" s="88" t="s">
        <v>12356</v>
      </c>
      <c r="B364" s="88">
        <v>82</v>
      </c>
      <c r="C364" s="88" t="s">
        <v>2527</v>
      </c>
      <c r="D364" s="270">
        <v>165</v>
      </c>
      <c r="E364" s="88" t="s">
        <v>2532</v>
      </c>
      <c r="F364" s="88" t="s">
        <v>11913</v>
      </c>
      <c r="G364" s="88"/>
      <c r="H364" s="88" t="s">
        <v>10196</v>
      </c>
      <c r="I364" s="88" t="s">
        <v>10462</v>
      </c>
      <c r="J364" s="88" t="s">
        <v>7456</v>
      </c>
      <c r="K364" s="89">
        <v>77136.290999999997</v>
      </c>
      <c r="L364" s="89">
        <v>0</v>
      </c>
      <c r="M364" s="89">
        <f>K364-L364</f>
        <v>77136.290999999997</v>
      </c>
      <c r="N364" s="303">
        <v>0</v>
      </c>
      <c r="O364" s="297" t="s">
        <v>16077</v>
      </c>
      <c r="P364" s="88" t="s">
        <v>9686</v>
      </c>
      <c r="Q364" s="90"/>
      <c r="R364" s="91" t="s">
        <v>12819</v>
      </c>
      <c r="S364" s="180" t="s">
        <v>12389</v>
      </c>
      <c r="T364" s="91" t="s">
        <v>2622</v>
      </c>
      <c r="U364" s="91" t="s">
        <v>12459</v>
      </c>
      <c r="V364" s="91" t="s">
        <v>12525</v>
      </c>
      <c r="W364" s="91" t="s">
        <v>12593</v>
      </c>
      <c r="X364" s="88"/>
      <c r="Y364" s="132">
        <v>40000</v>
      </c>
      <c r="Z364" s="132">
        <v>40000</v>
      </c>
      <c r="AA364" s="88"/>
      <c r="AB364" s="88"/>
      <c r="AC364" s="88"/>
      <c r="AD364" s="132">
        <v>40000</v>
      </c>
      <c r="AE364" s="180" t="s">
        <v>50</v>
      </c>
      <c r="AF364" s="132">
        <v>20000</v>
      </c>
      <c r="AG364" s="132">
        <v>0</v>
      </c>
      <c r="AH364" s="91" t="s">
        <v>27</v>
      </c>
      <c r="AI364" s="93">
        <v>0</v>
      </c>
      <c r="AJ364" s="91" t="s">
        <v>2629</v>
      </c>
      <c r="AK364" s="91" t="s">
        <v>2630</v>
      </c>
      <c r="AL364" s="88"/>
      <c r="AM364" s="91" t="s">
        <v>28</v>
      </c>
      <c r="AN364" s="88" t="s">
        <v>135</v>
      </c>
      <c r="AO364" s="91" t="s">
        <v>136</v>
      </c>
      <c r="AP364" s="91" t="s">
        <v>45</v>
      </c>
      <c r="AQ364" s="88"/>
      <c r="AR364" s="91" t="s">
        <v>32</v>
      </c>
      <c r="AS364" s="91" t="s">
        <v>114</v>
      </c>
      <c r="AT364" s="91" t="s">
        <v>40</v>
      </c>
      <c r="AU364" s="91" t="s">
        <v>41</v>
      </c>
      <c r="AV364" s="91" t="s">
        <v>11973</v>
      </c>
      <c r="AW364" s="91" t="s">
        <v>12639</v>
      </c>
      <c r="AX364" s="91" t="s">
        <v>2628</v>
      </c>
      <c r="AY364" s="93">
        <v>0</v>
      </c>
      <c r="AZ364" s="116" t="s">
        <v>12313</v>
      </c>
      <c r="BA364" s="91" t="s">
        <v>12676</v>
      </c>
      <c r="BB364" s="91" t="s">
        <v>12742</v>
      </c>
      <c r="BC364" s="91" t="s">
        <v>36</v>
      </c>
      <c r="BD364" s="132">
        <v>40000</v>
      </c>
      <c r="BE364" s="91" t="s">
        <v>12676</v>
      </c>
      <c r="BF364" s="91" t="s">
        <v>12639</v>
      </c>
      <c r="BG364" s="96">
        <f t="shared" si="19"/>
        <v>1380</v>
      </c>
      <c r="BH364" s="97">
        <f t="shared" si="20"/>
        <v>46</v>
      </c>
    </row>
    <row r="365" spans="1:60" ht="12.95" customHeight="1" x14ac:dyDescent="0.25">
      <c r="A365" s="88" t="s">
        <v>12356</v>
      </c>
      <c r="B365" s="88">
        <v>1</v>
      </c>
      <c r="C365" s="88" t="s">
        <v>2527</v>
      </c>
      <c r="D365" s="270"/>
      <c r="E365" s="88" t="s">
        <v>12203</v>
      </c>
      <c r="F365" s="88" t="s">
        <v>10547</v>
      </c>
      <c r="G365" s="88"/>
      <c r="H365" s="88" t="s">
        <v>10196</v>
      </c>
      <c r="I365" s="88" t="s">
        <v>11891</v>
      </c>
      <c r="J365" s="88" t="s">
        <v>7839</v>
      </c>
      <c r="K365" s="89">
        <v>205362.46</v>
      </c>
      <c r="L365" s="89">
        <v>205362.46</v>
      </c>
      <c r="M365" s="89">
        <f xml:space="preserve"> 0</f>
        <v>0</v>
      </c>
      <c r="N365" s="292">
        <v>1737.11</v>
      </c>
      <c r="O365" s="297" t="s">
        <v>16070</v>
      </c>
      <c r="P365" s="88" t="s">
        <v>9686</v>
      </c>
      <c r="Q365" s="90"/>
      <c r="R365" s="91" t="s">
        <v>12820</v>
      </c>
      <c r="S365" s="180" t="s">
        <v>12390</v>
      </c>
      <c r="T365" s="91" t="s">
        <v>2622</v>
      </c>
      <c r="U365" s="88"/>
      <c r="V365" s="88"/>
      <c r="W365" s="88"/>
      <c r="X365" s="88"/>
      <c r="Y365" s="132">
        <v>0</v>
      </c>
      <c r="Z365" s="132">
        <v>0</v>
      </c>
      <c r="AA365" s="88"/>
      <c r="AB365" s="88"/>
      <c r="AC365" s="88"/>
      <c r="AD365" s="132">
        <v>0</v>
      </c>
      <c r="AE365" s="182"/>
      <c r="AF365" s="132">
        <v>0</v>
      </c>
      <c r="AG365" s="132">
        <v>5000</v>
      </c>
      <c r="AH365" s="91" t="s">
        <v>27</v>
      </c>
      <c r="AI365" s="93">
        <v>0</v>
      </c>
      <c r="AJ365" s="88"/>
      <c r="AK365" s="88"/>
      <c r="AL365" s="88"/>
      <c r="AM365" s="91" t="s">
        <v>28</v>
      </c>
      <c r="AN365" s="88" t="s">
        <v>135</v>
      </c>
      <c r="AO365" s="91" t="s">
        <v>136</v>
      </c>
      <c r="AP365" s="91" t="s">
        <v>31</v>
      </c>
      <c r="AQ365" s="91" t="s">
        <v>2652</v>
      </c>
      <c r="AR365" s="91" t="s">
        <v>32</v>
      </c>
      <c r="AS365" s="91" t="s">
        <v>202</v>
      </c>
      <c r="AT365" s="91" t="s">
        <v>123</v>
      </c>
      <c r="AU365" s="91" t="s">
        <v>185</v>
      </c>
      <c r="AV365" s="91" t="s">
        <v>11973</v>
      </c>
      <c r="AW365" s="91" t="s">
        <v>12639</v>
      </c>
      <c r="AX365" s="91" t="s">
        <v>43</v>
      </c>
      <c r="AY365" s="93">
        <v>0</v>
      </c>
      <c r="AZ365" s="116" t="s">
        <v>12314</v>
      </c>
      <c r="BA365" s="91" t="s">
        <v>12677</v>
      </c>
      <c r="BB365" s="91" t="s">
        <v>9629</v>
      </c>
      <c r="BC365" s="91" t="s">
        <v>600</v>
      </c>
      <c r="BD365" s="132">
        <v>0</v>
      </c>
      <c r="BE365" s="91" t="s">
        <v>12677</v>
      </c>
      <c r="BF365" s="91" t="s">
        <v>12639</v>
      </c>
      <c r="BG365" s="96">
        <f t="shared" si="19"/>
        <v>3396</v>
      </c>
      <c r="BH365" s="97">
        <f t="shared" si="20"/>
        <v>113.2</v>
      </c>
    </row>
    <row r="366" spans="1:60" ht="12.95" customHeight="1" x14ac:dyDescent="0.25">
      <c r="A366" s="88" t="s">
        <v>12356</v>
      </c>
      <c r="B366" s="88">
        <v>93</v>
      </c>
      <c r="C366" s="88" t="s">
        <v>2527</v>
      </c>
      <c r="D366" s="270">
        <v>5031</v>
      </c>
      <c r="E366" s="88" t="s">
        <v>2566</v>
      </c>
      <c r="F366" s="88" t="s">
        <v>9730</v>
      </c>
      <c r="G366" s="200" t="s">
        <v>9730</v>
      </c>
      <c r="H366" s="88" t="s">
        <v>10196</v>
      </c>
      <c r="I366" s="88" t="s">
        <v>11912</v>
      </c>
      <c r="J366" s="88" t="s">
        <v>7839</v>
      </c>
      <c r="K366" s="89">
        <v>39894.949999999997</v>
      </c>
      <c r="L366" s="89">
        <v>39894.949999999997</v>
      </c>
      <c r="M366" s="89">
        <v>0</v>
      </c>
      <c r="N366" s="292">
        <v>3626.81</v>
      </c>
      <c r="O366" s="297" t="s">
        <v>16070</v>
      </c>
      <c r="P366" s="88" t="s">
        <v>9686</v>
      </c>
      <c r="Q366" s="90"/>
      <c r="R366" s="91" t="s">
        <v>12821</v>
      </c>
      <c r="S366" s="180" t="s">
        <v>12391</v>
      </c>
      <c r="T366" s="91" t="s">
        <v>2622</v>
      </c>
      <c r="U366" s="91" t="s">
        <v>12460</v>
      </c>
      <c r="V366" s="91" t="s">
        <v>12526</v>
      </c>
      <c r="W366" s="91" t="s">
        <v>12577</v>
      </c>
      <c r="X366" s="88"/>
      <c r="Y366" s="132">
        <v>20000</v>
      </c>
      <c r="Z366" s="132">
        <v>20000</v>
      </c>
      <c r="AA366" s="88"/>
      <c r="AB366" s="88"/>
      <c r="AC366" s="88"/>
      <c r="AD366" s="132">
        <v>20000</v>
      </c>
      <c r="AE366" s="180" t="s">
        <v>26</v>
      </c>
      <c r="AF366" s="132">
        <v>20000</v>
      </c>
      <c r="AG366" s="132">
        <v>0</v>
      </c>
      <c r="AH366" s="91" t="s">
        <v>27</v>
      </c>
      <c r="AI366" s="93">
        <v>0</v>
      </c>
      <c r="AJ366" s="91" t="s">
        <v>2629</v>
      </c>
      <c r="AK366" s="91" t="s">
        <v>2625</v>
      </c>
      <c r="AL366" s="91" t="s">
        <v>2626</v>
      </c>
      <c r="AM366" s="91" t="s">
        <v>28</v>
      </c>
      <c r="AN366" s="88" t="s">
        <v>135</v>
      </c>
      <c r="AO366" s="91" t="s">
        <v>136</v>
      </c>
      <c r="AP366" s="91" t="s">
        <v>31</v>
      </c>
      <c r="AQ366" s="91" t="s">
        <v>2653</v>
      </c>
      <c r="AR366" s="91" t="s">
        <v>32</v>
      </c>
      <c r="AS366" s="91" t="s">
        <v>166</v>
      </c>
      <c r="AT366" s="91" t="s">
        <v>40</v>
      </c>
      <c r="AU366" s="91" t="s">
        <v>41</v>
      </c>
      <c r="AV366" s="91" t="s">
        <v>11973</v>
      </c>
      <c r="AW366" s="91" t="s">
        <v>12639</v>
      </c>
      <c r="AX366" s="91" t="s">
        <v>43</v>
      </c>
      <c r="AY366" s="93">
        <v>0</v>
      </c>
      <c r="AZ366" s="116" t="s">
        <v>12315</v>
      </c>
      <c r="BA366" s="91" t="s">
        <v>10377</v>
      </c>
      <c r="BB366" s="91" t="s">
        <v>12743</v>
      </c>
      <c r="BC366" s="91" t="s">
        <v>36</v>
      </c>
      <c r="BD366" s="132">
        <v>20000</v>
      </c>
      <c r="BE366" s="91" t="s">
        <v>10377</v>
      </c>
      <c r="BF366" s="91" t="s">
        <v>12639</v>
      </c>
      <c r="BG366" s="96">
        <f t="shared" si="19"/>
        <v>1457</v>
      </c>
      <c r="BH366" s="97">
        <f t="shared" si="20"/>
        <v>48.56666666666667</v>
      </c>
    </row>
    <row r="367" spans="1:60" ht="12.95" customHeight="1" x14ac:dyDescent="0.25">
      <c r="A367" s="88" t="s">
        <v>12356</v>
      </c>
      <c r="B367" s="88">
        <v>93</v>
      </c>
      <c r="C367" s="88" t="s">
        <v>2527</v>
      </c>
      <c r="D367" s="270">
        <v>1122</v>
      </c>
      <c r="E367" s="88" t="s">
        <v>2539</v>
      </c>
      <c r="F367" s="88" t="s">
        <v>11243</v>
      </c>
      <c r="G367" s="88"/>
      <c r="H367" s="88" t="s">
        <v>11884</v>
      </c>
      <c r="I367" s="88" t="s">
        <v>13987</v>
      </c>
      <c r="J367" s="88" t="s">
        <v>7453</v>
      </c>
      <c r="K367" s="89">
        <v>59020.61</v>
      </c>
      <c r="L367" s="89">
        <v>44000</v>
      </c>
      <c r="M367" s="89">
        <f xml:space="preserve"> K367-L367</f>
        <v>15020.61</v>
      </c>
      <c r="N367" s="292">
        <v>1000</v>
      </c>
      <c r="O367" s="297" t="s">
        <v>16066</v>
      </c>
      <c r="P367" s="88" t="s">
        <v>9686</v>
      </c>
      <c r="Q367" s="90"/>
      <c r="R367" s="91" t="s">
        <v>12822</v>
      </c>
      <c r="S367" s="180" t="s">
        <v>12392</v>
      </c>
      <c r="T367" s="91" t="s">
        <v>2622</v>
      </c>
      <c r="U367" s="91" t="s">
        <v>1119</v>
      </c>
      <c r="V367" s="91" t="s">
        <v>12527</v>
      </c>
      <c r="W367" s="91" t="s">
        <v>12594</v>
      </c>
      <c r="X367" s="88"/>
      <c r="Y367" s="132">
        <v>36820.639999999999</v>
      </c>
      <c r="Z367" s="132">
        <v>48020.639999999999</v>
      </c>
      <c r="AA367" s="88"/>
      <c r="AB367" s="88"/>
      <c r="AC367" s="88"/>
      <c r="AD367" s="132">
        <v>36820.639999999999</v>
      </c>
      <c r="AE367" s="180" t="s">
        <v>26</v>
      </c>
      <c r="AF367" s="132">
        <v>36820.639999999999</v>
      </c>
      <c r="AG367" s="132">
        <v>59020.61</v>
      </c>
      <c r="AH367" s="91" t="s">
        <v>27</v>
      </c>
      <c r="AI367" s="93">
        <v>0</v>
      </c>
      <c r="AJ367" s="91" t="s">
        <v>2629</v>
      </c>
      <c r="AK367" s="91" t="s">
        <v>2630</v>
      </c>
      <c r="AL367" s="88"/>
      <c r="AM367" s="91" t="s">
        <v>28</v>
      </c>
      <c r="AN367" s="88" t="s">
        <v>135</v>
      </c>
      <c r="AO367" s="91" t="s">
        <v>136</v>
      </c>
      <c r="AP367" s="91" t="s">
        <v>45</v>
      </c>
      <c r="AQ367" s="91" t="s">
        <v>2689</v>
      </c>
      <c r="AR367" s="91" t="s">
        <v>32</v>
      </c>
      <c r="AS367" s="91" t="s">
        <v>39</v>
      </c>
      <c r="AT367" s="91" t="s">
        <v>40</v>
      </c>
      <c r="AU367" s="91" t="s">
        <v>41</v>
      </c>
      <c r="AV367" s="91" t="s">
        <v>11973</v>
      </c>
      <c r="AW367" s="91" t="s">
        <v>12639</v>
      </c>
      <c r="AX367" s="91" t="s">
        <v>2637</v>
      </c>
      <c r="AY367" s="93">
        <v>0</v>
      </c>
      <c r="AZ367" s="116" t="s">
        <v>12316</v>
      </c>
      <c r="BA367" s="91" t="s">
        <v>12678</v>
      </c>
      <c r="BB367" s="91" t="s">
        <v>12744</v>
      </c>
      <c r="BC367" s="91" t="s">
        <v>36</v>
      </c>
      <c r="BD367" s="132">
        <v>36820.639999999999</v>
      </c>
      <c r="BE367" s="91" t="s">
        <v>12678</v>
      </c>
      <c r="BF367" s="91" t="s">
        <v>12639</v>
      </c>
      <c r="BG367" s="96">
        <f t="shared" si="19"/>
        <v>1159</v>
      </c>
      <c r="BH367" s="97">
        <f t="shared" si="20"/>
        <v>38.633333333333333</v>
      </c>
    </row>
    <row r="368" spans="1:60" s="165" customFormat="1" ht="12.95" customHeight="1" x14ac:dyDescent="0.25">
      <c r="A368" s="150" t="s">
        <v>12356</v>
      </c>
      <c r="B368" s="150">
        <v>93</v>
      </c>
      <c r="C368" s="88" t="s">
        <v>2527</v>
      </c>
      <c r="D368" s="270">
        <v>9999</v>
      </c>
      <c r="E368" s="150" t="s">
        <v>2529</v>
      </c>
      <c r="F368" s="150" t="s">
        <v>11913</v>
      </c>
      <c r="G368" s="150"/>
      <c r="H368" s="88" t="s">
        <v>10196</v>
      </c>
      <c r="I368" s="150" t="s">
        <v>12861</v>
      </c>
      <c r="J368" s="150" t="s">
        <v>7453</v>
      </c>
      <c r="K368" s="158">
        <v>81358.490000000005</v>
      </c>
      <c r="L368" s="158">
        <v>71900</v>
      </c>
      <c r="M368" s="89">
        <f xml:space="preserve"> K368-L368</f>
        <v>9458.4900000000052</v>
      </c>
      <c r="N368" s="316">
        <v>1000</v>
      </c>
      <c r="O368" s="309" t="s">
        <v>16066</v>
      </c>
      <c r="P368" s="150" t="s">
        <v>9686</v>
      </c>
      <c r="Q368" s="183"/>
      <c r="R368" s="184" t="s">
        <v>11164</v>
      </c>
      <c r="S368" s="185" t="s">
        <v>11165</v>
      </c>
      <c r="T368" s="184" t="s">
        <v>2622</v>
      </c>
      <c r="U368" s="184" t="s">
        <v>3105</v>
      </c>
      <c r="V368" s="184" t="s">
        <v>3106</v>
      </c>
      <c r="W368" s="184" t="s">
        <v>10603</v>
      </c>
      <c r="X368" s="150"/>
      <c r="Y368" s="161">
        <v>20780.57</v>
      </c>
      <c r="Z368" s="161">
        <v>20780.57</v>
      </c>
      <c r="AA368" s="150"/>
      <c r="AB368" s="150"/>
      <c r="AC368" s="150"/>
      <c r="AD368" s="161">
        <v>20780.57</v>
      </c>
      <c r="AE368" s="185" t="s">
        <v>26</v>
      </c>
      <c r="AF368" s="161">
        <v>20780.57</v>
      </c>
      <c r="AG368" s="161">
        <v>0</v>
      </c>
      <c r="AH368" s="184" t="s">
        <v>27</v>
      </c>
      <c r="AI368" s="203">
        <v>0</v>
      </c>
      <c r="AJ368" s="184" t="s">
        <v>2629</v>
      </c>
      <c r="AK368" s="184" t="s">
        <v>2630</v>
      </c>
      <c r="AL368" s="150"/>
      <c r="AM368" s="184" t="s">
        <v>28</v>
      </c>
      <c r="AN368" s="88" t="s">
        <v>135</v>
      </c>
      <c r="AO368" s="184" t="s">
        <v>136</v>
      </c>
      <c r="AP368" s="184" t="s">
        <v>45</v>
      </c>
      <c r="AQ368" s="184" t="s">
        <v>2634</v>
      </c>
      <c r="AR368" s="184" t="s">
        <v>32</v>
      </c>
      <c r="AS368" s="184" t="s">
        <v>70</v>
      </c>
      <c r="AT368" s="184" t="s">
        <v>34</v>
      </c>
      <c r="AU368" s="184" t="s">
        <v>71</v>
      </c>
      <c r="AV368" s="184" t="s">
        <v>11973</v>
      </c>
      <c r="AW368" s="184" t="s">
        <v>12642</v>
      </c>
      <c r="AX368" s="184" t="s">
        <v>2643</v>
      </c>
      <c r="AY368" s="203">
        <v>0</v>
      </c>
      <c r="AZ368" s="160" t="s">
        <v>12317</v>
      </c>
      <c r="BA368" s="184" t="s">
        <v>12679</v>
      </c>
      <c r="BB368" s="184" t="s">
        <v>12745</v>
      </c>
      <c r="BC368" s="184" t="s">
        <v>36</v>
      </c>
      <c r="BD368" s="161">
        <v>20780.57</v>
      </c>
      <c r="BE368" s="184" t="s">
        <v>12679</v>
      </c>
      <c r="BF368" s="184" t="s">
        <v>12642</v>
      </c>
      <c r="BG368" s="96">
        <f t="shared" si="19"/>
        <v>1805</v>
      </c>
      <c r="BH368" s="97">
        <f t="shared" si="20"/>
        <v>60.166666666666664</v>
      </c>
    </row>
    <row r="369" spans="1:60" ht="12.95" customHeight="1" x14ac:dyDescent="0.25">
      <c r="A369" s="88" t="s">
        <v>12356</v>
      </c>
      <c r="B369" s="88">
        <v>93</v>
      </c>
      <c r="C369" s="88" t="s">
        <v>2527</v>
      </c>
      <c r="D369" s="270">
        <v>5030</v>
      </c>
      <c r="E369" s="88" t="s">
        <v>2530</v>
      </c>
      <c r="F369" s="88" t="s">
        <v>9729</v>
      </c>
      <c r="G369" s="200" t="s">
        <v>9729</v>
      </c>
      <c r="H369" s="88" t="s">
        <v>10196</v>
      </c>
      <c r="I369" s="88" t="s">
        <v>11920</v>
      </c>
      <c r="J369" s="88" t="s">
        <v>7839</v>
      </c>
      <c r="K369" s="89">
        <v>8678.2999999999993</v>
      </c>
      <c r="L369" s="89">
        <v>8678.2999999999993</v>
      </c>
      <c r="M369" s="89">
        <f xml:space="preserve"> 0</f>
        <v>0</v>
      </c>
      <c r="N369" s="292">
        <v>1301.75</v>
      </c>
      <c r="O369" s="297" t="s">
        <v>16068</v>
      </c>
      <c r="P369" s="88" t="s">
        <v>9686</v>
      </c>
      <c r="Q369" s="90"/>
      <c r="R369" s="91" t="s">
        <v>12823</v>
      </c>
      <c r="S369" s="180" t="s">
        <v>12393</v>
      </c>
      <c r="T369" s="91" t="s">
        <v>2622</v>
      </c>
      <c r="U369" s="91" t="s">
        <v>12461</v>
      </c>
      <c r="V369" s="91" t="s">
        <v>12528</v>
      </c>
      <c r="W369" s="91" t="s">
        <v>12595</v>
      </c>
      <c r="X369" s="88"/>
      <c r="Y369" s="132">
        <v>8119</v>
      </c>
      <c r="Z369" s="132">
        <v>8119</v>
      </c>
      <c r="AA369" s="88"/>
      <c r="AB369" s="88"/>
      <c r="AC369" s="88"/>
      <c r="AD369" s="132">
        <v>8119</v>
      </c>
      <c r="AE369" s="180" t="s">
        <v>50</v>
      </c>
      <c r="AF369" s="132">
        <v>4059.5</v>
      </c>
      <c r="AG369" s="132">
        <v>0</v>
      </c>
      <c r="AH369" s="91" t="s">
        <v>27</v>
      </c>
      <c r="AI369" s="93">
        <v>0</v>
      </c>
      <c r="AJ369" s="91" t="s">
        <v>2629</v>
      </c>
      <c r="AK369" s="91" t="s">
        <v>2630</v>
      </c>
      <c r="AL369" s="88"/>
      <c r="AM369" s="91" t="s">
        <v>28</v>
      </c>
      <c r="AN369" s="116" t="s">
        <v>262</v>
      </c>
      <c r="AO369" s="91" t="s">
        <v>151</v>
      </c>
      <c r="AP369" s="91" t="s">
        <v>31</v>
      </c>
      <c r="AQ369" s="91" t="s">
        <v>2652</v>
      </c>
      <c r="AR369" s="91" t="s">
        <v>32</v>
      </c>
      <c r="AS369" s="91" t="s">
        <v>433</v>
      </c>
      <c r="AT369" s="91" t="s">
        <v>34</v>
      </c>
      <c r="AU369" s="91" t="s">
        <v>71</v>
      </c>
      <c r="AV369" s="91" t="s">
        <v>11973</v>
      </c>
      <c r="AW369" s="91" t="s">
        <v>12643</v>
      </c>
      <c r="AX369" s="91" t="s">
        <v>43</v>
      </c>
      <c r="AY369" s="93">
        <v>0</v>
      </c>
      <c r="AZ369" s="116" t="s">
        <v>12318</v>
      </c>
      <c r="BA369" s="91" t="s">
        <v>12680</v>
      </c>
      <c r="BB369" s="91" t="s">
        <v>12746</v>
      </c>
      <c r="BC369" s="91" t="s">
        <v>36</v>
      </c>
      <c r="BD369" s="132">
        <v>8119</v>
      </c>
      <c r="BE369" s="91" t="s">
        <v>12680</v>
      </c>
      <c r="BF369" s="91" t="s">
        <v>12643</v>
      </c>
      <c r="BG369" s="96">
        <f t="shared" si="19"/>
        <v>1811</v>
      </c>
      <c r="BH369" s="97">
        <f t="shared" si="20"/>
        <v>60.366666666666667</v>
      </c>
    </row>
    <row r="370" spans="1:60" ht="12.95" customHeight="1" x14ac:dyDescent="0.25">
      <c r="A370" s="88" t="s">
        <v>12356</v>
      </c>
      <c r="B370" s="88">
        <v>93</v>
      </c>
      <c r="C370" s="88" t="s">
        <v>2527</v>
      </c>
      <c r="D370" s="270">
        <v>5055</v>
      </c>
      <c r="E370" s="88" t="s">
        <v>2536</v>
      </c>
      <c r="F370" s="88" t="s">
        <v>12275</v>
      </c>
      <c r="G370" s="200" t="s">
        <v>9730</v>
      </c>
      <c r="H370" s="88" t="s">
        <v>10196</v>
      </c>
      <c r="I370" s="88" t="s">
        <v>11912</v>
      </c>
      <c r="J370" s="88" t="s">
        <v>7839</v>
      </c>
      <c r="K370" s="89">
        <v>20840.509999999998</v>
      </c>
      <c r="L370" s="89">
        <v>20840.509999999998</v>
      </c>
      <c r="M370" s="89">
        <f xml:space="preserve"> 0</f>
        <v>0</v>
      </c>
      <c r="N370" s="292">
        <v>2084.0500000000002</v>
      </c>
      <c r="O370" s="297" t="s">
        <v>16067</v>
      </c>
      <c r="P370" s="88" t="s">
        <v>9686</v>
      </c>
      <c r="Q370" s="90"/>
      <c r="R370" s="91" t="s">
        <v>12824</v>
      </c>
      <c r="S370" s="180" t="s">
        <v>12394</v>
      </c>
      <c r="T370" s="91" t="s">
        <v>2622</v>
      </c>
      <c r="U370" s="91" t="s">
        <v>12462</v>
      </c>
      <c r="V370" s="91" t="s">
        <v>12529</v>
      </c>
      <c r="W370" s="91" t="s">
        <v>12596</v>
      </c>
      <c r="X370" s="88"/>
      <c r="Y370" s="132">
        <v>13500</v>
      </c>
      <c r="Z370" s="132">
        <v>13500</v>
      </c>
      <c r="AA370" s="88"/>
      <c r="AB370" s="88"/>
      <c r="AC370" s="88"/>
      <c r="AD370" s="132">
        <v>13500</v>
      </c>
      <c r="AE370" s="180" t="s">
        <v>26</v>
      </c>
      <c r="AF370" s="132">
        <v>13500</v>
      </c>
      <c r="AG370" s="132">
        <v>0</v>
      </c>
      <c r="AH370" s="91" t="s">
        <v>27</v>
      </c>
      <c r="AI370" s="93">
        <v>0</v>
      </c>
      <c r="AJ370" s="91" t="s">
        <v>2629</v>
      </c>
      <c r="AK370" s="91" t="s">
        <v>2630</v>
      </c>
      <c r="AL370" s="88"/>
      <c r="AM370" s="91" t="s">
        <v>28</v>
      </c>
      <c r="AN370" s="88" t="s">
        <v>135</v>
      </c>
      <c r="AO370" s="91" t="s">
        <v>12630</v>
      </c>
      <c r="AP370" s="91" t="s">
        <v>31</v>
      </c>
      <c r="AQ370" s="91" t="s">
        <v>2645</v>
      </c>
      <c r="AR370" s="91" t="s">
        <v>32</v>
      </c>
      <c r="AS370" s="91" t="s">
        <v>77</v>
      </c>
      <c r="AT370" s="91" t="s">
        <v>34</v>
      </c>
      <c r="AU370" s="91" t="s">
        <v>71</v>
      </c>
      <c r="AV370" s="91" t="s">
        <v>11973</v>
      </c>
      <c r="AW370" s="91" t="s">
        <v>12639</v>
      </c>
      <c r="AX370" s="91" t="s">
        <v>43</v>
      </c>
      <c r="AY370" s="93">
        <v>0</v>
      </c>
      <c r="AZ370" s="116" t="s">
        <v>12319</v>
      </c>
      <c r="BA370" s="91" t="s">
        <v>12681</v>
      </c>
      <c r="BB370" s="91" t="s">
        <v>12747</v>
      </c>
      <c r="BC370" s="91" t="s">
        <v>36</v>
      </c>
      <c r="BD370" s="132">
        <v>13500</v>
      </c>
      <c r="BE370" s="91" t="s">
        <v>12681</v>
      </c>
      <c r="BF370" s="91" t="s">
        <v>12639</v>
      </c>
      <c r="BG370" s="96">
        <f t="shared" si="19"/>
        <v>1141</v>
      </c>
      <c r="BH370" s="97">
        <f t="shared" si="20"/>
        <v>38.033333333333331</v>
      </c>
    </row>
    <row r="371" spans="1:60" ht="12.95" customHeight="1" x14ac:dyDescent="0.25">
      <c r="A371" s="88" t="s">
        <v>12356</v>
      </c>
      <c r="B371" s="88">
        <v>93</v>
      </c>
      <c r="C371" s="88" t="s">
        <v>2527</v>
      </c>
      <c r="D371" s="270">
        <v>985</v>
      </c>
      <c r="E371" s="88" t="s">
        <v>11949</v>
      </c>
      <c r="F371" s="150" t="s">
        <v>11913</v>
      </c>
      <c r="G371" s="150"/>
      <c r="H371" s="88" t="s">
        <v>10196</v>
      </c>
      <c r="I371" s="88" t="s">
        <v>10206</v>
      </c>
      <c r="J371" s="88" t="s">
        <v>7453</v>
      </c>
      <c r="K371" s="132">
        <v>25700.74</v>
      </c>
      <c r="L371" s="89">
        <v>21000</v>
      </c>
      <c r="M371" s="89">
        <f xml:space="preserve"> K371-L371</f>
        <v>4700.7400000000016</v>
      </c>
      <c r="N371" s="292">
        <v>3150</v>
      </c>
      <c r="O371" s="297" t="s">
        <v>16068</v>
      </c>
      <c r="P371" s="88" t="s">
        <v>9686</v>
      </c>
      <c r="Q371" s="90"/>
      <c r="R371" s="91" t="s">
        <v>12825</v>
      </c>
      <c r="S371" s="180" t="s">
        <v>12395</v>
      </c>
      <c r="T371" s="91" t="s">
        <v>2622</v>
      </c>
      <c r="U371" s="91">
        <v>985</v>
      </c>
      <c r="V371" s="91" t="s">
        <v>12530</v>
      </c>
      <c r="W371" s="91" t="s">
        <v>12597</v>
      </c>
      <c r="X371" s="88"/>
      <c r="Y371" s="132">
        <v>16872.93</v>
      </c>
      <c r="Z371" s="132">
        <v>16872.93</v>
      </c>
      <c r="AA371" s="88"/>
      <c r="AB371" s="88"/>
      <c r="AC371" s="88"/>
      <c r="AD371" s="132">
        <v>16872.93</v>
      </c>
      <c r="AE371" s="180" t="s">
        <v>26</v>
      </c>
      <c r="AF371" s="132">
        <v>16872.93</v>
      </c>
      <c r="AG371" s="132">
        <v>0</v>
      </c>
      <c r="AH371" s="91" t="s">
        <v>27</v>
      </c>
      <c r="AI371" s="93">
        <v>0</v>
      </c>
      <c r="AJ371" s="91" t="s">
        <v>2629</v>
      </c>
      <c r="AK371" s="91" t="s">
        <v>2625</v>
      </c>
      <c r="AL371" s="91" t="s">
        <v>2626</v>
      </c>
      <c r="AM371" s="91" t="s">
        <v>28</v>
      </c>
      <c r="AN371" s="88" t="s">
        <v>135</v>
      </c>
      <c r="AO371" s="91" t="s">
        <v>12630</v>
      </c>
      <c r="AP371" s="91" t="s">
        <v>31</v>
      </c>
      <c r="AQ371" s="91" t="s">
        <v>2634</v>
      </c>
      <c r="AR371" s="91" t="s">
        <v>32</v>
      </c>
      <c r="AS371" s="91" t="s">
        <v>167</v>
      </c>
      <c r="AT371" s="91" t="s">
        <v>123</v>
      </c>
      <c r="AU371" s="91" t="s">
        <v>185</v>
      </c>
      <c r="AV371" s="91" t="s">
        <v>11973</v>
      </c>
      <c r="AW371" s="91" t="s">
        <v>12639</v>
      </c>
      <c r="AX371" s="91" t="s">
        <v>2660</v>
      </c>
      <c r="AY371" s="93">
        <v>0</v>
      </c>
      <c r="AZ371" s="116" t="s">
        <v>12320</v>
      </c>
      <c r="BA371" s="91" t="s">
        <v>10235</v>
      </c>
      <c r="BB371" s="91" t="s">
        <v>12748</v>
      </c>
      <c r="BC371" s="91" t="s">
        <v>36</v>
      </c>
      <c r="BD371" s="132">
        <v>16872.93</v>
      </c>
      <c r="BE371" s="91" t="s">
        <v>10235</v>
      </c>
      <c r="BF371" s="91" t="s">
        <v>12639</v>
      </c>
      <c r="BG371" s="96">
        <f t="shared" si="19"/>
        <v>1169</v>
      </c>
      <c r="BH371" s="97">
        <f t="shared" si="20"/>
        <v>38.966666666666669</v>
      </c>
    </row>
    <row r="372" spans="1:60" ht="12.95" customHeight="1" x14ac:dyDescent="0.25">
      <c r="A372" s="88" t="s">
        <v>12356</v>
      </c>
      <c r="B372" s="88">
        <v>93</v>
      </c>
      <c r="C372" s="88" t="s">
        <v>2527</v>
      </c>
      <c r="D372" s="270">
        <v>7001</v>
      </c>
      <c r="E372" s="88" t="s">
        <v>12280</v>
      </c>
      <c r="F372" s="150" t="s">
        <v>11913</v>
      </c>
      <c r="G372" s="150"/>
      <c r="H372" s="88" t="s">
        <v>10196</v>
      </c>
      <c r="I372" s="88" t="s">
        <v>12861</v>
      </c>
      <c r="J372" s="88" t="s">
        <v>7453</v>
      </c>
      <c r="K372" s="89">
        <v>102327.29</v>
      </c>
      <c r="L372" s="89">
        <v>55000</v>
      </c>
      <c r="M372" s="89">
        <f xml:space="preserve"> K372-L372</f>
        <v>47327.289999999994</v>
      </c>
      <c r="N372" s="292">
        <v>5500</v>
      </c>
      <c r="O372" s="297" t="s">
        <v>16067</v>
      </c>
      <c r="P372" s="88" t="s">
        <v>9686</v>
      </c>
      <c r="Q372" s="90"/>
      <c r="R372" s="91" t="s">
        <v>12826</v>
      </c>
      <c r="S372" s="180" t="s">
        <v>12396</v>
      </c>
      <c r="T372" s="91" t="s">
        <v>2622</v>
      </c>
      <c r="U372" s="91" t="s">
        <v>12463</v>
      </c>
      <c r="V372" s="91" t="s">
        <v>12531</v>
      </c>
      <c r="W372" s="91" t="s">
        <v>12598</v>
      </c>
      <c r="X372" s="88"/>
      <c r="Y372" s="132">
        <v>101176.8</v>
      </c>
      <c r="Z372" s="132">
        <v>101176.8</v>
      </c>
      <c r="AA372" s="88"/>
      <c r="AB372" s="88"/>
      <c r="AC372" s="88"/>
      <c r="AD372" s="132">
        <v>101176.8</v>
      </c>
      <c r="AE372" s="180" t="s">
        <v>50</v>
      </c>
      <c r="AF372" s="132">
        <v>50588.4</v>
      </c>
      <c r="AG372" s="132">
        <v>0</v>
      </c>
      <c r="AH372" s="91" t="s">
        <v>27</v>
      </c>
      <c r="AI372" s="93">
        <v>0</v>
      </c>
      <c r="AJ372" s="91" t="s">
        <v>2629</v>
      </c>
      <c r="AK372" s="91" t="s">
        <v>2625</v>
      </c>
      <c r="AL372" s="91" t="s">
        <v>2626</v>
      </c>
      <c r="AM372" s="91" t="s">
        <v>28</v>
      </c>
      <c r="AN372" s="88" t="s">
        <v>135</v>
      </c>
      <c r="AO372" s="91" t="s">
        <v>12630</v>
      </c>
      <c r="AP372" s="91" t="s">
        <v>31</v>
      </c>
      <c r="AQ372" s="91" t="s">
        <v>2640</v>
      </c>
      <c r="AR372" s="91" t="s">
        <v>32</v>
      </c>
      <c r="AS372" s="91" t="s">
        <v>39</v>
      </c>
      <c r="AT372" s="91" t="s">
        <v>40</v>
      </c>
      <c r="AU372" s="91" t="s">
        <v>41</v>
      </c>
      <c r="AV372" s="91" t="s">
        <v>11973</v>
      </c>
      <c r="AW372" s="91" t="s">
        <v>12640</v>
      </c>
      <c r="AX372" s="91" t="s">
        <v>2637</v>
      </c>
      <c r="AY372" s="93">
        <v>0</v>
      </c>
      <c r="AZ372" s="116" t="s">
        <v>12321</v>
      </c>
      <c r="BA372" s="91" t="s">
        <v>12682</v>
      </c>
      <c r="BB372" s="91" t="s">
        <v>12749</v>
      </c>
      <c r="BC372" s="91" t="s">
        <v>36</v>
      </c>
      <c r="BD372" s="132">
        <v>101176.8</v>
      </c>
      <c r="BE372" s="91" t="s">
        <v>12682</v>
      </c>
      <c r="BF372" s="91" t="s">
        <v>12640</v>
      </c>
      <c r="BG372" s="96">
        <f t="shared" si="19"/>
        <v>1704</v>
      </c>
      <c r="BH372" s="97">
        <f t="shared" si="20"/>
        <v>56.8</v>
      </c>
    </row>
    <row r="373" spans="1:60" ht="12.95" customHeight="1" x14ac:dyDescent="0.25">
      <c r="A373" s="88" t="s">
        <v>12356</v>
      </c>
      <c r="B373" s="88">
        <v>93</v>
      </c>
      <c r="C373" s="88" t="s">
        <v>2527</v>
      </c>
      <c r="D373" s="270">
        <v>5055</v>
      </c>
      <c r="E373" s="88" t="s">
        <v>2536</v>
      </c>
      <c r="F373" s="88" t="s">
        <v>11927</v>
      </c>
      <c r="G373" s="202" t="s">
        <v>11927</v>
      </c>
      <c r="H373" s="88" t="s">
        <v>10196</v>
      </c>
      <c r="I373" s="88" t="s">
        <v>11891</v>
      </c>
      <c r="J373" s="88" t="s">
        <v>7839</v>
      </c>
      <c r="K373" s="89">
        <v>18311.240000000002</v>
      </c>
      <c r="L373" s="89">
        <v>18311.240000000002</v>
      </c>
      <c r="M373" s="89">
        <v>0</v>
      </c>
      <c r="N373" s="292">
        <v>0</v>
      </c>
      <c r="O373" s="297" t="s">
        <v>16077</v>
      </c>
      <c r="P373" s="88" t="s">
        <v>9686</v>
      </c>
      <c r="Q373" s="90"/>
      <c r="R373" s="91" t="s">
        <v>12827</v>
      </c>
      <c r="S373" s="180" t="s">
        <v>12397</v>
      </c>
      <c r="T373" s="91" t="s">
        <v>2622</v>
      </c>
      <c r="U373" s="91" t="s">
        <v>12464</v>
      </c>
      <c r="V373" s="91" t="s">
        <v>12532</v>
      </c>
      <c r="W373" s="91" t="s">
        <v>12599</v>
      </c>
      <c r="X373" s="88"/>
      <c r="Y373" s="132">
        <v>12042.8</v>
      </c>
      <c r="Z373" s="132">
        <v>12042.8</v>
      </c>
      <c r="AA373" s="88"/>
      <c r="AB373" s="88"/>
      <c r="AC373" s="88"/>
      <c r="AD373" s="132">
        <v>12042.8</v>
      </c>
      <c r="AE373" s="180" t="s">
        <v>50</v>
      </c>
      <c r="AF373" s="132">
        <v>6021.4</v>
      </c>
      <c r="AG373" s="132">
        <v>0</v>
      </c>
      <c r="AH373" s="91" t="s">
        <v>50</v>
      </c>
      <c r="AI373" s="93">
        <v>0</v>
      </c>
      <c r="AJ373" s="91" t="s">
        <v>2629</v>
      </c>
      <c r="AK373" s="91" t="s">
        <v>2630</v>
      </c>
      <c r="AL373" s="88"/>
      <c r="AM373" s="91" t="s">
        <v>28</v>
      </c>
      <c r="AN373" s="88" t="s">
        <v>135</v>
      </c>
      <c r="AO373" s="91" t="s">
        <v>12630</v>
      </c>
      <c r="AP373" s="91" t="s">
        <v>31</v>
      </c>
      <c r="AQ373" s="88"/>
      <c r="AR373" s="91" t="s">
        <v>131</v>
      </c>
      <c r="AS373" s="91" t="s">
        <v>433</v>
      </c>
      <c r="AT373" s="91" t="s">
        <v>34</v>
      </c>
      <c r="AU373" s="91" t="s">
        <v>71</v>
      </c>
      <c r="AV373" s="91" t="s">
        <v>11973</v>
      </c>
      <c r="AW373" s="91" t="s">
        <v>12643</v>
      </c>
      <c r="AX373" s="91" t="s">
        <v>43</v>
      </c>
      <c r="AY373" s="93">
        <v>0</v>
      </c>
      <c r="AZ373" s="186" t="s">
        <v>12322</v>
      </c>
      <c r="BA373" s="91" t="s">
        <v>11184</v>
      </c>
      <c r="BB373" s="91" t="s">
        <v>12750</v>
      </c>
      <c r="BC373" s="91" t="s">
        <v>36</v>
      </c>
      <c r="BD373" s="132">
        <v>12042.8</v>
      </c>
      <c r="BE373" s="91" t="s">
        <v>11184</v>
      </c>
      <c r="BF373" s="91" t="s">
        <v>12643</v>
      </c>
      <c r="BG373" s="96">
        <f t="shared" si="19"/>
        <v>1740</v>
      </c>
      <c r="BH373" s="97">
        <f t="shared" si="20"/>
        <v>58</v>
      </c>
    </row>
    <row r="374" spans="1:60" ht="12.95" customHeight="1" x14ac:dyDescent="0.25">
      <c r="A374" s="88" t="s">
        <v>12356</v>
      </c>
      <c r="B374" s="88">
        <v>93</v>
      </c>
      <c r="C374" s="88" t="s">
        <v>2527</v>
      </c>
      <c r="D374" s="270">
        <v>5030</v>
      </c>
      <c r="E374" s="88" t="s">
        <v>2530</v>
      </c>
      <c r="F374" s="150" t="s">
        <v>11898</v>
      </c>
      <c r="G374" s="150"/>
      <c r="H374" s="88" t="s">
        <v>10196</v>
      </c>
      <c r="I374" s="88" t="s">
        <v>12861</v>
      </c>
      <c r="J374" s="88" t="s">
        <v>7453</v>
      </c>
      <c r="K374" s="89">
        <v>41116.28</v>
      </c>
      <c r="L374" s="89">
        <v>30000</v>
      </c>
      <c r="M374" s="89">
        <f xml:space="preserve"> K374-L374</f>
        <v>11116.279999999999</v>
      </c>
      <c r="N374" s="292">
        <v>510</v>
      </c>
      <c r="O374" s="297" t="s">
        <v>16066</v>
      </c>
      <c r="P374" s="88" t="s">
        <v>9686</v>
      </c>
      <c r="Q374" s="90"/>
      <c r="R374" s="91" t="s">
        <v>12828</v>
      </c>
      <c r="S374" s="180" t="s">
        <v>12398</v>
      </c>
      <c r="T374" s="91" t="s">
        <v>2622</v>
      </c>
      <c r="U374" s="91" t="s">
        <v>12465</v>
      </c>
      <c r="V374" s="91" t="s">
        <v>12533</v>
      </c>
      <c r="W374" s="91" t="s">
        <v>12600</v>
      </c>
      <c r="X374" s="88"/>
      <c r="Y374" s="132">
        <v>16161.25</v>
      </c>
      <c r="Z374" s="132">
        <v>16161.25</v>
      </c>
      <c r="AA374" s="88"/>
      <c r="AB374" s="88"/>
      <c r="AC374" s="88"/>
      <c r="AD374" s="132">
        <v>16161.25</v>
      </c>
      <c r="AE374" s="180" t="s">
        <v>26</v>
      </c>
      <c r="AF374" s="132">
        <v>16161.25</v>
      </c>
      <c r="AG374" s="132">
        <v>0</v>
      </c>
      <c r="AH374" s="91" t="s">
        <v>27</v>
      </c>
      <c r="AI374" s="93">
        <v>0</v>
      </c>
      <c r="AJ374" s="91" t="s">
        <v>2629</v>
      </c>
      <c r="AK374" s="91" t="s">
        <v>2625</v>
      </c>
      <c r="AL374" s="91" t="s">
        <v>2626</v>
      </c>
      <c r="AM374" s="91" t="s">
        <v>28</v>
      </c>
      <c r="AN374" s="88" t="s">
        <v>135</v>
      </c>
      <c r="AO374" s="91" t="s">
        <v>2659</v>
      </c>
      <c r="AP374" s="91" t="s">
        <v>45</v>
      </c>
      <c r="AQ374" s="91" t="s">
        <v>7608</v>
      </c>
      <c r="AR374" s="91" t="s">
        <v>32</v>
      </c>
      <c r="AS374" s="91" t="s">
        <v>12637</v>
      </c>
      <c r="AT374" s="91" t="s">
        <v>34</v>
      </c>
      <c r="AU374" s="91" t="s">
        <v>71</v>
      </c>
      <c r="AV374" s="91" t="s">
        <v>11973</v>
      </c>
      <c r="AW374" s="91" t="s">
        <v>12639</v>
      </c>
      <c r="AX374" s="91" t="s">
        <v>2643</v>
      </c>
      <c r="AY374" s="93">
        <v>0</v>
      </c>
      <c r="AZ374" s="116" t="s">
        <v>12323</v>
      </c>
      <c r="BA374" s="91" t="s">
        <v>12006</v>
      </c>
      <c r="BB374" s="91" t="s">
        <v>12751</v>
      </c>
      <c r="BC374" s="91" t="s">
        <v>36</v>
      </c>
      <c r="BD374" s="132">
        <v>16161.25</v>
      </c>
      <c r="BE374" s="91" t="s">
        <v>12006</v>
      </c>
      <c r="BF374" s="91" t="s">
        <v>12639</v>
      </c>
      <c r="BG374" s="96">
        <f t="shared" si="19"/>
        <v>1574</v>
      </c>
      <c r="BH374" s="97">
        <f t="shared" si="20"/>
        <v>52.466666666666669</v>
      </c>
    </row>
    <row r="375" spans="1:60" ht="12.95" customHeight="1" x14ac:dyDescent="0.25">
      <c r="A375" s="88" t="s">
        <v>12356</v>
      </c>
      <c r="B375" s="88">
        <v>93</v>
      </c>
      <c r="C375" s="88" t="s">
        <v>2527</v>
      </c>
      <c r="D375" s="270">
        <v>6004</v>
      </c>
      <c r="E375" s="88" t="s">
        <v>2534</v>
      </c>
      <c r="F375" s="88" t="s">
        <v>11243</v>
      </c>
      <c r="G375" s="200" t="s">
        <v>9729</v>
      </c>
      <c r="H375" s="88" t="s">
        <v>10196</v>
      </c>
      <c r="I375" s="88" t="s">
        <v>10205</v>
      </c>
      <c r="J375" s="88" t="s">
        <v>7839</v>
      </c>
      <c r="K375" s="89">
        <v>159835.14000000001</v>
      </c>
      <c r="L375" s="89">
        <v>159835.14000000001</v>
      </c>
      <c r="M375" s="89">
        <v>0</v>
      </c>
      <c r="N375" s="292">
        <v>14530.46</v>
      </c>
      <c r="O375" s="297" t="s">
        <v>16070</v>
      </c>
      <c r="P375" s="88" t="s">
        <v>9686</v>
      </c>
      <c r="Q375" s="90"/>
      <c r="R375" s="91" t="s">
        <v>12829</v>
      </c>
      <c r="S375" s="180" t="s">
        <v>12399</v>
      </c>
      <c r="T375" s="91" t="s">
        <v>2622</v>
      </c>
      <c r="U375" s="91" t="s">
        <v>12466</v>
      </c>
      <c r="V375" s="91" t="s">
        <v>12534</v>
      </c>
      <c r="W375" s="91" t="s">
        <v>12601</v>
      </c>
      <c r="X375" s="88"/>
      <c r="Y375" s="132">
        <v>13165.5</v>
      </c>
      <c r="Z375" s="132">
        <v>13165.5</v>
      </c>
      <c r="AA375" s="88"/>
      <c r="AB375" s="88"/>
      <c r="AC375" s="88"/>
      <c r="AD375" s="132">
        <v>13165.5</v>
      </c>
      <c r="AE375" s="180" t="s">
        <v>26</v>
      </c>
      <c r="AF375" s="132">
        <v>13165.5</v>
      </c>
      <c r="AG375" s="132">
        <v>132857.84</v>
      </c>
      <c r="AH375" s="91" t="s">
        <v>27</v>
      </c>
      <c r="AI375" s="93">
        <v>0</v>
      </c>
      <c r="AJ375" s="91" t="s">
        <v>2629</v>
      </c>
      <c r="AK375" s="91" t="s">
        <v>2625</v>
      </c>
      <c r="AL375" s="91" t="s">
        <v>2626</v>
      </c>
      <c r="AM375" s="91" t="s">
        <v>28</v>
      </c>
      <c r="AN375" s="88" t="s">
        <v>135</v>
      </c>
      <c r="AO375" s="91" t="s">
        <v>136</v>
      </c>
      <c r="AP375" s="91" t="s">
        <v>45</v>
      </c>
      <c r="AQ375" s="91" t="s">
        <v>32</v>
      </c>
      <c r="AR375" s="91" t="s">
        <v>32</v>
      </c>
      <c r="AS375" s="91" t="s">
        <v>5460</v>
      </c>
      <c r="AT375" s="91" t="s">
        <v>34</v>
      </c>
      <c r="AU375" s="91" t="s">
        <v>71</v>
      </c>
      <c r="AV375" s="91" t="s">
        <v>11973</v>
      </c>
      <c r="AW375" s="91" t="s">
        <v>12639</v>
      </c>
      <c r="AX375" s="91" t="s">
        <v>43</v>
      </c>
      <c r="AY375" s="93">
        <v>0</v>
      </c>
      <c r="AZ375" s="116" t="s">
        <v>12324</v>
      </c>
      <c r="BA375" s="91" t="s">
        <v>12683</v>
      </c>
      <c r="BB375" s="91" t="s">
        <v>12752</v>
      </c>
      <c r="BC375" s="91" t="s">
        <v>36</v>
      </c>
      <c r="BD375" s="132">
        <v>13165.5</v>
      </c>
      <c r="BE375" s="91" t="s">
        <v>12683</v>
      </c>
      <c r="BF375" s="91" t="s">
        <v>12639</v>
      </c>
      <c r="BG375" s="96">
        <f t="shared" si="19"/>
        <v>1961</v>
      </c>
      <c r="BH375" s="97">
        <f t="shared" si="20"/>
        <v>65.36666666666666</v>
      </c>
    </row>
    <row r="376" spans="1:60" ht="12.95" customHeight="1" x14ac:dyDescent="0.25">
      <c r="A376" s="88" t="s">
        <v>12356</v>
      </c>
      <c r="B376" s="88">
        <v>93</v>
      </c>
      <c r="C376" s="88" t="s">
        <v>2527</v>
      </c>
      <c r="D376" s="270">
        <v>5050</v>
      </c>
      <c r="E376" s="88" t="s">
        <v>2552</v>
      </c>
      <c r="F376" s="88" t="s">
        <v>11927</v>
      </c>
      <c r="G376" s="202" t="s">
        <v>11927</v>
      </c>
      <c r="H376" s="88" t="s">
        <v>10196</v>
      </c>
      <c r="I376" s="88" t="s">
        <v>11912</v>
      </c>
      <c r="J376" s="88" t="s">
        <v>7453</v>
      </c>
      <c r="K376" s="89">
        <v>57008.31</v>
      </c>
      <c r="L376" s="89">
        <v>51750</v>
      </c>
      <c r="M376" s="89">
        <f xml:space="preserve"> K376-L376</f>
        <v>5258.3099999999977</v>
      </c>
      <c r="N376" s="292">
        <v>7435.87</v>
      </c>
      <c r="O376" s="297" t="s">
        <v>16070</v>
      </c>
      <c r="P376" s="88" t="s">
        <v>9686</v>
      </c>
      <c r="Q376" s="90"/>
      <c r="R376" s="91" t="s">
        <v>12830</v>
      </c>
      <c r="S376" s="180" t="s">
        <v>12400</v>
      </c>
      <c r="T376" s="91" t="s">
        <v>2622</v>
      </c>
      <c r="U376" s="91" t="s">
        <v>12467</v>
      </c>
      <c r="V376" s="91" t="s">
        <v>12535</v>
      </c>
      <c r="W376" s="91" t="s">
        <v>9941</v>
      </c>
      <c r="X376" s="88"/>
      <c r="Y376" s="132">
        <v>11885</v>
      </c>
      <c r="Z376" s="132">
        <v>11885</v>
      </c>
      <c r="AA376" s="88"/>
      <c r="AB376" s="88"/>
      <c r="AC376" s="88"/>
      <c r="AD376" s="132">
        <v>11885</v>
      </c>
      <c r="AE376" s="180" t="s">
        <v>26</v>
      </c>
      <c r="AF376" s="132">
        <v>11885</v>
      </c>
      <c r="AG376" s="132">
        <v>36097.120000000003</v>
      </c>
      <c r="AH376" s="91" t="s">
        <v>27</v>
      </c>
      <c r="AI376" s="93">
        <v>0</v>
      </c>
      <c r="AJ376" s="91" t="s">
        <v>2629</v>
      </c>
      <c r="AK376" s="91" t="s">
        <v>2625</v>
      </c>
      <c r="AL376" s="91" t="s">
        <v>2626</v>
      </c>
      <c r="AM376" s="91" t="s">
        <v>28</v>
      </c>
      <c r="AN376" s="88" t="s">
        <v>135</v>
      </c>
      <c r="AO376" s="91" t="s">
        <v>136</v>
      </c>
      <c r="AP376" s="91" t="s">
        <v>45</v>
      </c>
      <c r="AQ376" s="91" t="s">
        <v>2634</v>
      </c>
      <c r="AR376" s="91" t="s">
        <v>32</v>
      </c>
      <c r="AS376" s="91" t="s">
        <v>6558</v>
      </c>
      <c r="AT376" s="91" t="s">
        <v>34</v>
      </c>
      <c r="AU376" s="91" t="s">
        <v>71</v>
      </c>
      <c r="AV376" s="91" t="s">
        <v>11973</v>
      </c>
      <c r="AW376" s="91" t="s">
        <v>12643</v>
      </c>
      <c r="AX376" s="91" t="s">
        <v>2637</v>
      </c>
      <c r="AY376" s="93">
        <v>0</v>
      </c>
      <c r="AZ376" s="116" t="s">
        <v>12325</v>
      </c>
      <c r="BA376" s="91" t="s">
        <v>12684</v>
      </c>
      <c r="BB376" s="91" t="s">
        <v>12753</v>
      </c>
      <c r="BC376" s="91" t="s">
        <v>36</v>
      </c>
      <c r="BD376" s="132">
        <v>11885</v>
      </c>
      <c r="BE376" s="91" t="s">
        <v>12684</v>
      </c>
      <c r="BF376" s="91" t="s">
        <v>12643</v>
      </c>
      <c r="BG376" s="96">
        <f t="shared" si="19"/>
        <v>1208</v>
      </c>
      <c r="BH376" s="97">
        <f t="shared" si="20"/>
        <v>40.266666666666666</v>
      </c>
    </row>
    <row r="377" spans="1:60" ht="12.95" customHeight="1" x14ac:dyDescent="0.25">
      <c r="A377" s="88" t="s">
        <v>12356</v>
      </c>
      <c r="B377" s="88">
        <v>93</v>
      </c>
      <c r="C377" s="88" t="s">
        <v>2527</v>
      </c>
      <c r="D377" s="270">
        <v>5030</v>
      </c>
      <c r="E377" s="88" t="s">
        <v>2530</v>
      </c>
      <c r="F377" s="88" t="s">
        <v>11913</v>
      </c>
      <c r="G377" s="88"/>
      <c r="H377" s="88" t="s">
        <v>10196</v>
      </c>
      <c r="I377" s="88" t="s">
        <v>12862</v>
      </c>
      <c r="J377" s="88" t="s">
        <v>7453</v>
      </c>
      <c r="K377" s="89">
        <v>128296.58</v>
      </c>
      <c r="L377" s="89">
        <v>125000</v>
      </c>
      <c r="M377" s="89">
        <f xml:space="preserve"> K377-L377</f>
        <v>3296.5800000000017</v>
      </c>
      <c r="N377" s="292">
        <v>12500</v>
      </c>
      <c r="O377" s="297" t="s">
        <v>16067</v>
      </c>
      <c r="P377" s="88" t="s">
        <v>9686</v>
      </c>
      <c r="Q377" s="90"/>
      <c r="R377" s="91" t="s">
        <v>12831</v>
      </c>
      <c r="S377" s="180" t="s">
        <v>12401</v>
      </c>
      <c r="T377" s="91" t="s">
        <v>2622</v>
      </c>
      <c r="U377" s="91" t="s">
        <v>12468</v>
      </c>
      <c r="V377" s="91" t="s">
        <v>12536</v>
      </c>
      <c r="W377" s="91" t="s">
        <v>12602</v>
      </c>
      <c r="X377" s="88"/>
      <c r="Y377" s="132">
        <v>54782.11</v>
      </c>
      <c r="Z377" s="132">
        <v>54782.11</v>
      </c>
      <c r="AA377" s="88"/>
      <c r="AB377" s="88"/>
      <c r="AC377" s="88"/>
      <c r="AD377" s="132">
        <v>54782.11</v>
      </c>
      <c r="AE377" s="180" t="s">
        <v>26</v>
      </c>
      <c r="AF377" s="132">
        <v>54782.11</v>
      </c>
      <c r="AG377" s="132">
        <v>0</v>
      </c>
      <c r="AH377" s="91" t="s">
        <v>27</v>
      </c>
      <c r="AI377" s="93">
        <v>0</v>
      </c>
      <c r="AJ377" s="91" t="s">
        <v>2629</v>
      </c>
      <c r="AK377" s="91" t="s">
        <v>2625</v>
      </c>
      <c r="AL377" s="91" t="s">
        <v>2626</v>
      </c>
      <c r="AM377" s="91" t="s">
        <v>28</v>
      </c>
      <c r="AN377" s="88" t="s">
        <v>135</v>
      </c>
      <c r="AO377" s="91" t="s">
        <v>12630</v>
      </c>
      <c r="AP377" s="91" t="s">
        <v>31</v>
      </c>
      <c r="AQ377" s="91" t="s">
        <v>7659</v>
      </c>
      <c r="AR377" s="91" t="s">
        <v>32</v>
      </c>
      <c r="AS377" s="91" t="s">
        <v>4867</v>
      </c>
      <c r="AT377" s="91" t="s">
        <v>34</v>
      </c>
      <c r="AU377" s="91" t="s">
        <v>71</v>
      </c>
      <c r="AV377" s="91" t="s">
        <v>11973</v>
      </c>
      <c r="AW377" s="91" t="s">
        <v>12640</v>
      </c>
      <c r="AX377" s="91" t="s">
        <v>2643</v>
      </c>
      <c r="AY377" s="93">
        <v>0</v>
      </c>
      <c r="AZ377" s="116" t="s">
        <v>12326</v>
      </c>
      <c r="BA377" s="91" t="s">
        <v>12685</v>
      </c>
      <c r="BB377" s="91" t="s">
        <v>12754</v>
      </c>
      <c r="BC377" s="91" t="s">
        <v>36</v>
      </c>
      <c r="BD377" s="132">
        <v>54782.11</v>
      </c>
      <c r="BE377" s="91" t="s">
        <v>12685</v>
      </c>
      <c r="BF377" s="91" t="s">
        <v>12640</v>
      </c>
      <c r="BG377" s="96">
        <f t="shared" si="19"/>
        <v>1953</v>
      </c>
      <c r="BH377" s="97">
        <f t="shared" si="20"/>
        <v>65.099999999999994</v>
      </c>
    </row>
    <row r="378" spans="1:60" ht="12.95" customHeight="1" x14ac:dyDescent="0.25">
      <c r="A378" s="88" t="s">
        <v>12356</v>
      </c>
      <c r="B378" s="88">
        <v>82</v>
      </c>
      <c r="C378" s="88" t="s">
        <v>2527</v>
      </c>
      <c r="D378" s="270">
        <v>5101</v>
      </c>
      <c r="E378" s="88" t="s">
        <v>2550</v>
      </c>
      <c r="F378" s="150" t="s">
        <v>11898</v>
      </c>
      <c r="G378" s="150"/>
      <c r="H378" s="88" t="s">
        <v>10196</v>
      </c>
      <c r="I378" s="88" t="s">
        <v>11891</v>
      </c>
      <c r="J378" s="88" t="s">
        <v>7456</v>
      </c>
      <c r="K378" s="89">
        <v>145844.8322</v>
      </c>
      <c r="L378" s="89">
        <v>0</v>
      </c>
      <c r="M378" s="89">
        <f>K378-L378</f>
        <v>145844.8322</v>
      </c>
      <c r="N378" s="303">
        <v>0</v>
      </c>
      <c r="O378" s="297" t="s">
        <v>16077</v>
      </c>
      <c r="P378" s="88" t="s">
        <v>9686</v>
      </c>
      <c r="Q378" s="90"/>
      <c r="R378" s="91" t="s">
        <v>12832</v>
      </c>
      <c r="S378" s="180" t="s">
        <v>12402</v>
      </c>
      <c r="T378" s="91" t="s">
        <v>2622</v>
      </c>
      <c r="U378" s="91" t="s">
        <v>12469</v>
      </c>
      <c r="V378" s="91" t="s">
        <v>12537</v>
      </c>
      <c r="W378" s="91" t="s">
        <v>12603</v>
      </c>
      <c r="X378" s="88"/>
      <c r="Y378" s="132">
        <v>85000</v>
      </c>
      <c r="Z378" s="132">
        <v>100000</v>
      </c>
      <c r="AA378" s="88"/>
      <c r="AB378" s="88"/>
      <c r="AC378" s="88"/>
      <c r="AD378" s="132">
        <v>85000</v>
      </c>
      <c r="AE378" s="180" t="s">
        <v>50</v>
      </c>
      <c r="AF378" s="132">
        <v>42500</v>
      </c>
      <c r="AG378" s="132">
        <v>0</v>
      </c>
      <c r="AH378" s="91" t="s">
        <v>27</v>
      </c>
      <c r="AI378" s="93">
        <v>0</v>
      </c>
      <c r="AJ378" s="91" t="s">
        <v>2629</v>
      </c>
      <c r="AK378" s="91" t="s">
        <v>2630</v>
      </c>
      <c r="AL378" s="88"/>
      <c r="AM378" s="91" t="s">
        <v>28</v>
      </c>
      <c r="AN378" s="88" t="s">
        <v>135</v>
      </c>
      <c r="AO378" s="91" t="s">
        <v>136</v>
      </c>
      <c r="AP378" s="91" t="s">
        <v>45</v>
      </c>
      <c r="AQ378" s="91" t="s">
        <v>2634</v>
      </c>
      <c r="AR378" s="91" t="s">
        <v>32</v>
      </c>
      <c r="AS378" s="91" t="s">
        <v>317</v>
      </c>
      <c r="AT378" s="91" t="s">
        <v>273</v>
      </c>
      <c r="AU378" s="91" t="s">
        <v>10384</v>
      </c>
      <c r="AV378" s="91" t="s">
        <v>11973</v>
      </c>
      <c r="AW378" s="91" t="s">
        <v>12639</v>
      </c>
      <c r="AX378" s="91" t="s">
        <v>2628</v>
      </c>
      <c r="AY378" s="93">
        <v>0</v>
      </c>
      <c r="AZ378" s="116" t="s">
        <v>12327</v>
      </c>
      <c r="BA378" s="91" t="s">
        <v>12686</v>
      </c>
      <c r="BB378" s="91" t="s">
        <v>12755</v>
      </c>
      <c r="BC378" s="91" t="s">
        <v>36</v>
      </c>
      <c r="BD378" s="132">
        <v>85000</v>
      </c>
      <c r="BE378" s="91" t="s">
        <v>12686</v>
      </c>
      <c r="BF378" s="91" t="s">
        <v>12639</v>
      </c>
      <c r="BG378" s="96">
        <f t="shared" si="19"/>
        <v>1150</v>
      </c>
      <c r="BH378" s="97">
        <f t="shared" si="20"/>
        <v>38.333333333333336</v>
      </c>
    </row>
    <row r="379" spans="1:60" ht="12.95" customHeight="1" x14ac:dyDescent="0.25">
      <c r="A379" s="88" t="s">
        <v>12356</v>
      </c>
      <c r="B379" s="88">
        <v>1</v>
      </c>
      <c r="C379" s="88" t="s">
        <v>2527</v>
      </c>
      <c r="D379" s="270"/>
      <c r="E379" s="88" t="s">
        <v>2580</v>
      </c>
      <c r="F379" s="88" t="s">
        <v>10200</v>
      </c>
      <c r="G379" s="200" t="s">
        <v>9729</v>
      </c>
      <c r="H379" s="88" t="s">
        <v>10196</v>
      </c>
      <c r="I379" s="88" t="s">
        <v>11920</v>
      </c>
      <c r="J379" s="88" t="s">
        <v>7453</v>
      </c>
      <c r="K379" s="89">
        <v>153224.34</v>
      </c>
      <c r="L379" s="89">
        <v>143000</v>
      </c>
      <c r="M379" s="89">
        <f xml:space="preserve"> K379-L379</f>
        <v>10224.339999999997</v>
      </c>
      <c r="N379" s="292">
        <v>20000</v>
      </c>
      <c r="O379" s="297" t="s">
        <v>16070</v>
      </c>
      <c r="P379" s="88" t="s">
        <v>9686</v>
      </c>
      <c r="Q379" s="90"/>
      <c r="R379" s="91" t="s">
        <v>12833</v>
      </c>
      <c r="S379" s="180" t="s">
        <v>12403</v>
      </c>
      <c r="T379" s="91" t="s">
        <v>2622</v>
      </c>
      <c r="U379" s="91">
        <v>1205152</v>
      </c>
      <c r="V379" s="88" t="s">
        <v>1267</v>
      </c>
      <c r="W379" s="186" t="s">
        <v>12604</v>
      </c>
      <c r="X379" s="88"/>
      <c r="Y379" s="132">
        <v>150000</v>
      </c>
      <c r="Z379" s="132">
        <v>150000</v>
      </c>
      <c r="AA379" s="88"/>
      <c r="AB379" s="88"/>
      <c r="AC379" s="88"/>
      <c r="AD379" s="132">
        <v>150000</v>
      </c>
      <c r="AE379" s="182"/>
      <c r="AF379" s="132">
        <v>0</v>
      </c>
      <c r="AG379" s="132">
        <v>0</v>
      </c>
      <c r="AH379" s="91" t="s">
        <v>27</v>
      </c>
      <c r="AI379" s="93">
        <v>0</v>
      </c>
      <c r="AJ379" s="91" t="s">
        <v>2629</v>
      </c>
      <c r="AK379" s="91" t="s">
        <v>2625</v>
      </c>
      <c r="AL379" s="91" t="s">
        <v>2626</v>
      </c>
      <c r="AM379" s="91" t="s">
        <v>28</v>
      </c>
      <c r="AN379" s="88" t="s">
        <v>135</v>
      </c>
      <c r="AO379" s="91" t="s">
        <v>136</v>
      </c>
      <c r="AP379" s="91" t="s">
        <v>45</v>
      </c>
      <c r="AQ379" s="91" t="s">
        <v>2644</v>
      </c>
      <c r="AR379" s="91" t="s">
        <v>32</v>
      </c>
      <c r="AS379" s="91" t="s">
        <v>382</v>
      </c>
      <c r="AT379" s="91" t="s">
        <v>123</v>
      </c>
      <c r="AU379" s="91" t="s">
        <v>185</v>
      </c>
      <c r="AV379" s="91" t="s">
        <v>11973</v>
      </c>
      <c r="AW379" s="91" t="s">
        <v>12639</v>
      </c>
      <c r="AX379" s="91" t="s">
        <v>2637</v>
      </c>
      <c r="AY379" s="93">
        <v>0</v>
      </c>
      <c r="AZ379" s="116" t="s">
        <v>12328</v>
      </c>
      <c r="BA379" s="91" t="s">
        <v>11119</v>
      </c>
      <c r="BB379" s="91" t="s">
        <v>12756</v>
      </c>
      <c r="BC379" s="91" t="s">
        <v>600</v>
      </c>
      <c r="BD379" s="132">
        <v>150000</v>
      </c>
      <c r="BE379" s="91" t="s">
        <v>11119</v>
      </c>
      <c r="BF379" s="91" t="s">
        <v>12639</v>
      </c>
      <c r="BG379" s="96">
        <f t="shared" si="19"/>
        <v>1331</v>
      </c>
      <c r="BH379" s="97">
        <f t="shared" si="20"/>
        <v>44.366666666666667</v>
      </c>
    </row>
    <row r="380" spans="1:60" ht="12.95" customHeight="1" x14ac:dyDescent="0.25">
      <c r="A380" s="88" t="s">
        <v>12356</v>
      </c>
      <c r="B380" s="88">
        <v>1</v>
      </c>
      <c r="C380" s="88" t="s">
        <v>2527</v>
      </c>
      <c r="D380" s="270"/>
      <c r="E380" s="88" t="s">
        <v>4744</v>
      </c>
      <c r="F380" s="88" t="s">
        <v>10547</v>
      </c>
      <c r="G380" s="88"/>
      <c r="H380" s="88" t="s">
        <v>10196</v>
      </c>
      <c r="I380" s="88" t="s">
        <v>11891</v>
      </c>
      <c r="J380" s="88" t="s">
        <v>7456</v>
      </c>
      <c r="K380" s="89">
        <v>0</v>
      </c>
      <c r="L380" s="89">
        <v>0</v>
      </c>
      <c r="M380" s="89">
        <f>K380-L380</f>
        <v>0</v>
      </c>
      <c r="N380" s="303">
        <v>0</v>
      </c>
      <c r="O380" s="297" t="s">
        <v>16077</v>
      </c>
      <c r="P380" s="88" t="s">
        <v>9686</v>
      </c>
      <c r="Q380" s="90"/>
      <c r="R380" s="91" t="s">
        <v>12834</v>
      </c>
      <c r="S380" s="180" t="s">
        <v>12404</v>
      </c>
      <c r="T380" s="91" t="s">
        <v>2622</v>
      </c>
      <c r="U380" s="88"/>
      <c r="V380" s="88" t="s">
        <v>1267</v>
      </c>
      <c r="W380" s="88"/>
      <c r="X380" s="88"/>
      <c r="Y380" s="132">
        <v>0</v>
      </c>
      <c r="Z380" s="132">
        <v>0</v>
      </c>
      <c r="AA380" s="88"/>
      <c r="AB380" s="88"/>
      <c r="AC380" s="88"/>
      <c r="AD380" s="132">
        <v>0</v>
      </c>
      <c r="AE380" s="182"/>
      <c r="AF380" s="132">
        <v>0</v>
      </c>
      <c r="AG380" s="132">
        <v>205362.46</v>
      </c>
      <c r="AH380" s="91" t="s">
        <v>26</v>
      </c>
      <c r="AI380" s="93">
        <v>205362.46</v>
      </c>
      <c r="AJ380" s="91" t="s">
        <v>2629</v>
      </c>
      <c r="AK380" s="91" t="s">
        <v>2630</v>
      </c>
      <c r="AL380" s="88"/>
      <c r="AM380" s="91" t="s">
        <v>28</v>
      </c>
      <c r="AN380" s="116" t="s">
        <v>596</v>
      </c>
      <c r="AO380" s="91" t="s">
        <v>12631</v>
      </c>
      <c r="AP380" s="91" t="s">
        <v>31</v>
      </c>
      <c r="AQ380" s="91" t="s">
        <v>2653</v>
      </c>
      <c r="AR380" s="91" t="s">
        <v>32</v>
      </c>
      <c r="AS380" s="91" t="s">
        <v>202</v>
      </c>
      <c r="AT380" s="91" t="s">
        <v>123</v>
      </c>
      <c r="AU380" s="91" t="s">
        <v>185</v>
      </c>
      <c r="AV380" s="91" t="s">
        <v>11973</v>
      </c>
      <c r="AW380" s="91" t="s">
        <v>12645</v>
      </c>
      <c r="AX380" s="91" t="s">
        <v>2635</v>
      </c>
      <c r="AY380" s="93">
        <v>0</v>
      </c>
      <c r="AZ380" s="116" t="s">
        <v>12329</v>
      </c>
      <c r="BA380" s="91" t="s">
        <v>12687</v>
      </c>
      <c r="BB380" s="91" t="s">
        <v>12757</v>
      </c>
      <c r="BC380" s="91" t="s">
        <v>600</v>
      </c>
      <c r="BD380" s="132">
        <v>0</v>
      </c>
      <c r="BE380" s="91" t="s">
        <v>12687</v>
      </c>
      <c r="BF380" s="91" t="s">
        <v>12645</v>
      </c>
      <c r="BG380" s="96">
        <f t="shared" si="19"/>
        <v>3448</v>
      </c>
      <c r="BH380" s="97">
        <f t="shared" si="20"/>
        <v>114.93333333333334</v>
      </c>
    </row>
    <row r="381" spans="1:60" ht="12.95" customHeight="1" x14ac:dyDescent="0.25">
      <c r="A381" s="150" t="s">
        <v>12356</v>
      </c>
      <c r="B381" s="150">
        <v>93</v>
      </c>
      <c r="C381" s="88" t="s">
        <v>2527</v>
      </c>
      <c r="D381" s="270">
        <v>5055</v>
      </c>
      <c r="E381" s="150" t="s">
        <v>2536</v>
      </c>
      <c r="F381" s="150" t="s">
        <v>9730</v>
      </c>
      <c r="G381" s="214" t="s">
        <v>9730</v>
      </c>
      <c r="H381" s="88" t="s">
        <v>10196</v>
      </c>
      <c r="I381" s="33" t="s">
        <v>17459</v>
      </c>
      <c r="J381" s="150" t="s">
        <v>7453</v>
      </c>
      <c r="K381" s="158">
        <v>35938</v>
      </c>
      <c r="L381" s="158">
        <v>35938</v>
      </c>
      <c r="M381" s="158">
        <f xml:space="preserve"> K381-L381</f>
        <v>0</v>
      </c>
      <c r="N381" s="292">
        <v>0</v>
      </c>
      <c r="O381" s="297" t="s">
        <v>16077</v>
      </c>
      <c r="P381" s="150" t="s">
        <v>7842</v>
      </c>
      <c r="Q381" s="183"/>
      <c r="R381" s="184" t="s">
        <v>12835</v>
      </c>
      <c r="S381" s="185" t="s">
        <v>12405</v>
      </c>
      <c r="T381" s="184" t="s">
        <v>2622</v>
      </c>
      <c r="U381" s="184" t="s">
        <v>12470</v>
      </c>
      <c r="V381" s="184" t="s">
        <v>12538</v>
      </c>
      <c r="W381" s="184" t="s">
        <v>12605</v>
      </c>
      <c r="X381" s="150"/>
      <c r="Y381" s="161">
        <v>57175.75</v>
      </c>
      <c r="Z381" s="161">
        <v>57175.75</v>
      </c>
      <c r="AA381" s="150"/>
      <c r="AB381" s="150"/>
      <c r="AC381" s="150"/>
      <c r="AD381" s="161">
        <v>35970.69</v>
      </c>
      <c r="AE381" s="185" t="s">
        <v>26</v>
      </c>
      <c r="AF381" s="161">
        <v>35970.69</v>
      </c>
      <c r="AG381" s="161">
        <v>0</v>
      </c>
      <c r="AH381" s="184" t="s">
        <v>27</v>
      </c>
      <c r="AI381" s="203">
        <v>0</v>
      </c>
      <c r="AJ381" s="184" t="s">
        <v>2629</v>
      </c>
      <c r="AK381" s="184" t="s">
        <v>2625</v>
      </c>
      <c r="AL381" s="184" t="s">
        <v>2626</v>
      </c>
      <c r="AM381" s="184" t="s">
        <v>28</v>
      </c>
      <c r="AN381" s="88" t="s">
        <v>135</v>
      </c>
      <c r="AO381" s="184" t="s">
        <v>298</v>
      </c>
      <c r="AP381" s="184" t="s">
        <v>45</v>
      </c>
      <c r="AQ381" s="184" t="s">
        <v>2859</v>
      </c>
      <c r="AR381" s="184" t="s">
        <v>32</v>
      </c>
      <c r="AS381" s="184" t="s">
        <v>77</v>
      </c>
      <c r="AT381" s="184" t="s">
        <v>34</v>
      </c>
      <c r="AU381" s="184" t="s">
        <v>71</v>
      </c>
      <c r="AV381" s="184" t="s">
        <v>11973</v>
      </c>
      <c r="AW381" s="184" t="s">
        <v>12644</v>
      </c>
      <c r="AX381" s="184" t="s">
        <v>2660</v>
      </c>
      <c r="AY381" s="203">
        <v>0</v>
      </c>
      <c r="AZ381" s="160" t="s">
        <v>12330</v>
      </c>
      <c r="BA381" s="184" t="s">
        <v>12688</v>
      </c>
      <c r="BB381" s="184" t="s">
        <v>12758</v>
      </c>
      <c r="BC381" s="184" t="s">
        <v>36</v>
      </c>
      <c r="BD381" s="161">
        <v>57175.75</v>
      </c>
      <c r="BE381" s="184" t="s">
        <v>12688</v>
      </c>
      <c r="BF381" s="184" t="s">
        <v>12644</v>
      </c>
      <c r="BG381" s="96">
        <f t="shared" si="19"/>
        <v>312</v>
      </c>
      <c r="BH381" s="97">
        <f t="shared" si="20"/>
        <v>10.4</v>
      </c>
    </row>
    <row r="382" spans="1:60" ht="12.95" customHeight="1" x14ac:dyDescent="0.25">
      <c r="A382" s="150" t="s">
        <v>12356</v>
      </c>
      <c r="B382" s="150">
        <v>93</v>
      </c>
      <c r="C382" s="88" t="s">
        <v>2527</v>
      </c>
      <c r="D382" s="270">
        <v>5081</v>
      </c>
      <c r="E382" s="150" t="s">
        <v>2564</v>
      </c>
      <c r="F382" s="150" t="s">
        <v>12863</v>
      </c>
      <c r="G382" s="200" t="s">
        <v>9729</v>
      </c>
      <c r="H382" s="88" t="s">
        <v>10196</v>
      </c>
      <c r="I382" s="150" t="s">
        <v>10205</v>
      </c>
      <c r="J382" s="150" t="s">
        <v>7453</v>
      </c>
      <c r="K382" s="158">
        <v>20227.11</v>
      </c>
      <c r="L382" s="158">
        <v>19000</v>
      </c>
      <c r="M382" s="158">
        <f xml:space="preserve"> K382-L382</f>
        <v>1227.1100000000006</v>
      </c>
      <c r="N382" s="292">
        <v>0</v>
      </c>
      <c r="O382" s="297" t="s">
        <v>16077</v>
      </c>
      <c r="P382" s="150" t="s">
        <v>7842</v>
      </c>
      <c r="Q382" s="183"/>
      <c r="R382" s="184" t="s">
        <v>12836</v>
      </c>
      <c r="S382" s="185" t="s">
        <v>12406</v>
      </c>
      <c r="T382" s="184" t="s">
        <v>2622</v>
      </c>
      <c r="U382" s="184" t="s">
        <v>12471</v>
      </c>
      <c r="V382" s="184" t="s">
        <v>12539</v>
      </c>
      <c r="W382" s="184" t="s">
        <v>12606</v>
      </c>
      <c r="X382" s="150"/>
      <c r="Y382" s="161">
        <v>123000</v>
      </c>
      <c r="Z382" s="161">
        <v>123000</v>
      </c>
      <c r="AA382" s="150"/>
      <c r="AB382" s="150"/>
      <c r="AC382" s="150"/>
      <c r="AD382" s="161">
        <v>19000</v>
      </c>
      <c r="AE382" s="185" t="s">
        <v>26</v>
      </c>
      <c r="AF382" s="161">
        <v>19000</v>
      </c>
      <c r="AG382" s="161">
        <v>0</v>
      </c>
      <c r="AH382" s="184" t="s">
        <v>27</v>
      </c>
      <c r="AI382" s="203">
        <v>0</v>
      </c>
      <c r="AJ382" s="184" t="s">
        <v>2629</v>
      </c>
      <c r="AK382" s="184" t="s">
        <v>2630</v>
      </c>
      <c r="AL382" s="150"/>
      <c r="AM382" s="184" t="s">
        <v>28</v>
      </c>
      <c r="AN382" s="88" t="s">
        <v>135</v>
      </c>
      <c r="AO382" s="184" t="s">
        <v>298</v>
      </c>
      <c r="AP382" s="184" t="s">
        <v>31</v>
      </c>
      <c r="AQ382" s="184" t="s">
        <v>2634</v>
      </c>
      <c r="AR382" s="184" t="s">
        <v>32</v>
      </c>
      <c r="AS382" s="184" t="s">
        <v>126</v>
      </c>
      <c r="AT382" s="184" t="s">
        <v>34</v>
      </c>
      <c r="AU382" s="184" t="s">
        <v>71</v>
      </c>
      <c r="AV382" s="184" t="s">
        <v>11973</v>
      </c>
      <c r="AW382" s="184" t="s">
        <v>12646</v>
      </c>
      <c r="AX382" s="184" t="s">
        <v>2660</v>
      </c>
      <c r="AY382" s="203">
        <v>0</v>
      </c>
      <c r="AZ382" s="160" t="s">
        <v>12331</v>
      </c>
      <c r="BA382" s="184" t="s">
        <v>12689</v>
      </c>
      <c r="BB382" s="184" t="s">
        <v>12759</v>
      </c>
      <c r="BC382" s="184" t="s">
        <v>36</v>
      </c>
      <c r="BD382" s="161">
        <v>123000</v>
      </c>
      <c r="BE382" s="184" t="s">
        <v>12689</v>
      </c>
      <c r="BF382" s="184" t="s">
        <v>12646</v>
      </c>
      <c r="BG382" s="96">
        <f t="shared" si="19"/>
        <v>166</v>
      </c>
      <c r="BH382" s="97">
        <f t="shared" si="20"/>
        <v>5.5333333333333332</v>
      </c>
    </row>
    <row r="383" spans="1:60" ht="12.95" customHeight="1" x14ac:dyDescent="0.25">
      <c r="A383" s="150" t="s">
        <v>12356</v>
      </c>
      <c r="B383" s="150">
        <v>82</v>
      </c>
      <c r="C383" s="88" t="s">
        <v>2527</v>
      </c>
      <c r="D383" s="270">
        <v>5013</v>
      </c>
      <c r="E383" s="150" t="s">
        <v>2538</v>
      </c>
      <c r="F383" s="150" t="s">
        <v>9729</v>
      </c>
      <c r="G383" s="200" t="s">
        <v>9729</v>
      </c>
      <c r="H383" s="88" t="s">
        <v>10196</v>
      </c>
      <c r="I383" s="150" t="s">
        <v>12862</v>
      </c>
      <c r="J383" s="150" t="s">
        <v>7456</v>
      </c>
      <c r="K383" s="158">
        <v>44491</v>
      </c>
      <c r="L383" s="158">
        <v>0</v>
      </c>
      <c r="M383" s="158">
        <f>K383-L383</f>
        <v>44491</v>
      </c>
      <c r="N383" s="303">
        <v>0</v>
      </c>
      <c r="O383" s="297" t="s">
        <v>16077</v>
      </c>
      <c r="P383" s="150" t="s">
        <v>7842</v>
      </c>
      <c r="Q383" s="183"/>
      <c r="R383" s="184" t="s">
        <v>12837</v>
      </c>
      <c r="S383" s="185" t="s">
        <v>12407</v>
      </c>
      <c r="T383" s="184" t="s">
        <v>2622</v>
      </c>
      <c r="U383" s="184" t="s">
        <v>8210</v>
      </c>
      <c r="V383" s="184" t="s">
        <v>8211</v>
      </c>
      <c r="W383" s="184" t="s">
        <v>12607</v>
      </c>
      <c r="X383" s="150"/>
      <c r="Y383" s="161">
        <v>44491</v>
      </c>
      <c r="Z383" s="161">
        <v>44491</v>
      </c>
      <c r="AA383" s="150"/>
      <c r="AB383" s="150"/>
      <c r="AC383" s="150"/>
      <c r="AD383" s="161">
        <v>44491</v>
      </c>
      <c r="AE383" s="185" t="s">
        <v>50</v>
      </c>
      <c r="AF383" s="161">
        <v>22245.5</v>
      </c>
      <c r="AG383" s="161">
        <v>0</v>
      </c>
      <c r="AH383" s="184" t="s">
        <v>27</v>
      </c>
      <c r="AI383" s="203">
        <v>0</v>
      </c>
      <c r="AJ383" s="184" t="s">
        <v>2629</v>
      </c>
      <c r="AK383" s="184" t="s">
        <v>2630</v>
      </c>
      <c r="AL383" s="150"/>
      <c r="AM383" s="184" t="s">
        <v>28</v>
      </c>
      <c r="AN383" s="88" t="s">
        <v>135</v>
      </c>
      <c r="AO383" s="184" t="s">
        <v>136</v>
      </c>
      <c r="AP383" s="184" t="s">
        <v>31</v>
      </c>
      <c r="AQ383" s="184" t="s">
        <v>2644</v>
      </c>
      <c r="AR383" s="184" t="s">
        <v>32</v>
      </c>
      <c r="AS383" s="184" t="s">
        <v>77</v>
      </c>
      <c r="AT383" s="184" t="s">
        <v>34</v>
      </c>
      <c r="AU383" s="184" t="s">
        <v>71</v>
      </c>
      <c r="AV383" s="184" t="s">
        <v>11973</v>
      </c>
      <c r="AW383" s="184" t="s">
        <v>12644</v>
      </c>
      <c r="AX383" s="184" t="s">
        <v>2628</v>
      </c>
      <c r="AY383" s="203">
        <v>0</v>
      </c>
      <c r="AZ383" s="160" t="s">
        <v>12332</v>
      </c>
      <c r="BA383" s="184" t="s">
        <v>12168</v>
      </c>
      <c r="BB383" s="184" t="s">
        <v>12760</v>
      </c>
      <c r="BC383" s="184" t="s">
        <v>36</v>
      </c>
      <c r="BD383" s="161">
        <v>44491</v>
      </c>
      <c r="BE383" s="184" t="s">
        <v>12168</v>
      </c>
      <c r="BF383" s="184" t="s">
        <v>12644</v>
      </c>
      <c r="BG383" s="96">
        <f t="shared" si="19"/>
        <v>657</v>
      </c>
      <c r="BH383" s="97">
        <f t="shared" si="20"/>
        <v>21.9</v>
      </c>
    </row>
    <row r="384" spans="1:60" ht="12.95" customHeight="1" x14ac:dyDescent="0.25">
      <c r="A384" s="150" t="s">
        <v>12356</v>
      </c>
      <c r="B384" s="150">
        <v>93</v>
      </c>
      <c r="C384" s="88" t="s">
        <v>2527</v>
      </c>
      <c r="D384" s="270">
        <v>5055</v>
      </c>
      <c r="E384" s="150" t="s">
        <v>2536</v>
      </c>
      <c r="F384" s="150" t="s">
        <v>11243</v>
      </c>
      <c r="G384" s="200" t="s">
        <v>9729</v>
      </c>
      <c r="H384" s="88" t="s">
        <v>10196</v>
      </c>
      <c r="I384" s="33" t="s">
        <v>17459</v>
      </c>
      <c r="J384" s="150" t="s">
        <v>7839</v>
      </c>
      <c r="K384" s="158">
        <v>171865.96</v>
      </c>
      <c r="L384" s="158">
        <v>171865.96</v>
      </c>
      <c r="M384" s="158">
        <v>0</v>
      </c>
      <c r="N384" s="292">
        <v>15410.56</v>
      </c>
      <c r="O384" s="297" t="s">
        <v>16070</v>
      </c>
      <c r="P384" s="150" t="s">
        <v>7842</v>
      </c>
      <c r="Q384" s="183"/>
      <c r="R384" s="184" t="s">
        <v>12838</v>
      </c>
      <c r="S384" s="185" t="s">
        <v>12408</v>
      </c>
      <c r="T384" s="184" t="s">
        <v>2622</v>
      </c>
      <c r="U384" s="184" t="s">
        <v>12472</v>
      </c>
      <c r="V384" s="184" t="s">
        <v>12540</v>
      </c>
      <c r="W384" s="184" t="s">
        <v>12608</v>
      </c>
      <c r="X384" s="150"/>
      <c r="Y384" s="161">
        <v>123000</v>
      </c>
      <c r="Z384" s="161">
        <v>123000</v>
      </c>
      <c r="AA384" s="150"/>
      <c r="AB384" s="150"/>
      <c r="AC384" s="150"/>
      <c r="AD384" s="161">
        <v>123000</v>
      </c>
      <c r="AE384" s="185" t="s">
        <v>26</v>
      </c>
      <c r="AF384" s="161">
        <v>123000</v>
      </c>
      <c r="AG384" s="161">
        <v>0</v>
      </c>
      <c r="AH384" s="184" t="s">
        <v>27</v>
      </c>
      <c r="AI384" s="203">
        <v>0</v>
      </c>
      <c r="AJ384" s="184" t="s">
        <v>2629</v>
      </c>
      <c r="AK384" s="184" t="s">
        <v>2625</v>
      </c>
      <c r="AL384" s="184" t="s">
        <v>2626</v>
      </c>
      <c r="AM384" s="184" t="s">
        <v>28</v>
      </c>
      <c r="AN384" s="88" t="s">
        <v>135</v>
      </c>
      <c r="AO384" s="184" t="s">
        <v>136</v>
      </c>
      <c r="AP384" s="184" t="s">
        <v>45</v>
      </c>
      <c r="AQ384" s="184" t="s">
        <v>11947</v>
      </c>
      <c r="AR384" s="184" t="s">
        <v>32</v>
      </c>
      <c r="AS384" s="184" t="s">
        <v>77</v>
      </c>
      <c r="AT384" s="184" t="s">
        <v>34</v>
      </c>
      <c r="AU384" s="184" t="s">
        <v>71</v>
      </c>
      <c r="AV384" s="184" t="s">
        <v>11973</v>
      </c>
      <c r="AW384" s="184" t="s">
        <v>12644</v>
      </c>
      <c r="AX384" s="184" t="s">
        <v>43</v>
      </c>
      <c r="AY384" s="203">
        <v>0</v>
      </c>
      <c r="AZ384" s="160" t="s">
        <v>12333</v>
      </c>
      <c r="BA384" s="184" t="s">
        <v>12690</v>
      </c>
      <c r="BB384" s="184" t="s">
        <v>12761</v>
      </c>
      <c r="BC384" s="184" t="s">
        <v>36</v>
      </c>
      <c r="BD384" s="161">
        <v>123000</v>
      </c>
      <c r="BE384" s="184" t="s">
        <v>12690</v>
      </c>
      <c r="BF384" s="184" t="s">
        <v>12644</v>
      </c>
      <c r="BG384" s="96">
        <f t="shared" si="19"/>
        <v>761</v>
      </c>
      <c r="BH384" s="97">
        <f t="shared" si="20"/>
        <v>25.366666666666667</v>
      </c>
    </row>
    <row r="385" spans="1:60" ht="12.95" customHeight="1" x14ac:dyDescent="0.25">
      <c r="A385" s="150" t="s">
        <v>12356</v>
      </c>
      <c r="B385" s="150">
        <v>93</v>
      </c>
      <c r="C385" s="88" t="s">
        <v>2527</v>
      </c>
      <c r="D385" s="270">
        <v>5030</v>
      </c>
      <c r="E385" s="150" t="s">
        <v>2530</v>
      </c>
      <c r="F385" s="150" t="s">
        <v>11913</v>
      </c>
      <c r="G385" s="150"/>
      <c r="H385" s="88" t="s">
        <v>10196</v>
      </c>
      <c r="I385" s="150" t="s">
        <v>10206</v>
      </c>
      <c r="J385" s="150" t="s">
        <v>7453</v>
      </c>
      <c r="K385" s="158">
        <v>56476.36</v>
      </c>
      <c r="L385" s="158">
        <v>48000</v>
      </c>
      <c r="M385" s="158">
        <f xml:space="preserve"> K385-L385</f>
        <v>8476.36</v>
      </c>
      <c r="N385" s="292">
        <v>7200</v>
      </c>
      <c r="O385" s="297" t="s">
        <v>16068</v>
      </c>
      <c r="P385" s="150" t="s">
        <v>7842</v>
      </c>
      <c r="Q385" s="183"/>
      <c r="R385" s="184" t="s">
        <v>12839</v>
      </c>
      <c r="S385" s="185" t="s">
        <v>12409</v>
      </c>
      <c r="T385" s="184" t="s">
        <v>2622</v>
      </c>
      <c r="U385" s="184" t="s">
        <v>12473</v>
      </c>
      <c r="V385" s="184" t="s">
        <v>12541</v>
      </c>
      <c r="W385" s="184" t="s">
        <v>12609</v>
      </c>
      <c r="X385" s="150"/>
      <c r="Y385" s="161">
        <v>33537</v>
      </c>
      <c r="Z385" s="161">
        <v>33537</v>
      </c>
      <c r="AA385" s="150"/>
      <c r="AB385" s="150"/>
      <c r="AC385" s="150"/>
      <c r="AD385" s="161">
        <v>33537</v>
      </c>
      <c r="AE385" s="185" t="s">
        <v>26</v>
      </c>
      <c r="AF385" s="161">
        <v>33537</v>
      </c>
      <c r="AG385" s="161">
        <v>0</v>
      </c>
      <c r="AH385" s="184" t="s">
        <v>27</v>
      </c>
      <c r="AI385" s="203">
        <v>0</v>
      </c>
      <c r="AJ385" s="184" t="s">
        <v>2629</v>
      </c>
      <c r="AK385" s="184" t="s">
        <v>2625</v>
      </c>
      <c r="AL385" s="184" t="s">
        <v>2626</v>
      </c>
      <c r="AM385" s="184" t="s">
        <v>28</v>
      </c>
      <c r="AN385" s="88" t="s">
        <v>135</v>
      </c>
      <c r="AO385" s="184" t="s">
        <v>136</v>
      </c>
      <c r="AP385" s="184" t="s">
        <v>31</v>
      </c>
      <c r="AQ385" s="184" t="s">
        <v>2634</v>
      </c>
      <c r="AR385" s="184" t="s">
        <v>32</v>
      </c>
      <c r="AS385" s="184" t="s">
        <v>1347</v>
      </c>
      <c r="AT385" s="184" t="s">
        <v>34</v>
      </c>
      <c r="AU385" s="184" t="s">
        <v>71</v>
      </c>
      <c r="AV385" s="184" t="s">
        <v>11973</v>
      </c>
      <c r="AW385" s="184" t="s">
        <v>12644</v>
      </c>
      <c r="AX385" s="184" t="s">
        <v>2637</v>
      </c>
      <c r="AY385" s="203">
        <v>0</v>
      </c>
      <c r="AZ385" s="160" t="s">
        <v>12334</v>
      </c>
      <c r="BA385" s="184" t="s">
        <v>12691</v>
      </c>
      <c r="BB385" s="184" t="s">
        <v>12762</v>
      </c>
      <c r="BC385" s="184" t="s">
        <v>36</v>
      </c>
      <c r="BD385" s="161">
        <v>33537</v>
      </c>
      <c r="BE385" s="184" t="s">
        <v>12691</v>
      </c>
      <c r="BF385" s="184" t="s">
        <v>12644</v>
      </c>
      <c r="BG385" s="96">
        <f t="shared" si="19"/>
        <v>736</v>
      </c>
      <c r="BH385" s="97">
        <f t="shared" si="20"/>
        <v>24.533333333333335</v>
      </c>
    </row>
    <row r="386" spans="1:60" ht="12.95" customHeight="1" x14ac:dyDescent="0.25">
      <c r="A386" s="150" t="s">
        <v>12356</v>
      </c>
      <c r="B386" s="150">
        <v>93</v>
      </c>
      <c r="C386" s="88" t="s">
        <v>2527</v>
      </c>
      <c r="D386" s="270">
        <v>5030</v>
      </c>
      <c r="E386" s="150" t="s">
        <v>2530</v>
      </c>
      <c r="F386" s="150" t="s">
        <v>9730</v>
      </c>
      <c r="G386" s="214" t="s">
        <v>9730</v>
      </c>
      <c r="H386" s="88" t="s">
        <v>10196</v>
      </c>
      <c r="I386" s="150" t="s">
        <v>11891</v>
      </c>
      <c r="J386" s="150" t="s">
        <v>7453</v>
      </c>
      <c r="K386" s="158">
        <v>58577.91</v>
      </c>
      <c r="L386" s="158">
        <v>42325</v>
      </c>
      <c r="M386" s="158">
        <f xml:space="preserve"> K386-L386</f>
        <v>16252.910000000003</v>
      </c>
      <c r="N386" s="292">
        <v>6348.75</v>
      </c>
      <c r="O386" s="297" t="s">
        <v>16068</v>
      </c>
      <c r="P386" s="150" t="s">
        <v>7842</v>
      </c>
      <c r="Q386" s="183"/>
      <c r="R386" s="184" t="s">
        <v>12840</v>
      </c>
      <c r="S386" s="185" t="s">
        <v>12410</v>
      </c>
      <c r="T386" s="184" t="s">
        <v>2622</v>
      </c>
      <c r="U386" s="184" t="s">
        <v>12474</v>
      </c>
      <c r="V386" s="184" t="s">
        <v>12542</v>
      </c>
      <c r="W386" s="150" t="s">
        <v>12865</v>
      </c>
      <c r="X386" s="150"/>
      <c r="Y386" s="161">
        <v>27892.47</v>
      </c>
      <c r="Z386" s="161">
        <v>27892.47</v>
      </c>
      <c r="AA386" s="150"/>
      <c r="AB386" s="150"/>
      <c r="AC386" s="150"/>
      <c r="AD386" s="161">
        <v>27892.47</v>
      </c>
      <c r="AE386" s="185" t="s">
        <v>26</v>
      </c>
      <c r="AF386" s="161">
        <v>27892.47</v>
      </c>
      <c r="AG386" s="161">
        <v>0</v>
      </c>
      <c r="AH386" s="184" t="s">
        <v>27</v>
      </c>
      <c r="AI386" s="203">
        <v>0</v>
      </c>
      <c r="AJ386" s="184" t="s">
        <v>2629</v>
      </c>
      <c r="AK386" s="184" t="s">
        <v>2625</v>
      </c>
      <c r="AL386" s="184" t="s">
        <v>2626</v>
      </c>
      <c r="AM386" s="184" t="s">
        <v>28</v>
      </c>
      <c r="AN386" s="88" t="s">
        <v>135</v>
      </c>
      <c r="AO386" s="184" t="s">
        <v>136</v>
      </c>
      <c r="AP386" s="184" t="s">
        <v>31</v>
      </c>
      <c r="AQ386" s="184" t="s">
        <v>2634</v>
      </c>
      <c r="AR386" s="184" t="s">
        <v>32</v>
      </c>
      <c r="AS386" s="184" t="s">
        <v>1018</v>
      </c>
      <c r="AT386" s="184" t="s">
        <v>34</v>
      </c>
      <c r="AU386" s="184" t="s">
        <v>71</v>
      </c>
      <c r="AV386" s="184" t="s">
        <v>11973</v>
      </c>
      <c r="AW386" s="184" t="s">
        <v>12644</v>
      </c>
      <c r="AX386" s="184" t="s">
        <v>2637</v>
      </c>
      <c r="AY386" s="203">
        <v>0</v>
      </c>
      <c r="AZ386" s="160" t="s">
        <v>12335</v>
      </c>
      <c r="BA386" s="184" t="s">
        <v>12692</v>
      </c>
      <c r="BB386" s="184" t="s">
        <v>12763</v>
      </c>
      <c r="BC386" s="184" t="s">
        <v>36</v>
      </c>
      <c r="BD386" s="161">
        <v>27892.47</v>
      </c>
      <c r="BE386" s="184" t="s">
        <v>12692</v>
      </c>
      <c r="BF386" s="184" t="s">
        <v>12644</v>
      </c>
      <c r="BG386" s="96">
        <f t="shared" si="19"/>
        <v>825</v>
      </c>
      <c r="BH386" s="97">
        <f t="shared" si="20"/>
        <v>27.5</v>
      </c>
    </row>
    <row r="387" spans="1:60" ht="12.95" customHeight="1" x14ac:dyDescent="0.25">
      <c r="A387" s="150" t="s">
        <v>12356</v>
      </c>
      <c r="B387" s="150">
        <v>82</v>
      </c>
      <c r="C387" s="88" t="s">
        <v>2527</v>
      </c>
      <c r="D387" s="270">
        <v>5012</v>
      </c>
      <c r="E387" s="88" t="s">
        <v>2537</v>
      </c>
      <c r="F387" s="150" t="s">
        <v>12275</v>
      </c>
      <c r="G387" s="200" t="s">
        <v>9729</v>
      </c>
      <c r="H387" s="88" t="s">
        <v>11884</v>
      </c>
      <c r="I387" s="88" t="s">
        <v>13987</v>
      </c>
      <c r="J387" s="150" t="s">
        <v>7456</v>
      </c>
      <c r="K387" s="158">
        <v>197365.50840000002</v>
      </c>
      <c r="L387" s="158">
        <v>0</v>
      </c>
      <c r="M387" s="158">
        <f>K387-L387</f>
        <v>197365.50840000002</v>
      </c>
      <c r="N387" s="303">
        <v>0</v>
      </c>
      <c r="O387" s="297" t="s">
        <v>16077</v>
      </c>
      <c r="P387" s="150" t="s">
        <v>7842</v>
      </c>
      <c r="Q387" s="183"/>
      <c r="R387" s="184" t="s">
        <v>12841</v>
      </c>
      <c r="S387" s="185" t="s">
        <v>12411</v>
      </c>
      <c r="T387" s="184" t="s">
        <v>2622</v>
      </c>
      <c r="U387" s="184" t="s">
        <v>12475</v>
      </c>
      <c r="V387" s="184" t="s">
        <v>12543</v>
      </c>
      <c r="W387" s="184" t="s">
        <v>12610</v>
      </c>
      <c r="X387" s="150"/>
      <c r="Y387" s="161">
        <v>140333</v>
      </c>
      <c r="Z387" s="161">
        <v>140333</v>
      </c>
      <c r="AA387" s="150"/>
      <c r="AB387" s="150"/>
      <c r="AC387" s="150"/>
      <c r="AD387" s="161">
        <v>140333</v>
      </c>
      <c r="AE387" s="185" t="s">
        <v>50</v>
      </c>
      <c r="AF387" s="161">
        <v>70166.5</v>
      </c>
      <c r="AG387" s="161">
        <v>0</v>
      </c>
      <c r="AH387" s="184" t="s">
        <v>27</v>
      </c>
      <c r="AI387" s="203">
        <v>0</v>
      </c>
      <c r="AJ387" s="184" t="s">
        <v>2629</v>
      </c>
      <c r="AK387" s="184" t="s">
        <v>2630</v>
      </c>
      <c r="AL387" s="150"/>
      <c r="AM387" s="184" t="s">
        <v>28</v>
      </c>
      <c r="AN387" s="88" t="s">
        <v>135</v>
      </c>
      <c r="AO387" s="184" t="s">
        <v>136</v>
      </c>
      <c r="AP387" s="184" t="s">
        <v>31</v>
      </c>
      <c r="AQ387" s="184" t="s">
        <v>2689</v>
      </c>
      <c r="AR387" s="184" t="s">
        <v>32</v>
      </c>
      <c r="AS387" s="184" t="s">
        <v>39</v>
      </c>
      <c r="AT387" s="184" t="s">
        <v>40</v>
      </c>
      <c r="AU387" s="184" t="s">
        <v>41</v>
      </c>
      <c r="AV387" s="184" t="s">
        <v>11973</v>
      </c>
      <c r="AW387" s="184" t="s">
        <v>12646</v>
      </c>
      <c r="AX387" s="184" t="s">
        <v>2628</v>
      </c>
      <c r="AY387" s="203">
        <v>0</v>
      </c>
      <c r="AZ387" s="160" t="s">
        <v>12336</v>
      </c>
      <c r="BA387" s="184" t="s">
        <v>12693</v>
      </c>
      <c r="BB387" s="184" t="s">
        <v>12764</v>
      </c>
      <c r="BC387" s="184" t="s">
        <v>36</v>
      </c>
      <c r="BD387" s="161">
        <v>140333</v>
      </c>
      <c r="BE387" s="184" t="s">
        <v>12693</v>
      </c>
      <c r="BF387" s="184" t="s">
        <v>12646</v>
      </c>
      <c r="BG387" s="96">
        <f t="shared" si="19"/>
        <v>696</v>
      </c>
      <c r="BH387" s="97">
        <f t="shared" si="20"/>
        <v>23.2</v>
      </c>
    </row>
    <row r="388" spans="1:60" ht="12.95" customHeight="1" x14ac:dyDescent="0.25">
      <c r="A388" s="150" t="s">
        <v>12356</v>
      </c>
      <c r="B388" s="150">
        <v>93</v>
      </c>
      <c r="C388" s="88" t="s">
        <v>2527</v>
      </c>
      <c r="D388" s="270">
        <v>1122</v>
      </c>
      <c r="E388" s="150" t="s">
        <v>2539</v>
      </c>
      <c r="F388" s="150" t="s">
        <v>4749</v>
      </c>
      <c r="G388" s="150"/>
      <c r="H388" s="88" t="s">
        <v>10202</v>
      </c>
      <c r="I388" s="150" t="s">
        <v>10202</v>
      </c>
      <c r="J388" s="150" t="s">
        <v>7453</v>
      </c>
      <c r="K388" s="158">
        <v>23915.29</v>
      </c>
      <c r="L388" s="158">
        <v>22000</v>
      </c>
      <c r="M388" s="158">
        <f xml:space="preserve"> K388-L388</f>
        <v>1915.2900000000009</v>
      </c>
      <c r="N388" s="292">
        <v>700</v>
      </c>
      <c r="O388" s="297" t="s">
        <v>16066</v>
      </c>
      <c r="P388" s="150" t="s">
        <v>7842</v>
      </c>
      <c r="Q388" s="183"/>
      <c r="R388" s="184" t="s">
        <v>12842</v>
      </c>
      <c r="S388" s="185" t="s">
        <v>12412</v>
      </c>
      <c r="T388" s="184" t="s">
        <v>2622</v>
      </c>
      <c r="U388" s="184" t="s">
        <v>1178</v>
      </c>
      <c r="V388" s="184" t="s">
        <v>12544</v>
      </c>
      <c r="W388" s="184" t="s">
        <v>12611</v>
      </c>
      <c r="X388" s="150"/>
      <c r="Y388" s="161">
        <v>12144</v>
      </c>
      <c r="Z388" s="161">
        <v>12144</v>
      </c>
      <c r="AA388" s="150"/>
      <c r="AB388" s="150"/>
      <c r="AC388" s="150"/>
      <c r="AD388" s="161">
        <v>12144</v>
      </c>
      <c r="AE388" s="185" t="s">
        <v>26</v>
      </c>
      <c r="AF388" s="161">
        <v>12144</v>
      </c>
      <c r="AG388" s="161">
        <v>0</v>
      </c>
      <c r="AH388" s="184" t="s">
        <v>27</v>
      </c>
      <c r="AI388" s="203">
        <v>0</v>
      </c>
      <c r="AJ388" s="184" t="s">
        <v>2629</v>
      </c>
      <c r="AK388" s="184" t="s">
        <v>2625</v>
      </c>
      <c r="AL388" s="184" t="s">
        <v>2626</v>
      </c>
      <c r="AM388" s="184" t="s">
        <v>28</v>
      </c>
      <c r="AN388" s="88" t="s">
        <v>135</v>
      </c>
      <c r="AO388" s="184" t="s">
        <v>136</v>
      </c>
      <c r="AP388" s="184" t="s">
        <v>45</v>
      </c>
      <c r="AQ388" s="184" t="s">
        <v>2655</v>
      </c>
      <c r="AR388" s="184" t="s">
        <v>32</v>
      </c>
      <c r="AS388" s="184" t="s">
        <v>39</v>
      </c>
      <c r="AT388" s="184" t="s">
        <v>40</v>
      </c>
      <c r="AU388" s="184" t="s">
        <v>41</v>
      </c>
      <c r="AV388" s="184" t="s">
        <v>11973</v>
      </c>
      <c r="AW388" s="184" t="s">
        <v>12646</v>
      </c>
      <c r="AX388" s="184" t="s">
        <v>2643</v>
      </c>
      <c r="AY388" s="203">
        <v>0</v>
      </c>
      <c r="AZ388" s="160" t="s">
        <v>12337</v>
      </c>
      <c r="BA388" s="184" t="s">
        <v>12694</v>
      </c>
      <c r="BB388" s="184" t="s">
        <v>12765</v>
      </c>
      <c r="BC388" s="184" t="s">
        <v>36</v>
      </c>
      <c r="BD388" s="161">
        <v>12144</v>
      </c>
      <c r="BE388" s="184" t="s">
        <v>12694</v>
      </c>
      <c r="BF388" s="184" t="s">
        <v>12646</v>
      </c>
      <c r="BG388" s="96">
        <f t="shared" si="19"/>
        <v>1086</v>
      </c>
      <c r="BH388" s="97">
        <f t="shared" si="20"/>
        <v>36.200000000000003</v>
      </c>
    </row>
    <row r="389" spans="1:60" ht="12.95" customHeight="1" x14ac:dyDescent="0.25">
      <c r="A389" s="150" t="s">
        <v>12356</v>
      </c>
      <c r="B389" s="150">
        <v>93</v>
      </c>
      <c r="C389" s="88" t="s">
        <v>2527</v>
      </c>
      <c r="D389" s="270">
        <v>9999</v>
      </c>
      <c r="E389" s="150" t="s">
        <v>2529</v>
      </c>
      <c r="F389" s="150" t="s">
        <v>11898</v>
      </c>
      <c r="G389" s="150"/>
      <c r="H389" s="88" t="s">
        <v>10196</v>
      </c>
      <c r="I389" s="150" t="s">
        <v>10462</v>
      </c>
      <c r="J389" s="150" t="s">
        <v>7456</v>
      </c>
      <c r="K389" s="158">
        <v>111000.2326</v>
      </c>
      <c r="L389" s="158">
        <v>0</v>
      </c>
      <c r="M389" s="158">
        <f>K389-L389</f>
        <v>111000.2326</v>
      </c>
      <c r="N389" s="303">
        <v>0</v>
      </c>
      <c r="O389" s="297" t="s">
        <v>16077</v>
      </c>
      <c r="P389" s="150" t="s">
        <v>7842</v>
      </c>
      <c r="Q389" s="183"/>
      <c r="R389" s="184" t="s">
        <v>12843</v>
      </c>
      <c r="S389" s="185" t="s">
        <v>12413</v>
      </c>
      <c r="T389" s="184" t="s">
        <v>2622</v>
      </c>
      <c r="U389" s="184" t="s">
        <v>12476</v>
      </c>
      <c r="V389" s="184" t="s">
        <v>12545</v>
      </c>
      <c r="W389" s="184" t="s">
        <v>12612</v>
      </c>
      <c r="X389" s="150"/>
      <c r="Y389" s="161">
        <v>51643</v>
      </c>
      <c r="Z389" s="161">
        <v>51643</v>
      </c>
      <c r="AA389" s="150"/>
      <c r="AB389" s="150"/>
      <c r="AC389" s="150"/>
      <c r="AD389" s="161">
        <v>51643</v>
      </c>
      <c r="AE389" s="185" t="s">
        <v>50</v>
      </c>
      <c r="AF389" s="161">
        <v>25821.5</v>
      </c>
      <c r="AG389" s="161">
        <v>0</v>
      </c>
      <c r="AH389" s="184" t="s">
        <v>27</v>
      </c>
      <c r="AI389" s="203">
        <v>0</v>
      </c>
      <c r="AJ389" s="184" t="s">
        <v>2629</v>
      </c>
      <c r="AK389" s="184" t="s">
        <v>2630</v>
      </c>
      <c r="AL389" s="150"/>
      <c r="AM389" s="184" t="s">
        <v>28</v>
      </c>
      <c r="AN389" s="88" t="s">
        <v>135</v>
      </c>
      <c r="AO389" s="184" t="s">
        <v>136</v>
      </c>
      <c r="AP389" s="184" t="s">
        <v>31</v>
      </c>
      <c r="AQ389" s="184" t="s">
        <v>2641</v>
      </c>
      <c r="AR389" s="184" t="s">
        <v>32</v>
      </c>
      <c r="AS389" s="184" t="s">
        <v>39</v>
      </c>
      <c r="AT389" s="184" t="s">
        <v>40</v>
      </c>
      <c r="AU389" s="184" t="s">
        <v>41</v>
      </c>
      <c r="AV389" s="184" t="s">
        <v>11973</v>
      </c>
      <c r="AW389" s="184" t="s">
        <v>12640</v>
      </c>
      <c r="AX389" s="184" t="s">
        <v>2628</v>
      </c>
      <c r="AY389" s="203">
        <v>0</v>
      </c>
      <c r="AZ389" s="160" t="s">
        <v>12338</v>
      </c>
      <c r="BA389" s="184" t="s">
        <v>12695</v>
      </c>
      <c r="BB389" s="184" t="s">
        <v>12766</v>
      </c>
      <c r="BC389" s="184" t="s">
        <v>36</v>
      </c>
      <c r="BD389" s="161">
        <v>51643</v>
      </c>
      <c r="BE389" s="184" t="s">
        <v>12695</v>
      </c>
      <c r="BF389" s="184" t="s">
        <v>12640</v>
      </c>
      <c r="BG389" s="96">
        <f t="shared" si="19"/>
        <v>989</v>
      </c>
      <c r="BH389" s="97">
        <f t="shared" si="20"/>
        <v>32.966666666666669</v>
      </c>
    </row>
    <row r="390" spans="1:60" ht="12.95" customHeight="1" x14ac:dyDescent="0.25">
      <c r="A390" s="150" t="s">
        <v>12356</v>
      </c>
      <c r="B390" s="150">
        <v>93</v>
      </c>
      <c r="C390" s="88" t="s">
        <v>2527</v>
      </c>
      <c r="D390" s="270">
        <v>5055</v>
      </c>
      <c r="E390" s="150" t="s">
        <v>2536</v>
      </c>
      <c r="F390" s="150" t="s">
        <v>12275</v>
      </c>
      <c r="G390" s="214" t="s">
        <v>9730</v>
      </c>
      <c r="H390" s="88" t="s">
        <v>10196</v>
      </c>
      <c r="I390" s="33" t="s">
        <v>17459</v>
      </c>
      <c r="J390" s="150" t="s">
        <v>7453</v>
      </c>
      <c r="K390" s="158">
        <v>114284.09</v>
      </c>
      <c r="L390" s="158">
        <v>105000</v>
      </c>
      <c r="M390" s="158">
        <f xml:space="preserve"> K390-L390</f>
        <v>9284.0899999999965</v>
      </c>
      <c r="N390" s="292">
        <v>0</v>
      </c>
      <c r="O390" s="297" t="s">
        <v>16077</v>
      </c>
      <c r="P390" s="150" t="s">
        <v>7842</v>
      </c>
      <c r="Q390" s="183"/>
      <c r="R390" s="184" t="s">
        <v>12844</v>
      </c>
      <c r="S390" s="185" t="s">
        <v>12414</v>
      </c>
      <c r="T390" s="184" t="s">
        <v>2622</v>
      </c>
      <c r="U390" s="184" t="s">
        <v>12477</v>
      </c>
      <c r="V390" s="184" t="s">
        <v>12546</v>
      </c>
      <c r="W390" s="184" t="s">
        <v>12613</v>
      </c>
      <c r="X390" s="150"/>
      <c r="Y390" s="161">
        <v>93000</v>
      </c>
      <c r="Z390" s="161">
        <v>93000</v>
      </c>
      <c r="AA390" s="150"/>
      <c r="AB390" s="150"/>
      <c r="AC390" s="150"/>
      <c r="AD390" s="161">
        <v>93000</v>
      </c>
      <c r="AE390" s="185" t="s">
        <v>26</v>
      </c>
      <c r="AF390" s="161">
        <v>93000</v>
      </c>
      <c r="AG390" s="161">
        <v>0</v>
      </c>
      <c r="AH390" s="184" t="s">
        <v>27</v>
      </c>
      <c r="AI390" s="203">
        <v>0</v>
      </c>
      <c r="AJ390" s="184" t="s">
        <v>2629</v>
      </c>
      <c r="AK390" s="184" t="s">
        <v>2625</v>
      </c>
      <c r="AL390" s="184" t="s">
        <v>2626</v>
      </c>
      <c r="AM390" s="184" t="s">
        <v>28</v>
      </c>
      <c r="AN390" s="88" t="s">
        <v>135</v>
      </c>
      <c r="AO390" s="184" t="s">
        <v>136</v>
      </c>
      <c r="AP390" s="184" t="s">
        <v>31</v>
      </c>
      <c r="AQ390" s="184" t="s">
        <v>2634</v>
      </c>
      <c r="AR390" s="184" t="s">
        <v>32</v>
      </c>
      <c r="AS390" s="184" t="s">
        <v>5429</v>
      </c>
      <c r="AT390" s="184" t="s">
        <v>101</v>
      </c>
      <c r="AU390" s="184" t="s">
        <v>10384</v>
      </c>
      <c r="AV390" s="184" t="s">
        <v>11973</v>
      </c>
      <c r="AW390" s="184" t="s">
        <v>12640</v>
      </c>
      <c r="AX390" s="184" t="s">
        <v>2643</v>
      </c>
      <c r="AY390" s="203">
        <v>0</v>
      </c>
      <c r="AZ390" s="160" t="s">
        <v>12339</v>
      </c>
      <c r="BA390" s="184" t="s">
        <v>12696</v>
      </c>
      <c r="BB390" s="184" t="s">
        <v>12767</v>
      </c>
      <c r="BC390" s="184" t="s">
        <v>36</v>
      </c>
      <c r="BD390" s="161">
        <v>93000</v>
      </c>
      <c r="BE390" s="184" t="s">
        <v>12696</v>
      </c>
      <c r="BF390" s="184" t="s">
        <v>12640</v>
      </c>
      <c r="BG390" s="96">
        <f t="shared" si="19"/>
        <v>618</v>
      </c>
      <c r="BH390" s="97">
        <f t="shared" si="20"/>
        <v>20.6</v>
      </c>
    </row>
    <row r="391" spans="1:60" ht="12.95" customHeight="1" x14ac:dyDescent="0.25">
      <c r="A391" s="150" t="s">
        <v>12356</v>
      </c>
      <c r="B391" s="150">
        <v>93</v>
      </c>
      <c r="C391" s="88" t="s">
        <v>2527</v>
      </c>
      <c r="D391" s="270">
        <v>5050</v>
      </c>
      <c r="E391" s="150" t="s">
        <v>2552</v>
      </c>
      <c r="F391" s="150" t="s">
        <v>11898</v>
      </c>
      <c r="G391" s="150"/>
      <c r="H391" s="88" t="s">
        <v>10196</v>
      </c>
      <c r="I391" s="150" t="s">
        <v>10206</v>
      </c>
      <c r="J391" s="150" t="s">
        <v>7456</v>
      </c>
      <c r="K391" s="158">
        <v>18333.504799999999</v>
      </c>
      <c r="L391" s="158">
        <v>0</v>
      </c>
      <c r="M391" s="158">
        <f>K391-L391</f>
        <v>18333.504799999999</v>
      </c>
      <c r="N391" s="303">
        <v>0</v>
      </c>
      <c r="O391" s="297" t="s">
        <v>16077</v>
      </c>
      <c r="P391" s="150" t="s">
        <v>7842</v>
      </c>
      <c r="Q391" s="183"/>
      <c r="R391" s="184" t="s">
        <v>12845</v>
      </c>
      <c r="S391" s="185" t="s">
        <v>12415</v>
      </c>
      <c r="T391" s="184" t="s">
        <v>2622</v>
      </c>
      <c r="U391" s="184" t="s">
        <v>12478</v>
      </c>
      <c r="V391" s="184" t="s">
        <v>12547</v>
      </c>
      <c r="W391" s="184" t="s">
        <v>12614</v>
      </c>
      <c r="X391" s="150"/>
      <c r="Y391" s="161">
        <v>14947</v>
      </c>
      <c r="Z391" s="161">
        <v>14947</v>
      </c>
      <c r="AA391" s="150"/>
      <c r="AB391" s="150"/>
      <c r="AC391" s="150"/>
      <c r="AD391" s="161">
        <v>14947</v>
      </c>
      <c r="AE391" s="185" t="s">
        <v>50</v>
      </c>
      <c r="AF391" s="161">
        <v>7473.5</v>
      </c>
      <c r="AG391" s="161">
        <v>0</v>
      </c>
      <c r="AH391" s="184" t="s">
        <v>27</v>
      </c>
      <c r="AI391" s="203">
        <v>0</v>
      </c>
      <c r="AJ391" s="184" t="s">
        <v>2629</v>
      </c>
      <c r="AK391" s="184" t="s">
        <v>2630</v>
      </c>
      <c r="AL391" s="150"/>
      <c r="AM391" s="184" t="s">
        <v>28</v>
      </c>
      <c r="AN391" s="88" t="s">
        <v>135</v>
      </c>
      <c r="AO391" s="184" t="s">
        <v>276</v>
      </c>
      <c r="AP391" s="184" t="s">
        <v>31</v>
      </c>
      <c r="AQ391" s="184" t="s">
        <v>2632</v>
      </c>
      <c r="AR391" s="184" t="s">
        <v>139</v>
      </c>
      <c r="AS391" s="184" t="s">
        <v>77</v>
      </c>
      <c r="AT391" s="184" t="s">
        <v>34</v>
      </c>
      <c r="AU391" s="184" t="s">
        <v>71</v>
      </c>
      <c r="AV391" s="184" t="s">
        <v>11973</v>
      </c>
      <c r="AW391" s="184" t="s">
        <v>12644</v>
      </c>
      <c r="AX391" s="184" t="s">
        <v>2647</v>
      </c>
      <c r="AY391" s="203">
        <v>0</v>
      </c>
      <c r="AZ391" s="160" t="s">
        <v>12340</v>
      </c>
      <c r="BA391" s="184" t="s">
        <v>12697</v>
      </c>
      <c r="BB391" s="184" t="s">
        <v>12768</v>
      </c>
      <c r="BC391" s="184" t="s">
        <v>36</v>
      </c>
      <c r="BD391" s="161">
        <v>14947</v>
      </c>
      <c r="BE391" s="184" t="s">
        <v>12697</v>
      </c>
      <c r="BF391" s="184" t="s">
        <v>12644</v>
      </c>
      <c r="BG391" s="96">
        <f t="shared" si="19"/>
        <v>421</v>
      </c>
      <c r="BH391" s="97">
        <f t="shared" si="20"/>
        <v>14.033333333333333</v>
      </c>
    </row>
    <row r="392" spans="1:60" ht="12.95" customHeight="1" x14ac:dyDescent="0.25">
      <c r="A392" s="150" t="s">
        <v>12356</v>
      </c>
      <c r="B392" s="150">
        <v>14</v>
      </c>
      <c r="C392" s="88" t="s">
        <v>2528</v>
      </c>
      <c r="D392" s="270">
        <v>5002</v>
      </c>
      <c r="E392" s="150" t="s">
        <v>2531</v>
      </c>
      <c r="F392" s="150" t="s">
        <v>12864</v>
      </c>
      <c r="G392" s="150"/>
      <c r="H392" s="88" t="s">
        <v>10196</v>
      </c>
      <c r="I392" s="150" t="s">
        <v>10206</v>
      </c>
      <c r="J392" s="150" t="s">
        <v>7456</v>
      </c>
      <c r="K392" s="158">
        <v>230784.77</v>
      </c>
      <c r="L392" s="158">
        <v>0</v>
      </c>
      <c r="M392" s="158">
        <f>K392-L392</f>
        <v>230784.77</v>
      </c>
      <c r="N392" s="303">
        <v>0</v>
      </c>
      <c r="O392" s="297" t="s">
        <v>16077</v>
      </c>
      <c r="P392" s="150" t="s">
        <v>7842</v>
      </c>
      <c r="Q392" s="183"/>
      <c r="R392" s="184" t="s">
        <v>12846</v>
      </c>
      <c r="S392" s="185" t="s">
        <v>12416</v>
      </c>
      <c r="T392" s="184" t="s">
        <v>2646</v>
      </c>
      <c r="U392" s="184" t="s">
        <v>12479</v>
      </c>
      <c r="V392" s="184" t="s">
        <v>12548</v>
      </c>
      <c r="W392" s="184" t="s">
        <v>12615</v>
      </c>
      <c r="X392" s="150"/>
      <c r="Y392" s="161">
        <v>200000</v>
      </c>
      <c r="Z392" s="161">
        <v>200000</v>
      </c>
      <c r="AA392" s="150"/>
      <c r="AB392" s="150"/>
      <c r="AC392" s="150"/>
      <c r="AD392" s="161">
        <v>200000</v>
      </c>
      <c r="AE392" s="185" t="s">
        <v>50</v>
      </c>
      <c r="AF392" s="161">
        <v>100000</v>
      </c>
      <c r="AG392" s="161">
        <v>0</v>
      </c>
      <c r="AH392" s="184" t="s">
        <v>27</v>
      </c>
      <c r="AI392" s="203">
        <v>0</v>
      </c>
      <c r="AJ392" s="184" t="s">
        <v>2629</v>
      </c>
      <c r="AK392" s="184" t="s">
        <v>2630</v>
      </c>
      <c r="AL392" s="150"/>
      <c r="AM392" s="184" t="s">
        <v>28</v>
      </c>
      <c r="AN392" s="116" t="s">
        <v>262</v>
      </c>
      <c r="AO392" s="184" t="s">
        <v>284</v>
      </c>
      <c r="AP392" s="184" t="s">
        <v>45</v>
      </c>
      <c r="AQ392" s="184" t="s">
        <v>2632</v>
      </c>
      <c r="AR392" s="184" t="s">
        <v>131</v>
      </c>
      <c r="AS392" s="184" t="s">
        <v>225</v>
      </c>
      <c r="AT392" s="184" t="s">
        <v>40</v>
      </c>
      <c r="AU392" s="184" t="s">
        <v>41</v>
      </c>
      <c r="AV392" s="184" t="s">
        <v>11973</v>
      </c>
      <c r="AW392" s="184" t="s">
        <v>12644</v>
      </c>
      <c r="AX392" s="184" t="s">
        <v>2628</v>
      </c>
      <c r="AY392" s="203">
        <v>0</v>
      </c>
      <c r="AZ392" s="160" t="s">
        <v>12341</v>
      </c>
      <c r="BA392" s="184" t="s">
        <v>12698</v>
      </c>
      <c r="BB392" s="184" t="s">
        <v>12769</v>
      </c>
      <c r="BC392" s="184" t="s">
        <v>36</v>
      </c>
      <c r="BD392" s="161">
        <v>200000</v>
      </c>
      <c r="BE392" s="184" t="s">
        <v>12698</v>
      </c>
      <c r="BF392" s="184" t="s">
        <v>12644</v>
      </c>
      <c r="BG392" s="96">
        <f t="shared" si="19"/>
        <v>230</v>
      </c>
      <c r="BH392" s="97">
        <f t="shared" si="20"/>
        <v>7.666666666666667</v>
      </c>
    </row>
    <row r="393" spans="1:60" ht="12.95" customHeight="1" x14ac:dyDescent="0.25">
      <c r="A393" s="150" t="s">
        <v>12356</v>
      </c>
      <c r="B393" s="150">
        <v>14</v>
      </c>
      <c r="C393" s="88" t="s">
        <v>2528</v>
      </c>
      <c r="D393" s="270">
        <v>5002</v>
      </c>
      <c r="E393" s="150" t="s">
        <v>2531</v>
      </c>
      <c r="F393" s="150" t="s">
        <v>12277</v>
      </c>
      <c r="G393" s="150"/>
      <c r="H393" s="88" t="s">
        <v>10196</v>
      </c>
      <c r="I393" s="150" t="s">
        <v>11891</v>
      </c>
      <c r="J393" s="150" t="s">
        <v>7839</v>
      </c>
      <c r="K393" s="158">
        <v>17571.43</v>
      </c>
      <c r="L393" s="158">
        <v>17571.43</v>
      </c>
      <c r="M393" s="158">
        <v>0</v>
      </c>
      <c r="N393" s="292">
        <v>0</v>
      </c>
      <c r="O393" s="297" t="s">
        <v>16077</v>
      </c>
      <c r="P393" s="150" t="s">
        <v>7842</v>
      </c>
      <c r="Q393" s="183"/>
      <c r="R393" s="184" t="s">
        <v>12847</v>
      </c>
      <c r="S393" s="185" t="s">
        <v>12417</v>
      </c>
      <c r="T393" s="184" t="s">
        <v>2646</v>
      </c>
      <c r="U393" s="184" t="s">
        <v>12480</v>
      </c>
      <c r="V393" s="184" t="s">
        <v>12549</v>
      </c>
      <c r="W393" s="184" t="s">
        <v>12616</v>
      </c>
      <c r="X393" s="150"/>
      <c r="Y393" s="161">
        <v>113782</v>
      </c>
      <c r="Z393" s="161">
        <v>113782</v>
      </c>
      <c r="AA393" s="150"/>
      <c r="AB393" s="150"/>
      <c r="AC393" s="150"/>
      <c r="AD393" s="161">
        <v>17571.43</v>
      </c>
      <c r="AE393" s="185" t="s">
        <v>26</v>
      </c>
      <c r="AF393" s="161">
        <v>17571.43</v>
      </c>
      <c r="AG393" s="161">
        <v>0</v>
      </c>
      <c r="AH393" s="184" t="s">
        <v>27</v>
      </c>
      <c r="AI393" s="203">
        <v>0</v>
      </c>
      <c r="AJ393" s="184" t="s">
        <v>2629</v>
      </c>
      <c r="AK393" s="184" t="s">
        <v>2625</v>
      </c>
      <c r="AL393" s="184" t="s">
        <v>2626</v>
      </c>
      <c r="AM393" s="184" t="s">
        <v>28</v>
      </c>
      <c r="AN393" s="116" t="s">
        <v>262</v>
      </c>
      <c r="AO393" s="184" t="s">
        <v>284</v>
      </c>
      <c r="AP393" s="184" t="s">
        <v>31</v>
      </c>
      <c r="AQ393" s="184" t="s">
        <v>2632</v>
      </c>
      <c r="AR393" s="184" t="s">
        <v>131</v>
      </c>
      <c r="AS393" s="184" t="s">
        <v>77</v>
      </c>
      <c r="AT393" s="184" t="s">
        <v>34</v>
      </c>
      <c r="AU393" s="184" t="s">
        <v>71</v>
      </c>
      <c r="AV393" s="184" t="s">
        <v>11973</v>
      </c>
      <c r="AW393" s="184" t="s">
        <v>12644</v>
      </c>
      <c r="AX393" s="184" t="s">
        <v>43</v>
      </c>
      <c r="AY393" s="203">
        <v>0</v>
      </c>
      <c r="AZ393" s="160" t="s">
        <v>12342</v>
      </c>
      <c r="BA393" s="184" t="s">
        <v>12699</v>
      </c>
      <c r="BB393" s="184" t="s">
        <v>12770</v>
      </c>
      <c r="BC393" s="184" t="s">
        <v>36</v>
      </c>
      <c r="BD393" s="161">
        <v>113782</v>
      </c>
      <c r="BE393" s="184" t="s">
        <v>12699</v>
      </c>
      <c r="BF393" s="184" t="s">
        <v>12644</v>
      </c>
      <c r="BG393" s="96">
        <f t="shared" si="19"/>
        <v>315</v>
      </c>
      <c r="BH393" s="97">
        <f t="shared" si="20"/>
        <v>10.5</v>
      </c>
    </row>
    <row r="394" spans="1:60" ht="12.95" customHeight="1" x14ac:dyDescent="0.25">
      <c r="A394" s="150" t="s">
        <v>12356</v>
      </c>
      <c r="B394" s="150">
        <v>14</v>
      </c>
      <c r="C394" s="88" t="s">
        <v>2528</v>
      </c>
      <c r="D394" s="270">
        <v>5002</v>
      </c>
      <c r="E394" s="150" t="s">
        <v>2531</v>
      </c>
      <c r="F394" s="150" t="s">
        <v>12277</v>
      </c>
      <c r="G394" s="150"/>
      <c r="H394" s="88" t="s">
        <v>10196</v>
      </c>
      <c r="I394" s="150" t="s">
        <v>11891</v>
      </c>
      <c r="J394" s="150" t="s">
        <v>7456</v>
      </c>
      <c r="K394" s="158">
        <v>11012.4028</v>
      </c>
      <c r="L394" s="158">
        <v>0</v>
      </c>
      <c r="M394" s="158">
        <f>K394-L394</f>
        <v>11012.4028</v>
      </c>
      <c r="N394" s="303">
        <v>0</v>
      </c>
      <c r="O394" s="297" t="s">
        <v>16077</v>
      </c>
      <c r="P394" s="150" t="s">
        <v>7842</v>
      </c>
      <c r="Q394" s="183"/>
      <c r="R394" s="184" t="s">
        <v>12848</v>
      </c>
      <c r="S394" s="185" t="s">
        <v>12418</v>
      </c>
      <c r="T394" s="184" t="s">
        <v>2646</v>
      </c>
      <c r="U394" s="184" t="s">
        <v>12481</v>
      </c>
      <c r="V394" s="184" t="s">
        <v>12550</v>
      </c>
      <c r="W394" s="184" t="s">
        <v>12617</v>
      </c>
      <c r="X394" s="150"/>
      <c r="Y394" s="161">
        <v>7500</v>
      </c>
      <c r="Z394" s="161">
        <v>7500</v>
      </c>
      <c r="AA394" s="150"/>
      <c r="AB394" s="150"/>
      <c r="AC394" s="150"/>
      <c r="AD394" s="161">
        <v>7500</v>
      </c>
      <c r="AE394" s="185" t="s">
        <v>50</v>
      </c>
      <c r="AF394" s="161">
        <v>3750</v>
      </c>
      <c r="AG394" s="161">
        <v>0</v>
      </c>
      <c r="AH394" s="184" t="s">
        <v>27</v>
      </c>
      <c r="AI394" s="203">
        <v>0</v>
      </c>
      <c r="AJ394" s="184" t="s">
        <v>2629</v>
      </c>
      <c r="AK394" s="184" t="s">
        <v>2630</v>
      </c>
      <c r="AL394" s="150"/>
      <c r="AM394" s="184" t="s">
        <v>28</v>
      </c>
      <c r="AN394" s="116" t="s">
        <v>262</v>
      </c>
      <c r="AO394" s="184" t="s">
        <v>284</v>
      </c>
      <c r="AP394" s="184" t="s">
        <v>31</v>
      </c>
      <c r="AQ394" s="184" t="s">
        <v>2632</v>
      </c>
      <c r="AR394" s="184" t="s">
        <v>131</v>
      </c>
      <c r="AS394" s="184" t="s">
        <v>882</v>
      </c>
      <c r="AT394" s="184" t="s">
        <v>34</v>
      </c>
      <c r="AU394" s="184" t="s">
        <v>71</v>
      </c>
      <c r="AV394" s="184" t="s">
        <v>11973</v>
      </c>
      <c r="AW394" s="184" t="s">
        <v>12646</v>
      </c>
      <c r="AX394" s="184" t="s">
        <v>2628</v>
      </c>
      <c r="AY394" s="203">
        <v>0</v>
      </c>
      <c r="AZ394" s="160" t="s">
        <v>12343</v>
      </c>
      <c r="BA394" s="184" t="s">
        <v>12700</v>
      </c>
      <c r="BB394" s="184" t="s">
        <v>12771</v>
      </c>
      <c r="BC394" s="184" t="s">
        <v>36</v>
      </c>
      <c r="BD394" s="161">
        <v>7500</v>
      </c>
      <c r="BE394" s="184" t="s">
        <v>12700</v>
      </c>
      <c r="BF394" s="184" t="s">
        <v>12646</v>
      </c>
      <c r="BG394" s="96">
        <f t="shared" si="19"/>
        <v>481</v>
      </c>
      <c r="BH394" s="97">
        <f t="shared" si="20"/>
        <v>16.033333333333335</v>
      </c>
    </row>
    <row r="395" spans="1:60" ht="12.95" customHeight="1" x14ac:dyDescent="0.25">
      <c r="A395" s="150" t="s">
        <v>12356</v>
      </c>
      <c r="B395" s="150">
        <v>82</v>
      </c>
      <c r="C395" s="88" t="s">
        <v>2527</v>
      </c>
      <c r="D395" s="270">
        <v>5012</v>
      </c>
      <c r="E395" s="88" t="s">
        <v>2537</v>
      </c>
      <c r="F395" s="150" t="s">
        <v>11898</v>
      </c>
      <c r="G395" s="150"/>
      <c r="H395" s="88" t="s">
        <v>11884</v>
      </c>
      <c r="I395" s="88" t="s">
        <v>13987</v>
      </c>
      <c r="J395" s="150" t="s">
        <v>7456</v>
      </c>
      <c r="K395" s="158">
        <v>128421.84699999999</v>
      </c>
      <c r="L395" s="158">
        <v>0</v>
      </c>
      <c r="M395" s="158">
        <f>K395-L395</f>
        <v>128421.84699999999</v>
      </c>
      <c r="N395" s="303">
        <v>0</v>
      </c>
      <c r="O395" s="297" t="s">
        <v>16077</v>
      </c>
      <c r="P395" s="150" t="s">
        <v>7842</v>
      </c>
      <c r="Q395" s="183"/>
      <c r="R395" s="184" t="s">
        <v>12849</v>
      </c>
      <c r="S395" s="185" t="s">
        <v>12419</v>
      </c>
      <c r="T395" s="184" t="s">
        <v>2622</v>
      </c>
      <c r="U395" s="184" t="s">
        <v>12482</v>
      </c>
      <c r="V395" s="184" t="s">
        <v>12551</v>
      </c>
      <c r="W395" s="184" t="s">
        <v>12618</v>
      </c>
      <c r="X395" s="150"/>
      <c r="Y395" s="161">
        <v>79587.199999999997</v>
      </c>
      <c r="Z395" s="161">
        <v>99484</v>
      </c>
      <c r="AA395" s="150"/>
      <c r="AB395" s="150"/>
      <c r="AC395" s="150"/>
      <c r="AD395" s="161">
        <v>79587.199999999997</v>
      </c>
      <c r="AE395" s="185" t="s">
        <v>50</v>
      </c>
      <c r="AF395" s="161">
        <v>39793.599999999999</v>
      </c>
      <c r="AG395" s="161">
        <v>0</v>
      </c>
      <c r="AH395" s="184" t="s">
        <v>27</v>
      </c>
      <c r="AI395" s="203">
        <v>0</v>
      </c>
      <c r="AJ395" s="184" t="s">
        <v>2629</v>
      </c>
      <c r="AK395" s="184" t="s">
        <v>2630</v>
      </c>
      <c r="AL395" s="150"/>
      <c r="AM395" s="184" t="s">
        <v>28</v>
      </c>
      <c r="AN395" s="116" t="s">
        <v>196</v>
      </c>
      <c r="AO395" s="184" t="s">
        <v>136</v>
      </c>
      <c r="AP395" s="184" t="s">
        <v>45</v>
      </c>
      <c r="AQ395" s="184" t="s">
        <v>2634</v>
      </c>
      <c r="AR395" s="184" t="s">
        <v>32</v>
      </c>
      <c r="AS395" s="184" t="s">
        <v>4991</v>
      </c>
      <c r="AT395" s="184" t="s">
        <v>34</v>
      </c>
      <c r="AU395" s="184" t="s">
        <v>71</v>
      </c>
      <c r="AV395" s="184" t="s">
        <v>11973</v>
      </c>
      <c r="AW395" s="184" t="s">
        <v>12644</v>
      </c>
      <c r="AX395" s="184" t="s">
        <v>2628</v>
      </c>
      <c r="AY395" s="203">
        <v>0</v>
      </c>
      <c r="AZ395" s="160" t="s">
        <v>12344</v>
      </c>
      <c r="BA395" s="184" t="s">
        <v>12701</v>
      </c>
      <c r="BB395" s="184" t="s">
        <v>12772</v>
      </c>
      <c r="BC395" s="184" t="s">
        <v>36</v>
      </c>
      <c r="BD395" s="161">
        <v>79587.199999999997</v>
      </c>
      <c r="BE395" s="184" t="s">
        <v>12701</v>
      </c>
      <c r="BF395" s="184" t="s">
        <v>12644</v>
      </c>
      <c r="BG395" s="96">
        <f t="shared" si="19"/>
        <v>886</v>
      </c>
      <c r="BH395" s="97">
        <f t="shared" si="20"/>
        <v>29.533333333333335</v>
      </c>
    </row>
    <row r="396" spans="1:60" ht="12.95" customHeight="1" x14ac:dyDescent="0.25">
      <c r="A396" s="150" t="s">
        <v>12356</v>
      </c>
      <c r="B396" s="150">
        <v>93</v>
      </c>
      <c r="C396" s="88" t="s">
        <v>2527</v>
      </c>
      <c r="D396" s="270">
        <v>5052</v>
      </c>
      <c r="E396" s="150" t="s">
        <v>2545</v>
      </c>
      <c r="F396" s="150" t="s">
        <v>11898</v>
      </c>
      <c r="G396" s="150"/>
      <c r="H396" s="88" t="s">
        <v>10196</v>
      </c>
      <c r="I396" s="150" t="s">
        <v>11891</v>
      </c>
      <c r="J396" s="150" t="s">
        <v>7456</v>
      </c>
      <c r="K396" s="158">
        <v>16884.851999999999</v>
      </c>
      <c r="L396" s="158">
        <v>0</v>
      </c>
      <c r="M396" s="158">
        <f>K396-L396</f>
        <v>16884.851999999999</v>
      </c>
      <c r="N396" s="303">
        <v>0</v>
      </c>
      <c r="O396" s="297" t="s">
        <v>16077</v>
      </c>
      <c r="P396" s="150" t="s">
        <v>7842</v>
      </c>
      <c r="Q396" s="183"/>
      <c r="R396" s="184" t="s">
        <v>12850</v>
      </c>
      <c r="S396" s="185" t="s">
        <v>12420</v>
      </c>
      <c r="T396" s="184" t="s">
        <v>2622</v>
      </c>
      <c r="U396" s="184" t="s">
        <v>12483</v>
      </c>
      <c r="V396" s="184" t="s">
        <v>12552</v>
      </c>
      <c r="W396" s="184" t="s">
        <v>12619</v>
      </c>
      <c r="X396" s="150"/>
      <c r="Y396" s="161">
        <v>10008.299999999999</v>
      </c>
      <c r="Z396" s="161">
        <v>10008.299999999999</v>
      </c>
      <c r="AA396" s="150"/>
      <c r="AB396" s="150"/>
      <c r="AC396" s="150"/>
      <c r="AD396" s="161">
        <v>10008.299999999999</v>
      </c>
      <c r="AE396" s="185" t="s">
        <v>50</v>
      </c>
      <c r="AF396" s="161">
        <v>5004.1499999999996</v>
      </c>
      <c r="AG396" s="161">
        <v>0</v>
      </c>
      <c r="AH396" s="184" t="s">
        <v>27</v>
      </c>
      <c r="AI396" s="203">
        <v>0</v>
      </c>
      <c r="AJ396" s="184" t="s">
        <v>2629</v>
      </c>
      <c r="AK396" s="184" t="s">
        <v>2630</v>
      </c>
      <c r="AL396" s="150"/>
      <c r="AM396" s="184" t="s">
        <v>28</v>
      </c>
      <c r="AN396" s="116" t="s">
        <v>196</v>
      </c>
      <c r="AO396" s="184" t="s">
        <v>136</v>
      </c>
      <c r="AP396" s="184" t="s">
        <v>31</v>
      </c>
      <c r="AQ396" s="184" t="s">
        <v>2641</v>
      </c>
      <c r="AR396" s="184" t="s">
        <v>32</v>
      </c>
      <c r="AS396" s="184" t="s">
        <v>241</v>
      </c>
      <c r="AT396" s="184" t="s">
        <v>40</v>
      </c>
      <c r="AU396" s="184" t="s">
        <v>41</v>
      </c>
      <c r="AV396" s="184" t="s">
        <v>11973</v>
      </c>
      <c r="AW396" s="184" t="s">
        <v>12644</v>
      </c>
      <c r="AX396" s="184" t="s">
        <v>2628</v>
      </c>
      <c r="AY396" s="203">
        <v>0</v>
      </c>
      <c r="AZ396" s="160" t="s">
        <v>12345</v>
      </c>
      <c r="BA396" s="184" t="s">
        <v>12702</v>
      </c>
      <c r="BB396" s="184" t="s">
        <v>12773</v>
      </c>
      <c r="BC396" s="184" t="s">
        <v>36</v>
      </c>
      <c r="BD396" s="161">
        <v>10008.299999999999</v>
      </c>
      <c r="BE396" s="184" t="s">
        <v>12702</v>
      </c>
      <c r="BF396" s="184" t="s">
        <v>12644</v>
      </c>
      <c r="BG396" s="96">
        <f t="shared" si="19"/>
        <v>729</v>
      </c>
      <c r="BH396" s="97">
        <f t="shared" si="20"/>
        <v>24.3</v>
      </c>
    </row>
    <row r="397" spans="1:60" ht="12.95" customHeight="1" x14ac:dyDescent="0.25">
      <c r="A397" s="150" t="s">
        <v>12356</v>
      </c>
      <c r="B397" s="150">
        <v>82</v>
      </c>
      <c r="C397" s="88" t="s">
        <v>2527</v>
      </c>
      <c r="D397" s="270">
        <v>5070</v>
      </c>
      <c r="E397" s="150" t="s">
        <v>2543</v>
      </c>
      <c r="F397" s="150" t="s">
        <v>11898</v>
      </c>
      <c r="G397" s="150"/>
      <c r="H397" s="88" t="s">
        <v>11884</v>
      </c>
      <c r="I397" s="88" t="s">
        <v>13987</v>
      </c>
      <c r="J397" s="150" t="s">
        <v>7456</v>
      </c>
      <c r="K397" s="158">
        <v>154145.99119999999</v>
      </c>
      <c r="L397" s="158">
        <v>0</v>
      </c>
      <c r="M397" s="158">
        <f>K397-L397</f>
        <v>154145.99119999999</v>
      </c>
      <c r="N397" s="303">
        <v>0</v>
      </c>
      <c r="O397" s="297" t="s">
        <v>16077</v>
      </c>
      <c r="P397" s="150" t="s">
        <v>7842</v>
      </c>
      <c r="Q397" s="183"/>
      <c r="R397" s="184" t="s">
        <v>12851</v>
      </c>
      <c r="S397" s="185" t="s">
        <v>12421</v>
      </c>
      <c r="T397" s="184" t="s">
        <v>2622</v>
      </c>
      <c r="U397" s="184" t="s">
        <v>12484</v>
      </c>
      <c r="V397" s="184" t="s">
        <v>12553</v>
      </c>
      <c r="W397" s="184" t="s">
        <v>12620</v>
      </c>
      <c r="X397" s="150"/>
      <c r="Y397" s="161">
        <v>204735.95</v>
      </c>
      <c r="Z397" s="161">
        <v>211301</v>
      </c>
      <c r="AA397" s="150"/>
      <c r="AB397" s="150"/>
      <c r="AC397" s="150"/>
      <c r="AD397" s="161">
        <v>204735.95</v>
      </c>
      <c r="AE397" s="185" t="s">
        <v>50</v>
      </c>
      <c r="AF397" s="161">
        <v>102367.98</v>
      </c>
      <c r="AG397" s="161">
        <v>0</v>
      </c>
      <c r="AH397" s="184" t="s">
        <v>27</v>
      </c>
      <c r="AI397" s="203">
        <v>0</v>
      </c>
      <c r="AJ397" s="184" t="s">
        <v>2629</v>
      </c>
      <c r="AK397" s="184" t="s">
        <v>2630</v>
      </c>
      <c r="AL397" s="150"/>
      <c r="AM397" s="184" t="s">
        <v>28</v>
      </c>
      <c r="AN397" s="116" t="s">
        <v>196</v>
      </c>
      <c r="AO397" s="184" t="s">
        <v>136</v>
      </c>
      <c r="AP397" s="184" t="s">
        <v>45</v>
      </c>
      <c r="AQ397" s="184" t="s">
        <v>2644</v>
      </c>
      <c r="AR397" s="184" t="s">
        <v>32</v>
      </c>
      <c r="AS397" s="184" t="s">
        <v>98</v>
      </c>
      <c r="AT397" s="184" t="s">
        <v>40</v>
      </c>
      <c r="AU397" s="184" t="s">
        <v>41</v>
      </c>
      <c r="AV397" s="184" t="s">
        <v>11973</v>
      </c>
      <c r="AW397" s="184" t="s">
        <v>12646</v>
      </c>
      <c r="AX397" s="184" t="s">
        <v>2628</v>
      </c>
      <c r="AY397" s="203">
        <v>0</v>
      </c>
      <c r="AZ397" s="160" t="s">
        <v>12346</v>
      </c>
      <c r="BA397" s="184" t="s">
        <v>12703</v>
      </c>
      <c r="BB397" s="184" t="s">
        <v>12774</v>
      </c>
      <c r="BC397" s="184" t="s">
        <v>36</v>
      </c>
      <c r="BD397" s="161">
        <v>204735.95</v>
      </c>
      <c r="BE397" s="184" t="s">
        <v>12703</v>
      </c>
      <c r="BF397" s="184" t="s">
        <v>12646</v>
      </c>
      <c r="BG397" s="96">
        <f t="shared" si="19"/>
        <v>686</v>
      </c>
      <c r="BH397" s="97">
        <f t="shared" si="20"/>
        <v>22.866666666666667</v>
      </c>
    </row>
    <row r="398" spans="1:60" ht="12.95" customHeight="1" x14ac:dyDescent="0.25">
      <c r="A398" s="150" t="s">
        <v>12356</v>
      </c>
      <c r="B398" s="150">
        <v>82</v>
      </c>
      <c r="C398" s="88" t="s">
        <v>2527</v>
      </c>
      <c r="D398" s="270">
        <v>5101</v>
      </c>
      <c r="E398" s="150" t="s">
        <v>2550</v>
      </c>
      <c r="F398" s="150" t="s">
        <v>11898</v>
      </c>
      <c r="G398" s="150"/>
      <c r="H398" s="88" t="s">
        <v>10196</v>
      </c>
      <c r="I398" s="150" t="s">
        <v>10206</v>
      </c>
      <c r="J398" s="150" t="s">
        <v>7453</v>
      </c>
      <c r="K398" s="158">
        <v>203617.72</v>
      </c>
      <c r="L398" s="158">
        <v>190000</v>
      </c>
      <c r="M398" s="158">
        <f xml:space="preserve"> K398-L398</f>
        <v>13617.720000000001</v>
      </c>
      <c r="N398" s="292">
        <v>28500</v>
      </c>
      <c r="O398" s="297" t="s">
        <v>16068</v>
      </c>
      <c r="P398" s="150" t="s">
        <v>7842</v>
      </c>
      <c r="Q398" s="183"/>
      <c r="R398" s="184" t="s">
        <v>12852</v>
      </c>
      <c r="S398" s="185" t="s">
        <v>12422</v>
      </c>
      <c r="T398" s="184" t="s">
        <v>2622</v>
      </c>
      <c r="U398" s="184" t="s">
        <v>12485</v>
      </c>
      <c r="V398" s="184" t="s">
        <v>12554</v>
      </c>
      <c r="W398" s="184" t="s">
        <v>12621</v>
      </c>
      <c r="X398" s="150"/>
      <c r="Y398" s="161">
        <v>127500</v>
      </c>
      <c r="Z398" s="161">
        <v>150000</v>
      </c>
      <c r="AA398" s="150"/>
      <c r="AB398" s="150"/>
      <c r="AC398" s="150"/>
      <c r="AD398" s="161">
        <v>127500</v>
      </c>
      <c r="AE398" s="185" t="s">
        <v>26</v>
      </c>
      <c r="AF398" s="161">
        <v>127500</v>
      </c>
      <c r="AG398" s="161">
        <v>0</v>
      </c>
      <c r="AH398" s="184" t="s">
        <v>27</v>
      </c>
      <c r="AI398" s="203">
        <v>0</v>
      </c>
      <c r="AJ398" s="184" t="s">
        <v>2629</v>
      </c>
      <c r="AK398" s="184" t="s">
        <v>2625</v>
      </c>
      <c r="AL398" s="184" t="s">
        <v>2626</v>
      </c>
      <c r="AM398" s="184" t="s">
        <v>28</v>
      </c>
      <c r="AN398" s="116" t="s">
        <v>196</v>
      </c>
      <c r="AO398" s="184" t="s">
        <v>136</v>
      </c>
      <c r="AP398" s="184" t="s">
        <v>45</v>
      </c>
      <c r="AQ398" s="184" t="s">
        <v>2653</v>
      </c>
      <c r="AR398" s="184" t="s">
        <v>32</v>
      </c>
      <c r="AS398" s="184" t="s">
        <v>423</v>
      </c>
      <c r="AT398" s="184" t="s">
        <v>123</v>
      </c>
      <c r="AU398" s="184" t="s">
        <v>185</v>
      </c>
      <c r="AV398" s="184" t="s">
        <v>11973</v>
      </c>
      <c r="AW398" s="184" t="s">
        <v>12640</v>
      </c>
      <c r="AX398" s="184" t="s">
        <v>2637</v>
      </c>
      <c r="AY398" s="203">
        <v>0</v>
      </c>
      <c r="AZ398" s="160" t="s">
        <v>12347</v>
      </c>
      <c r="BA398" s="184" t="s">
        <v>12704</v>
      </c>
      <c r="BB398" s="184" t="s">
        <v>12775</v>
      </c>
      <c r="BC398" s="184" t="s">
        <v>36</v>
      </c>
      <c r="BD398" s="161">
        <v>127500</v>
      </c>
      <c r="BE398" s="184" t="s">
        <v>12704</v>
      </c>
      <c r="BF398" s="184" t="s">
        <v>12640</v>
      </c>
      <c r="BG398" s="96">
        <f t="shared" si="19"/>
        <v>944</v>
      </c>
      <c r="BH398" s="97">
        <f t="shared" si="20"/>
        <v>31.466666666666665</v>
      </c>
    </row>
    <row r="399" spans="1:60" ht="12.95" customHeight="1" x14ac:dyDescent="0.25">
      <c r="A399" s="150" t="s">
        <v>12356</v>
      </c>
      <c r="B399" s="150">
        <v>82</v>
      </c>
      <c r="C399" s="88" t="s">
        <v>2527</v>
      </c>
      <c r="D399" s="270">
        <v>8065</v>
      </c>
      <c r="E399" s="150" t="s">
        <v>12786</v>
      </c>
      <c r="F399" s="150" t="s">
        <v>11898</v>
      </c>
      <c r="G399" s="150"/>
      <c r="H399" s="88" t="s">
        <v>10196</v>
      </c>
      <c r="I399" s="150" t="s">
        <v>11891</v>
      </c>
      <c r="J399" s="150" t="s">
        <v>7453</v>
      </c>
      <c r="K399" s="158">
        <v>22578.68</v>
      </c>
      <c r="L399" s="158">
        <v>21000</v>
      </c>
      <c r="M399" s="158">
        <f xml:space="preserve"> K399-L399</f>
        <v>1578.6800000000003</v>
      </c>
      <c r="N399" s="292">
        <v>2100</v>
      </c>
      <c r="O399" s="297" t="s">
        <v>16067</v>
      </c>
      <c r="P399" s="150" t="s">
        <v>7842</v>
      </c>
      <c r="Q399" s="183"/>
      <c r="R399" s="184" t="s">
        <v>12853</v>
      </c>
      <c r="S399" s="185" t="s">
        <v>12423</v>
      </c>
      <c r="T399" s="184" t="s">
        <v>2622</v>
      </c>
      <c r="U399" s="184" t="s">
        <v>12486</v>
      </c>
      <c r="V399" s="184" t="s">
        <v>12555</v>
      </c>
      <c r="W399" s="184" t="s">
        <v>12622</v>
      </c>
      <c r="X399" s="150"/>
      <c r="Y399" s="161">
        <v>21546</v>
      </c>
      <c r="Z399" s="161">
        <v>21546</v>
      </c>
      <c r="AA399" s="150"/>
      <c r="AB399" s="150"/>
      <c r="AC399" s="150"/>
      <c r="AD399" s="161">
        <v>21000</v>
      </c>
      <c r="AE399" s="185" t="s">
        <v>26</v>
      </c>
      <c r="AF399" s="161">
        <v>21000</v>
      </c>
      <c r="AG399" s="161">
        <v>0</v>
      </c>
      <c r="AH399" s="184" t="s">
        <v>27</v>
      </c>
      <c r="AI399" s="203">
        <v>0</v>
      </c>
      <c r="AJ399" s="184" t="s">
        <v>2629</v>
      </c>
      <c r="AK399" s="184" t="s">
        <v>2630</v>
      </c>
      <c r="AL399" s="150"/>
      <c r="AM399" s="184" t="s">
        <v>28</v>
      </c>
      <c r="AN399" s="116" t="s">
        <v>196</v>
      </c>
      <c r="AO399" s="184" t="s">
        <v>12630</v>
      </c>
      <c r="AP399" s="184" t="s">
        <v>45</v>
      </c>
      <c r="AQ399" s="184" t="s">
        <v>2632</v>
      </c>
      <c r="AR399" s="184" t="s">
        <v>139</v>
      </c>
      <c r="AS399" s="184" t="s">
        <v>5435</v>
      </c>
      <c r="AT399" s="184" t="s">
        <v>89</v>
      </c>
      <c r="AU399" s="184" t="s">
        <v>10384</v>
      </c>
      <c r="AV399" s="184" t="s">
        <v>11973</v>
      </c>
      <c r="AW399" s="184" t="s">
        <v>12646</v>
      </c>
      <c r="AX399" s="184" t="s">
        <v>2637</v>
      </c>
      <c r="AY399" s="203">
        <v>0</v>
      </c>
      <c r="AZ399" s="160" t="s">
        <v>12348</v>
      </c>
      <c r="BA399" s="184" t="s">
        <v>12705</v>
      </c>
      <c r="BB399" s="184" t="s">
        <v>12776</v>
      </c>
      <c r="BC399" s="184" t="s">
        <v>36</v>
      </c>
      <c r="BD399" s="161">
        <v>21546</v>
      </c>
      <c r="BE399" s="184" t="s">
        <v>12705</v>
      </c>
      <c r="BF399" s="184" t="s">
        <v>12646</v>
      </c>
      <c r="BG399" s="96">
        <f t="shared" si="19"/>
        <v>120</v>
      </c>
      <c r="BH399" s="97">
        <f t="shared" si="20"/>
        <v>4</v>
      </c>
    </row>
    <row r="400" spans="1:60" ht="12.95" customHeight="1" x14ac:dyDescent="0.25">
      <c r="A400" s="150" t="s">
        <v>12356</v>
      </c>
      <c r="B400" s="150">
        <v>93</v>
      </c>
      <c r="C400" s="88" t="s">
        <v>2527</v>
      </c>
      <c r="D400" s="270">
        <v>5030</v>
      </c>
      <c r="E400" s="150" t="s">
        <v>2530</v>
      </c>
      <c r="F400" s="150" t="s">
        <v>10200</v>
      </c>
      <c r="G400" s="214" t="s">
        <v>9730</v>
      </c>
      <c r="H400" s="88" t="s">
        <v>10196</v>
      </c>
      <c r="I400" s="150" t="s">
        <v>11891</v>
      </c>
      <c r="J400" s="150" t="s">
        <v>7838</v>
      </c>
      <c r="K400" s="158">
        <v>2939.48</v>
      </c>
      <c r="L400" s="158">
        <v>2939.48</v>
      </c>
      <c r="M400" s="89">
        <f>K400-L400</f>
        <v>0</v>
      </c>
      <c r="N400" s="292">
        <v>0</v>
      </c>
      <c r="O400" s="297" t="s">
        <v>16077</v>
      </c>
      <c r="P400" s="150" t="s">
        <v>7842</v>
      </c>
      <c r="Q400" s="183"/>
      <c r="R400" s="184" t="s">
        <v>12854</v>
      </c>
      <c r="S400" s="185" t="s">
        <v>12424</v>
      </c>
      <c r="T400" s="184" t="s">
        <v>2622</v>
      </c>
      <c r="U400" s="184" t="s">
        <v>12487</v>
      </c>
      <c r="V400" s="184" t="s">
        <v>12556</v>
      </c>
      <c r="W400" s="184" t="s">
        <v>12623</v>
      </c>
      <c r="X400" s="150"/>
      <c r="Y400" s="161">
        <v>2492</v>
      </c>
      <c r="Z400" s="161">
        <v>2492</v>
      </c>
      <c r="AA400" s="150"/>
      <c r="AB400" s="150"/>
      <c r="AC400" s="150"/>
      <c r="AD400" s="161">
        <v>2492</v>
      </c>
      <c r="AE400" s="185" t="s">
        <v>50</v>
      </c>
      <c r="AF400" s="161">
        <v>1246</v>
      </c>
      <c r="AG400" s="161">
        <v>0</v>
      </c>
      <c r="AH400" s="184" t="s">
        <v>27</v>
      </c>
      <c r="AI400" s="203">
        <v>0</v>
      </c>
      <c r="AJ400" s="184" t="s">
        <v>2629</v>
      </c>
      <c r="AK400" s="184" t="s">
        <v>2625</v>
      </c>
      <c r="AL400" s="184" t="s">
        <v>2626</v>
      </c>
      <c r="AM400" s="184" t="s">
        <v>28</v>
      </c>
      <c r="AN400" s="88" t="s">
        <v>135</v>
      </c>
      <c r="AO400" s="184" t="s">
        <v>12630</v>
      </c>
      <c r="AP400" s="184" t="s">
        <v>31</v>
      </c>
      <c r="AQ400" s="184" t="s">
        <v>2632</v>
      </c>
      <c r="AR400" s="184" t="s">
        <v>131</v>
      </c>
      <c r="AS400" s="184" t="s">
        <v>187</v>
      </c>
      <c r="AT400" s="184" t="s">
        <v>123</v>
      </c>
      <c r="AU400" s="184" t="s">
        <v>185</v>
      </c>
      <c r="AV400" s="184" t="s">
        <v>11973</v>
      </c>
      <c r="AW400" s="184" t="s">
        <v>12644</v>
      </c>
      <c r="AX400" s="184" t="s">
        <v>57</v>
      </c>
      <c r="AY400" s="203">
        <v>0</v>
      </c>
      <c r="AZ400" s="160" t="s">
        <v>12349</v>
      </c>
      <c r="BA400" s="184" t="s">
        <v>12697</v>
      </c>
      <c r="BB400" s="184" t="s">
        <v>12777</v>
      </c>
      <c r="BC400" s="184" t="s">
        <v>36</v>
      </c>
      <c r="BD400" s="161">
        <v>2492</v>
      </c>
      <c r="BE400" s="184" t="s">
        <v>12697</v>
      </c>
      <c r="BF400" s="184" t="s">
        <v>12644</v>
      </c>
      <c r="BG400" s="96">
        <f t="shared" si="19"/>
        <v>421</v>
      </c>
      <c r="BH400" s="97">
        <f t="shared" si="20"/>
        <v>14.033333333333333</v>
      </c>
    </row>
    <row r="401" spans="1:60" ht="12.95" customHeight="1" x14ac:dyDescent="0.25">
      <c r="A401" s="150" t="s">
        <v>12356</v>
      </c>
      <c r="B401" s="150">
        <v>93</v>
      </c>
      <c r="C401" s="88" t="s">
        <v>2527</v>
      </c>
      <c r="D401" s="270">
        <v>5055</v>
      </c>
      <c r="E401" s="150" t="s">
        <v>3628</v>
      </c>
      <c r="F401" s="150" t="s">
        <v>11243</v>
      </c>
      <c r="G401" s="214" t="s">
        <v>9730</v>
      </c>
      <c r="H401" s="88" t="s">
        <v>10196</v>
      </c>
      <c r="I401" s="33" t="s">
        <v>17459</v>
      </c>
      <c r="J401" s="150" t="s">
        <v>7453</v>
      </c>
      <c r="K401" s="158">
        <v>78230.16</v>
      </c>
      <c r="L401" s="158">
        <v>72000</v>
      </c>
      <c r="M401" s="158">
        <f xml:space="preserve"> K401-L401</f>
        <v>6230.1600000000035</v>
      </c>
      <c r="N401" s="292">
        <v>7000</v>
      </c>
      <c r="O401" s="297" t="s">
        <v>16070</v>
      </c>
      <c r="P401" s="150" t="s">
        <v>7842</v>
      </c>
      <c r="Q401" s="183"/>
      <c r="R401" s="184" t="s">
        <v>12855</v>
      </c>
      <c r="S401" s="185" t="s">
        <v>12425</v>
      </c>
      <c r="T401" s="184" t="s">
        <v>2622</v>
      </c>
      <c r="U401" s="184" t="s">
        <v>12488</v>
      </c>
      <c r="V401" s="184" t="s">
        <v>12557</v>
      </c>
      <c r="W401" s="184" t="s">
        <v>12624</v>
      </c>
      <c r="X401" s="150"/>
      <c r="Y401" s="161">
        <v>235069</v>
      </c>
      <c r="Z401" s="161">
        <v>235069</v>
      </c>
      <c r="AA401" s="150"/>
      <c r="AB401" s="150"/>
      <c r="AC401" s="150"/>
      <c r="AD401" s="161">
        <v>72000</v>
      </c>
      <c r="AE401" s="185" t="s">
        <v>26</v>
      </c>
      <c r="AF401" s="161">
        <v>72000</v>
      </c>
      <c r="AG401" s="161">
        <v>0</v>
      </c>
      <c r="AH401" s="184" t="s">
        <v>27</v>
      </c>
      <c r="AI401" s="203">
        <v>0</v>
      </c>
      <c r="AJ401" s="184" t="s">
        <v>2629</v>
      </c>
      <c r="AK401" s="184" t="s">
        <v>2625</v>
      </c>
      <c r="AL401" s="184" t="s">
        <v>2626</v>
      </c>
      <c r="AM401" s="184" t="s">
        <v>28</v>
      </c>
      <c r="AN401" s="88" t="s">
        <v>135</v>
      </c>
      <c r="AO401" s="184" t="s">
        <v>12630</v>
      </c>
      <c r="AP401" s="184" t="s">
        <v>45</v>
      </c>
      <c r="AQ401" s="184" t="s">
        <v>2634</v>
      </c>
      <c r="AR401" s="184" t="s">
        <v>32</v>
      </c>
      <c r="AS401" s="184" t="s">
        <v>12638</v>
      </c>
      <c r="AT401" s="184" t="s">
        <v>34</v>
      </c>
      <c r="AU401" s="184" t="s">
        <v>71</v>
      </c>
      <c r="AV401" s="184" t="s">
        <v>11973</v>
      </c>
      <c r="AW401" s="184" t="s">
        <v>12644</v>
      </c>
      <c r="AX401" s="184" t="s">
        <v>2643</v>
      </c>
      <c r="AY401" s="203">
        <v>0</v>
      </c>
      <c r="AZ401" s="160" t="s">
        <v>12350</v>
      </c>
      <c r="BA401" s="184" t="s">
        <v>12706</v>
      </c>
      <c r="BB401" s="184" t="s">
        <v>12778</v>
      </c>
      <c r="BC401" s="184" t="s">
        <v>36</v>
      </c>
      <c r="BD401" s="161">
        <v>235069</v>
      </c>
      <c r="BE401" s="184" t="s">
        <v>12706</v>
      </c>
      <c r="BF401" s="184" t="s">
        <v>12644</v>
      </c>
      <c r="BG401" s="96">
        <f t="shared" si="19"/>
        <v>753</v>
      </c>
      <c r="BH401" s="97">
        <f t="shared" si="20"/>
        <v>25.1</v>
      </c>
    </row>
    <row r="402" spans="1:60" ht="12.95" customHeight="1" x14ac:dyDescent="0.25">
      <c r="A402" s="150" t="s">
        <v>12356</v>
      </c>
      <c r="B402" s="150">
        <v>93</v>
      </c>
      <c r="C402" s="88" t="s">
        <v>2527</v>
      </c>
      <c r="D402" s="270">
        <v>1122</v>
      </c>
      <c r="E402" s="150" t="s">
        <v>2539</v>
      </c>
      <c r="F402" s="150" t="s">
        <v>11243</v>
      </c>
      <c r="G402" s="214" t="s">
        <v>9730</v>
      </c>
      <c r="H402" s="88" t="s">
        <v>10196</v>
      </c>
      <c r="I402" s="150" t="s">
        <v>11891</v>
      </c>
      <c r="J402" s="150" t="s">
        <v>7453</v>
      </c>
      <c r="K402" s="187">
        <v>23015.5</v>
      </c>
      <c r="L402" s="158">
        <v>21000</v>
      </c>
      <c r="M402" s="158">
        <f xml:space="preserve"> K402-L402</f>
        <v>2015.5</v>
      </c>
      <c r="N402" s="292">
        <v>0</v>
      </c>
      <c r="O402" s="297" t="s">
        <v>16077</v>
      </c>
      <c r="P402" s="150" t="s">
        <v>7842</v>
      </c>
      <c r="Q402" s="183"/>
      <c r="R402" s="184" t="s">
        <v>12856</v>
      </c>
      <c r="S402" s="185" t="s">
        <v>12426</v>
      </c>
      <c r="T402" s="184" t="s">
        <v>2622</v>
      </c>
      <c r="U402" s="184" t="s">
        <v>12489</v>
      </c>
      <c r="V402" s="184" t="s">
        <v>12558</v>
      </c>
      <c r="W402" s="184" t="s">
        <v>12625</v>
      </c>
      <c r="X402" s="150"/>
      <c r="Y402" s="161">
        <v>20000</v>
      </c>
      <c r="Z402" s="161">
        <v>20000</v>
      </c>
      <c r="AA402" s="150"/>
      <c r="AB402" s="150"/>
      <c r="AC402" s="150"/>
      <c r="AD402" s="161">
        <v>20000</v>
      </c>
      <c r="AE402" s="185" t="s">
        <v>26</v>
      </c>
      <c r="AF402" s="161">
        <v>20000</v>
      </c>
      <c r="AG402" s="161">
        <v>0</v>
      </c>
      <c r="AH402" s="184" t="s">
        <v>27</v>
      </c>
      <c r="AI402" s="203">
        <v>0</v>
      </c>
      <c r="AJ402" s="184" t="s">
        <v>2629</v>
      </c>
      <c r="AK402" s="184" t="s">
        <v>2625</v>
      </c>
      <c r="AL402" s="184" t="s">
        <v>2626</v>
      </c>
      <c r="AM402" s="184" t="s">
        <v>28</v>
      </c>
      <c r="AN402" s="88" t="s">
        <v>135</v>
      </c>
      <c r="AO402" s="184" t="s">
        <v>12630</v>
      </c>
      <c r="AP402" s="184" t="s">
        <v>45</v>
      </c>
      <c r="AQ402" s="184" t="s">
        <v>2652</v>
      </c>
      <c r="AR402" s="184" t="s">
        <v>32</v>
      </c>
      <c r="AS402" s="184" t="s">
        <v>114</v>
      </c>
      <c r="AT402" s="184" t="s">
        <v>40</v>
      </c>
      <c r="AU402" s="184" t="s">
        <v>41</v>
      </c>
      <c r="AV402" s="184" t="s">
        <v>11973</v>
      </c>
      <c r="AW402" s="184" t="s">
        <v>12644</v>
      </c>
      <c r="AX402" s="184" t="s">
        <v>2637</v>
      </c>
      <c r="AY402" s="203">
        <v>0</v>
      </c>
      <c r="AZ402" s="160" t="s">
        <v>12351</v>
      </c>
      <c r="BA402" s="184" t="s">
        <v>12707</v>
      </c>
      <c r="BB402" s="184" t="s">
        <v>12779</v>
      </c>
      <c r="BC402" s="184" t="s">
        <v>36</v>
      </c>
      <c r="BD402" s="161">
        <v>20000</v>
      </c>
      <c r="BE402" s="184" t="s">
        <v>12707</v>
      </c>
      <c r="BF402" s="184" t="s">
        <v>12644</v>
      </c>
      <c r="BG402" s="96">
        <f t="shared" si="19"/>
        <v>334</v>
      </c>
      <c r="BH402" s="97">
        <f t="shared" si="20"/>
        <v>11.133333333333333</v>
      </c>
    </row>
    <row r="403" spans="1:60" ht="12.95" customHeight="1" x14ac:dyDescent="0.25">
      <c r="A403" s="150" t="s">
        <v>12356</v>
      </c>
      <c r="B403" s="150">
        <v>1</v>
      </c>
      <c r="C403" s="88" t="s">
        <v>2527</v>
      </c>
      <c r="D403" s="270"/>
      <c r="E403" s="150" t="s">
        <v>4744</v>
      </c>
      <c r="F403" s="150" t="s">
        <v>10200</v>
      </c>
      <c r="G403" s="214" t="s">
        <v>9730</v>
      </c>
      <c r="H403" s="88" t="s">
        <v>10196</v>
      </c>
      <c r="I403" s="150" t="s">
        <v>11912</v>
      </c>
      <c r="J403" s="150" t="s">
        <v>7453</v>
      </c>
      <c r="K403" s="158">
        <v>91448.52</v>
      </c>
      <c r="L403" s="158">
        <v>79000</v>
      </c>
      <c r="M403" s="158">
        <f xml:space="preserve"> K403-L403</f>
        <v>12448.520000000004</v>
      </c>
      <c r="N403" s="292">
        <v>7486.49</v>
      </c>
      <c r="O403" s="297" t="s">
        <v>16070</v>
      </c>
      <c r="P403" s="150" t="s">
        <v>7842</v>
      </c>
      <c r="Q403" s="183"/>
      <c r="R403" s="184" t="s">
        <v>12857</v>
      </c>
      <c r="S403" s="185" t="s">
        <v>12427</v>
      </c>
      <c r="T403" s="184" t="s">
        <v>2622</v>
      </c>
      <c r="U403" s="184" t="s">
        <v>12490</v>
      </c>
      <c r="V403" s="184" t="s">
        <v>12559</v>
      </c>
      <c r="W403" s="184" t="s">
        <v>12626</v>
      </c>
      <c r="X403" s="150"/>
      <c r="Y403" s="161">
        <v>28978.97</v>
      </c>
      <c r="Z403" s="161">
        <v>28978.97</v>
      </c>
      <c r="AA403" s="150"/>
      <c r="AB403" s="150"/>
      <c r="AC403" s="150"/>
      <c r="AD403" s="161">
        <v>28978.97</v>
      </c>
      <c r="AE403" s="185" t="s">
        <v>26</v>
      </c>
      <c r="AF403" s="161">
        <v>28978.97</v>
      </c>
      <c r="AG403" s="161">
        <v>55509.4</v>
      </c>
      <c r="AH403" s="184" t="s">
        <v>27</v>
      </c>
      <c r="AI403" s="203">
        <v>0</v>
      </c>
      <c r="AJ403" s="184" t="s">
        <v>2629</v>
      </c>
      <c r="AK403" s="184" t="s">
        <v>2625</v>
      </c>
      <c r="AL403" s="184" t="s">
        <v>2626</v>
      </c>
      <c r="AM403" s="184" t="s">
        <v>28</v>
      </c>
      <c r="AN403" s="88" t="s">
        <v>135</v>
      </c>
      <c r="AO403" s="184" t="s">
        <v>12630</v>
      </c>
      <c r="AP403" s="184" t="s">
        <v>31</v>
      </c>
      <c r="AQ403" s="184" t="s">
        <v>2641</v>
      </c>
      <c r="AR403" s="184" t="s">
        <v>32</v>
      </c>
      <c r="AS403" s="184" t="s">
        <v>965</v>
      </c>
      <c r="AT403" s="184" t="s">
        <v>84</v>
      </c>
      <c r="AU403" s="184" t="s">
        <v>85</v>
      </c>
      <c r="AV403" s="184" t="s">
        <v>11973</v>
      </c>
      <c r="AW403" s="184" t="s">
        <v>12644</v>
      </c>
      <c r="AX403" s="184" t="s">
        <v>2637</v>
      </c>
      <c r="AY403" s="203">
        <v>0</v>
      </c>
      <c r="AZ403" s="160" t="s">
        <v>12352</v>
      </c>
      <c r="BA403" s="184" t="s">
        <v>12708</v>
      </c>
      <c r="BB403" s="184" t="s">
        <v>12780</v>
      </c>
      <c r="BC403" s="184" t="s">
        <v>600</v>
      </c>
      <c r="BD403" s="161">
        <v>28978.97</v>
      </c>
      <c r="BE403" s="184" t="s">
        <v>12708</v>
      </c>
      <c r="BF403" s="184" t="s">
        <v>12644</v>
      </c>
      <c r="BG403" s="96">
        <f t="shared" si="19"/>
        <v>336</v>
      </c>
      <c r="BH403" s="97">
        <f t="shared" si="20"/>
        <v>11.2</v>
      </c>
    </row>
    <row r="404" spans="1:60" ht="12.95" customHeight="1" x14ac:dyDescent="0.25">
      <c r="A404" s="150" t="s">
        <v>12356</v>
      </c>
      <c r="B404" s="150">
        <v>93</v>
      </c>
      <c r="C404" s="88" t="s">
        <v>2527</v>
      </c>
      <c r="D404" s="270">
        <v>5030</v>
      </c>
      <c r="E404" s="150" t="s">
        <v>2530</v>
      </c>
      <c r="F404" s="150" t="s">
        <v>9730</v>
      </c>
      <c r="G404" s="214" t="s">
        <v>9730</v>
      </c>
      <c r="H404" s="88" t="s">
        <v>10196</v>
      </c>
      <c r="I404" s="150" t="s">
        <v>10206</v>
      </c>
      <c r="J404" s="150" t="s">
        <v>7838</v>
      </c>
      <c r="K404" s="158">
        <v>22070.19</v>
      </c>
      <c r="L404" s="158">
        <v>22070.19</v>
      </c>
      <c r="M404" s="89">
        <f>K404-L404</f>
        <v>0</v>
      </c>
      <c r="N404" s="292">
        <v>0</v>
      </c>
      <c r="O404" s="297" t="s">
        <v>16077</v>
      </c>
      <c r="P404" s="150" t="s">
        <v>7842</v>
      </c>
      <c r="Q404" s="183"/>
      <c r="R404" s="184" t="s">
        <v>12858</v>
      </c>
      <c r="S404" s="185" t="s">
        <v>12428</v>
      </c>
      <c r="T404" s="184" t="s">
        <v>2622</v>
      </c>
      <c r="U404" s="184" t="s">
        <v>12491</v>
      </c>
      <c r="V404" s="184" t="s">
        <v>12560</v>
      </c>
      <c r="W404" s="184" t="s">
        <v>12627</v>
      </c>
      <c r="X404" s="150"/>
      <c r="Y404" s="161">
        <v>11647</v>
      </c>
      <c r="Z404" s="161">
        <v>11647</v>
      </c>
      <c r="AA404" s="150"/>
      <c r="AB404" s="150"/>
      <c r="AC404" s="150"/>
      <c r="AD404" s="161">
        <v>11647</v>
      </c>
      <c r="AE404" s="185" t="s">
        <v>26</v>
      </c>
      <c r="AF404" s="161">
        <v>11647</v>
      </c>
      <c r="AG404" s="161">
        <v>0</v>
      </c>
      <c r="AH404" s="184" t="s">
        <v>27</v>
      </c>
      <c r="AI404" s="203">
        <v>0</v>
      </c>
      <c r="AJ404" s="184" t="s">
        <v>2629</v>
      </c>
      <c r="AK404" s="184" t="s">
        <v>2625</v>
      </c>
      <c r="AL404" s="184" t="s">
        <v>2626</v>
      </c>
      <c r="AM404" s="184" t="s">
        <v>28</v>
      </c>
      <c r="AN404" s="88" t="s">
        <v>135</v>
      </c>
      <c r="AO404" s="184" t="s">
        <v>12630</v>
      </c>
      <c r="AP404" s="184" t="s">
        <v>45</v>
      </c>
      <c r="AQ404" s="184" t="s">
        <v>2632</v>
      </c>
      <c r="AR404" s="184" t="s">
        <v>131</v>
      </c>
      <c r="AS404" s="184" t="s">
        <v>285</v>
      </c>
      <c r="AT404" s="184" t="s">
        <v>34</v>
      </c>
      <c r="AU404" s="184" t="s">
        <v>71</v>
      </c>
      <c r="AV404" s="184" t="s">
        <v>11973</v>
      </c>
      <c r="AW404" s="184" t="s">
        <v>12646</v>
      </c>
      <c r="AX404" s="184" t="s">
        <v>57</v>
      </c>
      <c r="AY404" s="203">
        <v>0</v>
      </c>
      <c r="AZ404" s="160" t="s">
        <v>12353</v>
      </c>
      <c r="BA404" s="184" t="s">
        <v>12709</v>
      </c>
      <c r="BB404" s="184" t="s">
        <v>12781</v>
      </c>
      <c r="BC404" s="184" t="s">
        <v>36</v>
      </c>
      <c r="BD404" s="161">
        <v>11647</v>
      </c>
      <c r="BE404" s="184" t="s">
        <v>12709</v>
      </c>
      <c r="BF404" s="184" t="s">
        <v>12646</v>
      </c>
      <c r="BG404" s="96">
        <f t="shared" si="19"/>
        <v>825</v>
      </c>
      <c r="BH404" s="97">
        <f t="shared" si="20"/>
        <v>27.5</v>
      </c>
    </row>
    <row r="405" spans="1:60" ht="12.95" customHeight="1" x14ac:dyDescent="0.25">
      <c r="A405" s="150" t="s">
        <v>12356</v>
      </c>
      <c r="B405" s="150">
        <v>93</v>
      </c>
      <c r="C405" s="88" t="s">
        <v>2527</v>
      </c>
      <c r="D405" s="270">
        <v>5055</v>
      </c>
      <c r="E405" s="150" t="s">
        <v>2536</v>
      </c>
      <c r="F405" s="150" t="s">
        <v>11243</v>
      </c>
      <c r="G405" s="214" t="s">
        <v>9730</v>
      </c>
      <c r="H405" s="88" t="s">
        <v>10196</v>
      </c>
      <c r="I405" s="33" t="s">
        <v>17459</v>
      </c>
      <c r="J405" s="150" t="s">
        <v>7838</v>
      </c>
      <c r="K405" s="158">
        <v>63000</v>
      </c>
      <c r="L405" s="158">
        <v>13361.55</v>
      </c>
      <c r="M405" s="158">
        <f>K405-L405</f>
        <v>49638.45</v>
      </c>
      <c r="N405" s="292">
        <v>0</v>
      </c>
      <c r="O405" s="297" t="s">
        <v>16077</v>
      </c>
      <c r="P405" s="150" t="s">
        <v>7842</v>
      </c>
      <c r="Q405" s="183"/>
      <c r="R405" s="184" t="s">
        <v>12859</v>
      </c>
      <c r="S405" s="185" t="s">
        <v>12429</v>
      </c>
      <c r="T405" s="184" t="s">
        <v>2622</v>
      </c>
      <c r="U405" s="184" t="s">
        <v>12492</v>
      </c>
      <c r="V405" s="184" t="s">
        <v>12561</v>
      </c>
      <c r="W405" s="184" t="s">
        <v>12628</v>
      </c>
      <c r="X405" s="150"/>
      <c r="Y405" s="161">
        <v>63000</v>
      </c>
      <c r="Z405" s="161">
        <v>63000</v>
      </c>
      <c r="AA405" s="150"/>
      <c r="AB405" s="150"/>
      <c r="AC405" s="150"/>
      <c r="AD405" s="161">
        <v>13361.55</v>
      </c>
      <c r="AE405" s="185" t="s">
        <v>26</v>
      </c>
      <c r="AF405" s="161">
        <v>13361.55</v>
      </c>
      <c r="AG405" s="161">
        <v>0</v>
      </c>
      <c r="AH405" s="184" t="s">
        <v>27</v>
      </c>
      <c r="AI405" s="203">
        <v>0</v>
      </c>
      <c r="AJ405" s="184" t="s">
        <v>2629</v>
      </c>
      <c r="AK405" s="184" t="s">
        <v>2625</v>
      </c>
      <c r="AL405" s="184" t="s">
        <v>2626</v>
      </c>
      <c r="AM405" s="184" t="s">
        <v>28</v>
      </c>
      <c r="AN405" s="88" t="s">
        <v>135</v>
      </c>
      <c r="AO405" s="184" t="s">
        <v>12630</v>
      </c>
      <c r="AP405" s="184" t="s">
        <v>31</v>
      </c>
      <c r="AQ405" s="184" t="s">
        <v>2632</v>
      </c>
      <c r="AR405" s="184" t="s">
        <v>131</v>
      </c>
      <c r="AS405" s="184" t="s">
        <v>1155</v>
      </c>
      <c r="AT405" s="184" t="s">
        <v>34</v>
      </c>
      <c r="AU405" s="184" t="s">
        <v>71</v>
      </c>
      <c r="AV405" s="184" t="s">
        <v>11973</v>
      </c>
      <c r="AW405" s="184" t="s">
        <v>12646</v>
      </c>
      <c r="AX405" s="184" t="s">
        <v>57</v>
      </c>
      <c r="AY405" s="203">
        <v>0</v>
      </c>
      <c r="AZ405" s="160" t="s">
        <v>12354</v>
      </c>
      <c r="BA405" s="184" t="s">
        <v>12710</v>
      </c>
      <c r="BB405" s="184" t="s">
        <v>12782</v>
      </c>
      <c r="BC405" s="184" t="s">
        <v>36</v>
      </c>
      <c r="BD405" s="161">
        <v>63000</v>
      </c>
      <c r="BE405" s="184" t="s">
        <v>12710</v>
      </c>
      <c r="BF405" s="184" t="s">
        <v>12646</v>
      </c>
      <c r="BG405" s="96">
        <f t="shared" si="19"/>
        <v>334</v>
      </c>
      <c r="BH405" s="97">
        <f t="shared" si="20"/>
        <v>11.133333333333333</v>
      </c>
    </row>
    <row r="406" spans="1:60" ht="12.95" customHeight="1" x14ac:dyDescent="0.25">
      <c r="A406" s="150" t="s">
        <v>12356</v>
      </c>
      <c r="B406" s="150">
        <v>14</v>
      </c>
      <c r="C406" s="88" t="s">
        <v>2528</v>
      </c>
      <c r="D406" s="270">
        <v>5000</v>
      </c>
      <c r="E406" s="150" t="s">
        <v>3630</v>
      </c>
      <c r="F406" s="150" t="s">
        <v>11921</v>
      </c>
      <c r="G406" s="150"/>
      <c r="H406" s="88" t="s">
        <v>10196</v>
      </c>
      <c r="I406" s="150" t="s">
        <v>10206</v>
      </c>
      <c r="J406" s="150" t="s">
        <v>7453</v>
      </c>
      <c r="K406" s="158">
        <v>7875</v>
      </c>
      <c r="L406" s="158">
        <v>6000</v>
      </c>
      <c r="M406" s="158">
        <f t="shared" ref="M406:M437" si="21" xml:space="preserve"> K406-L406</f>
        <v>1875</v>
      </c>
      <c r="N406" s="292">
        <v>0</v>
      </c>
      <c r="O406" s="297" t="s">
        <v>16077</v>
      </c>
      <c r="P406" s="150" t="s">
        <v>7842</v>
      </c>
      <c r="Q406" s="183"/>
      <c r="R406" s="184" t="s">
        <v>12860</v>
      </c>
      <c r="S406" s="185" t="s">
        <v>12430</v>
      </c>
      <c r="T406" s="184" t="s">
        <v>2646</v>
      </c>
      <c r="U406" s="184" t="s">
        <v>12493</v>
      </c>
      <c r="V406" s="184" t="s">
        <v>12562</v>
      </c>
      <c r="W406" s="184" t="s">
        <v>12629</v>
      </c>
      <c r="X406" s="150"/>
      <c r="Y406" s="161">
        <v>7875</v>
      </c>
      <c r="Z406" s="161">
        <v>7875</v>
      </c>
      <c r="AA406" s="150"/>
      <c r="AB406" s="150"/>
      <c r="AC406" s="150"/>
      <c r="AD406" s="161">
        <v>7875</v>
      </c>
      <c r="AE406" s="185" t="s">
        <v>50</v>
      </c>
      <c r="AF406" s="161">
        <v>3937.5</v>
      </c>
      <c r="AG406" s="161">
        <v>0</v>
      </c>
      <c r="AH406" s="184" t="s">
        <v>27</v>
      </c>
      <c r="AI406" s="203">
        <v>0</v>
      </c>
      <c r="AJ406" s="184" t="s">
        <v>2629</v>
      </c>
      <c r="AK406" s="184" t="s">
        <v>2630</v>
      </c>
      <c r="AL406" s="150"/>
      <c r="AM406" s="184" t="s">
        <v>28</v>
      </c>
      <c r="AN406" s="116" t="s">
        <v>262</v>
      </c>
      <c r="AO406" s="184" t="s">
        <v>12632</v>
      </c>
      <c r="AP406" s="184" t="s">
        <v>31</v>
      </c>
      <c r="AQ406" s="184" t="s">
        <v>2632</v>
      </c>
      <c r="AR406" s="184" t="s">
        <v>139</v>
      </c>
      <c r="AS406" s="184" t="s">
        <v>113</v>
      </c>
      <c r="AT406" s="184" t="s">
        <v>84</v>
      </c>
      <c r="AU406" s="184" t="s">
        <v>85</v>
      </c>
      <c r="AV406" s="184" t="s">
        <v>11973</v>
      </c>
      <c r="AW406" s="184" t="s">
        <v>12644</v>
      </c>
      <c r="AX406" s="184" t="s">
        <v>2660</v>
      </c>
      <c r="AY406" s="203">
        <v>0</v>
      </c>
      <c r="AZ406" s="160" t="s">
        <v>12355</v>
      </c>
      <c r="BA406" s="184" t="s">
        <v>12711</v>
      </c>
      <c r="BB406" s="184" t="s">
        <v>12783</v>
      </c>
      <c r="BC406" s="184" t="s">
        <v>36</v>
      </c>
      <c r="BD406" s="161">
        <v>7875</v>
      </c>
      <c r="BE406" s="184" t="s">
        <v>12711</v>
      </c>
      <c r="BF406" s="184" t="s">
        <v>12644</v>
      </c>
      <c r="BG406" s="96">
        <f t="shared" si="19"/>
        <v>161</v>
      </c>
      <c r="BH406" s="97">
        <f t="shared" si="20"/>
        <v>5.3666666666666663</v>
      </c>
    </row>
    <row r="407" spans="1:60" ht="12.95" customHeight="1" x14ac:dyDescent="0.25">
      <c r="A407" s="150" t="s">
        <v>12356</v>
      </c>
      <c r="B407" s="188">
        <v>93</v>
      </c>
      <c r="C407" s="88" t="s">
        <v>2527</v>
      </c>
      <c r="D407" s="270">
        <v>5030</v>
      </c>
      <c r="E407" s="188" t="s">
        <v>2530</v>
      </c>
      <c r="F407" s="150" t="s">
        <v>11913</v>
      </c>
      <c r="G407" s="150"/>
      <c r="H407" s="88" t="s">
        <v>10196</v>
      </c>
      <c r="I407" s="188" t="s">
        <v>10206</v>
      </c>
      <c r="J407" s="150" t="s">
        <v>7453</v>
      </c>
      <c r="K407" s="189">
        <v>67366.789999999994</v>
      </c>
      <c r="L407" s="189">
        <v>57552</v>
      </c>
      <c r="M407" s="158">
        <f t="shared" si="21"/>
        <v>9814.7899999999936</v>
      </c>
      <c r="N407" s="292">
        <v>5755.2</v>
      </c>
      <c r="O407" s="297" t="s">
        <v>16067</v>
      </c>
      <c r="P407" s="188" t="s">
        <v>9686</v>
      </c>
      <c r="Q407" s="116">
        <v>1270446</v>
      </c>
      <c r="R407" s="116" t="s">
        <v>12866</v>
      </c>
      <c r="S407" s="116" t="s">
        <v>12867</v>
      </c>
      <c r="T407" s="116" t="s">
        <v>2622</v>
      </c>
      <c r="U407" s="116" t="s">
        <v>12868</v>
      </c>
      <c r="V407" s="116" t="s">
        <v>12869</v>
      </c>
      <c r="W407" s="116" t="s">
        <v>12870</v>
      </c>
      <c r="X407" s="116" t="s">
        <v>2623</v>
      </c>
      <c r="Y407" s="132">
        <v>38097</v>
      </c>
      <c r="Z407" s="132">
        <v>38097</v>
      </c>
      <c r="AA407" s="116" t="s">
        <v>2623</v>
      </c>
      <c r="AB407" s="116" t="s">
        <v>2623</v>
      </c>
      <c r="AC407" s="116" t="s">
        <v>2623</v>
      </c>
      <c r="AD407" s="132">
        <v>38097</v>
      </c>
      <c r="AE407" s="116" t="s">
        <v>26</v>
      </c>
      <c r="AF407" s="132">
        <v>38097</v>
      </c>
      <c r="AG407" s="132">
        <v>0</v>
      </c>
      <c r="AH407" s="116" t="s">
        <v>27</v>
      </c>
      <c r="AI407" s="132">
        <v>0</v>
      </c>
      <c r="AJ407" s="116" t="s">
        <v>2629</v>
      </c>
      <c r="AK407" s="116" t="s">
        <v>2625</v>
      </c>
      <c r="AL407" s="116" t="s">
        <v>2626</v>
      </c>
      <c r="AM407" s="116" t="s">
        <v>28</v>
      </c>
      <c r="AN407" s="88" t="s">
        <v>135</v>
      </c>
      <c r="AO407" s="116" t="s">
        <v>136</v>
      </c>
      <c r="AP407" s="116" t="s">
        <v>31</v>
      </c>
      <c r="AQ407" s="116" t="s">
        <v>32</v>
      </c>
      <c r="AR407" s="116" t="s">
        <v>32</v>
      </c>
      <c r="AS407" s="116" t="s">
        <v>529</v>
      </c>
      <c r="AT407" s="116" t="s">
        <v>34</v>
      </c>
      <c r="AU407" s="116" t="s">
        <v>71</v>
      </c>
      <c r="AV407" s="116" t="s">
        <v>11973</v>
      </c>
      <c r="AW407" s="177" t="s">
        <v>12871</v>
      </c>
      <c r="AX407" s="116" t="s">
        <v>2643</v>
      </c>
      <c r="AY407" s="203">
        <v>0</v>
      </c>
      <c r="AZ407" s="116" t="s">
        <v>12872</v>
      </c>
      <c r="BA407" s="116" t="s">
        <v>12873</v>
      </c>
      <c r="BB407" s="116" t="s">
        <v>12874</v>
      </c>
      <c r="BC407" s="116" t="s">
        <v>36</v>
      </c>
      <c r="BD407" s="132">
        <v>38097</v>
      </c>
      <c r="BE407" s="116" t="s">
        <v>12873</v>
      </c>
      <c r="BF407" s="177" t="s">
        <v>12871</v>
      </c>
      <c r="BG407" s="96">
        <f t="shared" si="19"/>
        <v>1378</v>
      </c>
      <c r="BH407" s="97">
        <f t="shared" si="20"/>
        <v>45.93333333333333</v>
      </c>
    </row>
    <row r="408" spans="1:60" ht="12.95" customHeight="1" x14ac:dyDescent="0.25">
      <c r="A408" s="150" t="s">
        <v>12356</v>
      </c>
      <c r="B408" s="88">
        <v>1</v>
      </c>
      <c r="C408" s="88" t="s">
        <v>2527</v>
      </c>
      <c r="D408" s="270"/>
      <c r="E408" s="88" t="s">
        <v>4744</v>
      </c>
      <c r="F408" s="88" t="s">
        <v>11243</v>
      </c>
      <c r="G408" s="214" t="s">
        <v>9730</v>
      </c>
      <c r="H408" s="88" t="s">
        <v>10196</v>
      </c>
      <c r="I408" s="88" t="s">
        <v>11912</v>
      </c>
      <c r="J408" s="150" t="s">
        <v>7453</v>
      </c>
      <c r="K408" s="89">
        <v>73753.5</v>
      </c>
      <c r="L408" s="89">
        <v>70000</v>
      </c>
      <c r="M408" s="158">
        <f t="shared" si="21"/>
        <v>3753.5</v>
      </c>
      <c r="N408" s="292">
        <v>7000</v>
      </c>
      <c r="O408" s="297" t="s">
        <v>16067</v>
      </c>
      <c r="P408" s="88" t="s">
        <v>9686</v>
      </c>
      <c r="Q408" s="116">
        <v>1149040</v>
      </c>
      <c r="R408" s="116" t="s">
        <v>12875</v>
      </c>
      <c r="S408" s="116" t="s">
        <v>12876</v>
      </c>
      <c r="T408" s="116" t="s">
        <v>2622</v>
      </c>
      <c r="U408" s="116" t="s">
        <v>12877</v>
      </c>
      <c r="V408" s="116" t="s">
        <v>12878</v>
      </c>
      <c r="W408" s="116" t="s">
        <v>10667</v>
      </c>
      <c r="X408" s="116" t="s">
        <v>2623</v>
      </c>
      <c r="Y408" s="132">
        <v>36534.58</v>
      </c>
      <c r="Z408" s="132">
        <v>36534.58</v>
      </c>
      <c r="AA408" s="116" t="s">
        <v>2623</v>
      </c>
      <c r="AB408" s="116" t="s">
        <v>2623</v>
      </c>
      <c r="AC408" s="116" t="s">
        <v>2623</v>
      </c>
      <c r="AD408" s="132">
        <v>36534.58</v>
      </c>
      <c r="AE408" s="116" t="s">
        <v>26</v>
      </c>
      <c r="AF408" s="132">
        <v>36534.58</v>
      </c>
      <c r="AG408" s="132">
        <v>33465.42</v>
      </c>
      <c r="AH408" s="116" t="s">
        <v>27</v>
      </c>
      <c r="AI408" s="132">
        <v>0</v>
      </c>
      <c r="AJ408" s="133"/>
      <c r="AK408" s="133"/>
      <c r="AL408" s="133"/>
      <c r="AM408" s="116" t="s">
        <v>28</v>
      </c>
      <c r="AN408" s="88" t="s">
        <v>135</v>
      </c>
      <c r="AO408" s="116" t="s">
        <v>136</v>
      </c>
      <c r="AP408" s="116" t="s">
        <v>31</v>
      </c>
      <c r="AQ408" s="116" t="s">
        <v>10508</v>
      </c>
      <c r="AR408" s="116" t="s">
        <v>32</v>
      </c>
      <c r="AS408" s="116" t="s">
        <v>54</v>
      </c>
      <c r="AT408" s="116" t="s">
        <v>55</v>
      </c>
      <c r="AU408" s="116" t="s">
        <v>71</v>
      </c>
      <c r="AV408" s="116" t="s">
        <v>11973</v>
      </c>
      <c r="AW408" s="177" t="s">
        <v>12871</v>
      </c>
      <c r="AX408" s="116" t="s">
        <v>2643</v>
      </c>
      <c r="AY408" s="203">
        <v>0</v>
      </c>
      <c r="AZ408" s="116" t="s">
        <v>12879</v>
      </c>
      <c r="BA408" s="116" t="s">
        <v>12880</v>
      </c>
      <c r="BB408" s="116" t="s">
        <v>12881</v>
      </c>
      <c r="BC408" s="116" t="s">
        <v>600</v>
      </c>
      <c r="BD408" s="132">
        <v>36534.58</v>
      </c>
      <c r="BE408" s="116" t="s">
        <v>12880</v>
      </c>
      <c r="BF408" s="177" t="s">
        <v>12871</v>
      </c>
      <c r="BG408" s="96">
        <f t="shared" si="19"/>
        <v>2251</v>
      </c>
      <c r="BH408" s="97">
        <f t="shared" si="20"/>
        <v>75.033333333333331</v>
      </c>
    </row>
    <row r="409" spans="1:60" ht="12.95" customHeight="1" x14ac:dyDescent="0.25">
      <c r="A409" s="150" t="s">
        <v>12356</v>
      </c>
      <c r="B409" s="88">
        <v>93</v>
      </c>
      <c r="C409" s="88" t="s">
        <v>2527</v>
      </c>
      <c r="D409" s="270">
        <v>5030</v>
      </c>
      <c r="E409" s="88" t="s">
        <v>2530</v>
      </c>
      <c r="F409" s="150" t="s">
        <v>11913</v>
      </c>
      <c r="G409" s="150"/>
      <c r="H409" s="88" t="s">
        <v>10196</v>
      </c>
      <c r="I409" s="88" t="s">
        <v>10206</v>
      </c>
      <c r="J409" s="150" t="s">
        <v>7453</v>
      </c>
      <c r="K409" s="89">
        <v>70877.11</v>
      </c>
      <c r="L409" s="89">
        <v>51367.72</v>
      </c>
      <c r="M409" s="158">
        <f t="shared" si="21"/>
        <v>19509.39</v>
      </c>
      <c r="N409" s="292">
        <v>10273.540000000001</v>
      </c>
      <c r="O409" s="297" t="s">
        <v>16071</v>
      </c>
      <c r="P409" s="88" t="s">
        <v>9686</v>
      </c>
      <c r="Q409" s="116">
        <v>1294119</v>
      </c>
      <c r="R409" s="116" t="s">
        <v>12882</v>
      </c>
      <c r="S409" s="116" t="s">
        <v>12883</v>
      </c>
      <c r="T409" s="116" t="s">
        <v>2622</v>
      </c>
      <c r="U409" s="116" t="s">
        <v>12884</v>
      </c>
      <c r="V409" s="116" t="s">
        <v>12885</v>
      </c>
      <c r="W409" s="116" t="s">
        <v>12886</v>
      </c>
      <c r="X409" s="116" t="s">
        <v>2623</v>
      </c>
      <c r="Y409" s="132">
        <v>33238</v>
      </c>
      <c r="Z409" s="132">
        <v>33238</v>
      </c>
      <c r="AA409" s="116" t="s">
        <v>2623</v>
      </c>
      <c r="AB409" s="116" t="s">
        <v>2623</v>
      </c>
      <c r="AC409" s="116" t="s">
        <v>2623</v>
      </c>
      <c r="AD409" s="132">
        <v>33238</v>
      </c>
      <c r="AE409" s="116" t="s">
        <v>26</v>
      </c>
      <c r="AF409" s="132">
        <v>33238</v>
      </c>
      <c r="AG409" s="132">
        <v>0</v>
      </c>
      <c r="AH409" s="116" t="s">
        <v>27</v>
      </c>
      <c r="AI409" s="132">
        <v>0</v>
      </c>
      <c r="AJ409" s="116" t="s">
        <v>2629</v>
      </c>
      <c r="AK409" s="116" t="s">
        <v>2625</v>
      </c>
      <c r="AL409" s="116" t="s">
        <v>2626</v>
      </c>
      <c r="AM409" s="116" t="s">
        <v>28</v>
      </c>
      <c r="AN409" s="88" t="s">
        <v>135</v>
      </c>
      <c r="AO409" s="116" t="s">
        <v>136</v>
      </c>
      <c r="AP409" s="116" t="s">
        <v>45</v>
      </c>
      <c r="AQ409" s="116" t="s">
        <v>2641</v>
      </c>
      <c r="AR409" s="116" t="s">
        <v>32</v>
      </c>
      <c r="AS409" s="116" t="s">
        <v>317</v>
      </c>
      <c r="AT409" s="116" t="s">
        <v>273</v>
      </c>
      <c r="AU409" s="116" t="s">
        <v>10384</v>
      </c>
      <c r="AV409" s="116" t="s">
        <v>11973</v>
      </c>
      <c r="AW409" s="177" t="s">
        <v>12871</v>
      </c>
      <c r="AX409" s="116" t="s">
        <v>2660</v>
      </c>
      <c r="AY409" s="203">
        <v>0</v>
      </c>
      <c r="AZ409" s="116" t="s">
        <v>12887</v>
      </c>
      <c r="BA409" s="116" t="s">
        <v>12888</v>
      </c>
      <c r="BB409" s="116" t="s">
        <v>12889</v>
      </c>
      <c r="BC409" s="116" t="s">
        <v>36</v>
      </c>
      <c r="BD409" s="132">
        <v>33238</v>
      </c>
      <c r="BE409" s="116" t="s">
        <v>12888</v>
      </c>
      <c r="BF409" s="177" t="s">
        <v>12871</v>
      </c>
      <c r="BG409" s="96">
        <f t="shared" si="19"/>
        <v>1266</v>
      </c>
      <c r="BH409" s="97">
        <f t="shared" si="20"/>
        <v>42.2</v>
      </c>
    </row>
    <row r="410" spans="1:60" ht="12.95" customHeight="1" x14ac:dyDescent="0.25">
      <c r="A410" s="150" t="s">
        <v>12356</v>
      </c>
      <c r="B410" s="88">
        <v>90</v>
      </c>
      <c r="C410" s="88" t="s">
        <v>2527</v>
      </c>
      <c r="D410" s="270">
        <v>12</v>
      </c>
      <c r="E410" s="88" t="s">
        <v>2542</v>
      </c>
      <c r="F410" s="150" t="s">
        <v>11913</v>
      </c>
      <c r="G410" s="150"/>
      <c r="H410" s="88" t="s">
        <v>10196</v>
      </c>
      <c r="I410" s="88" t="s">
        <v>11912</v>
      </c>
      <c r="J410" s="150" t="s">
        <v>7453</v>
      </c>
      <c r="K410" s="89">
        <v>4202.3</v>
      </c>
      <c r="L410" s="89">
        <v>3520</v>
      </c>
      <c r="M410" s="158">
        <f t="shared" si="21"/>
        <v>682.30000000000018</v>
      </c>
      <c r="N410" s="292">
        <v>320</v>
      </c>
      <c r="O410" s="297" t="s">
        <v>16070</v>
      </c>
      <c r="P410" s="88" t="s">
        <v>7842</v>
      </c>
      <c r="Q410" s="116">
        <v>1553638</v>
      </c>
      <c r="R410" s="116" t="s">
        <v>12890</v>
      </c>
      <c r="S410" s="116" t="s">
        <v>12891</v>
      </c>
      <c r="T410" s="116" t="s">
        <v>2622</v>
      </c>
      <c r="U410" s="116" t="s">
        <v>12892</v>
      </c>
      <c r="V410" s="116" t="s">
        <v>12893</v>
      </c>
      <c r="W410" s="116" t="s">
        <v>12894</v>
      </c>
      <c r="X410" s="116" t="s">
        <v>2623</v>
      </c>
      <c r="Y410" s="132">
        <v>3200</v>
      </c>
      <c r="Z410" s="132">
        <v>3200</v>
      </c>
      <c r="AA410" s="116" t="s">
        <v>2623</v>
      </c>
      <c r="AB410" s="116" t="s">
        <v>2623</v>
      </c>
      <c r="AC410" s="116" t="s">
        <v>2623</v>
      </c>
      <c r="AD410" s="132">
        <v>3200</v>
      </c>
      <c r="AE410" s="116" t="s">
        <v>26</v>
      </c>
      <c r="AF410" s="132">
        <v>3200</v>
      </c>
      <c r="AG410" s="132">
        <v>0</v>
      </c>
      <c r="AH410" s="116" t="s">
        <v>27</v>
      </c>
      <c r="AI410" s="132">
        <v>0</v>
      </c>
      <c r="AJ410" s="116" t="s">
        <v>2629</v>
      </c>
      <c r="AK410" s="116" t="s">
        <v>2625</v>
      </c>
      <c r="AL410" s="116" t="s">
        <v>2626</v>
      </c>
      <c r="AM410" s="116" t="s">
        <v>28</v>
      </c>
      <c r="AN410" s="88" t="s">
        <v>135</v>
      </c>
      <c r="AO410" s="116" t="s">
        <v>136</v>
      </c>
      <c r="AP410" s="116" t="s">
        <v>31</v>
      </c>
      <c r="AQ410" s="116" t="s">
        <v>2634</v>
      </c>
      <c r="AR410" s="116" t="s">
        <v>32</v>
      </c>
      <c r="AS410" s="116" t="s">
        <v>422</v>
      </c>
      <c r="AT410" s="116" t="s">
        <v>53</v>
      </c>
      <c r="AU410" s="116" t="s">
        <v>71</v>
      </c>
      <c r="AV410" s="116" t="s">
        <v>11973</v>
      </c>
      <c r="AW410" s="177" t="s">
        <v>12871</v>
      </c>
      <c r="AX410" s="116" t="s">
        <v>2637</v>
      </c>
      <c r="AY410" s="203">
        <v>0</v>
      </c>
      <c r="AZ410" s="116" t="s">
        <v>12895</v>
      </c>
      <c r="BA410" s="116" t="s">
        <v>12896</v>
      </c>
      <c r="BB410" s="116" t="s">
        <v>12897</v>
      </c>
      <c r="BC410" s="116" t="s">
        <v>36</v>
      </c>
      <c r="BD410" s="132">
        <v>3200</v>
      </c>
      <c r="BE410" s="116" t="s">
        <v>12896</v>
      </c>
      <c r="BF410" s="177" t="s">
        <v>12871</v>
      </c>
      <c r="BG410" s="96">
        <f t="shared" si="19"/>
        <v>616</v>
      </c>
      <c r="BH410" s="97">
        <f t="shared" si="20"/>
        <v>20.533333333333335</v>
      </c>
    </row>
    <row r="411" spans="1:60" ht="12.95" customHeight="1" x14ac:dyDescent="0.25">
      <c r="A411" s="150" t="s">
        <v>12356</v>
      </c>
      <c r="B411" s="88">
        <v>82</v>
      </c>
      <c r="C411" s="88" t="s">
        <v>2527</v>
      </c>
      <c r="D411" s="270">
        <v>5023</v>
      </c>
      <c r="E411" s="88" t="s">
        <v>8292</v>
      </c>
      <c r="F411" s="88" t="s">
        <v>11243</v>
      </c>
      <c r="G411" s="200" t="s">
        <v>9729</v>
      </c>
      <c r="H411" s="88" t="s">
        <v>10196</v>
      </c>
      <c r="I411" s="88" t="s">
        <v>10205</v>
      </c>
      <c r="J411" s="150" t="s">
        <v>7453</v>
      </c>
      <c r="K411" s="89">
        <v>134306.95000000001</v>
      </c>
      <c r="L411" s="89">
        <v>110000</v>
      </c>
      <c r="M411" s="158">
        <f t="shared" si="21"/>
        <v>24306.950000000012</v>
      </c>
      <c r="N411" s="292">
        <v>0</v>
      </c>
      <c r="O411" s="297" t="s">
        <v>16077</v>
      </c>
      <c r="P411" s="88" t="s">
        <v>7842</v>
      </c>
      <c r="Q411" s="116">
        <v>1508237</v>
      </c>
      <c r="R411" s="116" t="s">
        <v>12898</v>
      </c>
      <c r="S411" s="116" t="s">
        <v>12899</v>
      </c>
      <c r="T411" s="116" t="s">
        <v>2622</v>
      </c>
      <c r="U411" s="116" t="s">
        <v>12900</v>
      </c>
      <c r="V411" s="116" t="s">
        <v>12901</v>
      </c>
      <c r="W411" s="116" t="s">
        <v>12902</v>
      </c>
      <c r="X411" s="116" t="s">
        <v>2623</v>
      </c>
      <c r="Y411" s="132">
        <v>98701</v>
      </c>
      <c r="Z411" s="132">
        <v>98701</v>
      </c>
      <c r="AA411" s="116" t="s">
        <v>2623</v>
      </c>
      <c r="AB411" s="116" t="s">
        <v>2623</v>
      </c>
      <c r="AC411" s="116" t="s">
        <v>2623</v>
      </c>
      <c r="AD411" s="132">
        <v>98701</v>
      </c>
      <c r="AE411" s="116" t="s">
        <v>26</v>
      </c>
      <c r="AF411" s="132">
        <v>98701</v>
      </c>
      <c r="AG411" s="132">
        <v>0</v>
      </c>
      <c r="AH411" s="116" t="s">
        <v>27</v>
      </c>
      <c r="AI411" s="132">
        <v>0</v>
      </c>
      <c r="AJ411" s="116" t="s">
        <v>2629</v>
      </c>
      <c r="AK411" s="116" t="s">
        <v>2625</v>
      </c>
      <c r="AL411" s="116" t="s">
        <v>2626</v>
      </c>
      <c r="AM411" s="116" t="s">
        <v>28</v>
      </c>
      <c r="AN411" s="88" t="s">
        <v>135</v>
      </c>
      <c r="AO411" s="116" t="s">
        <v>136</v>
      </c>
      <c r="AP411" s="116" t="s">
        <v>31</v>
      </c>
      <c r="AQ411" s="116" t="s">
        <v>2653</v>
      </c>
      <c r="AR411" s="116" t="s">
        <v>32</v>
      </c>
      <c r="AS411" s="116" t="s">
        <v>3088</v>
      </c>
      <c r="AT411" s="116" t="s">
        <v>34</v>
      </c>
      <c r="AU411" s="116" t="s">
        <v>71</v>
      </c>
      <c r="AV411" s="116" t="s">
        <v>11973</v>
      </c>
      <c r="AW411" s="177" t="s">
        <v>12903</v>
      </c>
      <c r="AX411" s="116" t="s">
        <v>2637</v>
      </c>
      <c r="AY411" s="203">
        <v>0</v>
      </c>
      <c r="AZ411" s="116" t="s">
        <v>12904</v>
      </c>
      <c r="BA411" s="116" t="s">
        <v>12905</v>
      </c>
      <c r="BB411" s="116" t="s">
        <v>12906</v>
      </c>
      <c r="BC411" s="116" t="s">
        <v>36</v>
      </c>
      <c r="BD411" s="132">
        <v>98701</v>
      </c>
      <c r="BE411" s="116" t="s">
        <v>12905</v>
      </c>
      <c r="BF411" s="177" t="s">
        <v>12903</v>
      </c>
      <c r="BG411" s="96">
        <f t="shared" si="19"/>
        <v>713</v>
      </c>
      <c r="BH411" s="97">
        <f t="shared" si="20"/>
        <v>23.766666666666666</v>
      </c>
    </row>
    <row r="412" spans="1:60" ht="12.95" customHeight="1" x14ac:dyDescent="0.25">
      <c r="A412" s="88" t="s">
        <v>12356</v>
      </c>
      <c r="B412" s="88">
        <v>14</v>
      </c>
      <c r="C412" s="88" t="s">
        <v>2528</v>
      </c>
      <c r="D412" s="270">
        <v>5002</v>
      </c>
      <c r="E412" s="88" t="s">
        <v>2531</v>
      </c>
      <c r="F412" s="88" t="s">
        <v>12915</v>
      </c>
      <c r="G412" s="88"/>
      <c r="H412" s="88" t="s">
        <v>10196</v>
      </c>
      <c r="I412" s="88" t="s">
        <v>11891</v>
      </c>
      <c r="J412" s="150" t="s">
        <v>7453</v>
      </c>
      <c r="K412" s="89">
        <v>46460.19</v>
      </c>
      <c r="L412" s="89">
        <v>46460.19</v>
      </c>
      <c r="M412" s="158">
        <f t="shared" si="21"/>
        <v>0</v>
      </c>
      <c r="N412" s="292">
        <v>7743.36</v>
      </c>
      <c r="O412" s="297" t="s">
        <v>16070</v>
      </c>
      <c r="P412" s="88" t="s">
        <v>7842</v>
      </c>
      <c r="Q412" s="116">
        <v>1351143</v>
      </c>
      <c r="R412" s="116" t="s">
        <v>12907</v>
      </c>
      <c r="S412" s="116" t="s">
        <v>12908</v>
      </c>
      <c r="T412" s="116" t="s">
        <v>2646</v>
      </c>
      <c r="U412" s="116" t="s">
        <v>12909</v>
      </c>
      <c r="V412" s="116" t="s">
        <v>12910</v>
      </c>
      <c r="W412" s="116" t="s">
        <v>12911</v>
      </c>
      <c r="X412" s="116" t="s">
        <v>2623</v>
      </c>
      <c r="Y412" s="132">
        <v>12000</v>
      </c>
      <c r="Z412" s="132">
        <v>12000</v>
      </c>
      <c r="AA412" s="116" t="s">
        <v>2623</v>
      </c>
      <c r="AB412" s="116" t="s">
        <v>2623</v>
      </c>
      <c r="AC412" s="116" t="s">
        <v>2623</v>
      </c>
      <c r="AD412" s="132">
        <v>12000</v>
      </c>
      <c r="AE412" s="116" t="s">
        <v>26</v>
      </c>
      <c r="AF412" s="132">
        <v>12000</v>
      </c>
      <c r="AG412" s="132">
        <v>21269.62</v>
      </c>
      <c r="AH412" s="116" t="s">
        <v>27</v>
      </c>
      <c r="AI412" s="132">
        <v>0</v>
      </c>
      <c r="AJ412" s="116" t="s">
        <v>2629</v>
      </c>
      <c r="AK412" s="116" t="s">
        <v>2625</v>
      </c>
      <c r="AL412" s="116" t="s">
        <v>2626</v>
      </c>
      <c r="AM412" s="116" t="s">
        <v>28</v>
      </c>
      <c r="AN412" s="116" t="s">
        <v>262</v>
      </c>
      <c r="AO412" s="116" t="s">
        <v>151</v>
      </c>
      <c r="AP412" s="116" t="s">
        <v>45</v>
      </c>
      <c r="AQ412" s="116" t="s">
        <v>2652</v>
      </c>
      <c r="AR412" s="116" t="s">
        <v>32</v>
      </c>
      <c r="AS412" s="116" t="s">
        <v>177</v>
      </c>
      <c r="AT412" s="116" t="s">
        <v>53</v>
      </c>
      <c r="AU412" s="116" t="s">
        <v>71</v>
      </c>
      <c r="AV412" s="116" t="s">
        <v>11973</v>
      </c>
      <c r="AW412" s="177" t="s">
        <v>12871</v>
      </c>
      <c r="AX412" s="116" t="s">
        <v>2643</v>
      </c>
      <c r="AY412" s="203">
        <v>0</v>
      </c>
      <c r="AZ412" s="116" t="s">
        <v>12912</v>
      </c>
      <c r="BA412" s="116" t="s">
        <v>12913</v>
      </c>
      <c r="BB412" s="116" t="s">
        <v>12914</v>
      </c>
      <c r="BC412" s="116" t="s">
        <v>36</v>
      </c>
      <c r="BD412" s="89">
        <v>12000</v>
      </c>
      <c r="BE412" s="116" t="s">
        <v>12913</v>
      </c>
      <c r="BF412" s="177" t="s">
        <v>12871</v>
      </c>
      <c r="BG412" s="96">
        <f t="shared" si="19"/>
        <v>1119</v>
      </c>
      <c r="BH412" s="97">
        <f t="shared" si="20"/>
        <v>37.299999999999997</v>
      </c>
    </row>
    <row r="413" spans="1:60" ht="12.95" customHeight="1" x14ac:dyDescent="0.25">
      <c r="A413" s="88" t="s">
        <v>12916</v>
      </c>
      <c r="B413" s="88">
        <v>93</v>
      </c>
      <c r="C413" s="88" t="s">
        <v>2527</v>
      </c>
      <c r="D413" s="270">
        <v>9999</v>
      </c>
      <c r="E413" s="88" t="s">
        <v>2529</v>
      </c>
      <c r="F413" s="88" t="s">
        <v>9730</v>
      </c>
      <c r="G413" s="214" t="s">
        <v>9730</v>
      </c>
      <c r="H413" s="88" t="s">
        <v>11884</v>
      </c>
      <c r="I413" s="88" t="s">
        <v>13987</v>
      </c>
      <c r="J413" s="150" t="s">
        <v>7838</v>
      </c>
      <c r="K413" s="89">
        <v>184856.86</v>
      </c>
      <c r="L413" s="89">
        <v>184856.86</v>
      </c>
      <c r="M413" s="89">
        <f t="shared" si="21"/>
        <v>0</v>
      </c>
      <c r="N413" s="292">
        <v>16633.04</v>
      </c>
      <c r="O413" s="297" t="s">
        <v>16070</v>
      </c>
      <c r="P413" s="118" t="s">
        <v>9686</v>
      </c>
      <c r="Q413" s="115">
        <v>1244070</v>
      </c>
      <c r="R413" s="115" t="s">
        <v>12970</v>
      </c>
      <c r="S413" s="115" t="s">
        <v>12963</v>
      </c>
      <c r="T413" s="116" t="s">
        <v>2622</v>
      </c>
      <c r="U413" s="115" t="s">
        <v>12957</v>
      </c>
      <c r="V413" s="115" t="s">
        <v>12950</v>
      </c>
      <c r="W413" s="115" t="s">
        <v>12944</v>
      </c>
      <c r="X413" s="88"/>
      <c r="Y413" s="117">
        <v>25000</v>
      </c>
      <c r="Z413" s="117">
        <v>25000</v>
      </c>
      <c r="AA413" s="88"/>
      <c r="AB413" s="88"/>
      <c r="AC413" s="88"/>
      <c r="AD413" s="117">
        <v>25000</v>
      </c>
      <c r="AE413" s="115" t="s">
        <v>26</v>
      </c>
      <c r="AF413" s="117">
        <v>25000</v>
      </c>
      <c r="AG413" s="117">
        <v>157963.48000000001</v>
      </c>
      <c r="AH413" s="116" t="s">
        <v>27</v>
      </c>
      <c r="AI413" s="132">
        <v>0</v>
      </c>
      <c r="AJ413" s="116" t="s">
        <v>2629</v>
      </c>
      <c r="AK413" s="115" t="s">
        <v>2625</v>
      </c>
      <c r="AL413" s="115" t="s">
        <v>2626</v>
      </c>
      <c r="AM413" s="116" t="s">
        <v>28</v>
      </c>
      <c r="AN413" s="88" t="s">
        <v>135</v>
      </c>
      <c r="AO413" s="115" t="s">
        <v>136</v>
      </c>
      <c r="AP413" s="115" t="s">
        <v>45</v>
      </c>
      <c r="AQ413" s="115" t="s">
        <v>2655</v>
      </c>
      <c r="AR413" s="115" t="s">
        <v>32</v>
      </c>
      <c r="AS413" s="115" t="s">
        <v>39</v>
      </c>
      <c r="AT413" s="115" t="s">
        <v>40</v>
      </c>
      <c r="AU413" s="115" t="s">
        <v>41</v>
      </c>
      <c r="AV413" s="115" t="s">
        <v>11973</v>
      </c>
      <c r="AW413" s="115" t="s">
        <v>12937</v>
      </c>
      <c r="AX413" s="115" t="s">
        <v>57</v>
      </c>
      <c r="AY413" s="203">
        <v>0</v>
      </c>
      <c r="AZ413" s="115" t="s">
        <v>12917</v>
      </c>
      <c r="BA413" s="115" t="s">
        <v>12931</v>
      </c>
      <c r="BB413" s="115" t="s">
        <v>12924</v>
      </c>
      <c r="BC413" s="102" t="s">
        <v>36</v>
      </c>
      <c r="BD413" s="117">
        <v>25000</v>
      </c>
      <c r="BE413" s="115" t="s">
        <v>12931</v>
      </c>
      <c r="BF413" s="115" t="s">
        <v>12937</v>
      </c>
      <c r="BG413" s="96">
        <f t="shared" si="19"/>
        <v>1476</v>
      </c>
      <c r="BH413" s="97">
        <f t="shared" si="20"/>
        <v>49.2</v>
      </c>
    </row>
    <row r="414" spans="1:60" ht="12.95" customHeight="1" x14ac:dyDescent="0.25">
      <c r="A414" s="88" t="s">
        <v>12916</v>
      </c>
      <c r="B414" s="88">
        <v>93</v>
      </c>
      <c r="C414" s="88" t="s">
        <v>2527</v>
      </c>
      <c r="D414" s="270">
        <v>9999</v>
      </c>
      <c r="E414" s="88" t="s">
        <v>2529</v>
      </c>
      <c r="F414" s="88" t="s">
        <v>9730</v>
      </c>
      <c r="G414" s="214" t="s">
        <v>9730</v>
      </c>
      <c r="H414" s="88" t="s">
        <v>10196</v>
      </c>
      <c r="I414" s="88" t="s">
        <v>11891</v>
      </c>
      <c r="J414" s="150" t="s">
        <v>7839</v>
      </c>
      <c r="K414" s="89">
        <v>31419.47</v>
      </c>
      <c r="L414" s="89">
        <v>31419.47</v>
      </c>
      <c r="M414" s="89">
        <f t="shared" si="21"/>
        <v>0</v>
      </c>
      <c r="N414" s="292">
        <v>2856.32</v>
      </c>
      <c r="O414" s="297" t="s">
        <v>16070</v>
      </c>
      <c r="P414" s="118" t="s">
        <v>9686</v>
      </c>
      <c r="Q414" s="115">
        <v>1322782</v>
      </c>
      <c r="R414" s="115" t="s">
        <v>12971</v>
      </c>
      <c r="S414" s="115" t="s">
        <v>12964</v>
      </c>
      <c r="T414" s="116" t="s">
        <v>2622</v>
      </c>
      <c r="U414" s="115" t="s">
        <v>12958</v>
      </c>
      <c r="V414" s="115" t="s">
        <v>12951</v>
      </c>
      <c r="W414" s="115" t="s">
        <v>12945</v>
      </c>
      <c r="X414" s="88"/>
      <c r="Y414" s="117">
        <v>18000</v>
      </c>
      <c r="Z414" s="117">
        <v>18000</v>
      </c>
      <c r="AA414" s="88"/>
      <c r="AB414" s="88"/>
      <c r="AC414" s="88"/>
      <c r="AD414" s="117">
        <v>18000</v>
      </c>
      <c r="AE414" s="115" t="s">
        <v>50</v>
      </c>
      <c r="AF414" s="117">
        <v>9000</v>
      </c>
      <c r="AG414" s="117">
        <v>0</v>
      </c>
      <c r="AH414" s="116" t="s">
        <v>27</v>
      </c>
      <c r="AI414" s="132">
        <v>0</v>
      </c>
      <c r="AJ414" s="116" t="s">
        <v>2629</v>
      </c>
      <c r="AK414" s="115" t="s">
        <v>2625</v>
      </c>
      <c r="AL414" s="115" t="s">
        <v>2626</v>
      </c>
      <c r="AM414" s="116" t="s">
        <v>28</v>
      </c>
      <c r="AN414" s="88" t="s">
        <v>135</v>
      </c>
      <c r="AO414" s="115" t="s">
        <v>136</v>
      </c>
      <c r="AP414" s="115" t="s">
        <v>45</v>
      </c>
      <c r="AQ414" s="115" t="s">
        <v>2644</v>
      </c>
      <c r="AR414" s="115" t="s">
        <v>32</v>
      </c>
      <c r="AS414" s="115" t="s">
        <v>54</v>
      </c>
      <c r="AT414" s="115" t="s">
        <v>55</v>
      </c>
      <c r="AU414" s="115" t="s">
        <v>71</v>
      </c>
      <c r="AV414" s="115" t="s">
        <v>11973</v>
      </c>
      <c r="AW414" s="115" t="s">
        <v>12938</v>
      </c>
      <c r="AX414" s="115" t="s">
        <v>57</v>
      </c>
      <c r="AY414" s="203">
        <v>0</v>
      </c>
      <c r="AZ414" s="115" t="s">
        <v>12918</v>
      </c>
      <c r="BA414" s="115" t="s">
        <v>12678</v>
      </c>
      <c r="BB414" s="115" t="s">
        <v>12925</v>
      </c>
      <c r="BC414" s="102" t="s">
        <v>36</v>
      </c>
      <c r="BD414" s="117">
        <v>18000</v>
      </c>
      <c r="BE414" s="115" t="s">
        <v>12678</v>
      </c>
      <c r="BF414" s="115" t="s">
        <v>12938</v>
      </c>
      <c r="BG414" s="96">
        <f t="shared" si="19"/>
        <v>1200</v>
      </c>
      <c r="BH414" s="97">
        <f t="shared" si="20"/>
        <v>40</v>
      </c>
    </row>
    <row r="415" spans="1:60" ht="12.95" customHeight="1" x14ac:dyDescent="0.25">
      <c r="A415" s="88" t="s">
        <v>12916</v>
      </c>
      <c r="B415" s="88">
        <v>93</v>
      </c>
      <c r="C415" s="88" t="s">
        <v>2527</v>
      </c>
      <c r="D415" s="270">
        <v>5030</v>
      </c>
      <c r="E415" s="88" t="s">
        <v>2530</v>
      </c>
      <c r="F415" s="150" t="s">
        <v>11913</v>
      </c>
      <c r="G415" s="150"/>
      <c r="H415" s="88" t="s">
        <v>10196</v>
      </c>
      <c r="I415" s="88" t="s">
        <v>10206</v>
      </c>
      <c r="J415" s="88" t="s">
        <v>7453</v>
      </c>
      <c r="K415" s="89">
        <v>147692.88</v>
      </c>
      <c r="L415" s="89">
        <v>129000</v>
      </c>
      <c r="M415" s="89">
        <f t="shared" si="21"/>
        <v>18692.880000000005</v>
      </c>
      <c r="N415" s="292">
        <v>12900</v>
      </c>
      <c r="O415" s="297" t="s">
        <v>16067</v>
      </c>
      <c r="P415" s="118" t="s">
        <v>9686</v>
      </c>
      <c r="Q415" s="115">
        <v>1450677</v>
      </c>
      <c r="R415" s="115" t="s">
        <v>12972</v>
      </c>
      <c r="S415" s="115" t="s">
        <v>12965</v>
      </c>
      <c r="T415" s="116" t="s">
        <v>2622</v>
      </c>
      <c r="U415" s="115" t="s">
        <v>12959</v>
      </c>
      <c r="V415" s="115" t="s">
        <v>12952</v>
      </c>
      <c r="W415" s="115" t="s">
        <v>12946</v>
      </c>
      <c r="X415" s="88"/>
      <c r="Y415" s="117">
        <v>90687</v>
      </c>
      <c r="Z415" s="117">
        <v>90687</v>
      </c>
      <c r="AA415" s="88"/>
      <c r="AB415" s="88"/>
      <c r="AC415" s="88"/>
      <c r="AD415" s="117">
        <v>90687</v>
      </c>
      <c r="AE415" s="115" t="s">
        <v>26</v>
      </c>
      <c r="AF415" s="117">
        <v>90687</v>
      </c>
      <c r="AG415" s="117">
        <v>0</v>
      </c>
      <c r="AH415" s="116" t="s">
        <v>27</v>
      </c>
      <c r="AI415" s="132">
        <v>0</v>
      </c>
      <c r="AJ415" s="116" t="s">
        <v>2629</v>
      </c>
      <c r="AK415" s="115" t="s">
        <v>2625</v>
      </c>
      <c r="AL415" s="115" t="s">
        <v>2626</v>
      </c>
      <c r="AM415" s="116" t="s">
        <v>28</v>
      </c>
      <c r="AN415" s="88" t="s">
        <v>135</v>
      </c>
      <c r="AO415" s="115" t="s">
        <v>136</v>
      </c>
      <c r="AP415" s="115" t="s">
        <v>45</v>
      </c>
      <c r="AQ415" s="115" t="s">
        <v>2634</v>
      </c>
      <c r="AR415" s="115" t="s">
        <v>32</v>
      </c>
      <c r="AS415" s="115" t="s">
        <v>12941</v>
      </c>
      <c r="AT415" s="115" t="s">
        <v>34</v>
      </c>
      <c r="AU415" s="115" t="s">
        <v>71</v>
      </c>
      <c r="AV415" s="115" t="s">
        <v>11973</v>
      </c>
      <c r="AW415" s="115" t="s">
        <v>12938</v>
      </c>
      <c r="AX415" s="115" t="s">
        <v>2637</v>
      </c>
      <c r="AY415" s="203">
        <v>0</v>
      </c>
      <c r="AZ415" s="115" t="s">
        <v>12919</v>
      </c>
      <c r="BA415" s="115" t="s">
        <v>12932</v>
      </c>
      <c r="BB415" s="115" t="s">
        <v>12926</v>
      </c>
      <c r="BC415" s="102" t="s">
        <v>36</v>
      </c>
      <c r="BD415" s="117">
        <v>90687</v>
      </c>
      <c r="BE415" s="115" t="s">
        <v>12932</v>
      </c>
      <c r="BF415" s="115" t="s">
        <v>12938</v>
      </c>
      <c r="BG415" s="96">
        <f t="shared" si="19"/>
        <v>851</v>
      </c>
      <c r="BH415" s="97">
        <f t="shared" si="20"/>
        <v>28.366666666666667</v>
      </c>
    </row>
    <row r="416" spans="1:60" ht="12.95" customHeight="1" x14ac:dyDescent="0.25">
      <c r="A416" s="88" t="s">
        <v>12916</v>
      </c>
      <c r="B416" s="88">
        <v>93</v>
      </c>
      <c r="C416" s="88" t="s">
        <v>2527</v>
      </c>
      <c r="D416" s="270">
        <v>5030</v>
      </c>
      <c r="E416" s="88" t="s">
        <v>2530</v>
      </c>
      <c r="F416" s="150" t="s">
        <v>11913</v>
      </c>
      <c r="G416" s="150"/>
      <c r="H416" s="88" t="s">
        <v>10196</v>
      </c>
      <c r="I416" s="88" t="s">
        <v>10206</v>
      </c>
      <c r="J416" s="150" t="s">
        <v>7838</v>
      </c>
      <c r="K416" s="89">
        <v>12131.8</v>
      </c>
      <c r="L416" s="89">
        <v>12131.8</v>
      </c>
      <c r="M416" s="89">
        <f t="shared" si="21"/>
        <v>0</v>
      </c>
      <c r="N416" s="292">
        <v>800</v>
      </c>
      <c r="O416" s="297" t="s">
        <v>16066</v>
      </c>
      <c r="P416" s="118" t="s">
        <v>9686</v>
      </c>
      <c r="Q416" s="115">
        <v>1127226</v>
      </c>
      <c r="R416" s="115" t="s">
        <v>12973</v>
      </c>
      <c r="S416" s="115" t="s">
        <v>12966</v>
      </c>
      <c r="T416" s="116" t="s">
        <v>2622</v>
      </c>
      <c r="U416" s="115" t="s">
        <v>12960</v>
      </c>
      <c r="V416" s="115" t="s">
        <v>12953</v>
      </c>
      <c r="W416" s="115" t="s">
        <v>12947</v>
      </c>
      <c r="X416" s="88"/>
      <c r="Y416" s="117">
        <v>5030.34</v>
      </c>
      <c r="Z416" s="117">
        <v>5030.34</v>
      </c>
      <c r="AA416" s="88"/>
      <c r="AB416" s="88"/>
      <c r="AC416" s="88"/>
      <c r="AD416" s="117">
        <v>5030.34</v>
      </c>
      <c r="AE416" s="115" t="s">
        <v>26</v>
      </c>
      <c r="AF416" s="117">
        <v>5030.34</v>
      </c>
      <c r="AG416" s="117">
        <v>0</v>
      </c>
      <c r="AH416" s="116" t="s">
        <v>27</v>
      </c>
      <c r="AI416" s="132">
        <v>0</v>
      </c>
      <c r="AJ416" s="116" t="s">
        <v>2629</v>
      </c>
      <c r="AK416" s="115" t="s">
        <v>2625</v>
      </c>
      <c r="AL416" s="115" t="s">
        <v>2626</v>
      </c>
      <c r="AM416" s="116" t="s">
        <v>28</v>
      </c>
      <c r="AN416" s="88" t="s">
        <v>135</v>
      </c>
      <c r="AO416" s="115" t="s">
        <v>276</v>
      </c>
      <c r="AP416" s="115" t="s">
        <v>31</v>
      </c>
      <c r="AQ416" s="115" t="s">
        <v>2880</v>
      </c>
      <c r="AR416" s="115" t="s">
        <v>32</v>
      </c>
      <c r="AS416" s="115" t="s">
        <v>1272</v>
      </c>
      <c r="AT416" s="115" t="s">
        <v>34</v>
      </c>
      <c r="AU416" s="115" t="s">
        <v>71</v>
      </c>
      <c r="AV416" s="115" t="s">
        <v>11973</v>
      </c>
      <c r="AW416" s="115" t="s">
        <v>12939</v>
      </c>
      <c r="AX416" s="115" t="s">
        <v>57</v>
      </c>
      <c r="AY416" s="203">
        <v>0</v>
      </c>
      <c r="AZ416" s="115" t="s">
        <v>12920</v>
      </c>
      <c r="BA416" s="115" t="s">
        <v>12933</v>
      </c>
      <c r="BB416" s="115" t="s">
        <v>12927</v>
      </c>
      <c r="BC416" s="102" t="s">
        <v>36</v>
      </c>
      <c r="BD416" s="117">
        <v>5030.34</v>
      </c>
      <c r="BE416" s="115" t="s">
        <v>12933</v>
      </c>
      <c r="BF416" s="115" t="s">
        <v>12939</v>
      </c>
      <c r="BG416" s="96">
        <f t="shared" si="19"/>
        <v>1812</v>
      </c>
      <c r="BH416" s="97">
        <f t="shared" si="20"/>
        <v>60.4</v>
      </c>
    </row>
    <row r="417" spans="1:60" ht="12.95" customHeight="1" x14ac:dyDescent="0.25">
      <c r="A417" s="88" t="s">
        <v>12916</v>
      </c>
      <c r="B417" s="88">
        <v>14</v>
      </c>
      <c r="C417" s="88" t="s">
        <v>2528</v>
      </c>
      <c r="D417" s="270">
        <v>5002</v>
      </c>
      <c r="E417" s="88" t="s">
        <v>2531</v>
      </c>
      <c r="F417" s="88" t="s">
        <v>12277</v>
      </c>
      <c r="G417" s="88"/>
      <c r="H417" s="88" t="s">
        <v>11884</v>
      </c>
      <c r="I417" s="88" t="s">
        <v>8716</v>
      </c>
      <c r="J417" s="150" t="s">
        <v>7838</v>
      </c>
      <c r="K417" s="89">
        <v>5343.27</v>
      </c>
      <c r="L417" s="89">
        <v>5343.27</v>
      </c>
      <c r="M417" s="89">
        <f t="shared" si="21"/>
        <v>0</v>
      </c>
      <c r="N417" s="292">
        <v>0</v>
      </c>
      <c r="O417" s="297" t="s">
        <v>16077</v>
      </c>
      <c r="P417" s="88" t="s">
        <v>7842</v>
      </c>
      <c r="Q417" s="115">
        <v>1681648</v>
      </c>
      <c r="R417" s="115" t="s">
        <v>12974</v>
      </c>
      <c r="S417" s="115" t="s">
        <v>12967</v>
      </c>
      <c r="T417" s="116" t="s">
        <v>2646</v>
      </c>
      <c r="U417" s="115" t="s">
        <v>12961</v>
      </c>
      <c r="V417" s="115" t="s">
        <v>12954</v>
      </c>
      <c r="W417" s="115" t="s">
        <v>9699</v>
      </c>
      <c r="X417" s="88"/>
      <c r="Y417" s="117">
        <v>23553</v>
      </c>
      <c r="Z417" s="117">
        <v>24064</v>
      </c>
      <c r="AA417" s="88"/>
      <c r="AB417" s="88"/>
      <c r="AC417" s="88"/>
      <c r="AD417" s="117">
        <v>5343.27</v>
      </c>
      <c r="AE417" s="115" t="s">
        <v>26</v>
      </c>
      <c r="AF417" s="117">
        <v>5343.27</v>
      </c>
      <c r="AG417" s="117">
        <v>0</v>
      </c>
      <c r="AH417" s="116" t="s">
        <v>27</v>
      </c>
      <c r="AI417" s="132">
        <v>0</v>
      </c>
      <c r="AJ417" s="116" t="s">
        <v>2629</v>
      </c>
      <c r="AK417" s="115" t="s">
        <v>2625</v>
      </c>
      <c r="AL417" s="115" t="s">
        <v>2626</v>
      </c>
      <c r="AM417" s="116" t="s">
        <v>28</v>
      </c>
      <c r="AN417" s="116" t="s">
        <v>262</v>
      </c>
      <c r="AO417" s="115" t="s">
        <v>151</v>
      </c>
      <c r="AP417" s="115" t="s">
        <v>31</v>
      </c>
      <c r="AQ417" s="115" t="s">
        <v>2632</v>
      </c>
      <c r="AR417" s="115" t="s">
        <v>139</v>
      </c>
      <c r="AS417" s="115" t="s">
        <v>12942</v>
      </c>
      <c r="AT417" s="115" t="s">
        <v>34</v>
      </c>
      <c r="AU417" s="115" t="s">
        <v>71</v>
      </c>
      <c r="AV417" s="115" t="s">
        <v>11973</v>
      </c>
      <c r="AW417" s="115" t="s">
        <v>12940</v>
      </c>
      <c r="AX417" s="115" t="s">
        <v>57</v>
      </c>
      <c r="AY417" s="203">
        <v>0</v>
      </c>
      <c r="AZ417" s="115" t="s">
        <v>12921</v>
      </c>
      <c r="BA417" s="115" t="s">
        <v>12934</v>
      </c>
      <c r="BB417" s="115" t="s">
        <v>12928</v>
      </c>
      <c r="BC417" s="102" t="s">
        <v>36</v>
      </c>
      <c r="BD417" s="117">
        <v>23553</v>
      </c>
      <c r="BE417" s="115" t="s">
        <v>12934</v>
      </c>
      <c r="BF417" s="115" t="s">
        <v>12940</v>
      </c>
      <c r="BG417" s="96">
        <f t="shared" si="19"/>
        <v>393</v>
      </c>
      <c r="BH417" s="97">
        <f t="shared" si="20"/>
        <v>13.1</v>
      </c>
    </row>
    <row r="418" spans="1:60" ht="12.95" customHeight="1" x14ac:dyDescent="0.25">
      <c r="A418" s="88" t="s">
        <v>12916</v>
      </c>
      <c r="B418" s="88">
        <v>93</v>
      </c>
      <c r="C418" s="88" t="s">
        <v>2527</v>
      </c>
      <c r="D418" s="270">
        <v>8033</v>
      </c>
      <c r="E418" s="88" t="s">
        <v>2557</v>
      </c>
      <c r="F418" s="150" t="s">
        <v>11913</v>
      </c>
      <c r="G418" s="150"/>
      <c r="H418" s="88" t="s">
        <v>10196</v>
      </c>
      <c r="I418" s="88" t="s">
        <v>12861</v>
      </c>
      <c r="J418" s="88" t="s">
        <v>7453</v>
      </c>
      <c r="K418" s="89">
        <v>10200.61</v>
      </c>
      <c r="L418" s="89">
        <v>10200.61</v>
      </c>
      <c r="M418" s="89">
        <f t="shared" si="21"/>
        <v>0</v>
      </c>
      <c r="N418" s="292">
        <v>0</v>
      </c>
      <c r="O418" s="297" t="s">
        <v>16077</v>
      </c>
      <c r="P418" s="88" t="s">
        <v>7842</v>
      </c>
      <c r="Q418" s="115">
        <v>1774027</v>
      </c>
      <c r="R418" s="115" t="s">
        <v>12975</v>
      </c>
      <c r="S418" s="115" t="s">
        <v>12968</v>
      </c>
      <c r="T418" s="116" t="s">
        <v>2622</v>
      </c>
      <c r="U418" s="115" t="s">
        <v>12962</v>
      </c>
      <c r="V418" s="115" t="s">
        <v>12955</v>
      </c>
      <c r="W418" s="115" t="s">
        <v>12948</v>
      </c>
      <c r="X418" s="88"/>
      <c r="Y418" s="117">
        <v>10200.61</v>
      </c>
      <c r="Z418" s="117">
        <v>10200.61</v>
      </c>
      <c r="AA418" s="88"/>
      <c r="AB418" s="88"/>
      <c r="AC418" s="88"/>
      <c r="AD418" s="117">
        <v>10200.61</v>
      </c>
      <c r="AE418" s="115" t="s">
        <v>50</v>
      </c>
      <c r="AF418" s="117">
        <v>5100.3100000000004</v>
      </c>
      <c r="AG418" s="117">
        <v>0</v>
      </c>
      <c r="AH418" s="116" t="s">
        <v>27</v>
      </c>
      <c r="AI418" s="132">
        <v>0</v>
      </c>
      <c r="AJ418" s="116" t="s">
        <v>2629</v>
      </c>
      <c r="AK418" s="115" t="s">
        <v>2630</v>
      </c>
      <c r="AL418" s="88"/>
      <c r="AM418" s="116" t="s">
        <v>28</v>
      </c>
      <c r="AN418" s="88" t="s">
        <v>135</v>
      </c>
      <c r="AO418" s="115" t="s">
        <v>12630</v>
      </c>
      <c r="AP418" s="115" t="s">
        <v>31</v>
      </c>
      <c r="AQ418" s="115" t="s">
        <v>2632</v>
      </c>
      <c r="AR418" s="115" t="s">
        <v>139</v>
      </c>
      <c r="AS418" s="115" t="s">
        <v>129</v>
      </c>
      <c r="AT418" s="115" t="s">
        <v>130</v>
      </c>
      <c r="AU418" s="115" t="s">
        <v>71</v>
      </c>
      <c r="AV418" s="115" t="s">
        <v>11973</v>
      </c>
      <c r="AW418" s="115" t="s">
        <v>12940</v>
      </c>
      <c r="AX418" s="115" t="s">
        <v>2660</v>
      </c>
      <c r="AY418" s="203">
        <v>0</v>
      </c>
      <c r="AZ418" s="115" t="s">
        <v>12922</v>
      </c>
      <c r="BA418" s="115" t="s">
        <v>12935</v>
      </c>
      <c r="BB418" s="115" t="s">
        <v>12929</v>
      </c>
      <c r="BC418" s="102" t="s">
        <v>36</v>
      </c>
      <c r="BD418" s="117">
        <v>10200.61</v>
      </c>
      <c r="BE418" s="115" t="s">
        <v>12935</v>
      </c>
      <c r="BF418" s="115" t="s">
        <v>12940</v>
      </c>
      <c r="BG418" s="96">
        <f t="shared" si="19"/>
        <v>239</v>
      </c>
      <c r="BH418" s="97">
        <f t="shared" si="20"/>
        <v>7.9666666666666668</v>
      </c>
    </row>
    <row r="419" spans="1:60" ht="12.95" customHeight="1" x14ac:dyDescent="0.25">
      <c r="A419" s="88" t="s">
        <v>12916</v>
      </c>
      <c r="B419" s="88">
        <v>93</v>
      </c>
      <c r="C419" s="88" t="s">
        <v>2527</v>
      </c>
      <c r="D419" s="270">
        <v>1004</v>
      </c>
      <c r="E419" s="88" t="s">
        <v>2533</v>
      </c>
      <c r="F419" s="150" t="s">
        <v>11898</v>
      </c>
      <c r="G419" s="150"/>
      <c r="H419" s="88" t="s">
        <v>10202</v>
      </c>
      <c r="I419" s="88" t="s">
        <v>10202</v>
      </c>
      <c r="J419" s="150" t="s">
        <v>7838</v>
      </c>
      <c r="K419" s="89">
        <v>15147.67</v>
      </c>
      <c r="L419" s="89">
        <v>15147.67</v>
      </c>
      <c r="M419" s="89">
        <f t="shared" si="21"/>
        <v>0</v>
      </c>
      <c r="N419" s="292">
        <v>0</v>
      </c>
      <c r="O419" s="297" t="s">
        <v>16077</v>
      </c>
      <c r="P419" s="118" t="s">
        <v>9686</v>
      </c>
      <c r="Q419" s="115">
        <v>744476</v>
      </c>
      <c r="R419" s="115" t="s">
        <v>12976</v>
      </c>
      <c r="S419" s="115" t="s">
        <v>12969</v>
      </c>
      <c r="T419" s="116" t="s">
        <v>2622</v>
      </c>
      <c r="U419" s="101">
        <v>1151</v>
      </c>
      <c r="V419" s="115" t="s">
        <v>12956</v>
      </c>
      <c r="W419" s="115" t="s">
        <v>12949</v>
      </c>
      <c r="X419" s="88"/>
      <c r="Y419" s="117">
        <v>25000</v>
      </c>
      <c r="Z419" s="117">
        <v>25000</v>
      </c>
      <c r="AA419" s="88"/>
      <c r="AB419" s="88"/>
      <c r="AC419" s="88"/>
      <c r="AD419" s="117">
        <v>15147.67</v>
      </c>
      <c r="AE419" s="115" t="s">
        <v>26</v>
      </c>
      <c r="AF419" s="117">
        <v>15147.67</v>
      </c>
      <c r="AG419" s="117">
        <v>100000</v>
      </c>
      <c r="AH419" s="116" t="s">
        <v>27</v>
      </c>
      <c r="AI419" s="132">
        <v>0</v>
      </c>
      <c r="AJ419" s="116" t="s">
        <v>2629</v>
      </c>
      <c r="AK419" s="115" t="s">
        <v>2630</v>
      </c>
      <c r="AL419" s="88"/>
      <c r="AM419" s="116" t="s">
        <v>28</v>
      </c>
      <c r="AN419" s="88" t="s">
        <v>135</v>
      </c>
      <c r="AO419" s="115" t="s">
        <v>12630</v>
      </c>
      <c r="AP419" s="115" t="s">
        <v>31</v>
      </c>
      <c r="AQ419" s="115" t="s">
        <v>12943</v>
      </c>
      <c r="AR419" s="115" t="s">
        <v>32</v>
      </c>
      <c r="AS419" s="115" t="s">
        <v>54</v>
      </c>
      <c r="AT419" s="115" t="s">
        <v>55</v>
      </c>
      <c r="AU419" s="115" t="s">
        <v>71</v>
      </c>
      <c r="AV419" s="115" t="s">
        <v>11973</v>
      </c>
      <c r="AW419" s="115" t="s">
        <v>12939</v>
      </c>
      <c r="AX419" s="115" t="s">
        <v>57</v>
      </c>
      <c r="AY419" s="203">
        <v>0</v>
      </c>
      <c r="AZ419" s="115" t="s">
        <v>12923</v>
      </c>
      <c r="BA419" s="115" t="s">
        <v>12936</v>
      </c>
      <c r="BB419" s="115" t="s">
        <v>12930</v>
      </c>
      <c r="BC419" s="102" t="s">
        <v>36</v>
      </c>
      <c r="BD419" s="117">
        <v>25000</v>
      </c>
      <c r="BE419" s="115" t="s">
        <v>12936</v>
      </c>
      <c r="BF419" s="115" t="s">
        <v>12939</v>
      </c>
      <c r="BG419" s="96">
        <f t="shared" si="19"/>
        <v>2406</v>
      </c>
      <c r="BH419" s="97">
        <f t="shared" si="20"/>
        <v>80.2</v>
      </c>
    </row>
    <row r="420" spans="1:60" ht="12.95" customHeight="1" x14ac:dyDescent="0.25">
      <c r="A420" s="88" t="s">
        <v>12916</v>
      </c>
      <c r="B420" s="88">
        <v>82</v>
      </c>
      <c r="C420" s="88" t="s">
        <v>2527</v>
      </c>
      <c r="D420" s="270">
        <v>165</v>
      </c>
      <c r="E420" s="88" t="s">
        <v>2532</v>
      </c>
      <c r="F420" s="88" t="s">
        <v>10461</v>
      </c>
      <c r="G420" s="88"/>
      <c r="H420" s="88" t="s">
        <v>10196</v>
      </c>
      <c r="I420" s="88" t="s">
        <v>10206</v>
      </c>
      <c r="J420" s="150" t="s">
        <v>7838</v>
      </c>
      <c r="K420" s="89">
        <v>46906.17</v>
      </c>
      <c r="L420" s="89">
        <v>46906.17</v>
      </c>
      <c r="M420" s="89">
        <f t="shared" si="21"/>
        <v>0</v>
      </c>
      <c r="N420" s="292">
        <v>4264.2</v>
      </c>
      <c r="O420" s="297" t="s">
        <v>16070</v>
      </c>
      <c r="P420" s="118" t="s">
        <v>9686</v>
      </c>
      <c r="Q420" s="115">
        <v>795960</v>
      </c>
      <c r="R420" s="115" t="s">
        <v>12977</v>
      </c>
      <c r="S420" s="115" t="s">
        <v>12978</v>
      </c>
      <c r="T420" s="115" t="s">
        <v>2622</v>
      </c>
      <c r="U420" s="115" t="s">
        <v>12979</v>
      </c>
      <c r="V420" s="115" t="s">
        <v>12980</v>
      </c>
      <c r="W420" s="115" t="s">
        <v>12981</v>
      </c>
      <c r="X420" s="115" t="s">
        <v>2623</v>
      </c>
      <c r="Y420" s="117">
        <v>25000</v>
      </c>
      <c r="Z420" s="117">
        <v>25000</v>
      </c>
      <c r="AA420" s="115" t="s">
        <v>2623</v>
      </c>
      <c r="AB420" s="115" t="s">
        <v>2623</v>
      </c>
      <c r="AC420" s="115" t="s">
        <v>2623</v>
      </c>
      <c r="AD420" s="117">
        <v>25000</v>
      </c>
      <c r="AE420" s="115" t="s">
        <v>26</v>
      </c>
      <c r="AF420" s="117">
        <v>25000</v>
      </c>
      <c r="AG420" s="117">
        <v>6575</v>
      </c>
      <c r="AH420" s="115" t="s">
        <v>27</v>
      </c>
      <c r="AI420" s="117">
        <v>0</v>
      </c>
      <c r="AJ420" s="115" t="s">
        <v>2629</v>
      </c>
      <c r="AK420" s="115" t="s">
        <v>2625</v>
      </c>
      <c r="AL420" s="115" t="s">
        <v>2626</v>
      </c>
      <c r="AM420" s="115" t="s">
        <v>28</v>
      </c>
      <c r="AN420" s="115" t="s">
        <v>13453</v>
      </c>
      <c r="AO420" s="115" t="s">
        <v>38</v>
      </c>
      <c r="AP420" s="115" t="s">
        <v>31</v>
      </c>
      <c r="AQ420" s="115" t="s">
        <v>2641</v>
      </c>
      <c r="AR420" s="115" t="s">
        <v>32</v>
      </c>
      <c r="AS420" s="115" t="s">
        <v>433</v>
      </c>
      <c r="AT420" s="115" t="s">
        <v>34</v>
      </c>
      <c r="AU420" s="115" t="s">
        <v>71</v>
      </c>
      <c r="AV420" s="115" t="s">
        <v>11973</v>
      </c>
      <c r="AW420" s="115" t="s">
        <v>12982</v>
      </c>
      <c r="AX420" s="115" t="s">
        <v>57</v>
      </c>
      <c r="AY420" s="111">
        <v>0</v>
      </c>
      <c r="AZ420" s="115" t="s">
        <v>12983</v>
      </c>
      <c r="BA420" s="115" t="s">
        <v>12984</v>
      </c>
      <c r="BB420" s="115" t="s">
        <v>12985</v>
      </c>
      <c r="BC420" s="115" t="s">
        <v>36</v>
      </c>
      <c r="BD420" s="117">
        <v>25000</v>
      </c>
      <c r="BE420" s="115" t="s">
        <v>12984</v>
      </c>
      <c r="BF420" s="115" t="s">
        <v>12982</v>
      </c>
      <c r="BG420" s="96">
        <f t="shared" si="19"/>
        <v>2128</v>
      </c>
      <c r="BH420" s="97">
        <f t="shared" si="20"/>
        <v>70.933333333333337</v>
      </c>
    </row>
    <row r="421" spans="1:60" ht="12.95" customHeight="1" x14ac:dyDescent="0.25">
      <c r="A421" s="88" t="s">
        <v>12916</v>
      </c>
      <c r="B421" s="88">
        <v>82</v>
      </c>
      <c r="C421" s="88" t="s">
        <v>2527</v>
      </c>
      <c r="D421" s="270">
        <v>5012</v>
      </c>
      <c r="E421" s="88" t="s">
        <v>2537</v>
      </c>
      <c r="F421" s="150" t="s">
        <v>11898</v>
      </c>
      <c r="G421" s="150"/>
      <c r="H421" s="88" t="s">
        <v>11884</v>
      </c>
      <c r="I421" s="88" t="s">
        <v>13987</v>
      </c>
      <c r="J421" s="150" t="s">
        <v>7839</v>
      </c>
      <c r="K421" s="89">
        <v>143222.65</v>
      </c>
      <c r="L421" s="89">
        <v>143222.65</v>
      </c>
      <c r="M421" s="89">
        <f t="shared" si="21"/>
        <v>0</v>
      </c>
      <c r="N421" s="292">
        <v>18681.21</v>
      </c>
      <c r="O421" s="297" t="s">
        <v>16070</v>
      </c>
      <c r="P421" s="88" t="s">
        <v>9686</v>
      </c>
      <c r="Q421" s="115">
        <v>613778</v>
      </c>
      <c r="R421" s="115" t="s">
        <v>12986</v>
      </c>
      <c r="S421" s="115" t="s">
        <v>12987</v>
      </c>
      <c r="T421" s="115" t="s">
        <v>2622</v>
      </c>
      <c r="U421" s="115" t="s">
        <v>12988</v>
      </c>
      <c r="V421" s="115" t="s">
        <v>12989</v>
      </c>
      <c r="W421" s="115" t="s">
        <v>12990</v>
      </c>
      <c r="X421" s="115" t="s">
        <v>2623</v>
      </c>
      <c r="Y421" s="117">
        <v>45000</v>
      </c>
      <c r="Z421" s="117">
        <v>150000</v>
      </c>
      <c r="AA421" s="115" t="s">
        <v>2623</v>
      </c>
      <c r="AB421" s="115" t="s">
        <v>2623</v>
      </c>
      <c r="AC421" s="115" t="s">
        <v>2623</v>
      </c>
      <c r="AD421" s="117">
        <v>45000</v>
      </c>
      <c r="AE421" s="115" t="s">
        <v>26</v>
      </c>
      <c r="AF421" s="117">
        <v>45000</v>
      </c>
      <c r="AG421" s="117">
        <v>4500</v>
      </c>
      <c r="AH421" s="115" t="s">
        <v>27</v>
      </c>
      <c r="AI421" s="117">
        <v>0</v>
      </c>
      <c r="AJ421" s="115" t="s">
        <v>2624</v>
      </c>
      <c r="AK421" s="115" t="s">
        <v>2625</v>
      </c>
      <c r="AL421" s="115" t="s">
        <v>2626</v>
      </c>
      <c r="AM421" s="115" t="s">
        <v>28</v>
      </c>
      <c r="AN421" s="88" t="s">
        <v>135</v>
      </c>
      <c r="AO421" s="115" t="s">
        <v>61</v>
      </c>
      <c r="AP421" s="115" t="s">
        <v>45</v>
      </c>
      <c r="AQ421" s="115" t="s">
        <v>2653</v>
      </c>
      <c r="AR421" s="115" t="s">
        <v>32</v>
      </c>
      <c r="AS421" s="115" t="s">
        <v>187</v>
      </c>
      <c r="AT421" s="115" t="s">
        <v>123</v>
      </c>
      <c r="AU421" s="115" t="s">
        <v>185</v>
      </c>
      <c r="AV421" s="115" t="s">
        <v>11973</v>
      </c>
      <c r="AW421" s="115" t="s">
        <v>12982</v>
      </c>
      <c r="AX421" s="115" t="s">
        <v>43</v>
      </c>
      <c r="AY421" s="111">
        <v>0</v>
      </c>
      <c r="AZ421" s="115" t="s">
        <v>12991</v>
      </c>
      <c r="BA421" s="115" t="s">
        <v>12992</v>
      </c>
      <c r="BB421" s="115" t="s">
        <v>12993</v>
      </c>
      <c r="BC421" s="115" t="s">
        <v>36</v>
      </c>
      <c r="BD421" s="117">
        <v>45000</v>
      </c>
      <c r="BE421" s="115" t="s">
        <v>12992</v>
      </c>
      <c r="BF421" s="115" t="s">
        <v>12982</v>
      </c>
      <c r="BG421" s="96">
        <f t="shared" si="19"/>
        <v>2650</v>
      </c>
      <c r="BH421" s="97">
        <f t="shared" si="20"/>
        <v>88.333333333333329</v>
      </c>
    </row>
    <row r="422" spans="1:60" ht="12.95" customHeight="1" x14ac:dyDescent="0.25">
      <c r="A422" s="88" t="s">
        <v>12916</v>
      </c>
      <c r="B422" s="88">
        <v>82</v>
      </c>
      <c r="C422" s="88" t="s">
        <v>2527</v>
      </c>
      <c r="D422" s="270">
        <v>5012</v>
      </c>
      <c r="E422" s="88" t="s">
        <v>2537</v>
      </c>
      <c r="F422" s="150" t="s">
        <v>11898</v>
      </c>
      <c r="G422" s="150"/>
      <c r="H422" s="88" t="s">
        <v>10196</v>
      </c>
      <c r="I422" s="88" t="s">
        <v>10206</v>
      </c>
      <c r="J422" s="150" t="s">
        <v>7456</v>
      </c>
      <c r="K422" s="89">
        <v>399774.82000000007</v>
      </c>
      <c r="L422" s="89">
        <v>0</v>
      </c>
      <c r="M422" s="89">
        <f t="shared" si="21"/>
        <v>399774.82000000007</v>
      </c>
      <c r="N422" s="318">
        <v>0</v>
      </c>
      <c r="O422" s="319" t="s">
        <v>16077</v>
      </c>
      <c r="P422" s="88" t="s">
        <v>9686</v>
      </c>
      <c r="Q422" s="115">
        <v>549611</v>
      </c>
      <c r="R422" s="115" t="s">
        <v>12994</v>
      </c>
      <c r="S422" s="115" t="s">
        <v>12995</v>
      </c>
      <c r="T422" s="115" t="s">
        <v>2622</v>
      </c>
      <c r="U422" s="115">
        <v>1101080</v>
      </c>
      <c r="V422" s="115" t="s">
        <v>12996</v>
      </c>
      <c r="W422" s="115" t="s">
        <v>12997</v>
      </c>
      <c r="X422" s="115" t="s">
        <v>2623</v>
      </c>
      <c r="Y422" s="117">
        <v>280000</v>
      </c>
      <c r="Z422" s="117">
        <v>280000</v>
      </c>
      <c r="AA422" s="115" t="s">
        <v>2623</v>
      </c>
      <c r="AB422" s="115" t="s">
        <v>2623</v>
      </c>
      <c r="AC422" s="115" t="s">
        <v>2623</v>
      </c>
      <c r="AD422" s="117">
        <v>280000</v>
      </c>
      <c r="AE422" s="115" t="s">
        <v>27</v>
      </c>
      <c r="AF422" s="117">
        <v>0</v>
      </c>
      <c r="AG422" s="117">
        <v>20500</v>
      </c>
      <c r="AH422" s="115" t="s">
        <v>27</v>
      </c>
      <c r="AI422" s="117">
        <v>0</v>
      </c>
      <c r="AJ422" s="115" t="s">
        <v>2624</v>
      </c>
      <c r="AK422" s="115" t="s">
        <v>2625</v>
      </c>
      <c r="AL422" s="115" t="s">
        <v>2626</v>
      </c>
      <c r="AM422" s="115" t="s">
        <v>28</v>
      </c>
      <c r="AN422" s="88" t="s">
        <v>135</v>
      </c>
      <c r="AO422" s="115" t="s">
        <v>38</v>
      </c>
      <c r="AP422" s="115" t="s">
        <v>31</v>
      </c>
      <c r="AQ422" s="115" t="s">
        <v>2634</v>
      </c>
      <c r="AR422" s="115" t="s">
        <v>32</v>
      </c>
      <c r="AS422" s="115" t="s">
        <v>166</v>
      </c>
      <c r="AT422" s="115" t="s">
        <v>40</v>
      </c>
      <c r="AU422" s="115" t="s">
        <v>41</v>
      </c>
      <c r="AV422" s="115" t="s">
        <v>11973</v>
      </c>
      <c r="AW422" s="115" t="s">
        <v>12982</v>
      </c>
      <c r="AX422" s="115" t="s">
        <v>2647</v>
      </c>
      <c r="AY422" s="111">
        <v>0</v>
      </c>
      <c r="AZ422" s="115" t="s">
        <v>12998</v>
      </c>
      <c r="BA422" s="115" t="s">
        <v>12999</v>
      </c>
      <c r="BB422" s="115" t="s">
        <v>13000</v>
      </c>
      <c r="BC422" s="115" t="s">
        <v>36</v>
      </c>
      <c r="BD422" s="117">
        <v>280000</v>
      </c>
      <c r="BE422" s="115" t="s">
        <v>12999</v>
      </c>
      <c r="BF422" s="115" t="s">
        <v>12982</v>
      </c>
      <c r="BG422" s="96">
        <f t="shared" si="19"/>
        <v>2876</v>
      </c>
      <c r="BH422" s="97">
        <f t="shared" si="20"/>
        <v>95.86666666666666</v>
      </c>
    </row>
    <row r="423" spans="1:60" ht="12.95" customHeight="1" x14ac:dyDescent="0.25">
      <c r="A423" s="88" t="s">
        <v>12916</v>
      </c>
      <c r="B423" s="88">
        <v>82</v>
      </c>
      <c r="C423" s="88" t="s">
        <v>2527</v>
      </c>
      <c r="D423" s="270">
        <v>165</v>
      </c>
      <c r="E423" s="88" t="s">
        <v>2532</v>
      </c>
      <c r="F423" s="88" t="s">
        <v>10461</v>
      </c>
      <c r="G423" s="88"/>
      <c r="H423" s="88" t="s">
        <v>10196</v>
      </c>
      <c r="I423" s="88" t="s">
        <v>10206</v>
      </c>
      <c r="J423" s="150" t="s">
        <v>7838</v>
      </c>
      <c r="K423" s="89">
        <v>36591.21</v>
      </c>
      <c r="L423" s="89">
        <v>36591.21</v>
      </c>
      <c r="M423" s="89">
        <f t="shared" si="21"/>
        <v>0</v>
      </c>
      <c r="N423" s="292">
        <v>4772.7700000000004</v>
      </c>
      <c r="O423" s="297" t="s">
        <v>16070</v>
      </c>
      <c r="P423" s="88" t="s">
        <v>9686</v>
      </c>
      <c r="Q423" s="115">
        <v>732558</v>
      </c>
      <c r="R423" s="115" t="s">
        <v>13001</v>
      </c>
      <c r="S423" s="115" t="s">
        <v>13002</v>
      </c>
      <c r="T423" s="115" t="s">
        <v>2622</v>
      </c>
      <c r="U423" s="115" t="s">
        <v>13003</v>
      </c>
      <c r="V423" s="115" t="s">
        <v>13004</v>
      </c>
      <c r="W423" s="115" t="s">
        <v>13005</v>
      </c>
      <c r="X423" s="115" t="s">
        <v>2623</v>
      </c>
      <c r="Y423" s="117">
        <v>15000</v>
      </c>
      <c r="Z423" s="117">
        <v>15000</v>
      </c>
      <c r="AA423" s="115" t="s">
        <v>2623</v>
      </c>
      <c r="AB423" s="115" t="s">
        <v>2623</v>
      </c>
      <c r="AC423" s="115" t="s">
        <v>2623</v>
      </c>
      <c r="AD423" s="117">
        <v>15000</v>
      </c>
      <c r="AE423" s="115" t="s">
        <v>26</v>
      </c>
      <c r="AF423" s="117">
        <v>15000</v>
      </c>
      <c r="AG423" s="117">
        <v>1500</v>
      </c>
      <c r="AH423" s="115" t="s">
        <v>27</v>
      </c>
      <c r="AI423" s="117">
        <v>0</v>
      </c>
      <c r="AJ423" s="115" t="s">
        <v>2624</v>
      </c>
      <c r="AK423" s="115" t="s">
        <v>2625</v>
      </c>
      <c r="AL423" s="115" t="s">
        <v>2626</v>
      </c>
      <c r="AM423" s="115" t="s">
        <v>28</v>
      </c>
      <c r="AN423" s="88" t="s">
        <v>135</v>
      </c>
      <c r="AO423" s="115" t="s">
        <v>38</v>
      </c>
      <c r="AP423" s="115" t="s">
        <v>45</v>
      </c>
      <c r="AQ423" s="115" t="s">
        <v>2644</v>
      </c>
      <c r="AR423" s="115" t="s">
        <v>32</v>
      </c>
      <c r="AS423" s="115" t="s">
        <v>529</v>
      </c>
      <c r="AT423" s="115" t="s">
        <v>34</v>
      </c>
      <c r="AU423" s="115" t="s">
        <v>71</v>
      </c>
      <c r="AV423" s="115" t="s">
        <v>11973</v>
      </c>
      <c r="AW423" s="115" t="s">
        <v>12982</v>
      </c>
      <c r="AX423" s="115" t="s">
        <v>57</v>
      </c>
      <c r="AY423" s="111">
        <v>0</v>
      </c>
      <c r="AZ423" s="115" t="s">
        <v>13006</v>
      </c>
      <c r="BA423" s="115" t="s">
        <v>13007</v>
      </c>
      <c r="BB423" s="115" t="s">
        <v>10671</v>
      </c>
      <c r="BC423" s="115" t="s">
        <v>36</v>
      </c>
      <c r="BD423" s="117">
        <v>15000</v>
      </c>
      <c r="BE423" s="115" t="s">
        <v>13007</v>
      </c>
      <c r="BF423" s="115" t="s">
        <v>12982</v>
      </c>
      <c r="BG423" s="96">
        <f t="shared" ref="BG423:BG486" si="22">BF423-BE423</f>
        <v>2388</v>
      </c>
      <c r="BH423" s="97">
        <f t="shared" ref="BH423:BH486" si="23">BG423/30</f>
        <v>79.599999999999994</v>
      </c>
    </row>
    <row r="424" spans="1:60" ht="12.95" customHeight="1" x14ac:dyDescent="0.25">
      <c r="A424" s="88" t="s">
        <v>12916</v>
      </c>
      <c r="B424" s="88">
        <v>93</v>
      </c>
      <c r="C424" s="88" t="s">
        <v>2527</v>
      </c>
      <c r="D424" s="270">
        <v>6004</v>
      </c>
      <c r="E424" s="88" t="s">
        <v>2534</v>
      </c>
      <c r="F424" s="88" t="s">
        <v>9730</v>
      </c>
      <c r="G424" s="214" t="s">
        <v>9730</v>
      </c>
      <c r="H424" s="88" t="s">
        <v>10196</v>
      </c>
      <c r="I424" s="88" t="s">
        <v>11912</v>
      </c>
      <c r="J424" s="88" t="s">
        <v>7453</v>
      </c>
      <c r="K424" s="89">
        <v>146224.89000000001</v>
      </c>
      <c r="L424" s="89">
        <v>119000</v>
      </c>
      <c r="M424" s="89">
        <f t="shared" si="21"/>
        <v>27224.890000000014</v>
      </c>
      <c r="N424" s="292">
        <v>17850</v>
      </c>
      <c r="O424" s="297" t="s">
        <v>16068</v>
      </c>
      <c r="P424" s="88" t="s">
        <v>9686</v>
      </c>
      <c r="Q424" s="115">
        <v>1196712</v>
      </c>
      <c r="R424" s="115" t="s">
        <v>13008</v>
      </c>
      <c r="S424" s="115" t="s">
        <v>13009</v>
      </c>
      <c r="T424" s="115" t="s">
        <v>2622</v>
      </c>
      <c r="U424" s="115" t="s">
        <v>13010</v>
      </c>
      <c r="V424" s="115" t="s">
        <v>13011</v>
      </c>
      <c r="W424" s="115" t="s">
        <v>10682</v>
      </c>
      <c r="X424" s="115" t="s">
        <v>2623</v>
      </c>
      <c r="Y424" s="117">
        <v>6000</v>
      </c>
      <c r="Z424" s="117">
        <v>6000</v>
      </c>
      <c r="AA424" s="115" t="s">
        <v>2623</v>
      </c>
      <c r="AB424" s="115" t="s">
        <v>2623</v>
      </c>
      <c r="AC424" s="115" t="s">
        <v>2623</v>
      </c>
      <c r="AD424" s="117">
        <v>6000</v>
      </c>
      <c r="AE424" s="115" t="s">
        <v>26</v>
      </c>
      <c r="AF424" s="117">
        <v>6000</v>
      </c>
      <c r="AG424" s="117">
        <v>0</v>
      </c>
      <c r="AH424" s="115" t="s">
        <v>27</v>
      </c>
      <c r="AI424" s="117">
        <v>0</v>
      </c>
      <c r="AJ424" s="115" t="s">
        <v>2629</v>
      </c>
      <c r="AK424" s="115" t="s">
        <v>2625</v>
      </c>
      <c r="AL424" s="115" t="s">
        <v>2626</v>
      </c>
      <c r="AM424" s="115" t="s">
        <v>28</v>
      </c>
      <c r="AN424" s="88" t="s">
        <v>135</v>
      </c>
      <c r="AO424" s="115" t="s">
        <v>136</v>
      </c>
      <c r="AP424" s="115" t="s">
        <v>45</v>
      </c>
      <c r="AQ424" s="115" t="s">
        <v>2641</v>
      </c>
      <c r="AR424" s="115" t="s">
        <v>32</v>
      </c>
      <c r="AS424" s="115" t="s">
        <v>423</v>
      </c>
      <c r="AT424" s="115" t="s">
        <v>123</v>
      </c>
      <c r="AU424" s="115" t="s">
        <v>185</v>
      </c>
      <c r="AV424" s="115" t="s">
        <v>11973</v>
      </c>
      <c r="AW424" s="115" t="s">
        <v>12982</v>
      </c>
      <c r="AX424" s="115" t="s">
        <v>2643</v>
      </c>
      <c r="AY424" s="111">
        <v>0</v>
      </c>
      <c r="AZ424" s="115" t="s">
        <v>13012</v>
      </c>
      <c r="BA424" s="115" t="s">
        <v>13013</v>
      </c>
      <c r="BB424" s="115" t="s">
        <v>13014</v>
      </c>
      <c r="BC424" s="115" t="s">
        <v>36</v>
      </c>
      <c r="BD424" s="117">
        <v>6000</v>
      </c>
      <c r="BE424" s="115" t="s">
        <v>13013</v>
      </c>
      <c r="BF424" s="115" t="s">
        <v>12982</v>
      </c>
      <c r="BG424" s="96">
        <f t="shared" si="22"/>
        <v>1678</v>
      </c>
      <c r="BH424" s="97">
        <f t="shared" si="23"/>
        <v>55.93333333333333</v>
      </c>
    </row>
    <row r="425" spans="1:60" ht="12.95" customHeight="1" x14ac:dyDescent="0.25">
      <c r="A425" s="88" t="s">
        <v>12916</v>
      </c>
      <c r="B425" s="88">
        <v>82</v>
      </c>
      <c r="C425" s="88" t="s">
        <v>2527</v>
      </c>
      <c r="D425" s="270">
        <v>1102</v>
      </c>
      <c r="E425" s="88" t="s">
        <v>11932</v>
      </c>
      <c r="F425" s="88" t="s">
        <v>11243</v>
      </c>
      <c r="G425" s="200" t="s">
        <v>9729</v>
      </c>
      <c r="H425" s="88" t="s">
        <v>10196</v>
      </c>
      <c r="I425" s="88" t="s">
        <v>12862</v>
      </c>
      <c r="J425" s="88" t="s">
        <v>7453</v>
      </c>
      <c r="K425" s="89">
        <v>66296.100000000006</v>
      </c>
      <c r="L425" s="89">
        <v>60000</v>
      </c>
      <c r="M425" s="89">
        <f t="shared" si="21"/>
        <v>6296.1000000000058</v>
      </c>
      <c r="N425" s="292">
        <v>6000</v>
      </c>
      <c r="O425" s="297" t="s">
        <v>16067</v>
      </c>
      <c r="P425" s="88" t="s">
        <v>9686</v>
      </c>
      <c r="Q425" s="115">
        <v>841792</v>
      </c>
      <c r="R425" s="115" t="s">
        <v>13015</v>
      </c>
      <c r="S425" s="115" t="s">
        <v>13016</v>
      </c>
      <c r="T425" s="115" t="s">
        <v>2622</v>
      </c>
      <c r="U425" s="115" t="s">
        <v>13017</v>
      </c>
      <c r="V425" s="115" t="s">
        <v>13018</v>
      </c>
      <c r="W425" s="115" t="s">
        <v>13019</v>
      </c>
      <c r="X425" s="115" t="s">
        <v>2623</v>
      </c>
      <c r="Y425" s="117">
        <v>25314.5</v>
      </c>
      <c r="Z425" s="117">
        <v>25314.5</v>
      </c>
      <c r="AA425" s="115" t="s">
        <v>2623</v>
      </c>
      <c r="AB425" s="115" t="s">
        <v>2623</v>
      </c>
      <c r="AC425" s="115" t="s">
        <v>2623</v>
      </c>
      <c r="AD425" s="117">
        <v>25314.5</v>
      </c>
      <c r="AE425" s="115" t="s">
        <v>26</v>
      </c>
      <c r="AF425" s="117">
        <v>25314.5</v>
      </c>
      <c r="AG425" s="117">
        <v>3000</v>
      </c>
      <c r="AH425" s="115" t="s">
        <v>27</v>
      </c>
      <c r="AI425" s="117">
        <v>0</v>
      </c>
      <c r="AJ425" s="115" t="s">
        <v>2624</v>
      </c>
      <c r="AK425" s="115" t="s">
        <v>2625</v>
      </c>
      <c r="AL425" s="115" t="s">
        <v>2626</v>
      </c>
      <c r="AM425" s="115" t="s">
        <v>28</v>
      </c>
      <c r="AN425" s="88" t="s">
        <v>135</v>
      </c>
      <c r="AO425" s="115" t="s">
        <v>276</v>
      </c>
      <c r="AP425" s="115" t="s">
        <v>45</v>
      </c>
      <c r="AQ425" s="115" t="s">
        <v>2634</v>
      </c>
      <c r="AR425" s="115" t="s">
        <v>32</v>
      </c>
      <c r="AS425" s="115" t="s">
        <v>529</v>
      </c>
      <c r="AT425" s="115" t="s">
        <v>34</v>
      </c>
      <c r="AU425" s="115" t="s">
        <v>71</v>
      </c>
      <c r="AV425" s="115" t="s">
        <v>11973</v>
      </c>
      <c r="AW425" s="115" t="s">
        <v>12982</v>
      </c>
      <c r="AX425" s="115" t="s">
        <v>2637</v>
      </c>
      <c r="AY425" s="111">
        <v>0</v>
      </c>
      <c r="AZ425" s="115" t="s">
        <v>13020</v>
      </c>
      <c r="BA425" s="115" t="s">
        <v>13021</v>
      </c>
      <c r="BB425" s="115" t="s">
        <v>13022</v>
      </c>
      <c r="BC425" s="115" t="s">
        <v>36</v>
      </c>
      <c r="BD425" s="117">
        <v>25314.5</v>
      </c>
      <c r="BE425" s="115" t="s">
        <v>13021</v>
      </c>
      <c r="BF425" s="115" t="s">
        <v>12982</v>
      </c>
      <c r="BG425" s="96">
        <f t="shared" si="22"/>
        <v>2073</v>
      </c>
      <c r="BH425" s="97">
        <f t="shared" si="23"/>
        <v>69.099999999999994</v>
      </c>
    </row>
    <row r="426" spans="1:60" ht="12.95" customHeight="1" x14ac:dyDescent="0.25">
      <c r="A426" s="88" t="s">
        <v>12916</v>
      </c>
      <c r="B426" s="88">
        <v>82</v>
      </c>
      <c r="C426" s="88" t="s">
        <v>2527</v>
      </c>
      <c r="D426" s="270">
        <v>5043</v>
      </c>
      <c r="E426" s="88" t="s">
        <v>11357</v>
      </c>
      <c r="F426" s="88" t="s">
        <v>9730</v>
      </c>
      <c r="G426" s="214" t="s">
        <v>9730</v>
      </c>
      <c r="H426" s="88" t="s">
        <v>10196</v>
      </c>
      <c r="I426" s="88" t="s">
        <v>10206</v>
      </c>
      <c r="J426" s="150" t="s">
        <v>7839</v>
      </c>
      <c r="K426" s="89">
        <v>38629.99</v>
      </c>
      <c r="L426" s="89">
        <v>38629.99</v>
      </c>
      <c r="M426" s="89">
        <f t="shared" si="21"/>
        <v>0</v>
      </c>
      <c r="N426" s="292">
        <v>3863</v>
      </c>
      <c r="O426" s="297" t="s">
        <v>16067</v>
      </c>
      <c r="P426" s="88" t="s">
        <v>9686</v>
      </c>
      <c r="Q426" s="115">
        <v>1318656</v>
      </c>
      <c r="R426" s="115" t="s">
        <v>13023</v>
      </c>
      <c r="S426" s="115" t="s">
        <v>13024</v>
      </c>
      <c r="T426" s="115" t="s">
        <v>2622</v>
      </c>
      <c r="U426" s="115" t="s">
        <v>13025</v>
      </c>
      <c r="V426" s="115" t="s">
        <v>13026</v>
      </c>
      <c r="W426" s="115" t="s">
        <v>13027</v>
      </c>
      <c r="X426" s="115" t="s">
        <v>2623</v>
      </c>
      <c r="Y426" s="117">
        <v>20000</v>
      </c>
      <c r="Z426" s="117">
        <v>20000</v>
      </c>
      <c r="AA426" s="115" t="s">
        <v>2623</v>
      </c>
      <c r="AB426" s="115" t="s">
        <v>2623</v>
      </c>
      <c r="AC426" s="115" t="s">
        <v>2623</v>
      </c>
      <c r="AD426" s="117">
        <v>20000</v>
      </c>
      <c r="AE426" s="115" t="s">
        <v>50</v>
      </c>
      <c r="AF426" s="117">
        <v>10000</v>
      </c>
      <c r="AG426" s="117">
        <v>0</v>
      </c>
      <c r="AH426" s="115" t="s">
        <v>27</v>
      </c>
      <c r="AI426" s="117">
        <v>0</v>
      </c>
      <c r="AJ426" s="115" t="s">
        <v>2629</v>
      </c>
      <c r="AK426" s="115" t="s">
        <v>2625</v>
      </c>
      <c r="AL426" s="115" t="s">
        <v>2626</v>
      </c>
      <c r="AM426" s="115" t="s">
        <v>28</v>
      </c>
      <c r="AN426" s="88" t="s">
        <v>135</v>
      </c>
      <c r="AO426" s="115" t="s">
        <v>136</v>
      </c>
      <c r="AP426" s="115" t="s">
        <v>45</v>
      </c>
      <c r="AQ426" s="115" t="s">
        <v>2644</v>
      </c>
      <c r="AR426" s="115" t="s">
        <v>32</v>
      </c>
      <c r="AS426" s="115" t="s">
        <v>145</v>
      </c>
      <c r="AT426" s="115" t="s">
        <v>34</v>
      </c>
      <c r="AU426" s="115" t="s">
        <v>71</v>
      </c>
      <c r="AV426" s="115" t="s">
        <v>11973</v>
      </c>
      <c r="AW426" s="115" t="s">
        <v>12982</v>
      </c>
      <c r="AX426" s="115" t="s">
        <v>43</v>
      </c>
      <c r="AY426" s="111">
        <v>0</v>
      </c>
      <c r="AZ426" s="115" t="s">
        <v>13028</v>
      </c>
      <c r="BA426" s="115" t="s">
        <v>13029</v>
      </c>
      <c r="BB426" s="115" t="s">
        <v>13030</v>
      </c>
      <c r="BC426" s="115" t="s">
        <v>36</v>
      </c>
      <c r="BD426" s="117">
        <v>20000</v>
      </c>
      <c r="BE426" s="115" t="s">
        <v>13029</v>
      </c>
      <c r="BF426" s="115" t="s">
        <v>12982</v>
      </c>
      <c r="BG426" s="96">
        <f t="shared" si="22"/>
        <v>1226</v>
      </c>
      <c r="BH426" s="97">
        <f t="shared" si="23"/>
        <v>40.866666666666667</v>
      </c>
    </row>
    <row r="427" spans="1:60" ht="12.95" customHeight="1" x14ac:dyDescent="0.25">
      <c r="A427" s="88" t="s">
        <v>12916</v>
      </c>
      <c r="B427" s="88">
        <v>93</v>
      </c>
      <c r="C427" s="88" t="s">
        <v>2527</v>
      </c>
      <c r="D427" s="270">
        <v>5031</v>
      </c>
      <c r="E427" s="88" t="s">
        <v>2566</v>
      </c>
      <c r="F427" s="150" t="s">
        <v>11898</v>
      </c>
      <c r="G427" s="150"/>
      <c r="H427" s="88" t="s">
        <v>10196</v>
      </c>
      <c r="I427" s="88" t="s">
        <v>11891</v>
      </c>
      <c r="J427" s="88" t="s">
        <v>7453</v>
      </c>
      <c r="K427" s="89">
        <v>5600</v>
      </c>
      <c r="L427" s="89">
        <v>5600</v>
      </c>
      <c r="M427" s="89">
        <f t="shared" si="21"/>
        <v>0</v>
      </c>
      <c r="N427" s="292">
        <v>560</v>
      </c>
      <c r="O427" s="297" t="s">
        <v>16067</v>
      </c>
      <c r="P427" s="88" t="s">
        <v>9686</v>
      </c>
      <c r="Q427" s="115">
        <v>1313342</v>
      </c>
      <c r="R427" s="115" t="s">
        <v>13031</v>
      </c>
      <c r="S427" s="115" t="s">
        <v>13032</v>
      </c>
      <c r="T427" s="115" t="s">
        <v>2622</v>
      </c>
      <c r="U427" s="115" t="s">
        <v>13033</v>
      </c>
      <c r="V427" s="115" t="s">
        <v>13034</v>
      </c>
      <c r="W427" s="115" t="s">
        <v>13035</v>
      </c>
      <c r="X427" s="115" t="s">
        <v>2623</v>
      </c>
      <c r="Y427" s="117">
        <v>5000</v>
      </c>
      <c r="Z427" s="117">
        <v>5000</v>
      </c>
      <c r="AA427" s="115" t="s">
        <v>2623</v>
      </c>
      <c r="AB427" s="115" t="s">
        <v>2623</v>
      </c>
      <c r="AC427" s="115" t="s">
        <v>2623</v>
      </c>
      <c r="AD427" s="117">
        <v>5000</v>
      </c>
      <c r="AE427" s="115" t="s">
        <v>26</v>
      </c>
      <c r="AF427" s="117">
        <v>5000</v>
      </c>
      <c r="AG427" s="117">
        <v>0</v>
      </c>
      <c r="AH427" s="115" t="s">
        <v>27</v>
      </c>
      <c r="AI427" s="117">
        <v>0</v>
      </c>
      <c r="AJ427" s="115" t="s">
        <v>2629</v>
      </c>
      <c r="AK427" s="115" t="s">
        <v>2625</v>
      </c>
      <c r="AL427" s="115" t="s">
        <v>2626</v>
      </c>
      <c r="AM427" s="115" t="s">
        <v>28</v>
      </c>
      <c r="AN427" s="88" t="s">
        <v>135</v>
      </c>
      <c r="AO427" s="115" t="s">
        <v>136</v>
      </c>
      <c r="AP427" s="115" t="s">
        <v>2662</v>
      </c>
      <c r="AQ427" s="115" t="s">
        <v>2644</v>
      </c>
      <c r="AR427" s="115" t="s">
        <v>32</v>
      </c>
      <c r="AS427" s="115" t="s">
        <v>13036</v>
      </c>
      <c r="AT427" s="115" t="s">
        <v>34</v>
      </c>
      <c r="AU427" s="115" t="s">
        <v>71</v>
      </c>
      <c r="AV427" s="115" t="s">
        <v>11973</v>
      </c>
      <c r="AW427" s="115" t="s">
        <v>12982</v>
      </c>
      <c r="AX427" s="115" t="s">
        <v>2643</v>
      </c>
      <c r="AY427" s="111">
        <v>0</v>
      </c>
      <c r="AZ427" s="115" t="s">
        <v>13037</v>
      </c>
      <c r="BA427" s="115" t="s">
        <v>13038</v>
      </c>
      <c r="BB427" s="115" t="s">
        <v>13039</v>
      </c>
      <c r="BC427" s="115" t="s">
        <v>36</v>
      </c>
      <c r="BD427" s="117">
        <v>5000</v>
      </c>
      <c r="BE427" s="115" t="s">
        <v>13038</v>
      </c>
      <c r="BF427" s="115" t="s">
        <v>12982</v>
      </c>
      <c r="BG427" s="96">
        <f t="shared" si="22"/>
        <v>1239</v>
      </c>
      <c r="BH427" s="97">
        <f t="shared" si="23"/>
        <v>41.3</v>
      </c>
    </row>
    <row r="428" spans="1:60" ht="12.95" customHeight="1" x14ac:dyDescent="0.25">
      <c r="A428" s="88" t="s">
        <v>12916</v>
      </c>
      <c r="B428" s="88">
        <v>93</v>
      </c>
      <c r="C428" s="88" t="s">
        <v>2527</v>
      </c>
      <c r="D428" s="270">
        <v>1122</v>
      </c>
      <c r="E428" s="88" t="s">
        <v>2539</v>
      </c>
      <c r="F428" s="150" t="s">
        <v>11913</v>
      </c>
      <c r="G428" s="150"/>
      <c r="H428" s="88" t="s">
        <v>10196</v>
      </c>
      <c r="I428" s="88" t="s">
        <v>10206</v>
      </c>
      <c r="J428" s="88" t="s">
        <v>7453</v>
      </c>
      <c r="K428" s="89">
        <v>35000</v>
      </c>
      <c r="L428" s="89">
        <v>30000</v>
      </c>
      <c r="M428" s="89">
        <f t="shared" si="21"/>
        <v>5000</v>
      </c>
      <c r="N428" s="292">
        <v>4500</v>
      </c>
      <c r="O428" s="297" t="s">
        <v>16068</v>
      </c>
      <c r="P428" s="88" t="s">
        <v>9686</v>
      </c>
      <c r="Q428" s="115">
        <v>1297086</v>
      </c>
      <c r="R428" s="115" t="s">
        <v>13040</v>
      </c>
      <c r="S428" s="115" t="s">
        <v>13041</v>
      </c>
      <c r="T428" s="115" t="s">
        <v>2622</v>
      </c>
      <c r="U428" s="115" t="s">
        <v>13042</v>
      </c>
      <c r="V428" s="115" t="s">
        <v>13043</v>
      </c>
      <c r="W428" s="115" t="s">
        <v>13044</v>
      </c>
      <c r="X428" s="115" t="s">
        <v>2623</v>
      </c>
      <c r="Y428" s="117">
        <v>20000</v>
      </c>
      <c r="Z428" s="117">
        <v>20000</v>
      </c>
      <c r="AA428" s="115" t="s">
        <v>2623</v>
      </c>
      <c r="AB428" s="115" t="s">
        <v>2623</v>
      </c>
      <c r="AC428" s="115" t="s">
        <v>2623</v>
      </c>
      <c r="AD428" s="117">
        <v>20000</v>
      </c>
      <c r="AE428" s="115" t="s">
        <v>50</v>
      </c>
      <c r="AF428" s="117">
        <v>10000</v>
      </c>
      <c r="AG428" s="117">
        <v>0</v>
      </c>
      <c r="AH428" s="115" t="s">
        <v>27</v>
      </c>
      <c r="AI428" s="117">
        <v>0</v>
      </c>
      <c r="AJ428" s="115" t="s">
        <v>2629</v>
      </c>
      <c r="AK428" s="115" t="s">
        <v>2625</v>
      </c>
      <c r="AL428" s="115" t="s">
        <v>2626</v>
      </c>
      <c r="AM428" s="115" t="s">
        <v>28</v>
      </c>
      <c r="AN428" s="88" t="s">
        <v>135</v>
      </c>
      <c r="AO428" s="115" t="s">
        <v>136</v>
      </c>
      <c r="AP428" s="115" t="s">
        <v>31</v>
      </c>
      <c r="AQ428" s="115" t="s">
        <v>2641</v>
      </c>
      <c r="AR428" s="115" t="s">
        <v>32</v>
      </c>
      <c r="AS428" s="115" t="s">
        <v>179</v>
      </c>
      <c r="AT428" s="115" t="s">
        <v>123</v>
      </c>
      <c r="AU428" s="115" t="s">
        <v>185</v>
      </c>
      <c r="AV428" s="115" t="s">
        <v>11973</v>
      </c>
      <c r="AW428" s="115" t="s">
        <v>12982</v>
      </c>
      <c r="AX428" s="115" t="s">
        <v>2643</v>
      </c>
      <c r="AY428" s="111">
        <v>0</v>
      </c>
      <c r="AZ428" s="115" t="s">
        <v>13045</v>
      </c>
      <c r="BA428" s="115" t="s">
        <v>13046</v>
      </c>
      <c r="BB428" s="115" t="s">
        <v>13047</v>
      </c>
      <c r="BC428" s="115" t="s">
        <v>36</v>
      </c>
      <c r="BD428" s="117">
        <v>20000</v>
      </c>
      <c r="BE428" s="115" t="s">
        <v>13046</v>
      </c>
      <c r="BF428" s="115" t="s">
        <v>12982</v>
      </c>
      <c r="BG428" s="96">
        <f t="shared" si="22"/>
        <v>1281</v>
      </c>
      <c r="BH428" s="97">
        <f t="shared" si="23"/>
        <v>42.7</v>
      </c>
    </row>
    <row r="429" spans="1:60" ht="12.95" customHeight="1" x14ac:dyDescent="0.25">
      <c r="A429" s="88" t="s">
        <v>12916</v>
      </c>
      <c r="B429" s="88">
        <v>14</v>
      </c>
      <c r="C429" s="88" t="s">
        <v>2528</v>
      </c>
      <c r="D429" s="270">
        <v>5002</v>
      </c>
      <c r="E429" s="88" t="s">
        <v>2531</v>
      </c>
      <c r="F429" s="88" t="s">
        <v>10803</v>
      </c>
      <c r="G429" s="88"/>
      <c r="H429" s="88" t="s">
        <v>10196</v>
      </c>
      <c r="I429" s="88" t="s">
        <v>12862</v>
      </c>
      <c r="J429" s="150" t="s">
        <v>7456</v>
      </c>
      <c r="K429" s="89">
        <v>17405.157200000001</v>
      </c>
      <c r="L429" s="89">
        <v>0</v>
      </c>
      <c r="M429" s="89">
        <f t="shared" si="21"/>
        <v>17405.157200000001</v>
      </c>
      <c r="N429" s="318">
        <v>0</v>
      </c>
      <c r="O429" s="319" t="s">
        <v>16077</v>
      </c>
      <c r="P429" s="88" t="s">
        <v>9686</v>
      </c>
      <c r="Q429" s="115">
        <v>1347485</v>
      </c>
      <c r="R429" s="115" t="s">
        <v>13048</v>
      </c>
      <c r="S429" s="115" t="s">
        <v>13049</v>
      </c>
      <c r="T429" s="115" t="s">
        <v>2646</v>
      </c>
      <c r="U429" s="115" t="s">
        <v>13050</v>
      </c>
      <c r="V429" s="115" t="s">
        <v>13051</v>
      </c>
      <c r="W429" s="115" t="s">
        <v>13052</v>
      </c>
      <c r="X429" s="115" t="s">
        <v>2623</v>
      </c>
      <c r="Y429" s="117">
        <v>20000</v>
      </c>
      <c r="Z429" s="117">
        <v>20000</v>
      </c>
      <c r="AA429" s="115" t="s">
        <v>2623</v>
      </c>
      <c r="AB429" s="115" t="s">
        <v>2623</v>
      </c>
      <c r="AC429" s="115" t="s">
        <v>2623</v>
      </c>
      <c r="AD429" s="117">
        <v>20000</v>
      </c>
      <c r="AE429" s="115" t="s">
        <v>50</v>
      </c>
      <c r="AF429" s="117">
        <v>10000</v>
      </c>
      <c r="AG429" s="117">
        <v>0</v>
      </c>
      <c r="AH429" s="115" t="s">
        <v>27</v>
      </c>
      <c r="AI429" s="117">
        <v>0</v>
      </c>
      <c r="AJ429" s="115" t="s">
        <v>2629</v>
      </c>
      <c r="AK429" s="115" t="s">
        <v>2630</v>
      </c>
      <c r="AL429" s="118"/>
      <c r="AM429" s="115" t="s">
        <v>28</v>
      </c>
      <c r="AN429" s="116"/>
      <c r="AO429" s="115" t="s">
        <v>151</v>
      </c>
      <c r="AP429" s="115" t="s">
        <v>31</v>
      </c>
      <c r="AQ429" s="115" t="s">
        <v>9383</v>
      </c>
      <c r="AR429" s="115" t="s">
        <v>32</v>
      </c>
      <c r="AS429" s="115" t="s">
        <v>54</v>
      </c>
      <c r="AT429" s="115" t="s">
        <v>55</v>
      </c>
      <c r="AU429" s="115" t="s">
        <v>71</v>
      </c>
      <c r="AV429" s="115" t="s">
        <v>11973</v>
      </c>
      <c r="AW429" s="115" t="s">
        <v>12982</v>
      </c>
      <c r="AX429" s="115" t="s">
        <v>2628</v>
      </c>
      <c r="AY429" s="111">
        <v>0</v>
      </c>
      <c r="AZ429" s="115" t="s">
        <v>13053</v>
      </c>
      <c r="BA429" s="115" t="s">
        <v>12672</v>
      </c>
      <c r="BB429" s="115" t="s">
        <v>13054</v>
      </c>
      <c r="BC429" s="115" t="s">
        <v>36</v>
      </c>
      <c r="BD429" s="117">
        <v>20000</v>
      </c>
      <c r="BE429" s="115" t="s">
        <v>12672</v>
      </c>
      <c r="BF429" s="115" t="s">
        <v>12982</v>
      </c>
      <c r="BG429" s="96">
        <f t="shared" si="22"/>
        <v>1188</v>
      </c>
      <c r="BH429" s="97">
        <f t="shared" si="23"/>
        <v>39.6</v>
      </c>
    </row>
    <row r="430" spans="1:60" ht="12.95" customHeight="1" x14ac:dyDescent="0.25">
      <c r="A430" s="88" t="s">
        <v>12916</v>
      </c>
      <c r="B430" s="88">
        <v>82</v>
      </c>
      <c r="C430" s="88" t="s">
        <v>2527</v>
      </c>
      <c r="D430" s="270">
        <v>5012</v>
      </c>
      <c r="E430" s="88" t="s">
        <v>2537</v>
      </c>
      <c r="F430" s="150" t="s">
        <v>11898</v>
      </c>
      <c r="G430" s="150"/>
      <c r="H430" s="88" t="s">
        <v>11884</v>
      </c>
      <c r="I430" s="88" t="s">
        <v>13987</v>
      </c>
      <c r="J430" s="150" t="s">
        <v>7838</v>
      </c>
      <c r="K430" s="89">
        <v>107584.4</v>
      </c>
      <c r="L430" s="89">
        <v>5504.17</v>
      </c>
      <c r="M430" s="89">
        <f t="shared" si="21"/>
        <v>102080.23</v>
      </c>
      <c r="N430" s="292">
        <v>0</v>
      </c>
      <c r="O430" s="297" t="s">
        <v>16077</v>
      </c>
      <c r="P430" s="88" t="s">
        <v>9686</v>
      </c>
      <c r="Q430" s="115">
        <v>1336022</v>
      </c>
      <c r="R430" s="115" t="s">
        <v>13055</v>
      </c>
      <c r="S430" s="115" t="s">
        <v>13056</v>
      </c>
      <c r="T430" s="115" t="s">
        <v>2622</v>
      </c>
      <c r="U430" s="115" t="s">
        <v>13057</v>
      </c>
      <c r="V430" s="115" t="s">
        <v>13058</v>
      </c>
      <c r="W430" s="115" t="s">
        <v>13059</v>
      </c>
      <c r="X430" s="115" t="s">
        <v>2623</v>
      </c>
      <c r="Y430" s="117">
        <v>107584.4</v>
      </c>
      <c r="Z430" s="117">
        <v>109780</v>
      </c>
      <c r="AA430" s="115" t="s">
        <v>2623</v>
      </c>
      <c r="AB430" s="115" t="s">
        <v>2623</v>
      </c>
      <c r="AC430" s="115" t="s">
        <v>2623</v>
      </c>
      <c r="AD430" s="117">
        <v>5504.17</v>
      </c>
      <c r="AE430" s="115" t="s">
        <v>26</v>
      </c>
      <c r="AF430" s="117">
        <v>5504.17</v>
      </c>
      <c r="AG430" s="117">
        <v>0</v>
      </c>
      <c r="AH430" s="115" t="s">
        <v>27</v>
      </c>
      <c r="AI430" s="117">
        <v>0</v>
      </c>
      <c r="AJ430" s="115" t="s">
        <v>2629</v>
      </c>
      <c r="AK430" s="115" t="s">
        <v>2625</v>
      </c>
      <c r="AL430" s="115" t="s">
        <v>2626</v>
      </c>
      <c r="AM430" s="115" t="s">
        <v>28</v>
      </c>
      <c r="AN430" s="116" t="s">
        <v>196</v>
      </c>
      <c r="AO430" s="115" t="s">
        <v>136</v>
      </c>
      <c r="AP430" s="115" t="s">
        <v>31</v>
      </c>
      <c r="AQ430" s="115" t="s">
        <v>2655</v>
      </c>
      <c r="AR430" s="115" t="s">
        <v>32</v>
      </c>
      <c r="AS430" s="115" t="s">
        <v>77</v>
      </c>
      <c r="AT430" s="115" t="s">
        <v>34</v>
      </c>
      <c r="AU430" s="115" t="s">
        <v>71</v>
      </c>
      <c r="AV430" s="115" t="s">
        <v>11973</v>
      </c>
      <c r="AW430" s="115" t="s">
        <v>12982</v>
      </c>
      <c r="AX430" s="115" t="s">
        <v>57</v>
      </c>
      <c r="AY430" s="111">
        <v>0</v>
      </c>
      <c r="AZ430" s="115" t="s">
        <v>13060</v>
      </c>
      <c r="BA430" s="115" t="s">
        <v>13061</v>
      </c>
      <c r="BB430" s="115" t="s">
        <v>13062</v>
      </c>
      <c r="BC430" s="115" t="s">
        <v>36</v>
      </c>
      <c r="BD430" s="117">
        <v>107584.4</v>
      </c>
      <c r="BE430" s="115" t="s">
        <v>13061</v>
      </c>
      <c r="BF430" s="115" t="s">
        <v>12982</v>
      </c>
      <c r="BG430" s="96">
        <f t="shared" si="22"/>
        <v>1174</v>
      </c>
      <c r="BH430" s="97">
        <f t="shared" si="23"/>
        <v>39.133333333333333</v>
      </c>
    </row>
    <row r="431" spans="1:60" ht="12.95" customHeight="1" x14ac:dyDescent="0.25">
      <c r="A431" s="88" t="s">
        <v>12916</v>
      </c>
      <c r="B431" s="88">
        <v>82</v>
      </c>
      <c r="C431" s="88" t="s">
        <v>2527</v>
      </c>
      <c r="D431" s="270">
        <v>5012</v>
      </c>
      <c r="E431" s="88" t="s">
        <v>2537</v>
      </c>
      <c r="F431" s="150" t="s">
        <v>11898</v>
      </c>
      <c r="G431" s="150"/>
      <c r="H431" s="88" t="s">
        <v>10196</v>
      </c>
      <c r="I431" s="88" t="s">
        <v>10206</v>
      </c>
      <c r="J431" s="88" t="s">
        <v>7453</v>
      </c>
      <c r="K431" s="89">
        <v>37537.49</v>
      </c>
      <c r="L431" s="89">
        <v>33450</v>
      </c>
      <c r="M431" s="89">
        <f t="shared" si="21"/>
        <v>4087.489999999998</v>
      </c>
      <c r="N431" s="292">
        <v>1000</v>
      </c>
      <c r="O431" s="297" t="s">
        <v>16066</v>
      </c>
      <c r="P431" s="88" t="s">
        <v>9686</v>
      </c>
      <c r="Q431" s="115">
        <v>756541</v>
      </c>
      <c r="R431" s="115" t="s">
        <v>13063</v>
      </c>
      <c r="S431" s="115" t="s">
        <v>13064</v>
      </c>
      <c r="T431" s="115" t="s">
        <v>2622</v>
      </c>
      <c r="U431" s="115" t="s">
        <v>13065</v>
      </c>
      <c r="V431" s="115" t="s">
        <v>13066</v>
      </c>
      <c r="W431" s="115" t="s">
        <v>13067</v>
      </c>
      <c r="X431" s="115" t="s">
        <v>2623</v>
      </c>
      <c r="Y431" s="117">
        <v>0</v>
      </c>
      <c r="Z431" s="117">
        <v>15000</v>
      </c>
      <c r="AA431" s="115" t="s">
        <v>2623</v>
      </c>
      <c r="AB431" s="115" t="s">
        <v>2623</v>
      </c>
      <c r="AC431" s="115" t="s">
        <v>2623</v>
      </c>
      <c r="AD431" s="117">
        <v>0</v>
      </c>
      <c r="AE431" s="115" t="s">
        <v>26</v>
      </c>
      <c r="AF431" s="117">
        <v>0</v>
      </c>
      <c r="AG431" s="117">
        <v>1500</v>
      </c>
      <c r="AH431" s="115" t="s">
        <v>27</v>
      </c>
      <c r="AI431" s="117">
        <v>0</v>
      </c>
      <c r="AJ431" s="115" t="s">
        <v>2624</v>
      </c>
      <c r="AK431" s="115" t="s">
        <v>2625</v>
      </c>
      <c r="AL431" s="115" t="s">
        <v>2626</v>
      </c>
      <c r="AM431" s="115" t="s">
        <v>28</v>
      </c>
      <c r="AN431" s="88" t="s">
        <v>135</v>
      </c>
      <c r="AO431" s="115" t="s">
        <v>12630</v>
      </c>
      <c r="AP431" s="115" t="s">
        <v>45</v>
      </c>
      <c r="AQ431" s="115" t="s">
        <v>8815</v>
      </c>
      <c r="AR431" s="115" t="s">
        <v>32</v>
      </c>
      <c r="AS431" s="115" t="s">
        <v>13068</v>
      </c>
      <c r="AT431" s="115" t="s">
        <v>34</v>
      </c>
      <c r="AU431" s="115" t="s">
        <v>71</v>
      </c>
      <c r="AV431" s="115" t="s">
        <v>11973</v>
      </c>
      <c r="AW431" s="115" t="s">
        <v>12982</v>
      </c>
      <c r="AX431" s="115" t="s">
        <v>2643</v>
      </c>
      <c r="AY431" s="111">
        <v>0</v>
      </c>
      <c r="AZ431" s="115" t="s">
        <v>13069</v>
      </c>
      <c r="BA431" s="115" t="s">
        <v>12657</v>
      </c>
      <c r="BB431" s="115" t="s">
        <v>13070</v>
      </c>
      <c r="BC431" s="115" t="s">
        <v>36</v>
      </c>
      <c r="BD431" s="117">
        <v>0</v>
      </c>
      <c r="BE431" s="115" t="s">
        <v>12657</v>
      </c>
      <c r="BF431" s="115" t="s">
        <v>12982</v>
      </c>
      <c r="BG431" s="96">
        <f t="shared" si="22"/>
        <v>2304</v>
      </c>
      <c r="BH431" s="97">
        <f t="shared" si="23"/>
        <v>76.8</v>
      </c>
    </row>
    <row r="432" spans="1:60" ht="12.95" customHeight="1" x14ac:dyDescent="0.25">
      <c r="A432" s="88" t="s">
        <v>12916</v>
      </c>
      <c r="B432" s="88">
        <v>82</v>
      </c>
      <c r="C432" s="88" t="s">
        <v>2527</v>
      </c>
      <c r="D432" s="270">
        <v>5013</v>
      </c>
      <c r="E432" s="88" t="s">
        <v>2538</v>
      </c>
      <c r="F432" s="150" t="s">
        <v>11898</v>
      </c>
      <c r="G432" s="150"/>
      <c r="H432" s="88" t="s">
        <v>10196</v>
      </c>
      <c r="I432" s="88" t="s">
        <v>10206</v>
      </c>
      <c r="J432" s="150" t="s">
        <v>7838</v>
      </c>
      <c r="K432" s="89">
        <v>35000</v>
      </c>
      <c r="L432" s="89">
        <v>26684.639999999999</v>
      </c>
      <c r="M432" s="89">
        <f t="shared" si="21"/>
        <v>8315.36</v>
      </c>
      <c r="N432" s="292">
        <v>0</v>
      </c>
      <c r="O432" s="297" t="s">
        <v>16077</v>
      </c>
      <c r="P432" s="88" t="s">
        <v>9686</v>
      </c>
      <c r="Q432" s="115">
        <v>1305680</v>
      </c>
      <c r="R432" s="115" t="s">
        <v>13071</v>
      </c>
      <c r="S432" s="115" t="s">
        <v>13072</v>
      </c>
      <c r="T432" s="115" t="s">
        <v>2622</v>
      </c>
      <c r="U432" s="115" t="s">
        <v>13073</v>
      </c>
      <c r="V432" s="115" t="s">
        <v>13074</v>
      </c>
      <c r="W432" s="115" t="s">
        <v>13075</v>
      </c>
      <c r="X432" s="115" t="s">
        <v>2623</v>
      </c>
      <c r="Y432" s="117">
        <v>35000</v>
      </c>
      <c r="Z432" s="117">
        <v>35000</v>
      </c>
      <c r="AA432" s="115" t="s">
        <v>2623</v>
      </c>
      <c r="AB432" s="115" t="s">
        <v>2623</v>
      </c>
      <c r="AC432" s="115" t="s">
        <v>2623</v>
      </c>
      <c r="AD432" s="117">
        <v>26684.639999999999</v>
      </c>
      <c r="AE432" s="115" t="s">
        <v>26</v>
      </c>
      <c r="AF432" s="117">
        <v>26684.639999999999</v>
      </c>
      <c r="AG432" s="117">
        <v>0</v>
      </c>
      <c r="AH432" s="115" t="s">
        <v>27</v>
      </c>
      <c r="AI432" s="117">
        <v>0</v>
      </c>
      <c r="AJ432" s="115" t="s">
        <v>2629</v>
      </c>
      <c r="AK432" s="115" t="s">
        <v>2630</v>
      </c>
      <c r="AL432" s="118"/>
      <c r="AM432" s="115" t="s">
        <v>28</v>
      </c>
      <c r="AN432" s="88" t="s">
        <v>135</v>
      </c>
      <c r="AO432" s="115" t="s">
        <v>276</v>
      </c>
      <c r="AP432" s="115" t="s">
        <v>31</v>
      </c>
      <c r="AQ432" s="115" t="s">
        <v>2640</v>
      </c>
      <c r="AR432" s="115" t="s">
        <v>32</v>
      </c>
      <c r="AS432" s="115" t="s">
        <v>77</v>
      </c>
      <c r="AT432" s="115" t="s">
        <v>34</v>
      </c>
      <c r="AU432" s="115" t="s">
        <v>71</v>
      </c>
      <c r="AV432" s="115" t="s">
        <v>11973</v>
      </c>
      <c r="AW432" s="115" t="s">
        <v>12982</v>
      </c>
      <c r="AX432" s="115" t="s">
        <v>57</v>
      </c>
      <c r="AY432" s="111">
        <v>0</v>
      </c>
      <c r="AZ432" s="115" t="s">
        <v>13076</v>
      </c>
      <c r="BA432" s="115" t="s">
        <v>13077</v>
      </c>
      <c r="BB432" s="115" t="s">
        <v>13078</v>
      </c>
      <c r="BC432" s="115" t="s">
        <v>36</v>
      </c>
      <c r="BD432" s="117">
        <v>35000</v>
      </c>
      <c r="BE432" s="115" t="s">
        <v>13077</v>
      </c>
      <c r="BF432" s="115" t="s">
        <v>12982</v>
      </c>
      <c r="BG432" s="96">
        <f t="shared" si="22"/>
        <v>1258</v>
      </c>
      <c r="BH432" s="97">
        <f t="shared" si="23"/>
        <v>41.93333333333333</v>
      </c>
    </row>
    <row r="433" spans="1:60" ht="12.95" customHeight="1" x14ac:dyDescent="0.25">
      <c r="A433" s="88" t="s">
        <v>12916</v>
      </c>
      <c r="B433" s="88">
        <v>93</v>
      </c>
      <c r="C433" s="88" t="s">
        <v>2527</v>
      </c>
      <c r="D433" s="270">
        <v>5002</v>
      </c>
      <c r="E433" s="88" t="s">
        <v>2531</v>
      </c>
      <c r="F433" s="88" t="s">
        <v>11921</v>
      </c>
      <c r="G433" s="88"/>
      <c r="H433" s="88" t="s">
        <v>10196</v>
      </c>
      <c r="I433" s="88" t="s">
        <v>10206</v>
      </c>
      <c r="J433" s="88" t="s">
        <v>7453</v>
      </c>
      <c r="K433" s="89">
        <v>2184.1</v>
      </c>
      <c r="L433" s="89">
        <v>2000</v>
      </c>
      <c r="M433" s="89">
        <f t="shared" si="21"/>
        <v>184.09999999999991</v>
      </c>
      <c r="N433" s="292">
        <v>0</v>
      </c>
      <c r="O433" s="297" t="s">
        <v>16077</v>
      </c>
      <c r="P433" s="88" t="s">
        <v>7842</v>
      </c>
      <c r="Q433" s="115">
        <v>1714222</v>
      </c>
      <c r="R433" s="115" t="s">
        <v>13079</v>
      </c>
      <c r="S433" s="115" t="s">
        <v>13080</v>
      </c>
      <c r="T433" s="115" t="s">
        <v>2646</v>
      </c>
      <c r="U433" s="115" t="s">
        <v>13081</v>
      </c>
      <c r="V433" s="115" t="s">
        <v>13082</v>
      </c>
      <c r="W433" s="115" t="s">
        <v>13083</v>
      </c>
      <c r="X433" s="115" t="s">
        <v>2623</v>
      </c>
      <c r="Y433" s="117">
        <v>11422</v>
      </c>
      <c r="Z433" s="117">
        <v>11422</v>
      </c>
      <c r="AA433" s="115" t="s">
        <v>2623</v>
      </c>
      <c r="AB433" s="115" t="s">
        <v>2623</v>
      </c>
      <c r="AC433" s="115" t="s">
        <v>2623</v>
      </c>
      <c r="AD433" s="117">
        <v>11422</v>
      </c>
      <c r="AE433" s="115" t="s">
        <v>50</v>
      </c>
      <c r="AF433" s="117">
        <v>5711</v>
      </c>
      <c r="AG433" s="117">
        <v>0</v>
      </c>
      <c r="AH433" s="115" t="s">
        <v>27</v>
      </c>
      <c r="AI433" s="117">
        <v>0</v>
      </c>
      <c r="AJ433" s="115" t="s">
        <v>2629</v>
      </c>
      <c r="AK433" s="115" t="s">
        <v>2625</v>
      </c>
      <c r="AL433" s="115" t="s">
        <v>2626</v>
      </c>
      <c r="AM433" s="115" t="s">
        <v>28</v>
      </c>
      <c r="AN433" s="116" t="s">
        <v>262</v>
      </c>
      <c r="AO433" s="115" t="s">
        <v>151</v>
      </c>
      <c r="AP433" s="115" t="s">
        <v>31</v>
      </c>
      <c r="AQ433" s="115" t="s">
        <v>2632</v>
      </c>
      <c r="AR433" s="115" t="s">
        <v>139</v>
      </c>
      <c r="AS433" s="115" t="s">
        <v>350</v>
      </c>
      <c r="AT433" s="115" t="s">
        <v>40</v>
      </c>
      <c r="AU433" s="115" t="s">
        <v>41</v>
      </c>
      <c r="AV433" s="115" t="s">
        <v>11973</v>
      </c>
      <c r="AW433" s="115" t="s">
        <v>13084</v>
      </c>
      <c r="AX433" s="115" t="s">
        <v>2637</v>
      </c>
      <c r="AY433" s="111">
        <v>0</v>
      </c>
      <c r="AZ433" s="115" t="s">
        <v>13085</v>
      </c>
      <c r="BA433" s="115" t="s">
        <v>13086</v>
      </c>
      <c r="BB433" s="115" t="s">
        <v>13087</v>
      </c>
      <c r="BC433" s="115" t="s">
        <v>36</v>
      </c>
      <c r="BD433" s="117">
        <v>11422</v>
      </c>
      <c r="BE433" s="115" t="s">
        <v>13086</v>
      </c>
      <c r="BF433" s="115" t="s">
        <v>13084</v>
      </c>
      <c r="BG433" s="96">
        <f t="shared" si="22"/>
        <v>361</v>
      </c>
      <c r="BH433" s="97">
        <f t="shared" si="23"/>
        <v>12.033333333333333</v>
      </c>
    </row>
    <row r="434" spans="1:60" ht="12.95" customHeight="1" x14ac:dyDescent="0.25">
      <c r="A434" s="88" t="s">
        <v>12916</v>
      </c>
      <c r="B434" s="88">
        <v>82</v>
      </c>
      <c r="C434" s="88" t="s">
        <v>2527</v>
      </c>
      <c r="D434" s="270">
        <v>5012</v>
      </c>
      <c r="E434" s="88" t="s">
        <v>2537</v>
      </c>
      <c r="F434" s="88" t="s">
        <v>11243</v>
      </c>
      <c r="G434" s="200" t="s">
        <v>9729</v>
      </c>
      <c r="H434" s="88" t="s">
        <v>10196</v>
      </c>
      <c r="I434" s="88" t="s">
        <v>11891</v>
      </c>
      <c r="J434" s="88" t="s">
        <v>7453</v>
      </c>
      <c r="K434" s="89">
        <v>82241.64</v>
      </c>
      <c r="L434" s="89">
        <v>77487.460000000006</v>
      </c>
      <c r="M434" s="89">
        <f t="shared" si="21"/>
        <v>4754.179999999993</v>
      </c>
      <c r="N434" s="292">
        <v>7748.75</v>
      </c>
      <c r="O434" s="297" t="s">
        <v>16067</v>
      </c>
      <c r="P434" s="88" t="s">
        <v>7842</v>
      </c>
      <c r="Q434" s="115">
        <v>1791921</v>
      </c>
      <c r="R434" s="115" t="s">
        <v>13088</v>
      </c>
      <c r="S434" s="115" t="s">
        <v>13089</v>
      </c>
      <c r="T434" s="115" t="s">
        <v>2622</v>
      </c>
      <c r="U434" s="115" t="s">
        <v>13090</v>
      </c>
      <c r="V434" s="115" t="s">
        <v>13091</v>
      </c>
      <c r="W434" s="115" t="s">
        <v>10992</v>
      </c>
      <c r="X434" s="115" t="s">
        <v>2623</v>
      </c>
      <c r="Y434" s="117">
        <v>71644</v>
      </c>
      <c r="Z434" s="117">
        <v>71644</v>
      </c>
      <c r="AA434" s="115" t="s">
        <v>2623</v>
      </c>
      <c r="AB434" s="115" t="s">
        <v>2623</v>
      </c>
      <c r="AC434" s="115" t="s">
        <v>2623</v>
      </c>
      <c r="AD434" s="117">
        <v>71644</v>
      </c>
      <c r="AE434" s="115" t="s">
        <v>26</v>
      </c>
      <c r="AF434" s="117">
        <v>71644</v>
      </c>
      <c r="AG434" s="117">
        <v>0</v>
      </c>
      <c r="AH434" s="115" t="s">
        <v>27</v>
      </c>
      <c r="AI434" s="117">
        <v>0</v>
      </c>
      <c r="AJ434" s="115" t="s">
        <v>2629</v>
      </c>
      <c r="AK434" s="115" t="s">
        <v>2625</v>
      </c>
      <c r="AL434" s="115" t="s">
        <v>2626</v>
      </c>
      <c r="AM434" s="115" t="s">
        <v>28</v>
      </c>
      <c r="AN434" s="116" t="s">
        <v>196</v>
      </c>
      <c r="AO434" s="115" t="s">
        <v>12630</v>
      </c>
      <c r="AP434" s="115" t="s">
        <v>45</v>
      </c>
      <c r="AQ434" s="115" t="s">
        <v>2634</v>
      </c>
      <c r="AR434" s="115" t="s">
        <v>32</v>
      </c>
      <c r="AS434" s="115" t="s">
        <v>6985</v>
      </c>
      <c r="AT434" s="115" t="s">
        <v>34</v>
      </c>
      <c r="AU434" s="115" t="s">
        <v>71</v>
      </c>
      <c r="AV434" s="115" t="s">
        <v>11973</v>
      </c>
      <c r="AW434" s="115" t="s">
        <v>13084</v>
      </c>
      <c r="AX434" s="115" t="s">
        <v>2637</v>
      </c>
      <c r="AY434" s="111">
        <v>0</v>
      </c>
      <c r="AZ434" s="115" t="s">
        <v>13092</v>
      </c>
      <c r="BA434" s="115" t="s">
        <v>13093</v>
      </c>
      <c r="BB434" s="115" t="s">
        <v>13094</v>
      </c>
      <c r="BC434" s="115" t="s">
        <v>36</v>
      </c>
      <c r="BD434" s="117">
        <v>71644</v>
      </c>
      <c r="BE434" s="115" t="s">
        <v>13093</v>
      </c>
      <c r="BF434" s="115" t="s">
        <v>13084</v>
      </c>
      <c r="BG434" s="96">
        <f t="shared" si="22"/>
        <v>199</v>
      </c>
      <c r="BH434" s="97">
        <f t="shared" si="23"/>
        <v>6.6333333333333337</v>
      </c>
    </row>
    <row r="435" spans="1:60" ht="12.95" customHeight="1" x14ac:dyDescent="0.25">
      <c r="A435" s="88" t="s">
        <v>12916</v>
      </c>
      <c r="B435" s="88">
        <v>82</v>
      </c>
      <c r="C435" s="88" t="s">
        <v>2527</v>
      </c>
      <c r="D435" s="270">
        <v>5012</v>
      </c>
      <c r="E435" s="88" t="s">
        <v>2537</v>
      </c>
      <c r="F435" s="150" t="s">
        <v>11898</v>
      </c>
      <c r="G435" s="150"/>
      <c r="H435" s="88" t="s">
        <v>11884</v>
      </c>
      <c r="I435" s="88" t="s">
        <v>13987</v>
      </c>
      <c r="J435" s="150" t="s">
        <v>7838</v>
      </c>
      <c r="K435" s="89">
        <v>18236.64</v>
      </c>
      <c r="L435" s="89">
        <v>18236.64</v>
      </c>
      <c r="M435" s="89">
        <f t="shared" si="21"/>
        <v>0</v>
      </c>
      <c r="N435" s="292">
        <v>1823.66</v>
      </c>
      <c r="O435" s="297" t="s">
        <v>16067</v>
      </c>
      <c r="P435" s="88" t="s">
        <v>7842</v>
      </c>
      <c r="Q435" s="115">
        <v>1458421</v>
      </c>
      <c r="R435" s="115" t="s">
        <v>13095</v>
      </c>
      <c r="S435" s="115" t="s">
        <v>13096</v>
      </c>
      <c r="T435" s="115" t="s">
        <v>2622</v>
      </c>
      <c r="U435" s="115" t="s">
        <v>13097</v>
      </c>
      <c r="V435" s="115" t="s">
        <v>13098</v>
      </c>
      <c r="W435" s="115" t="s">
        <v>13099</v>
      </c>
      <c r="X435" s="115" t="s">
        <v>2623</v>
      </c>
      <c r="Y435" s="117">
        <v>10866.9</v>
      </c>
      <c r="Z435" s="117">
        <v>29370</v>
      </c>
      <c r="AA435" s="115" t="s">
        <v>2623</v>
      </c>
      <c r="AB435" s="115" t="s">
        <v>2623</v>
      </c>
      <c r="AC435" s="115" t="s">
        <v>2623</v>
      </c>
      <c r="AD435" s="117">
        <v>10866.9</v>
      </c>
      <c r="AE435" s="115" t="s">
        <v>26</v>
      </c>
      <c r="AF435" s="117">
        <v>10866.9</v>
      </c>
      <c r="AG435" s="117">
        <v>0</v>
      </c>
      <c r="AH435" s="115" t="s">
        <v>27</v>
      </c>
      <c r="AI435" s="117">
        <v>0</v>
      </c>
      <c r="AJ435" s="115" t="s">
        <v>2629</v>
      </c>
      <c r="AK435" s="115" t="s">
        <v>2625</v>
      </c>
      <c r="AL435" s="115" t="s">
        <v>2626</v>
      </c>
      <c r="AM435" s="115" t="s">
        <v>28</v>
      </c>
      <c r="AN435" s="116" t="s">
        <v>196</v>
      </c>
      <c r="AO435" s="115" t="s">
        <v>12630</v>
      </c>
      <c r="AP435" s="115" t="s">
        <v>31</v>
      </c>
      <c r="AQ435" s="115" t="s">
        <v>2634</v>
      </c>
      <c r="AR435" s="115" t="s">
        <v>32</v>
      </c>
      <c r="AS435" s="115" t="s">
        <v>1155</v>
      </c>
      <c r="AT435" s="115" t="s">
        <v>34</v>
      </c>
      <c r="AU435" s="115" t="s">
        <v>71</v>
      </c>
      <c r="AV435" s="115" t="s">
        <v>11973</v>
      </c>
      <c r="AW435" s="115" t="s">
        <v>12982</v>
      </c>
      <c r="AX435" s="115" t="s">
        <v>57</v>
      </c>
      <c r="AY435" s="111">
        <v>0</v>
      </c>
      <c r="AZ435" s="115" t="s">
        <v>13100</v>
      </c>
      <c r="BA435" s="115" t="s">
        <v>13101</v>
      </c>
      <c r="BB435" s="115" t="s">
        <v>13102</v>
      </c>
      <c r="BC435" s="115" t="s">
        <v>36</v>
      </c>
      <c r="BD435" s="117">
        <v>10866.9</v>
      </c>
      <c r="BE435" s="115" t="s">
        <v>13101</v>
      </c>
      <c r="BF435" s="115" t="s">
        <v>12982</v>
      </c>
      <c r="BG435" s="96">
        <f t="shared" si="22"/>
        <v>852</v>
      </c>
      <c r="BH435" s="97">
        <f t="shared" si="23"/>
        <v>28.4</v>
      </c>
    </row>
    <row r="436" spans="1:60" ht="12.95" customHeight="1" x14ac:dyDescent="0.25">
      <c r="A436" s="88" t="s">
        <v>12916</v>
      </c>
      <c r="B436" s="88">
        <v>93</v>
      </c>
      <c r="C436" s="88" t="s">
        <v>2527</v>
      </c>
      <c r="D436" s="270">
        <v>6004</v>
      </c>
      <c r="E436" s="88" t="s">
        <v>2534</v>
      </c>
      <c r="F436" s="150" t="s">
        <v>11913</v>
      </c>
      <c r="G436" s="150"/>
      <c r="H436" s="88" t="s">
        <v>10196</v>
      </c>
      <c r="I436" s="88" t="s">
        <v>11891</v>
      </c>
      <c r="J436" s="150" t="s">
        <v>7456</v>
      </c>
      <c r="K436" s="89">
        <v>153939.69280000002</v>
      </c>
      <c r="L436" s="89">
        <v>0</v>
      </c>
      <c r="M436" s="89">
        <f t="shared" si="21"/>
        <v>153939.69280000002</v>
      </c>
      <c r="N436" s="318">
        <v>0</v>
      </c>
      <c r="O436" s="319" t="s">
        <v>16077</v>
      </c>
      <c r="P436" s="88" t="s">
        <v>7842</v>
      </c>
      <c r="Q436" s="115">
        <v>1565160</v>
      </c>
      <c r="R436" s="115" t="s">
        <v>13103</v>
      </c>
      <c r="S436" s="115" t="s">
        <v>13104</v>
      </c>
      <c r="T436" s="115" t="s">
        <v>2622</v>
      </c>
      <c r="U436" s="115" t="s">
        <v>13105</v>
      </c>
      <c r="V436" s="115" t="s">
        <v>13106</v>
      </c>
      <c r="W436" s="115" t="s">
        <v>13107</v>
      </c>
      <c r="X436" s="115" t="s">
        <v>2623</v>
      </c>
      <c r="Y436" s="117">
        <v>80000</v>
      </c>
      <c r="Z436" s="117">
        <v>80000</v>
      </c>
      <c r="AA436" s="115" t="s">
        <v>2623</v>
      </c>
      <c r="AB436" s="115" t="s">
        <v>2623</v>
      </c>
      <c r="AC436" s="115" t="s">
        <v>2623</v>
      </c>
      <c r="AD436" s="117">
        <v>80000</v>
      </c>
      <c r="AE436" s="115" t="s">
        <v>50</v>
      </c>
      <c r="AF436" s="117">
        <v>40000</v>
      </c>
      <c r="AG436" s="117">
        <v>0</v>
      </c>
      <c r="AH436" s="115" t="s">
        <v>27</v>
      </c>
      <c r="AI436" s="117">
        <v>0</v>
      </c>
      <c r="AJ436" s="115" t="s">
        <v>2629</v>
      </c>
      <c r="AK436" s="115" t="s">
        <v>2630</v>
      </c>
      <c r="AL436" s="118"/>
      <c r="AM436" s="115" t="s">
        <v>28</v>
      </c>
      <c r="AN436" s="116" t="s">
        <v>196</v>
      </c>
      <c r="AO436" s="115" t="s">
        <v>136</v>
      </c>
      <c r="AP436" s="115" t="s">
        <v>31</v>
      </c>
      <c r="AQ436" s="115" t="s">
        <v>2634</v>
      </c>
      <c r="AR436" s="115" t="s">
        <v>32</v>
      </c>
      <c r="AS436" s="115" t="s">
        <v>77</v>
      </c>
      <c r="AT436" s="115" t="s">
        <v>34</v>
      </c>
      <c r="AU436" s="115" t="s">
        <v>71</v>
      </c>
      <c r="AV436" s="115" t="s">
        <v>11973</v>
      </c>
      <c r="AW436" s="115" t="s">
        <v>13084</v>
      </c>
      <c r="AX436" s="115" t="s">
        <v>2628</v>
      </c>
      <c r="AY436" s="111">
        <v>0</v>
      </c>
      <c r="AZ436" s="115" t="s">
        <v>13108</v>
      </c>
      <c r="BA436" s="115" t="s">
        <v>13109</v>
      </c>
      <c r="BB436" s="115" t="s">
        <v>13110</v>
      </c>
      <c r="BC436" s="115" t="s">
        <v>36</v>
      </c>
      <c r="BD436" s="117">
        <v>80000</v>
      </c>
      <c r="BE436" s="115" t="s">
        <v>13109</v>
      </c>
      <c r="BF436" s="115" t="s">
        <v>13084</v>
      </c>
      <c r="BG436" s="96">
        <f t="shared" si="22"/>
        <v>1509</v>
      </c>
      <c r="BH436" s="97">
        <f t="shared" si="23"/>
        <v>50.3</v>
      </c>
    </row>
    <row r="437" spans="1:60" ht="12.95" customHeight="1" x14ac:dyDescent="0.25">
      <c r="A437" s="88" t="s">
        <v>12916</v>
      </c>
      <c r="B437" s="88">
        <v>93</v>
      </c>
      <c r="C437" s="88" t="s">
        <v>2527</v>
      </c>
      <c r="D437" s="270">
        <v>7000</v>
      </c>
      <c r="E437" s="88" t="s">
        <v>2549</v>
      </c>
      <c r="F437" s="150" t="s">
        <v>11898</v>
      </c>
      <c r="G437" s="150"/>
      <c r="H437" s="88" t="s">
        <v>11884</v>
      </c>
      <c r="I437" s="88" t="s">
        <v>13987</v>
      </c>
      <c r="J437" s="150" t="s">
        <v>7456</v>
      </c>
      <c r="K437" s="89">
        <v>61900.690799999997</v>
      </c>
      <c r="L437" s="89">
        <v>0</v>
      </c>
      <c r="M437" s="89">
        <f t="shared" si="21"/>
        <v>61900.690799999997</v>
      </c>
      <c r="N437" s="303">
        <v>0</v>
      </c>
      <c r="O437" s="297" t="s">
        <v>16077</v>
      </c>
      <c r="P437" s="88" t="s">
        <v>7842</v>
      </c>
      <c r="Q437" s="115">
        <v>1590264</v>
      </c>
      <c r="R437" s="115" t="s">
        <v>13111</v>
      </c>
      <c r="S437" s="115" t="s">
        <v>13112</v>
      </c>
      <c r="T437" s="115" t="s">
        <v>2622</v>
      </c>
      <c r="U437" s="115" t="s">
        <v>13113</v>
      </c>
      <c r="V437" s="115" t="s">
        <v>13114</v>
      </c>
      <c r="W437" s="115" t="s">
        <v>13115</v>
      </c>
      <c r="X437" s="115" t="s">
        <v>2623</v>
      </c>
      <c r="Y437" s="117">
        <v>33531.089999999997</v>
      </c>
      <c r="Z437" s="117">
        <v>37256.769999999997</v>
      </c>
      <c r="AA437" s="115" t="s">
        <v>2623</v>
      </c>
      <c r="AB437" s="115" t="s">
        <v>2623</v>
      </c>
      <c r="AC437" s="115" t="s">
        <v>2623</v>
      </c>
      <c r="AD437" s="117">
        <v>33531.089999999997</v>
      </c>
      <c r="AE437" s="115" t="s">
        <v>50</v>
      </c>
      <c r="AF437" s="117">
        <v>16765.54</v>
      </c>
      <c r="AG437" s="117">
        <v>0</v>
      </c>
      <c r="AH437" s="115" t="s">
        <v>27</v>
      </c>
      <c r="AI437" s="117">
        <v>0</v>
      </c>
      <c r="AJ437" s="115" t="s">
        <v>2629</v>
      </c>
      <c r="AK437" s="115" t="s">
        <v>2630</v>
      </c>
      <c r="AL437" s="118"/>
      <c r="AM437" s="115" t="s">
        <v>28</v>
      </c>
      <c r="AN437" s="88" t="s">
        <v>135</v>
      </c>
      <c r="AO437" s="115" t="s">
        <v>12630</v>
      </c>
      <c r="AP437" s="115" t="s">
        <v>31</v>
      </c>
      <c r="AQ437" s="115" t="s">
        <v>2632</v>
      </c>
      <c r="AR437" s="115" t="s">
        <v>131</v>
      </c>
      <c r="AS437" s="115" t="s">
        <v>153</v>
      </c>
      <c r="AT437" s="115" t="s">
        <v>89</v>
      </c>
      <c r="AU437" s="115" t="s">
        <v>10384</v>
      </c>
      <c r="AV437" s="115" t="s">
        <v>11973</v>
      </c>
      <c r="AW437" s="115" t="s">
        <v>13084</v>
      </c>
      <c r="AX437" s="115" t="s">
        <v>2628</v>
      </c>
      <c r="AY437" s="111">
        <v>0</v>
      </c>
      <c r="AZ437" s="115" t="s">
        <v>13116</v>
      </c>
      <c r="BA437" s="115" t="s">
        <v>13117</v>
      </c>
      <c r="BB437" s="115" t="s">
        <v>13118</v>
      </c>
      <c r="BC437" s="115" t="s">
        <v>36</v>
      </c>
      <c r="BD437" s="117">
        <v>33531.089999999997</v>
      </c>
      <c r="BE437" s="115" t="s">
        <v>13117</v>
      </c>
      <c r="BF437" s="115" t="s">
        <v>13084</v>
      </c>
      <c r="BG437" s="96">
        <f t="shared" si="22"/>
        <v>564</v>
      </c>
      <c r="BH437" s="97">
        <f t="shared" si="23"/>
        <v>18.8</v>
      </c>
    </row>
    <row r="438" spans="1:60" ht="12.95" customHeight="1" x14ac:dyDescent="0.25">
      <c r="A438" s="88" t="s">
        <v>12916</v>
      </c>
      <c r="B438" s="88">
        <v>93</v>
      </c>
      <c r="C438" s="88" t="s">
        <v>2527</v>
      </c>
      <c r="D438" s="270">
        <v>5030</v>
      </c>
      <c r="E438" s="88" t="s">
        <v>2530</v>
      </c>
      <c r="F438" s="150" t="s">
        <v>11913</v>
      </c>
      <c r="G438" s="150"/>
      <c r="H438" s="88" t="s">
        <v>10196</v>
      </c>
      <c r="I438" s="88" t="s">
        <v>10206</v>
      </c>
      <c r="J438" s="150" t="s">
        <v>7456</v>
      </c>
      <c r="K438" s="89">
        <v>21888.295999999998</v>
      </c>
      <c r="L438" s="89">
        <v>0</v>
      </c>
      <c r="M438" s="89">
        <f t="shared" ref="M438:M469" si="24" xml:space="preserve"> K438-L438</f>
        <v>21888.295999999998</v>
      </c>
      <c r="N438" s="303">
        <v>0</v>
      </c>
      <c r="O438" s="297" t="s">
        <v>16077</v>
      </c>
      <c r="P438" s="88" t="s">
        <v>7842</v>
      </c>
      <c r="Q438" s="115">
        <v>1673993</v>
      </c>
      <c r="R438" s="115" t="s">
        <v>13119</v>
      </c>
      <c r="S438" s="115" t="s">
        <v>13120</v>
      </c>
      <c r="T438" s="115" t="s">
        <v>2622</v>
      </c>
      <c r="U438" s="115" t="s">
        <v>13121</v>
      </c>
      <c r="V438" s="115" t="s">
        <v>13122</v>
      </c>
      <c r="W438" s="115" t="s">
        <v>13123</v>
      </c>
      <c r="X438" s="115" t="s">
        <v>2623</v>
      </c>
      <c r="Y438" s="117">
        <v>14517</v>
      </c>
      <c r="Z438" s="117">
        <v>14517</v>
      </c>
      <c r="AA438" s="115" t="s">
        <v>2623</v>
      </c>
      <c r="AB438" s="115" t="s">
        <v>2623</v>
      </c>
      <c r="AC438" s="115" t="s">
        <v>2623</v>
      </c>
      <c r="AD438" s="117">
        <v>14517</v>
      </c>
      <c r="AE438" s="115" t="s">
        <v>50</v>
      </c>
      <c r="AF438" s="117">
        <v>7258.5</v>
      </c>
      <c r="AG438" s="117">
        <v>0</v>
      </c>
      <c r="AH438" s="115" t="s">
        <v>27</v>
      </c>
      <c r="AI438" s="117">
        <v>0</v>
      </c>
      <c r="AJ438" s="115" t="s">
        <v>2629</v>
      </c>
      <c r="AK438" s="115" t="s">
        <v>2630</v>
      </c>
      <c r="AL438" s="118"/>
      <c r="AM438" s="115" t="s">
        <v>28</v>
      </c>
      <c r="AN438" s="88" t="s">
        <v>135</v>
      </c>
      <c r="AO438" s="115" t="s">
        <v>12630</v>
      </c>
      <c r="AP438" s="115" t="s">
        <v>31</v>
      </c>
      <c r="AQ438" s="115" t="s">
        <v>2634</v>
      </c>
      <c r="AR438" s="115" t="s">
        <v>32</v>
      </c>
      <c r="AS438" s="115" t="s">
        <v>77</v>
      </c>
      <c r="AT438" s="115" t="s">
        <v>34</v>
      </c>
      <c r="AU438" s="115" t="s">
        <v>71</v>
      </c>
      <c r="AV438" s="115" t="s">
        <v>11973</v>
      </c>
      <c r="AW438" s="115" t="s">
        <v>13084</v>
      </c>
      <c r="AX438" s="115" t="s">
        <v>2628</v>
      </c>
      <c r="AY438" s="111">
        <v>0</v>
      </c>
      <c r="AZ438" s="115" t="s">
        <v>13124</v>
      </c>
      <c r="BA438" s="115" t="s">
        <v>13125</v>
      </c>
      <c r="BB438" s="115" t="s">
        <v>13126</v>
      </c>
      <c r="BC438" s="115" t="s">
        <v>36</v>
      </c>
      <c r="BD438" s="117">
        <v>14517</v>
      </c>
      <c r="BE438" s="115" t="s">
        <v>13125</v>
      </c>
      <c r="BF438" s="115" t="s">
        <v>13084</v>
      </c>
      <c r="BG438" s="96">
        <f t="shared" si="22"/>
        <v>549</v>
      </c>
      <c r="BH438" s="97">
        <f t="shared" si="23"/>
        <v>18.3</v>
      </c>
    </row>
    <row r="439" spans="1:60" ht="12.95" customHeight="1" x14ac:dyDescent="0.25">
      <c r="A439" s="88" t="s">
        <v>12916</v>
      </c>
      <c r="B439" s="88">
        <v>82</v>
      </c>
      <c r="C439" s="88" t="s">
        <v>2527</v>
      </c>
      <c r="D439" s="270">
        <v>9999</v>
      </c>
      <c r="E439" s="88" t="s">
        <v>2529</v>
      </c>
      <c r="F439" s="150" t="s">
        <v>11898</v>
      </c>
      <c r="G439" s="150"/>
      <c r="H439" s="88" t="s">
        <v>11884</v>
      </c>
      <c r="I439" s="88" t="s">
        <v>13987</v>
      </c>
      <c r="J439" s="88" t="s">
        <v>7453</v>
      </c>
      <c r="K439" s="89">
        <v>5543.89</v>
      </c>
      <c r="L439" s="89">
        <v>5000</v>
      </c>
      <c r="M439" s="89">
        <f t="shared" si="24"/>
        <v>543.89000000000033</v>
      </c>
      <c r="N439" s="292">
        <v>600</v>
      </c>
      <c r="O439" s="297" t="s">
        <v>16070</v>
      </c>
      <c r="P439" s="88" t="s">
        <v>7842</v>
      </c>
      <c r="Q439" s="115">
        <v>1463508</v>
      </c>
      <c r="R439" s="115" t="s">
        <v>13127</v>
      </c>
      <c r="S439" s="115" t="s">
        <v>13128</v>
      </c>
      <c r="T439" s="115" t="s">
        <v>2622</v>
      </c>
      <c r="U439" s="115" t="s">
        <v>13129</v>
      </c>
      <c r="V439" s="115" t="s">
        <v>13130</v>
      </c>
      <c r="W439" s="115" t="s">
        <v>11427</v>
      </c>
      <c r="X439" s="115" t="s">
        <v>2623</v>
      </c>
      <c r="Y439" s="117">
        <v>47000</v>
      </c>
      <c r="Z439" s="117">
        <v>50000</v>
      </c>
      <c r="AA439" s="115" t="s">
        <v>2623</v>
      </c>
      <c r="AB439" s="115" t="s">
        <v>2623</v>
      </c>
      <c r="AC439" s="115" t="s">
        <v>2623</v>
      </c>
      <c r="AD439" s="117">
        <v>5000</v>
      </c>
      <c r="AE439" s="115" t="s">
        <v>26</v>
      </c>
      <c r="AF439" s="117">
        <v>5000</v>
      </c>
      <c r="AG439" s="117">
        <v>0</v>
      </c>
      <c r="AH439" s="115" t="s">
        <v>27</v>
      </c>
      <c r="AI439" s="117">
        <v>0</v>
      </c>
      <c r="AJ439" s="115" t="s">
        <v>2629</v>
      </c>
      <c r="AK439" s="115" t="s">
        <v>2625</v>
      </c>
      <c r="AL439" s="115" t="s">
        <v>2626</v>
      </c>
      <c r="AM439" s="115" t="s">
        <v>28</v>
      </c>
      <c r="AN439" s="88" t="s">
        <v>135</v>
      </c>
      <c r="AO439" s="115" t="s">
        <v>12630</v>
      </c>
      <c r="AP439" s="115" t="s">
        <v>45</v>
      </c>
      <c r="AQ439" s="115" t="s">
        <v>2634</v>
      </c>
      <c r="AR439" s="115" t="s">
        <v>32</v>
      </c>
      <c r="AS439" s="115" t="s">
        <v>78</v>
      </c>
      <c r="AT439" s="115" t="s">
        <v>40</v>
      </c>
      <c r="AU439" s="115" t="s">
        <v>41</v>
      </c>
      <c r="AV439" s="115" t="s">
        <v>11973</v>
      </c>
      <c r="AW439" s="115" t="s">
        <v>13084</v>
      </c>
      <c r="AX439" s="115" t="s">
        <v>2637</v>
      </c>
      <c r="AY439" s="111">
        <v>0</v>
      </c>
      <c r="AZ439" s="115" t="s">
        <v>13131</v>
      </c>
      <c r="BA439" s="115" t="s">
        <v>13132</v>
      </c>
      <c r="BB439" s="115" t="s">
        <v>13133</v>
      </c>
      <c r="BC439" s="115" t="s">
        <v>36</v>
      </c>
      <c r="BD439" s="117">
        <v>47000</v>
      </c>
      <c r="BE439" s="115" t="s">
        <v>13132</v>
      </c>
      <c r="BF439" s="115" t="s">
        <v>13084</v>
      </c>
      <c r="BG439" s="96">
        <f t="shared" si="22"/>
        <v>839</v>
      </c>
      <c r="BH439" s="97">
        <f t="shared" si="23"/>
        <v>27.966666666666665</v>
      </c>
    </row>
    <row r="440" spans="1:60" ht="12.95" customHeight="1" x14ac:dyDescent="0.25">
      <c r="A440" s="88" t="s">
        <v>12916</v>
      </c>
      <c r="B440" s="88">
        <v>1</v>
      </c>
      <c r="C440" s="88" t="s">
        <v>2527</v>
      </c>
      <c r="D440" s="270"/>
      <c r="E440" s="88" t="s">
        <v>2580</v>
      </c>
      <c r="F440" s="88" t="s">
        <v>9730</v>
      </c>
      <c r="G440" s="214" t="s">
        <v>9730</v>
      </c>
      <c r="H440" s="88" t="s">
        <v>10196</v>
      </c>
      <c r="I440" s="88" t="s">
        <v>11891</v>
      </c>
      <c r="J440" s="88" t="s">
        <v>7453</v>
      </c>
      <c r="K440" s="89">
        <v>87852.13</v>
      </c>
      <c r="L440" s="89">
        <v>87500</v>
      </c>
      <c r="M440" s="89">
        <f t="shared" si="24"/>
        <v>352.13000000000466</v>
      </c>
      <c r="N440" s="292">
        <v>8750</v>
      </c>
      <c r="O440" s="297" t="s">
        <v>16067</v>
      </c>
      <c r="P440" s="88" t="s">
        <v>7842</v>
      </c>
      <c r="Q440" s="115">
        <v>1635596</v>
      </c>
      <c r="R440" s="115" t="s">
        <v>13134</v>
      </c>
      <c r="S440" s="115" t="s">
        <v>13135</v>
      </c>
      <c r="T440" s="115" t="s">
        <v>2622</v>
      </c>
      <c r="U440" s="115" t="s">
        <v>13136</v>
      </c>
      <c r="V440" s="115" t="s">
        <v>13137</v>
      </c>
      <c r="W440" s="115" t="s">
        <v>13138</v>
      </c>
      <c r="X440" s="115" t="s">
        <v>2623</v>
      </c>
      <c r="Y440" s="117">
        <v>87852.13</v>
      </c>
      <c r="Z440" s="117">
        <v>87852.13</v>
      </c>
      <c r="AA440" s="115" t="s">
        <v>2623</v>
      </c>
      <c r="AB440" s="115" t="s">
        <v>2623</v>
      </c>
      <c r="AC440" s="115" t="s">
        <v>2623</v>
      </c>
      <c r="AD440" s="117">
        <v>87500</v>
      </c>
      <c r="AE440" s="115" t="s">
        <v>26</v>
      </c>
      <c r="AF440" s="117">
        <v>87500</v>
      </c>
      <c r="AG440" s="117">
        <v>0</v>
      </c>
      <c r="AH440" s="115" t="s">
        <v>27</v>
      </c>
      <c r="AI440" s="117">
        <v>0</v>
      </c>
      <c r="AJ440" s="115" t="s">
        <v>2629</v>
      </c>
      <c r="AK440" s="115" t="s">
        <v>2625</v>
      </c>
      <c r="AL440" s="115" t="s">
        <v>2626</v>
      </c>
      <c r="AM440" s="115" t="s">
        <v>28</v>
      </c>
      <c r="AN440" s="88" t="s">
        <v>135</v>
      </c>
      <c r="AO440" s="115" t="s">
        <v>12630</v>
      </c>
      <c r="AP440" s="115" t="s">
        <v>31</v>
      </c>
      <c r="AQ440" s="115" t="s">
        <v>2652</v>
      </c>
      <c r="AR440" s="115" t="s">
        <v>32</v>
      </c>
      <c r="AS440" s="115" t="s">
        <v>292</v>
      </c>
      <c r="AT440" s="115" t="s">
        <v>34</v>
      </c>
      <c r="AU440" s="115" t="s">
        <v>71</v>
      </c>
      <c r="AV440" s="115" t="s">
        <v>11973</v>
      </c>
      <c r="AW440" s="115" t="s">
        <v>13084</v>
      </c>
      <c r="AX440" s="115" t="s">
        <v>2660</v>
      </c>
      <c r="AY440" s="111">
        <v>0</v>
      </c>
      <c r="AZ440" s="115" t="s">
        <v>13139</v>
      </c>
      <c r="BA440" s="115" t="s">
        <v>13140</v>
      </c>
      <c r="BB440" s="115" t="s">
        <v>13141</v>
      </c>
      <c r="BC440" s="115" t="s">
        <v>600</v>
      </c>
      <c r="BD440" s="117">
        <v>87852.13</v>
      </c>
      <c r="BE440" s="115" t="s">
        <v>13140</v>
      </c>
      <c r="BF440" s="115" t="s">
        <v>13084</v>
      </c>
      <c r="BG440" s="96">
        <f t="shared" si="22"/>
        <v>485</v>
      </c>
      <c r="BH440" s="97">
        <f t="shared" si="23"/>
        <v>16.166666666666668</v>
      </c>
    </row>
    <row r="441" spans="1:60" ht="12.95" customHeight="1" x14ac:dyDescent="0.25">
      <c r="A441" s="88" t="s">
        <v>12916</v>
      </c>
      <c r="B441" s="88">
        <v>82</v>
      </c>
      <c r="C441" s="88" t="s">
        <v>2527</v>
      </c>
      <c r="D441" s="270">
        <v>5012</v>
      </c>
      <c r="E441" s="88" t="s">
        <v>2537</v>
      </c>
      <c r="F441" s="88" t="s">
        <v>9729</v>
      </c>
      <c r="G441" s="200" t="s">
        <v>9729</v>
      </c>
      <c r="H441" s="88" t="s">
        <v>10196</v>
      </c>
      <c r="I441" s="88" t="s">
        <v>11891</v>
      </c>
      <c r="J441" s="88" t="s">
        <v>7453</v>
      </c>
      <c r="K441" s="89">
        <v>84142</v>
      </c>
      <c r="L441" s="89">
        <v>84142</v>
      </c>
      <c r="M441" s="89">
        <f t="shared" si="24"/>
        <v>0</v>
      </c>
      <c r="N441" s="292">
        <v>0</v>
      </c>
      <c r="O441" s="297" t="s">
        <v>16077</v>
      </c>
      <c r="P441" s="88" t="s">
        <v>7842</v>
      </c>
      <c r="Q441" s="115">
        <v>1794486</v>
      </c>
      <c r="R441" s="115" t="s">
        <v>13142</v>
      </c>
      <c r="S441" s="115" t="s">
        <v>13143</v>
      </c>
      <c r="T441" s="115" t="s">
        <v>2622</v>
      </c>
      <c r="U441" s="115" t="s">
        <v>13144</v>
      </c>
      <c r="V441" s="115" t="s">
        <v>13145</v>
      </c>
      <c r="W441" s="115" t="s">
        <v>13146</v>
      </c>
      <c r="X441" s="115" t="s">
        <v>2623</v>
      </c>
      <c r="Y441" s="117">
        <v>84142</v>
      </c>
      <c r="Z441" s="117">
        <v>84142</v>
      </c>
      <c r="AA441" s="115" t="s">
        <v>2623</v>
      </c>
      <c r="AB441" s="115" t="s">
        <v>2623</v>
      </c>
      <c r="AC441" s="115" t="s">
        <v>2623</v>
      </c>
      <c r="AD441" s="117">
        <v>84142</v>
      </c>
      <c r="AE441" s="115" t="s">
        <v>50</v>
      </c>
      <c r="AF441" s="117">
        <v>42071</v>
      </c>
      <c r="AG441" s="117">
        <v>0</v>
      </c>
      <c r="AH441" s="115" t="s">
        <v>27</v>
      </c>
      <c r="AI441" s="117">
        <v>0</v>
      </c>
      <c r="AJ441" s="115" t="s">
        <v>2629</v>
      </c>
      <c r="AK441" s="115" t="s">
        <v>2625</v>
      </c>
      <c r="AL441" s="115" t="s">
        <v>2626</v>
      </c>
      <c r="AM441" s="115" t="s">
        <v>28</v>
      </c>
      <c r="AN441" s="88" t="s">
        <v>135</v>
      </c>
      <c r="AO441" s="115" t="s">
        <v>12630</v>
      </c>
      <c r="AP441" s="115" t="s">
        <v>31</v>
      </c>
      <c r="AQ441" s="115" t="s">
        <v>2634</v>
      </c>
      <c r="AR441" s="115" t="s">
        <v>32</v>
      </c>
      <c r="AS441" s="115" t="s">
        <v>9844</v>
      </c>
      <c r="AT441" s="115" t="s">
        <v>34</v>
      </c>
      <c r="AU441" s="115" t="s">
        <v>71</v>
      </c>
      <c r="AV441" s="115" t="s">
        <v>11973</v>
      </c>
      <c r="AW441" s="115" t="s">
        <v>13084</v>
      </c>
      <c r="AX441" s="115" t="s">
        <v>2660</v>
      </c>
      <c r="AY441" s="111">
        <v>0</v>
      </c>
      <c r="AZ441" s="115" t="s">
        <v>13147</v>
      </c>
      <c r="BA441" s="115" t="s">
        <v>13148</v>
      </c>
      <c r="BB441" s="115" t="s">
        <v>13149</v>
      </c>
      <c r="BC441" s="115" t="s">
        <v>36</v>
      </c>
      <c r="BD441" s="117">
        <v>84142</v>
      </c>
      <c r="BE441" s="115" t="s">
        <v>13148</v>
      </c>
      <c r="BF441" s="115" t="s">
        <v>13084</v>
      </c>
      <c r="BG441" s="96">
        <f t="shared" si="22"/>
        <v>210</v>
      </c>
      <c r="BH441" s="97">
        <f t="shared" si="23"/>
        <v>7</v>
      </c>
    </row>
    <row r="442" spans="1:60" ht="12.95" customHeight="1" x14ac:dyDescent="0.25">
      <c r="A442" s="88" t="s">
        <v>12916</v>
      </c>
      <c r="B442" s="88">
        <v>93</v>
      </c>
      <c r="C442" s="88" t="s">
        <v>2527</v>
      </c>
      <c r="D442" s="270">
        <v>6004</v>
      </c>
      <c r="E442" s="88" t="s">
        <v>2534</v>
      </c>
      <c r="F442" s="88" t="s">
        <v>11243</v>
      </c>
      <c r="G442" s="214" t="s">
        <v>9730</v>
      </c>
      <c r="H442" s="88" t="s">
        <v>11884</v>
      </c>
      <c r="I442" s="88" t="s">
        <v>13987</v>
      </c>
      <c r="J442" s="88" t="s">
        <v>7453</v>
      </c>
      <c r="K442" s="89">
        <v>5500</v>
      </c>
      <c r="L442" s="89">
        <v>5500</v>
      </c>
      <c r="M442" s="89">
        <f t="shared" si="24"/>
        <v>0</v>
      </c>
      <c r="N442" s="292">
        <v>0</v>
      </c>
      <c r="O442" s="297" t="s">
        <v>16077</v>
      </c>
      <c r="P442" s="88" t="s">
        <v>7842</v>
      </c>
      <c r="Q442" s="115">
        <v>1700096</v>
      </c>
      <c r="R442" s="115" t="s">
        <v>13150</v>
      </c>
      <c r="S442" s="115" t="s">
        <v>13151</v>
      </c>
      <c r="T442" s="115" t="s">
        <v>2622</v>
      </c>
      <c r="U442" s="115" t="s">
        <v>13152</v>
      </c>
      <c r="V442" s="115" t="s">
        <v>13153</v>
      </c>
      <c r="W442" s="115" t="s">
        <v>13154</v>
      </c>
      <c r="X442" s="115" t="s">
        <v>2623</v>
      </c>
      <c r="Y442" s="117">
        <v>5500</v>
      </c>
      <c r="Z442" s="117">
        <v>5500</v>
      </c>
      <c r="AA442" s="115" t="s">
        <v>2623</v>
      </c>
      <c r="AB442" s="115" t="s">
        <v>2623</v>
      </c>
      <c r="AC442" s="115" t="s">
        <v>2623</v>
      </c>
      <c r="AD442" s="117">
        <v>5500</v>
      </c>
      <c r="AE442" s="115" t="s">
        <v>26</v>
      </c>
      <c r="AF442" s="117">
        <v>5500</v>
      </c>
      <c r="AG442" s="117">
        <v>0</v>
      </c>
      <c r="AH442" s="115" t="s">
        <v>27</v>
      </c>
      <c r="AI442" s="117">
        <v>0</v>
      </c>
      <c r="AJ442" s="115" t="s">
        <v>2629</v>
      </c>
      <c r="AK442" s="115" t="s">
        <v>2630</v>
      </c>
      <c r="AL442" s="118"/>
      <c r="AM442" s="115" t="s">
        <v>28</v>
      </c>
      <c r="AN442" s="88" t="s">
        <v>135</v>
      </c>
      <c r="AO442" s="115" t="s">
        <v>12630</v>
      </c>
      <c r="AP442" s="115" t="s">
        <v>31</v>
      </c>
      <c r="AQ442" s="115" t="s">
        <v>2634</v>
      </c>
      <c r="AR442" s="115" t="s">
        <v>32</v>
      </c>
      <c r="AS442" s="115" t="s">
        <v>13155</v>
      </c>
      <c r="AT442" s="115" t="s">
        <v>89</v>
      </c>
      <c r="AU442" s="115" t="s">
        <v>10384</v>
      </c>
      <c r="AV442" s="115" t="s">
        <v>11973</v>
      </c>
      <c r="AW442" s="115" t="s">
        <v>12982</v>
      </c>
      <c r="AX442" s="115" t="s">
        <v>2660</v>
      </c>
      <c r="AY442" s="111">
        <v>0</v>
      </c>
      <c r="AZ442" s="115" t="s">
        <v>13156</v>
      </c>
      <c r="BA442" s="115" t="s">
        <v>13157</v>
      </c>
      <c r="BB442" s="115" t="s">
        <v>13158</v>
      </c>
      <c r="BC442" s="115" t="s">
        <v>36</v>
      </c>
      <c r="BD442" s="117">
        <v>5500</v>
      </c>
      <c r="BE442" s="115" t="s">
        <v>13157</v>
      </c>
      <c r="BF442" s="115" t="s">
        <v>12982</v>
      </c>
      <c r="BG442" s="96">
        <f t="shared" si="22"/>
        <v>385</v>
      </c>
      <c r="BH442" s="97">
        <f t="shared" si="23"/>
        <v>12.833333333333334</v>
      </c>
    </row>
    <row r="443" spans="1:60" ht="12.95" customHeight="1" x14ac:dyDescent="0.25">
      <c r="A443" s="88" t="s">
        <v>12916</v>
      </c>
      <c r="B443" s="88">
        <v>93</v>
      </c>
      <c r="C443" s="88" t="s">
        <v>2527</v>
      </c>
      <c r="D443" s="270">
        <v>8063</v>
      </c>
      <c r="E443" s="88" t="s">
        <v>8293</v>
      </c>
      <c r="F443" s="88" t="s">
        <v>11243</v>
      </c>
      <c r="G443" s="214" t="s">
        <v>9730</v>
      </c>
      <c r="H443" s="88" t="s">
        <v>10202</v>
      </c>
      <c r="I443" s="88" t="s">
        <v>10202</v>
      </c>
      <c r="J443" s="150" t="s">
        <v>7839</v>
      </c>
      <c r="K443" s="89">
        <v>18914.87</v>
      </c>
      <c r="L443" s="89">
        <v>18914.87</v>
      </c>
      <c r="M443" s="89">
        <f t="shared" si="24"/>
        <v>0</v>
      </c>
      <c r="N443" s="292">
        <v>1700</v>
      </c>
      <c r="O443" s="297" t="s">
        <v>16070</v>
      </c>
      <c r="P443" s="88" t="s">
        <v>7842</v>
      </c>
      <c r="Q443" s="116">
        <v>1725902</v>
      </c>
      <c r="R443" s="116" t="s">
        <v>13159</v>
      </c>
      <c r="S443" s="116" t="s">
        <v>13160</v>
      </c>
      <c r="T443" s="116" t="s">
        <v>2622</v>
      </c>
      <c r="U443" s="116" t="s">
        <v>13161</v>
      </c>
      <c r="V443" s="116" t="s">
        <v>13162</v>
      </c>
      <c r="W443" s="116" t="s">
        <v>13163</v>
      </c>
      <c r="X443" s="116" t="s">
        <v>2623</v>
      </c>
      <c r="Y443" s="132">
        <v>12000</v>
      </c>
      <c r="Z443" s="132">
        <v>12000</v>
      </c>
      <c r="AA443" s="116" t="s">
        <v>2623</v>
      </c>
      <c r="AB443" s="116" t="s">
        <v>2623</v>
      </c>
      <c r="AC443" s="116" t="s">
        <v>2623</v>
      </c>
      <c r="AD443" s="132">
        <v>12000</v>
      </c>
      <c r="AE443" s="116" t="s">
        <v>26</v>
      </c>
      <c r="AF443" s="132">
        <v>12000</v>
      </c>
      <c r="AG443" s="132">
        <v>0</v>
      </c>
      <c r="AH443" s="116" t="s">
        <v>27</v>
      </c>
      <c r="AI443" s="132">
        <v>0</v>
      </c>
      <c r="AJ443" s="116" t="s">
        <v>2629</v>
      </c>
      <c r="AK443" s="116" t="s">
        <v>2625</v>
      </c>
      <c r="AL443" s="116" t="s">
        <v>2626</v>
      </c>
      <c r="AM443" s="116" t="s">
        <v>28</v>
      </c>
      <c r="AN443" s="88" t="s">
        <v>135</v>
      </c>
      <c r="AO443" s="116" t="s">
        <v>298</v>
      </c>
      <c r="AP443" s="116" t="s">
        <v>31</v>
      </c>
      <c r="AQ443" s="116" t="s">
        <v>2634</v>
      </c>
      <c r="AR443" s="116" t="s">
        <v>32</v>
      </c>
      <c r="AS443" s="116" t="s">
        <v>410</v>
      </c>
      <c r="AT443" s="116" t="s">
        <v>34</v>
      </c>
      <c r="AU443" s="116" t="s">
        <v>71</v>
      </c>
      <c r="AV443" s="116" t="s">
        <v>11973</v>
      </c>
      <c r="AW443" s="116" t="s">
        <v>13084</v>
      </c>
      <c r="AX443" s="116" t="s">
        <v>43</v>
      </c>
      <c r="AY443" s="110">
        <v>0</v>
      </c>
      <c r="AZ443" s="116" t="s">
        <v>13164</v>
      </c>
      <c r="BA443" s="116" t="s">
        <v>13165</v>
      </c>
      <c r="BB443" s="116" t="s">
        <v>13166</v>
      </c>
      <c r="BC443" s="116" t="s">
        <v>36</v>
      </c>
      <c r="BD443" s="132">
        <v>12000</v>
      </c>
      <c r="BE443" s="116" t="s">
        <v>13165</v>
      </c>
      <c r="BF443" s="116" t="s">
        <v>13084</v>
      </c>
      <c r="BG443" s="96">
        <f t="shared" si="22"/>
        <v>402</v>
      </c>
      <c r="BH443" s="97">
        <f t="shared" si="23"/>
        <v>13.4</v>
      </c>
    </row>
    <row r="444" spans="1:60" ht="12.95" customHeight="1" x14ac:dyDescent="0.25">
      <c r="A444" s="88" t="s">
        <v>12916</v>
      </c>
      <c r="B444" s="88">
        <v>14</v>
      </c>
      <c r="C444" s="88" t="s">
        <v>2528</v>
      </c>
      <c r="D444" s="270">
        <v>5000</v>
      </c>
      <c r="E444" s="88" t="s">
        <v>3625</v>
      </c>
      <c r="F444" s="88" t="s">
        <v>12204</v>
      </c>
      <c r="G444" s="88"/>
      <c r="H444" s="88" t="s">
        <v>10196</v>
      </c>
      <c r="I444" s="88" t="s">
        <v>10206</v>
      </c>
      <c r="J444" s="150" t="s">
        <v>7839</v>
      </c>
      <c r="K444" s="89">
        <v>1072.51</v>
      </c>
      <c r="L444" s="89">
        <v>1072.51</v>
      </c>
      <c r="M444" s="89">
        <f t="shared" si="24"/>
        <v>0</v>
      </c>
      <c r="N444" s="292">
        <v>0</v>
      </c>
      <c r="O444" s="297" t="s">
        <v>16077</v>
      </c>
      <c r="P444" s="88" t="s">
        <v>7842</v>
      </c>
      <c r="Q444" s="115">
        <v>1714975</v>
      </c>
      <c r="R444" s="115" t="s">
        <v>13167</v>
      </c>
      <c r="S444" s="115" t="s">
        <v>13168</v>
      </c>
      <c r="T444" s="115" t="s">
        <v>2646</v>
      </c>
      <c r="U444" s="115" t="s">
        <v>13169</v>
      </c>
      <c r="V444" s="115" t="s">
        <v>13170</v>
      </c>
      <c r="W444" s="115" t="s">
        <v>13171</v>
      </c>
      <c r="X444" s="115" t="s">
        <v>2623</v>
      </c>
      <c r="Y444" s="117">
        <v>2832</v>
      </c>
      <c r="Z444" s="117">
        <v>2832</v>
      </c>
      <c r="AA444" s="115" t="s">
        <v>2623</v>
      </c>
      <c r="AB444" s="115" t="s">
        <v>2623</v>
      </c>
      <c r="AC444" s="115" t="s">
        <v>2623</v>
      </c>
      <c r="AD444" s="117">
        <v>1072.51</v>
      </c>
      <c r="AE444" s="115" t="s">
        <v>26</v>
      </c>
      <c r="AF444" s="117">
        <v>1072.51</v>
      </c>
      <c r="AG444" s="117">
        <v>0</v>
      </c>
      <c r="AH444" s="115" t="s">
        <v>27</v>
      </c>
      <c r="AI444" s="117">
        <v>0</v>
      </c>
      <c r="AJ444" s="115" t="s">
        <v>2629</v>
      </c>
      <c r="AK444" s="115" t="s">
        <v>2625</v>
      </c>
      <c r="AL444" s="115" t="s">
        <v>2626</v>
      </c>
      <c r="AM444" s="115" t="s">
        <v>28</v>
      </c>
      <c r="AN444" s="116" t="s">
        <v>262</v>
      </c>
      <c r="AO444" s="115" t="s">
        <v>30</v>
      </c>
      <c r="AP444" s="115" t="s">
        <v>31</v>
      </c>
      <c r="AQ444" s="115" t="s">
        <v>2632</v>
      </c>
      <c r="AR444" s="115" t="s">
        <v>139</v>
      </c>
      <c r="AS444" s="115" t="s">
        <v>6248</v>
      </c>
      <c r="AT444" s="115" t="s">
        <v>34</v>
      </c>
      <c r="AU444" s="115" t="s">
        <v>71</v>
      </c>
      <c r="AV444" s="115" t="s">
        <v>11973</v>
      </c>
      <c r="AW444" s="115" t="s">
        <v>13084</v>
      </c>
      <c r="AX444" s="115" t="s">
        <v>43</v>
      </c>
      <c r="AY444" s="111">
        <v>0</v>
      </c>
      <c r="AZ444" s="115" t="s">
        <v>13172</v>
      </c>
      <c r="BA444" s="115" t="s">
        <v>13173</v>
      </c>
      <c r="BB444" s="115" t="s">
        <v>13174</v>
      </c>
      <c r="BC444" s="115" t="s">
        <v>36</v>
      </c>
      <c r="BD444" s="117">
        <v>2832</v>
      </c>
      <c r="BE444" s="115" t="s">
        <v>13173</v>
      </c>
      <c r="BF444" s="115" t="s">
        <v>13084</v>
      </c>
      <c r="BG444" s="96">
        <f t="shared" si="22"/>
        <v>355</v>
      </c>
      <c r="BH444" s="97">
        <f t="shared" si="23"/>
        <v>11.833333333333334</v>
      </c>
    </row>
    <row r="445" spans="1:60" ht="12.95" customHeight="1" x14ac:dyDescent="0.25">
      <c r="A445" s="88" t="s">
        <v>12916</v>
      </c>
      <c r="B445" s="88">
        <v>14</v>
      </c>
      <c r="C445" s="88" t="s">
        <v>2528</v>
      </c>
      <c r="D445" s="270">
        <v>5008</v>
      </c>
      <c r="E445" s="88" t="s">
        <v>13183</v>
      </c>
      <c r="F445" s="88" t="s">
        <v>10803</v>
      </c>
      <c r="G445" s="88"/>
      <c r="H445" s="88" t="s">
        <v>11884</v>
      </c>
      <c r="I445" s="88" t="s">
        <v>8716</v>
      </c>
      <c r="J445" s="150" t="s">
        <v>7838</v>
      </c>
      <c r="K445" s="89">
        <v>18365</v>
      </c>
      <c r="L445" s="89">
        <v>14903.76</v>
      </c>
      <c r="M445" s="89">
        <f t="shared" si="24"/>
        <v>3461.24</v>
      </c>
      <c r="N445" s="292">
        <v>1354.89</v>
      </c>
      <c r="O445" s="297" t="s">
        <v>16070</v>
      </c>
      <c r="P445" s="88" t="s">
        <v>7842</v>
      </c>
      <c r="Q445" s="115">
        <v>1470355</v>
      </c>
      <c r="R445" s="115" t="s">
        <v>13175</v>
      </c>
      <c r="S445" s="115" t="s">
        <v>13176</v>
      </c>
      <c r="T445" s="115" t="s">
        <v>2646</v>
      </c>
      <c r="U445" s="115" t="s">
        <v>13177</v>
      </c>
      <c r="V445" s="115" t="s">
        <v>13178</v>
      </c>
      <c r="W445" s="115" t="s">
        <v>10747</v>
      </c>
      <c r="X445" s="115" t="s">
        <v>2623</v>
      </c>
      <c r="Y445" s="117">
        <v>11306.8</v>
      </c>
      <c r="Z445" s="117">
        <v>18365</v>
      </c>
      <c r="AA445" s="115" t="s">
        <v>2623</v>
      </c>
      <c r="AB445" s="115" t="s">
        <v>2623</v>
      </c>
      <c r="AC445" s="115" t="s">
        <v>2623</v>
      </c>
      <c r="AD445" s="117">
        <v>11306.8</v>
      </c>
      <c r="AE445" s="115" t="s">
        <v>26</v>
      </c>
      <c r="AF445" s="117">
        <v>11306.8</v>
      </c>
      <c r="AG445" s="117">
        <v>14903.76</v>
      </c>
      <c r="AH445" s="115" t="s">
        <v>27</v>
      </c>
      <c r="AI445" s="117">
        <v>0</v>
      </c>
      <c r="AJ445" s="115" t="s">
        <v>2629</v>
      </c>
      <c r="AK445" s="115" t="s">
        <v>2625</v>
      </c>
      <c r="AL445" s="115" t="s">
        <v>2626</v>
      </c>
      <c r="AM445" s="115" t="s">
        <v>28</v>
      </c>
      <c r="AN445" s="116" t="s">
        <v>262</v>
      </c>
      <c r="AO445" s="115" t="s">
        <v>12630</v>
      </c>
      <c r="AP445" s="115" t="s">
        <v>45</v>
      </c>
      <c r="AQ445" s="115" t="s">
        <v>2634</v>
      </c>
      <c r="AR445" s="115" t="s">
        <v>32</v>
      </c>
      <c r="AS445" s="115" t="s">
        <v>13179</v>
      </c>
      <c r="AT445" s="115" t="s">
        <v>40</v>
      </c>
      <c r="AU445" s="115" t="s">
        <v>41</v>
      </c>
      <c r="AV445" s="115" t="s">
        <v>11973</v>
      </c>
      <c r="AW445" s="115" t="s">
        <v>12982</v>
      </c>
      <c r="AX445" s="115" t="s">
        <v>57</v>
      </c>
      <c r="AY445" s="111">
        <v>0</v>
      </c>
      <c r="AZ445" s="115" t="s">
        <v>13180</v>
      </c>
      <c r="BA445" s="115" t="s">
        <v>13181</v>
      </c>
      <c r="BB445" s="115" t="s">
        <v>13182</v>
      </c>
      <c r="BC445" s="115" t="s">
        <v>36</v>
      </c>
      <c r="BD445" s="117">
        <v>11306.8</v>
      </c>
      <c r="BE445" s="115" t="s">
        <v>13181</v>
      </c>
      <c r="BF445" s="115" t="s">
        <v>12982</v>
      </c>
      <c r="BG445" s="96">
        <f t="shared" si="22"/>
        <v>848</v>
      </c>
      <c r="BH445" s="97">
        <f t="shared" si="23"/>
        <v>28.266666666666666</v>
      </c>
    </row>
    <row r="446" spans="1:60" ht="12.95" customHeight="1" x14ac:dyDescent="0.25">
      <c r="A446" s="88" t="s">
        <v>13446</v>
      </c>
      <c r="B446" s="122">
        <v>31</v>
      </c>
      <c r="C446" s="88" t="s">
        <v>2528</v>
      </c>
      <c r="D446" s="270">
        <v>9999</v>
      </c>
      <c r="E446" s="88" t="s">
        <v>2529</v>
      </c>
      <c r="F446" s="88" t="s">
        <v>13448</v>
      </c>
      <c r="G446" s="88"/>
      <c r="H446" s="88" t="s">
        <v>10196</v>
      </c>
      <c r="I446" s="88" t="s">
        <v>11920</v>
      </c>
      <c r="J446" s="88" t="s">
        <v>7453</v>
      </c>
      <c r="K446" s="89">
        <v>81650.820000000007</v>
      </c>
      <c r="L446" s="89">
        <v>80000</v>
      </c>
      <c r="M446" s="89">
        <f t="shared" si="24"/>
        <v>1650.820000000007</v>
      </c>
      <c r="N446" s="299">
        <v>3048.66</v>
      </c>
      <c r="O446" s="299" t="s">
        <v>16086</v>
      </c>
      <c r="P446" s="88" t="s">
        <v>9686</v>
      </c>
      <c r="Q446" s="195">
        <v>256435</v>
      </c>
      <c r="R446" s="195" t="s">
        <v>13184</v>
      </c>
      <c r="S446" s="195" t="s">
        <v>13185</v>
      </c>
      <c r="T446" s="195" t="s">
        <v>2622</v>
      </c>
      <c r="U446" s="102">
        <v>7110027</v>
      </c>
      <c r="V446" s="195" t="s">
        <v>13186</v>
      </c>
      <c r="W446" s="195" t="s">
        <v>13187</v>
      </c>
      <c r="X446" s="195"/>
      <c r="Y446" s="197">
        <v>13893.89</v>
      </c>
      <c r="Z446" s="197">
        <v>13893.89</v>
      </c>
      <c r="AA446" s="195" t="s">
        <v>2623</v>
      </c>
      <c r="AB446" s="195" t="s">
        <v>2623</v>
      </c>
      <c r="AC446" s="195" t="s">
        <v>2623</v>
      </c>
      <c r="AD446" s="197">
        <v>13893.89</v>
      </c>
      <c r="AE446" s="195" t="s">
        <v>26</v>
      </c>
      <c r="AF446" s="197">
        <v>13893.89</v>
      </c>
      <c r="AG446" s="197">
        <v>0</v>
      </c>
      <c r="AH446" s="195" t="s">
        <v>27</v>
      </c>
      <c r="AI446" s="197">
        <v>0</v>
      </c>
      <c r="AJ446" s="195" t="s">
        <v>2629</v>
      </c>
      <c r="AK446" s="195" t="s">
        <v>2625</v>
      </c>
      <c r="AL446" s="195" t="s">
        <v>2626</v>
      </c>
      <c r="AM446" s="195" t="s">
        <v>28</v>
      </c>
      <c r="AN446" s="91" t="s">
        <v>128</v>
      </c>
      <c r="AO446" s="195" t="s">
        <v>3269</v>
      </c>
      <c r="AP446" s="195" t="s">
        <v>31</v>
      </c>
      <c r="AQ446" s="195" t="s">
        <v>2689</v>
      </c>
      <c r="AR446" s="195" t="s">
        <v>32</v>
      </c>
      <c r="AS446" s="195" t="s">
        <v>77</v>
      </c>
      <c r="AT446" s="195" t="s">
        <v>34</v>
      </c>
      <c r="AU446" s="195" t="s">
        <v>71</v>
      </c>
      <c r="AV446" s="195" t="s">
        <v>11973</v>
      </c>
      <c r="AW446" s="195" t="s">
        <v>13188</v>
      </c>
      <c r="AX446" s="195" t="s">
        <v>2643</v>
      </c>
      <c r="AY446" s="197">
        <v>0</v>
      </c>
      <c r="AZ446" s="195" t="s">
        <v>13189</v>
      </c>
      <c r="BA446" s="195" t="s">
        <v>13190</v>
      </c>
      <c r="BB446" s="195" t="s">
        <v>10210</v>
      </c>
      <c r="BC446" s="195" t="s">
        <v>36</v>
      </c>
      <c r="BD446" s="197">
        <v>13893.89</v>
      </c>
      <c r="BE446" s="195" t="s">
        <v>13190</v>
      </c>
      <c r="BF446" s="195" t="s">
        <v>13188</v>
      </c>
      <c r="BG446" s="96">
        <f t="shared" si="22"/>
        <v>5551</v>
      </c>
      <c r="BH446" s="97">
        <f t="shared" si="23"/>
        <v>185.03333333333333</v>
      </c>
    </row>
    <row r="447" spans="1:60" ht="12.95" customHeight="1" x14ac:dyDescent="0.25">
      <c r="A447" s="88" t="s">
        <v>13446</v>
      </c>
      <c r="B447" s="102">
        <v>77</v>
      </c>
      <c r="C447" s="88" t="s">
        <v>2527</v>
      </c>
      <c r="D447" s="270">
        <v>9999</v>
      </c>
      <c r="E447" s="88" t="s">
        <v>2529</v>
      </c>
      <c r="F447" s="88" t="s">
        <v>11243</v>
      </c>
      <c r="G447" s="214" t="s">
        <v>9730</v>
      </c>
      <c r="H447" s="88" t="s">
        <v>10196</v>
      </c>
      <c r="I447" s="88" t="s">
        <v>11912</v>
      </c>
      <c r="J447" s="150" t="s">
        <v>7839</v>
      </c>
      <c r="K447" s="89">
        <v>16744.53</v>
      </c>
      <c r="L447" s="89">
        <v>16744.53</v>
      </c>
      <c r="M447" s="89">
        <f t="shared" si="24"/>
        <v>0</v>
      </c>
      <c r="N447" s="299">
        <v>2511.6799999999998</v>
      </c>
      <c r="O447" s="299" t="s">
        <v>16083</v>
      </c>
      <c r="P447" s="88" t="s">
        <v>9686</v>
      </c>
      <c r="Q447" s="195">
        <v>173424</v>
      </c>
      <c r="R447" s="195" t="s">
        <v>13191</v>
      </c>
      <c r="S447" s="195" t="s">
        <v>13192</v>
      </c>
      <c r="T447" s="195" t="s">
        <v>2622</v>
      </c>
      <c r="U447" s="102">
        <v>997</v>
      </c>
      <c r="V447" s="195" t="s">
        <v>13193</v>
      </c>
      <c r="W447" s="195" t="s">
        <v>13194</v>
      </c>
      <c r="X447" s="195"/>
      <c r="Y447" s="197">
        <v>4582</v>
      </c>
      <c r="Z447" s="197">
        <v>4582</v>
      </c>
      <c r="AA447" s="195" t="s">
        <v>2623</v>
      </c>
      <c r="AB447" s="195" t="s">
        <v>2623</v>
      </c>
      <c r="AC447" s="195" t="s">
        <v>2623</v>
      </c>
      <c r="AD447" s="197">
        <v>4582</v>
      </c>
      <c r="AE447" s="195" t="s">
        <v>50</v>
      </c>
      <c r="AF447" s="197">
        <v>2291</v>
      </c>
      <c r="AG447" s="197">
        <v>2960.35</v>
      </c>
      <c r="AH447" s="195" t="s">
        <v>27</v>
      </c>
      <c r="AI447" s="197">
        <v>0</v>
      </c>
      <c r="AJ447" s="195" t="s">
        <v>2629</v>
      </c>
      <c r="AK447" s="196"/>
      <c r="AL447" s="196"/>
      <c r="AM447" s="195" t="s">
        <v>28</v>
      </c>
      <c r="AN447" s="88" t="s">
        <v>135</v>
      </c>
      <c r="AO447" s="195" t="s">
        <v>38</v>
      </c>
      <c r="AP447" s="195" t="s">
        <v>45</v>
      </c>
      <c r="AQ447" s="195" t="s">
        <v>2641</v>
      </c>
      <c r="AR447" s="195" t="s">
        <v>32</v>
      </c>
      <c r="AS447" s="195" t="s">
        <v>98</v>
      </c>
      <c r="AT447" s="195" t="s">
        <v>40</v>
      </c>
      <c r="AU447" s="195" t="s">
        <v>41</v>
      </c>
      <c r="AV447" s="195" t="s">
        <v>11973</v>
      </c>
      <c r="AW447" s="195" t="s">
        <v>13188</v>
      </c>
      <c r="AX447" s="195" t="s">
        <v>43</v>
      </c>
      <c r="AY447" s="103">
        <v>0</v>
      </c>
      <c r="AZ447" s="195" t="s">
        <v>13195</v>
      </c>
      <c r="BA447" s="195" t="s">
        <v>13196</v>
      </c>
      <c r="BB447" s="195" t="s">
        <v>13197</v>
      </c>
      <c r="BC447" s="195" t="s">
        <v>36</v>
      </c>
      <c r="BD447" s="197">
        <v>4582</v>
      </c>
      <c r="BE447" s="195" t="s">
        <v>13196</v>
      </c>
      <c r="BF447" s="195" t="s">
        <v>13188</v>
      </c>
      <c r="BG447" s="96">
        <f t="shared" si="22"/>
        <v>4527</v>
      </c>
      <c r="BH447" s="97">
        <f t="shared" si="23"/>
        <v>150.9</v>
      </c>
    </row>
    <row r="448" spans="1:60" ht="12.95" customHeight="1" x14ac:dyDescent="0.25">
      <c r="A448" s="88" t="s">
        <v>13446</v>
      </c>
      <c r="B448" s="102">
        <v>93</v>
      </c>
      <c r="C448" s="88" t="s">
        <v>2527</v>
      </c>
      <c r="D448" s="270">
        <v>1001</v>
      </c>
      <c r="E448" s="88" t="s">
        <v>2535</v>
      </c>
      <c r="F448" s="150" t="s">
        <v>11913</v>
      </c>
      <c r="G448" s="150"/>
      <c r="H448" s="88" t="s">
        <v>10196</v>
      </c>
      <c r="I448" s="88" t="s">
        <v>10206</v>
      </c>
      <c r="J448" s="88" t="s">
        <v>7453</v>
      </c>
      <c r="K448" s="89">
        <v>235748.08</v>
      </c>
      <c r="L448" s="89">
        <v>200000</v>
      </c>
      <c r="M448" s="89">
        <f t="shared" si="24"/>
        <v>35748.079999999987</v>
      </c>
      <c r="N448" s="299">
        <v>0</v>
      </c>
      <c r="O448" s="299" t="s">
        <v>16084</v>
      </c>
      <c r="P448" s="88" t="s">
        <v>9686</v>
      </c>
      <c r="Q448" s="195">
        <v>492743</v>
      </c>
      <c r="R448" s="195" t="s">
        <v>13198</v>
      </c>
      <c r="S448" s="195" t="s">
        <v>13199</v>
      </c>
      <c r="T448" s="195" t="s">
        <v>2622</v>
      </c>
      <c r="U448" s="195" t="s">
        <v>13200</v>
      </c>
      <c r="V448" s="195" t="s">
        <v>13201</v>
      </c>
      <c r="W448" s="195" t="s">
        <v>13202</v>
      </c>
      <c r="X448" s="195"/>
      <c r="Y448" s="197">
        <v>15759.45</v>
      </c>
      <c r="Z448" s="197">
        <v>15759.45</v>
      </c>
      <c r="AA448" s="195" t="s">
        <v>2623</v>
      </c>
      <c r="AB448" s="195" t="s">
        <v>2623</v>
      </c>
      <c r="AC448" s="195" t="s">
        <v>2623</v>
      </c>
      <c r="AD448" s="197">
        <v>15759.45</v>
      </c>
      <c r="AE448" s="195" t="s">
        <v>26</v>
      </c>
      <c r="AF448" s="197">
        <v>15759.45</v>
      </c>
      <c r="AG448" s="197">
        <v>0</v>
      </c>
      <c r="AH448" s="195" t="s">
        <v>27</v>
      </c>
      <c r="AI448" s="197">
        <v>0</v>
      </c>
      <c r="AJ448" s="195" t="s">
        <v>2629</v>
      </c>
      <c r="AK448" s="195" t="s">
        <v>2625</v>
      </c>
      <c r="AL448" s="195" t="s">
        <v>2626</v>
      </c>
      <c r="AM448" s="195" t="s">
        <v>28</v>
      </c>
      <c r="AN448" s="88" t="s">
        <v>135</v>
      </c>
      <c r="AO448" s="195" t="s">
        <v>38</v>
      </c>
      <c r="AP448" s="195" t="s">
        <v>197</v>
      </c>
      <c r="AQ448" s="195" t="s">
        <v>2652</v>
      </c>
      <c r="AR448" s="195" t="s">
        <v>32</v>
      </c>
      <c r="AS448" s="195" t="s">
        <v>145</v>
      </c>
      <c r="AT448" s="195" t="s">
        <v>34</v>
      </c>
      <c r="AU448" s="195" t="s">
        <v>71</v>
      </c>
      <c r="AV448" s="195" t="s">
        <v>11973</v>
      </c>
      <c r="AW448" s="195" t="s">
        <v>13188</v>
      </c>
      <c r="AX448" s="195" t="s">
        <v>2643</v>
      </c>
      <c r="AY448" s="197">
        <v>0</v>
      </c>
      <c r="AZ448" s="195" t="s">
        <v>13203</v>
      </c>
      <c r="BA448" s="195" t="s">
        <v>13204</v>
      </c>
      <c r="BB448" s="195" t="s">
        <v>13205</v>
      </c>
      <c r="BC448" s="195" t="s">
        <v>36</v>
      </c>
      <c r="BD448" s="197">
        <v>15759.45</v>
      </c>
      <c r="BE448" s="195" t="s">
        <v>13204</v>
      </c>
      <c r="BF448" s="195" t="s">
        <v>13188</v>
      </c>
      <c r="BG448" s="96">
        <f t="shared" si="22"/>
        <v>3297</v>
      </c>
      <c r="BH448" s="97">
        <f t="shared" si="23"/>
        <v>109.9</v>
      </c>
    </row>
    <row r="449" spans="1:60" ht="12.95" customHeight="1" x14ac:dyDescent="0.25">
      <c r="A449" s="88" t="s">
        <v>13446</v>
      </c>
      <c r="B449" s="102">
        <v>93</v>
      </c>
      <c r="C449" s="88" t="s">
        <v>2527</v>
      </c>
      <c r="D449" s="270">
        <v>7000</v>
      </c>
      <c r="E449" s="88" t="s">
        <v>2549</v>
      </c>
      <c r="F449" s="88" t="s">
        <v>9730</v>
      </c>
      <c r="G449" s="214" t="s">
        <v>9730</v>
      </c>
      <c r="H449" s="88" t="s">
        <v>10196</v>
      </c>
      <c r="I449" s="88" t="s">
        <v>11912</v>
      </c>
      <c r="J449" s="150" t="s">
        <v>7839</v>
      </c>
      <c r="K449" s="89">
        <v>54504.36</v>
      </c>
      <c r="L449" s="89">
        <v>54504.36</v>
      </c>
      <c r="M449" s="89">
        <f t="shared" si="24"/>
        <v>0</v>
      </c>
      <c r="N449" s="299">
        <v>5450.44</v>
      </c>
      <c r="O449" s="299" t="s">
        <v>16086</v>
      </c>
      <c r="P449" s="88" t="s">
        <v>9686</v>
      </c>
      <c r="Q449" s="195">
        <v>518143</v>
      </c>
      <c r="R449" s="195" t="s">
        <v>13206</v>
      </c>
      <c r="S449" s="195" t="s">
        <v>13207</v>
      </c>
      <c r="T449" s="195" t="s">
        <v>2622</v>
      </c>
      <c r="U449" s="195" t="s">
        <v>13208</v>
      </c>
      <c r="V449" s="195" t="s">
        <v>13209</v>
      </c>
      <c r="W449" s="195" t="s">
        <v>13210</v>
      </c>
      <c r="X449" s="195"/>
      <c r="Y449" s="197">
        <v>28044.29</v>
      </c>
      <c r="Z449" s="197">
        <v>28044.29</v>
      </c>
      <c r="AA449" s="195" t="s">
        <v>2623</v>
      </c>
      <c r="AB449" s="195" t="s">
        <v>2623</v>
      </c>
      <c r="AC449" s="195" t="s">
        <v>2623</v>
      </c>
      <c r="AD449" s="197">
        <v>28044.29</v>
      </c>
      <c r="AE449" s="195" t="s">
        <v>26</v>
      </c>
      <c r="AF449" s="197">
        <v>28044.29</v>
      </c>
      <c r="AG449" s="197">
        <v>2804.48</v>
      </c>
      <c r="AH449" s="195" t="s">
        <v>27</v>
      </c>
      <c r="AI449" s="197">
        <v>0</v>
      </c>
      <c r="AJ449" s="195" t="s">
        <v>2624</v>
      </c>
      <c r="AK449" s="195" t="s">
        <v>2638</v>
      </c>
      <c r="AL449" s="195" t="s">
        <v>2642</v>
      </c>
      <c r="AM449" s="195" t="s">
        <v>28</v>
      </c>
      <c r="AN449" s="88" t="s">
        <v>135</v>
      </c>
      <c r="AO449" s="195" t="s">
        <v>38</v>
      </c>
      <c r="AP449" s="195" t="s">
        <v>31</v>
      </c>
      <c r="AQ449" s="195" t="s">
        <v>2641</v>
      </c>
      <c r="AR449" s="195" t="s">
        <v>32</v>
      </c>
      <c r="AS449" s="195" t="s">
        <v>166</v>
      </c>
      <c r="AT449" s="195" t="s">
        <v>40</v>
      </c>
      <c r="AU449" s="195" t="s">
        <v>41</v>
      </c>
      <c r="AV449" s="195" t="s">
        <v>11973</v>
      </c>
      <c r="AW449" s="195" t="s">
        <v>13211</v>
      </c>
      <c r="AX449" s="195" t="s">
        <v>43</v>
      </c>
      <c r="AY449" s="103">
        <v>0</v>
      </c>
      <c r="AZ449" s="195" t="s">
        <v>13212</v>
      </c>
      <c r="BA449" s="195" t="s">
        <v>13213</v>
      </c>
      <c r="BB449" s="195" t="s">
        <v>13214</v>
      </c>
      <c r="BC449" s="195" t="s">
        <v>36</v>
      </c>
      <c r="BD449" s="197">
        <v>28044.29</v>
      </c>
      <c r="BE449" s="195" t="s">
        <v>13213</v>
      </c>
      <c r="BF449" s="195" t="s">
        <v>13211</v>
      </c>
      <c r="BG449" s="96">
        <f t="shared" si="22"/>
        <v>3083</v>
      </c>
      <c r="BH449" s="97">
        <f t="shared" si="23"/>
        <v>102.76666666666667</v>
      </c>
    </row>
    <row r="450" spans="1:60" ht="12.95" customHeight="1" x14ac:dyDescent="0.25">
      <c r="A450" s="88" t="s">
        <v>13446</v>
      </c>
      <c r="B450" s="91">
        <v>93</v>
      </c>
      <c r="C450" s="88" t="s">
        <v>2527</v>
      </c>
      <c r="D450" s="270">
        <v>9999</v>
      </c>
      <c r="E450" s="88" t="s">
        <v>2529</v>
      </c>
      <c r="F450" s="150" t="s">
        <v>11898</v>
      </c>
      <c r="G450" s="150"/>
      <c r="H450" s="88" t="s">
        <v>10196</v>
      </c>
      <c r="I450" s="88" t="s">
        <v>10206</v>
      </c>
      <c r="J450" s="150" t="s">
        <v>7456</v>
      </c>
      <c r="K450" s="89">
        <v>84677.836199999991</v>
      </c>
      <c r="L450" s="89">
        <v>0</v>
      </c>
      <c r="M450" s="89">
        <f t="shared" si="24"/>
        <v>84677.836199999991</v>
      </c>
      <c r="N450" s="299">
        <v>0</v>
      </c>
      <c r="O450" s="315" t="s">
        <v>16077</v>
      </c>
      <c r="P450" s="88" t="s">
        <v>9686</v>
      </c>
      <c r="Q450" s="180">
        <v>1149050</v>
      </c>
      <c r="R450" s="180" t="s">
        <v>13215</v>
      </c>
      <c r="S450" s="180" t="s">
        <v>13216</v>
      </c>
      <c r="T450" s="180" t="s">
        <v>2622</v>
      </c>
      <c r="U450" s="180" t="s">
        <v>13217</v>
      </c>
      <c r="V450" s="180" t="s">
        <v>13218</v>
      </c>
      <c r="W450" s="180" t="s">
        <v>13115</v>
      </c>
      <c r="X450" s="180"/>
      <c r="Y450" s="198">
        <v>34613.1</v>
      </c>
      <c r="Z450" s="198">
        <v>34613.1</v>
      </c>
      <c r="AA450" s="180" t="s">
        <v>2623</v>
      </c>
      <c r="AB450" s="180" t="s">
        <v>2623</v>
      </c>
      <c r="AC450" s="180" t="s">
        <v>2623</v>
      </c>
      <c r="AD450" s="198">
        <v>34613.1</v>
      </c>
      <c r="AE450" s="180" t="s">
        <v>50</v>
      </c>
      <c r="AF450" s="198">
        <v>17306.55</v>
      </c>
      <c r="AG450" s="198">
        <v>20000</v>
      </c>
      <c r="AH450" s="180" t="s">
        <v>27</v>
      </c>
      <c r="AI450" s="198">
        <v>0</v>
      </c>
      <c r="AJ450" s="182"/>
      <c r="AK450" s="182"/>
      <c r="AL450" s="182"/>
      <c r="AM450" s="180" t="s">
        <v>28</v>
      </c>
      <c r="AN450" s="88" t="s">
        <v>135</v>
      </c>
      <c r="AO450" s="180" t="s">
        <v>136</v>
      </c>
      <c r="AP450" s="180" t="s">
        <v>31</v>
      </c>
      <c r="AQ450" s="180" t="s">
        <v>2673</v>
      </c>
      <c r="AR450" s="180" t="s">
        <v>32</v>
      </c>
      <c r="AS450" s="180" t="s">
        <v>54</v>
      </c>
      <c r="AT450" s="180" t="s">
        <v>55</v>
      </c>
      <c r="AU450" s="180" t="s">
        <v>71</v>
      </c>
      <c r="AV450" s="180" t="s">
        <v>11973</v>
      </c>
      <c r="AW450" s="180" t="s">
        <v>13219</v>
      </c>
      <c r="AX450" s="180" t="s">
        <v>2628</v>
      </c>
      <c r="AY450" s="198">
        <v>0</v>
      </c>
      <c r="AZ450" s="180" t="s">
        <v>13220</v>
      </c>
      <c r="BA450" s="180" t="s">
        <v>13221</v>
      </c>
      <c r="BB450" s="180" t="s">
        <v>12881</v>
      </c>
      <c r="BC450" s="180" t="s">
        <v>36</v>
      </c>
      <c r="BD450" s="198">
        <v>34613.1</v>
      </c>
      <c r="BE450" s="180" t="s">
        <v>13221</v>
      </c>
      <c r="BF450" s="180" t="s">
        <v>13219</v>
      </c>
      <c r="BG450" s="96">
        <f t="shared" si="22"/>
        <v>2526</v>
      </c>
      <c r="BH450" s="97">
        <f t="shared" si="23"/>
        <v>84.2</v>
      </c>
    </row>
    <row r="451" spans="1:60" ht="12.95" customHeight="1" x14ac:dyDescent="0.25">
      <c r="A451" s="88" t="s">
        <v>13446</v>
      </c>
      <c r="B451" s="91">
        <v>93</v>
      </c>
      <c r="C451" s="88" t="s">
        <v>2527</v>
      </c>
      <c r="D451" s="270">
        <v>5030</v>
      </c>
      <c r="E451" s="88" t="s">
        <v>2530</v>
      </c>
      <c r="F451" s="150" t="s">
        <v>11898</v>
      </c>
      <c r="G451" s="150"/>
      <c r="H451" s="88" t="s">
        <v>10196</v>
      </c>
      <c r="I451" s="88" t="s">
        <v>12861</v>
      </c>
      <c r="J451" s="150" t="s">
        <v>7456</v>
      </c>
      <c r="K451" s="89">
        <v>32756.945200000002</v>
      </c>
      <c r="L451" s="89">
        <v>0</v>
      </c>
      <c r="M451" s="89">
        <f t="shared" si="24"/>
        <v>32756.945200000002</v>
      </c>
      <c r="N451" s="299">
        <v>0</v>
      </c>
      <c r="O451" s="315" t="s">
        <v>16077</v>
      </c>
      <c r="P451" s="88" t="s">
        <v>9686</v>
      </c>
      <c r="Q451" s="180">
        <v>1296190</v>
      </c>
      <c r="R451" s="180" t="s">
        <v>13222</v>
      </c>
      <c r="S451" s="180" t="s">
        <v>13223</v>
      </c>
      <c r="T451" s="180" t="s">
        <v>2622</v>
      </c>
      <c r="U451" s="180" t="s">
        <v>13224</v>
      </c>
      <c r="V451" s="180" t="s">
        <v>13225</v>
      </c>
      <c r="W451" s="180" t="s">
        <v>13226</v>
      </c>
      <c r="X451" s="180"/>
      <c r="Y451" s="198">
        <v>15104.45</v>
      </c>
      <c r="Z451" s="198">
        <v>15104.45</v>
      </c>
      <c r="AA451" s="180" t="s">
        <v>2623</v>
      </c>
      <c r="AB451" s="180" t="s">
        <v>2623</v>
      </c>
      <c r="AC451" s="180" t="s">
        <v>2623</v>
      </c>
      <c r="AD451" s="198">
        <v>15104.45</v>
      </c>
      <c r="AE451" s="180" t="s">
        <v>50</v>
      </c>
      <c r="AF451" s="198">
        <v>7552.23</v>
      </c>
      <c r="AG451" s="198">
        <v>0</v>
      </c>
      <c r="AH451" s="180" t="s">
        <v>27</v>
      </c>
      <c r="AI451" s="198">
        <v>0</v>
      </c>
      <c r="AJ451" s="180" t="s">
        <v>2629</v>
      </c>
      <c r="AK451" s="180" t="s">
        <v>2630</v>
      </c>
      <c r="AL451" s="182"/>
      <c r="AM451" s="180" t="s">
        <v>28</v>
      </c>
      <c r="AN451" s="88" t="s">
        <v>135</v>
      </c>
      <c r="AO451" s="180" t="s">
        <v>136</v>
      </c>
      <c r="AP451" s="180" t="s">
        <v>31</v>
      </c>
      <c r="AQ451" s="180" t="s">
        <v>2644</v>
      </c>
      <c r="AR451" s="180" t="s">
        <v>32</v>
      </c>
      <c r="AS451" s="180" t="s">
        <v>150</v>
      </c>
      <c r="AT451" s="180" t="s">
        <v>34</v>
      </c>
      <c r="AU451" s="180" t="s">
        <v>71</v>
      </c>
      <c r="AV451" s="180" t="s">
        <v>11973</v>
      </c>
      <c r="AW451" s="180" t="s">
        <v>13219</v>
      </c>
      <c r="AX451" s="180" t="s">
        <v>2628</v>
      </c>
      <c r="AY451" s="198">
        <v>0</v>
      </c>
      <c r="AZ451" s="180" t="s">
        <v>13227</v>
      </c>
      <c r="BA451" s="180" t="s">
        <v>13228</v>
      </c>
      <c r="BB451" s="180" t="s">
        <v>13229</v>
      </c>
      <c r="BC451" s="180" t="s">
        <v>36</v>
      </c>
      <c r="BD451" s="198">
        <v>15104.45</v>
      </c>
      <c r="BE451" s="180" t="s">
        <v>13228</v>
      </c>
      <c r="BF451" s="180" t="s">
        <v>13219</v>
      </c>
      <c r="BG451" s="96">
        <f t="shared" si="22"/>
        <v>1302</v>
      </c>
      <c r="BH451" s="97">
        <f t="shared" si="23"/>
        <v>43.4</v>
      </c>
    </row>
    <row r="452" spans="1:60" ht="12.95" customHeight="1" x14ac:dyDescent="0.25">
      <c r="A452" s="88" t="s">
        <v>13446</v>
      </c>
      <c r="B452" s="102">
        <v>82</v>
      </c>
      <c r="C452" s="88" t="s">
        <v>2527</v>
      </c>
      <c r="D452" s="270">
        <v>5012</v>
      </c>
      <c r="E452" s="88" t="s">
        <v>2537</v>
      </c>
      <c r="F452" s="150" t="s">
        <v>11898</v>
      </c>
      <c r="G452" s="150"/>
      <c r="H452" s="88" t="s">
        <v>10196</v>
      </c>
      <c r="I452" s="88" t="s">
        <v>12862</v>
      </c>
      <c r="J452" s="150" t="s">
        <v>7456</v>
      </c>
      <c r="K452" s="89">
        <v>48245.322</v>
      </c>
      <c r="L452" s="89">
        <v>0</v>
      </c>
      <c r="M452" s="89">
        <f t="shared" si="24"/>
        <v>48245.322</v>
      </c>
      <c r="N452" s="299">
        <v>0</v>
      </c>
      <c r="O452" s="315" t="s">
        <v>16077</v>
      </c>
      <c r="P452" s="88" t="s">
        <v>9686</v>
      </c>
      <c r="Q452" s="195">
        <v>1350981</v>
      </c>
      <c r="R452" s="195" t="s">
        <v>13230</v>
      </c>
      <c r="S452" s="195" t="s">
        <v>13231</v>
      </c>
      <c r="T452" s="195" t="s">
        <v>2622</v>
      </c>
      <c r="U452" s="195" t="s">
        <v>13232</v>
      </c>
      <c r="V452" s="195" t="s">
        <v>13233</v>
      </c>
      <c r="W452" s="195" t="s">
        <v>13234</v>
      </c>
      <c r="X452" s="195"/>
      <c r="Y452" s="197">
        <v>28000</v>
      </c>
      <c r="Z452" s="197">
        <v>28000</v>
      </c>
      <c r="AA452" s="195" t="s">
        <v>2623</v>
      </c>
      <c r="AB452" s="195" t="s">
        <v>2623</v>
      </c>
      <c r="AC452" s="195" t="s">
        <v>2623</v>
      </c>
      <c r="AD452" s="197">
        <v>28000</v>
      </c>
      <c r="AE452" s="195" t="s">
        <v>50</v>
      </c>
      <c r="AF452" s="197">
        <v>14000</v>
      </c>
      <c r="AG452" s="197">
        <v>0</v>
      </c>
      <c r="AH452" s="195" t="s">
        <v>27</v>
      </c>
      <c r="AI452" s="197">
        <v>0</v>
      </c>
      <c r="AJ452" s="195" t="s">
        <v>2629</v>
      </c>
      <c r="AK452" s="195" t="s">
        <v>2630</v>
      </c>
      <c r="AL452" s="196"/>
      <c r="AM452" s="195" t="s">
        <v>28</v>
      </c>
      <c r="AN452" s="88" t="s">
        <v>135</v>
      </c>
      <c r="AO452" s="195" t="s">
        <v>12630</v>
      </c>
      <c r="AP452" s="195" t="s">
        <v>45</v>
      </c>
      <c r="AQ452" s="195" t="s">
        <v>2644</v>
      </c>
      <c r="AR452" s="195" t="s">
        <v>32</v>
      </c>
      <c r="AS452" s="195" t="s">
        <v>437</v>
      </c>
      <c r="AT452" s="195" t="s">
        <v>34</v>
      </c>
      <c r="AU452" s="195" t="s">
        <v>71</v>
      </c>
      <c r="AV452" s="195" t="s">
        <v>11973</v>
      </c>
      <c r="AW452" s="195" t="s">
        <v>13219</v>
      </c>
      <c r="AX452" s="195" t="s">
        <v>2628</v>
      </c>
      <c r="AY452" s="197">
        <v>0</v>
      </c>
      <c r="AZ452" s="195" t="s">
        <v>13235</v>
      </c>
      <c r="BA452" s="195" t="s">
        <v>13236</v>
      </c>
      <c r="BB452" s="195" t="s">
        <v>13237</v>
      </c>
      <c r="BC452" s="195" t="s">
        <v>36</v>
      </c>
      <c r="BD452" s="197">
        <v>28000</v>
      </c>
      <c r="BE452" s="195" t="s">
        <v>13236</v>
      </c>
      <c r="BF452" s="195" t="s">
        <v>13219</v>
      </c>
      <c r="BG452" s="96">
        <f t="shared" si="22"/>
        <v>1145</v>
      </c>
      <c r="BH452" s="97">
        <f t="shared" si="23"/>
        <v>38.166666666666664</v>
      </c>
    </row>
    <row r="453" spans="1:60" ht="12.95" customHeight="1" x14ac:dyDescent="0.25">
      <c r="A453" s="88" t="s">
        <v>13446</v>
      </c>
      <c r="B453" s="102">
        <v>93</v>
      </c>
      <c r="C453" s="88" t="s">
        <v>2527</v>
      </c>
      <c r="D453" s="270">
        <v>5030</v>
      </c>
      <c r="E453" s="88" t="s">
        <v>2530</v>
      </c>
      <c r="F453" s="150" t="s">
        <v>11913</v>
      </c>
      <c r="G453" s="150"/>
      <c r="H453" s="88" t="s">
        <v>10196</v>
      </c>
      <c r="I453" s="88" t="s">
        <v>10206</v>
      </c>
      <c r="J453" s="150" t="s">
        <v>7456</v>
      </c>
      <c r="K453" s="89">
        <v>49427.6</v>
      </c>
      <c r="L453" s="89">
        <v>0</v>
      </c>
      <c r="M453" s="89">
        <f t="shared" si="24"/>
        <v>49427.6</v>
      </c>
      <c r="N453" s="299">
        <v>0</v>
      </c>
      <c r="O453" s="315" t="s">
        <v>16077</v>
      </c>
      <c r="P453" s="88" t="s">
        <v>9686</v>
      </c>
      <c r="Q453" s="195">
        <v>1236133</v>
      </c>
      <c r="R453" s="195" t="s">
        <v>13238</v>
      </c>
      <c r="S453" s="195" t="s">
        <v>13239</v>
      </c>
      <c r="T453" s="195" t="s">
        <v>2622</v>
      </c>
      <c r="U453" s="195" t="s">
        <v>13240</v>
      </c>
      <c r="V453" s="195" t="s">
        <v>13241</v>
      </c>
      <c r="W453" s="195" t="s">
        <v>13242</v>
      </c>
      <c r="X453" s="195"/>
      <c r="Y453" s="197">
        <v>25130</v>
      </c>
      <c r="Z453" s="197">
        <v>25130</v>
      </c>
      <c r="AA453" s="195" t="s">
        <v>2623</v>
      </c>
      <c r="AB453" s="195" t="s">
        <v>2623</v>
      </c>
      <c r="AC453" s="195" t="s">
        <v>2623</v>
      </c>
      <c r="AD453" s="197">
        <v>25130</v>
      </c>
      <c r="AE453" s="195" t="s">
        <v>50</v>
      </c>
      <c r="AF453" s="197">
        <v>12565</v>
      </c>
      <c r="AG453" s="197">
        <v>0</v>
      </c>
      <c r="AH453" s="195" t="s">
        <v>27</v>
      </c>
      <c r="AI453" s="197">
        <v>0</v>
      </c>
      <c r="AJ453" s="195" t="s">
        <v>2629</v>
      </c>
      <c r="AK453" s="195" t="s">
        <v>2630</v>
      </c>
      <c r="AL453" s="196"/>
      <c r="AM453" s="195" t="s">
        <v>28</v>
      </c>
      <c r="AN453" s="88" t="s">
        <v>135</v>
      </c>
      <c r="AO453" s="195" t="s">
        <v>12630</v>
      </c>
      <c r="AP453" s="195" t="s">
        <v>45</v>
      </c>
      <c r="AQ453" s="195" t="s">
        <v>8815</v>
      </c>
      <c r="AR453" s="195" t="s">
        <v>32</v>
      </c>
      <c r="AS453" s="195" t="s">
        <v>13243</v>
      </c>
      <c r="AT453" s="195" t="s">
        <v>34</v>
      </c>
      <c r="AU453" s="195" t="s">
        <v>71</v>
      </c>
      <c r="AV453" s="195" t="s">
        <v>11973</v>
      </c>
      <c r="AW453" s="195" t="s">
        <v>13188</v>
      </c>
      <c r="AX453" s="195" t="s">
        <v>2628</v>
      </c>
      <c r="AY453" s="197">
        <v>0</v>
      </c>
      <c r="AZ453" s="195" t="s">
        <v>13244</v>
      </c>
      <c r="BA453" s="195" t="s">
        <v>13245</v>
      </c>
      <c r="BB453" s="195" t="s">
        <v>13246</v>
      </c>
      <c r="BC453" s="195" t="s">
        <v>36</v>
      </c>
      <c r="BD453" s="197">
        <v>25130</v>
      </c>
      <c r="BE453" s="195" t="s">
        <v>13245</v>
      </c>
      <c r="BF453" s="195" t="s">
        <v>13188</v>
      </c>
      <c r="BG453" s="96">
        <f t="shared" si="22"/>
        <v>1513</v>
      </c>
      <c r="BH453" s="97">
        <f t="shared" si="23"/>
        <v>50.43333333333333</v>
      </c>
    </row>
    <row r="454" spans="1:60" ht="12.95" customHeight="1" x14ac:dyDescent="0.25">
      <c r="A454" s="88" t="s">
        <v>13446</v>
      </c>
      <c r="B454" s="102">
        <v>93</v>
      </c>
      <c r="C454" s="88" t="s">
        <v>2527</v>
      </c>
      <c r="D454" s="270">
        <v>1122</v>
      </c>
      <c r="E454" s="88" t="s">
        <v>2539</v>
      </c>
      <c r="F454" s="150" t="s">
        <v>11913</v>
      </c>
      <c r="G454" s="150"/>
      <c r="H454" s="88" t="s">
        <v>10196</v>
      </c>
      <c r="I454" s="88" t="s">
        <v>13449</v>
      </c>
      <c r="J454" s="150" t="s">
        <v>7839</v>
      </c>
      <c r="K454" s="89">
        <v>36985.42</v>
      </c>
      <c r="L454" s="89">
        <v>36985.42</v>
      </c>
      <c r="M454" s="89">
        <f t="shared" si="24"/>
        <v>0</v>
      </c>
      <c r="N454" s="299">
        <v>4824.18</v>
      </c>
      <c r="O454" s="299"/>
      <c r="P454" s="88" t="s">
        <v>9686</v>
      </c>
      <c r="Q454" s="195">
        <v>1285090</v>
      </c>
      <c r="R454" s="195" t="s">
        <v>13247</v>
      </c>
      <c r="S454" s="195" t="s">
        <v>13248</v>
      </c>
      <c r="T454" s="195" t="s">
        <v>2622</v>
      </c>
      <c r="U454" s="195" t="s">
        <v>13249</v>
      </c>
      <c r="V454" s="195" t="s">
        <v>13250</v>
      </c>
      <c r="W454" s="195" t="s">
        <v>13251</v>
      </c>
      <c r="X454" s="195"/>
      <c r="Y454" s="197">
        <v>20000</v>
      </c>
      <c r="Z454" s="197">
        <v>20000</v>
      </c>
      <c r="AA454" s="195" t="s">
        <v>2623</v>
      </c>
      <c r="AB454" s="195" t="s">
        <v>2623</v>
      </c>
      <c r="AC454" s="195" t="s">
        <v>2623</v>
      </c>
      <c r="AD454" s="197">
        <v>20000</v>
      </c>
      <c r="AE454" s="195" t="s">
        <v>26</v>
      </c>
      <c r="AF454" s="197">
        <v>20000</v>
      </c>
      <c r="AG454" s="197">
        <v>0</v>
      </c>
      <c r="AH454" s="195" t="s">
        <v>27</v>
      </c>
      <c r="AI454" s="197">
        <v>0</v>
      </c>
      <c r="AJ454" s="195" t="s">
        <v>2629</v>
      </c>
      <c r="AK454" s="195" t="s">
        <v>2625</v>
      </c>
      <c r="AL454" s="195" t="s">
        <v>2626</v>
      </c>
      <c r="AM454" s="195" t="s">
        <v>28</v>
      </c>
      <c r="AN454" s="88" t="s">
        <v>135</v>
      </c>
      <c r="AO454" s="195" t="s">
        <v>12630</v>
      </c>
      <c r="AP454" s="195" t="s">
        <v>45</v>
      </c>
      <c r="AQ454" s="195" t="s">
        <v>2653</v>
      </c>
      <c r="AR454" s="195" t="s">
        <v>32</v>
      </c>
      <c r="AS454" s="195" t="s">
        <v>202</v>
      </c>
      <c r="AT454" s="195" t="s">
        <v>123</v>
      </c>
      <c r="AU454" s="195" t="s">
        <v>185</v>
      </c>
      <c r="AV454" s="195" t="s">
        <v>11973</v>
      </c>
      <c r="AW454" s="195" t="s">
        <v>13188</v>
      </c>
      <c r="AX454" s="195" t="s">
        <v>43</v>
      </c>
      <c r="AY454" s="197">
        <v>0</v>
      </c>
      <c r="AZ454" s="195" t="s">
        <v>13252</v>
      </c>
      <c r="BA454" s="195" t="s">
        <v>13253</v>
      </c>
      <c r="BB454" s="195" t="s">
        <v>13254</v>
      </c>
      <c r="BC454" s="195" t="s">
        <v>36</v>
      </c>
      <c r="BD454" s="197">
        <v>20000</v>
      </c>
      <c r="BE454" s="195" t="s">
        <v>13253</v>
      </c>
      <c r="BF454" s="195" t="s">
        <v>13188</v>
      </c>
      <c r="BG454" s="96">
        <f t="shared" si="22"/>
        <v>1498</v>
      </c>
      <c r="BH454" s="97">
        <f t="shared" si="23"/>
        <v>49.93333333333333</v>
      </c>
    </row>
    <row r="455" spans="1:60" ht="12.95" customHeight="1" x14ac:dyDescent="0.25">
      <c r="A455" s="88" t="s">
        <v>13446</v>
      </c>
      <c r="B455" s="91">
        <v>82</v>
      </c>
      <c r="C455" s="88" t="s">
        <v>2527</v>
      </c>
      <c r="D455" s="270">
        <v>1102</v>
      </c>
      <c r="E455" s="88" t="s">
        <v>11932</v>
      </c>
      <c r="F455" s="150" t="s">
        <v>11898</v>
      </c>
      <c r="G455" s="150"/>
      <c r="H455" s="88" t="s">
        <v>10196</v>
      </c>
      <c r="I455" s="88" t="s">
        <v>10206</v>
      </c>
      <c r="J455" s="88" t="s">
        <v>7453</v>
      </c>
      <c r="K455" s="89">
        <v>60960.06</v>
      </c>
      <c r="L455" s="89">
        <v>56163</v>
      </c>
      <c r="M455" s="89">
        <f t="shared" si="24"/>
        <v>4797.0599999999977</v>
      </c>
      <c r="N455" s="299">
        <v>7325</v>
      </c>
      <c r="O455" s="299"/>
      <c r="P455" s="88" t="s">
        <v>9686</v>
      </c>
      <c r="Q455" s="180">
        <v>572703</v>
      </c>
      <c r="R455" s="180" t="s">
        <v>13255</v>
      </c>
      <c r="S455" s="180" t="s">
        <v>13256</v>
      </c>
      <c r="T455" s="180" t="s">
        <v>2622</v>
      </c>
      <c r="U455" s="180" t="s">
        <v>13257</v>
      </c>
      <c r="V455" s="180" t="s">
        <v>13258</v>
      </c>
      <c r="W455" s="180" t="s">
        <v>13259</v>
      </c>
      <c r="X455" s="180"/>
      <c r="Y455" s="198">
        <v>15000</v>
      </c>
      <c r="Z455" s="198">
        <v>15000</v>
      </c>
      <c r="AA455" s="180" t="s">
        <v>2623</v>
      </c>
      <c r="AB455" s="180" t="s">
        <v>2623</v>
      </c>
      <c r="AC455" s="180" t="s">
        <v>2623</v>
      </c>
      <c r="AD455" s="198">
        <v>15000</v>
      </c>
      <c r="AE455" s="180" t="s">
        <v>26</v>
      </c>
      <c r="AF455" s="198">
        <v>15000</v>
      </c>
      <c r="AG455" s="198">
        <v>0</v>
      </c>
      <c r="AH455" s="180" t="s">
        <v>27</v>
      </c>
      <c r="AI455" s="198">
        <v>0</v>
      </c>
      <c r="AJ455" s="180" t="s">
        <v>2624</v>
      </c>
      <c r="AK455" s="180" t="s">
        <v>2625</v>
      </c>
      <c r="AL455" s="180" t="s">
        <v>2626</v>
      </c>
      <c r="AM455" s="180" t="s">
        <v>28</v>
      </c>
      <c r="AN455" s="88" t="s">
        <v>135</v>
      </c>
      <c r="AO455" s="180" t="s">
        <v>12630</v>
      </c>
      <c r="AP455" s="180" t="s">
        <v>31</v>
      </c>
      <c r="AQ455" s="180" t="s">
        <v>8815</v>
      </c>
      <c r="AR455" s="180" t="s">
        <v>32</v>
      </c>
      <c r="AS455" s="180" t="s">
        <v>365</v>
      </c>
      <c r="AT455" s="180" t="s">
        <v>84</v>
      </c>
      <c r="AU455" s="180" t="s">
        <v>85</v>
      </c>
      <c r="AV455" s="180" t="s">
        <v>11973</v>
      </c>
      <c r="AW455" s="180" t="s">
        <v>13211</v>
      </c>
      <c r="AX455" s="180" t="s">
        <v>2643</v>
      </c>
      <c r="AY455" s="198">
        <v>0</v>
      </c>
      <c r="AZ455" s="180" t="s">
        <v>13260</v>
      </c>
      <c r="BA455" s="180" t="s">
        <v>13261</v>
      </c>
      <c r="BB455" s="180" t="s">
        <v>13262</v>
      </c>
      <c r="BC455" s="180" t="s">
        <v>36</v>
      </c>
      <c r="BD455" s="198">
        <v>15000</v>
      </c>
      <c r="BE455" s="180" t="s">
        <v>13261</v>
      </c>
      <c r="BF455" s="180" t="s">
        <v>13211</v>
      </c>
      <c r="BG455" s="96">
        <f t="shared" si="22"/>
        <v>2795</v>
      </c>
      <c r="BH455" s="97">
        <f t="shared" si="23"/>
        <v>93.166666666666671</v>
      </c>
    </row>
    <row r="456" spans="1:60" ht="12.95" customHeight="1" x14ac:dyDescent="0.2">
      <c r="A456" s="88" t="s">
        <v>13446</v>
      </c>
      <c r="B456" s="102">
        <v>77</v>
      </c>
      <c r="C456" s="88" t="s">
        <v>2527</v>
      </c>
      <c r="D456" s="270">
        <v>9999</v>
      </c>
      <c r="E456" s="88" t="s">
        <v>2529</v>
      </c>
      <c r="F456" s="88" t="s">
        <v>11243</v>
      </c>
      <c r="G456" s="214" t="s">
        <v>9730</v>
      </c>
      <c r="H456" s="88" t="s">
        <v>10196</v>
      </c>
      <c r="I456" s="88" t="s">
        <v>11912</v>
      </c>
      <c r="J456" s="150" t="s">
        <v>7839</v>
      </c>
      <c r="K456" s="89">
        <v>95504.58</v>
      </c>
      <c r="L456" s="89">
        <v>95504.58</v>
      </c>
      <c r="M456" s="89">
        <f t="shared" si="24"/>
        <v>0</v>
      </c>
      <c r="N456" s="299">
        <v>9491.81</v>
      </c>
      <c r="O456" s="299"/>
      <c r="P456" s="88" t="s">
        <v>9686</v>
      </c>
      <c r="Q456" s="195">
        <v>1088790</v>
      </c>
      <c r="R456" s="195" t="s">
        <v>13263</v>
      </c>
      <c r="S456" s="195" t="s">
        <v>13264</v>
      </c>
      <c r="T456" s="195" t="s">
        <v>2622</v>
      </c>
      <c r="U456" s="195" t="s">
        <v>13265</v>
      </c>
      <c r="V456" s="195" t="s">
        <v>13266</v>
      </c>
      <c r="W456" s="195" t="s">
        <v>13267</v>
      </c>
      <c r="X456" s="195"/>
      <c r="Y456" s="197">
        <v>48937</v>
      </c>
      <c r="Z456" s="197">
        <v>48937</v>
      </c>
      <c r="AA456" s="195" t="s">
        <v>2623</v>
      </c>
      <c r="AB456" s="195" t="s">
        <v>2623</v>
      </c>
      <c r="AC456" s="195" t="s">
        <v>2623</v>
      </c>
      <c r="AD456" s="197">
        <v>48937</v>
      </c>
      <c r="AE456" s="195" t="s">
        <v>26</v>
      </c>
      <c r="AF456" s="197">
        <v>48937</v>
      </c>
      <c r="AG456" s="197">
        <v>0</v>
      </c>
      <c r="AH456" s="195" t="s">
        <v>27</v>
      </c>
      <c r="AI456" s="197">
        <v>0</v>
      </c>
      <c r="AJ456" s="195" t="s">
        <v>2629</v>
      </c>
      <c r="AK456" s="195" t="s">
        <v>2630</v>
      </c>
      <c r="AL456" s="196"/>
      <c r="AM456" s="195" t="s">
        <v>28</v>
      </c>
      <c r="AN456" s="101" t="s">
        <v>601</v>
      </c>
      <c r="AO456" s="195" t="s">
        <v>151</v>
      </c>
      <c r="AP456" s="195" t="s">
        <v>31</v>
      </c>
      <c r="AQ456" s="195" t="s">
        <v>2644</v>
      </c>
      <c r="AR456" s="195" t="s">
        <v>32</v>
      </c>
      <c r="AS456" s="195" t="s">
        <v>379</v>
      </c>
      <c r="AT456" s="195" t="s">
        <v>40</v>
      </c>
      <c r="AU456" s="195" t="s">
        <v>41</v>
      </c>
      <c r="AV456" s="195" t="s">
        <v>11973</v>
      </c>
      <c r="AW456" s="195" t="s">
        <v>13268</v>
      </c>
      <c r="AX456" s="195" t="s">
        <v>43</v>
      </c>
      <c r="AY456" s="103">
        <v>0</v>
      </c>
      <c r="AZ456" s="195" t="s">
        <v>13269</v>
      </c>
      <c r="BA456" s="195" t="s">
        <v>13270</v>
      </c>
      <c r="BB456" s="195" t="s">
        <v>13271</v>
      </c>
      <c r="BC456" s="195" t="s">
        <v>36</v>
      </c>
      <c r="BD456" s="197">
        <v>48937</v>
      </c>
      <c r="BE456" s="195" t="s">
        <v>13270</v>
      </c>
      <c r="BF456" s="195" t="s">
        <v>13268</v>
      </c>
      <c r="BG456" s="96">
        <f t="shared" si="22"/>
        <v>1848</v>
      </c>
      <c r="BH456" s="97">
        <f t="shared" si="23"/>
        <v>61.6</v>
      </c>
    </row>
    <row r="457" spans="1:60" ht="12.95" customHeight="1" x14ac:dyDescent="0.25">
      <c r="A457" s="88" t="s">
        <v>13446</v>
      </c>
      <c r="B457" s="102">
        <v>93</v>
      </c>
      <c r="C457" s="88" t="s">
        <v>2527</v>
      </c>
      <c r="D457" s="270">
        <v>1003</v>
      </c>
      <c r="E457" s="88" t="s">
        <v>2573</v>
      </c>
      <c r="F457" s="150" t="s">
        <v>11913</v>
      </c>
      <c r="G457" s="150"/>
      <c r="H457" s="88" t="s">
        <v>10196</v>
      </c>
      <c r="I457" s="88" t="s">
        <v>11912</v>
      </c>
      <c r="J457" s="150" t="s">
        <v>7839</v>
      </c>
      <c r="K457" s="89">
        <v>74469.789999999994</v>
      </c>
      <c r="L457" s="89">
        <v>74469.789999999994</v>
      </c>
      <c r="M457" s="89">
        <f t="shared" si="24"/>
        <v>0</v>
      </c>
      <c r="N457" s="299"/>
      <c r="O457" s="299" t="s">
        <v>16080</v>
      </c>
      <c r="P457" s="88" t="s">
        <v>9686</v>
      </c>
      <c r="Q457" s="195">
        <v>497949</v>
      </c>
      <c r="R457" s="195" t="s">
        <v>13272</v>
      </c>
      <c r="S457" s="195" t="s">
        <v>13273</v>
      </c>
      <c r="T457" s="195" t="s">
        <v>2622</v>
      </c>
      <c r="U457" s="195" t="s">
        <v>13274</v>
      </c>
      <c r="V457" s="195" t="s">
        <v>13275</v>
      </c>
      <c r="W457" s="195" t="s">
        <v>13276</v>
      </c>
      <c r="X457" s="195"/>
      <c r="Y457" s="197">
        <v>25000</v>
      </c>
      <c r="Z457" s="197">
        <v>25000</v>
      </c>
      <c r="AA457" s="195" t="s">
        <v>2623</v>
      </c>
      <c r="AB457" s="195" t="s">
        <v>2623</v>
      </c>
      <c r="AC457" s="195" t="s">
        <v>2623</v>
      </c>
      <c r="AD457" s="197">
        <v>25000</v>
      </c>
      <c r="AE457" s="195" t="s">
        <v>26</v>
      </c>
      <c r="AF457" s="197">
        <v>25000</v>
      </c>
      <c r="AG457" s="197">
        <v>47907.040000000001</v>
      </c>
      <c r="AH457" s="195" t="s">
        <v>27</v>
      </c>
      <c r="AI457" s="197">
        <v>0</v>
      </c>
      <c r="AJ457" s="195" t="s">
        <v>2624</v>
      </c>
      <c r="AK457" s="195" t="s">
        <v>2625</v>
      </c>
      <c r="AL457" s="195" t="s">
        <v>2626</v>
      </c>
      <c r="AM457" s="195" t="s">
        <v>28</v>
      </c>
      <c r="AN457" s="88" t="s">
        <v>135</v>
      </c>
      <c r="AO457" s="195" t="s">
        <v>80</v>
      </c>
      <c r="AP457" s="195" t="s">
        <v>45</v>
      </c>
      <c r="AQ457" s="195" t="s">
        <v>2644</v>
      </c>
      <c r="AR457" s="195" t="s">
        <v>32</v>
      </c>
      <c r="AS457" s="195" t="s">
        <v>5462</v>
      </c>
      <c r="AT457" s="195" t="s">
        <v>40</v>
      </c>
      <c r="AU457" s="195" t="s">
        <v>41</v>
      </c>
      <c r="AV457" s="195" t="s">
        <v>11973</v>
      </c>
      <c r="AW457" s="195" t="s">
        <v>13188</v>
      </c>
      <c r="AX457" s="195" t="s">
        <v>43</v>
      </c>
      <c r="AY457" s="197">
        <v>0</v>
      </c>
      <c r="AZ457" s="195" t="s">
        <v>13277</v>
      </c>
      <c r="BA457" s="195" t="s">
        <v>13278</v>
      </c>
      <c r="BB457" s="195" t="s">
        <v>13279</v>
      </c>
      <c r="BC457" s="195" t="s">
        <v>36</v>
      </c>
      <c r="BD457" s="197">
        <v>25000</v>
      </c>
      <c r="BE457" s="195" t="s">
        <v>13278</v>
      </c>
      <c r="BF457" s="195" t="s">
        <v>13188</v>
      </c>
      <c r="BG457" s="96">
        <f t="shared" si="22"/>
        <v>3661</v>
      </c>
      <c r="BH457" s="97">
        <f t="shared" si="23"/>
        <v>122.03333333333333</v>
      </c>
    </row>
    <row r="458" spans="1:60" ht="12.95" customHeight="1" x14ac:dyDescent="0.25">
      <c r="A458" s="88" t="s">
        <v>13446</v>
      </c>
      <c r="B458" s="102">
        <v>93</v>
      </c>
      <c r="C458" s="88" t="s">
        <v>2527</v>
      </c>
      <c r="D458" s="270">
        <v>5055</v>
      </c>
      <c r="E458" s="88" t="s">
        <v>3628</v>
      </c>
      <c r="F458" s="88" t="s">
        <v>11243</v>
      </c>
      <c r="G458" s="214" t="s">
        <v>9730</v>
      </c>
      <c r="H458" s="88" t="s">
        <v>10196</v>
      </c>
      <c r="I458" s="88" t="s">
        <v>11912</v>
      </c>
      <c r="J458" s="150" t="s">
        <v>7839</v>
      </c>
      <c r="K458" s="89">
        <v>121551.31</v>
      </c>
      <c r="L458" s="89">
        <v>121551.31</v>
      </c>
      <c r="M458" s="89">
        <f t="shared" si="24"/>
        <v>0</v>
      </c>
      <c r="N458" s="299">
        <v>19837.41</v>
      </c>
      <c r="O458" s="299"/>
      <c r="P458" s="88" t="s">
        <v>9686</v>
      </c>
      <c r="Q458" s="195">
        <v>776124</v>
      </c>
      <c r="R458" s="195" t="s">
        <v>13280</v>
      </c>
      <c r="S458" s="195" t="s">
        <v>13281</v>
      </c>
      <c r="T458" s="195" t="s">
        <v>2622</v>
      </c>
      <c r="U458" s="195" t="s">
        <v>13282</v>
      </c>
      <c r="V458" s="195" t="s">
        <v>13283</v>
      </c>
      <c r="W458" s="195" t="s">
        <v>13284</v>
      </c>
      <c r="X458" s="195"/>
      <c r="Y458" s="197">
        <v>60000</v>
      </c>
      <c r="Z458" s="197">
        <v>60000</v>
      </c>
      <c r="AA458" s="195" t="s">
        <v>2623</v>
      </c>
      <c r="AB458" s="195" t="s">
        <v>2623</v>
      </c>
      <c r="AC458" s="195" t="s">
        <v>2623</v>
      </c>
      <c r="AD458" s="197">
        <v>60000</v>
      </c>
      <c r="AE458" s="195" t="s">
        <v>26</v>
      </c>
      <c r="AF458" s="197">
        <v>60000</v>
      </c>
      <c r="AG458" s="197">
        <v>0</v>
      </c>
      <c r="AH458" s="195" t="s">
        <v>27</v>
      </c>
      <c r="AI458" s="197">
        <v>0</v>
      </c>
      <c r="AJ458" s="195" t="s">
        <v>2624</v>
      </c>
      <c r="AK458" s="195" t="s">
        <v>2625</v>
      </c>
      <c r="AL458" s="195" t="s">
        <v>2626</v>
      </c>
      <c r="AM458" s="195" t="s">
        <v>28</v>
      </c>
      <c r="AN458" s="88" t="s">
        <v>135</v>
      </c>
      <c r="AO458" s="195" t="s">
        <v>80</v>
      </c>
      <c r="AP458" s="195" t="s">
        <v>45</v>
      </c>
      <c r="AQ458" s="195" t="s">
        <v>2634</v>
      </c>
      <c r="AR458" s="195" t="s">
        <v>32</v>
      </c>
      <c r="AS458" s="195" t="s">
        <v>143</v>
      </c>
      <c r="AT458" s="195" t="s">
        <v>40</v>
      </c>
      <c r="AU458" s="195" t="s">
        <v>41</v>
      </c>
      <c r="AV458" s="195" t="s">
        <v>11973</v>
      </c>
      <c r="AW458" s="195" t="s">
        <v>13188</v>
      </c>
      <c r="AX458" s="195" t="s">
        <v>43</v>
      </c>
      <c r="AY458" s="103">
        <v>0</v>
      </c>
      <c r="AZ458" s="195" t="s">
        <v>13285</v>
      </c>
      <c r="BA458" s="195" t="s">
        <v>13286</v>
      </c>
      <c r="BB458" s="195" t="s">
        <v>13287</v>
      </c>
      <c r="BC458" s="195" t="s">
        <v>36</v>
      </c>
      <c r="BD458" s="197">
        <v>60000</v>
      </c>
      <c r="BE458" s="195" t="s">
        <v>13286</v>
      </c>
      <c r="BF458" s="195" t="s">
        <v>13188</v>
      </c>
      <c r="BG458" s="96">
        <f t="shared" si="22"/>
        <v>2256</v>
      </c>
      <c r="BH458" s="97">
        <f t="shared" si="23"/>
        <v>75.2</v>
      </c>
    </row>
    <row r="459" spans="1:60" ht="12.95" customHeight="1" x14ac:dyDescent="0.2">
      <c r="A459" s="88" t="s">
        <v>13446</v>
      </c>
      <c r="B459" s="102">
        <v>77</v>
      </c>
      <c r="C459" s="88" t="s">
        <v>2527</v>
      </c>
      <c r="D459" s="270">
        <v>8008</v>
      </c>
      <c r="E459" s="88" t="s">
        <v>13450</v>
      </c>
      <c r="F459" s="88" t="s">
        <v>9730</v>
      </c>
      <c r="G459" s="214" t="s">
        <v>9730</v>
      </c>
      <c r="H459" s="88" t="s">
        <v>10196</v>
      </c>
      <c r="I459" s="88" t="s">
        <v>11891</v>
      </c>
      <c r="J459" s="150" t="s">
        <v>7839</v>
      </c>
      <c r="K459" s="89">
        <v>70000</v>
      </c>
      <c r="L459" s="89">
        <v>70000</v>
      </c>
      <c r="M459" s="89">
        <f t="shared" si="24"/>
        <v>0</v>
      </c>
      <c r="N459" s="299" t="s">
        <v>16081</v>
      </c>
      <c r="O459" s="299"/>
      <c r="P459" s="88" t="s">
        <v>9686</v>
      </c>
      <c r="Q459" s="195">
        <v>1239489</v>
      </c>
      <c r="R459" s="195" t="s">
        <v>13288</v>
      </c>
      <c r="S459" s="195" t="s">
        <v>4641</v>
      </c>
      <c r="T459" s="195" t="s">
        <v>2622</v>
      </c>
      <c r="U459" s="195" t="s">
        <v>13289</v>
      </c>
      <c r="V459" s="195" t="s">
        <v>13290</v>
      </c>
      <c r="W459" s="195" t="s">
        <v>13291</v>
      </c>
      <c r="X459" s="195"/>
      <c r="Y459" s="197">
        <v>4261.6899999999996</v>
      </c>
      <c r="Z459" s="197">
        <v>4261.6899999999996</v>
      </c>
      <c r="AA459" s="195" t="s">
        <v>2623</v>
      </c>
      <c r="AB459" s="195" t="s">
        <v>2623</v>
      </c>
      <c r="AC459" s="195" t="s">
        <v>2623</v>
      </c>
      <c r="AD459" s="197">
        <v>4261.6899999999996</v>
      </c>
      <c r="AE459" s="195" t="s">
        <v>50</v>
      </c>
      <c r="AF459" s="197">
        <v>2130.85</v>
      </c>
      <c r="AG459" s="197">
        <v>0</v>
      </c>
      <c r="AH459" s="195" t="s">
        <v>27</v>
      </c>
      <c r="AI459" s="197">
        <v>0</v>
      </c>
      <c r="AJ459" s="195" t="s">
        <v>2629</v>
      </c>
      <c r="AK459" s="195" t="s">
        <v>2630</v>
      </c>
      <c r="AL459" s="196"/>
      <c r="AM459" s="195" t="s">
        <v>28</v>
      </c>
      <c r="AN459" s="101" t="s">
        <v>601</v>
      </c>
      <c r="AO459" s="196"/>
      <c r="AP459" s="195" t="s">
        <v>45</v>
      </c>
      <c r="AQ459" s="195" t="s">
        <v>2641</v>
      </c>
      <c r="AR459" s="195" t="s">
        <v>32</v>
      </c>
      <c r="AS459" s="195" t="s">
        <v>263</v>
      </c>
      <c r="AT459" s="195" t="s">
        <v>55</v>
      </c>
      <c r="AU459" s="195" t="s">
        <v>71</v>
      </c>
      <c r="AV459" s="195" t="s">
        <v>11973</v>
      </c>
      <c r="AW459" s="195" t="s">
        <v>13188</v>
      </c>
      <c r="AX459" s="195" t="s">
        <v>43</v>
      </c>
      <c r="AY459" s="103">
        <v>0</v>
      </c>
      <c r="AZ459" s="195" t="s">
        <v>13292</v>
      </c>
      <c r="BA459" s="195" t="s">
        <v>13109</v>
      </c>
      <c r="BB459" s="195" t="s">
        <v>13293</v>
      </c>
      <c r="BC459" s="195" t="s">
        <v>36</v>
      </c>
      <c r="BD459" s="197">
        <v>4261.6899999999996</v>
      </c>
      <c r="BE459" s="195" t="s">
        <v>13109</v>
      </c>
      <c r="BF459" s="195" t="s">
        <v>13188</v>
      </c>
      <c r="BG459" s="96">
        <f t="shared" si="22"/>
        <v>1525</v>
      </c>
      <c r="BH459" s="97">
        <f t="shared" si="23"/>
        <v>50.833333333333336</v>
      </c>
    </row>
    <row r="460" spans="1:60" ht="12.95" customHeight="1" x14ac:dyDescent="0.25">
      <c r="A460" s="88" t="s">
        <v>13446</v>
      </c>
      <c r="B460" s="102">
        <v>93</v>
      </c>
      <c r="C460" s="88" t="s">
        <v>2527</v>
      </c>
      <c r="D460" s="270">
        <v>5030</v>
      </c>
      <c r="E460" s="88" t="s">
        <v>2530</v>
      </c>
      <c r="F460" s="150" t="s">
        <v>11913</v>
      </c>
      <c r="G460" s="150"/>
      <c r="H460" s="88" t="s">
        <v>10196</v>
      </c>
      <c r="I460" s="88" t="s">
        <v>13449</v>
      </c>
      <c r="J460" s="150" t="s">
        <v>7839</v>
      </c>
      <c r="K460" s="89">
        <v>82283.320000000007</v>
      </c>
      <c r="L460" s="89">
        <v>82283.320000000007</v>
      </c>
      <c r="M460" s="89">
        <f t="shared" si="24"/>
        <v>0</v>
      </c>
      <c r="N460" s="299">
        <v>7480.3</v>
      </c>
      <c r="O460" s="299"/>
      <c r="P460" s="88" t="s">
        <v>9686</v>
      </c>
      <c r="Q460" s="195">
        <v>1207553</v>
      </c>
      <c r="R460" s="195" t="s">
        <v>13294</v>
      </c>
      <c r="S460" s="195" t="s">
        <v>13295</v>
      </c>
      <c r="T460" s="195" t="s">
        <v>2622</v>
      </c>
      <c r="U460" s="195" t="s">
        <v>13296</v>
      </c>
      <c r="V460" s="195" t="s">
        <v>13297</v>
      </c>
      <c r="W460" s="195" t="s">
        <v>13298</v>
      </c>
      <c r="X460" s="195"/>
      <c r="Y460" s="197">
        <v>42663</v>
      </c>
      <c r="Z460" s="197">
        <v>42663</v>
      </c>
      <c r="AA460" s="195" t="s">
        <v>2623</v>
      </c>
      <c r="AB460" s="195" t="s">
        <v>2623</v>
      </c>
      <c r="AC460" s="195" t="s">
        <v>2623</v>
      </c>
      <c r="AD460" s="197">
        <v>42663</v>
      </c>
      <c r="AE460" s="195" t="s">
        <v>26</v>
      </c>
      <c r="AF460" s="197">
        <v>42663</v>
      </c>
      <c r="AG460" s="197">
        <v>0</v>
      </c>
      <c r="AH460" s="195" t="s">
        <v>27</v>
      </c>
      <c r="AI460" s="197">
        <v>0</v>
      </c>
      <c r="AJ460" s="195" t="s">
        <v>2629</v>
      </c>
      <c r="AK460" s="195" t="s">
        <v>2625</v>
      </c>
      <c r="AL460" s="195" t="s">
        <v>2626</v>
      </c>
      <c r="AM460" s="195" t="s">
        <v>28</v>
      </c>
      <c r="AN460" s="88" t="s">
        <v>135</v>
      </c>
      <c r="AO460" s="195" t="s">
        <v>136</v>
      </c>
      <c r="AP460" s="195" t="s">
        <v>45</v>
      </c>
      <c r="AQ460" s="195" t="s">
        <v>2653</v>
      </c>
      <c r="AR460" s="195" t="s">
        <v>32</v>
      </c>
      <c r="AS460" s="195" t="s">
        <v>62</v>
      </c>
      <c r="AT460" s="195" t="s">
        <v>34</v>
      </c>
      <c r="AU460" s="195" t="s">
        <v>71</v>
      </c>
      <c r="AV460" s="195" t="s">
        <v>11973</v>
      </c>
      <c r="AW460" s="195" t="s">
        <v>13219</v>
      </c>
      <c r="AX460" s="195" t="s">
        <v>43</v>
      </c>
      <c r="AY460" s="197">
        <v>0</v>
      </c>
      <c r="AZ460" s="195" t="s">
        <v>13299</v>
      </c>
      <c r="BA460" s="195" t="s">
        <v>13300</v>
      </c>
      <c r="BB460" s="195" t="s">
        <v>13301</v>
      </c>
      <c r="BC460" s="195" t="s">
        <v>36</v>
      </c>
      <c r="BD460" s="197">
        <v>42663</v>
      </c>
      <c r="BE460" s="195" t="s">
        <v>13300</v>
      </c>
      <c r="BF460" s="195" t="s">
        <v>13219</v>
      </c>
      <c r="BG460" s="96">
        <f t="shared" si="22"/>
        <v>1624</v>
      </c>
      <c r="BH460" s="97">
        <f t="shared" si="23"/>
        <v>54.133333333333333</v>
      </c>
    </row>
    <row r="461" spans="1:60" ht="12.95" customHeight="1" x14ac:dyDescent="0.25">
      <c r="A461" s="88" t="s">
        <v>13446</v>
      </c>
      <c r="B461" s="88">
        <v>1</v>
      </c>
      <c r="C461" s="88" t="s">
        <v>2527</v>
      </c>
      <c r="D461" s="270"/>
      <c r="E461" s="88" t="s">
        <v>4744</v>
      </c>
      <c r="F461" s="88" t="s">
        <v>11243</v>
      </c>
      <c r="G461" s="214" t="s">
        <v>9730</v>
      </c>
      <c r="H461" s="88" t="s">
        <v>10196</v>
      </c>
      <c r="I461" s="88" t="s">
        <v>11912</v>
      </c>
      <c r="J461" s="88" t="s">
        <v>7453</v>
      </c>
      <c r="K461" s="89">
        <v>108628.24</v>
      </c>
      <c r="L461" s="89">
        <v>100000</v>
      </c>
      <c r="M461" s="89">
        <f t="shared" si="24"/>
        <v>8628.2400000000052</v>
      </c>
      <c r="N461" s="299">
        <v>16660</v>
      </c>
      <c r="O461" s="299"/>
      <c r="P461" s="88" t="s">
        <v>9686</v>
      </c>
      <c r="Q461" s="195">
        <v>1148907</v>
      </c>
      <c r="R461" s="195" t="s">
        <v>13302</v>
      </c>
      <c r="S461" s="195" t="s">
        <v>13303</v>
      </c>
      <c r="T461" s="195" t="s">
        <v>2622</v>
      </c>
      <c r="U461" s="196"/>
      <c r="V461" s="196"/>
      <c r="W461" s="196"/>
      <c r="X461" s="195"/>
      <c r="Y461" s="197">
        <v>0</v>
      </c>
      <c r="Z461" s="197">
        <v>0</v>
      </c>
      <c r="AA461" s="195" t="s">
        <v>2623</v>
      </c>
      <c r="AB461" s="195" t="s">
        <v>2623</v>
      </c>
      <c r="AC461" s="195" t="s">
        <v>2623</v>
      </c>
      <c r="AD461" s="197">
        <v>0</v>
      </c>
      <c r="AE461" s="196"/>
      <c r="AF461" s="197">
        <v>0</v>
      </c>
      <c r="AG461" s="197">
        <v>62183.83</v>
      </c>
      <c r="AH461" s="195" t="s">
        <v>27</v>
      </c>
      <c r="AI461" s="197">
        <v>0</v>
      </c>
      <c r="AJ461" s="195" t="s">
        <v>2629</v>
      </c>
      <c r="AK461" s="195" t="s">
        <v>2625</v>
      </c>
      <c r="AL461" s="195" t="s">
        <v>2626</v>
      </c>
      <c r="AM461" s="195" t="s">
        <v>28</v>
      </c>
      <c r="AN461" s="88" t="s">
        <v>135</v>
      </c>
      <c r="AO461" s="195" t="s">
        <v>136</v>
      </c>
      <c r="AP461" s="195" t="s">
        <v>31</v>
      </c>
      <c r="AQ461" s="195" t="s">
        <v>2652</v>
      </c>
      <c r="AR461" s="195" t="s">
        <v>32</v>
      </c>
      <c r="AS461" s="195" t="s">
        <v>177</v>
      </c>
      <c r="AT461" s="195" t="s">
        <v>53</v>
      </c>
      <c r="AU461" s="195" t="s">
        <v>71</v>
      </c>
      <c r="AV461" s="195" t="s">
        <v>11973</v>
      </c>
      <c r="AW461" s="195" t="s">
        <v>13188</v>
      </c>
      <c r="AX461" s="195" t="s">
        <v>2637</v>
      </c>
      <c r="AY461" s="103">
        <v>0</v>
      </c>
      <c r="AZ461" s="195" t="s">
        <v>13304</v>
      </c>
      <c r="BA461" s="195" t="s">
        <v>13305</v>
      </c>
      <c r="BB461" s="195" t="s">
        <v>9629</v>
      </c>
      <c r="BC461" s="195" t="s">
        <v>600</v>
      </c>
      <c r="BD461" s="197">
        <v>0</v>
      </c>
      <c r="BE461" s="195" t="s">
        <v>13305</v>
      </c>
      <c r="BF461" s="195" t="s">
        <v>13188</v>
      </c>
      <c r="BG461" s="96">
        <f t="shared" si="22"/>
        <v>2710</v>
      </c>
      <c r="BH461" s="97">
        <f t="shared" si="23"/>
        <v>90.333333333333329</v>
      </c>
    </row>
    <row r="462" spans="1:60" ht="12.95" customHeight="1" x14ac:dyDescent="0.25">
      <c r="A462" s="88" t="s">
        <v>13446</v>
      </c>
      <c r="B462" s="102">
        <v>93</v>
      </c>
      <c r="C462" s="88" t="s">
        <v>2527</v>
      </c>
      <c r="D462" s="270">
        <v>5030</v>
      </c>
      <c r="E462" s="88" t="s">
        <v>2530</v>
      </c>
      <c r="F462" s="150" t="s">
        <v>11898</v>
      </c>
      <c r="G462" s="150"/>
      <c r="H462" s="88" t="s">
        <v>10196</v>
      </c>
      <c r="I462" s="88" t="s">
        <v>13451</v>
      </c>
      <c r="J462" s="150" t="s">
        <v>7456</v>
      </c>
      <c r="K462" s="89">
        <v>38764.67</v>
      </c>
      <c r="L462" s="89">
        <v>0</v>
      </c>
      <c r="M462" s="89">
        <f t="shared" si="24"/>
        <v>38764.67</v>
      </c>
      <c r="N462" s="299">
        <v>0</v>
      </c>
      <c r="O462" s="315" t="s">
        <v>16077</v>
      </c>
      <c r="P462" s="88" t="s">
        <v>9686</v>
      </c>
      <c r="Q462" s="195">
        <v>1223327</v>
      </c>
      <c r="R462" s="195" t="s">
        <v>13306</v>
      </c>
      <c r="S462" s="195" t="s">
        <v>13307</v>
      </c>
      <c r="T462" s="195" t="s">
        <v>2622</v>
      </c>
      <c r="U462" s="195" t="s">
        <v>13308</v>
      </c>
      <c r="V462" s="195" t="s">
        <v>13309</v>
      </c>
      <c r="W462" s="195" t="s">
        <v>13310</v>
      </c>
      <c r="X462" s="195"/>
      <c r="Y462" s="197">
        <v>19163.84</v>
      </c>
      <c r="Z462" s="197">
        <v>19163.84</v>
      </c>
      <c r="AA462" s="195" t="s">
        <v>2623</v>
      </c>
      <c r="AB462" s="195" t="s">
        <v>2623</v>
      </c>
      <c r="AC462" s="195" t="s">
        <v>2623</v>
      </c>
      <c r="AD462" s="197">
        <v>19163.84</v>
      </c>
      <c r="AE462" s="195" t="s">
        <v>50</v>
      </c>
      <c r="AF462" s="197">
        <v>9581.92</v>
      </c>
      <c r="AG462" s="197">
        <v>1916.38</v>
      </c>
      <c r="AH462" s="195" t="s">
        <v>27</v>
      </c>
      <c r="AI462" s="197">
        <v>0</v>
      </c>
      <c r="AJ462" s="195" t="s">
        <v>2629</v>
      </c>
      <c r="AK462" s="195" t="s">
        <v>2630</v>
      </c>
      <c r="AL462" s="196"/>
      <c r="AM462" s="195" t="s">
        <v>28</v>
      </c>
      <c r="AN462" s="195" t="s">
        <v>512</v>
      </c>
      <c r="AO462" s="195" t="s">
        <v>3164</v>
      </c>
      <c r="AP462" s="195" t="s">
        <v>45</v>
      </c>
      <c r="AQ462" s="195" t="s">
        <v>2901</v>
      </c>
      <c r="AR462" s="195" t="s">
        <v>32</v>
      </c>
      <c r="AS462" s="195" t="s">
        <v>9104</v>
      </c>
      <c r="AT462" s="195" t="s">
        <v>34</v>
      </c>
      <c r="AU462" s="195" t="s">
        <v>71</v>
      </c>
      <c r="AV462" s="195" t="s">
        <v>11973</v>
      </c>
      <c r="AW462" s="195" t="s">
        <v>13219</v>
      </c>
      <c r="AX462" s="195" t="s">
        <v>2628</v>
      </c>
      <c r="AY462" s="197">
        <v>0</v>
      </c>
      <c r="AZ462" s="195" t="s">
        <v>13311</v>
      </c>
      <c r="BA462" s="195" t="s">
        <v>13312</v>
      </c>
      <c r="BB462" s="195" t="s">
        <v>13313</v>
      </c>
      <c r="BC462" s="195" t="s">
        <v>36</v>
      </c>
      <c r="BD462" s="197">
        <v>19163.84</v>
      </c>
      <c r="BE462" s="195" t="s">
        <v>13312</v>
      </c>
      <c r="BF462" s="195" t="s">
        <v>13219</v>
      </c>
      <c r="BG462" s="96">
        <f t="shared" si="22"/>
        <v>1616</v>
      </c>
      <c r="BH462" s="97">
        <f t="shared" si="23"/>
        <v>53.866666666666667</v>
      </c>
    </row>
    <row r="463" spans="1:60" ht="12.95" customHeight="1" x14ac:dyDescent="0.2">
      <c r="A463" s="88" t="s">
        <v>13446</v>
      </c>
      <c r="B463" s="102">
        <v>93</v>
      </c>
      <c r="C463" s="88" t="s">
        <v>2527</v>
      </c>
      <c r="D463" s="270">
        <v>1001</v>
      </c>
      <c r="E463" s="88" t="s">
        <v>2535</v>
      </c>
      <c r="F463" s="122" t="s">
        <v>12205</v>
      </c>
      <c r="G463" s="122"/>
      <c r="H463" s="88" t="s">
        <v>11884</v>
      </c>
      <c r="I463" s="88" t="s">
        <v>13987</v>
      </c>
      <c r="J463" s="150" t="s">
        <v>7838</v>
      </c>
      <c r="K463" s="89">
        <v>31375.98</v>
      </c>
      <c r="L463" s="89">
        <v>31375.98</v>
      </c>
      <c r="M463" s="89">
        <f t="shared" si="24"/>
        <v>0</v>
      </c>
      <c r="N463" s="299">
        <v>3137.6</v>
      </c>
      <c r="O463" s="299" t="s">
        <v>16086</v>
      </c>
      <c r="P463" s="88" t="s">
        <v>9686</v>
      </c>
      <c r="Q463" s="195">
        <v>426269</v>
      </c>
      <c r="R463" s="195" t="s">
        <v>13314</v>
      </c>
      <c r="S463" s="195" t="s">
        <v>13315</v>
      </c>
      <c r="T463" s="195" t="s">
        <v>2646</v>
      </c>
      <c r="U463" s="195" t="s">
        <v>13316</v>
      </c>
      <c r="V463" s="195" t="s">
        <v>13317</v>
      </c>
      <c r="W463" s="195" t="s">
        <v>13318</v>
      </c>
      <c r="X463" s="195"/>
      <c r="Y463" s="197">
        <v>30791.91</v>
      </c>
      <c r="Z463" s="197">
        <v>30791.91</v>
      </c>
      <c r="AA463" s="195" t="s">
        <v>2623</v>
      </c>
      <c r="AB463" s="195" t="s">
        <v>2623</v>
      </c>
      <c r="AC463" s="195" t="s">
        <v>2623</v>
      </c>
      <c r="AD463" s="197">
        <v>30791.91</v>
      </c>
      <c r="AE463" s="195" t="s">
        <v>26</v>
      </c>
      <c r="AF463" s="197">
        <v>30791.91</v>
      </c>
      <c r="AG463" s="197">
        <v>2927.75</v>
      </c>
      <c r="AH463" s="195" t="s">
        <v>27</v>
      </c>
      <c r="AI463" s="197">
        <v>0</v>
      </c>
      <c r="AJ463" s="195" t="s">
        <v>2624</v>
      </c>
      <c r="AK463" s="195" t="s">
        <v>2630</v>
      </c>
      <c r="AL463" s="196"/>
      <c r="AM463" s="195" t="s">
        <v>28</v>
      </c>
      <c r="AN463" s="116" t="s">
        <v>262</v>
      </c>
      <c r="AO463" s="195" t="s">
        <v>61</v>
      </c>
      <c r="AP463" s="195" t="s">
        <v>45</v>
      </c>
      <c r="AQ463" s="195" t="s">
        <v>8815</v>
      </c>
      <c r="AR463" s="195" t="s">
        <v>32</v>
      </c>
      <c r="AS463" s="195" t="s">
        <v>193</v>
      </c>
      <c r="AT463" s="195" t="s">
        <v>40</v>
      </c>
      <c r="AU463" s="195" t="s">
        <v>41</v>
      </c>
      <c r="AV463" s="195" t="s">
        <v>11973</v>
      </c>
      <c r="AW463" s="195" t="s">
        <v>13188</v>
      </c>
      <c r="AX463" s="195" t="s">
        <v>57</v>
      </c>
      <c r="AY463" s="197">
        <v>0</v>
      </c>
      <c r="AZ463" s="195" t="s">
        <v>13319</v>
      </c>
      <c r="BA463" s="195" t="s">
        <v>13320</v>
      </c>
      <c r="BB463" s="195" t="s">
        <v>13321</v>
      </c>
      <c r="BC463" s="195" t="s">
        <v>36</v>
      </c>
      <c r="BD463" s="197">
        <v>30791.91</v>
      </c>
      <c r="BE463" s="195" t="s">
        <v>13320</v>
      </c>
      <c r="BF463" s="195" t="s">
        <v>13188</v>
      </c>
      <c r="BG463" s="96">
        <f t="shared" si="22"/>
        <v>3578</v>
      </c>
      <c r="BH463" s="97">
        <f t="shared" si="23"/>
        <v>119.26666666666667</v>
      </c>
    </row>
    <row r="464" spans="1:60" ht="12.95" customHeight="1" x14ac:dyDescent="0.25">
      <c r="A464" s="88" t="s">
        <v>13446</v>
      </c>
      <c r="B464" s="102">
        <v>93</v>
      </c>
      <c r="C464" s="88" t="s">
        <v>2527</v>
      </c>
      <c r="D464" s="270">
        <v>5030</v>
      </c>
      <c r="E464" s="88" t="s">
        <v>2530</v>
      </c>
      <c r="F464" s="150" t="s">
        <v>11913</v>
      </c>
      <c r="G464" s="150"/>
      <c r="H464" s="88" t="s">
        <v>10196</v>
      </c>
      <c r="I464" s="88" t="s">
        <v>13449</v>
      </c>
      <c r="J464" s="150" t="s">
        <v>7456</v>
      </c>
      <c r="K464" s="89">
        <v>109136.78</v>
      </c>
      <c r="L464" s="89">
        <v>0</v>
      </c>
      <c r="M464" s="89">
        <f t="shared" si="24"/>
        <v>109136.78</v>
      </c>
      <c r="N464" s="299">
        <v>0</v>
      </c>
      <c r="O464" s="315" t="s">
        <v>16077</v>
      </c>
      <c r="P464" s="88" t="s">
        <v>9686</v>
      </c>
      <c r="Q464" s="195">
        <v>1212618</v>
      </c>
      <c r="R464" s="195" t="s">
        <v>13322</v>
      </c>
      <c r="S464" s="195" t="s">
        <v>13323</v>
      </c>
      <c r="T464" s="195" t="s">
        <v>2622</v>
      </c>
      <c r="U464" s="195" t="s">
        <v>13324</v>
      </c>
      <c r="V464" s="195" t="s">
        <v>13325</v>
      </c>
      <c r="W464" s="195" t="s">
        <v>13326</v>
      </c>
      <c r="X464" s="195"/>
      <c r="Y464" s="197">
        <v>61445.86</v>
      </c>
      <c r="Z464" s="197">
        <v>61445.86</v>
      </c>
      <c r="AA464" s="195" t="s">
        <v>2623</v>
      </c>
      <c r="AB464" s="195" t="s">
        <v>2623</v>
      </c>
      <c r="AC464" s="195" t="s">
        <v>2623</v>
      </c>
      <c r="AD464" s="197">
        <v>61445.86</v>
      </c>
      <c r="AE464" s="195" t="s">
        <v>50</v>
      </c>
      <c r="AF464" s="197">
        <v>30722.93</v>
      </c>
      <c r="AG464" s="197">
        <v>0</v>
      </c>
      <c r="AH464" s="195" t="s">
        <v>27</v>
      </c>
      <c r="AI464" s="197">
        <v>0</v>
      </c>
      <c r="AJ464" s="195" t="s">
        <v>2629</v>
      </c>
      <c r="AK464" s="195" t="s">
        <v>2630</v>
      </c>
      <c r="AL464" s="196"/>
      <c r="AM464" s="195" t="s">
        <v>28</v>
      </c>
      <c r="AN464" s="88" t="s">
        <v>135</v>
      </c>
      <c r="AO464" s="195" t="s">
        <v>136</v>
      </c>
      <c r="AP464" s="195" t="s">
        <v>45</v>
      </c>
      <c r="AQ464" s="196"/>
      <c r="AR464" s="195" t="s">
        <v>32</v>
      </c>
      <c r="AS464" s="195" t="s">
        <v>13327</v>
      </c>
      <c r="AT464" s="195" t="s">
        <v>34</v>
      </c>
      <c r="AU464" s="195" t="s">
        <v>71</v>
      </c>
      <c r="AV464" s="195" t="s">
        <v>11973</v>
      </c>
      <c r="AW464" s="195" t="s">
        <v>13219</v>
      </c>
      <c r="AX464" s="195" t="s">
        <v>2628</v>
      </c>
      <c r="AY464" s="197">
        <v>0</v>
      </c>
      <c r="AZ464" s="195" t="s">
        <v>13328</v>
      </c>
      <c r="BA464" s="195" t="s">
        <v>13329</v>
      </c>
      <c r="BB464" s="195" t="s">
        <v>13330</v>
      </c>
      <c r="BC464" s="195" t="s">
        <v>36</v>
      </c>
      <c r="BD464" s="197">
        <v>61445.86</v>
      </c>
      <c r="BE464" s="195" t="s">
        <v>13329</v>
      </c>
      <c r="BF464" s="195" t="s">
        <v>13219</v>
      </c>
      <c r="BG464" s="96">
        <f t="shared" si="22"/>
        <v>1809</v>
      </c>
      <c r="BH464" s="97">
        <f t="shared" si="23"/>
        <v>60.3</v>
      </c>
    </row>
    <row r="465" spans="1:60" ht="12.95" customHeight="1" x14ac:dyDescent="0.25">
      <c r="A465" s="88" t="s">
        <v>13446</v>
      </c>
      <c r="B465" s="91">
        <v>82</v>
      </c>
      <c r="C465" s="88" t="s">
        <v>2527</v>
      </c>
      <c r="D465" s="270">
        <v>5012</v>
      </c>
      <c r="E465" s="88" t="s">
        <v>2537</v>
      </c>
      <c r="F465" s="150" t="s">
        <v>11898</v>
      </c>
      <c r="G465" s="150"/>
      <c r="H465" s="88" t="s">
        <v>10196</v>
      </c>
      <c r="I465" s="88" t="s">
        <v>11891</v>
      </c>
      <c r="J465" s="88" t="s">
        <v>7453</v>
      </c>
      <c r="K465" s="89">
        <v>92852.05</v>
      </c>
      <c r="L465" s="89">
        <v>82000</v>
      </c>
      <c r="M465" s="89">
        <f t="shared" si="24"/>
        <v>10852.050000000003</v>
      </c>
      <c r="N465" s="299">
        <v>700</v>
      </c>
      <c r="O465" s="299" t="s">
        <v>16079</v>
      </c>
      <c r="P465" s="88" t="s">
        <v>9686</v>
      </c>
      <c r="Q465" s="180">
        <v>1191048</v>
      </c>
      <c r="R465" s="180" t="s">
        <v>13331</v>
      </c>
      <c r="S465" s="180" t="s">
        <v>13332</v>
      </c>
      <c r="T465" s="180" t="s">
        <v>2622</v>
      </c>
      <c r="U465" s="180" t="s">
        <v>13333</v>
      </c>
      <c r="V465" s="180" t="s">
        <v>13334</v>
      </c>
      <c r="W465" s="180" t="s">
        <v>13335</v>
      </c>
      <c r="X465" s="180"/>
      <c r="Y465" s="198">
        <v>40630.42</v>
      </c>
      <c r="Z465" s="198">
        <v>88326.98</v>
      </c>
      <c r="AA465" s="180" t="s">
        <v>2623</v>
      </c>
      <c r="AB465" s="180" t="s">
        <v>2623</v>
      </c>
      <c r="AC465" s="180" t="s">
        <v>2623</v>
      </c>
      <c r="AD465" s="198">
        <v>40630.42</v>
      </c>
      <c r="AE465" s="180" t="s">
        <v>26</v>
      </c>
      <c r="AF465" s="198">
        <v>40630.42</v>
      </c>
      <c r="AG465" s="198">
        <v>0</v>
      </c>
      <c r="AH465" s="180" t="s">
        <v>27</v>
      </c>
      <c r="AI465" s="198">
        <v>0</v>
      </c>
      <c r="AJ465" s="180" t="s">
        <v>2629</v>
      </c>
      <c r="AK465" s="180" t="s">
        <v>2625</v>
      </c>
      <c r="AL465" s="180" t="s">
        <v>2626</v>
      </c>
      <c r="AM465" s="180" t="s">
        <v>28</v>
      </c>
      <c r="AN465" s="88" t="s">
        <v>135</v>
      </c>
      <c r="AO465" s="180" t="s">
        <v>12630</v>
      </c>
      <c r="AP465" s="180" t="s">
        <v>45</v>
      </c>
      <c r="AQ465" s="180" t="s">
        <v>2653</v>
      </c>
      <c r="AR465" s="180" t="s">
        <v>32</v>
      </c>
      <c r="AS465" s="180" t="s">
        <v>198</v>
      </c>
      <c r="AT465" s="180" t="s">
        <v>34</v>
      </c>
      <c r="AU465" s="180" t="s">
        <v>71</v>
      </c>
      <c r="AV465" s="180" t="s">
        <v>11973</v>
      </c>
      <c r="AW465" s="180" t="s">
        <v>13188</v>
      </c>
      <c r="AX465" s="180" t="s">
        <v>2637</v>
      </c>
      <c r="AY465" s="198">
        <v>0</v>
      </c>
      <c r="AZ465" s="180" t="s">
        <v>13336</v>
      </c>
      <c r="BA465" s="180" t="s">
        <v>13337</v>
      </c>
      <c r="BB465" s="180" t="s">
        <v>13338</v>
      </c>
      <c r="BC465" s="180" t="s">
        <v>36</v>
      </c>
      <c r="BD465" s="198">
        <v>40630.42</v>
      </c>
      <c r="BE465" s="180" t="s">
        <v>13337</v>
      </c>
      <c r="BF465" s="180" t="s">
        <v>13188</v>
      </c>
      <c r="BG465" s="96">
        <f t="shared" si="22"/>
        <v>1647</v>
      </c>
      <c r="BH465" s="97">
        <f t="shared" si="23"/>
        <v>54.9</v>
      </c>
    </row>
    <row r="466" spans="1:60" ht="12.95" customHeight="1" x14ac:dyDescent="0.25">
      <c r="A466" s="88" t="s">
        <v>13446</v>
      </c>
      <c r="B466" s="102">
        <v>93</v>
      </c>
      <c r="C466" s="88" t="s">
        <v>2527</v>
      </c>
      <c r="D466" s="270">
        <v>8033</v>
      </c>
      <c r="E466" s="88" t="s">
        <v>2557</v>
      </c>
      <c r="F466" s="150" t="s">
        <v>11913</v>
      </c>
      <c r="G466" s="150"/>
      <c r="H466" s="88" t="s">
        <v>10196</v>
      </c>
      <c r="I466" s="88" t="s">
        <v>11891</v>
      </c>
      <c r="J466" s="150" t="s">
        <v>7839</v>
      </c>
      <c r="K466" s="89">
        <v>183197.46</v>
      </c>
      <c r="L466" s="89">
        <v>183197.46</v>
      </c>
      <c r="M466" s="89">
        <f t="shared" si="24"/>
        <v>0</v>
      </c>
      <c r="N466" s="299">
        <v>16488.439999999999</v>
      </c>
      <c r="O466" s="299"/>
      <c r="P466" s="88" t="s">
        <v>7842</v>
      </c>
      <c r="Q466" s="195">
        <v>1378079</v>
      </c>
      <c r="R466" s="195" t="s">
        <v>13339</v>
      </c>
      <c r="S466" s="195" t="s">
        <v>13340</v>
      </c>
      <c r="T466" s="195" t="s">
        <v>2622</v>
      </c>
      <c r="U466" s="195" t="s">
        <v>13341</v>
      </c>
      <c r="V466" s="195" t="s">
        <v>13342</v>
      </c>
      <c r="W466" s="195" t="s">
        <v>13343</v>
      </c>
      <c r="X466" s="195" t="s">
        <v>2623</v>
      </c>
      <c r="Y466" s="197">
        <v>118420</v>
      </c>
      <c r="Z466" s="197">
        <v>118420</v>
      </c>
      <c r="AA466" s="195" t="s">
        <v>2623</v>
      </c>
      <c r="AB466" s="195" t="s">
        <v>2623</v>
      </c>
      <c r="AC466" s="195" t="s">
        <v>2623</v>
      </c>
      <c r="AD466" s="197">
        <v>118420</v>
      </c>
      <c r="AE466" s="195" t="s">
        <v>26</v>
      </c>
      <c r="AF466" s="197">
        <v>118420</v>
      </c>
      <c r="AG466" s="197">
        <v>10747.31</v>
      </c>
      <c r="AH466" s="195" t="s">
        <v>27</v>
      </c>
      <c r="AI466" s="197">
        <v>0</v>
      </c>
      <c r="AJ466" s="195" t="s">
        <v>2629</v>
      </c>
      <c r="AK466" s="195" t="s">
        <v>2625</v>
      </c>
      <c r="AL466" s="195" t="s">
        <v>2626</v>
      </c>
      <c r="AM466" s="195" t="s">
        <v>28</v>
      </c>
      <c r="AN466" s="88" t="s">
        <v>135</v>
      </c>
      <c r="AO466" s="195" t="s">
        <v>136</v>
      </c>
      <c r="AP466" s="195" t="s">
        <v>31</v>
      </c>
      <c r="AQ466" s="195" t="s">
        <v>2653</v>
      </c>
      <c r="AR466" s="195" t="s">
        <v>32</v>
      </c>
      <c r="AS466" s="195" t="s">
        <v>39</v>
      </c>
      <c r="AT466" s="195" t="s">
        <v>40</v>
      </c>
      <c r="AU466" s="195" t="s">
        <v>41</v>
      </c>
      <c r="AV466" s="195" t="s">
        <v>11973</v>
      </c>
      <c r="AW466" s="195" t="s">
        <v>13268</v>
      </c>
      <c r="AX466" s="195" t="s">
        <v>43</v>
      </c>
      <c r="AY466" s="197">
        <v>0</v>
      </c>
      <c r="AZ466" s="195" t="s">
        <v>13344</v>
      </c>
      <c r="BA466" s="195" t="s">
        <v>10413</v>
      </c>
      <c r="BB466" s="195" t="s">
        <v>13345</v>
      </c>
      <c r="BC466" s="195" t="s">
        <v>36</v>
      </c>
      <c r="BD466" s="197">
        <v>118420</v>
      </c>
      <c r="BE466" s="195" t="s">
        <v>10413</v>
      </c>
      <c r="BF466" s="195" t="s">
        <v>13268</v>
      </c>
      <c r="BG466" s="96">
        <f t="shared" si="22"/>
        <v>1089</v>
      </c>
      <c r="BH466" s="97">
        <f t="shared" si="23"/>
        <v>36.299999999999997</v>
      </c>
    </row>
    <row r="467" spans="1:60" ht="12.95" customHeight="1" x14ac:dyDescent="0.25">
      <c r="A467" s="88" t="s">
        <v>13446</v>
      </c>
      <c r="B467" s="102">
        <v>93</v>
      </c>
      <c r="C467" s="88" t="s">
        <v>2527</v>
      </c>
      <c r="D467" s="270">
        <v>1122</v>
      </c>
      <c r="E467" s="88" t="s">
        <v>2539</v>
      </c>
      <c r="F467" s="150" t="s">
        <v>11913</v>
      </c>
      <c r="G467" s="150"/>
      <c r="H467" s="88" t="s">
        <v>10196</v>
      </c>
      <c r="I467" s="88" t="s">
        <v>13449</v>
      </c>
      <c r="J467" s="88" t="s">
        <v>7453</v>
      </c>
      <c r="K467" s="89">
        <v>21743.05</v>
      </c>
      <c r="L467" s="89">
        <v>19800</v>
      </c>
      <c r="M467" s="89">
        <f t="shared" si="24"/>
        <v>1943.0499999999993</v>
      </c>
      <c r="N467" s="299"/>
      <c r="O467" s="299" t="s">
        <v>16082</v>
      </c>
      <c r="P467" s="88" t="s">
        <v>7842</v>
      </c>
      <c r="Q467" s="195">
        <v>1476474</v>
      </c>
      <c r="R467" s="195" t="s">
        <v>13346</v>
      </c>
      <c r="S467" s="195" t="s">
        <v>13347</v>
      </c>
      <c r="T467" s="195" t="s">
        <v>2622</v>
      </c>
      <c r="U467" s="195" t="s">
        <v>13348</v>
      </c>
      <c r="V467" s="195" t="s">
        <v>13349</v>
      </c>
      <c r="W467" s="195" t="s">
        <v>13350</v>
      </c>
      <c r="X467" s="195" t="s">
        <v>2623</v>
      </c>
      <c r="Y467" s="197">
        <v>17610</v>
      </c>
      <c r="Z467" s="197">
        <v>17610</v>
      </c>
      <c r="AA467" s="195" t="s">
        <v>2623</v>
      </c>
      <c r="AB467" s="195" t="s">
        <v>2623</v>
      </c>
      <c r="AC467" s="195" t="s">
        <v>2623</v>
      </c>
      <c r="AD467" s="197">
        <v>17610</v>
      </c>
      <c r="AE467" s="195" t="s">
        <v>26</v>
      </c>
      <c r="AF467" s="197">
        <v>17610</v>
      </c>
      <c r="AG467" s="197">
        <v>0</v>
      </c>
      <c r="AH467" s="195" t="s">
        <v>27</v>
      </c>
      <c r="AI467" s="197">
        <v>0</v>
      </c>
      <c r="AJ467" s="195" t="s">
        <v>2629</v>
      </c>
      <c r="AK467" s="195" t="s">
        <v>2625</v>
      </c>
      <c r="AL467" s="195" t="s">
        <v>2626</v>
      </c>
      <c r="AM467" s="195" t="s">
        <v>28</v>
      </c>
      <c r="AN467" s="88" t="s">
        <v>135</v>
      </c>
      <c r="AO467" s="195" t="s">
        <v>136</v>
      </c>
      <c r="AP467" s="195" t="s">
        <v>45</v>
      </c>
      <c r="AQ467" s="195" t="s">
        <v>2634</v>
      </c>
      <c r="AR467" s="195" t="s">
        <v>32</v>
      </c>
      <c r="AS467" s="195" t="s">
        <v>4908</v>
      </c>
      <c r="AT467" s="195" t="s">
        <v>123</v>
      </c>
      <c r="AU467" s="195" t="s">
        <v>185</v>
      </c>
      <c r="AV467" s="195" t="s">
        <v>11973</v>
      </c>
      <c r="AW467" s="195" t="s">
        <v>13268</v>
      </c>
      <c r="AX467" s="195" t="s">
        <v>2637</v>
      </c>
      <c r="AY467" s="197">
        <v>0</v>
      </c>
      <c r="AZ467" s="195" t="s">
        <v>13351</v>
      </c>
      <c r="BA467" s="195" t="s">
        <v>10749</v>
      </c>
      <c r="BB467" s="195" t="s">
        <v>13352</v>
      </c>
      <c r="BC467" s="195" t="s">
        <v>36</v>
      </c>
      <c r="BD467" s="197">
        <v>17610</v>
      </c>
      <c r="BE467" s="195" t="s">
        <v>10749</v>
      </c>
      <c r="BF467" s="195" t="s">
        <v>13268</v>
      </c>
      <c r="BG467" s="96">
        <f t="shared" si="22"/>
        <v>806</v>
      </c>
      <c r="BH467" s="97">
        <f t="shared" si="23"/>
        <v>26.866666666666667</v>
      </c>
    </row>
    <row r="468" spans="1:60" ht="12.95" customHeight="1" x14ac:dyDescent="0.25">
      <c r="A468" s="88" t="s">
        <v>13446</v>
      </c>
      <c r="B468" s="102">
        <v>93</v>
      </c>
      <c r="C468" s="88" t="s">
        <v>2527</v>
      </c>
      <c r="D468" s="270">
        <v>5030</v>
      </c>
      <c r="E468" s="88" t="s">
        <v>2530</v>
      </c>
      <c r="F468" s="150" t="s">
        <v>11913</v>
      </c>
      <c r="G468" s="150"/>
      <c r="H468" s="88" t="s">
        <v>10196</v>
      </c>
      <c r="I468" s="88" t="s">
        <v>13449</v>
      </c>
      <c r="J468" s="150" t="s">
        <v>7456</v>
      </c>
      <c r="K468" s="89">
        <v>45853.77</v>
      </c>
      <c r="L468" s="89">
        <v>0</v>
      </c>
      <c r="M468" s="89">
        <f t="shared" si="24"/>
        <v>45853.77</v>
      </c>
      <c r="N468" s="299">
        <v>0</v>
      </c>
      <c r="O468" s="315" t="s">
        <v>16077</v>
      </c>
      <c r="P468" s="88" t="s">
        <v>7842</v>
      </c>
      <c r="Q468" s="195">
        <v>1439389</v>
      </c>
      <c r="R468" s="195" t="s">
        <v>13353</v>
      </c>
      <c r="S468" s="195" t="s">
        <v>13354</v>
      </c>
      <c r="T468" s="195" t="s">
        <v>2622</v>
      </c>
      <c r="U468" s="195" t="s">
        <v>13355</v>
      </c>
      <c r="V468" s="195" t="s">
        <v>13356</v>
      </c>
      <c r="W468" s="195" t="s">
        <v>13357</v>
      </c>
      <c r="X468" s="195" t="s">
        <v>2623</v>
      </c>
      <c r="Y468" s="197">
        <v>26549</v>
      </c>
      <c r="Z468" s="197">
        <v>26549</v>
      </c>
      <c r="AA468" s="195" t="s">
        <v>2623</v>
      </c>
      <c r="AB468" s="195" t="s">
        <v>2623</v>
      </c>
      <c r="AC468" s="195" t="s">
        <v>2623</v>
      </c>
      <c r="AD468" s="197">
        <v>26549</v>
      </c>
      <c r="AE468" s="195" t="s">
        <v>50</v>
      </c>
      <c r="AF468" s="197">
        <v>13274.5</v>
      </c>
      <c r="AG468" s="197">
        <v>0</v>
      </c>
      <c r="AH468" s="195" t="s">
        <v>27</v>
      </c>
      <c r="AI468" s="197">
        <v>0</v>
      </c>
      <c r="AJ468" s="195" t="s">
        <v>2629</v>
      </c>
      <c r="AK468" s="195" t="s">
        <v>2630</v>
      </c>
      <c r="AL468" s="196"/>
      <c r="AM468" s="195" t="s">
        <v>28</v>
      </c>
      <c r="AN468" s="88" t="s">
        <v>135</v>
      </c>
      <c r="AO468" s="195" t="s">
        <v>136</v>
      </c>
      <c r="AP468" s="195" t="s">
        <v>45</v>
      </c>
      <c r="AQ468" s="195" t="s">
        <v>2632</v>
      </c>
      <c r="AR468" s="195" t="s">
        <v>131</v>
      </c>
      <c r="AS468" s="195" t="s">
        <v>837</v>
      </c>
      <c r="AT468" s="195" t="s">
        <v>34</v>
      </c>
      <c r="AU468" s="195" t="s">
        <v>71</v>
      </c>
      <c r="AV468" s="195" t="s">
        <v>11973</v>
      </c>
      <c r="AW468" s="195" t="s">
        <v>13219</v>
      </c>
      <c r="AX468" s="195" t="s">
        <v>2628</v>
      </c>
      <c r="AY468" s="197">
        <v>0</v>
      </c>
      <c r="AZ468" s="195" t="s">
        <v>13358</v>
      </c>
      <c r="BA468" s="195" t="s">
        <v>13359</v>
      </c>
      <c r="BB468" s="195" t="s">
        <v>13360</v>
      </c>
      <c r="BC468" s="195" t="s">
        <v>36</v>
      </c>
      <c r="BD468" s="197">
        <v>26549</v>
      </c>
      <c r="BE468" s="195" t="s">
        <v>13359</v>
      </c>
      <c r="BF468" s="195" t="s">
        <v>13219</v>
      </c>
      <c r="BG468" s="96">
        <f t="shared" si="22"/>
        <v>1007</v>
      </c>
      <c r="BH468" s="97">
        <f t="shared" si="23"/>
        <v>33.56666666666667</v>
      </c>
    </row>
    <row r="469" spans="1:60" ht="12.95" customHeight="1" x14ac:dyDescent="0.25">
      <c r="A469" s="88" t="s">
        <v>13446</v>
      </c>
      <c r="B469" s="102">
        <v>93</v>
      </c>
      <c r="C469" s="88" t="s">
        <v>2527</v>
      </c>
      <c r="D469" s="270">
        <v>9999</v>
      </c>
      <c r="E469" s="88" t="s">
        <v>2529</v>
      </c>
      <c r="F469" s="150" t="s">
        <v>11898</v>
      </c>
      <c r="G469" s="150"/>
      <c r="H469" s="88" t="s">
        <v>10196</v>
      </c>
      <c r="I469" s="88" t="s">
        <v>10206</v>
      </c>
      <c r="J469" s="150" t="s">
        <v>7456</v>
      </c>
      <c r="K469" s="89">
        <v>33433.24</v>
      </c>
      <c r="L469" s="89">
        <v>0</v>
      </c>
      <c r="M469" s="89">
        <f t="shared" si="24"/>
        <v>33433.24</v>
      </c>
      <c r="N469" s="299">
        <v>0</v>
      </c>
      <c r="O469" s="315" t="s">
        <v>16077</v>
      </c>
      <c r="P469" s="88" t="s">
        <v>7842</v>
      </c>
      <c r="Q469" s="195">
        <v>1408702</v>
      </c>
      <c r="R469" s="195" t="s">
        <v>13361</v>
      </c>
      <c r="S469" s="195" t="s">
        <v>13362</v>
      </c>
      <c r="T469" s="195" t="s">
        <v>2622</v>
      </c>
      <c r="U469" s="195" t="s">
        <v>13363</v>
      </c>
      <c r="V469" s="195" t="s">
        <v>13364</v>
      </c>
      <c r="W469" s="195" t="s">
        <v>13365</v>
      </c>
      <c r="X469" s="195" t="s">
        <v>2623</v>
      </c>
      <c r="Y469" s="197">
        <v>18000</v>
      </c>
      <c r="Z469" s="197">
        <v>18000</v>
      </c>
      <c r="AA469" s="195" t="s">
        <v>2623</v>
      </c>
      <c r="AB469" s="195" t="s">
        <v>2623</v>
      </c>
      <c r="AC469" s="195" t="s">
        <v>2623</v>
      </c>
      <c r="AD469" s="197">
        <v>18000</v>
      </c>
      <c r="AE469" s="195" t="s">
        <v>50</v>
      </c>
      <c r="AF469" s="197">
        <v>9000</v>
      </c>
      <c r="AG469" s="197">
        <v>0</v>
      </c>
      <c r="AH469" s="195" t="s">
        <v>27</v>
      </c>
      <c r="AI469" s="197">
        <v>0</v>
      </c>
      <c r="AJ469" s="195" t="s">
        <v>2629</v>
      </c>
      <c r="AK469" s="195" t="s">
        <v>2630</v>
      </c>
      <c r="AL469" s="196"/>
      <c r="AM469" s="195" t="s">
        <v>28</v>
      </c>
      <c r="AN469" s="88" t="s">
        <v>135</v>
      </c>
      <c r="AO469" s="195" t="s">
        <v>136</v>
      </c>
      <c r="AP469" s="195" t="s">
        <v>45</v>
      </c>
      <c r="AQ469" s="195" t="s">
        <v>2634</v>
      </c>
      <c r="AR469" s="195" t="s">
        <v>32</v>
      </c>
      <c r="AS469" s="195" t="s">
        <v>176</v>
      </c>
      <c r="AT469" s="195" t="s">
        <v>55</v>
      </c>
      <c r="AU469" s="195" t="s">
        <v>71</v>
      </c>
      <c r="AV469" s="195" t="s">
        <v>11973</v>
      </c>
      <c r="AW469" s="195" t="s">
        <v>13219</v>
      </c>
      <c r="AX469" s="195" t="s">
        <v>2628</v>
      </c>
      <c r="AY469" s="197">
        <v>0</v>
      </c>
      <c r="AZ469" s="195" t="s">
        <v>13366</v>
      </c>
      <c r="BA469" s="195" t="s">
        <v>13367</v>
      </c>
      <c r="BB469" s="195" t="s">
        <v>13368</v>
      </c>
      <c r="BC469" s="195" t="s">
        <v>36</v>
      </c>
      <c r="BD469" s="197">
        <v>18000</v>
      </c>
      <c r="BE469" s="195" t="s">
        <v>13367</v>
      </c>
      <c r="BF469" s="195" t="s">
        <v>13219</v>
      </c>
      <c r="BG469" s="96">
        <f t="shared" si="22"/>
        <v>1118</v>
      </c>
      <c r="BH469" s="97">
        <f t="shared" si="23"/>
        <v>37.266666666666666</v>
      </c>
    </row>
    <row r="470" spans="1:60" ht="12.95" customHeight="1" x14ac:dyDescent="0.25">
      <c r="A470" s="88" t="s">
        <v>13446</v>
      </c>
      <c r="B470" s="91">
        <v>90</v>
      </c>
      <c r="C470" s="88" t="s">
        <v>2527</v>
      </c>
      <c r="D470" s="270">
        <v>12</v>
      </c>
      <c r="E470" s="88" t="s">
        <v>2542</v>
      </c>
      <c r="F470" s="150" t="s">
        <v>11898</v>
      </c>
      <c r="G470" s="150"/>
      <c r="H470" s="88" t="s">
        <v>10196</v>
      </c>
      <c r="I470" s="88" t="s">
        <v>11912</v>
      </c>
      <c r="J470" s="150" t="s">
        <v>7456</v>
      </c>
      <c r="K470" s="89">
        <v>194624.61</v>
      </c>
      <c r="L470" s="89">
        <v>0</v>
      </c>
      <c r="M470" s="89">
        <f t="shared" ref="M470:M479" si="25" xml:space="preserve"> K470-L470</f>
        <v>194624.61</v>
      </c>
      <c r="N470" s="299">
        <v>0</v>
      </c>
      <c r="O470" s="315" t="s">
        <v>16077</v>
      </c>
      <c r="P470" s="88" t="s">
        <v>7842</v>
      </c>
      <c r="Q470" s="180">
        <v>1406693</v>
      </c>
      <c r="R470" s="180" t="s">
        <v>13369</v>
      </c>
      <c r="S470" s="180" t="s">
        <v>13370</v>
      </c>
      <c r="T470" s="180" t="s">
        <v>2622</v>
      </c>
      <c r="U470" s="180" t="s">
        <v>13371</v>
      </c>
      <c r="V470" s="180" t="s">
        <v>13372</v>
      </c>
      <c r="W470" s="180" t="s">
        <v>13373</v>
      </c>
      <c r="X470" s="180" t="s">
        <v>2623</v>
      </c>
      <c r="Y470" s="198">
        <v>109500</v>
      </c>
      <c r="Z470" s="198">
        <v>109500</v>
      </c>
      <c r="AA470" s="180" t="s">
        <v>2623</v>
      </c>
      <c r="AB470" s="180" t="s">
        <v>2623</v>
      </c>
      <c r="AC470" s="180" t="s">
        <v>2623</v>
      </c>
      <c r="AD470" s="198">
        <v>109500</v>
      </c>
      <c r="AE470" s="180" t="s">
        <v>50</v>
      </c>
      <c r="AF470" s="198">
        <v>54750</v>
      </c>
      <c r="AG470" s="198">
        <v>0</v>
      </c>
      <c r="AH470" s="180" t="s">
        <v>27</v>
      </c>
      <c r="AI470" s="198">
        <v>0</v>
      </c>
      <c r="AJ470" s="180" t="s">
        <v>2629</v>
      </c>
      <c r="AK470" s="180" t="s">
        <v>2630</v>
      </c>
      <c r="AL470" s="182"/>
      <c r="AM470" s="180" t="s">
        <v>28</v>
      </c>
      <c r="AN470" s="88" t="s">
        <v>135</v>
      </c>
      <c r="AO470" s="180" t="s">
        <v>136</v>
      </c>
      <c r="AP470" s="180" t="s">
        <v>31</v>
      </c>
      <c r="AQ470" s="180" t="s">
        <v>2632</v>
      </c>
      <c r="AR470" s="180" t="s">
        <v>131</v>
      </c>
      <c r="AS470" s="180" t="s">
        <v>4941</v>
      </c>
      <c r="AT470" s="180" t="s">
        <v>34</v>
      </c>
      <c r="AU470" s="180" t="s">
        <v>71</v>
      </c>
      <c r="AV470" s="180" t="s">
        <v>11973</v>
      </c>
      <c r="AW470" s="180" t="s">
        <v>13219</v>
      </c>
      <c r="AX470" s="180" t="s">
        <v>2628</v>
      </c>
      <c r="AY470" s="198">
        <v>0</v>
      </c>
      <c r="AZ470" s="180" t="s">
        <v>13374</v>
      </c>
      <c r="BA470" s="180" t="s">
        <v>13375</v>
      </c>
      <c r="BB470" s="180" t="s">
        <v>13376</v>
      </c>
      <c r="BC470" s="180" t="s">
        <v>36</v>
      </c>
      <c r="BD470" s="198">
        <v>109500</v>
      </c>
      <c r="BE470" s="180" t="s">
        <v>13375</v>
      </c>
      <c r="BF470" s="180" t="s">
        <v>13219</v>
      </c>
      <c r="BG470" s="96">
        <f t="shared" si="22"/>
        <v>1034</v>
      </c>
      <c r="BH470" s="97">
        <f t="shared" si="23"/>
        <v>34.466666666666669</v>
      </c>
    </row>
    <row r="471" spans="1:60" ht="12.95" customHeight="1" x14ac:dyDescent="0.2">
      <c r="A471" s="88" t="s">
        <v>13446</v>
      </c>
      <c r="B471" s="91">
        <v>93</v>
      </c>
      <c r="C471" s="88" t="s">
        <v>2527</v>
      </c>
      <c r="D471" s="270">
        <v>5030</v>
      </c>
      <c r="E471" s="88" t="s">
        <v>2530</v>
      </c>
      <c r="F471" s="150" t="s">
        <v>11898</v>
      </c>
      <c r="G471" s="150"/>
      <c r="H471" s="88" t="s">
        <v>10196</v>
      </c>
      <c r="I471" s="88" t="s">
        <v>12861</v>
      </c>
      <c r="J471" s="150" t="s">
        <v>7456</v>
      </c>
      <c r="K471" s="89">
        <v>17448.91</v>
      </c>
      <c r="L471" s="89">
        <v>0</v>
      </c>
      <c r="M471" s="89">
        <f t="shared" si="25"/>
        <v>17448.91</v>
      </c>
      <c r="N471" s="299">
        <v>0</v>
      </c>
      <c r="O471" s="315" t="s">
        <v>16077</v>
      </c>
      <c r="P471" s="88" t="s">
        <v>7842</v>
      </c>
      <c r="Q471" s="180">
        <v>1619488</v>
      </c>
      <c r="R471" s="180" t="s">
        <v>13377</v>
      </c>
      <c r="S471" s="180" t="s">
        <v>13378</v>
      </c>
      <c r="T471" s="180" t="s">
        <v>2622</v>
      </c>
      <c r="U471" s="180" t="s">
        <v>13379</v>
      </c>
      <c r="V471" s="180" t="s">
        <v>13380</v>
      </c>
      <c r="W471" s="180" t="s">
        <v>13381</v>
      </c>
      <c r="X471" s="180" t="s">
        <v>2623</v>
      </c>
      <c r="Y471" s="198">
        <v>46188</v>
      </c>
      <c r="Z471" s="198">
        <v>46188</v>
      </c>
      <c r="AA471" s="180" t="s">
        <v>2623</v>
      </c>
      <c r="AB471" s="180" t="s">
        <v>2623</v>
      </c>
      <c r="AC471" s="180" t="s">
        <v>2623</v>
      </c>
      <c r="AD471" s="198">
        <v>46188</v>
      </c>
      <c r="AE471" s="180" t="s">
        <v>50</v>
      </c>
      <c r="AF471" s="198">
        <v>23094</v>
      </c>
      <c r="AG471" s="198">
        <v>0</v>
      </c>
      <c r="AH471" s="180" t="s">
        <v>27</v>
      </c>
      <c r="AI471" s="198">
        <v>0</v>
      </c>
      <c r="AJ471" s="180" t="s">
        <v>2629</v>
      </c>
      <c r="AK471" s="180" t="s">
        <v>2630</v>
      </c>
      <c r="AL471" s="182"/>
      <c r="AM471" s="180" t="s">
        <v>28</v>
      </c>
      <c r="AN471" s="116" t="s">
        <v>196</v>
      </c>
      <c r="AO471" s="180" t="s">
        <v>12630</v>
      </c>
      <c r="AP471" s="180" t="s">
        <v>45</v>
      </c>
      <c r="AQ471" s="180" t="s">
        <v>2634</v>
      </c>
      <c r="AR471" s="180" t="s">
        <v>32</v>
      </c>
      <c r="AS471" s="180" t="s">
        <v>9104</v>
      </c>
      <c r="AT471" s="180" t="s">
        <v>34</v>
      </c>
      <c r="AU471" s="180" t="s">
        <v>71</v>
      </c>
      <c r="AV471" s="180" t="s">
        <v>11973</v>
      </c>
      <c r="AW471" s="180" t="s">
        <v>13219</v>
      </c>
      <c r="AX471" s="180" t="s">
        <v>2628</v>
      </c>
      <c r="AY471" s="198">
        <v>0</v>
      </c>
      <c r="AZ471" s="180" t="s">
        <v>13382</v>
      </c>
      <c r="BA471" s="180" t="s">
        <v>13383</v>
      </c>
      <c r="BB471" s="180" t="s">
        <v>13384</v>
      </c>
      <c r="BC471" s="180" t="s">
        <v>36</v>
      </c>
      <c r="BD471" s="198">
        <v>46188</v>
      </c>
      <c r="BE471" s="180" t="s">
        <v>13383</v>
      </c>
      <c r="BF471" s="180" t="s">
        <v>13219</v>
      </c>
      <c r="BG471" s="96">
        <f t="shared" si="22"/>
        <v>524</v>
      </c>
      <c r="BH471" s="97">
        <f t="shared" si="23"/>
        <v>17.466666666666665</v>
      </c>
    </row>
    <row r="472" spans="1:60" ht="12.95" customHeight="1" x14ac:dyDescent="0.2">
      <c r="A472" s="88" t="s">
        <v>13446</v>
      </c>
      <c r="B472" s="91">
        <v>82</v>
      </c>
      <c r="C472" s="88" t="s">
        <v>2527</v>
      </c>
      <c r="D472" s="270">
        <v>5012</v>
      </c>
      <c r="E472" s="88" t="s">
        <v>2537</v>
      </c>
      <c r="F472" s="150" t="s">
        <v>11898</v>
      </c>
      <c r="G472" s="150"/>
      <c r="H472" s="88" t="s">
        <v>11884</v>
      </c>
      <c r="I472" s="88" t="s">
        <v>13987</v>
      </c>
      <c r="J472" s="150" t="s">
        <v>7456</v>
      </c>
      <c r="K472" s="89">
        <v>49897.440000000002</v>
      </c>
      <c r="L472" s="89">
        <v>0</v>
      </c>
      <c r="M472" s="89">
        <f t="shared" si="25"/>
        <v>49897.440000000002</v>
      </c>
      <c r="N472" s="299">
        <v>0</v>
      </c>
      <c r="O472" s="315" t="s">
        <v>16077</v>
      </c>
      <c r="P472" s="88" t="s">
        <v>7842</v>
      </c>
      <c r="Q472" s="180">
        <v>1435354</v>
      </c>
      <c r="R472" s="180" t="s">
        <v>13385</v>
      </c>
      <c r="S472" s="180" t="s">
        <v>13386</v>
      </c>
      <c r="T472" s="180" t="s">
        <v>2622</v>
      </c>
      <c r="U472" s="180" t="s">
        <v>13387</v>
      </c>
      <c r="V472" s="180" t="s">
        <v>13447</v>
      </c>
      <c r="W472" s="180" t="s">
        <v>13388</v>
      </c>
      <c r="X472" s="180" t="s">
        <v>2623</v>
      </c>
      <c r="Y472" s="198">
        <v>28585.1</v>
      </c>
      <c r="Z472" s="198">
        <v>36884</v>
      </c>
      <c r="AA472" s="180" t="s">
        <v>2623</v>
      </c>
      <c r="AB472" s="180" t="s">
        <v>2623</v>
      </c>
      <c r="AC472" s="180" t="s">
        <v>2623</v>
      </c>
      <c r="AD472" s="198">
        <v>28585.1</v>
      </c>
      <c r="AE472" s="180" t="s">
        <v>50</v>
      </c>
      <c r="AF472" s="198">
        <v>14292.55</v>
      </c>
      <c r="AG472" s="198">
        <v>0</v>
      </c>
      <c r="AH472" s="180" t="s">
        <v>27</v>
      </c>
      <c r="AI472" s="198">
        <v>0</v>
      </c>
      <c r="AJ472" s="180" t="s">
        <v>2629</v>
      </c>
      <c r="AK472" s="180" t="s">
        <v>2630</v>
      </c>
      <c r="AL472" s="182"/>
      <c r="AM472" s="180" t="s">
        <v>28</v>
      </c>
      <c r="AN472" s="116" t="s">
        <v>196</v>
      </c>
      <c r="AO472" s="180" t="s">
        <v>12630</v>
      </c>
      <c r="AP472" s="180" t="s">
        <v>31</v>
      </c>
      <c r="AQ472" s="180" t="s">
        <v>2652</v>
      </c>
      <c r="AR472" s="180" t="s">
        <v>32</v>
      </c>
      <c r="AS472" s="180" t="s">
        <v>77</v>
      </c>
      <c r="AT472" s="180" t="s">
        <v>34</v>
      </c>
      <c r="AU472" s="180" t="s">
        <v>71</v>
      </c>
      <c r="AV472" s="180" t="s">
        <v>11973</v>
      </c>
      <c r="AW472" s="180" t="s">
        <v>13219</v>
      </c>
      <c r="AX472" s="180" t="s">
        <v>2628</v>
      </c>
      <c r="AY472" s="198">
        <v>0</v>
      </c>
      <c r="AZ472" s="180" t="s">
        <v>13389</v>
      </c>
      <c r="BA472" s="180" t="s">
        <v>13390</v>
      </c>
      <c r="BB472" s="180" t="s">
        <v>13391</v>
      </c>
      <c r="BC472" s="180" t="s">
        <v>36</v>
      </c>
      <c r="BD472" s="198">
        <v>28585.1</v>
      </c>
      <c r="BE472" s="180" t="s">
        <v>13390</v>
      </c>
      <c r="BF472" s="180" t="s">
        <v>13219</v>
      </c>
      <c r="BG472" s="96">
        <f t="shared" si="22"/>
        <v>915</v>
      </c>
      <c r="BH472" s="97">
        <f t="shared" si="23"/>
        <v>30.5</v>
      </c>
    </row>
    <row r="473" spans="1:60" ht="12.95" customHeight="1" x14ac:dyDescent="0.2">
      <c r="A473" s="88" t="s">
        <v>13446</v>
      </c>
      <c r="B473" s="102">
        <v>82</v>
      </c>
      <c r="C473" s="88" t="s">
        <v>2527</v>
      </c>
      <c r="D473" s="270">
        <v>5012</v>
      </c>
      <c r="E473" s="88" t="s">
        <v>2537</v>
      </c>
      <c r="F473" s="150" t="s">
        <v>11898</v>
      </c>
      <c r="G473" s="150"/>
      <c r="H473" s="88" t="s">
        <v>10196</v>
      </c>
      <c r="I473" s="88" t="s">
        <v>11891</v>
      </c>
      <c r="J473" s="150" t="s">
        <v>7456</v>
      </c>
      <c r="K473" s="89">
        <v>58385.02</v>
      </c>
      <c r="L473" s="89">
        <v>0</v>
      </c>
      <c r="M473" s="89">
        <f t="shared" si="25"/>
        <v>58385.02</v>
      </c>
      <c r="N473" s="299">
        <v>0</v>
      </c>
      <c r="O473" s="315" t="s">
        <v>16077</v>
      </c>
      <c r="P473" s="88" t="s">
        <v>7842</v>
      </c>
      <c r="Q473" s="195">
        <v>1696005</v>
      </c>
      <c r="R473" s="195" t="s">
        <v>13392</v>
      </c>
      <c r="S473" s="195" t="s">
        <v>13393</v>
      </c>
      <c r="T473" s="195" t="s">
        <v>2622</v>
      </c>
      <c r="U473" s="195" t="s">
        <v>13394</v>
      </c>
      <c r="V473" s="195" t="s">
        <v>13395</v>
      </c>
      <c r="W473" s="195" t="s">
        <v>13396</v>
      </c>
      <c r="X473" s="195" t="s">
        <v>2623</v>
      </c>
      <c r="Y473" s="197">
        <v>45000</v>
      </c>
      <c r="Z473" s="197">
        <v>45000</v>
      </c>
      <c r="AA473" s="195" t="s">
        <v>2623</v>
      </c>
      <c r="AB473" s="195" t="s">
        <v>2623</v>
      </c>
      <c r="AC473" s="195" t="s">
        <v>2623</v>
      </c>
      <c r="AD473" s="197">
        <v>45000</v>
      </c>
      <c r="AE473" s="195" t="s">
        <v>50</v>
      </c>
      <c r="AF473" s="197">
        <v>22500</v>
      </c>
      <c r="AG473" s="197">
        <v>0</v>
      </c>
      <c r="AH473" s="195" t="s">
        <v>27</v>
      </c>
      <c r="AI473" s="197">
        <v>0</v>
      </c>
      <c r="AJ473" s="195" t="s">
        <v>2629</v>
      </c>
      <c r="AK473" s="195" t="s">
        <v>2630</v>
      </c>
      <c r="AL473" s="196"/>
      <c r="AM473" s="195" t="s">
        <v>28</v>
      </c>
      <c r="AN473" s="116" t="s">
        <v>196</v>
      </c>
      <c r="AO473" s="195" t="s">
        <v>136</v>
      </c>
      <c r="AP473" s="195" t="s">
        <v>31</v>
      </c>
      <c r="AQ473" s="195" t="s">
        <v>2652</v>
      </c>
      <c r="AR473" s="195" t="s">
        <v>32</v>
      </c>
      <c r="AS473" s="195" t="s">
        <v>292</v>
      </c>
      <c r="AT473" s="195" t="s">
        <v>34</v>
      </c>
      <c r="AU473" s="195" t="s">
        <v>71</v>
      </c>
      <c r="AV473" s="195" t="s">
        <v>11973</v>
      </c>
      <c r="AW473" s="195" t="s">
        <v>13219</v>
      </c>
      <c r="AX473" s="195" t="s">
        <v>2628</v>
      </c>
      <c r="AY473" s="197">
        <v>0</v>
      </c>
      <c r="AZ473" s="195" t="s">
        <v>13397</v>
      </c>
      <c r="BA473" s="195" t="s">
        <v>13398</v>
      </c>
      <c r="BB473" s="195" t="s">
        <v>13399</v>
      </c>
      <c r="BC473" s="195" t="s">
        <v>36</v>
      </c>
      <c r="BD473" s="197">
        <v>45000</v>
      </c>
      <c r="BE473" s="195" t="s">
        <v>13398</v>
      </c>
      <c r="BF473" s="195" t="s">
        <v>13219</v>
      </c>
      <c r="BG473" s="96">
        <f t="shared" si="22"/>
        <v>419</v>
      </c>
      <c r="BH473" s="97">
        <f t="shared" si="23"/>
        <v>13.966666666666667</v>
      </c>
    </row>
    <row r="474" spans="1:60" ht="12.95" customHeight="1" x14ac:dyDescent="0.25">
      <c r="A474" s="88" t="s">
        <v>13446</v>
      </c>
      <c r="B474" s="91">
        <v>82</v>
      </c>
      <c r="C474" s="88" t="s">
        <v>2527</v>
      </c>
      <c r="D474" s="270">
        <v>5012</v>
      </c>
      <c r="E474" s="88" t="s">
        <v>2537</v>
      </c>
      <c r="F474" s="150" t="s">
        <v>11898</v>
      </c>
      <c r="G474" s="150"/>
      <c r="H474" s="88" t="s">
        <v>10196</v>
      </c>
      <c r="I474" s="88" t="s">
        <v>10206</v>
      </c>
      <c r="J474" s="150" t="s">
        <v>7456</v>
      </c>
      <c r="K474" s="89">
        <v>114498.06</v>
      </c>
      <c r="L474" s="89">
        <v>0</v>
      </c>
      <c r="M474" s="89">
        <f t="shared" si="25"/>
        <v>114498.06</v>
      </c>
      <c r="N474" s="299">
        <v>0</v>
      </c>
      <c r="O474" s="315" t="s">
        <v>16077</v>
      </c>
      <c r="P474" s="88" t="s">
        <v>7842</v>
      </c>
      <c r="Q474" s="180">
        <v>1543935</v>
      </c>
      <c r="R474" s="180" t="s">
        <v>13400</v>
      </c>
      <c r="S474" s="180" t="s">
        <v>13401</v>
      </c>
      <c r="T474" s="180" t="s">
        <v>2622</v>
      </c>
      <c r="U474" s="180" t="s">
        <v>13402</v>
      </c>
      <c r="V474" s="180" t="s">
        <v>13403</v>
      </c>
      <c r="W474" s="180" t="s">
        <v>13404</v>
      </c>
      <c r="X474" s="180" t="s">
        <v>2623</v>
      </c>
      <c r="Y474" s="198">
        <v>70000</v>
      </c>
      <c r="Z474" s="198">
        <v>70000</v>
      </c>
      <c r="AA474" s="180" t="s">
        <v>2623</v>
      </c>
      <c r="AB474" s="180" t="s">
        <v>2623</v>
      </c>
      <c r="AC474" s="180" t="s">
        <v>2623</v>
      </c>
      <c r="AD474" s="198">
        <v>70000</v>
      </c>
      <c r="AE474" s="180" t="s">
        <v>50</v>
      </c>
      <c r="AF474" s="198">
        <v>35000</v>
      </c>
      <c r="AG474" s="198">
        <v>0</v>
      </c>
      <c r="AH474" s="180" t="s">
        <v>27</v>
      </c>
      <c r="AI474" s="198">
        <v>0</v>
      </c>
      <c r="AJ474" s="180" t="s">
        <v>2629</v>
      </c>
      <c r="AK474" s="180" t="s">
        <v>2630</v>
      </c>
      <c r="AL474" s="182"/>
      <c r="AM474" s="180" t="s">
        <v>28</v>
      </c>
      <c r="AN474" s="88" t="s">
        <v>135</v>
      </c>
      <c r="AO474" s="180" t="s">
        <v>13405</v>
      </c>
      <c r="AP474" s="180" t="s">
        <v>45</v>
      </c>
      <c r="AQ474" s="180" t="s">
        <v>2627</v>
      </c>
      <c r="AR474" s="180" t="s">
        <v>32</v>
      </c>
      <c r="AS474" s="180" t="s">
        <v>54</v>
      </c>
      <c r="AT474" s="180" t="s">
        <v>55</v>
      </c>
      <c r="AU474" s="180" t="s">
        <v>71</v>
      </c>
      <c r="AV474" s="180" t="s">
        <v>11973</v>
      </c>
      <c r="AW474" s="180" t="s">
        <v>13219</v>
      </c>
      <c r="AX474" s="180" t="s">
        <v>2628</v>
      </c>
      <c r="AY474" s="198">
        <v>0</v>
      </c>
      <c r="AZ474" s="180" t="s">
        <v>13406</v>
      </c>
      <c r="BA474" s="180" t="s">
        <v>10757</v>
      </c>
      <c r="BB474" s="180" t="s">
        <v>13407</v>
      </c>
      <c r="BC474" s="180" t="s">
        <v>36</v>
      </c>
      <c r="BD474" s="198">
        <v>70000</v>
      </c>
      <c r="BE474" s="180" t="s">
        <v>10757</v>
      </c>
      <c r="BF474" s="180" t="s">
        <v>13219</v>
      </c>
      <c r="BG474" s="96">
        <f t="shared" si="22"/>
        <v>748</v>
      </c>
      <c r="BH474" s="97">
        <f t="shared" si="23"/>
        <v>24.933333333333334</v>
      </c>
    </row>
    <row r="475" spans="1:60" ht="12.95" customHeight="1" x14ac:dyDescent="0.25">
      <c r="A475" s="88" t="s">
        <v>13446</v>
      </c>
      <c r="B475" s="102">
        <v>93</v>
      </c>
      <c r="C475" s="88" t="s">
        <v>2527</v>
      </c>
      <c r="D475" s="270">
        <v>1122</v>
      </c>
      <c r="E475" s="88" t="s">
        <v>2539</v>
      </c>
      <c r="F475" s="88" t="s">
        <v>9729</v>
      </c>
      <c r="G475" s="200" t="s">
        <v>9729</v>
      </c>
      <c r="H475" s="88" t="s">
        <v>10196</v>
      </c>
      <c r="I475" s="88" t="s">
        <v>11891</v>
      </c>
      <c r="J475" s="150" t="s">
        <v>7838</v>
      </c>
      <c r="K475" s="89">
        <v>31572.83</v>
      </c>
      <c r="L475" s="89">
        <v>31572.83</v>
      </c>
      <c r="M475" s="89">
        <f t="shared" si="25"/>
        <v>0</v>
      </c>
      <c r="N475" s="299">
        <v>2870.26</v>
      </c>
      <c r="O475" s="299"/>
      <c r="P475" s="88" t="s">
        <v>7842</v>
      </c>
      <c r="Q475" s="195">
        <v>1491022</v>
      </c>
      <c r="R475" s="195" t="s">
        <v>13408</v>
      </c>
      <c r="S475" s="195" t="s">
        <v>13409</v>
      </c>
      <c r="T475" s="195" t="s">
        <v>2622</v>
      </c>
      <c r="U475" s="195" t="s">
        <v>13410</v>
      </c>
      <c r="V475" s="195" t="s">
        <v>13411</v>
      </c>
      <c r="W475" s="195" t="s">
        <v>13412</v>
      </c>
      <c r="X475" s="195" t="s">
        <v>2623</v>
      </c>
      <c r="Y475" s="197">
        <v>23000</v>
      </c>
      <c r="Z475" s="197">
        <v>23000</v>
      </c>
      <c r="AA475" s="195" t="s">
        <v>2623</v>
      </c>
      <c r="AB475" s="195" t="s">
        <v>2623</v>
      </c>
      <c r="AC475" s="195" t="s">
        <v>2623</v>
      </c>
      <c r="AD475" s="197">
        <v>23000</v>
      </c>
      <c r="AE475" s="195" t="s">
        <v>26</v>
      </c>
      <c r="AF475" s="197">
        <v>23000</v>
      </c>
      <c r="AG475" s="197">
        <v>0</v>
      </c>
      <c r="AH475" s="195" t="s">
        <v>27</v>
      </c>
      <c r="AI475" s="197">
        <v>0</v>
      </c>
      <c r="AJ475" s="195" t="s">
        <v>2629</v>
      </c>
      <c r="AK475" s="195" t="s">
        <v>2625</v>
      </c>
      <c r="AL475" s="195" t="s">
        <v>2626</v>
      </c>
      <c r="AM475" s="195" t="s">
        <v>28</v>
      </c>
      <c r="AN475" s="88" t="s">
        <v>135</v>
      </c>
      <c r="AO475" s="195" t="s">
        <v>12630</v>
      </c>
      <c r="AP475" s="195" t="s">
        <v>45</v>
      </c>
      <c r="AQ475" s="195" t="s">
        <v>2634</v>
      </c>
      <c r="AR475" s="195" t="s">
        <v>32</v>
      </c>
      <c r="AS475" s="195" t="s">
        <v>13413</v>
      </c>
      <c r="AT475" s="195" t="s">
        <v>123</v>
      </c>
      <c r="AU475" s="195" t="s">
        <v>185</v>
      </c>
      <c r="AV475" s="195" t="s">
        <v>11973</v>
      </c>
      <c r="AW475" s="195" t="s">
        <v>13268</v>
      </c>
      <c r="AX475" s="195" t="s">
        <v>57</v>
      </c>
      <c r="AY475" s="103">
        <v>0</v>
      </c>
      <c r="AZ475" s="195" t="s">
        <v>13414</v>
      </c>
      <c r="BA475" s="195" t="s">
        <v>13415</v>
      </c>
      <c r="BB475" s="195" t="s">
        <v>13416</v>
      </c>
      <c r="BC475" s="195" t="s">
        <v>36</v>
      </c>
      <c r="BD475" s="197">
        <v>23000</v>
      </c>
      <c r="BE475" s="195" t="s">
        <v>13415</v>
      </c>
      <c r="BF475" s="195" t="s">
        <v>13268</v>
      </c>
      <c r="BG475" s="96">
        <f t="shared" si="22"/>
        <v>777</v>
      </c>
      <c r="BH475" s="97">
        <f t="shared" si="23"/>
        <v>25.9</v>
      </c>
    </row>
    <row r="476" spans="1:60" ht="12.95" customHeight="1" x14ac:dyDescent="0.25">
      <c r="A476" s="88" t="s">
        <v>13446</v>
      </c>
      <c r="B476" s="102">
        <v>82</v>
      </c>
      <c r="C476" s="88" t="s">
        <v>2527</v>
      </c>
      <c r="D476" s="270">
        <v>5012</v>
      </c>
      <c r="E476" s="88" t="s">
        <v>2537</v>
      </c>
      <c r="F476" s="88" t="s">
        <v>9729</v>
      </c>
      <c r="G476" s="200" t="s">
        <v>9729</v>
      </c>
      <c r="H476" s="88" t="s">
        <v>10196</v>
      </c>
      <c r="I476" s="88" t="s">
        <v>11891</v>
      </c>
      <c r="J476" s="150" t="s">
        <v>7456</v>
      </c>
      <c r="K476" s="89">
        <v>6410.7</v>
      </c>
      <c r="L476" s="89">
        <v>0</v>
      </c>
      <c r="M476" s="89">
        <f t="shared" si="25"/>
        <v>6410.7</v>
      </c>
      <c r="N476" s="299">
        <v>0</v>
      </c>
      <c r="O476" s="315" t="s">
        <v>16077</v>
      </c>
      <c r="P476" s="88" t="s">
        <v>7842</v>
      </c>
      <c r="Q476" s="195">
        <v>1536539</v>
      </c>
      <c r="R476" s="195" t="s">
        <v>13417</v>
      </c>
      <c r="S476" s="195" t="s">
        <v>13418</v>
      </c>
      <c r="T476" s="195" t="s">
        <v>2622</v>
      </c>
      <c r="U476" s="195" t="s">
        <v>13419</v>
      </c>
      <c r="V476" s="195" t="s">
        <v>1454</v>
      </c>
      <c r="W476" s="195" t="s">
        <v>13420</v>
      </c>
      <c r="X476" s="195" t="s">
        <v>2623</v>
      </c>
      <c r="Y476" s="197">
        <v>45000</v>
      </c>
      <c r="Z476" s="197">
        <v>45000</v>
      </c>
      <c r="AA476" s="195" t="s">
        <v>2623</v>
      </c>
      <c r="AB476" s="195" t="s">
        <v>2623</v>
      </c>
      <c r="AC476" s="195" t="s">
        <v>2623</v>
      </c>
      <c r="AD476" s="197">
        <v>45000</v>
      </c>
      <c r="AE476" s="195" t="s">
        <v>50</v>
      </c>
      <c r="AF476" s="197">
        <v>22500</v>
      </c>
      <c r="AG476" s="197">
        <v>0</v>
      </c>
      <c r="AH476" s="195" t="s">
        <v>27</v>
      </c>
      <c r="AI476" s="197">
        <v>0</v>
      </c>
      <c r="AJ476" s="195" t="s">
        <v>2629</v>
      </c>
      <c r="AK476" s="195" t="s">
        <v>2630</v>
      </c>
      <c r="AL476" s="196"/>
      <c r="AM476" s="195" t="s">
        <v>28</v>
      </c>
      <c r="AN476" s="88" t="s">
        <v>135</v>
      </c>
      <c r="AO476" s="195" t="s">
        <v>12630</v>
      </c>
      <c r="AP476" s="195" t="s">
        <v>45</v>
      </c>
      <c r="AQ476" s="195" t="s">
        <v>2673</v>
      </c>
      <c r="AR476" s="195" t="s">
        <v>32</v>
      </c>
      <c r="AS476" s="195" t="s">
        <v>77</v>
      </c>
      <c r="AT476" s="195" t="s">
        <v>34</v>
      </c>
      <c r="AU476" s="195" t="s">
        <v>71</v>
      </c>
      <c r="AV476" s="195" t="s">
        <v>11973</v>
      </c>
      <c r="AW476" s="195" t="s">
        <v>13219</v>
      </c>
      <c r="AX476" s="195" t="s">
        <v>2661</v>
      </c>
      <c r="AY476" s="103">
        <v>0</v>
      </c>
      <c r="AZ476" s="195" t="s">
        <v>13421</v>
      </c>
      <c r="BA476" s="195" t="s">
        <v>10749</v>
      </c>
      <c r="BB476" s="195" t="s">
        <v>13422</v>
      </c>
      <c r="BC476" s="195" t="s">
        <v>36</v>
      </c>
      <c r="BD476" s="197">
        <v>45000</v>
      </c>
      <c r="BE476" s="195" t="s">
        <v>10749</v>
      </c>
      <c r="BF476" s="195" t="s">
        <v>13219</v>
      </c>
      <c r="BG476" s="96">
        <f t="shared" si="22"/>
        <v>809</v>
      </c>
      <c r="BH476" s="97">
        <f t="shared" si="23"/>
        <v>26.966666666666665</v>
      </c>
    </row>
    <row r="477" spans="1:60" ht="12.95" customHeight="1" x14ac:dyDescent="0.25">
      <c r="A477" s="88" t="s">
        <v>13446</v>
      </c>
      <c r="B477" s="91">
        <v>93</v>
      </c>
      <c r="C477" s="88" t="s">
        <v>2527</v>
      </c>
      <c r="D477" s="270">
        <v>5055</v>
      </c>
      <c r="E477" s="88" t="s">
        <v>2536</v>
      </c>
      <c r="F477" s="88" t="s">
        <v>9730</v>
      </c>
      <c r="G477" s="214" t="s">
        <v>9730</v>
      </c>
      <c r="H477" s="88" t="s">
        <v>11884</v>
      </c>
      <c r="I477" s="88" t="s">
        <v>13987</v>
      </c>
      <c r="J477" s="150" t="s">
        <v>7456</v>
      </c>
      <c r="K477" s="89">
        <v>15429.73</v>
      </c>
      <c r="L477" s="89">
        <v>0</v>
      </c>
      <c r="M477" s="89">
        <f t="shared" si="25"/>
        <v>15429.73</v>
      </c>
      <c r="N477" s="299">
        <v>0</v>
      </c>
      <c r="O477" s="315" t="s">
        <v>16077</v>
      </c>
      <c r="P477" s="88" t="s">
        <v>7842</v>
      </c>
      <c r="Q477" s="180">
        <v>1609167</v>
      </c>
      <c r="R477" s="180" t="s">
        <v>13423</v>
      </c>
      <c r="S477" s="180" t="s">
        <v>13424</v>
      </c>
      <c r="T477" s="180" t="s">
        <v>2622</v>
      </c>
      <c r="U477" s="180" t="s">
        <v>13425</v>
      </c>
      <c r="V477" s="180" t="s">
        <v>13426</v>
      </c>
      <c r="W477" s="180" t="s">
        <v>13427</v>
      </c>
      <c r="X477" s="180" t="s">
        <v>2623</v>
      </c>
      <c r="Y477" s="198">
        <v>3000</v>
      </c>
      <c r="Z477" s="198">
        <v>3000</v>
      </c>
      <c r="AA477" s="180" t="s">
        <v>2623</v>
      </c>
      <c r="AB477" s="180" t="s">
        <v>2623</v>
      </c>
      <c r="AC477" s="180" t="s">
        <v>2623</v>
      </c>
      <c r="AD477" s="198">
        <v>3000</v>
      </c>
      <c r="AE477" s="180" t="s">
        <v>50</v>
      </c>
      <c r="AF477" s="198">
        <v>1500</v>
      </c>
      <c r="AG477" s="198">
        <v>0</v>
      </c>
      <c r="AH477" s="180" t="s">
        <v>27</v>
      </c>
      <c r="AI477" s="198">
        <v>0</v>
      </c>
      <c r="AJ477" s="180" t="s">
        <v>2629</v>
      </c>
      <c r="AK477" s="180" t="s">
        <v>2630</v>
      </c>
      <c r="AL477" s="182"/>
      <c r="AM477" s="180" t="s">
        <v>28</v>
      </c>
      <c r="AN477" s="88" t="s">
        <v>135</v>
      </c>
      <c r="AO477" s="180" t="s">
        <v>12630</v>
      </c>
      <c r="AP477" s="180" t="s">
        <v>45</v>
      </c>
      <c r="AQ477" s="180" t="s">
        <v>2644</v>
      </c>
      <c r="AR477" s="180" t="s">
        <v>32</v>
      </c>
      <c r="AS477" s="180" t="s">
        <v>156</v>
      </c>
      <c r="AT477" s="180" t="s">
        <v>34</v>
      </c>
      <c r="AU477" s="180" t="s">
        <v>71</v>
      </c>
      <c r="AV477" s="180" t="s">
        <v>11973</v>
      </c>
      <c r="AW477" s="180" t="s">
        <v>13219</v>
      </c>
      <c r="AX477" s="180" t="s">
        <v>2628</v>
      </c>
      <c r="AY477" s="93">
        <v>0</v>
      </c>
      <c r="AZ477" s="180" t="s">
        <v>13428</v>
      </c>
      <c r="BA477" s="180" t="s">
        <v>13429</v>
      </c>
      <c r="BB477" s="180" t="s">
        <v>13430</v>
      </c>
      <c r="BC477" s="180" t="s">
        <v>36</v>
      </c>
      <c r="BD477" s="198">
        <v>3000</v>
      </c>
      <c r="BE477" s="180" t="s">
        <v>13429</v>
      </c>
      <c r="BF477" s="180" t="s">
        <v>13219</v>
      </c>
      <c r="BG477" s="96">
        <f t="shared" si="22"/>
        <v>559</v>
      </c>
      <c r="BH477" s="97">
        <f t="shared" si="23"/>
        <v>18.633333333333333</v>
      </c>
    </row>
    <row r="478" spans="1:60" ht="12.95" customHeight="1" x14ac:dyDescent="0.25">
      <c r="A478" s="88" t="s">
        <v>13446</v>
      </c>
      <c r="B478" s="102">
        <v>93</v>
      </c>
      <c r="C478" s="88" t="s">
        <v>2527</v>
      </c>
      <c r="D478" s="270">
        <v>5055</v>
      </c>
      <c r="E478" s="88" t="s">
        <v>2536</v>
      </c>
      <c r="F478" s="88" t="s">
        <v>9730</v>
      </c>
      <c r="G478" s="214" t="s">
        <v>9730</v>
      </c>
      <c r="H478" s="88" t="s">
        <v>10196</v>
      </c>
      <c r="I478" s="33" t="s">
        <v>17459</v>
      </c>
      <c r="J478" s="150" t="s">
        <v>7456</v>
      </c>
      <c r="K478" s="89">
        <v>103087.03</v>
      </c>
      <c r="L478" s="89">
        <v>0</v>
      </c>
      <c r="M478" s="89">
        <f t="shared" si="25"/>
        <v>103087.03</v>
      </c>
      <c r="N478" s="299">
        <v>0</v>
      </c>
      <c r="O478" s="315" t="s">
        <v>16077</v>
      </c>
      <c r="P478" s="88" t="s">
        <v>7842</v>
      </c>
      <c r="Q478" s="195">
        <v>1386258</v>
      </c>
      <c r="R478" s="195" t="s">
        <v>13431</v>
      </c>
      <c r="S478" s="195" t="s">
        <v>13432</v>
      </c>
      <c r="T478" s="195" t="s">
        <v>2622</v>
      </c>
      <c r="U478" s="195" t="s">
        <v>13433</v>
      </c>
      <c r="V478" s="195" t="s">
        <v>13434</v>
      </c>
      <c r="W478" s="195" t="s">
        <v>13435</v>
      </c>
      <c r="X478" s="195" t="s">
        <v>2623</v>
      </c>
      <c r="Y478" s="197">
        <v>65503</v>
      </c>
      <c r="Z478" s="197">
        <v>65503</v>
      </c>
      <c r="AA478" s="195" t="s">
        <v>2623</v>
      </c>
      <c r="AB478" s="195" t="s">
        <v>2623</v>
      </c>
      <c r="AC478" s="195" t="s">
        <v>2623</v>
      </c>
      <c r="AD478" s="197">
        <v>65503</v>
      </c>
      <c r="AE478" s="195" t="s">
        <v>50</v>
      </c>
      <c r="AF478" s="197">
        <v>32751.5</v>
      </c>
      <c r="AG478" s="197">
        <v>0</v>
      </c>
      <c r="AH478" s="195" t="s">
        <v>27</v>
      </c>
      <c r="AI478" s="197">
        <v>0</v>
      </c>
      <c r="AJ478" s="195" t="s">
        <v>2629</v>
      </c>
      <c r="AK478" s="195" t="s">
        <v>2630</v>
      </c>
      <c r="AL478" s="196"/>
      <c r="AM478" s="195" t="s">
        <v>28</v>
      </c>
      <c r="AN478" s="88" t="s">
        <v>135</v>
      </c>
      <c r="AO478" s="195" t="s">
        <v>12630</v>
      </c>
      <c r="AP478" s="195" t="s">
        <v>31</v>
      </c>
      <c r="AQ478" s="195" t="s">
        <v>2653</v>
      </c>
      <c r="AR478" s="195" t="s">
        <v>32</v>
      </c>
      <c r="AS478" s="195" t="s">
        <v>70</v>
      </c>
      <c r="AT478" s="195" t="s">
        <v>34</v>
      </c>
      <c r="AU478" s="195" t="s">
        <v>71</v>
      </c>
      <c r="AV478" s="195" t="s">
        <v>11973</v>
      </c>
      <c r="AW478" s="195" t="s">
        <v>13219</v>
      </c>
      <c r="AX478" s="195" t="s">
        <v>2628</v>
      </c>
      <c r="AY478" s="103">
        <v>0</v>
      </c>
      <c r="AZ478" s="195" t="s">
        <v>13436</v>
      </c>
      <c r="BA478" s="195" t="s">
        <v>13437</v>
      </c>
      <c r="BB478" s="195" t="s">
        <v>13438</v>
      </c>
      <c r="BC478" s="195" t="s">
        <v>36</v>
      </c>
      <c r="BD478" s="197">
        <v>65503</v>
      </c>
      <c r="BE478" s="195" t="s">
        <v>13437</v>
      </c>
      <c r="BF478" s="195" t="s">
        <v>13219</v>
      </c>
      <c r="BG478" s="96">
        <f t="shared" si="22"/>
        <v>1055</v>
      </c>
      <c r="BH478" s="97">
        <f t="shared" si="23"/>
        <v>35.166666666666664</v>
      </c>
    </row>
    <row r="479" spans="1:60" ht="12.95" customHeight="1" x14ac:dyDescent="0.25">
      <c r="A479" s="88" t="s">
        <v>13446</v>
      </c>
      <c r="B479" s="102">
        <v>82</v>
      </c>
      <c r="C479" s="88" t="s">
        <v>2527</v>
      </c>
      <c r="D479" s="270">
        <v>3003</v>
      </c>
      <c r="E479" s="88" t="s">
        <v>2553</v>
      </c>
      <c r="F479" s="150" t="s">
        <v>11898</v>
      </c>
      <c r="G479" s="150"/>
      <c r="H479" s="88" t="s">
        <v>10196</v>
      </c>
      <c r="I479" s="88" t="s">
        <v>10206</v>
      </c>
      <c r="J479" s="150" t="s">
        <v>7456</v>
      </c>
      <c r="K479" s="89">
        <v>34040.14</v>
      </c>
      <c r="L479" s="89">
        <v>0</v>
      </c>
      <c r="M479" s="89">
        <f t="shared" si="25"/>
        <v>34040.14</v>
      </c>
      <c r="N479" s="299">
        <v>0</v>
      </c>
      <c r="O479" s="315" t="s">
        <v>16077</v>
      </c>
      <c r="P479" s="88" t="s">
        <v>7842</v>
      </c>
      <c r="Q479" s="195">
        <v>1836644</v>
      </c>
      <c r="R479" s="195" t="s">
        <v>13439</v>
      </c>
      <c r="S479" s="195" t="s">
        <v>13440</v>
      </c>
      <c r="T479" s="195" t="s">
        <v>2622</v>
      </c>
      <c r="U479" s="195" t="s">
        <v>1602</v>
      </c>
      <c r="V479" s="195" t="s">
        <v>13441</v>
      </c>
      <c r="W479" s="195" t="s">
        <v>13442</v>
      </c>
      <c r="X479" s="195" t="s">
        <v>2623</v>
      </c>
      <c r="Y479" s="197">
        <v>30265.02</v>
      </c>
      <c r="Z479" s="197">
        <v>30265.02</v>
      </c>
      <c r="AA479" s="195" t="s">
        <v>2623</v>
      </c>
      <c r="AB479" s="195" t="s">
        <v>2623</v>
      </c>
      <c r="AC479" s="195" t="s">
        <v>2623</v>
      </c>
      <c r="AD479" s="197">
        <v>30265.02</v>
      </c>
      <c r="AE479" s="195" t="s">
        <v>50</v>
      </c>
      <c r="AF479" s="197">
        <v>15132.51</v>
      </c>
      <c r="AG479" s="197">
        <v>0</v>
      </c>
      <c r="AH479" s="195" t="s">
        <v>27</v>
      </c>
      <c r="AI479" s="197">
        <v>0</v>
      </c>
      <c r="AJ479" s="195" t="s">
        <v>2629</v>
      </c>
      <c r="AK479" s="195" t="s">
        <v>2630</v>
      </c>
      <c r="AL479" s="196"/>
      <c r="AM479" s="195" t="s">
        <v>28</v>
      </c>
      <c r="AN479" s="88" t="s">
        <v>135</v>
      </c>
      <c r="AO479" s="195" t="s">
        <v>503</v>
      </c>
      <c r="AP479" s="195" t="s">
        <v>31</v>
      </c>
      <c r="AQ479" s="195" t="s">
        <v>2632</v>
      </c>
      <c r="AR479" s="195" t="s">
        <v>131</v>
      </c>
      <c r="AS479" s="195" t="s">
        <v>2685</v>
      </c>
      <c r="AT479" s="195" t="s">
        <v>2686</v>
      </c>
      <c r="AU479" s="195" t="s">
        <v>71</v>
      </c>
      <c r="AV479" s="195" t="s">
        <v>11973</v>
      </c>
      <c r="AW479" s="195" t="s">
        <v>13219</v>
      </c>
      <c r="AX479" s="195" t="s">
        <v>2647</v>
      </c>
      <c r="AY479" s="197">
        <v>0</v>
      </c>
      <c r="AZ479" s="195" t="s">
        <v>13443</v>
      </c>
      <c r="BA479" s="195" t="s">
        <v>13444</v>
      </c>
      <c r="BB479" s="195" t="s">
        <v>13445</v>
      </c>
      <c r="BC479" s="195" t="s">
        <v>36</v>
      </c>
      <c r="BD479" s="197">
        <v>30265.02</v>
      </c>
      <c r="BE479" s="195" t="s">
        <v>13444</v>
      </c>
      <c r="BF479" s="195" t="s">
        <v>13219</v>
      </c>
      <c r="BG479" s="96">
        <f t="shared" si="22"/>
        <v>206</v>
      </c>
      <c r="BH479" s="97">
        <f t="shared" si="23"/>
        <v>6.8666666666666663</v>
      </c>
    </row>
    <row r="480" spans="1:60" ht="12.95" customHeight="1" x14ac:dyDescent="0.2">
      <c r="A480" s="88" t="s">
        <v>13446</v>
      </c>
      <c r="B480" s="88">
        <v>93</v>
      </c>
      <c r="C480" s="88" t="s">
        <v>2527</v>
      </c>
      <c r="D480" s="270">
        <v>5055</v>
      </c>
      <c r="E480" s="88" t="s">
        <v>3628</v>
      </c>
      <c r="F480" s="88" t="s">
        <v>11243</v>
      </c>
      <c r="G480" s="200" t="s">
        <v>11927</v>
      </c>
      <c r="H480" s="88" t="s">
        <v>10196</v>
      </c>
      <c r="I480" s="88" t="s">
        <v>11891</v>
      </c>
      <c r="J480" s="88" t="s">
        <v>7838</v>
      </c>
      <c r="K480" s="89">
        <v>144715.9</v>
      </c>
      <c r="L480" s="89">
        <v>7444.48</v>
      </c>
      <c r="M480" s="89">
        <f>K480-L480</f>
        <v>137271.41999999998</v>
      </c>
      <c r="N480" s="299">
        <v>1367.17</v>
      </c>
      <c r="O480" s="299"/>
      <c r="P480" s="211" t="s">
        <v>9686</v>
      </c>
      <c r="Q480" s="207">
        <v>534188</v>
      </c>
      <c r="R480" s="207" t="s">
        <v>13648</v>
      </c>
      <c r="S480" s="207" t="s">
        <v>7530</v>
      </c>
      <c r="T480" s="212" t="s">
        <v>2622</v>
      </c>
      <c r="U480" s="212" t="s">
        <v>13596</v>
      </c>
      <c r="V480" s="207" t="s">
        <v>13569</v>
      </c>
      <c r="W480" s="207" t="s">
        <v>13542</v>
      </c>
      <c r="X480" s="88"/>
      <c r="Y480" s="213">
        <v>136918.81</v>
      </c>
      <c r="Z480" s="213">
        <v>136918.81</v>
      </c>
      <c r="AA480" s="88"/>
      <c r="AB480" s="88"/>
      <c r="AC480" s="88"/>
      <c r="AD480" s="213">
        <v>7444.48</v>
      </c>
      <c r="AE480" s="207" t="s">
        <v>26</v>
      </c>
      <c r="AF480" s="213">
        <v>7444.48</v>
      </c>
      <c r="AG480" s="213">
        <v>136918.81</v>
      </c>
      <c r="AH480" s="207" t="s">
        <v>27</v>
      </c>
      <c r="AI480" s="198">
        <v>0</v>
      </c>
      <c r="AJ480" s="207" t="s">
        <v>2624</v>
      </c>
      <c r="AK480" s="207" t="s">
        <v>2638</v>
      </c>
      <c r="AL480" s="207" t="s">
        <v>2651</v>
      </c>
      <c r="AM480" s="180" t="s">
        <v>28</v>
      </c>
      <c r="AN480" s="207" t="s">
        <v>135</v>
      </c>
      <c r="AO480" s="207" t="s">
        <v>91</v>
      </c>
      <c r="AP480" s="207" t="s">
        <v>45</v>
      </c>
      <c r="AQ480" s="207" t="s">
        <v>7492</v>
      </c>
      <c r="AR480" s="207" t="s">
        <v>32</v>
      </c>
      <c r="AS480" s="207" t="s">
        <v>54</v>
      </c>
      <c r="AT480" s="207" t="s">
        <v>55</v>
      </c>
      <c r="AU480" s="207" t="s">
        <v>71</v>
      </c>
      <c r="AV480" s="207" t="s">
        <v>11973</v>
      </c>
      <c r="AW480" s="207" t="s">
        <v>13536</v>
      </c>
      <c r="AX480" s="207" t="s">
        <v>57</v>
      </c>
      <c r="AY480" s="198">
        <v>0</v>
      </c>
      <c r="AZ480" s="207" t="s">
        <v>13455</v>
      </c>
      <c r="BA480" s="207" t="s">
        <v>13482</v>
      </c>
      <c r="BB480" s="207" t="s">
        <v>13507</v>
      </c>
      <c r="BC480" s="207" t="s">
        <v>36</v>
      </c>
      <c r="BD480" s="213">
        <v>136918.81</v>
      </c>
      <c r="BE480" s="207" t="s">
        <v>13482</v>
      </c>
      <c r="BF480" s="207" t="s">
        <v>13536</v>
      </c>
      <c r="BG480" s="96">
        <f t="shared" si="22"/>
        <v>3024</v>
      </c>
      <c r="BH480" s="97">
        <f t="shared" si="23"/>
        <v>100.8</v>
      </c>
    </row>
    <row r="481" spans="1:60" ht="12.95" customHeight="1" x14ac:dyDescent="0.2">
      <c r="A481" s="88" t="s">
        <v>13446</v>
      </c>
      <c r="B481" s="88">
        <v>82</v>
      </c>
      <c r="C481" s="88" t="s">
        <v>2527</v>
      </c>
      <c r="D481" s="270">
        <v>1102</v>
      </c>
      <c r="E481" s="88" t="s">
        <v>11932</v>
      </c>
      <c r="F481" s="150" t="s">
        <v>11898</v>
      </c>
      <c r="G481" s="88"/>
      <c r="H481" s="88" t="s">
        <v>10196</v>
      </c>
      <c r="I481" s="88" t="s">
        <v>11891</v>
      </c>
      <c r="J481" s="88" t="s">
        <v>7456</v>
      </c>
      <c r="K481" s="89">
        <f>17641.18+15000</f>
        <v>32641.18</v>
      </c>
      <c r="L481" s="89">
        <v>0</v>
      </c>
      <c r="M481" s="89">
        <f>K481-L481</f>
        <v>32641.18</v>
      </c>
      <c r="N481" s="299">
        <v>0</v>
      </c>
      <c r="O481" s="315" t="s">
        <v>16077</v>
      </c>
      <c r="P481" s="211" t="s">
        <v>9686</v>
      </c>
      <c r="Q481" s="207">
        <v>731951</v>
      </c>
      <c r="R481" s="207" t="s">
        <v>13649</v>
      </c>
      <c r="S481" s="207" t="s">
        <v>13622</v>
      </c>
      <c r="T481" s="212" t="s">
        <v>2622</v>
      </c>
      <c r="U481" s="212" t="s">
        <v>13597</v>
      </c>
      <c r="V481" s="207" t="s">
        <v>13570</v>
      </c>
      <c r="W481" s="207" t="s">
        <v>13543</v>
      </c>
      <c r="X481" s="88"/>
      <c r="Y481" s="213">
        <v>32641.18</v>
      </c>
      <c r="Z481" s="213">
        <v>32641.18</v>
      </c>
      <c r="AA481" s="88"/>
      <c r="AB481" s="88"/>
      <c r="AC481" s="88"/>
      <c r="AD481" s="213">
        <v>27000</v>
      </c>
      <c r="AE481" s="207" t="s">
        <v>26</v>
      </c>
      <c r="AF481" s="213">
        <v>27000</v>
      </c>
      <c r="AG481" s="213">
        <v>1686.79</v>
      </c>
      <c r="AH481" s="207" t="s">
        <v>27</v>
      </c>
      <c r="AI481" s="198">
        <v>0</v>
      </c>
      <c r="AJ481" s="207" t="s">
        <v>2624</v>
      </c>
      <c r="AK481" s="207" t="s">
        <v>2630</v>
      </c>
      <c r="AL481" s="211"/>
      <c r="AM481" s="180" t="s">
        <v>28</v>
      </c>
      <c r="AN481" s="207" t="s">
        <v>135</v>
      </c>
      <c r="AO481" s="207" t="s">
        <v>38</v>
      </c>
      <c r="AP481" s="207" t="s">
        <v>45</v>
      </c>
      <c r="AQ481" s="207" t="s">
        <v>2634</v>
      </c>
      <c r="AR481" s="207" t="s">
        <v>32</v>
      </c>
      <c r="AS481" s="207" t="s">
        <v>318</v>
      </c>
      <c r="AT481" s="207" t="s">
        <v>34</v>
      </c>
      <c r="AU481" s="207" t="s">
        <v>71</v>
      </c>
      <c r="AV481" s="207" t="s">
        <v>11973</v>
      </c>
      <c r="AW481" s="207" t="s">
        <v>13536</v>
      </c>
      <c r="AX481" s="207" t="s">
        <v>2628</v>
      </c>
      <c r="AY481" s="198">
        <v>0</v>
      </c>
      <c r="AZ481" s="207" t="s">
        <v>13456</v>
      </c>
      <c r="BA481" s="207" t="s">
        <v>13483</v>
      </c>
      <c r="BB481" s="207" t="s">
        <v>13508</v>
      </c>
      <c r="BC481" s="207" t="s">
        <v>36</v>
      </c>
      <c r="BD481" s="213">
        <v>32641.18</v>
      </c>
      <c r="BE481" s="207" t="s">
        <v>13483</v>
      </c>
      <c r="BF481" s="207" t="s">
        <v>13536</v>
      </c>
      <c r="BG481" s="96">
        <f t="shared" si="22"/>
        <v>2444</v>
      </c>
      <c r="BH481" s="97">
        <f t="shared" si="23"/>
        <v>81.466666666666669</v>
      </c>
    </row>
    <row r="482" spans="1:60" ht="12.95" customHeight="1" x14ac:dyDescent="0.25">
      <c r="A482" s="88" t="s">
        <v>13446</v>
      </c>
      <c r="B482" s="88">
        <v>93</v>
      </c>
      <c r="C482" s="88" t="s">
        <v>2527</v>
      </c>
      <c r="D482" s="270">
        <v>9999</v>
      </c>
      <c r="E482" s="182" t="s">
        <v>2529</v>
      </c>
      <c r="F482" s="150" t="s">
        <v>11898</v>
      </c>
      <c r="G482" s="88"/>
      <c r="H482" s="88" t="s">
        <v>10196</v>
      </c>
      <c r="I482" s="88" t="s">
        <v>10206</v>
      </c>
      <c r="J482" s="88" t="s">
        <v>7456</v>
      </c>
      <c r="K482" s="217">
        <v>33933.040000000001</v>
      </c>
      <c r="L482" s="89">
        <v>0</v>
      </c>
      <c r="M482" s="89">
        <f>K482-L482</f>
        <v>33933.040000000001</v>
      </c>
      <c r="N482" s="299">
        <v>0</v>
      </c>
      <c r="O482" s="315" t="s">
        <v>16077</v>
      </c>
      <c r="P482" s="211" t="s">
        <v>9686</v>
      </c>
      <c r="Q482" s="206">
        <v>382358</v>
      </c>
      <c r="R482" s="206" t="s">
        <v>13650</v>
      </c>
      <c r="S482" s="206" t="s">
        <v>13623</v>
      </c>
      <c r="T482" s="210" t="s">
        <v>2622</v>
      </c>
      <c r="U482" s="210" t="s">
        <v>13598</v>
      </c>
      <c r="V482" s="206" t="s">
        <v>13571</v>
      </c>
      <c r="W482" s="206" t="s">
        <v>13544</v>
      </c>
      <c r="X482" s="88"/>
      <c r="Y482" s="208">
        <v>12000</v>
      </c>
      <c r="Z482" s="208">
        <v>12000</v>
      </c>
      <c r="AA482" s="88"/>
      <c r="AB482" s="88"/>
      <c r="AC482" s="88"/>
      <c r="AD482" s="208">
        <v>12000</v>
      </c>
      <c r="AE482" s="206" t="s">
        <v>27</v>
      </c>
      <c r="AF482" s="208">
        <v>0</v>
      </c>
      <c r="AG482" s="208">
        <v>9385.74</v>
      </c>
      <c r="AH482" s="206" t="s">
        <v>27</v>
      </c>
      <c r="AI482" s="197">
        <v>0</v>
      </c>
      <c r="AJ482" s="206" t="s">
        <v>2624</v>
      </c>
      <c r="AK482" s="206" t="s">
        <v>2638</v>
      </c>
      <c r="AL482" s="206" t="s">
        <v>2639</v>
      </c>
      <c r="AM482" s="195" t="s">
        <v>28</v>
      </c>
      <c r="AN482" s="206" t="s">
        <v>135</v>
      </c>
      <c r="AO482" s="206" t="s">
        <v>38</v>
      </c>
      <c r="AP482" s="206" t="s">
        <v>31</v>
      </c>
      <c r="AQ482" s="206" t="s">
        <v>8815</v>
      </c>
      <c r="AR482" s="206" t="s">
        <v>32</v>
      </c>
      <c r="AS482" s="206" t="s">
        <v>4762</v>
      </c>
      <c r="AT482" s="206" t="s">
        <v>34</v>
      </c>
      <c r="AU482" s="206" t="s">
        <v>71</v>
      </c>
      <c r="AV482" s="206" t="s">
        <v>11973</v>
      </c>
      <c r="AW482" s="206" t="s">
        <v>13536</v>
      </c>
      <c r="AX482" s="206" t="s">
        <v>2628</v>
      </c>
      <c r="AY482" s="197">
        <v>0</v>
      </c>
      <c r="AZ482" s="206" t="s">
        <v>13457</v>
      </c>
      <c r="BA482" s="206" t="s">
        <v>13484</v>
      </c>
      <c r="BB482" s="206" t="s">
        <v>13509</v>
      </c>
      <c r="BC482" s="206" t="s">
        <v>36</v>
      </c>
      <c r="BD482" s="208">
        <v>12000</v>
      </c>
      <c r="BE482" s="206" t="s">
        <v>13484</v>
      </c>
      <c r="BF482" s="206" t="s">
        <v>13536</v>
      </c>
      <c r="BG482" s="96">
        <f t="shared" si="22"/>
        <v>3969</v>
      </c>
      <c r="BH482" s="97">
        <f t="shared" si="23"/>
        <v>132.30000000000001</v>
      </c>
    </row>
    <row r="483" spans="1:60" ht="12.95" customHeight="1" x14ac:dyDescent="0.2">
      <c r="A483" s="88" t="s">
        <v>13446</v>
      </c>
      <c r="B483" s="88">
        <v>93</v>
      </c>
      <c r="C483" s="88" t="s">
        <v>2527</v>
      </c>
      <c r="D483" s="270">
        <v>9999</v>
      </c>
      <c r="E483" s="182" t="s">
        <v>2529</v>
      </c>
      <c r="F483" s="150" t="s">
        <v>11913</v>
      </c>
      <c r="G483" s="88"/>
      <c r="H483" s="88" t="s">
        <v>10196</v>
      </c>
      <c r="I483" s="88" t="s">
        <v>10206</v>
      </c>
      <c r="J483" s="88" t="s">
        <v>7839</v>
      </c>
      <c r="K483" s="89">
        <v>282963.23</v>
      </c>
      <c r="L483" s="89">
        <v>282963.23</v>
      </c>
      <c r="M483" s="89">
        <v>0</v>
      </c>
      <c r="N483" s="299">
        <v>28296.32</v>
      </c>
      <c r="O483" s="299" t="s">
        <v>16086</v>
      </c>
      <c r="P483" s="211" t="s">
        <v>9686</v>
      </c>
      <c r="Q483" s="206">
        <v>414546</v>
      </c>
      <c r="R483" s="206" t="s">
        <v>13651</v>
      </c>
      <c r="S483" s="206" t="s">
        <v>13624</v>
      </c>
      <c r="T483" s="210" t="s">
        <v>2622</v>
      </c>
      <c r="U483" s="210" t="s">
        <v>13599</v>
      </c>
      <c r="V483" s="206" t="s">
        <v>13572</v>
      </c>
      <c r="W483" s="206" t="s">
        <v>13545</v>
      </c>
      <c r="X483" s="88"/>
      <c r="Y483" s="208">
        <v>50548.2</v>
      </c>
      <c r="Z483" s="208">
        <v>50548.2</v>
      </c>
      <c r="AA483" s="88"/>
      <c r="AB483" s="88"/>
      <c r="AC483" s="88"/>
      <c r="AD483" s="208">
        <v>50548.2</v>
      </c>
      <c r="AE483" s="206" t="s">
        <v>26</v>
      </c>
      <c r="AF483" s="208">
        <v>50548.2</v>
      </c>
      <c r="AG483" s="208">
        <v>232415.03</v>
      </c>
      <c r="AH483" s="206" t="s">
        <v>27</v>
      </c>
      <c r="AI483" s="197">
        <v>0</v>
      </c>
      <c r="AJ483" s="206" t="s">
        <v>2629</v>
      </c>
      <c r="AK483" s="206" t="s">
        <v>2638</v>
      </c>
      <c r="AL483" s="206" t="s">
        <v>2639</v>
      </c>
      <c r="AM483" s="195" t="s">
        <v>28</v>
      </c>
      <c r="AN483" s="206" t="s">
        <v>135</v>
      </c>
      <c r="AO483" s="206" t="s">
        <v>38</v>
      </c>
      <c r="AP483" s="206" t="s">
        <v>45</v>
      </c>
      <c r="AQ483" s="206" t="s">
        <v>8815</v>
      </c>
      <c r="AR483" s="206" t="s">
        <v>32</v>
      </c>
      <c r="AS483" s="206" t="s">
        <v>13539</v>
      </c>
      <c r="AT483" s="206" t="s">
        <v>34</v>
      </c>
      <c r="AU483" s="206" t="s">
        <v>71</v>
      </c>
      <c r="AV483" s="206" t="s">
        <v>11973</v>
      </c>
      <c r="AW483" s="206" t="s">
        <v>13536</v>
      </c>
      <c r="AX483" s="206" t="s">
        <v>43</v>
      </c>
      <c r="AY483" s="197">
        <v>0</v>
      </c>
      <c r="AZ483" s="206" t="s">
        <v>13458</v>
      </c>
      <c r="BA483" s="206" t="s">
        <v>13485</v>
      </c>
      <c r="BB483" s="206" t="s">
        <v>13510</v>
      </c>
      <c r="BC483" s="206" t="s">
        <v>36</v>
      </c>
      <c r="BD483" s="208">
        <v>50548.2</v>
      </c>
      <c r="BE483" s="206" t="s">
        <v>13485</v>
      </c>
      <c r="BF483" s="206" t="s">
        <v>13536</v>
      </c>
      <c r="BG483" s="96">
        <f t="shared" si="22"/>
        <v>3695</v>
      </c>
      <c r="BH483" s="97">
        <f t="shared" si="23"/>
        <v>123.16666666666667</v>
      </c>
    </row>
    <row r="484" spans="1:60" ht="12.95" customHeight="1" x14ac:dyDescent="0.25">
      <c r="A484" s="88" t="s">
        <v>13446</v>
      </c>
      <c r="B484" s="88">
        <v>82</v>
      </c>
      <c r="C484" s="88" t="s">
        <v>2527</v>
      </c>
      <c r="D484" s="270">
        <v>1102</v>
      </c>
      <c r="E484" s="88" t="s">
        <v>11932</v>
      </c>
      <c r="F484" s="150" t="s">
        <v>11898</v>
      </c>
      <c r="G484" s="88"/>
      <c r="H484" s="88" t="s">
        <v>10196</v>
      </c>
      <c r="I484" s="88" t="s">
        <v>11890</v>
      </c>
      <c r="J484" s="88" t="s">
        <v>7456</v>
      </c>
      <c r="K484" s="218">
        <v>37162.050000000003</v>
      </c>
      <c r="L484" s="89">
        <v>0</v>
      </c>
      <c r="M484" s="89">
        <f>K484-L484</f>
        <v>37162.050000000003</v>
      </c>
      <c r="N484" s="299">
        <v>0</v>
      </c>
      <c r="O484" s="315" t="s">
        <v>16077</v>
      </c>
      <c r="P484" s="211" t="s">
        <v>9686</v>
      </c>
      <c r="Q484" s="207">
        <v>450334</v>
      </c>
      <c r="R484" s="207" t="s">
        <v>13652</v>
      </c>
      <c r="S484" s="207" t="s">
        <v>13625</v>
      </c>
      <c r="T484" s="212" t="s">
        <v>2622</v>
      </c>
      <c r="U484" s="212" t="s">
        <v>13600</v>
      </c>
      <c r="V484" s="207" t="s">
        <v>13573</v>
      </c>
      <c r="W484" s="207" t="s">
        <v>13546</v>
      </c>
      <c r="X484" s="88"/>
      <c r="Y484" s="213">
        <v>15000</v>
      </c>
      <c r="Z484" s="213">
        <v>15000</v>
      </c>
      <c r="AA484" s="88"/>
      <c r="AB484" s="88"/>
      <c r="AC484" s="88"/>
      <c r="AD484" s="213">
        <v>15000</v>
      </c>
      <c r="AE484" s="207" t="s">
        <v>26</v>
      </c>
      <c r="AF484" s="213">
        <v>15000</v>
      </c>
      <c r="AG484" s="213">
        <v>1500</v>
      </c>
      <c r="AH484" s="207" t="s">
        <v>27</v>
      </c>
      <c r="AI484" s="198">
        <v>0</v>
      </c>
      <c r="AJ484" s="207" t="s">
        <v>2624</v>
      </c>
      <c r="AK484" s="207" t="s">
        <v>2638</v>
      </c>
      <c r="AL484" s="207" t="s">
        <v>2642</v>
      </c>
      <c r="AM484" s="180" t="s">
        <v>28</v>
      </c>
      <c r="AN484" s="207" t="s">
        <v>135</v>
      </c>
      <c r="AO484" s="207" t="s">
        <v>38</v>
      </c>
      <c r="AP484" s="207" t="s">
        <v>45</v>
      </c>
      <c r="AQ484" s="207" t="s">
        <v>8815</v>
      </c>
      <c r="AR484" s="207" t="s">
        <v>32</v>
      </c>
      <c r="AS484" s="207" t="s">
        <v>7577</v>
      </c>
      <c r="AT484" s="207" t="s">
        <v>34</v>
      </c>
      <c r="AU484" s="207" t="s">
        <v>71</v>
      </c>
      <c r="AV484" s="207" t="s">
        <v>11973</v>
      </c>
      <c r="AW484" s="207" t="s">
        <v>13537</v>
      </c>
      <c r="AX484" s="207" t="s">
        <v>2628</v>
      </c>
      <c r="AY484" s="198">
        <v>0</v>
      </c>
      <c r="AZ484" s="207" t="s">
        <v>13459</v>
      </c>
      <c r="BA484" s="207" t="s">
        <v>13486</v>
      </c>
      <c r="BB484" s="207" t="s">
        <v>13511</v>
      </c>
      <c r="BC484" s="207" t="s">
        <v>36</v>
      </c>
      <c r="BD484" s="213">
        <v>15000</v>
      </c>
      <c r="BE484" s="207" t="s">
        <v>13486</v>
      </c>
      <c r="BF484" s="207" t="s">
        <v>13537</v>
      </c>
      <c r="BG484" s="96">
        <f t="shared" si="22"/>
        <v>3598</v>
      </c>
      <c r="BH484" s="97">
        <f t="shared" si="23"/>
        <v>119.93333333333334</v>
      </c>
    </row>
    <row r="485" spans="1:60" ht="12.95" customHeight="1" x14ac:dyDescent="0.2">
      <c r="A485" s="88" t="s">
        <v>13446</v>
      </c>
      <c r="B485" s="88">
        <v>93</v>
      </c>
      <c r="C485" s="88" t="s">
        <v>2527</v>
      </c>
      <c r="D485" s="270">
        <v>5030</v>
      </c>
      <c r="E485" s="88" t="s">
        <v>2530</v>
      </c>
      <c r="F485" s="150" t="s">
        <v>11898</v>
      </c>
      <c r="G485" s="88"/>
      <c r="H485" s="88" t="s">
        <v>10196</v>
      </c>
      <c r="I485" s="88" t="s">
        <v>11890</v>
      </c>
      <c r="J485" s="88" t="s">
        <v>7456</v>
      </c>
      <c r="K485" s="89">
        <v>52085.599999999999</v>
      </c>
      <c r="L485" s="89">
        <v>0</v>
      </c>
      <c r="M485" s="89">
        <f>K485-L485</f>
        <v>52085.599999999999</v>
      </c>
      <c r="N485" s="299">
        <v>0</v>
      </c>
      <c r="O485" s="315" t="s">
        <v>16077</v>
      </c>
      <c r="P485" s="211" t="s">
        <v>7842</v>
      </c>
      <c r="Q485" s="206">
        <v>1381689</v>
      </c>
      <c r="R485" s="206" t="s">
        <v>13653</v>
      </c>
      <c r="S485" s="206" t="s">
        <v>13626</v>
      </c>
      <c r="T485" s="210" t="s">
        <v>2622</v>
      </c>
      <c r="U485" s="210" t="s">
        <v>13601</v>
      </c>
      <c r="V485" s="206" t="s">
        <v>13574</v>
      </c>
      <c r="W485" s="206" t="s">
        <v>13547</v>
      </c>
      <c r="X485" s="88"/>
      <c r="Y485" s="208">
        <v>29126</v>
      </c>
      <c r="Z485" s="208">
        <v>29126</v>
      </c>
      <c r="AA485" s="88"/>
      <c r="AB485" s="88"/>
      <c r="AC485" s="88"/>
      <c r="AD485" s="208">
        <v>29126</v>
      </c>
      <c r="AE485" s="206" t="s">
        <v>50</v>
      </c>
      <c r="AF485" s="208">
        <v>14563</v>
      </c>
      <c r="AG485" s="208">
        <v>0</v>
      </c>
      <c r="AH485" s="206" t="s">
        <v>27</v>
      </c>
      <c r="AI485" s="197">
        <v>0</v>
      </c>
      <c r="AJ485" s="206" t="s">
        <v>2629</v>
      </c>
      <c r="AK485" s="206" t="s">
        <v>2630</v>
      </c>
      <c r="AL485" s="209"/>
      <c r="AM485" s="195" t="s">
        <v>28</v>
      </c>
      <c r="AN485" s="206" t="s">
        <v>135</v>
      </c>
      <c r="AO485" s="206" t="s">
        <v>136</v>
      </c>
      <c r="AP485" s="206" t="s">
        <v>31</v>
      </c>
      <c r="AQ485" s="206" t="s">
        <v>2645</v>
      </c>
      <c r="AR485" s="206" t="s">
        <v>32</v>
      </c>
      <c r="AS485" s="206" t="s">
        <v>396</v>
      </c>
      <c r="AT485" s="206" t="s">
        <v>34</v>
      </c>
      <c r="AU485" s="206" t="s">
        <v>71</v>
      </c>
      <c r="AV485" s="206" t="s">
        <v>11973</v>
      </c>
      <c r="AW485" s="206" t="s">
        <v>13536</v>
      </c>
      <c r="AX485" s="206" t="s">
        <v>2628</v>
      </c>
      <c r="AY485" s="197">
        <v>0</v>
      </c>
      <c r="AZ485" s="206" t="s">
        <v>13460</v>
      </c>
      <c r="BA485" s="206" t="s">
        <v>10531</v>
      </c>
      <c r="BB485" s="206" t="s">
        <v>13512</v>
      </c>
      <c r="BC485" s="206" t="s">
        <v>36</v>
      </c>
      <c r="BD485" s="208">
        <v>29126</v>
      </c>
      <c r="BE485" s="206" t="s">
        <v>10531</v>
      </c>
      <c r="BF485" s="206" t="s">
        <v>13536</v>
      </c>
      <c r="BG485" s="96">
        <f t="shared" si="22"/>
        <v>1072</v>
      </c>
      <c r="BH485" s="97">
        <f t="shared" si="23"/>
        <v>35.733333333333334</v>
      </c>
    </row>
    <row r="486" spans="1:60" ht="12.95" customHeight="1" x14ac:dyDescent="0.2">
      <c r="A486" s="88" t="s">
        <v>13446</v>
      </c>
      <c r="B486" s="88">
        <v>82</v>
      </c>
      <c r="C486" s="88" t="s">
        <v>2527</v>
      </c>
      <c r="D486" s="270">
        <v>8030</v>
      </c>
      <c r="E486" s="88" t="s">
        <v>2554</v>
      </c>
      <c r="F486" s="88" t="s">
        <v>9729</v>
      </c>
      <c r="G486" s="200" t="s">
        <v>9729</v>
      </c>
      <c r="H486" s="88" t="s">
        <v>10196</v>
      </c>
      <c r="I486" s="88" t="s">
        <v>11891</v>
      </c>
      <c r="J486" s="88" t="s">
        <v>7456</v>
      </c>
      <c r="K486" s="216">
        <v>129674.52</v>
      </c>
      <c r="L486" s="89">
        <v>0</v>
      </c>
      <c r="M486" s="89">
        <f>K486-L486</f>
        <v>129674.52</v>
      </c>
      <c r="N486" s="299">
        <v>0</v>
      </c>
      <c r="O486" s="315" t="s">
        <v>16077</v>
      </c>
      <c r="P486" s="211" t="s">
        <v>9686</v>
      </c>
      <c r="Q486" s="206">
        <v>1194100</v>
      </c>
      <c r="R486" s="206" t="s">
        <v>13654</v>
      </c>
      <c r="S486" s="206" t="s">
        <v>13627</v>
      </c>
      <c r="T486" s="210" t="s">
        <v>2622</v>
      </c>
      <c r="U486" s="210" t="s">
        <v>13602</v>
      </c>
      <c r="V486" s="206" t="s">
        <v>13575</v>
      </c>
      <c r="W486" s="206" t="s">
        <v>13548</v>
      </c>
      <c r="X486" s="88"/>
      <c r="Y486" s="208">
        <v>61667.45</v>
      </c>
      <c r="Z486" s="208">
        <v>61667.45</v>
      </c>
      <c r="AA486" s="88"/>
      <c r="AB486" s="88"/>
      <c r="AC486" s="88"/>
      <c r="AD486" s="208">
        <v>61667.45</v>
      </c>
      <c r="AE486" s="206" t="s">
        <v>50</v>
      </c>
      <c r="AF486" s="208">
        <v>30833.73</v>
      </c>
      <c r="AG486" s="208">
        <v>4941.6099999999997</v>
      </c>
      <c r="AH486" s="206" t="s">
        <v>27</v>
      </c>
      <c r="AI486" s="197">
        <v>0</v>
      </c>
      <c r="AJ486" s="206" t="s">
        <v>2629</v>
      </c>
      <c r="AK486" s="206" t="s">
        <v>2630</v>
      </c>
      <c r="AL486" s="209"/>
      <c r="AM486" s="195" t="s">
        <v>28</v>
      </c>
      <c r="AN486" s="206" t="s">
        <v>135</v>
      </c>
      <c r="AO486" s="206" t="s">
        <v>136</v>
      </c>
      <c r="AP486" s="206" t="s">
        <v>31</v>
      </c>
      <c r="AQ486" s="209"/>
      <c r="AR486" s="206" t="s">
        <v>32</v>
      </c>
      <c r="AS486" s="206" t="s">
        <v>129</v>
      </c>
      <c r="AT486" s="206" t="s">
        <v>130</v>
      </c>
      <c r="AU486" s="206" t="s">
        <v>71</v>
      </c>
      <c r="AV486" s="206" t="s">
        <v>11973</v>
      </c>
      <c r="AW486" s="206" t="s">
        <v>13536</v>
      </c>
      <c r="AX486" s="206" t="s">
        <v>2628</v>
      </c>
      <c r="AY486" s="197">
        <v>0</v>
      </c>
      <c r="AZ486" s="206" t="s">
        <v>13461</v>
      </c>
      <c r="BA486" s="206" t="s">
        <v>13487</v>
      </c>
      <c r="BB486" s="206" t="s">
        <v>13513</v>
      </c>
      <c r="BC486" s="206" t="s">
        <v>36</v>
      </c>
      <c r="BD486" s="208">
        <v>61667.45</v>
      </c>
      <c r="BE486" s="206" t="s">
        <v>13487</v>
      </c>
      <c r="BF486" s="206" t="s">
        <v>13536</v>
      </c>
      <c r="BG486" s="96">
        <f t="shared" si="22"/>
        <v>1665</v>
      </c>
      <c r="BH486" s="97">
        <f t="shared" si="23"/>
        <v>55.5</v>
      </c>
    </row>
    <row r="487" spans="1:60" ht="12.95" customHeight="1" x14ac:dyDescent="0.2">
      <c r="A487" s="88" t="s">
        <v>13446</v>
      </c>
      <c r="B487" s="88">
        <v>82</v>
      </c>
      <c r="C487" s="88" t="s">
        <v>2527</v>
      </c>
      <c r="D487" s="270">
        <v>1115</v>
      </c>
      <c r="E487" s="88" t="s">
        <v>11925</v>
      </c>
      <c r="F487" s="88" t="s">
        <v>11898</v>
      </c>
      <c r="G487" s="88"/>
      <c r="H487" s="88" t="s">
        <v>10196</v>
      </c>
      <c r="I487" s="88" t="s">
        <v>12861</v>
      </c>
      <c r="J487" s="88" t="s">
        <v>7456</v>
      </c>
      <c r="K487" s="216">
        <v>66661.210000000006</v>
      </c>
      <c r="L487" s="89">
        <v>0</v>
      </c>
      <c r="M487" s="89">
        <f>K487-L487</f>
        <v>66661.210000000006</v>
      </c>
      <c r="N487" s="299">
        <v>0</v>
      </c>
      <c r="O487" s="315" t="s">
        <v>16077</v>
      </c>
      <c r="P487" s="211" t="s">
        <v>9686</v>
      </c>
      <c r="Q487" s="206">
        <v>833010</v>
      </c>
      <c r="R487" s="206" t="s">
        <v>13655</v>
      </c>
      <c r="S487" s="206" t="s">
        <v>13628</v>
      </c>
      <c r="T487" s="210" t="s">
        <v>2622</v>
      </c>
      <c r="U487" s="210" t="s">
        <v>13603</v>
      </c>
      <c r="V487" s="206" t="s">
        <v>13576</v>
      </c>
      <c r="W487" s="206" t="s">
        <v>13549</v>
      </c>
      <c r="X487" s="88"/>
      <c r="Y487" s="208">
        <v>25243.5</v>
      </c>
      <c r="Z487" s="208">
        <v>25243.5</v>
      </c>
      <c r="AA487" s="88"/>
      <c r="AB487" s="88"/>
      <c r="AC487" s="88"/>
      <c r="AD487" s="208">
        <v>25243.5</v>
      </c>
      <c r="AE487" s="206" t="s">
        <v>50</v>
      </c>
      <c r="AF487" s="208">
        <v>12621.75</v>
      </c>
      <c r="AG487" s="208">
        <v>100</v>
      </c>
      <c r="AH487" s="206" t="s">
        <v>27</v>
      </c>
      <c r="AI487" s="197">
        <v>0</v>
      </c>
      <c r="AJ487" s="206" t="s">
        <v>2629</v>
      </c>
      <c r="AK487" s="206" t="s">
        <v>2630</v>
      </c>
      <c r="AL487" s="209"/>
      <c r="AM487" s="195" t="s">
        <v>28</v>
      </c>
      <c r="AN487" s="206" t="s">
        <v>135</v>
      </c>
      <c r="AO487" s="206" t="s">
        <v>136</v>
      </c>
      <c r="AP487" s="206" t="s">
        <v>45</v>
      </c>
      <c r="AQ487" s="206" t="s">
        <v>2644</v>
      </c>
      <c r="AR487" s="206" t="s">
        <v>32</v>
      </c>
      <c r="AS487" s="206" t="s">
        <v>529</v>
      </c>
      <c r="AT487" s="206" t="s">
        <v>34</v>
      </c>
      <c r="AU487" s="206" t="s">
        <v>71</v>
      </c>
      <c r="AV487" s="206" t="s">
        <v>11973</v>
      </c>
      <c r="AW487" s="206" t="s">
        <v>13536</v>
      </c>
      <c r="AX487" s="206" t="s">
        <v>2628</v>
      </c>
      <c r="AY487" s="197">
        <v>0</v>
      </c>
      <c r="AZ487" s="206" t="s">
        <v>13462</v>
      </c>
      <c r="BA487" s="206" t="s">
        <v>13488</v>
      </c>
      <c r="BB487" s="206" t="s">
        <v>13514</v>
      </c>
      <c r="BC487" s="206" t="s">
        <v>36</v>
      </c>
      <c r="BD487" s="208">
        <v>25243.5</v>
      </c>
      <c r="BE487" s="206" t="s">
        <v>13488</v>
      </c>
      <c r="BF487" s="206" t="s">
        <v>13536</v>
      </c>
      <c r="BG487" s="96">
        <f t="shared" ref="BG487" si="26">BF487-BE487</f>
        <v>2182</v>
      </c>
      <c r="BH487" s="97">
        <f t="shared" ref="BH487" si="27">BG487/30</f>
        <v>72.733333333333334</v>
      </c>
    </row>
    <row r="488" spans="1:60" ht="12.95" customHeight="1" x14ac:dyDescent="0.2">
      <c r="A488" s="88" t="s">
        <v>13446</v>
      </c>
      <c r="B488" s="88">
        <v>82</v>
      </c>
      <c r="C488" s="88" t="s">
        <v>2527</v>
      </c>
      <c r="D488" s="270">
        <v>5012</v>
      </c>
      <c r="E488" s="88" t="s">
        <v>2537</v>
      </c>
      <c r="F488" s="88" t="s">
        <v>11243</v>
      </c>
      <c r="G488" s="200" t="s">
        <v>9730</v>
      </c>
      <c r="H488" s="88" t="s">
        <v>10196</v>
      </c>
      <c r="I488" s="88" t="s">
        <v>12862</v>
      </c>
      <c r="J488" s="88" t="s">
        <v>7456</v>
      </c>
      <c r="K488" s="216">
        <v>232712.73</v>
      </c>
      <c r="L488" s="89">
        <v>0</v>
      </c>
      <c r="M488" s="89">
        <f t="shared" ref="M488:M506" si="28">K488-L488</f>
        <v>232712.73</v>
      </c>
      <c r="N488" s="299">
        <v>0</v>
      </c>
      <c r="O488" s="315" t="s">
        <v>16077</v>
      </c>
      <c r="P488" s="211" t="s">
        <v>9686</v>
      </c>
      <c r="Q488" s="207">
        <v>1053042</v>
      </c>
      <c r="R488" s="207" t="s">
        <v>13656</v>
      </c>
      <c r="S488" s="207" t="s">
        <v>13629</v>
      </c>
      <c r="T488" s="212" t="s">
        <v>2622</v>
      </c>
      <c r="U488" s="212" t="s">
        <v>13604</v>
      </c>
      <c r="V488" s="207" t="s">
        <v>13577</v>
      </c>
      <c r="W488" s="207" t="s">
        <v>13550</v>
      </c>
      <c r="X488" s="88"/>
      <c r="Y488" s="213">
        <v>100000</v>
      </c>
      <c r="Z488" s="213">
        <v>100000</v>
      </c>
      <c r="AA488" s="88"/>
      <c r="AB488" s="88"/>
      <c r="AC488" s="88"/>
      <c r="AD488" s="213">
        <v>100000</v>
      </c>
      <c r="AE488" s="207" t="s">
        <v>50</v>
      </c>
      <c r="AF488" s="213">
        <v>50000</v>
      </c>
      <c r="AG488" s="213">
        <v>0</v>
      </c>
      <c r="AH488" s="207" t="s">
        <v>27</v>
      </c>
      <c r="AI488" s="198">
        <v>0</v>
      </c>
      <c r="AJ488" s="207" t="s">
        <v>2629</v>
      </c>
      <c r="AK488" s="207" t="s">
        <v>2630</v>
      </c>
      <c r="AL488" s="211"/>
      <c r="AM488" s="180" t="s">
        <v>28</v>
      </c>
      <c r="AN488" s="207" t="s">
        <v>135</v>
      </c>
      <c r="AO488" s="207" t="s">
        <v>136</v>
      </c>
      <c r="AP488" s="207" t="s">
        <v>197</v>
      </c>
      <c r="AQ488" s="207" t="s">
        <v>2644</v>
      </c>
      <c r="AR488" s="207" t="s">
        <v>32</v>
      </c>
      <c r="AS488" s="207" t="s">
        <v>231</v>
      </c>
      <c r="AT488" s="207" t="s">
        <v>34</v>
      </c>
      <c r="AU488" s="207" t="s">
        <v>71</v>
      </c>
      <c r="AV488" s="207" t="s">
        <v>11973</v>
      </c>
      <c r="AW488" s="207" t="s">
        <v>13536</v>
      </c>
      <c r="AX488" s="207" t="s">
        <v>2628</v>
      </c>
      <c r="AY488" s="198">
        <v>0</v>
      </c>
      <c r="AZ488" s="207" t="s">
        <v>13463</v>
      </c>
      <c r="BA488" s="207" t="s">
        <v>13489</v>
      </c>
      <c r="BB488" s="207" t="s">
        <v>13515</v>
      </c>
      <c r="BC488" s="207" t="s">
        <v>36</v>
      </c>
      <c r="BD488" s="213">
        <v>100000</v>
      </c>
      <c r="BE488" s="207" t="s">
        <v>13489</v>
      </c>
      <c r="BF488" s="207" t="s">
        <v>13536</v>
      </c>
      <c r="BG488" s="96">
        <f t="shared" ref="BG488:BG533" si="29">BF488-BE488</f>
        <v>1940</v>
      </c>
      <c r="BH488" s="97">
        <f t="shared" ref="BH488:BH533" si="30">BG488/30</f>
        <v>64.666666666666671</v>
      </c>
    </row>
    <row r="489" spans="1:60" ht="12.95" customHeight="1" x14ac:dyDescent="0.2">
      <c r="A489" s="88" t="s">
        <v>13446</v>
      </c>
      <c r="B489" s="88">
        <v>93</v>
      </c>
      <c r="C489" s="88" t="s">
        <v>2527</v>
      </c>
      <c r="D489" s="270">
        <v>5030</v>
      </c>
      <c r="E489" s="88" t="s">
        <v>2530</v>
      </c>
      <c r="F489" s="88" t="s">
        <v>11927</v>
      </c>
      <c r="G489" s="200" t="s">
        <v>11927</v>
      </c>
      <c r="H489" s="88" t="s">
        <v>10196</v>
      </c>
      <c r="I489" s="88" t="s">
        <v>10206</v>
      </c>
      <c r="J489" s="88" t="s">
        <v>7456</v>
      </c>
      <c r="K489" s="216">
        <v>7044.09</v>
      </c>
      <c r="L489" s="89">
        <v>0</v>
      </c>
      <c r="M489" s="89">
        <f t="shared" si="28"/>
        <v>7044.09</v>
      </c>
      <c r="N489" s="299">
        <v>0</v>
      </c>
      <c r="O489" s="315" t="s">
        <v>16077</v>
      </c>
      <c r="P489" s="211" t="s">
        <v>7842</v>
      </c>
      <c r="Q489" s="206">
        <v>1532372</v>
      </c>
      <c r="R489" s="206" t="s">
        <v>13657</v>
      </c>
      <c r="S489" s="206" t="s">
        <v>13630</v>
      </c>
      <c r="T489" s="210" t="s">
        <v>2622</v>
      </c>
      <c r="U489" s="210" t="s">
        <v>13605</v>
      </c>
      <c r="V489" s="206" t="s">
        <v>13578</v>
      </c>
      <c r="W489" s="206" t="s">
        <v>13551</v>
      </c>
      <c r="X489" s="88"/>
      <c r="Y489" s="208">
        <v>3716.9</v>
      </c>
      <c r="Z489" s="208">
        <v>3716.9</v>
      </c>
      <c r="AA489" s="88"/>
      <c r="AB489" s="88"/>
      <c r="AC489" s="88"/>
      <c r="AD489" s="208">
        <v>3716.9</v>
      </c>
      <c r="AE489" s="206" t="s">
        <v>50</v>
      </c>
      <c r="AF489" s="208">
        <v>1858.45</v>
      </c>
      <c r="AG489" s="208">
        <v>0</v>
      </c>
      <c r="AH489" s="206" t="s">
        <v>27</v>
      </c>
      <c r="AI489" s="197">
        <v>0</v>
      </c>
      <c r="AJ489" s="206" t="s">
        <v>2629</v>
      </c>
      <c r="AK489" s="206" t="s">
        <v>2630</v>
      </c>
      <c r="AL489" s="209"/>
      <c r="AM489" s="195" t="s">
        <v>28</v>
      </c>
      <c r="AN489" s="206" t="s">
        <v>135</v>
      </c>
      <c r="AO489" s="206" t="s">
        <v>136</v>
      </c>
      <c r="AP489" s="206" t="s">
        <v>45</v>
      </c>
      <c r="AQ489" s="206" t="s">
        <v>2634</v>
      </c>
      <c r="AR489" s="206" t="s">
        <v>32</v>
      </c>
      <c r="AS489" s="206" t="s">
        <v>5083</v>
      </c>
      <c r="AT489" s="206" t="s">
        <v>34</v>
      </c>
      <c r="AU489" s="206" t="s">
        <v>71</v>
      </c>
      <c r="AV489" s="206" t="s">
        <v>11973</v>
      </c>
      <c r="AW489" s="206" t="s">
        <v>13536</v>
      </c>
      <c r="AX489" s="206" t="s">
        <v>2628</v>
      </c>
      <c r="AY489" s="197">
        <v>0</v>
      </c>
      <c r="AZ489" s="206" t="s">
        <v>13464</v>
      </c>
      <c r="BA489" s="206" t="s">
        <v>13490</v>
      </c>
      <c r="BB489" s="206" t="s">
        <v>13516</v>
      </c>
      <c r="BC489" s="206" t="s">
        <v>36</v>
      </c>
      <c r="BD489" s="208">
        <v>3716.9</v>
      </c>
      <c r="BE489" s="206" t="s">
        <v>13490</v>
      </c>
      <c r="BF489" s="206" t="s">
        <v>13536</v>
      </c>
      <c r="BG489" s="96">
        <f t="shared" si="29"/>
        <v>746</v>
      </c>
      <c r="BH489" s="97">
        <f t="shared" si="30"/>
        <v>24.866666666666667</v>
      </c>
    </row>
    <row r="490" spans="1:60" ht="12.95" customHeight="1" x14ac:dyDescent="0.2">
      <c r="A490" s="88" t="s">
        <v>13446</v>
      </c>
      <c r="B490" s="88">
        <v>93</v>
      </c>
      <c r="C490" s="88" t="s">
        <v>2527</v>
      </c>
      <c r="D490" s="270"/>
      <c r="E490" s="88" t="s">
        <v>2569</v>
      </c>
      <c r="F490" s="88" t="s">
        <v>11898</v>
      </c>
      <c r="G490" s="88" t="s">
        <v>11927</v>
      </c>
      <c r="H490" s="88" t="s">
        <v>10196</v>
      </c>
      <c r="I490" s="88" t="s">
        <v>11891</v>
      </c>
      <c r="J490" s="88" t="s">
        <v>7838</v>
      </c>
      <c r="K490" s="89">
        <v>136359.57</v>
      </c>
      <c r="L490" s="176">
        <v>73805.31</v>
      </c>
      <c r="M490" s="89">
        <f t="shared" si="28"/>
        <v>62554.260000000009</v>
      </c>
      <c r="N490" s="299">
        <v>11070.8</v>
      </c>
      <c r="O490" s="299" t="s">
        <v>16083</v>
      </c>
      <c r="P490" s="211" t="s">
        <v>9686</v>
      </c>
      <c r="Q490" s="206">
        <v>1208204</v>
      </c>
      <c r="R490" s="206" t="s">
        <v>13658</v>
      </c>
      <c r="S490" s="206" t="s">
        <v>13631</v>
      </c>
      <c r="T490" s="210" t="s">
        <v>2622</v>
      </c>
      <c r="U490" s="210" t="s">
        <v>13606</v>
      </c>
      <c r="V490" s="206" t="s">
        <v>13579</v>
      </c>
      <c r="W490" s="206" t="s">
        <v>13552</v>
      </c>
      <c r="X490" s="88"/>
      <c r="Y490" s="208">
        <v>73120.38</v>
      </c>
      <c r="Z490" s="208">
        <v>73120.38</v>
      </c>
      <c r="AA490" s="88"/>
      <c r="AB490" s="88"/>
      <c r="AC490" s="88"/>
      <c r="AD490" s="208">
        <v>73120.38</v>
      </c>
      <c r="AE490" s="206" t="s">
        <v>26</v>
      </c>
      <c r="AF490" s="208">
        <v>73120.38</v>
      </c>
      <c r="AG490" s="208">
        <v>0</v>
      </c>
      <c r="AH490" s="206" t="s">
        <v>27</v>
      </c>
      <c r="AI490" s="197">
        <v>0</v>
      </c>
      <c r="AJ490" s="206" t="s">
        <v>2629</v>
      </c>
      <c r="AK490" s="206" t="s">
        <v>2625</v>
      </c>
      <c r="AL490" s="206" t="s">
        <v>2626</v>
      </c>
      <c r="AM490" s="195" t="s">
        <v>28</v>
      </c>
      <c r="AN490" s="206" t="s">
        <v>135</v>
      </c>
      <c r="AO490" s="206" t="s">
        <v>136</v>
      </c>
      <c r="AP490" s="206" t="s">
        <v>31</v>
      </c>
      <c r="AQ490" s="206" t="s">
        <v>2653</v>
      </c>
      <c r="AR490" s="206" t="s">
        <v>32</v>
      </c>
      <c r="AS490" s="206" t="s">
        <v>77</v>
      </c>
      <c r="AT490" s="206" t="s">
        <v>34</v>
      </c>
      <c r="AU490" s="206" t="s">
        <v>71</v>
      </c>
      <c r="AV490" s="206" t="s">
        <v>11973</v>
      </c>
      <c r="AW490" s="206" t="s">
        <v>13536</v>
      </c>
      <c r="AX490" s="206" t="s">
        <v>57</v>
      </c>
      <c r="AY490" s="197">
        <v>0</v>
      </c>
      <c r="AZ490" s="206" t="s">
        <v>13465</v>
      </c>
      <c r="BA490" s="206" t="s">
        <v>13491</v>
      </c>
      <c r="BB490" s="206" t="s">
        <v>13517</v>
      </c>
      <c r="BC490" s="206" t="s">
        <v>36</v>
      </c>
      <c r="BD490" s="208">
        <v>73120.38</v>
      </c>
      <c r="BE490" s="206" t="s">
        <v>13491</v>
      </c>
      <c r="BF490" s="206" t="s">
        <v>13536</v>
      </c>
      <c r="BG490" s="96">
        <f t="shared" si="29"/>
        <v>1603</v>
      </c>
      <c r="BH490" s="97">
        <f t="shared" si="30"/>
        <v>53.43333333333333</v>
      </c>
    </row>
    <row r="491" spans="1:60" ht="12.95" customHeight="1" x14ac:dyDescent="0.2">
      <c r="A491" s="88" t="s">
        <v>13446</v>
      </c>
      <c r="B491" s="88">
        <v>93</v>
      </c>
      <c r="C491" s="88" t="s">
        <v>2527</v>
      </c>
      <c r="D491" s="270">
        <v>1122</v>
      </c>
      <c r="E491" s="88" t="s">
        <v>2539</v>
      </c>
      <c r="F491" s="88" t="s">
        <v>11898</v>
      </c>
      <c r="G491" s="88"/>
      <c r="H491" s="88" t="s">
        <v>10196</v>
      </c>
      <c r="I491" s="88" t="s">
        <v>11890</v>
      </c>
      <c r="J491" s="88" t="s">
        <v>7456</v>
      </c>
      <c r="K491" s="215">
        <v>24337.53</v>
      </c>
      <c r="L491" s="89">
        <v>0</v>
      </c>
      <c r="M491" s="89">
        <f t="shared" si="28"/>
        <v>24337.53</v>
      </c>
      <c r="N491" s="299">
        <v>0</v>
      </c>
      <c r="O491" s="315" t="s">
        <v>16077</v>
      </c>
      <c r="P491" s="211" t="s">
        <v>9686</v>
      </c>
      <c r="Q491" s="206">
        <v>1296927</v>
      </c>
      <c r="R491" s="206" t="s">
        <v>13659</v>
      </c>
      <c r="S491" s="206" t="s">
        <v>13632</v>
      </c>
      <c r="T491" s="210" t="s">
        <v>2622</v>
      </c>
      <c r="U491" s="210" t="s">
        <v>13607</v>
      </c>
      <c r="V491" s="206" t="s">
        <v>13580</v>
      </c>
      <c r="W491" s="206" t="s">
        <v>13553</v>
      </c>
      <c r="X491" s="88"/>
      <c r="Y491" s="208">
        <v>12925</v>
      </c>
      <c r="Z491" s="208">
        <v>12925</v>
      </c>
      <c r="AA491" s="88"/>
      <c r="AB491" s="88"/>
      <c r="AC491" s="88"/>
      <c r="AD491" s="208">
        <v>12925</v>
      </c>
      <c r="AE491" s="206" t="s">
        <v>50</v>
      </c>
      <c r="AF491" s="208">
        <v>6462.5</v>
      </c>
      <c r="AG491" s="208">
        <v>0</v>
      </c>
      <c r="AH491" s="206" t="s">
        <v>27</v>
      </c>
      <c r="AI491" s="197">
        <v>0</v>
      </c>
      <c r="AJ491" s="206" t="s">
        <v>2629</v>
      </c>
      <c r="AK491" s="206" t="s">
        <v>2630</v>
      </c>
      <c r="AL491" s="209"/>
      <c r="AM491" s="195" t="s">
        <v>28</v>
      </c>
      <c r="AN491" s="206" t="s">
        <v>135</v>
      </c>
      <c r="AO491" s="206" t="s">
        <v>136</v>
      </c>
      <c r="AP491" s="206" t="s">
        <v>31</v>
      </c>
      <c r="AQ491" s="206" t="s">
        <v>2644</v>
      </c>
      <c r="AR491" s="206" t="s">
        <v>32</v>
      </c>
      <c r="AS491" s="206" t="s">
        <v>5289</v>
      </c>
      <c r="AT491" s="206" t="s">
        <v>34</v>
      </c>
      <c r="AU491" s="206" t="s">
        <v>71</v>
      </c>
      <c r="AV491" s="206" t="s">
        <v>11973</v>
      </c>
      <c r="AW491" s="206" t="s">
        <v>13538</v>
      </c>
      <c r="AX491" s="206" t="s">
        <v>13534</v>
      </c>
      <c r="AY491" s="197">
        <v>0</v>
      </c>
      <c r="AZ491" s="206" t="s">
        <v>13466</v>
      </c>
      <c r="BA491" s="206" t="s">
        <v>13492</v>
      </c>
      <c r="BB491" s="206" t="s">
        <v>13518</v>
      </c>
      <c r="BC491" s="206" t="s">
        <v>36</v>
      </c>
      <c r="BD491" s="208">
        <v>12925</v>
      </c>
      <c r="BE491" s="206" t="s">
        <v>13492</v>
      </c>
      <c r="BF491" s="206" t="s">
        <v>13538</v>
      </c>
      <c r="BG491" s="96">
        <f t="shared" si="29"/>
        <v>1314</v>
      </c>
      <c r="BH491" s="97">
        <f t="shared" si="30"/>
        <v>43.8</v>
      </c>
    </row>
    <row r="492" spans="1:60" ht="13.5" customHeight="1" x14ac:dyDescent="0.2">
      <c r="A492" s="88" t="s">
        <v>13446</v>
      </c>
      <c r="B492" s="88">
        <v>14</v>
      </c>
      <c r="C492" s="88" t="s">
        <v>2528</v>
      </c>
      <c r="D492" s="270">
        <v>382</v>
      </c>
      <c r="E492" s="88" t="s">
        <v>3627</v>
      </c>
      <c r="F492" s="88" t="s">
        <v>12204</v>
      </c>
      <c r="G492" s="88"/>
      <c r="H492" s="88" t="s">
        <v>10196</v>
      </c>
      <c r="I492" s="88" t="s">
        <v>10206</v>
      </c>
      <c r="J492" s="88" t="s">
        <v>7838</v>
      </c>
      <c r="K492" s="89">
        <v>11200</v>
      </c>
      <c r="L492" s="89">
        <v>9416.77</v>
      </c>
      <c r="M492" s="89">
        <f t="shared" si="28"/>
        <v>1783.2299999999996</v>
      </c>
      <c r="N492" s="299">
        <v>1883.35</v>
      </c>
      <c r="O492" s="299" t="s">
        <v>16085</v>
      </c>
      <c r="P492" s="211" t="s">
        <v>9686</v>
      </c>
      <c r="Q492" s="206">
        <v>1114559</v>
      </c>
      <c r="R492" s="206" t="s">
        <v>13660</v>
      </c>
      <c r="S492" s="206" t="s">
        <v>13633</v>
      </c>
      <c r="T492" s="210" t="s">
        <v>2646</v>
      </c>
      <c r="U492" s="210" t="s">
        <v>13608</v>
      </c>
      <c r="V492" s="206" t="s">
        <v>13581</v>
      </c>
      <c r="W492" s="206" t="s">
        <v>13554</v>
      </c>
      <c r="X492" s="88"/>
      <c r="Y492" s="208">
        <v>4166.7</v>
      </c>
      <c r="Z492" s="208">
        <v>6000</v>
      </c>
      <c r="AA492" s="88"/>
      <c r="AB492" s="88"/>
      <c r="AC492" s="88"/>
      <c r="AD492" s="208">
        <v>4166.7</v>
      </c>
      <c r="AE492" s="206" t="s">
        <v>26</v>
      </c>
      <c r="AF492" s="208">
        <v>4166.7</v>
      </c>
      <c r="AG492" s="208">
        <v>5416.77</v>
      </c>
      <c r="AH492" s="206" t="s">
        <v>27</v>
      </c>
      <c r="AI492" s="197">
        <v>0</v>
      </c>
      <c r="AJ492" s="206" t="s">
        <v>2629</v>
      </c>
      <c r="AK492" s="206" t="s">
        <v>2630</v>
      </c>
      <c r="AL492" s="209"/>
      <c r="AM492" s="195" t="s">
        <v>28</v>
      </c>
      <c r="AN492" s="206" t="s">
        <v>262</v>
      </c>
      <c r="AO492" s="206" t="s">
        <v>151</v>
      </c>
      <c r="AP492" s="206" t="s">
        <v>31</v>
      </c>
      <c r="AQ492" s="206" t="s">
        <v>2634</v>
      </c>
      <c r="AR492" s="206" t="s">
        <v>139</v>
      </c>
      <c r="AS492" s="206" t="s">
        <v>347</v>
      </c>
      <c r="AT492" s="206" t="s">
        <v>34</v>
      </c>
      <c r="AU492" s="206" t="s">
        <v>71</v>
      </c>
      <c r="AV492" s="206" t="s">
        <v>11973</v>
      </c>
      <c r="AW492" s="206" t="s">
        <v>13538</v>
      </c>
      <c r="AX492" s="206" t="s">
        <v>57</v>
      </c>
      <c r="AY492" s="197">
        <v>0</v>
      </c>
      <c r="AZ492" s="206" t="s">
        <v>13467</v>
      </c>
      <c r="BA492" s="206" t="s">
        <v>13493</v>
      </c>
      <c r="BB492" s="206" t="s">
        <v>13519</v>
      </c>
      <c r="BC492" s="206" t="s">
        <v>36</v>
      </c>
      <c r="BD492" s="208">
        <v>4166.7</v>
      </c>
      <c r="BE492" s="206" t="s">
        <v>13493</v>
      </c>
      <c r="BF492" s="206" t="s">
        <v>13538</v>
      </c>
      <c r="BG492" s="96">
        <f t="shared" si="29"/>
        <v>1818</v>
      </c>
      <c r="BH492" s="97">
        <f t="shared" si="30"/>
        <v>60.6</v>
      </c>
    </row>
    <row r="493" spans="1:60" ht="12.95" customHeight="1" x14ac:dyDescent="0.2">
      <c r="A493" s="88" t="s">
        <v>13446</v>
      </c>
      <c r="B493" s="88">
        <v>82</v>
      </c>
      <c r="C493" s="88" t="s">
        <v>2527</v>
      </c>
      <c r="D493" s="270">
        <v>5043</v>
      </c>
      <c r="E493" s="88" t="s">
        <v>11357</v>
      </c>
      <c r="F493" s="88" t="s">
        <v>11898</v>
      </c>
      <c r="G493" s="88"/>
      <c r="H493" s="88" t="s">
        <v>11884</v>
      </c>
      <c r="I493" s="88" t="s">
        <v>13987</v>
      </c>
      <c r="J493" s="88" t="s">
        <v>7456</v>
      </c>
      <c r="K493" s="216">
        <v>55559.27</v>
      </c>
      <c r="L493" s="89">
        <v>0</v>
      </c>
      <c r="M493" s="89">
        <f t="shared" si="28"/>
        <v>55559.27</v>
      </c>
      <c r="N493" s="299">
        <v>0</v>
      </c>
      <c r="O493" s="315" t="s">
        <v>16077</v>
      </c>
      <c r="P493" s="211" t="s">
        <v>9686</v>
      </c>
      <c r="Q493" s="206">
        <v>1340728</v>
      </c>
      <c r="R493" s="206" t="s">
        <v>13661</v>
      </c>
      <c r="S493" s="206" t="s">
        <v>13634</v>
      </c>
      <c r="T493" s="210" t="s">
        <v>2622</v>
      </c>
      <c r="U493" s="210" t="s">
        <v>13609</v>
      </c>
      <c r="V493" s="207" t="s">
        <v>13582</v>
      </c>
      <c r="W493" s="206" t="s">
        <v>13555</v>
      </c>
      <c r="X493" s="88"/>
      <c r="Y493" s="208">
        <v>280000</v>
      </c>
      <c r="Z493" s="208">
        <v>350000</v>
      </c>
      <c r="AA493" s="88"/>
      <c r="AB493" s="88"/>
      <c r="AC493" s="88"/>
      <c r="AD493" s="208">
        <v>60000</v>
      </c>
      <c r="AE493" s="206" t="s">
        <v>50</v>
      </c>
      <c r="AF493" s="208">
        <v>30000</v>
      </c>
      <c r="AG493" s="208">
        <v>0</v>
      </c>
      <c r="AH493" s="206" t="s">
        <v>27</v>
      </c>
      <c r="AI493" s="197">
        <v>0</v>
      </c>
      <c r="AJ493" s="206" t="s">
        <v>2629</v>
      </c>
      <c r="AK493" s="206" t="s">
        <v>2630</v>
      </c>
      <c r="AL493" s="209"/>
      <c r="AM493" s="195" t="s">
        <v>28</v>
      </c>
      <c r="AN493" s="116" t="s">
        <v>196</v>
      </c>
      <c r="AO493" s="206" t="s">
        <v>12630</v>
      </c>
      <c r="AP493" s="206" t="s">
        <v>31</v>
      </c>
      <c r="AQ493" s="206" t="s">
        <v>2653</v>
      </c>
      <c r="AR493" s="206" t="s">
        <v>32</v>
      </c>
      <c r="AS493" s="206" t="s">
        <v>336</v>
      </c>
      <c r="AT493" s="206" t="s">
        <v>34</v>
      </c>
      <c r="AU493" s="206" t="s">
        <v>71</v>
      </c>
      <c r="AV493" s="206" t="s">
        <v>11973</v>
      </c>
      <c r="AW493" s="206" t="s">
        <v>13538</v>
      </c>
      <c r="AX493" s="206" t="s">
        <v>13534</v>
      </c>
      <c r="AY493" s="197">
        <v>0</v>
      </c>
      <c r="AZ493" s="207" t="s">
        <v>13468</v>
      </c>
      <c r="BA493" s="207" t="s">
        <v>13494</v>
      </c>
      <c r="BB493" s="207" t="s">
        <v>13520</v>
      </c>
      <c r="BC493" s="207" t="s">
        <v>36</v>
      </c>
      <c r="BD493" s="213">
        <v>280000</v>
      </c>
      <c r="BE493" s="207" t="s">
        <v>13494</v>
      </c>
      <c r="BF493" s="207" t="s">
        <v>13538</v>
      </c>
      <c r="BG493" s="96">
        <f t="shared" si="29"/>
        <v>1190</v>
      </c>
      <c r="BH493" s="97">
        <f t="shared" si="30"/>
        <v>39.666666666666664</v>
      </c>
    </row>
    <row r="494" spans="1:60" ht="12.95" customHeight="1" x14ac:dyDescent="0.2">
      <c r="A494" s="88" t="s">
        <v>13446</v>
      </c>
      <c r="B494" s="88">
        <v>82</v>
      </c>
      <c r="C494" s="88" t="s">
        <v>2527</v>
      </c>
      <c r="D494" s="270">
        <v>5012</v>
      </c>
      <c r="E494" s="88" t="s">
        <v>2537</v>
      </c>
      <c r="F494" s="150" t="s">
        <v>11913</v>
      </c>
      <c r="G494" s="88"/>
      <c r="H494" s="88" t="s">
        <v>10196</v>
      </c>
      <c r="I494" s="88" t="s">
        <v>10206</v>
      </c>
      <c r="J494" s="88" t="s">
        <v>7456</v>
      </c>
      <c r="K494" s="216">
        <v>173547.76</v>
      </c>
      <c r="L494" s="89">
        <v>0</v>
      </c>
      <c r="M494" s="89">
        <f t="shared" si="28"/>
        <v>173547.76</v>
      </c>
      <c r="N494" s="299">
        <v>0</v>
      </c>
      <c r="O494" s="315" t="s">
        <v>16077</v>
      </c>
      <c r="P494" s="211" t="s">
        <v>7842</v>
      </c>
      <c r="Q494" s="206">
        <v>1482331</v>
      </c>
      <c r="R494" s="206" t="s">
        <v>13662</v>
      </c>
      <c r="S494" s="206" t="s">
        <v>13635</v>
      </c>
      <c r="T494" s="210" t="s">
        <v>2622</v>
      </c>
      <c r="U494" s="210" t="s">
        <v>13610</v>
      </c>
      <c r="V494" s="206" t="s">
        <v>13583</v>
      </c>
      <c r="W494" s="206" t="s">
        <v>13556</v>
      </c>
      <c r="X494" s="88"/>
      <c r="Y494" s="208">
        <v>85617.47</v>
      </c>
      <c r="Z494" s="208">
        <v>85617.47</v>
      </c>
      <c r="AA494" s="88"/>
      <c r="AB494" s="88"/>
      <c r="AC494" s="88"/>
      <c r="AD494" s="208">
        <v>85617.47</v>
      </c>
      <c r="AE494" s="206" t="s">
        <v>50</v>
      </c>
      <c r="AF494" s="208">
        <v>42808.74</v>
      </c>
      <c r="AG494" s="208">
        <v>0</v>
      </c>
      <c r="AH494" s="206" t="s">
        <v>27</v>
      </c>
      <c r="AI494" s="197">
        <v>0</v>
      </c>
      <c r="AJ494" s="206" t="s">
        <v>2629</v>
      </c>
      <c r="AK494" s="206" t="s">
        <v>2630</v>
      </c>
      <c r="AL494" s="209"/>
      <c r="AM494" s="195" t="s">
        <v>28</v>
      </c>
      <c r="AN494" s="116" t="s">
        <v>196</v>
      </c>
      <c r="AO494" s="206" t="s">
        <v>136</v>
      </c>
      <c r="AP494" s="206" t="s">
        <v>31</v>
      </c>
      <c r="AQ494" s="206" t="s">
        <v>2641</v>
      </c>
      <c r="AR494" s="206" t="s">
        <v>32</v>
      </c>
      <c r="AS494" s="206" t="s">
        <v>958</v>
      </c>
      <c r="AT494" s="206" t="s">
        <v>34</v>
      </c>
      <c r="AU494" s="206" t="s">
        <v>71</v>
      </c>
      <c r="AV494" s="206" t="s">
        <v>11973</v>
      </c>
      <c r="AW494" s="206" t="s">
        <v>13536</v>
      </c>
      <c r="AX494" s="206" t="s">
        <v>2661</v>
      </c>
      <c r="AY494" s="197">
        <v>0</v>
      </c>
      <c r="AZ494" s="206" t="s">
        <v>13469</v>
      </c>
      <c r="BA494" s="206" t="s">
        <v>13495</v>
      </c>
      <c r="BB494" s="206" t="s">
        <v>13521</v>
      </c>
      <c r="BC494" s="206" t="s">
        <v>36</v>
      </c>
      <c r="BD494" s="208">
        <v>85617.47</v>
      </c>
      <c r="BE494" s="206" t="s">
        <v>13495</v>
      </c>
      <c r="BF494" s="206" t="s">
        <v>13536</v>
      </c>
      <c r="BG494" s="96">
        <f t="shared" si="29"/>
        <v>833</v>
      </c>
      <c r="BH494" s="97">
        <f t="shared" si="30"/>
        <v>27.766666666666666</v>
      </c>
    </row>
    <row r="495" spans="1:60" ht="12.95" customHeight="1" x14ac:dyDescent="0.2">
      <c r="A495" s="88" t="s">
        <v>13446</v>
      </c>
      <c r="B495" s="88">
        <v>93</v>
      </c>
      <c r="C495" s="88" t="s">
        <v>2527</v>
      </c>
      <c r="D495" s="270">
        <v>5030</v>
      </c>
      <c r="E495" s="88" t="s">
        <v>2530</v>
      </c>
      <c r="F495" s="88" t="s">
        <v>11927</v>
      </c>
      <c r="G495" s="200" t="s">
        <v>11927</v>
      </c>
      <c r="H495" s="88" t="s">
        <v>10196</v>
      </c>
      <c r="I495" s="88" t="s">
        <v>12861</v>
      </c>
      <c r="J495" s="88" t="s">
        <v>7456</v>
      </c>
      <c r="K495" s="216">
        <v>14484.69</v>
      </c>
      <c r="L495" s="89">
        <v>0</v>
      </c>
      <c r="M495" s="89">
        <f t="shared" si="28"/>
        <v>14484.69</v>
      </c>
      <c r="N495" s="299">
        <v>0</v>
      </c>
      <c r="O495" s="315" t="s">
        <v>16077</v>
      </c>
      <c r="P495" s="211" t="s">
        <v>7842</v>
      </c>
      <c r="Q495" s="206">
        <v>1687142</v>
      </c>
      <c r="R495" s="206" t="s">
        <v>13663</v>
      </c>
      <c r="S495" s="206" t="s">
        <v>13636</v>
      </c>
      <c r="T495" s="210" t="s">
        <v>2622</v>
      </c>
      <c r="U495" s="210" t="s">
        <v>13611</v>
      </c>
      <c r="V495" s="206" t="s">
        <v>13584</v>
      </c>
      <c r="W495" s="206" t="s">
        <v>13557</v>
      </c>
      <c r="X495" s="88"/>
      <c r="Y495" s="208">
        <v>10000</v>
      </c>
      <c r="Z495" s="208">
        <v>10000</v>
      </c>
      <c r="AA495" s="88"/>
      <c r="AB495" s="88"/>
      <c r="AC495" s="88"/>
      <c r="AD495" s="208">
        <v>10000</v>
      </c>
      <c r="AE495" s="206" t="s">
        <v>50</v>
      </c>
      <c r="AF495" s="208">
        <v>5000</v>
      </c>
      <c r="AG495" s="208">
        <v>0</v>
      </c>
      <c r="AH495" s="206" t="s">
        <v>27</v>
      </c>
      <c r="AI495" s="197">
        <v>0</v>
      </c>
      <c r="AJ495" s="206" t="s">
        <v>2629</v>
      </c>
      <c r="AK495" s="206" t="s">
        <v>2630</v>
      </c>
      <c r="AL495" s="209"/>
      <c r="AM495" s="195" t="s">
        <v>28</v>
      </c>
      <c r="AN495" s="206" t="s">
        <v>135</v>
      </c>
      <c r="AO495" s="206" t="s">
        <v>12630</v>
      </c>
      <c r="AP495" s="206" t="s">
        <v>31</v>
      </c>
      <c r="AQ495" s="206" t="s">
        <v>2632</v>
      </c>
      <c r="AR495" s="206" t="s">
        <v>131</v>
      </c>
      <c r="AS495" s="206" t="s">
        <v>9826</v>
      </c>
      <c r="AT495" s="206" t="s">
        <v>34</v>
      </c>
      <c r="AU495" s="206" t="s">
        <v>71</v>
      </c>
      <c r="AV495" s="206" t="s">
        <v>11973</v>
      </c>
      <c r="AW495" s="206" t="s">
        <v>13536</v>
      </c>
      <c r="AX495" s="206" t="s">
        <v>2628</v>
      </c>
      <c r="AY495" s="197">
        <v>0</v>
      </c>
      <c r="AZ495" s="206" t="s">
        <v>13470</v>
      </c>
      <c r="BA495" s="206" t="s">
        <v>13496</v>
      </c>
      <c r="BB495" s="206" t="s">
        <v>13522</v>
      </c>
      <c r="BC495" s="206" t="s">
        <v>36</v>
      </c>
      <c r="BD495" s="208">
        <v>10000</v>
      </c>
      <c r="BE495" s="206" t="s">
        <v>13496</v>
      </c>
      <c r="BF495" s="206" t="s">
        <v>13536</v>
      </c>
      <c r="BG495" s="96">
        <f t="shared" si="29"/>
        <v>420</v>
      </c>
      <c r="BH495" s="97">
        <f t="shared" si="30"/>
        <v>14</v>
      </c>
    </row>
    <row r="496" spans="1:60" ht="12.95" customHeight="1" x14ac:dyDescent="0.2">
      <c r="A496" s="88" t="s">
        <v>13446</v>
      </c>
      <c r="B496" s="88">
        <v>93</v>
      </c>
      <c r="C496" s="88" t="s">
        <v>2527</v>
      </c>
      <c r="D496" s="270">
        <v>5081</v>
      </c>
      <c r="E496" s="88" t="s">
        <v>2564</v>
      </c>
      <c r="F496" s="88" t="s">
        <v>11243</v>
      </c>
      <c r="G496" s="200" t="s">
        <v>9729</v>
      </c>
      <c r="H496" s="88" t="s">
        <v>10196</v>
      </c>
      <c r="I496" s="88" t="s">
        <v>10205</v>
      </c>
      <c r="J496" s="88" t="s">
        <v>7456</v>
      </c>
      <c r="K496" s="89">
        <v>18623.169999999998</v>
      </c>
      <c r="L496" s="89">
        <v>0</v>
      </c>
      <c r="M496" s="89">
        <f t="shared" si="28"/>
        <v>18623.169999999998</v>
      </c>
      <c r="N496" s="299">
        <v>0</v>
      </c>
      <c r="O496" s="315" t="s">
        <v>16077</v>
      </c>
      <c r="P496" s="211" t="s">
        <v>7842</v>
      </c>
      <c r="Q496" s="206">
        <v>1558358</v>
      </c>
      <c r="R496" s="206" t="s">
        <v>13664</v>
      </c>
      <c r="S496" s="206" t="s">
        <v>13637</v>
      </c>
      <c r="T496" s="210" t="s">
        <v>2622</v>
      </c>
      <c r="U496" s="210">
        <v>3451</v>
      </c>
      <c r="V496" s="206" t="s">
        <v>13585</v>
      </c>
      <c r="W496" s="206" t="s">
        <v>13558</v>
      </c>
      <c r="X496" s="88"/>
      <c r="Y496" s="208">
        <v>27000</v>
      </c>
      <c r="Z496" s="208">
        <v>27000</v>
      </c>
      <c r="AA496" s="88"/>
      <c r="AB496" s="88"/>
      <c r="AC496" s="88"/>
      <c r="AD496" s="208">
        <v>27000</v>
      </c>
      <c r="AE496" s="206" t="s">
        <v>50</v>
      </c>
      <c r="AF496" s="208">
        <v>13500</v>
      </c>
      <c r="AG496" s="208">
        <v>0</v>
      </c>
      <c r="AH496" s="206" t="s">
        <v>27</v>
      </c>
      <c r="AI496" s="197">
        <v>0</v>
      </c>
      <c r="AJ496" s="206" t="s">
        <v>2629</v>
      </c>
      <c r="AK496" s="206" t="s">
        <v>2630</v>
      </c>
      <c r="AL496" s="209"/>
      <c r="AM496" s="195" t="s">
        <v>28</v>
      </c>
      <c r="AN496" s="206" t="s">
        <v>135</v>
      </c>
      <c r="AO496" s="206" t="s">
        <v>12630</v>
      </c>
      <c r="AP496" s="206" t="s">
        <v>31</v>
      </c>
      <c r="AQ496" s="206" t="s">
        <v>2634</v>
      </c>
      <c r="AR496" s="206" t="s">
        <v>32</v>
      </c>
      <c r="AS496" s="206" t="s">
        <v>13540</v>
      </c>
      <c r="AT496" s="206" t="s">
        <v>53</v>
      </c>
      <c r="AU496" s="206" t="s">
        <v>71</v>
      </c>
      <c r="AV496" s="206" t="s">
        <v>11973</v>
      </c>
      <c r="AW496" s="206" t="s">
        <v>13536</v>
      </c>
      <c r="AX496" s="206" t="s">
        <v>2628</v>
      </c>
      <c r="AY496" s="197">
        <v>0</v>
      </c>
      <c r="AZ496" s="206" t="s">
        <v>13471</v>
      </c>
      <c r="BA496" s="206" t="s">
        <v>13497</v>
      </c>
      <c r="BB496" s="206" t="s">
        <v>13523</v>
      </c>
      <c r="BC496" s="206" t="s">
        <v>36</v>
      </c>
      <c r="BD496" s="208">
        <v>27000</v>
      </c>
      <c r="BE496" s="206" t="s">
        <v>13497</v>
      </c>
      <c r="BF496" s="206" t="s">
        <v>13536</v>
      </c>
      <c r="BG496" s="96">
        <f t="shared" si="29"/>
        <v>765</v>
      </c>
      <c r="BH496" s="97">
        <f t="shared" si="30"/>
        <v>25.5</v>
      </c>
    </row>
    <row r="497" spans="1:60" ht="12.95" customHeight="1" x14ac:dyDescent="0.2">
      <c r="A497" s="88" t="s">
        <v>13446</v>
      </c>
      <c r="B497" s="88">
        <v>93</v>
      </c>
      <c r="C497" s="88" t="s">
        <v>2527</v>
      </c>
      <c r="D497" s="270">
        <v>7000</v>
      </c>
      <c r="E497" s="88" t="s">
        <v>2549</v>
      </c>
      <c r="F497" s="88" t="s">
        <v>11898</v>
      </c>
      <c r="G497" s="88"/>
      <c r="H497" s="88" t="s">
        <v>11884</v>
      </c>
      <c r="I497" s="88" t="s">
        <v>13987</v>
      </c>
      <c r="J497" s="88" t="s">
        <v>7838</v>
      </c>
      <c r="K497" s="89">
        <v>131752.1</v>
      </c>
      <c r="L497" s="89">
        <v>131752.1</v>
      </c>
      <c r="M497" s="89">
        <f t="shared" si="28"/>
        <v>0</v>
      </c>
      <c r="N497" s="299">
        <v>11977.45</v>
      </c>
      <c r="O497" s="315" t="s">
        <v>16077</v>
      </c>
      <c r="P497" s="211" t="s">
        <v>7842</v>
      </c>
      <c r="Q497" s="206">
        <v>1573788</v>
      </c>
      <c r="R497" s="206" t="s">
        <v>13665</v>
      </c>
      <c r="S497" s="206" t="s">
        <v>13638</v>
      </c>
      <c r="T497" s="210" t="s">
        <v>2622</v>
      </c>
      <c r="U497" s="210" t="s">
        <v>13612</v>
      </c>
      <c r="V497" s="206" t="s">
        <v>13586</v>
      </c>
      <c r="W497" s="206" t="s">
        <v>13559</v>
      </c>
      <c r="X497" s="88"/>
      <c r="Y497" s="208">
        <v>92783.039999999994</v>
      </c>
      <c r="Z497" s="208">
        <v>103668.2</v>
      </c>
      <c r="AA497" s="88"/>
      <c r="AB497" s="88"/>
      <c r="AC497" s="88"/>
      <c r="AD497" s="208">
        <v>92783.039999999994</v>
      </c>
      <c r="AE497" s="206" t="s">
        <v>26</v>
      </c>
      <c r="AF497" s="208">
        <v>92783.039999999994</v>
      </c>
      <c r="AG497" s="208">
        <v>0</v>
      </c>
      <c r="AH497" s="206" t="s">
        <v>27</v>
      </c>
      <c r="AI497" s="197">
        <v>0</v>
      </c>
      <c r="AJ497" s="206" t="s">
        <v>2629</v>
      </c>
      <c r="AK497" s="206" t="s">
        <v>2625</v>
      </c>
      <c r="AL497" s="206" t="s">
        <v>2626</v>
      </c>
      <c r="AM497" s="195" t="s">
        <v>28</v>
      </c>
      <c r="AN497" s="206" t="s">
        <v>135</v>
      </c>
      <c r="AO497" s="206" t="s">
        <v>12630</v>
      </c>
      <c r="AP497" s="206" t="s">
        <v>31</v>
      </c>
      <c r="AQ497" s="206" t="s">
        <v>2682</v>
      </c>
      <c r="AR497" s="206" t="s">
        <v>32</v>
      </c>
      <c r="AS497" s="206" t="s">
        <v>39</v>
      </c>
      <c r="AT497" s="206" t="s">
        <v>40</v>
      </c>
      <c r="AU497" s="206" t="s">
        <v>41</v>
      </c>
      <c r="AV497" s="206" t="s">
        <v>11973</v>
      </c>
      <c r="AW497" s="206" t="s">
        <v>13536</v>
      </c>
      <c r="AX497" s="206" t="s">
        <v>43</v>
      </c>
      <c r="AY497" s="197">
        <v>0</v>
      </c>
      <c r="AZ497" s="206" t="s">
        <v>13472</v>
      </c>
      <c r="BA497" s="206" t="s">
        <v>13498</v>
      </c>
      <c r="BB497" s="206" t="s">
        <v>13524</v>
      </c>
      <c r="BC497" s="206" t="s">
        <v>36</v>
      </c>
      <c r="BD497" s="208">
        <v>92783.039999999994</v>
      </c>
      <c r="BE497" s="206" t="s">
        <v>13498</v>
      </c>
      <c r="BF497" s="206" t="s">
        <v>13536</v>
      </c>
      <c r="BG497" s="96">
        <f t="shared" si="29"/>
        <v>645</v>
      </c>
      <c r="BH497" s="97">
        <f t="shared" si="30"/>
        <v>21.5</v>
      </c>
    </row>
    <row r="498" spans="1:60" ht="12.95" customHeight="1" x14ac:dyDescent="0.2">
      <c r="A498" s="88" t="s">
        <v>13446</v>
      </c>
      <c r="B498" s="88">
        <v>93</v>
      </c>
      <c r="C498" s="88" t="s">
        <v>2527</v>
      </c>
      <c r="D498" s="270">
        <v>5030</v>
      </c>
      <c r="E498" s="88" t="s">
        <v>2530</v>
      </c>
      <c r="F498" s="150" t="s">
        <v>11913</v>
      </c>
      <c r="G498" s="88"/>
      <c r="H498" s="88" t="s">
        <v>10196</v>
      </c>
      <c r="I498" s="88" t="s">
        <v>10206</v>
      </c>
      <c r="J498" s="88" t="s">
        <v>7838</v>
      </c>
      <c r="K498" s="89">
        <v>25795</v>
      </c>
      <c r="L498" s="89">
        <v>25795</v>
      </c>
      <c r="M498" s="89">
        <f t="shared" si="28"/>
        <v>0</v>
      </c>
      <c r="N498" s="299">
        <v>7867.05</v>
      </c>
      <c r="O498" s="315" t="s">
        <v>16077</v>
      </c>
      <c r="P498" s="211" t="s">
        <v>9686</v>
      </c>
      <c r="Q498" s="206">
        <v>1195785</v>
      </c>
      <c r="R498" s="206" t="s">
        <v>13666</v>
      </c>
      <c r="S498" s="206" t="s">
        <v>13639</v>
      </c>
      <c r="T498" s="210" t="s">
        <v>2622</v>
      </c>
      <c r="U498" s="210" t="s">
        <v>13613</v>
      </c>
      <c r="V498" s="206" t="s">
        <v>13587</v>
      </c>
      <c r="W498" s="206" t="s">
        <v>13560</v>
      </c>
      <c r="X498" s="88"/>
      <c r="Y498" s="208">
        <v>23054.69</v>
      </c>
      <c r="Z498" s="208">
        <v>23054.69</v>
      </c>
      <c r="AA498" s="88"/>
      <c r="AB498" s="88"/>
      <c r="AC498" s="88"/>
      <c r="AD498" s="208">
        <v>23054.69</v>
      </c>
      <c r="AE498" s="206" t="s">
        <v>50</v>
      </c>
      <c r="AF498" s="208">
        <v>11527.34</v>
      </c>
      <c r="AG498" s="208">
        <v>0</v>
      </c>
      <c r="AH498" s="206" t="s">
        <v>27</v>
      </c>
      <c r="AI498" s="197">
        <v>0</v>
      </c>
      <c r="AJ498" s="206" t="s">
        <v>2629</v>
      </c>
      <c r="AK498" s="206" t="s">
        <v>2625</v>
      </c>
      <c r="AL498" s="206" t="s">
        <v>2626</v>
      </c>
      <c r="AM498" s="195" t="s">
        <v>28</v>
      </c>
      <c r="AN498" s="206" t="s">
        <v>135</v>
      </c>
      <c r="AO498" s="206" t="s">
        <v>12630</v>
      </c>
      <c r="AP498" s="206" t="s">
        <v>87</v>
      </c>
      <c r="AQ498" s="206" t="s">
        <v>2634</v>
      </c>
      <c r="AR498" s="206" t="s">
        <v>32</v>
      </c>
      <c r="AS498" s="206" t="s">
        <v>11586</v>
      </c>
      <c r="AT498" s="206" t="s">
        <v>34</v>
      </c>
      <c r="AU498" s="206" t="s">
        <v>71</v>
      </c>
      <c r="AV498" s="206" t="s">
        <v>11973</v>
      </c>
      <c r="AW498" s="206" t="s">
        <v>13536</v>
      </c>
      <c r="AX498" s="206" t="s">
        <v>43</v>
      </c>
      <c r="AY498" s="197">
        <v>0</v>
      </c>
      <c r="AZ498" s="206" t="s">
        <v>13473</v>
      </c>
      <c r="BA498" s="206" t="s">
        <v>13499</v>
      </c>
      <c r="BB498" s="206" t="s">
        <v>13525</v>
      </c>
      <c r="BC498" s="206" t="s">
        <v>36</v>
      </c>
      <c r="BD498" s="208">
        <v>23054.69</v>
      </c>
      <c r="BE498" s="206" t="s">
        <v>13499</v>
      </c>
      <c r="BF498" s="206" t="s">
        <v>13536</v>
      </c>
      <c r="BG498" s="96">
        <f t="shared" si="29"/>
        <v>1803</v>
      </c>
      <c r="BH498" s="97">
        <f t="shared" si="30"/>
        <v>60.1</v>
      </c>
    </row>
    <row r="499" spans="1:60" ht="12.95" customHeight="1" x14ac:dyDescent="0.2">
      <c r="A499" s="88" t="s">
        <v>13446</v>
      </c>
      <c r="B499" s="88">
        <v>93</v>
      </c>
      <c r="C499" s="88" t="s">
        <v>2527</v>
      </c>
      <c r="D499" s="270">
        <v>5055</v>
      </c>
      <c r="E499" s="88" t="s">
        <v>2536</v>
      </c>
      <c r="F499" s="88" t="s">
        <v>10200</v>
      </c>
      <c r="G499" s="200" t="s">
        <v>9730</v>
      </c>
      <c r="H499" s="88" t="s">
        <v>10196</v>
      </c>
      <c r="I499" s="88" t="s">
        <v>11891</v>
      </c>
      <c r="J499" s="88" t="s">
        <v>7456</v>
      </c>
      <c r="K499" s="89">
        <v>39866.269999999997</v>
      </c>
      <c r="L499" s="89">
        <v>0</v>
      </c>
      <c r="M499" s="89">
        <f t="shared" si="28"/>
        <v>39866.269999999997</v>
      </c>
      <c r="N499" s="299">
        <v>0</v>
      </c>
      <c r="O499" s="315" t="s">
        <v>16077</v>
      </c>
      <c r="P499" s="211" t="s">
        <v>7842</v>
      </c>
      <c r="Q499" s="206">
        <v>1639795</v>
      </c>
      <c r="R499" s="206" t="s">
        <v>13667</v>
      </c>
      <c r="S499" s="206" t="s">
        <v>13640</v>
      </c>
      <c r="T499" s="210" t="s">
        <v>2622</v>
      </c>
      <c r="U499" s="210" t="s">
        <v>13614</v>
      </c>
      <c r="V499" s="206" t="s">
        <v>13588</v>
      </c>
      <c r="W499" s="206" t="s">
        <v>13561</v>
      </c>
      <c r="X499" s="88"/>
      <c r="Y499" s="208">
        <v>33000</v>
      </c>
      <c r="Z499" s="208">
        <v>33000</v>
      </c>
      <c r="AA499" s="88"/>
      <c r="AB499" s="88"/>
      <c r="AC499" s="88"/>
      <c r="AD499" s="208">
        <v>33000</v>
      </c>
      <c r="AE499" s="206" t="s">
        <v>50</v>
      </c>
      <c r="AF499" s="208">
        <v>16500</v>
      </c>
      <c r="AG499" s="208">
        <v>0</v>
      </c>
      <c r="AH499" s="206" t="s">
        <v>27</v>
      </c>
      <c r="AI499" s="197">
        <v>0</v>
      </c>
      <c r="AJ499" s="206" t="s">
        <v>2629</v>
      </c>
      <c r="AK499" s="206" t="s">
        <v>2630</v>
      </c>
      <c r="AL499" s="209"/>
      <c r="AM499" s="195" t="s">
        <v>28</v>
      </c>
      <c r="AN499" s="206" t="s">
        <v>135</v>
      </c>
      <c r="AO499" s="206" t="s">
        <v>12630</v>
      </c>
      <c r="AP499" s="206" t="s">
        <v>45</v>
      </c>
      <c r="AQ499" s="206" t="s">
        <v>2644</v>
      </c>
      <c r="AR499" s="206" t="s">
        <v>32</v>
      </c>
      <c r="AS499" s="206" t="s">
        <v>13541</v>
      </c>
      <c r="AT499" s="206" t="s">
        <v>34</v>
      </c>
      <c r="AU499" s="206" t="s">
        <v>71</v>
      </c>
      <c r="AV499" s="206" t="s">
        <v>11973</v>
      </c>
      <c r="AW499" s="206" t="s">
        <v>13537</v>
      </c>
      <c r="AX499" s="206" t="s">
        <v>2661</v>
      </c>
      <c r="AY499" s="197">
        <v>0</v>
      </c>
      <c r="AZ499" s="206" t="s">
        <v>13474</v>
      </c>
      <c r="BA499" s="206" t="s">
        <v>10949</v>
      </c>
      <c r="BB499" s="206" t="s">
        <v>13526</v>
      </c>
      <c r="BC499" s="206" t="s">
        <v>36</v>
      </c>
      <c r="BD499" s="208">
        <v>33000</v>
      </c>
      <c r="BE499" s="206" t="s">
        <v>10949</v>
      </c>
      <c r="BF499" s="206" t="s">
        <v>13537</v>
      </c>
      <c r="BG499" s="96">
        <f t="shared" si="29"/>
        <v>503</v>
      </c>
      <c r="BH499" s="97">
        <f t="shared" si="30"/>
        <v>16.766666666666666</v>
      </c>
    </row>
    <row r="500" spans="1:60" ht="12.95" customHeight="1" x14ac:dyDescent="0.2">
      <c r="A500" s="88" t="s">
        <v>13446</v>
      </c>
      <c r="B500" s="88">
        <v>93</v>
      </c>
      <c r="C500" s="88" t="s">
        <v>2527</v>
      </c>
      <c r="D500" s="270">
        <v>5030</v>
      </c>
      <c r="E500" s="88" t="s">
        <v>2530</v>
      </c>
      <c r="F500" s="88" t="s">
        <v>9729</v>
      </c>
      <c r="G500" s="200" t="s">
        <v>9729</v>
      </c>
      <c r="H500" s="88" t="s">
        <v>10196</v>
      </c>
      <c r="I500" s="88" t="s">
        <v>10205</v>
      </c>
      <c r="J500" s="88" t="s">
        <v>7456</v>
      </c>
      <c r="K500" s="89">
        <v>18714.34</v>
      </c>
      <c r="L500" s="89">
        <v>0</v>
      </c>
      <c r="M500" s="89">
        <f t="shared" si="28"/>
        <v>18714.34</v>
      </c>
      <c r="N500" s="299">
        <v>0</v>
      </c>
      <c r="O500" s="315" t="s">
        <v>16077</v>
      </c>
      <c r="P500" s="211" t="s">
        <v>7842</v>
      </c>
      <c r="Q500" s="206">
        <v>1595714</v>
      </c>
      <c r="R500" s="206" t="s">
        <v>13668</v>
      </c>
      <c r="S500" s="206" t="s">
        <v>13641</v>
      </c>
      <c r="T500" s="210" t="s">
        <v>2622</v>
      </c>
      <c r="U500" s="210" t="s">
        <v>13615</v>
      </c>
      <c r="V500" s="206" t="s">
        <v>13589</v>
      </c>
      <c r="W500" s="206" t="s">
        <v>13562</v>
      </c>
      <c r="X500" s="88"/>
      <c r="Y500" s="208">
        <v>28500</v>
      </c>
      <c r="Z500" s="208">
        <v>28500</v>
      </c>
      <c r="AA500" s="88"/>
      <c r="AB500" s="88"/>
      <c r="AC500" s="88"/>
      <c r="AD500" s="208">
        <v>28500</v>
      </c>
      <c r="AE500" s="206" t="s">
        <v>50</v>
      </c>
      <c r="AF500" s="208">
        <v>14250</v>
      </c>
      <c r="AG500" s="208">
        <v>0</v>
      </c>
      <c r="AH500" s="206" t="s">
        <v>27</v>
      </c>
      <c r="AI500" s="197">
        <v>0</v>
      </c>
      <c r="AJ500" s="206" t="s">
        <v>2629</v>
      </c>
      <c r="AK500" s="206" t="s">
        <v>2630</v>
      </c>
      <c r="AL500" s="209"/>
      <c r="AM500" s="195" t="s">
        <v>28</v>
      </c>
      <c r="AN500" s="206" t="s">
        <v>135</v>
      </c>
      <c r="AO500" s="206" t="s">
        <v>12630</v>
      </c>
      <c r="AP500" s="206" t="s">
        <v>45</v>
      </c>
      <c r="AQ500" s="206" t="s">
        <v>2632</v>
      </c>
      <c r="AR500" s="206" t="s">
        <v>131</v>
      </c>
      <c r="AS500" s="206" t="s">
        <v>5083</v>
      </c>
      <c r="AT500" s="206" t="s">
        <v>34</v>
      </c>
      <c r="AU500" s="206" t="s">
        <v>71</v>
      </c>
      <c r="AV500" s="206" t="s">
        <v>11973</v>
      </c>
      <c r="AW500" s="206" t="s">
        <v>13538</v>
      </c>
      <c r="AX500" s="206" t="s">
        <v>13535</v>
      </c>
      <c r="AY500" s="197">
        <v>0</v>
      </c>
      <c r="AZ500" s="206" t="s">
        <v>13475</v>
      </c>
      <c r="BA500" s="206" t="s">
        <v>13500</v>
      </c>
      <c r="BB500" s="206" t="s">
        <v>13527</v>
      </c>
      <c r="BC500" s="206" t="s">
        <v>36</v>
      </c>
      <c r="BD500" s="208">
        <v>28500</v>
      </c>
      <c r="BE500" s="206" t="s">
        <v>13500</v>
      </c>
      <c r="BF500" s="206" t="s">
        <v>13538</v>
      </c>
      <c r="BG500" s="96">
        <f t="shared" si="29"/>
        <v>581</v>
      </c>
      <c r="BH500" s="97">
        <f t="shared" si="30"/>
        <v>19.366666666666667</v>
      </c>
    </row>
    <row r="501" spans="1:60" ht="12.95" customHeight="1" x14ac:dyDescent="0.2">
      <c r="A501" s="88" t="s">
        <v>13446</v>
      </c>
      <c r="B501" s="88">
        <v>93</v>
      </c>
      <c r="C501" s="88" t="s">
        <v>2527</v>
      </c>
      <c r="D501" s="270">
        <v>5030</v>
      </c>
      <c r="E501" s="88" t="s">
        <v>2530</v>
      </c>
      <c r="F501" s="88" t="s">
        <v>10461</v>
      </c>
      <c r="G501" s="88"/>
      <c r="H501" s="88" t="s">
        <v>10196</v>
      </c>
      <c r="I501" s="88" t="s">
        <v>12861</v>
      </c>
      <c r="J501" s="88" t="s">
        <v>7456</v>
      </c>
      <c r="K501" s="89">
        <v>72347.53</v>
      </c>
      <c r="L501" s="89">
        <v>0</v>
      </c>
      <c r="M501" s="89">
        <f t="shared" si="28"/>
        <v>72347.53</v>
      </c>
      <c r="N501" s="299">
        <v>0</v>
      </c>
      <c r="O501" s="315" t="s">
        <v>16077</v>
      </c>
      <c r="P501" s="211" t="s">
        <v>9686</v>
      </c>
      <c r="Q501" s="206">
        <v>1213979</v>
      </c>
      <c r="R501" s="206" t="s">
        <v>13669</v>
      </c>
      <c r="S501" s="206" t="s">
        <v>13642</v>
      </c>
      <c r="T501" s="210" t="s">
        <v>2622</v>
      </c>
      <c r="U501" s="210" t="s">
        <v>13616</v>
      </c>
      <c r="V501" s="206" t="s">
        <v>13590</v>
      </c>
      <c r="W501" s="206" t="s">
        <v>13563</v>
      </c>
      <c r="X501" s="88"/>
      <c r="Y501" s="208">
        <v>33765.29</v>
      </c>
      <c r="Z501" s="208">
        <v>33765.29</v>
      </c>
      <c r="AA501" s="88"/>
      <c r="AB501" s="88"/>
      <c r="AC501" s="88"/>
      <c r="AD501" s="208">
        <v>33765.29</v>
      </c>
      <c r="AE501" s="206" t="s">
        <v>50</v>
      </c>
      <c r="AF501" s="208">
        <v>16882.650000000001</v>
      </c>
      <c r="AG501" s="208">
        <v>0</v>
      </c>
      <c r="AH501" s="206" t="s">
        <v>27</v>
      </c>
      <c r="AI501" s="197">
        <v>0</v>
      </c>
      <c r="AJ501" s="206" t="s">
        <v>2629</v>
      </c>
      <c r="AK501" s="206" t="s">
        <v>2630</v>
      </c>
      <c r="AL501" s="209"/>
      <c r="AM501" s="195" t="s">
        <v>28</v>
      </c>
      <c r="AN501" s="206" t="s">
        <v>135</v>
      </c>
      <c r="AO501" s="206" t="s">
        <v>12630</v>
      </c>
      <c r="AP501" s="206" t="s">
        <v>31</v>
      </c>
      <c r="AQ501" s="206" t="s">
        <v>2644</v>
      </c>
      <c r="AR501" s="206" t="s">
        <v>32</v>
      </c>
      <c r="AS501" s="206" t="s">
        <v>1201</v>
      </c>
      <c r="AT501" s="206" t="s">
        <v>34</v>
      </c>
      <c r="AU501" s="206" t="s">
        <v>71</v>
      </c>
      <c r="AV501" s="206" t="s">
        <v>11973</v>
      </c>
      <c r="AW501" s="206" t="s">
        <v>13538</v>
      </c>
      <c r="AX501" s="206" t="s">
        <v>13534</v>
      </c>
      <c r="AY501" s="197">
        <v>0</v>
      </c>
      <c r="AZ501" s="206" t="s">
        <v>13476</v>
      </c>
      <c r="BA501" s="206" t="s">
        <v>13501</v>
      </c>
      <c r="BB501" s="206" t="s">
        <v>13528</v>
      </c>
      <c r="BC501" s="206" t="s">
        <v>36</v>
      </c>
      <c r="BD501" s="208">
        <v>33765.29</v>
      </c>
      <c r="BE501" s="206" t="s">
        <v>13501</v>
      </c>
      <c r="BF501" s="206" t="s">
        <v>13538</v>
      </c>
      <c r="BG501" s="96">
        <f t="shared" si="29"/>
        <v>1593</v>
      </c>
      <c r="BH501" s="97">
        <f t="shared" si="30"/>
        <v>53.1</v>
      </c>
    </row>
    <row r="502" spans="1:60" ht="12.95" customHeight="1" x14ac:dyDescent="0.2">
      <c r="A502" s="88" t="s">
        <v>13446</v>
      </c>
      <c r="B502" s="88">
        <v>93</v>
      </c>
      <c r="C502" s="88" t="s">
        <v>2527</v>
      </c>
      <c r="D502" s="270">
        <v>5030</v>
      </c>
      <c r="E502" s="88" t="s">
        <v>2530</v>
      </c>
      <c r="F502" s="88" t="s">
        <v>11898</v>
      </c>
      <c r="G502" s="88"/>
      <c r="H502" s="88" t="s">
        <v>10196</v>
      </c>
      <c r="I502" s="88" t="s">
        <v>10206</v>
      </c>
      <c r="J502" s="88" t="s">
        <v>7456</v>
      </c>
      <c r="K502" s="89">
        <v>58911.06</v>
      </c>
      <c r="L502" s="89">
        <v>0</v>
      </c>
      <c r="M502" s="89">
        <f t="shared" si="28"/>
        <v>58911.06</v>
      </c>
      <c r="N502" s="299">
        <v>0</v>
      </c>
      <c r="O502" s="315" t="s">
        <v>16077</v>
      </c>
      <c r="P502" s="211" t="s">
        <v>7842</v>
      </c>
      <c r="Q502" s="206">
        <v>1455881</v>
      </c>
      <c r="R502" s="206" t="s">
        <v>13670</v>
      </c>
      <c r="S502" s="206" t="s">
        <v>13643</v>
      </c>
      <c r="T502" s="210" t="s">
        <v>2622</v>
      </c>
      <c r="U502" s="210" t="s">
        <v>13617</v>
      </c>
      <c r="V502" s="206" t="s">
        <v>13591</v>
      </c>
      <c r="W502" s="206" t="s">
        <v>13564</v>
      </c>
      <c r="X502" s="88"/>
      <c r="Y502" s="208">
        <v>34391</v>
      </c>
      <c r="Z502" s="208">
        <v>34391</v>
      </c>
      <c r="AA502" s="88"/>
      <c r="AB502" s="88"/>
      <c r="AC502" s="88"/>
      <c r="AD502" s="208">
        <v>34391</v>
      </c>
      <c r="AE502" s="206" t="s">
        <v>50</v>
      </c>
      <c r="AF502" s="208">
        <v>17195.5</v>
      </c>
      <c r="AG502" s="208">
        <v>0</v>
      </c>
      <c r="AH502" s="206" t="s">
        <v>27</v>
      </c>
      <c r="AI502" s="197">
        <v>0</v>
      </c>
      <c r="AJ502" s="206" t="s">
        <v>2629</v>
      </c>
      <c r="AK502" s="206" t="s">
        <v>2630</v>
      </c>
      <c r="AL502" s="209"/>
      <c r="AM502" s="195" t="s">
        <v>28</v>
      </c>
      <c r="AN502" s="206" t="s">
        <v>135</v>
      </c>
      <c r="AO502" s="206" t="s">
        <v>12630</v>
      </c>
      <c r="AP502" s="206" t="s">
        <v>2662</v>
      </c>
      <c r="AQ502" s="206" t="s">
        <v>2652</v>
      </c>
      <c r="AR502" s="206" t="s">
        <v>32</v>
      </c>
      <c r="AS502" s="206" t="s">
        <v>145</v>
      </c>
      <c r="AT502" s="206" t="s">
        <v>34</v>
      </c>
      <c r="AU502" s="206" t="s">
        <v>71</v>
      </c>
      <c r="AV502" s="206" t="s">
        <v>11973</v>
      </c>
      <c r="AW502" s="206" t="s">
        <v>13538</v>
      </c>
      <c r="AX502" s="206" t="s">
        <v>13534</v>
      </c>
      <c r="AY502" s="197">
        <v>0</v>
      </c>
      <c r="AZ502" s="206" t="s">
        <v>13477</v>
      </c>
      <c r="BA502" s="206" t="s">
        <v>13502</v>
      </c>
      <c r="BB502" s="206" t="s">
        <v>13529</v>
      </c>
      <c r="BC502" s="206" t="s">
        <v>36</v>
      </c>
      <c r="BD502" s="208">
        <v>34391</v>
      </c>
      <c r="BE502" s="206" t="s">
        <v>13502</v>
      </c>
      <c r="BF502" s="206" t="s">
        <v>13538</v>
      </c>
      <c r="BG502" s="96">
        <f t="shared" si="29"/>
        <v>886</v>
      </c>
      <c r="BH502" s="97">
        <f t="shared" si="30"/>
        <v>29.533333333333335</v>
      </c>
    </row>
    <row r="503" spans="1:60" ht="12.95" customHeight="1" x14ac:dyDescent="0.2">
      <c r="A503" s="88" t="s">
        <v>13446</v>
      </c>
      <c r="B503" s="88">
        <v>93</v>
      </c>
      <c r="C503" s="88" t="s">
        <v>2527</v>
      </c>
      <c r="D503" s="270">
        <v>1008</v>
      </c>
      <c r="E503" s="88" t="s">
        <v>2577</v>
      </c>
      <c r="F503" s="88" t="s">
        <v>11927</v>
      </c>
      <c r="G503" s="200" t="s">
        <v>11927</v>
      </c>
      <c r="H503" s="88" t="s">
        <v>10196</v>
      </c>
      <c r="I503" s="88" t="s">
        <v>12861</v>
      </c>
      <c r="J503" s="88" t="s">
        <v>7456</v>
      </c>
      <c r="K503" s="89">
        <v>16959.919999999998</v>
      </c>
      <c r="L503" s="89">
        <v>0</v>
      </c>
      <c r="M503" s="89">
        <f t="shared" si="28"/>
        <v>16959.919999999998</v>
      </c>
      <c r="N503" s="299">
        <v>0</v>
      </c>
      <c r="O503" s="315" t="s">
        <v>16077</v>
      </c>
      <c r="P503" s="211" t="s">
        <v>7842</v>
      </c>
      <c r="Q503" s="206">
        <v>1800574</v>
      </c>
      <c r="R503" s="206" t="s">
        <v>13671</v>
      </c>
      <c r="S503" s="206" t="s">
        <v>13644</v>
      </c>
      <c r="T503" s="210" t="s">
        <v>2622</v>
      </c>
      <c r="U503" s="210" t="s">
        <v>13618</v>
      </c>
      <c r="V503" s="206" t="s">
        <v>13592</v>
      </c>
      <c r="W503" s="206" t="s">
        <v>13565</v>
      </c>
      <c r="X503" s="88"/>
      <c r="Y503" s="208">
        <v>11457.19</v>
      </c>
      <c r="Z503" s="208">
        <v>11457.19</v>
      </c>
      <c r="AA503" s="88"/>
      <c r="AB503" s="88"/>
      <c r="AC503" s="88"/>
      <c r="AD503" s="208">
        <v>11457.19</v>
      </c>
      <c r="AE503" s="206" t="s">
        <v>50</v>
      </c>
      <c r="AF503" s="208">
        <v>5728.6</v>
      </c>
      <c r="AG503" s="208">
        <v>0</v>
      </c>
      <c r="AH503" s="206" t="s">
        <v>27</v>
      </c>
      <c r="AI503" s="197">
        <v>0</v>
      </c>
      <c r="AJ503" s="206" t="s">
        <v>2629</v>
      </c>
      <c r="AK503" s="206" t="s">
        <v>2630</v>
      </c>
      <c r="AL503" s="209"/>
      <c r="AM503" s="195" t="s">
        <v>28</v>
      </c>
      <c r="AN503" s="206" t="s">
        <v>135</v>
      </c>
      <c r="AO503" s="206" t="s">
        <v>12630</v>
      </c>
      <c r="AP503" s="206" t="s">
        <v>31</v>
      </c>
      <c r="AQ503" s="206" t="s">
        <v>2632</v>
      </c>
      <c r="AR503" s="206" t="s">
        <v>131</v>
      </c>
      <c r="AS503" s="206" t="s">
        <v>5083</v>
      </c>
      <c r="AT503" s="206" t="s">
        <v>34</v>
      </c>
      <c r="AU503" s="206" t="s">
        <v>71</v>
      </c>
      <c r="AV503" s="206" t="s">
        <v>11973</v>
      </c>
      <c r="AW503" s="206" t="s">
        <v>13538</v>
      </c>
      <c r="AX503" s="206" t="s">
        <v>13535</v>
      </c>
      <c r="AY503" s="197">
        <v>0</v>
      </c>
      <c r="AZ503" s="206" t="s">
        <v>13478</v>
      </c>
      <c r="BA503" s="206" t="s">
        <v>13503</v>
      </c>
      <c r="BB503" s="206" t="s">
        <v>13530</v>
      </c>
      <c r="BC503" s="206" t="s">
        <v>36</v>
      </c>
      <c r="BD503" s="208">
        <v>11457.19</v>
      </c>
      <c r="BE503" s="206" t="s">
        <v>13503</v>
      </c>
      <c r="BF503" s="206" t="s">
        <v>13538</v>
      </c>
      <c r="BG503" s="96">
        <f t="shared" si="29"/>
        <v>223</v>
      </c>
      <c r="BH503" s="97">
        <f t="shared" si="30"/>
        <v>7.4333333333333336</v>
      </c>
    </row>
    <row r="504" spans="1:60" ht="12.95" customHeight="1" x14ac:dyDescent="0.2">
      <c r="A504" s="88" t="s">
        <v>13446</v>
      </c>
      <c r="B504" s="88">
        <v>93</v>
      </c>
      <c r="C504" s="88" t="s">
        <v>2527</v>
      </c>
      <c r="D504" s="270">
        <v>5030</v>
      </c>
      <c r="E504" s="88" t="s">
        <v>2530</v>
      </c>
      <c r="F504" s="150" t="s">
        <v>11913</v>
      </c>
      <c r="G504" s="88"/>
      <c r="H504" s="88" t="s">
        <v>10196</v>
      </c>
      <c r="I504" s="88" t="s">
        <v>10206</v>
      </c>
      <c r="J504" s="88" t="s">
        <v>7453</v>
      </c>
      <c r="K504" s="89">
        <v>62567.06</v>
      </c>
      <c r="L504" s="89">
        <v>21439.93</v>
      </c>
      <c r="M504" s="89">
        <f t="shared" si="28"/>
        <v>41127.129999999997</v>
      </c>
      <c r="N504" s="299">
        <v>500</v>
      </c>
      <c r="O504" s="315" t="s">
        <v>16077</v>
      </c>
      <c r="P504" s="211" t="s">
        <v>9686</v>
      </c>
      <c r="Q504" s="206">
        <v>874971</v>
      </c>
      <c r="R504" s="206" t="s">
        <v>13672</v>
      </c>
      <c r="S504" s="206" t="s">
        <v>13645</v>
      </c>
      <c r="T504" s="210" t="s">
        <v>2622</v>
      </c>
      <c r="U504" s="210" t="s">
        <v>13619</v>
      </c>
      <c r="V504" s="206" t="s">
        <v>13593</v>
      </c>
      <c r="W504" s="206" t="s">
        <v>13566</v>
      </c>
      <c r="X504" s="88"/>
      <c r="Y504" s="208">
        <v>12027.54</v>
      </c>
      <c r="Z504" s="208">
        <v>12027.54</v>
      </c>
      <c r="AA504" s="88"/>
      <c r="AB504" s="88"/>
      <c r="AC504" s="88"/>
      <c r="AD504" s="208">
        <v>12027.54</v>
      </c>
      <c r="AE504" s="206" t="s">
        <v>50</v>
      </c>
      <c r="AF504" s="208">
        <v>6013.77</v>
      </c>
      <c r="AG504" s="208">
        <v>1738.57</v>
      </c>
      <c r="AH504" s="206" t="s">
        <v>27</v>
      </c>
      <c r="AI504" s="197">
        <v>0</v>
      </c>
      <c r="AJ504" s="206" t="s">
        <v>2624</v>
      </c>
      <c r="AK504" s="206" t="s">
        <v>2630</v>
      </c>
      <c r="AL504" s="209"/>
      <c r="AM504" s="195" t="s">
        <v>28</v>
      </c>
      <c r="AN504" s="206" t="s">
        <v>135</v>
      </c>
      <c r="AO504" s="206" t="s">
        <v>12630</v>
      </c>
      <c r="AP504" s="206" t="s">
        <v>87</v>
      </c>
      <c r="AQ504" s="206" t="s">
        <v>2634</v>
      </c>
      <c r="AR504" s="206" t="s">
        <v>32</v>
      </c>
      <c r="AS504" s="206" t="s">
        <v>1145</v>
      </c>
      <c r="AT504" s="206" t="s">
        <v>34</v>
      </c>
      <c r="AU504" s="206" t="s">
        <v>71</v>
      </c>
      <c r="AV504" s="206" t="s">
        <v>11973</v>
      </c>
      <c r="AW504" s="206" t="s">
        <v>13538</v>
      </c>
      <c r="AX504" s="206" t="s">
        <v>2637</v>
      </c>
      <c r="AY504" s="197">
        <v>0</v>
      </c>
      <c r="AZ504" s="206" t="s">
        <v>13479</v>
      </c>
      <c r="BA504" s="206" t="s">
        <v>13504</v>
      </c>
      <c r="BB504" s="206" t="s">
        <v>13531</v>
      </c>
      <c r="BC504" s="206" t="s">
        <v>36</v>
      </c>
      <c r="BD504" s="208">
        <v>12027.54</v>
      </c>
      <c r="BE504" s="206" t="s">
        <v>13504</v>
      </c>
      <c r="BF504" s="206" t="s">
        <v>13538</v>
      </c>
      <c r="BG504" s="96">
        <f t="shared" si="29"/>
        <v>2009</v>
      </c>
      <c r="BH504" s="97">
        <f t="shared" si="30"/>
        <v>66.966666666666669</v>
      </c>
    </row>
    <row r="505" spans="1:60" ht="12.95" customHeight="1" x14ac:dyDescent="0.2">
      <c r="A505" s="88" t="s">
        <v>13446</v>
      </c>
      <c r="B505" s="88">
        <v>93</v>
      </c>
      <c r="C505" s="88" t="s">
        <v>2527</v>
      </c>
      <c r="D505" s="270">
        <v>5030</v>
      </c>
      <c r="E505" s="88" t="s">
        <v>2530</v>
      </c>
      <c r="F505" s="88" t="s">
        <v>9730</v>
      </c>
      <c r="G505" s="200" t="s">
        <v>9730</v>
      </c>
      <c r="H505" s="88" t="s">
        <v>10196</v>
      </c>
      <c r="I505" s="88" t="s">
        <v>10204</v>
      </c>
      <c r="J505" s="88" t="s">
        <v>7839</v>
      </c>
      <c r="K505" s="89">
        <v>15148.12</v>
      </c>
      <c r="L505" s="89">
        <v>15148.12</v>
      </c>
      <c r="M505" s="89">
        <f t="shared" si="28"/>
        <v>0</v>
      </c>
      <c r="N505" s="299">
        <v>2321</v>
      </c>
      <c r="O505" s="315" t="s">
        <v>16077</v>
      </c>
      <c r="P505" s="211" t="s">
        <v>9686</v>
      </c>
      <c r="Q505" s="206">
        <v>850870</v>
      </c>
      <c r="R505" s="206" t="s">
        <v>13673</v>
      </c>
      <c r="S505" s="206" t="s">
        <v>13646</v>
      </c>
      <c r="T505" s="210" t="s">
        <v>2622</v>
      </c>
      <c r="U505" s="210" t="s">
        <v>13620</v>
      </c>
      <c r="V505" s="206" t="s">
        <v>13594</v>
      </c>
      <c r="W505" s="206" t="s">
        <v>13567</v>
      </c>
      <c r="X505" s="88"/>
      <c r="Y505" s="208">
        <v>9429.09</v>
      </c>
      <c r="Z505" s="208">
        <v>9429.09</v>
      </c>
      <c r="AA505" s="88"/>
      <c r="AB505" s="88"/>
      <c r="AC505" s="88"/>
      <c r="AD505" s="208">
        <v>9429.09</v>
      </c>
      <c r="AE505" s="206" t="s">
        <v>50</v>
      </c>
      <c r="AF505" s="208">
        <v>4714.55</v>
      </c>
      <c r="AG505" s="208">
        <v>1251.47</v>
      </c>
      <c r="AH505" s="206" t="s">
        <v>27</v>
      </c>
      <c r="AI505" s="197">
        <v>0</v>
      </c>
      <c r="AJ505" s="206" t="s">
        <v>2629</v>
      </c>
      <c r="AK505" s="206" t="s">
        <v>2630</v>
      </c>
      <c r="AL505" s="209"/>
      <c r="AM505" s="195" t="s">
        <v>28</v>
      </c>
      <c r="AN505" s="206" t="s">
        <v>135</v>
      </c>
      <c r="AO505" s="206" t="s">
        <v>503</v>
      </c>
      <c r="AP505" s="206" t="s">
        <v>45</v>
      </c>
      <c r="AQ505" s="206" t="s">
        <v>2652</v>
      </c>
      <c r="AR505" s="206" t="s">
        <v>32</v>
      </c>
      <c r="AS505" s="206" t="s">
        <v>433</v>
      </c>
      <c r="AT505" s="206" t="s">
        <v>34</v>
      </c>
      <c r="AU505" s="206" t="s">
        <v>71</v>
      </c>
      <c r="AV505" s="206" t="s">
        <v>11973</v>
      </c>
      <c r="AW505" s="206" t="s">
        <v>13536</v>
      </c>
      <c r="AX505" s="206" t="s">
        <v>43</v>
      </c>
      <c r="AY505" s="197">
        <v>0</v>
      </c>
      <c r="AZ505" s="206" t="s">
        <v>13480</v>
      </c>
      <c r="BA505" s="206" t="s">
        <v>13505</v>
      </c>
      <c r="BB505" s="206" t="s">
        <v>13532</v>
      </c>
      <c r="BC505" s="206" t="s">
        <v>36</v>
      </c>
      <c r="BD505" s="208">
        <v>9429.09</v>
      </c>
      <c r="BE505" s="206" t="s">
        <v>13505</v>
      </c>
      <c r="BF505" s="206" t="s">
        <v>13536</v>
      </c>
      <c r="BG505" s="96">
        <f t="shared" si="29"/>
        <v>2007</v>
      </c>
      <c r="BH505" s="97">
        <f t="shared" si="30"/>
        <v>66.900000000000006</v>
      </c>
    </row>
    <row r="506" spans="1:60" ht="12.95" customHeight="1" x14ac:dyDescent="0.2">
      <c r="A506" s="174" t="s">
        <v>13446</v>
      </c>
      <c r="B506" s="174">
        <v>93</v>
      </c>
      <c r="C506" s="174" t="s">
        <v>2527</v>
      </c>
      <c r="D506" s="270">
        <v>9999</v>
      </c>
      <c r="E506" s="174" t="s">
        <v>2529</v>
      </c>
      <c r="F506" s="174" t="s">
        <v>9730</v>
      </c>
      <c r="G506" s="219" t="s">
        <v>9730</v>
      </c>
      <c r="H506" s="174" t="s">
        <v>10196</v>
      </c>
      <c r="I506" s="174" t="s">
        <v>11912</v>
      </c>
      <c r="J506" s="174" t="s">
        <v>7838</v>
      </c>
      <c r="K506" s="220">
        <v>260000</v>
      </c>
      <c r="L506" s="220">
        <v>44303.05</v>
      </c>
      <c r="M506" s="220">
        <f t="shared" si="28"/>
        <v>215696.95</v>
      </c>
      <c r="N506" s="300">
        <v>4430.3</v>
      </c>
      <c r="O506" s="299" t="s">
        <v>16086</v>
      </c>
      <c r="P506" s="231" t="s">
        <v>9686</v>
      </c>
      <c r="Q506" s="222">
        <v>460469</v>
      </c>
      <c r="R506" s="222" t="s">
        <v>13674</v>
      </c>
      <c r="S506" s="222" t="s">
        <v>13647</v>
      </c>
      <c r="T506" s="223" t="s">
        <v>2622</v>
      </c>
      <c r="U506" s="223" t="s">
        <v>13621</v>
      </c>
      <c r="V506" s="222" t="s">
        <v>13595</v>
      </c>
      <c r="W506" s="222" t="s">
        <v>13568</v>
      </c>
      <c r="X506" s="174"/>
      <c r="Y506" s="224">
        <v>12852.4</v>
      </c>
      <c r="Z506" s="224">
        <v>12852.4</v>
      </c>
      <c r="AA506" s="174"/>
      <c r="AB506" s="174"/>
      <c r="AC506" s="174"/>
      <c r="AD506" s="224">
        <v>12852.4</v>
      </c>
      <c r="AE506" s="222" t="s">
        <v>26</v>
      </c>
      <c r="AF506" s="224">
        <v>12852.4</v>
      </c>
      <c r="AG506" s="224">
        <v>1285.8</v>
      </c>
      <c r="AH506" s="222" t="s">
        <v>27</v>
      </c>
      <c r="AI506" s="225">
        <v>0</v>
      </c>
      <c r="AJ506" s="222" t="s">
        <v>2624</v>
      </c>
      <c r="AK506" s="222" t="s">
        <v>2638</v>
      </c>
      <c r="AL506" s="222" t="s">
        <v>2642</v>
      </c>
      <c r="AM506" s="226" t="s">
        <v>28</v>
      </c>
      <c r="AN506" s="205" t="s">
        <v>135</v>
      </c>
      <c r="AO506" s="222" t="s">
        <v>80</v>
      </c>
      <c r="AP506" s="222" t="s">
        <v>31</v>
      </c>
      <c r="AQ506" s="221"/>
      <c r="AR506" s="222" t="s">
        <v>32</v>
      </c>
      <c r="AS506" s="222" t="s">
        <v>113</v>
      </c>
      <c r="AT506" s="222" t="s">
        <v>84</v>
      </c>
      <c r="AU506" s="222" t="s">
        <v>85</v>
      </c>
      <c r="AV506" s="222" t="s">
        <v>11973</v>
      </c>
      <c r="AW506" s="222" t="s">
        <v>13538</v>
      </c>
      <c r="AX506" s="222" t="s">
        <v>57</v>
      </c>
      <c r="AY506" s="225">
        <v>0</v>
      </c>
      <c r="AZ506" s="222" t="s">
        <v>13481</v>
      </c>
      <c r="BA506" s="222" t="s">
        <v>13506</v>
      </c>
      <c r="BB506" s="222" t="s">
        <v>13533</v>
      </c>
      <c r="BC506" s="222" t="s">
        <v>36</v>
      </c>
      <c r="BD506" s="224">
        <v>12852.4</v>
      </c>
      <c r="BE506" s="222" t="s">
        <v>13506</v>
      </c>
      <c r="BF506" s="222" t="s">
        <v>13538</v>
      </c>
      <c r="BG506" s="96">
        <f t="shared" si="29"/>
        <v>3583</v>
      </c>
      <c r="BH506" s="97">
        <f t="shared" si="30"/>
        <v>119.43333333333334</v>
      </c>
    </row>
    <row r="507" spans="1:60" ht="12.95" customHeight="1" x14ac:dyDescent="0.2">
      <c r="A507" s="88" t="s">
        <v>13675</v>
      </c>
      <c r="B507" s="88">
        <v>93</v>
      </c>
      <c r="C507" s="88" t="s">
        <v>2527</v>
      </c>
      <c r="D507" s="270">
        <v>9999</v>
      </c>
      <c r="E507" s="88" t="s">
        <v>2529</v>
      </c>
      <c r="F507" s="150" t="s">
        <v>11913</v>
      </c>
      <c r="G507" s="88"/>
      <c r="H507" s="88" t="s">
        <v>10196</v>
      </c>
      <c r="I507" s="88" t="s">
        <v>13449</v>
      </c>
      <c r="J507" s="88" t="s">
        <v>7456</v>
      </c>
      <c r="K507" s="232">
        <v>71390.42</v>
      </c>
      <c r="L507" s="89">
        <v>0</v>
      </c>
      <c r="M507" s="89">
        <f xml:space="preserve"> K507-L507</f>
        <v>71390.42</v>
      </c>
      <c r="N507" s="299">
        <v>0</v>
      </c>
      <c r="O507" s="315" t="s">
        <v>16077</v>
      </c>
      <c r="P507" s="211" t="s">
        <v>9686</v>
      </c>
      <c r="Q507" s="206">
        <v>813712</v>
      </c>
      <c r="R507" s="206" t="s">
        <v>13858</v>
      </c>
      <c r="S507" s="206" t="s">
        <v>13821</v>
      </c>
      <c r="T507" s="206" t="s">
        <v>2622</v>
      </c>
      <c r="U507" s="227" t="s">
        <v>13714</v>
      </c>
      <c r="V507" s="229" t="s">
        <v>13750</v>
      </c>
      <c r="W507" s="227" t="s">
        <v>13787</v>
      </c>
      <c r="X507" s="88"/>
      <c r="Y507" s="208">
        <v>32982</v>
      </c>
      <c r="Z507" s="208">
        <v>32982</v>
      </c>
      <c r="AA507" s="88"/>
      <c r="AB507" s="88"/>
      <c r="AC507" s="88"/>
      <c r="AD507" s="208">
        <v>32982</v>
      </c>
      <c r="AE507" s="227" t="s">
        <v>50</v>
      </c>
      <c r="AF507" s="208">
        <v>16491</v>
      </c>
      <c r="AG507" s="208">
        <v>9000</v>
      </c>
      <c r="AH507" s="206" t="s">
        <v>27</v>
      </c>
      <c r="AI507" s="208">
        <v>0</v>
      </c>
      <c r="AJ507" s="210" t="s">
        <v>2624</v>
      </c>
      <c r="AK507" s="227" t="s">
        <v>2630</v>
      </c>
      <c r="AL507" s="228"/>
      <c r="AM507" s="227" t="s">
        <v>28</v>
      </c>
      <c r="AN507" s="227" t="s">
        <v>135</v>
      </c>
      <c r="AO507" s="206" t="s">
        <v>38</v>
      </c>
      <c r="AP507" s="206" t="s">
        <v>45</v>
      </c>
      <c r="AQ507" s="206" t="s">
        <v>32</v>
      </c>
      <c r="AR507" s="227" t="s">
        <v>32</v>
      </c>
      <c r="AS507" s="227" t="s">
        <v>258</v>
      </c>
      <c r="AT507" s="227" t="s">
        <v>259</v>
      </c>
      <c r="AU507" s="206" t="s">
        <v>142</v>
      </c>
      <c r="AV507" s="227" t="s">
        <v>11973</v>
      </c>
      <c r="AW507" s="206" t="s">
        <v>13902</v>
      </c>
      <c r="AX507" s="227" t="s">
        <v>13534</v>
      </c>
      <c r="AY507" s="208">
        <v>0</v>
      </c>
      <c r="AZ507" s="206" t="s">
        <v>13676</v>
      </c>
      <c r="BA507" s="227" t="s">
        <v>13917</v>
      </c>
      <c r="BB507" s="227" t="s">
        <v>13950</v>
      </c>
      <c r="BC507" s="206" t="s">
        <v>36</v>
      </c>
      <c r="BD507" s="208">
        <v>32982</v>
      </c>
      <c r="BE507" s="227" t="s">
        <v>13917</v>
      </c>
      <c r="BF507" s="206" t="s">
        <v>13902</v>
      </c>
      <c r="BG507" s="96">
        <f t="shared" si="29"/>
        <v>2136</v>
      </c>
      <c r="BH507" s="97">
        <f t="shared" si="30"/>
        <v>71.2</v>
      </c>
    </row>
    <row r="508" spans="1:60" ht="12.95" customHeight="1" x14ac:dyDescent="0.2">
      <c r="A508" s="88" t="s">
        <v>13675</v>
      </c>
      <c r="B508" s="88">
        <v>82</v>
      </c>
      <c r="C508" s="88" t="s">
        <v>2527</v>
      </c>
      <c r="D508" s="270">
        <v>1102</v>
      </c>
      <c r="E508" s="88" t="s">
        <v>11932</v>
      </c>
      <c r="F508" s="150" t="s">
        <v>11913</v>
      </c>
      <c r="G508" s="88"/>
      <c r="H508" s="88" t="s">
        <v>10196</v>
      </c>
      <c r="I508" s="88" t="s">
        <v>10206</v>
      </c>
      <c r="J508" s="88" t="s">
        <v>7839</v>
      </c>
      <c r="K508" s="89">
        <v>100680.13</v>
      </c>
      <c r="L508" s="89">
        <v>100680.13</v>
      </c>
      <c r="M508" s="89">
        <f>K508-L508</f>
        <v>0</v>
      </c>
      <c r="N508" s="299">
        <v>17505.580000000002</v>
      </c>
      <c r="O508" s="315" t="s">
        <v>16077</v>
      </c>
      <c r="P508" s="211" t="s">
        <v>9686</v>
      </c>
      <c r="Q508" s="206">
        <v>577271</v>
      </c>
      <c r="R508" s="206" t="s">
        <v>13859</v>
      </c>
      <c r="S508" s="206" t="s">
        <v>13822</v>
      </c>
      <c r="T508" s="206" t="s">
        <v>2622</v>
      </c>
      <c r="U508" s="227" t="s">
        <v>13715</v>
      </c>
      <c r="V508" s="227" t="s">
        <v>13751</v>
      </c>
      <c r="W508" s="227" t="s">
        <v>13788</v>
      </c>
      <c r="X508" s="88"/>
      <c r="Y508" s="208">
        <v>10000</v>
      </c>
      <c r="Z508" s="208">
        <v>10000</v>
      </c>
      <c r="AA508" s="88"/>
      <c r="AB508" s="88"/>
      <c r="AC508" s="88"/>
      <c r="AD508" s="208">
        <v>10000</v>
      </c>
      <c r="AE508" s="227" t="s">
        <v>27</v>
      </c>
      <c r="AF508" s="208">
        <v>0</v>
      </c>
      <c r="AG508" s="208">
        <v>30000</v>
      </c>
      <c r="AH508" s="206" t="s">
        <v>27</v>
      </c>
      <c r="AI508" s="208">
        <v>0</v>
      </c>
      <c r="AJ508" s="210" t="s">
        <v>2624</v>
      </c>
      <c r="AK508" s="227" t="s">
        <v>2625</v>
      </c>
      <c r="AL508" s="227" t="s">
        <v>2626</v>
      </c>
      <c r="AM508" s="227" t="s">
        <v>28</v>
      </c>
      <c r="AN508" s="227" t="s">
        <v>135</v>
      </c>
      <c r="AO508" s="206" t="s">
        <v>38</v>
      </c>
      <c r="AP508" s="206" t="s">
        <v>45</v>
      </c>
      <c r="AQ508" s="206" t="s">
        <v>2634</v>
      </c>
      <c r="AR508" s="227" t="s">
        <v>32</v>
      </c>
      <c r="AS508" s="227" t="s">
        <v>3408</v>
      </c>
      <c r="AT508" s="227" t="s">
        <v>34</v>
      </c>
      <c r="AU508" s="206" t="s">
        <v>71</v>
      </c>
      <c r="AV508" s="227" t="s">
        <v>11973</v>
      </c>
      <c r="AW508" s="206" t="s">
        <v>13903</v>
      </c>
      <c r="AX508" s="227" t="s">
        <v>13909</v>
      </c>
      <c r="AY508" s="208">
        <v>0</v>
      </c>
      <c r="AZ508" s="206" t="s">
        <v>13677</v>
      </c>
      <c r="BA508" s="227" t="s">
        <v>13918</v>
      </c>
      <c r="BB508" s="227" t="s">
        <v>13951</v>
      </c>
      <c r="BC508" s="206" t="s">
        <v>36</v>
      </c>
      <c r="BD508" s="208">
        <v>10000</v>
      </c>
      <c r="BE508" s="227" t="s">
        <v>13918</v>
      </c>
      <c r="BF508" s="206" t="s">
        <v>13903</v>
      </c>
      <c r="BG508" s="96">
        <f t="shared" si="29"/>
        <v>2958</v>
      </c>
      <c r="BH508" s="97">
        <f t="shared" si="30"/>
        <v>98.6</v>
      </c>
    </row>
    <row r="509" spans="1:60" ht="12.95" customHeight="1" x14ac:dyDescent="0.2">
      <c r="A509" s="88" t="s">
        <v>13675</v>
      </c>
      <c r="B509" s="88">
        <v>93</v>
      </c>
      <c r="C509" s="88" t="s">
        <v>2527</v>
      </c>
      <c r="D509" s="270">
        <v>5030</v>
      </c>
      <c r="E509" s="182" t="s">
        <v>2530</v>
      </c>
      <c r="F509" s="150" t="s">
        <v>11913</v>
      </c>
      <c r="G509" s="88"/>
      <c r="H509" s="88" t="s">
        <v>10196</v>
      </c>
      <c r="I509" s="88" t="s">
        <v>13449</v>
      </c>
      <c r="J509" s="88" t="s">
        <v>7453</v>
      </c>
      <c r="K509" s="89">
        <v>68546.880000000005</v>
      </c>
      <c r="L509" s="89">
        <v>56200</v>
      </c>
      <c r="M509" s="89">
        <f>K509-L509</f>
        <v>12346.880000000005</v>
      </c>
      <c r="N509" s="299">
        <v>5620</v>
      </c>
      <c r="O509" s="299" t="s">
        <v>16086</v>
      </c>
      <c r="P509" s="211" t="s">
        <v>9686</v>
      </c>
      <c r="Q509" s="206">
        <v>804298</v>
      </c>
      <c r="R509" s="206" t="s">
        <v>13860</v>
      </c>
      <c r="S509" s="206" t="s">
        <v>13823</v>
      </c>
      <c r="T509" s="206" t="s">
        <v>2622</v>
      </c>
      <c r="U509" s="227" t="s">
        <v>13716</v>
      </c>
      <c r="V509" s="227" t="s">
        <v>13752</v>
      </c>
      <c r="W509" s="227" t="s">
        <v>13789</v>
      </c>
      <c r="X509" s="88"/>
      <c r="Y509" s="208">
        <v>25106.16</v>
      </c>
      <c r="Z509" s="208">
        <v>25106.16</v>
      </c>
      <c r="AA509" s="88"/>
      <c r="AB509" s="88"/>
      <c r="AC509" s="88"/>
      <c r="AD509" s="208">
        <v>25106.16</v>
      </c>
      <c r="AE509" s="227" t="s">
        <v>26</v>
      </c>
      <c r="AF509" s="208">
        <v>25106.16</v>
      </c>
      <c r="AG509" s="208">
        <v>2666.82</v>
      </c>
      <c r="AH509" s="206" t="s">
        <v>27</v>
      </c>
      <c r="AI509" s="208">
        <v>0</v>
      </c>
      <c r="AJ509" s="210" t="s">
        <v>2624</v>
      </c>
      <c r="AK509" s="227" t="s">
        <v>2630</v>
      </c>
      <c r="AL509" s="228"/>
      <c r="AM509" s="227" t="s">
        <v>28</v>
      </c>
      <c r="AN509" s="227" t="s">
        <v>135</v>
      </c>
      <c r="AO509" s="206" t="s">
        <v>38</v>
      </c>
      <c r="AP509" s="206" t="s">
        <v>45</v>
      </c>
      <c r="AQ509" s="206" t="s">
        <v>2644</v>
      </c>
      <c r="AR509" s="227" t="s">
        <v>32</v>
      </c>
      <c r="AS509" s="227" t="s">
        <v>13898</v>
      </c>
      <c r="AT509" s="227" t="s">
        <v>34</v>
      </c>
      <c r="AU509" s="206" t="s">
        <v>71</v>
      </c>
      <c r="AV509" s="227" t="s">
        <v>11973</v>
      </c>
      <c r="AW509" s="206" t="s">
        <v>13904</v>
      </c>
      <c r="AX509" s="227" t="s">
        <v>2637</v>
      </c>
      <c r="AY509" s="208">
        <v>0</v>
      </c>
      <c r="AZ509" s="206" t="s">
        <v>13678</v>
      </c>
      <c r="BA509" s="227" t="s">
        <v>13919</v>
      </c>
      <c r="BB509" s="227" t="s">
        <v>13952</v>
      </c>
      <c r="BC509" s="206" t="s">
        <v>36</v>
      </c>
      <c r="BD509" s="208">
        <v>25106.16</v>
      </c>
      <c r="BE509" s="227" t="s">
        <v>13919</v>
      </c>
      <c r="BF509" s="206" t="s">
        <v>13904</v>
      </c>
      <c r="BG509" s="96">
        <f t="shared" si="29"/>
        <v>2224</v>
      </c>
      <c r="BH509" s="97">
        <f t="shared" si="30"/>
        <v>74.13333333333334</v>
      </c>
    </row>
    <row r="510" spans="1:60" ht="12.95" customHeight="1" x14ac:dyDescent="0.2">
      <c r="A510" s="88" t="s">
        <v>13675</v>
      </c>
      <c r="B510" s="98">
        <v>14</v>
      </c>
      <c r="C510" s="88" t="s">
        <v>2528</v>
      </c>
      <c r="D510" s="270">
        <v>9999</v>
      </c>
      <c r="E510" s="88"/>
      <c r="F510" s="88" t="s">
        <v>11921</v>
      </c>
      <c r="G510" s="200"/>
      <c r="H510" s="88" t="s">
        <v>10196</v>
      </c>
      <c r="I510" s="88" t="s">
        <v>13989</v>
      </c>
      <c r="J510" s="88" t="s">
        <v>7838</v>
      </c>
      <c r="K510" s="220">
        <v>80000</v>
      </c>
      <c r="L510" s="89">
        <v>49515.03</v>
      </c>
      <c r="M510" s="89">
        <f xml:space="preserve"> K510-L510</f>
        <v>30484.97</v>
      </c>
      <c r="N510" s="300">
        <v>499.42</v>
      </c>
      <c r="O510" s="300"/>
      <c r="P510" s="211" t="s">
        <v>9686</v>
      </c>
      <c r="Q510" s="207">
        <v>254587</v>
      </c>
      <c r="R510" s="207" t="s">
        <v>13861</v>
      </c>
      <c r="S510" s="207" t="s">
        <v>13824</v>
      </c>
      <c r="T510" s="207" t="s">
        <v>2646</v>
      </c>
      <c r="U510" s="229">
        <v>7110113</v>
      </c>
      <c r="V510" s="233" t="s">
        <v>13753</v>
      </c>
      <c r="W510" s="229" t="s">
        <v>13790</v>
      </c>
      <c r="X510" s="88"/>
      <c r="Y510" s="213">
        <v>80000</v>
      </c>
      <c r="Z510" s="213">
        <v>80000</v>
      </c>
      <c r="AA510" s="88"/>
      <c r="AB510" s="88"/>
      <c r="AC510" s="88"/>
      <c r="AD510" s="213">
        <v>80000</v>
      </c>
      <c r="AE510" s="229">
        <v>0</v>
      </c>
      <c r="AF510" s="213">
        <v>0</v>
      </c>
      <c r="AG510" s="213">
        <v>1200</v>
      </c>
      <c r="AH510" s="207" t="s">
        <v>27</v>
      </c>
      <c r="AI510" s="213">
        <v>0</v>
      </c>
      <c r="AJ510" s="212" t="s">
        <v>2624</v>
      </c>
      <c r="AK510" s="229" t="s">
        <v>2638</v>
      </c>
      <c r="AL510" s="229" t="s">
        <v>2670</v>
      </c>
      <c r="AM510" s="229" t="s">
        <v>28</v>
      </c>
      <c r="AN510" s="229" t="s">
        <v>52</v>
      </c>
      <c r="AO510" s="207" t="s">
        <v>38</v>
      </c>
      <c r="AP510" s="207" t="s">
        <v>31</v>
      </c>
      <c r="AQ510" s="207" t="s">
        <v>2755</v>
      </c>
      <c r="AR510" s="229" t="s">
        <v>32</v>
      </c>
      <c r="AS510" s="229" t="s">
        <v>77</v>
      </c>
      <c r="AT510" s="229" t="s">
        <v>34</v>
      </c>
      <c r="AU510" s="207" t="s">
        <v>71</v>
      </c>
      <c r="AV510" s="229" t="s">
        <v>11973</v>
      </c>
      <c r="AW510" s="207" t="s">
        <v>13904</v>
      </c>
      <c r="AX510" s="229" t="s">
        <v>13910</v>
      </c>
      <c r="AY510" s="213">
        <v>0</v>
      </c>
      <c r="AZ510" s="207" t="s">
        <v>13679</v>
      </c>
      <c r="BA510" s="229" t="s">
        <v>13920</v>
      </c>
      <c r="BB510" s="229" t="s">
        <v>10210</v>
      </c>
      <c r="BC510" s="207" t="s">
        <v>36</v>
      </c>
      <c r="BD510" s="213">
        <v>80000</v>
      </c>
      <c r="BE510" s="229" t="s">
        <v>13920</v>
      </c>
      <c r="BF510" s="207" t="s">
        <v>13904</v>
      </c>
      <c r="BG510" s="96">
        <f t="shared" si="29"/>
        <v>5039</v>
      </c>
      <c r="BH510" s="97">
        <f t="shared" si="30"/>
        <v>167.96666666666667</v>
      </c>
    </row>
    <row r="511" spans="1:60" ht="12.95" customHeight="1" x14ac:dyDescent="0.2">
      <c r="A511" s="88" t="s">
        <v>13675</v>
      </c>
      <c r="B511" s="88">
        <v>93</v>
      </c>
      <c r="C511" s="88" t="s">
        <v>2527</v>
      </c>
      <c r="D511" s="270">
        <v>6004</v>
      </c>
      <c r="E511" s="88" t="s">
        <v>2534</v>
      </c>
      <c r="F511" s="88" t="s">
        <v>11243</v>
      </c>
      <c r="G511" s="200" t="s">
        <v>9730</v>
      </c>
      <c r="H511" s="88" t="s">
        <v>10202</v>
      </c>
      <c r="I511" s="88" t="s">
        <v>10202</v>
      </c>
      <c r="J511" s="88" t="s">
        <v>7456</v>
      </c>
      <c r="K511" s="232">
        <v>72617.039999999994</v>
      </c>
      <c r="L511" s="89">
        <v>0</v>
      </c>
      <c r="M511" s="89">
        <f t="shared" ref="M511:M514" si="31" xml:space="preserve"> K511-L511</f>
        <v>72617.039999999994</v>
      </c>
      <c r="N511" s="299">
        <v>0</v>
      </c>
      <c r="O511" s="315" t="s">
        <v>16077</v>
      </c>
      <c r="P511" s="88" t="s">
        <v>9686</v>
      </c>
      <c r="Q511" s="206">
        <v>1192855</v>
      </c>
      <c r="R511" s="206" t="s">
        <v>13862</v>
      </c>
      <c r="S511" s="206" t="s">
        <v>13825</v>
      </c>
      <c r="T511" s="206" t="s">
        <v>2646</v>
      </c>
      <c r="U511" s="227" t="s">
        <v>13717</v>
      </c>
      <c r="V511" s="229" t="s">
        <v>13754</v>
      </c>
      <c r="W511" s="227" t="s">
        <v>13791</v>
      </c>
      <c r="X511" s="88"/>
      <c r="Y511" s="208">
        <v>30000</v>
      </c>
      <c r="Z511" s="208">
        <v>30000</v>
      </c>
      <c r="AA511" s="88"/>
      <c r="AB511" s="88"/>
      <c r="AC511" s="88"/>
      <c r="AD511" s="208">
        <v>30000</v>
      </c>
      <c r="AE511" s="227" t="s">
        <v>50</v>
      </c>
      <c r="AF511" s="208">
        <v>15000</v>
      </c>
      <c r="AG511" s="208">
        <v>4941.6099999999997</v>
      </c>
      <c r="AH511" s="206" t="s">
        <v>27</v>
      </c>
      <c r="AI511" s="208">
        <v>0</v>
      </c>
      <c r="AJ511" s="210" t="s">
        <v>2629</v>
      </c>
      <c r="AK511" s="227" t="s">
        <v>2630</v>
      </c>
      <c r="AL511" s="228"/>
      <c r="AM511" s="227" t="s">
        <v>28</v>
      </c>
      <c r="AN511" s="227" t="s">
        <v>135</v>
      </c>
      <c r="AO511" s="206" t="s">
        <v>136</v>
      </c>
      <c r="AP511" s="206" t="s">
        <v>31</v>
      </c>
      <c r="AQ511" s="206" t="s">
        <v>2653</v>
      </c>
      <c r="AR511" s="227" t="s">
        <v>32</v>
      </c>
      <c r="AS511" s="227" t="s">
        <v>154</v>
      </c>
      <c r="AT511" s="227" t="s">
        <v>40</v>
      </c>
      <c r="AU511" s="206" t="s">
        <v>41</v>
      </c>
      <c r="AV511" s="227" t="s">
        <v>11973</v>
      </c>
      <c r="AW511" s="206" t="s">
        <v>13905</v>
      </c>
      <c r="AX511" s="227" t="s">
        <v>13534</v>
      </c>
      <c r="AY511" s="208">
        <v>0</v>
      </c>
      <c r="AZ511" s="206" t="s">
        <v>13680</v>
      </c>
      <c r="BA511" s="227" t="s">
        <v>13921</v>
      </c>
      <c r="BB511" s="227" t="s">
        <v>13953</v>
      </c>
      <c r="BC511" s="206" t="s">
        <v>36</v>
      </c>
      <c r="BD511" s="208">
        <v>30000</v>
      </c>
      <c r="BE511" s="227" t="s">
        <v>13921</v>
      </c>
      <c r="BF511" s="206" t="s">
        <v>13905</v>
      </c>
      <c r="BG511" s="96">
        <f t="shared" si="29"/>
        <v>1672</v>
      </c>
      <c r="BH511" s="97">
        <f t="shared" si="30"/>
        <v>55.733333333333334</v>
      </c>
    </row>
    <row r="512" spans="1:60" ht="12.95" customHeight="1" x14ac:dyDescent="0.2">
      <c r="A512" s="88" t="s">
        <v>13675</v>
      </c>
      <c r="B512" s="88">
        <v>93</v>
      </c>
      <c r="C512" s="88" t="s">
        <v>2527</v>
      </c>
      <c r="D512" s="270">
        <v>5030</v>
      </c>
      <c r="E512" s="88" t="s">
        <v>2530</v>
      </c>
      <c r="F512" s="88" t="s">
        <v>11898</v>
      </c>
      <c r="G512" s="88"/>
      <c r="H512" s="88" t="s">
        <v>10196</v>
      </c>
      <c r="I512" s="88" t="s">
        <v>12861</v>
      </c>
      <c r="J512" s="88" t="s">
        <v>7456</v>
      </c>
      <c r="K512" s="232">
        <v>2294.8200000000002</v>
      </c>
      <c r="L512" s="89">
        <v>0</v>
      </c>
      <c r="M512" s="89">
        <f t="shared" si="31"/>
        <v>2294.8200000000002</v>
      </c>
      <c r="N512" s="299">
        <v>0</v>
      </c>
      <c r="O512" s="315" t="s">
        <v>16077</v>
      </c>
      <c r="P512" s="211" t="s">
        <v>9686</v>
      </c>
      <c r="Q512" s="206">
        <v>1109705</v>
      </c>
      <c r="R512" s="206" t="s">
        <v>13863</v>
      </c>
      <c r="S512" s="206" t="s">
        <v>13826</v>
      </c>
      <c r="T512" s="206" t="s">
        <v>2622</v>
      </c>
      <c r="U512" s="227" t="s">
        <v>13718</v>
      </c>
      <c r="V512" s="229" t="s">
        <v>13755</v>
      </c>
      <c r="W512" s="227" t="s">
        <v>13792</v>
      </c>
      <c r="X512" s="88"/>
      <c r="Y512" s="208">
        <v>48919.29</v>
      </c>
      <c r="Z512" s="208">
        <v>48919.29</v>
      </c>
      <c r="AA512" s="88"/>
      <c r="AB512" s="88"/>
      <c r="AC512" s="88"/>
      <c r="AD512" s="208">
        <v>1000</v>
      </c>
      <c r="AE512" s="227" t="s">
        <v>50</v>
      </c>
      <c r="AF512" s="208">
        <v>500</v>
      </c>
      <c r="AG512" s="208">
        <v>0</v>
      </c>
      <c r="AH512" s="206" t="s">
        <v>27</v>
      </c>
      <c r="AI512" s="208">
        <v>0</v>
      </c>
      <c r="AJ512" s="210" t="s">
        <v>2629</v>
      </c>
      <c r="AK512" s="227" t="s">
        <v>2630</v>
      </c>
      <c r="AL512" s="228"/>
      <c r="AM512" s="227" t="s">
        <v>28</v>
      </c>
      <c r="AN512" s="227" t="s">
        <v>135</v>
      </c>
      <c r="AO512" s="206" t="s">
        <v>136</v>
      </c>
      <c r="AP512" s="206" t="s">
        <v>31</v>
      </c>
      <c r="AQ512" s="206" t="s">
        <v>2644</v>
      </c>
      <c r="AR512" s="227" t="s">
        <v>32</v>
      </c>
      <c r="AS512" s="227" t="s">
        <v>120</v>
      </c>
      <c r="AT512" s="227" t="s">
        <v>84</v>
      </c>
      <c r="AU512" s="206" t="s">
        <v>85</v>
      </c>
      <c r="AV512" s="227" t="s">
        <v>11973</v>
      </c>
      <c r="AW512" s="206" t="s">
        <v>13906</v>
      </c>
      <c r="AX512" s="227" t="s">
        <v>13911</v>
      </c>
      <c r="AY512" s="208">
        <v>0</v>
      </c>
      <c r="AZ512" s="206" t="s">
        <v>13681</v>
      </c>
      <c r="BA512" s="227" t="s">
        <v>13922</v>
      </c>
      <c r="BB512" s="227" t="s">
        <v>13954</v>
      </c>
      <c r="BC512" s="206" t="s">
        <v>36</v>
      </c>
      <c r="BD512" s="208">
        <v>48919.29</v>
      </c>
      <c r="BE512" s="227" t="s">
        <v>13922</v>
      </c>
      <c r="BF512" s="206" t="s">
        <v>13906</v>
      </c>
      <c r="BG512" s="96">
        <f t="shared" si="29"/>
        <v>1837</v>
      </c>
      <c r="BH512" s="97">
        <f t="shared" si="30"/>
        <v>61.233333333333334</v>
      </c>
    </row>
    <row r="513" spans="1:60" ht="12.95" customHeight="1" x14ac:dyDescent="0.2">
      <c r="A513" s="88" t="s">
        <v>13675</v>
      </c>
      <c r="B513" s="88">
        <v>93</v>
      </c>
      <c r="C513" s="88" t="s">
        <v>2527</v>
      </c>
      <c r="D513" s="270">
        <v>5030</v>
      </c>
      <c r="E513" s="88" t="s">
        <v>2530</v>
      </c>
      <c r="F513" s="150" t="s">
        <v>11913</v>
      </c>
      <c r="G513" s="88"/>
      <c r="H513" s="88" t="s">
        <v>10196</v>
      </c>
      <c r="I513" s="88" t="s">
        <v>13449</v>
      </c>
      <c r="J513" s="88" t="s">
        <v>7456</v>
      </c>
      <c r="K513" s="232">
        <v>56346.559999999998</v>
      </c>
      <c r="L513" s="89">
        <v>0</v>
      </c>
      <c r="M513" s="89">
        <f t="shared" si="31"/>
        <v>56346.559999999998</v>
      </c>
      <c r="N513" s="299">
        <v>0</v>
      </c>
      <c r="O513" s="315" t="s">
        <v>16077</v>
      </c>
      <c r="P513" s="211" t="s">
        <v>9686</v>
      </c>
      <c r="Q513" s="206">
        <v>1242721</v>
      </c>
      <c r="R513" s="206" t="s">
        <v>13864</v>
      </c>
      <c r="S513" s="206" t="s">
        <v>13827</v>
      </c>
      <c r="T513" s="206" t="s">
        <v>2622</v>
      </c>
      <c r="U513" s="227" t="s">
        <v>13719</v>
      </c>
      <c r="V513" s="229" t="s">
        <v>13756</v>
      </c>
      <c r="W513" s="227" t="s">
        <v>13793</v>
      </c>
      <c r="X513" s="88"/>
      <c r="Y513" s="208">
        <v>27690.48</v>
      </c>
      <c r="Z513" s="208">
        <v>27690.48</v>
      </c>
      <c r="AA513" s="88"/>
      <c r="AB513" s="88"/>
      <c r="AC513" s="88"/>
      <c r="AD513" s="208">
        <v>27690.48</v>
      </c>
      <c r="AE513" s="227" t="s">
        <v>50</v>
      </c>
      <c r="AF513" s="208">
        <v>13845.24</v>
      </c>
      <c r="AG513" s="208">
        <v>0</v>
      </c>
      <c r="AH513" s="206" t="s">
        <v>27</v>
      </c>
      <c r="AI513" s="208">
        <v>0</v>
      </c>
      <c r="AJ513" s="210" t="s">
        <v>2629</v>
      </c>
      <c r="AK513" s="227" t="s">
        <v>2630</v>
      </c>
      <c r="AL513" s="228"/>
      <c r="AM513" s="227" t="s">
        <v>28</v>
      </c>
      <c r="AN513" s="227" t="s">
        <v>135</v>
      </c>
      <c r="AO513" s="206" t="s">
        <v>136</v>
      </c>
      <c r="AP513" s="206" t="s">
        <v>45</v>
      </c>
      <c r="AQ513" s="209"/>
      <c r="AR513" s="227" t="s">
        <v>32</v>
      </c>
      <c r="AS513" s="227" t="s">
        <v>521</v>
      </c>
      <c r="AT513" s="227" t="s">
        <v>53</v>
      </c>
      <c r="AU513" s="206" t="s">
        <v>71</v>
      </c>
      <c r="AV513" s="227" t="s">
        <v>11973</v>
      </c>
      <c r="AW513" s="206" t="s">
        <v>13906</v>
      </c>
      <c r="AX513" s="227" t="s">
        <v>13911</v>
      </c>
      <c r="AY513" s="208">
        <v>0</v>
      </c>
      <c r="AZ513" s="206" t="s">
        <v>13682</v>
      </c>
      <c r="BA513" s="227" t="s">
        <v>13923</v>
      </c>
      <c r="BB513" s="227" t="s">
        <v>13955</v>
      </c>
      <c r="BC513" s="206" t="s">
        <v>36</v>
      </c>
      <c r="BD513" s="208">
        <v>27690.48</v>
      </c>
      <c r="BE513" s="227" t="s">
        <v>13923</v>
      </c>
      <c r="BF513" s="206" t="s">
        <v>13906</v>
      </c>
      <c r="BG513" s="96">
        <f t="shared" si="29"/>
        <v>1632</v>
      </c>
      <c r="BH513" s="97">
        <f t="shared" si="30"/>
        <v>54.4</v>
      </c>
    </row>
    <row r="514" spans="1:60" ht="12.95" customHeight="1" x14ac:dyDescent="0.2">
      <c r="A514" s="88" t="s">
        <v>13675</v>
      </c>
      <c r="B514" s="88">
        <v>93</v>
      </c>
      <c r="C514" s="88" t="s">
        <v>2527</v>
      </c>
      <c r="D514" s="270">
        <v>6004</v>
      </c>
      <c r="E514" s="88" t="s">
        <v>2534</v>
      </c>
      <c r="F514" s="88" t="s">
        <v>9730</v>
      </c>
      <c r="G514" s="200" t="s">
        <v>9730</v>
      </c>
      <c r="H514" s="88" t="s">
        <v>10196</v>
      </c>
      <c r="I514" s="88" t="s">
        <v>11912</v>
      </c>
      <c r="J514" s="88" t="s">
        <v>7456</v>
      </c>
      <c r="K514" s="232">
        <v>124188.49</v>
      </c>
      <c r="L514" s="89">
        <v>0</v>
      </c>
      <c r="M514" s="89">
        <f t="shared" si="31"/>
        <v>124188.49</v>
      </c>
      <c r="N514" s="299">
        <v>0</v>
      </c>
      <c r="O514" s="315" t="s">
        <v>16077</v>
      </c>
      <c r="P514" s="211" t="s">
        <v>9686</v>
      </c>
      <c r="Q514" s="206">
        <v>1133674</v>
      </c>
      <c r="R514" s="206" t="s">
        <v>13865</v>
      </c>
      <c r="S514" s="206" t="s">
        <v>13828</v>
      </c>
      <c r="T514" s="206" t="s">
        <v>2622</v>
      </c>
      <c r="U514" s="227" t="s">
        <v>13720</v>
      </c>
      <c r="V514" s="229" t="s">
        <v>13757</v>
      </c>
      <c r="W514" s="227" t="s">
        <v>13794</v>
      </c>
      <c r="X514" s="88"/>
      <c r="Y514" s="208">
        <v>60000</v>
      </c>
      <c r="Z514" s="208">
        <v>60000</v>
      </c>
      <c r="AA514" s="88"/>
      <c r="AB514" s="88"/>
      <c r="AC514" s="88"/>
      <c r="AD514" s="208">
        <v>60000</v>
      </c>
      <c r="AE514" s="227" t="s">
        <v>50</v>
      </c>
      <c r="AF514" s="208">
        <v>30000</v>
      </c>
      <c r="AG514" s="208">
        <v>0</v>
      </c>
      <c r="AH514" s="206" t="s">
        <v>27</v>
      </c>
      <c r="AI514" s="208">
        <v>0</v>
      </c>
      <c r="AJ514" s="210" t="s">
        <v>2629</v>
      </c>
      <c r="AK514" s="227" t="s">
        <v>2630</v>
      </c>
      <c r="AL514" s="228"/>
      <c r="AM514" s="227" t="s">
        <v>28</v>
      </c>
      <c r="AN514" s="227" t="s">
        <v>135</v>
      </c>
      <c r="AO514" s="206" t="s">
        <v>136</v>
      </c>
      <c r="AP514" s="206" t="s">
        <v>31</v>
      </c>
      <c r="AQ514" s="206" t="s">
        <v>8966</v>
      </c>
      <c r="AR514" s="227" t="s">
        <v>32</v>
      </c>
      <c r="AS514" s="227" t="s">
        <v>54</v>
      </c>
      <c r="AT514" s="227" t="s">
        <v>55</v>
      </c>
      <c r="AU514" s="206" t="s">
        <v>71</v>
      </c>
      <c r="AV514" s="227" t="s">
        <v>11973</v>
      </c>
      <c r="AW514" s="206" t="s">
        <v>13907</v>
      </c>
      <c r="AX514" s="227" t="s">
        <v>13534</v>
      </c>
      <c r="AY514" s="208">
        <v>0</v>
      </c>
      <c r="AZ514" s="206" t="s">
        <v>13683</v>
      </c>
      <c r="BA514" s="227" t="s">
        <v>13924</v>
      </c>
      <c r="BB514" s="227" t="s">
        <v>13956</v>
      </c>
      <c r="BC514" s="206" t="s">
        <v>36</v>
      </c>
      <c r="BD514" s="208">
        <v>60000</v>
      </c>
      <c r="BE514" s="227" t="s">
        <v>13924</v>
      </c>
      <c r="BF514" s="206" t="s">
        <v>13907</v>
      </c>
      <c r="BG514" s="96">
        <f t="shared" si="29"/>
        <v>1877</v>
      </c>
      <c r="BH514" s="97">
        <f t="shared" si="30"/>
        <v>62.56666666666667</v>
      </c>
    </row>
    <row r="515" spans="1:60" ht="12.95" customHeight="1" x14ac:dyDescent="0.2">
      <c r="A515" s="88" t="s">
        <v>13675</v>
      </c>
      <c r="B515" s="88">
        <v>93</v>
      </c>
      <c r="C515" s="88" t="s">
        <v>2527</v>
      </c>
      <c r="D515" s="270">
        <v>1122</v>
      </c>
      <c r="E515" s="88" t="s">
        <v>2539</v>
      </c>
      <c r="F515" s="150" t="s">
        <v>11913</v>
      </c>
      <c r="G515" s="200" t="s">
        <v>9730</v>
      </c>
      <c r="H515" s="88" t="s">
        <v>10196</v>
      </c>
      <c r="I515" s="88" t="s">
        <v>10206</v>
      </c>
      <c r="J515" s="88" t="s">
        <v>7839</v>
      </c>
      <c r="K515" s="89">
        <v>55256.92</v>
      </c>
      <c r="L515" s="89">
        <v>55256.92</v>
      </c>
      <c r="M515" s="89">
        <f t="shared" ref="M515:M520" si="32">K515-L515</f>
        <v>0</v>
      </c>
      <c r="N515" s="299">
        <v>6678.56</v>
      </c>
      <c r="O515" s="299"/>
      <c r="P515" s="211" t="s">
        <v>9686</v>
      </c>
      <c r="Q515" s="206">
        <v>1045599</v>
      </c>
      <c r="R515" s="206" t="s">
        <v>13866</v>
      </c>
      <c r="S515" s="206" t="s">
        <v>13829</v>
      </c>
      <c r="T515" s="206" t="s">
        <v>2622</v>
      </c>
      <c r="U515" s="227" t="s">
        <v>13721</v>
      </c>
      <c r="V515" s="227" t="s">
        <v>13758</v>
      </c>
      <c r="W515" s="227" t="s">
        <v>13795</v>
      </c>
      <c r="X515" s="88"/>
      <c r="Y515" s="208">
        <v>20000</v>
      </c>
      <c r="Z515" s="208">
        <v>20000</v>
      </c>
      <c r="AA515" s="88"/>
      <c r="AB515" s="88"/>
      <c r="AC515" s="88"/>
      <c r="AD515" s="208">
        <v>20000</v>
      </c>
      <c r="AE515" s="227" t="s">
        <v>26</v>
      </c>
      <c r="AF515" s="208">
        <v>20000</v>
      </c>
      <c r="AG515" s="208">
        <v>0</v>
      </c>
      <c r="AH515" s="206" t="s">
        <v>27</v>
      </c>
      <c r="AI515" s="208">
        <v>0</v>
      </c>
      <c r="AJ515" s="210" t="s">
        <v>2624</v>
      </c>
      <c r="AK515" s="227" t="s">
        <v>2625</v>
      </c>
      <c r="AL515" s="227" t="s">
        <v>2626</v>
      </c>
      <c r="AM515" s="227" t="s">
        <v>28</v>
      </c>
      <c r="AN515" s="227" t="s">
        <v>135</v>
      </c>
      <c r="AO515" s="206" t="s">
        <v>136</v>
      </c>
      <c r="AP515" s="206" t="s">
        <v>31</v>
      </c>
      <c r="AQ515" s="206" t="s">
        <v>32</v>
      </c>
      <c r="AR515" s="227" t="s">
        <v>32</v>
      </c>
      <c r="AS515" s="227" t="s">
        <v>113</v>
      </c>
      <c r="AT515" s="227" t="s">
        <v>84</v>
      </c>
      <c r="AU515" s="206" t="s">
        <v>85</v>
      </c>
      <c r="AV515" s="227" t="s">
        <v>11973</v>
      </c>
      <c r="AW515" s="206" t="s">
        <v>13907</v>
      </c>
      <c r="AX515" s="227" t="s">
        <v>13912</v>
      </c>
      <c r="AY515" s="208">
        <v>0</v>
      </c>
      <c r="AZ515" s="206" t="s">
        <v>13684</v>
      </c>
      <c r="BA515" s="227" t="s">
        <v>13925</v>
      </c>
      <c r="BB515" s="227" t="s">
        <v>13957</v>
      </c>
      <c r="BC515" s="206" t="s">
        <v>36</v>
      </c>
      <c r="BD515" s="208">
        <v>20000</v>
      </c>
      <c r="BE515" s="227" t="s">
        <v>13925</v>
      </c>
      <c r="BF515" s="206" t="s">
        <v>13907</v>
      </c>
      <c r="BG515" s="96">
        <f t="shared" si="29"/>
        <v>2122</v>
      </c>
      <c r="BH515" s="97">
        <f t="shared" si="30"/>
        <v>70.733333333333334</v>
      </c>
    </row>
    <row r="516" spans="1:60" ht="12.95" customHeight="1" x14ac:dyDescent="0.2">
      <c r="A516" s="88" t="s">
        <v>13675</v>
      </c>
      <c r="B516" s="88">
        <v>93</v>
      </c>
      <c r="C516" s="88" t="s">
        <v>2527</v>
      </c>
      <c r="D516" s="270">
        <v>9999</v>
      </c>
      <c r="E516" s="88" t="s">
        <v>2529</v>
      </c>
      <c r="F516" s="88" t="s">
        <v>10200</v>
      </c>
      <c r="G516" s="200" t="s">
        <v>9729</v>
      </c>
      <c r="H516" s="88" t="s">
        <v>11884</v>
      </c>
      <c r="I516" s="88" t="s">
        <v>13987</v>
      </c>
      <c r="J516" s="88" t="s">
        <v>7453</v>
      </c>
      <c r="K516" s="89">
        <v>865149.36</v>
      </c>
      <c r="L516" s="89">
        <v>700000</v>
      </c>
      <c r="M516" s="89">
        <f t="shared" si="32"/>
        <v>165149.35999999999</v>
      </c>
      <c r="N516" s="300">
        <v>105000</v>
      </c>
      <c r="O516" s="300" t="s">
        <v>16083</v>
      </c>
      <c r="P516" s="211" t="s">
        <v>9686</v>
      </c>
      <c r="Q516" s="206">
        <v>1149104</v>
      </c>
      <c r="R516" s="206" t="s">
        <v>13867</v>
      </c>
      <c r="S516" s="206" t="s">
        <v>13830</v>
      </c>
      <c r="T516" s="206" t="s">
        <v>2622</v>
      </c>
      <c r="U516" s="227" t="s">
        <v>13722</v>
      </c>
      <c r="V516" s="227" t="s">
        <v>13759</v>
      </c>
      <c r="W516" s="227" t="s">
        <v>13796</v>
      </c>
      <c r="X516" s="88"/>
      <c r="Y516" s="208">
        <v>273943.24</v>
      </c>
      <c r="Z516" s="208">
        <v>273943.24</v>
      </c>
      <c r="AA516" s="88"/>
      <c r="AB516" s="88"/>
      <c r="AC516" s="88"/>
      <c r="AD516" s="208">
        <v>273943.24</v>
      </c>
      <c r="AE516" s="227" t="s">
        <v>26</v>
      </c>
      <c r="AF516" s="208">
        <v>273943.24</v>
      </c>
      <c r="AG516" s="208">
        <v>7000</v>
      </c>
      <c r="AH516" s="206" t="s">
        <v>27</v>
      </c>
      <c r="AI516" s="208">
        <v>0</v>
      </c>
      <c r="AJ516" s="210" t="s">
        <v>2624</v>
      </c>
      <c r="AK516" s="227" t="s">
        <v>2625</v>
      </c>
      <c r="AL516" s="227" t="s">
        <v>2626</v>
      </c>
      <c r="AM516" s="227" t="s">
        <v>28</v>
      </c>
      <c r="AN516" s="227" t="s">
        <v>135</v>
      </c>
      <c r="AO516" s="206" t="s">
        <v>136</v>
      </c>
      <c r="AP516" s="206" t="s">
        <v>31</v>
      </c>
      <c r="AQ516" s="206" t="s">
        <v>2634</v>
      </c>
      <c r="AR516" s="227" t="s">
        <v>32</v>
      </c>
      <c r="AS516" s="227" t="s">
        <v>1257</v>
      </c>
      <c r="AT516" s="227" t="s">
        <v>53</v>
      </c>
      <c r="AU516" s="206" t="s">
        <v>305</v>
      </c>
      <c r="AV516" s="227" t="s">
        <v>178</v>
      </c>
      <c r="AW516" s="206" t="s">
        <v>13908</v>
      </c>
      <c r="AX516" s="227" t="s">
        <v>2643</v>
      </c>
      <c r="AY516" s="208">
        <v>0</v>
      </c>
      <c r="AZ516" s="206" t="s">
        <v>13685</v>
      </c>
      <c r="BA516" s="227" t="s">
        <v>12652</v>
      </c>
      <c r="BB516" s="227" t="s">
        <v>9936</v>
      </c>
      <c r="BC516" s="206" t="s">
        <v>36</v>
      </c>
      <c r="BD516" s="208">
        <v>273943.24</v>
      </c>
      <c r="BE516" s="227" t="s">
        <v>12652</v>
      </c>
      <c r="BF516" s="206" t="s">
        <v>13908</v>
      </c>
      <c r="BG516" s="96">
        <f t="shared" si="29"/>
        <v>2483</v>
      </c>
      <c r="BH516" s="97">
        <f t="shared" si="30"/>
        <v>82.766666666666666</v>
      </c>
    </row>
    <row r="517" spans="1:60" ht="12.95" customHeight="1" x14ac:dyDescent="0.2">
      <c r="A517" s="88" t="s">
        <v>13675</v>
      </c>
      <c r="B517" s="88">
        <v>77</v>
      </c>
      <c r="C517" s="88" t="s">
        <v>2527</v>
      </c>
      <c r="D517" s="270">
        <v>8023</v>
      </c>
      <c r="E517" s="88" t="s">
        <v>13985</v>
      </c>
      <c r="F517" s="88" t="s">
        <v>11898</v>
      </c>
      <c r="G517" s="88"/>
      <c r="H517" s="88" t="s">
        <v>11884</v>
      </c>
      <c r="I517" s="88" t="s">
        <v>13987</v>
      </c>
      <c r="J517" s="88" t="s">
        <v>7839</v>
      </c>
      <c r="K517" s="89">
        <v>71981.75</v>
      </c>
      <c r="L517" s="89">
        <v>71981.75</v>
      </c>
      <c r="M517" s="89">
        <f t="shared" si="32"/>
        <v>0</v>
      </c>
      <c r="N517" s="300">
        <v>14396.35</v>
      </c>
      <c r="O517" s="300" t="s">
        <v>16085</v>
      </c>
      <c r="P517" s="211" t="s">
        <v>9686</v>
      </c>
      <c r="Q517" s="206">
        <v>1266338</v>
      </c>
      <c r="R517" s="206" t="s">
        <v>13868</v>
      </c>
      <c r="S517" s="206" t="s">
        <v>13831</v>
      </c>
      <c r="T517" s="206" t="s">
        <v>2622</v>
      </c>
      <c r="U517" s="227" t="s">
        <v>13723</v>
      </c>
      <c r="V517" s="227" t="s">
        <v>13760</v>
      </c>
      <c r="W517" s="227" t="s">
        <v>13797</v>
      </c>
      <c r="X517" s="88"/>
      <c r="Y517" s="208">
        <v>37699.31</v>
      </c>
      <c r="Z517" s="208">
        <v>37699.31</v>
      </c>
      <c r="AA517" s="88"/>
      <c r="AB517" s="88"/>
      <c r="AC517" s="88"/>
      <c r="AD517" s="208">
        <v>37699.31</v>
      </c>
      <c r="AE517" s="227" t="s">
        <v>26</v>
      </c>
      <c r="AF517" s="208">
        <v>37699.31</v>
      </c>
      <c r="AG517" s="208">
        <v>0</v>
      </c>
      <c r="AH517" s="206" t="s">
        <v>27</v>
      </c>
      <c r="AI517" s="208">
        <v>0</v>
      </c>
      <c r="AJ517" s="210" t="s">
        <v>2624</v>
      </c>
      <c r="AK517" s="227" t="s">
        <v>2625</v>
      </c>
      <c r="AL517" s="227" t="s">
        <v>2626</v>
      </c>
      <c r="AM517" s="227" t="s">
        <v>28</v>
      </c>
      <c r="AN517" s="227" t="s">
        <v>135</v>
      </c>
      <c r="AO517" s="206" t="s">
        <v>136</v>
      </c>
      <c r="AP517" s="206" t="s">
        <v>31</v>
      </c>
      <c r="AQ517" s="206" t="s">
        <v>2641</v>
      </c>
      <c r="AR517" s="227" t="s">
        <v>32</v>
      </c>
      <c r="AS517" s="227" t="s">
        <v>153</v>
      </c>
      <c r="AT517" s="227" t="s">
        <v>89</v>
      </c>
      <c r="AU517" s="206" t="s">
        <v>10384</v>
      </c>
      <c r="AV517" s="227" t="s">
        <v>11973</v>
      </c>
      <c r="AW517" s="206" t="s">
        <v>13902</v>
      </c>
      <c r="AX517" s="227" t="s">
        <v>13909</v>
      </c>
      <c r="AY517" s="208">
        <v>0</v>
      </c>
      <c r="AZ517" s="206" t="s">
        <v>13686</v>
      </c>
      <c r="BA517" s="227" t="s">
        <v>13926</v>
      </c>
      <c r="BB517" s="227" t="s">
        <v>13958</v>
      </c>
      <c r="BC517" s="206" t="s">
        <v>36</v>
      </c>
      <c r="BD517" s="208">
        <v>37699.31</v>
      </c>
      <c r="BE517" s="227" t="s">
        <v>13926</v>
      </c>
      <c r="BF517" s="206" t="s">
        <v>13902</v>
      </c>
      <c r="BG517" s="96">
        <f t="shared" si="29"/>
        <v>1449</v>
      </c>
      <c r="BH517" s="97">
        <f t="shared" si="30"/>
        <v>48.3</v>
      </c>
    </row>
    <row r="518" spans="1:60" ht="12.95" customHeight="1" x14ac:dyDescent="0.2">
      <c r="A518" s="88" t="s">
        <v>13675</v>
      </c>
      <c r="B518" s="88">
        <v>82</v>
      </c>
      <c r="C518" s="88" t="s">
        <v>2527</v>
      </c>
      <c r="D518" s="270">
        <v>1102</v>
      </c>
      <c r="E518" s="88" t="s">
        <v>11932</v>
      </c>
      <c r="F518" s="150" t="s">
        <v>11913</v>
      </c>
      <c r="G518" s="88"/>
      <c r="H518" s="88" t="s">
        <v>10196</v>
      </c>
      <c r="I518" s="88" t="s">
        <v>10206</v>
      </c>
      <c r="J518" s="88" t="s">
        <v>7453</v>
      </c>
      <c r="K518" s="89">
        <v>20132.64</v>
      </c>
      <c r="L518" s="89">
        <v>20000</v>
      </c>
      <c r="M518" s="89">
        <f t="shared" si="32"/>
        <v>132.63999999999942</v>
      </c>
      <c r="N518" s="300">
        <v>4000</v>
      </c>
      <c r="O518" s="300" t="s">
        <v>16085</v>
      </c>
      <c r="P518" s="211" t="s">
        <v>9686</v>
      </c>
      <c r="Q518" s="206">
        <v>835134</v>
      </c>
      <c r="R518" s="206" t="s">
        <v>13869</v>
      </c>
      <c r="S518" s="206" t="s">
        <v>13832</v>
      </c>
      <c r="T518" s="206" t="s">
        <v>2622</v>
      </c>
      <c r="U518" s="227" t="s">
        <v>13724</v>
      </c>
      <c r="V518" s="227" t="s">
        <v>13761</v>
      </c>
      <c r="W518" s="227" t="s">
        <v>13798</v>
      </c>
      <c r="X518" s="88"/>
      <c r="Y518" s="208">
        <v>11871.8</v>
      </c>
      <c r="Z518" s="208">
        <v>11871.8</v>
      </c>
      <c r="AA518" s="88"/>
      <c r="AB518" s="88"/>
      <c r="AC518" s="88"/>
      <c r="AD518" s="208">
        <v>11871.8</v>
      </c>
      <c r="AE518" s="227" t="s">
        <v>26</v>
      </c>
      <c r="AF518" s="208">
        <v>11871.8</v>
      </c>
      <c r="AG518" s="208">
        <v>100</v>
      </c>
      <c r="AH518" s="206" t="s">
        <v>27</v>
      </c>
      <c r="AI518" s="208">
        <v>0</v>
      </c>
      <c r="AJ518" s="210" t="s">
        <v>2629</v>
      </c>
      <c r="AK518" s="227" t="s">
        <v>2630</v>
      </c>
      <c r="AL518" s="228"/>
      <c r="AM518" s="227" t="s">
        <v>28</v>
      </c>
      <c r="AN518" s="227" t="s">
        <v>135</v>
      </c>
      <c r="AO518" s="206" t="s">
        <v>136</v>
      </c>
      <c r="AP518" s="206" t="s">
        <v>31</v>
      </c>
      <c r="AQ518" s="206" t="s">
        <v>2634</v>
      </c>
      <c r="AR518" s="227" t="s">
        <v>32</v>
      </c>
      <c r="AS518" s="227" t="s">
        <v>458</v>
      </c>
      <c r="AT518" s="227" t="s">
        <v>34</v>
      </c>
      <c r="AU518" s="206" t="s">
        <v>71</v>
      </c>
      <c r="AV518" s="227" t="s">
        <v>11973</v>
      </c>
      <c r="AW518" s="206" t="s">
        <v>13902</v>
      </c>
      <c r="AX518" s="227" t="s">
        <v>2637</v>
      </c>
      <c r="AY518" s="208">
        <v>0</v>
      </c>
      <c r="AZ518" s="206" t="s">
        <v>13687</v>
      </c>
      <c r="BA518" s="227" t="s">
        <v>13927</v>
      </c>
      <c r="BB518" s="227" t="s">
        <v>13959</v>
      </c>
      <c r="BC518" s="206" t="s">
        <v>36</v>
      </c>
      <c r="BD518" s="208">
        <v>11871.8</v>
      </c>
      <c r="BE518" s="227" t="s">
        <v>13927</v>
      </c>
      <c r="BF518" s="206" t="s">
        <v>13902</v>
      </c>
      <c r="BG518" s="96">
        <f t="shared" si="29"/>
        <v>2078</v>
      </c>
      <c r="BH518" s="97">
        <f t="shared" si="30"/>
        <v>69.266666666666666</v>
      </c>
    </row>
    <row r="519" spans="1:60" ht="12.95" customHeight="1" x14ac:dyDescent="0.2">
      <c r="A519" s="88" t="s">
        <v>13675</v>
      </c>
      <c r="B519" s="88">
        <v>93</v>
      </c>
      <c r="C519" s="88" t="s">
        <v>2527</v>
      </c>
      <c r="D519" s="270">
        <v>5030</v>
      </c>
      <c r="E519" s="88" t="s">
        <v>2530</v>
      </c>
      <c r="F519" s="150" t="s">
        <v>11913</v>
      </c>
      <c r="G519" s="88"/>
      <c r="H519" s="88" t="s">
        <v>10196</v>
      </c>
      <c r="I519" s="88" t="s">
        <v>11891</v>
      </c>
      <c r="J519" s="88" t="s">
        <v>7453</v>
      </c>
      <c r="K519" s="89">
        <v>35933.449999999997</v>
      </c>
      <c r="L519" s="89">
        <v>31000</v>
      </c>
      <c r="M519" s="89">
        <f t="shared" si="32"/>
        <v>4933.4499999999971</v>
      </c>
      <c r="N519" s="300">
        <v>3266.68</v>
      </c>
      <c r="O519" s="300"/>
      <c r="P519" s="211" t="s">
        <v>9686</v>
      </c>
      <c r="Q519" s="206">
        <v>1260655</v>
      </c>
      <c r="R519" s="206" t="s">
        <v>13870</v>
      </c>
      <c r="S519" s="206" t="s">
        <v>13833</v>
      </c>
      <c r="T519" s="206" t="s">
        <v>2622</v>
      </c>
      <c r="U519" s="227" t="s">
        <v>13725</v>
      </c>
      <c r="V519" s="227" t="s">
        <v>13762</v>
      </c>
      <c r="W519" s="227" t="s">
        <v>11990</v>
      </c>
      <c r="X519" s="88"/>
      <c r="Y519" s="208">
        <v>21776</v>
      </c>
      <c r="Z519" s="208">
        <v>21776</v>
      </c>
      <c r="AA519" s="88"/>
      <c r="AB519" s="88"/>
      <c r="AC519" s="88"/>
      <c r="AD519" s="208">
        <v>21776</v>
      </c>
      <c r="AE519" s="227" t="s">
        <v>26</v>
      </c>
      <c r="AF519" s="208">
        <v>21776</v>
      </c>
      <c r="AG519" s="208">
        <v>0</v>
      </c>
      <c r="AH519" s="206" t="s">
        <v>27</v>
      </c>
      <c r="AI519" s="208">
        <v>0</v>
      </c>
      <c r="AJ519" s="210" t="s">
        <v>2629</v>
      </c>
      <c r="AK519" s="227" t="s">
        <v>2630</v>
      </c>
      <c r="AL519" s="228"/>
      <c r="AM519" s="227" t="s">
        <v>28</v>
      </c>
      <c r="AN519" s="227" t="s">
        <v>135</v>
      </c>
      <c r="AO519" s="206" t="s">
        <v>136</v>
      </c>
      <c r="AP519" s="206" t="s">
        <v>31</v>
      </c>
      <c r="AQ519" s="206" t="s">
        <v>2644</v>
      </c>
      <c r="AR519" s="227" t="s">
        <v>32</v>
      </c>
      <c r="AS519" s="227" t="s">
        <v>9411</v>
      </c>
      <c r="AT519" s="227" t="s">
        <v>34</v>
      </c>
      <c r="AU519" s="206" t="s">
        <v>71</v>
      </c>
      <c r="AV519" s="227" t="s">
        <v>11973</v>
      </c>
      <c r="AW519" s="206" t="s">
        <v>13902</v>
      </c>
      <c r="AX519" s="227" t="s">
        <v>2637</v>
      </c>
      <c r="AY519" s="208">
        <v>0</v>
      </c>
      <c r="AZ519" s="206" t="s">
        <v>13688</v>
      </c>
      <c r="BA519" s="227" t="s">
        <v>13928</v>
      </c>
      <c r="BB519" s="227" t="s">
        <v>13960</v>
      </c>
      <c r="BC519" s="206" t="s">
        <v>36</v>
      </c>
      <c r="BD519" s="208">
        <v>21776</v>
      </c>
      <c r="BE519" s="227" t="s">
        <v>13928</v>
      </c>
      <c r="BF519" s="206" t="s">
        <v>13902</v>
      </c>
      <c r="BG519" s="96">
        <f t="shared" si="29"/>
        <v>1463</v>
      </c>
      <c r="BH519" s="97">
        <f t="shared" si="30"/>
        <v>48.766666666666666</v>
      </c>
    </row>
    <row r="520" spans="1:60" ht="12.95" customHeight="1" x14ac:dyDescent="0.2">
      <c r="A520" s="88" t="s">
        <v>13675</v>
      </c>
      <c r="B520" s="88">
        <v>93</v>
      </c>
      <c r="C520" s="88" t="s">
        <v>2527</v>
      </c>
      <c r="D520" s="270">
        <v>5030</v>
      </c>
      <c r="E520" s="88" t="s">
        <v>2530</v>
      </c>
      <c r="F520" s="150" t="s">
        <v>11913</v>
      </c>
      <c r="G520" s="88"/>
      <c r="H520" s="88" t="s">
        <v>10196</v>
      </c>
      <c r="I520" s="88" t="s">
        <v>10206</v>
      </c>
      <c r="J520" s="88" t="s">
        <v>7839</v>
      </c>
      <c r="K520" s="89">
        <v>84270</v>
      </c>
      <c r="L520" s="89">
        <v>84270</v>
      </c>
      <c r="M520" s="89">
        <f t="shared" si="32"/>
        <v>0</v>
      </c>
      <c r="N520" s="299">
        <v>14095.7</v>
      </c>
      <c r="O520" s="299"/>
      <c r="P520" s="211" t="s">
        <v>9686</v>
      </c>
      <c r="Q520" s="206">
        <v>1127440</v>
      </c>
      <c r="R520" s="206" t="s">
        <v>13871</v>
      </c>
      <c r="S520" s="206" t="s">
        <v>13834</v>
      </c>
      <c r="T520" s="206" t="s">
        <v>2622</v>
      </c>
      <c r="U520" s="227" t="s">
        <v>13726</v>
      </c>
      <c r="V520" s="227" t="s">
        <v>13763</v>
      </c>
      <c r="W520" s="227" t="s">
        <v>13799</v>
      </c>
      <c r="X520" s="88"/>
      <c r="Y520" s="208">
        <v>34758</v>
      </c>
      <c r="Z520" s="208">
        <v>34758</v>
      </c>
      <c r="AA520" s="88"/>
      <c r="AB520" s="88"/>
      <c r="AC520" s="88"/>
      <c r="AD520" s="208">
        <v>33697.33</v>
      </c>
      <c r="AE520" s="227" t="s">
        <v>50</v>
      </c>
      <c r="AF520" s="208">
        <v>16848.669999999998</v>
      </c>
      <c r="AG520" s="208">
        <v>0</v>
      </c>
      <c r="AH520" s="206" t="s">
        <v>27</v>
      </c>
      <c r="AI520" s="208">
        <v>0</v>
      </c>
      <c r="AJ520" s="210" t="s">
        <v>2629</v>
      </c>
      <c r="AK520" s="227" t="s">
        <v>2625</v>
      </c>
      <c r="AL520" s="227" t="s">
        <v>2626</v>
      </c>
      <c r="AM520" s="227" t="s">
        <v>28</v>
      </c>
      <c r="AN520" s="227" t="s">
        <v>135</v>
      </c>
      <c r="AO520" s="206" t="s">
        <v>136</v>
      </c>
      <c r="AP520" s="206" t="s">
        <v>45</v>
      </c>
      <c r="AQ520" s="206" t="s">
        <v>2641</v>
      </c>
      <c r="AR520" s="227" t="s">
        <v>32</v>
      </c>
      <c r="AS520" s="227" t="s">
        <v>231</v>
      </c>
      <c r="AT520" s="227" t="s">
        <v>34</v>
      </c>
      <c r="AU520" s="206" t="s">
        <v>71</v>
      </c>
      <c r="AV520" s="227" t="s">
        <v>11973</v>
      </c>
      <c r="AW520" s="206" t="s">
        <v>13903</v>
      </c>
      <c r="AX520" s="227" t="s">
        <v>13909</v>
      </c>
      <c r="AY520" s="208">
        <v>0</v>
      </c>
      <c r="AZ520" s="206" t="s">
        <v>13689</v>
      </c>
      <c r="BA520" s="227" t="s">
        <v>13929</v>
      </c>
      <c r="BB520" s="227" t="s">
        <v>13961</v>
      </c>
      <c r="BC520" s="206" t="s">
        <v>36</v>
      </c>
      <c r="BD520" s="208">
        <v>34758</v>
      </c>
      <c r="BE520" s="227" t="s">
        <v>13929</v>
      </c>
      <c r="BF520" s="206" t="s">
        <v>13903</v>
      </c>
      <c r="BG520" s="96">
        <f t="shared" si="29"/>
        <v>1801</v>
      </c>
      <c r="BH520" s="97">
        <f t="shared" si="30"/>
        <v>60.033333333333331</v>
      </c>
    </row>
    <row r="521" spans="1:60" ht="12.95" customHeight="1" x14ac:dyDescent="0.2">
      <c r="A521" s="88" t="s">
        <v>13675</v>
      </c>
      <c r="B521" s="88">
        <v>93</v>
      </c>
      <c r="C521" s="88" t="s">
        <v>2527</v>
      </c>
      <c r="D521" s="270">
        <v>5030</v>
      </c>
      <c r="E521" s="88" t="s">
        <v>2530</v>
      </c>
      <c r="F521" s="88" t="s">
        <v>10200</v>
      </c>
      <c r="G521" s="200" t="s">
        <v>11927</v>
      </c>
      <c r="H521" s="88" t="s">
        <v>10196</v>
      </c>
      <c r="I521" s="88" t="s">
        <v>10206</v>
      </c>
      <c r="J521" s="88" t="s">
        <v>7839</v>
      </c>
      <c r="K521" s="89">
        <v>228256.38</v>
      </c>
      <c r="L521" s="89">
        <v>228256.38</v>
      </c>
      <c r="M521" s="89">
        <f t="shared" ref="M521:M555" si="33">K521-L521</f>
        <v>0</v>
      </c>
      <c r="N521" s="299">
        <v>20750.580000000002</v>
      </c>
      <c r="O521" s="299"/>
      <c r="P521" s="211" t="s">
        <v>9686</v>
      </c>
      <c r="Q521" s="206">
        <v>1280905</v>
      </c>
      <c r="R521" s="206" t="s">
        <v>13872</v>
      </c>
      <c r="S521" s="206" t="s">
        <v>13835</v>
      </c>
      <c r="T521" s="206" t="s">
        <v>2622</v>
      </c>
      <c r="U521" s="227" t="s">
        <v>13727</v>
      </c>
      <c r="V521" s="227" t="s">
        <v>13764</v>
      </c>
      <c r="W521" s="227" t="s">
        <v>13800</v>
      </c>
      <c r="X521" s="88"/>
      <c r="Y521" s="208">
        <v>211337</v>
      </c>
      <c r="Z521" s="208">
        <v>211337</v>
      </c>
      <c r="AA521" s="88"/>
      <c r="AB521" s="88"/>
      <c r="AC521" s="88"/>
      <c r="AD521" s="208">
        <v>211337</v>
      </c>
      <c r="AE521" s="227" t="s">
        <v>50</v>
      </c>
      <c r="AF521" s="208">
        <v>105668.5</v>
      </c>
      <c r="AG521" s="208">
        <v>0</v>
      </c>
      <c r="AH521" s="206" t="s">
        <v>27</v>
      </c>
      <c r="AI521" s="208">
        <v>0</v>
      </c>
      <c r="AJ521" s="210" t="s">
        <v>2629</v>
      </c>
      <c r="AK521" s="227" t="s">
        <v>2630</v>
      </c>
      <c r="AL521" s="228"/>
      <c r="AM521" s="227" t="s">
        <v>28</v>
      </c>
      <c r="AN521" s="227" t="s">
        <v>135</v>
      </c>
      <c r="AO521" s="206" t="s">
        <v>136</v>
      </c>
      <c r="AP521" s="206" t="s">
        <v>31</v>
      </c>
      <c r="AQ521" s="206" t="s">
        <v>2641</v>
      </c>
      <c r="AR521" s="227" t="s">
        <v>32</v>
      </c>
      <c r="AS521" s="227" t="s">
        <v>10919</v>
      </c>
      <c r="AT521" s="227" t="s">
        <v>34</v>
      </c>
      <c r="AU521" s="206" t="s">
        <v>71</v>
      </c>
      <c r="AV521" s="227" t="s">
        <v>11973</v>
      </c>
      <c r="AW521" s="206" t="s">
        <v>13903</v>
      </c>
      <c r="AX521" s="227" t="s">
        <v>13909</v>
      </c>
      <c r="AY521" s="208">
        <v>0</v>
      </c>
      <c r="AZ521" s="206" t="s">
        <v>13690</v>
      </c>
      <c r="BA521" s="227" t="s">
        <v>13930</v>
      </c>
      <c r="BB521" s="227" t="s">
        <v>13962</v>
      </c>
      <c r="BC521" s="206" t="s">
        <v>36</v>
      </c>
      <c r="BD521" s="208">
        <v>211337</v>
      </c>
      <c r="BE521" s="227" t="s">
        <v>13930</v>
      </c>
      <c r="BF521" s="206" t="s">
        <v>13903</v>
      </c>
      <c r="BG521" s="96">
        <f t="shared" si="29"/>
        <v>1408</v>
      </c>
      <c r="BH521" s="97">
        <f t="shared" si="30"/>
        <v>46.93333333333333</v>
      </c>
    </row>
    <row r="522" spans="1:60" ht="12.95" customHeight="1" x14ac:dyDescent="0.2">
      <c r="A522" s="88" t="s">
        <v>13675</v>
      </c>
      <c r="B522" s="88">
        <v>93</v>
      </c>
      <c r="C522" s="88" t="s">
        <v>2527</v>
      </c>
      <c r="D522" s="270">
        <v>5030</v>
      </c>
      <c r="E522" s="88" t="s">
        <v>2530</v>
      </c>
      <c r="F522" s="150" t="s">
        <v>11913</v>
      </c>
      <c r="G522" s="88"/>
      <c r="H522" s="88" t="s">
        <v>10196</v>
      </c>
      <c r="I522" s="88" t="s">
        <v>11890</v>
      </c>
      <c r="J522" s="88" t="s">
        <v>7453</v>
      </c>
      <c r="K522" s="89">
        <v>51750</v>
      </c>
      <c r="L522" s="89">
        <v>51750</v>
      </c>
      <c r="M522" s="89">
        <f t="shared" si="33"/>
        <v>0</v>
      </c>
      <c r="N522" s="300">
        <v>7762.5</v>
      </c>
      <c r="O522" s="300" t="s">
        <v>16083</v>
      </c>
      <c r="P522" s="211" t="s">
        <v>9686</v>
      </c>
      <c r="Q522" s="206">
        <v>1183479</v>
      </c>
      <c r="R522" s="206" t="s">
        <v>13873</v>
      </c>
      <c r="S522" s="206" t="s">
        <v>13836</v>
      </c>
      <c r="T522" s="206" t="s">
        <v>2622</v>
      </c>
      <c r="U522" s="227" t="s">
        <v>13728</v>
      </c>
      <c r="V522" s="227" t="s">
        <v>13765</v>
      </c>
      <c r="W522" s="227" t="s">
        <v>13801</v>
      </c>
      <c r="X522" s="88"/>
      <c r="Y522" s="208">
        <v>26708</v>
      </c>
      <c r="Z522" s="208">
        <v>26708</v>
      </c>
      <c r="AA522" s="88"/>
      <c r="AB522" s="88"/>
      <c r="AC522" s="88"/>
      <c r="AD522" s="208">
        <v>26708</v>
      </c>
      <c r="AE522" s="227" t="s">
        <v>26</v>
      </c>
      <c r="AF522" s="208">
        <v>26708</v>
      </c>
      <c r="AG522" s="208">
        <v>0</v>
      </c>
      <c r="AH522" s="206" t="s">
        <v>27</v>
      </c>
      <c r="AI522" s="208">
        <v>0</v>
      </c>
      <c r="AJ522" s="210" t="s">
        <v>2629</v>
      </c>
      <c r="AK522" s="227" t="s">
        <v>2630</v>
      </c>
      <c r="AL522" s="228"/>
      <c r="AM522" s="227" t="s">
        <v>28</v>
      </c>
      <c r="AN522" s="227" t="s">
        <v>135</v>
      </c>
      <c r="AO522" s="206" t="s">
        <v>136</v>
      </c>
      <c r="AP522" s="206" t="s">
        <v>45</v>
      </c>
      <c r="AQ522" s="206" t="s">
        <v>2652</v>
      </c>
      <c r="AR522" s="227" t="s">
        <v>131</v>
      </c>
      <c r="AS522" s="227" t="s">
        <v>433</v>
      </c>
      <c r="AT522" s="227" t="s">
        <v>34</v>
      </c>
      <c r="AU522" s="206" t="s">
        <v>71</v>
      </c>
      <c r="AV522" s="227" t="s">
        <v>11973</v>
      </c>
      <c r="AW522" s="206" t="s">
        <v>13903</v>
      </c>
      <c r="AX522" s="227" t="s">
        <v>2637</v>
      </c>
      <c r="AY522" s="208">
        <v>0</v>
      </c>
      <c r="AZ522" s="206" t="s">
        <v>13691</v>
      </c>
      <c r="BA522" s="227" t="s">
        <v>13931</v>
      </c>
      <c r="BB522" s="227" t="s">
        <v>13963</v>
      </c>
      <c r="BC522" s="206" t="s">
        <v>36</v>
      </c>
      <c r="BD522" s="208">
        <v>26708</v>
      </c>
      <c r="BE522" s="227" t="s">
        <v>13931</v>
      </c>
      <c r="BF522" s="206" t="s">
        <v>13903</v>
      </c>
      <c r="BG522" s="96">
        <f t="shared" si="29"/>
        <v>1698</v>
      </c>
      <c r="BH522" s="97">
        <f t="shared" si="30"/>
        <v>56.6</v>
      </c>
    </row>
    <row r="523" spans="1:60" ht="12.95" customHeight="1" x14ac:dyDescent="0.2">
      <c r="A523" s="88" t="s">
        <v>13675</v>
      </c>
      <c r="B523" s="88">
        <v>93</v>
      </c>
      <c r="C523" s="88" t="s">
        <v>2527</v>
      </c>
      <c r="D523" s="270">
        <v>7012</v>
      </c>
      <c r="E523" s="88" t="s">
        <v>2540</v>
      </c>
      <c r="F523" s="88" t="s">
        <v>11898</v>
      </c>
      <c r="G523" s="88"/>
      <c r="H523" s="88" t="s">
        <v>10202</v>
      </c>
      <c r="I523" s="88" t="s">
        <v>10202</v>
      </c>
      <c r="J523" s="88" t="s">
        <v>7838</v>
      </c>
      <c r="K523" s="89">
        <v>228952.67</v>
      </c>
      <c r="L523" s="89">
        <v>228952.67</v>
      </c>
      <c r="M523" s="89">
        <f t="shared" si="33"/>
        <v>0</v>
      </c>
      <c r="N523" s="299">
        <v>65222.2</v>
      </c>
      <c r="O523" s="299"/>
      <c r="P523" s="211" t="s">
        <v>9686</v>
      </c>
      <c r="Q523" s="206">
        <v>1149347</v>
      </c>
      <c r="R523" s="206" t="s">
        <v>13874</v>
      </c>
      <c r="S523" s="206" t="s">
        <v>13837</v>
      </c>
      <c r="T523" s="206" t="s">
        <v>2622</v>
      </c>
      <c r="U523" s="227" t="s">
        <v>13729</v>
      </c>
      <c r="V523" s="227" t="s">
        <v>13766</v>
      </c>
      <c r="W523" s="227" t="s">
        <v>13802</v>
      </c>
      <c r="X523" s="88"/>
      <c r="Y523" s="208">
        <v>62968.800000000003</v>
      </c>
      <c r="Z523" s="208">
        <v>62968.800000000003</v>
      </c>
      <c r="AA523" s="88"/>
      <c r="AB523" s="88"/>
      <c r="AC523" s="88"/>
      <c r="AD523" s="208">
        <v>62968.800000000003</v>
      </c>
      <c r="AE523" s="227" t="s">
        <v>26</v>
      </c>
      <c r="AF523" s="208">
        <v>62968.800000000003</v>
      </c>
      <c r="AG523" s="208">
        <v>84500.34</v>
      </c>
      <c r="AH523" s="206" t="s">
        <v>27</v>
      </c>
      <c r="AI523" s="208">
        <v>0</v>
      </c>
      <c r="AJ523" s="210" t="s">
        <v>2624</v>
      </c>
      <c r="AK523" s="227" t="s">
        <v>2625</v>
      </c>
      <c r="AL523" s="227" t="s">
        <v>2626</v>
      </c>
      <c r="AM523" s="227" t="s">
        <v>28</v>
      </c>
      <c r="AN523" s="227" t="s">
        <v>135</v>
      </c>
      <c r="AO523" s="206" t="s">
        <v>136</v>
      </c>
      <c r="AP523" s="206" t="s">
        <v>31</v>
      </c>
      <c r="AQ523" s="206" t="s">
        <v>7543</v>
      </c>
      <c r="AR523" s="227" t="s">
        <v>32</v>
      </c>
      <c r="AS523" s="227" t="s">
        <v>281</v>
      </c>
      <c r="AT523" s="227" t="s">
        <v>273</v>
      </c>
      <c r="AU523" s="206" t="s">
        <v>10384</v>
      </c>
      <c r="AV523" s="227" t="s">
        <v>11973</v>
      </c>
      <c r="AW523" s="206" t="s">
        <v>13904</v>
      </c>
      <c r="AX523" s="227" t="s">
        <v>13910</v>
      </c>
      <c r="AY523" s="208">
        <v>0</v>
      </c>
      <c r="AZ523" s="206" t="s">
        <v>13692</v>
      </c>
      <c r="BA523" s="227" t="s">
        <v>13932</v>
      </c>
      <c r="BB523" s="227" t="s">
        <v>12234</v>
      </c>
      <c r="BC523" s="206" t="s">
        <v>36</v>
      </c>
      <c r="BD523" s="208">
        <v>62968.800000000003</v>
      </c>
      <c r="BE523" s="227" t="s">
        <v>13932</v>
      </c>
      <c r="BF523" s="206" t="s">
        <v>13904</v>
      </c>
      <c r="BG523" s="96">
        <f t="shared" si="29"/>
        <v>2009</v>
      </c>
      <c r="BH523" s="97">
        <f t="shared" si="30"/>
        <v>66.966666666666669</v>
      </c>
    </row>
    <row r="524" spans="1:60" ht="12.95" customHeight="1" x14ac:dyDescent="0.2">
      <c r="A524" s="88" t="s">
        <v>13675</v>
      </c>
      <c r="B524" s="88">
        <v>82</v>
      </c>
      <c r="C524" s="88" t="s">
        <v>2527</v>
      </c>
      <c r="D524" s="270">
        <v>5012</v>
      </c>
      <c r="E524" s="88" t="s">
        <v>2537</v>
      </c>
      <c r="F524" s="88" t="s">
        <v>11898</v>
      </c>
      <c r="G524" s="88"/>
      <c r="H524" s="88" t="s">
        <v>10196</v>
      </c>
      <c r="I524" s="88" t="s">
        <v>11891</v>
      </c>
      <c r="J524" s="88" t="s">
        <v>7838</v>
      </c>
      <c r="K524" s="89">
        <v>62019.14</v>
      </c>
      <c r="L524" s="89">
        <v>62019.14</v>
      </c>
      <c r="M524" s="89">
        <f t="shared" si="33"/>
        <v>0</v>
      </c>
      <c r="N524" s="300"/>
      <c r="O524" s="299" t="s">
        <v>16084</v>
      </c>
      <c r="P524" s="211" t="s">
        <v>7842</v>
      </c>
      <c r="Q524" s="206">
        <v>1609058</v>
      </c>
      <c r="R524" s="206" t="s">
        <v>13875</v>
      </c>
      <c r="S524" s="206" t="s">
        <v>13838</v>
      </c>
      <c r="T524" s="206" t="s">
        <v>2622</v>
      </c>
      <c r="U524" s="227" t="s">
        <v>13730</v>
      </c>
      <c r="V524" s="227" t="s">
        <v>13767</v>
      </c>
      <c r="W524" s="227" t="s">
        <v>13803</v>
      </c>
      <c r="X524" s="88"/>
      <c r="Y524" s="208">
        <v>250000</v>
      </c>
      <c r="Z524" s="208">
        <v>250000</v>
      </c>
      <c r="AA524" s="88"/>
      <c r="AB524" s="88"/>
      <c r="AC524" s="88"/>
      <c r="AD524" s="208">
        <v>62019.14</v>
      </c>
      <c r="AE524" s="227" t="s">
        <v>26</v>
      </c>
      <c r="AF524" s="208">
        <v>62019.14</v>
      </c>
      <c r="AG524" s="208">
        <v>0</v>
      </c>
      <c r="AH524" s="206" t="s">
        <v>27</v>
      </c>
      <c r="AI524" s="208">
        <v>0</v>
      </c>
      <c r="AJ524" s="210" t="s">
        <v>2629</v>
      </c>
      <c r="AK524" s="227" t="s">
        <v>2625</v>
      </c>
      <c r="AL524" s="227" t="s">
        <v>2626</v>
      </c>
      <c r="AM524" s="227" t="s">
        <v>28</v>
      </c>
      <c r="AN524" s="227" t="s">
        <v>135</v>
      </c>
      <c r="AO524" s="206" t="s">
        <v>136</v>
      </c>
      <c r="AP524" s="206" t="s">
        <v>31</v>
      </c>
      <c r="AQ524" s="206" t="s">
        <v>2644</v>
      </c>
      <c r="AR524" s="227" t="s">
        <v>32</v>
      </c>
      <c r="AS524" s="227" t="s">
        <v>100</v>
      </c>
      <c r="AT524" s="227" t="s">
        <v>101</v>
      </c>
      <c r="AU524" s="206" t="s">
        <v>10384</v>
      </c>
      <c r="AV524" s="227" t="s">
        <v>11973</v>
      </c>
      <c r="AW524" s="206" t="s">
        <v>13904</v>
      </c>
      <c r="AX524" s="227" t="s">
        <v>13913</v>
      </c>
      <c r="AY524" s="208">
        <v>0</v>
      </c>
      <c r="AZ524" s="206" t="s">
        <v>13693</v>
      </c>
      <c r="BA524" s="227" t="s">
        <v>13933</v>
      </c>
      <c r="BB524" s="227" t="s">
        <v>13964</v>
      </c>
      <c r="BC524" s="206" t="s">
        <v>36</v>
      </c>
      <c r="BD524" s="208">
        <v>250000</v>
      </c>
      <c r="BE524" s="227" t="s">
        <v>13933</v>
      </c>
      <c r="BF524" s="206" t="s">
        <v>13904</v>
      </c>
      <c r="BG524" s="96">
        <f t="shared" si="29"/>
        <v>574</v>
      </c>
      <c r="BH524" s="97">
        <f t="shared" si="30"/>
        <v>19.133333333333333</v>
      </c>
    </row>
    <row r="525" spans="1:60" ht="12.95" customHeight="1" x14ac:dyDescent="0.2">
      <c r="A525" s="88" t="s">
        <v>13675</v>
      </c>
      <c r="B525" s="88">
        <v>93</v>
      </c>
      <c r="C525" s="88" t="s">
        <v>2527</v>
      </c>
      <c r="D525" s="270">
        <v>8061</v>
      </c>
      <c r="E525" s="88" t="s">
        <v>11032</v>
      </c>
      <c r="F525" s="88" t="s">
        <v>9729</v>
      </c>
      <c r="G525" s="200" t="s">
        <v>9729</v>
      </c>
      <c r="H525" s="88" t="s">
        <v>10196</v>
      </c>
      <c r="I525" s="88" t="s">
        <v>11920</v>
      </c>
      <c r="J525" s="88" t="s">
        <v>7453</v>
      </c>
      <c r="K525" s="89">
        <v>58000</v>
      </c>
      <c r="L525" s="89">
        <v>58000</v>
      </c>
      <c r="M525" s="89">
        <f t="shared" si="33"/>
        <v>0</v>
      </c>
      <c r="N525" s="299"/>
      <c r="O525" s="299" t="s">
        <v>16080</v>
      </c>
      <c r="P525" s="211" t="s">
        <v>7842</v>
      </c>
      <c r="Q525" s="206">
        <v>1814063</v>
      </c>
      <c r="R525" s="206" t="s">
        <v>13876</v>
      </c>
      <c r="S525" s="206" t="s">
        <v>13839</v>
      </c>
      <c r="T525" s="206" t="s">
        <v>2622</v>
      </c>
      <c r="U525" s="227" t="s">
        <v>13731</v>
      </c>
      <c r="V525" s="227" t="s">
        <v>13768</v>
      </c>
      <c r="W525" s="227" t="s">
        <v>13804</v>
      </c>
      <c r="X525" s="88"/>
      <c r="Y525" s="208">
        <v>56294</v>
      </c>
      <c r="Z525" s="208">
        <v>56294</v>
      </c>
      <c r="AA525" s="88"/>
      <c r="AB525" s="88"/>
      <c r="AC525" s="88"/>
      <c r="AD525" s="208">
        <v>56294</v>
      </c>
      <c r="AE525" s="227" t="s">
        <v>26</v>
      </c>
      <c r="AF525" s="208">
        <v>56294</v>
      </c>
      <c r="AG525" s="208">
        <v>0</v>
      </c>
      <c r="AH525" s="206" t="s">
        <v>27</v>
      </c>
      <c r="AI525" s="208">
        <v>0</v>
      </c>
      <c r="AJ525" s="210" t="s">
        <v>2629</v>
      </c>
      <c r="AK525" s="227" t="s">
        <v>2625</v>
      </c>
      <c r="AL525" s="227" t="s">
        <v>2626</v>
      </c>
      <c r="AM525" s="227" t="s">
        <v>28</v>
      </c>
      <c r="AN525" s="227" t="s">
        <v>135</v>
      </c>
      <c r="AO525" s="206" t="s">
        <v>276</v>
      </c>
      <c r="AP525" s="206" t="s">
        <v>31</v>
      </c>
      <c r="AQ525" s="206" t="s">
        <v>2634</v>
      </c>
      <c r="AR525" s="227" t="s">
        <v>32</v>
      </c>
      <c r="AS525" s="227" t="s">
        <v>219</v>
      </c>
      <c r="AT525" s="227" t="s">
        <v>40</v>
      </c>
      <c r="AU525" s="206" t="s">
        <v>41</v>
      </c>
      <c r="AV525" s="227" t="s">
        <v>11973</v>
      </c>
      <c r="AW525" s="206" t="s">
        <v>13904</v>
      </c>
      <c r="AX525" s="227" t="s">
        <v>2660</v>
      </c>
      <c r="AY525" s="208">
        <v>0</v>
      </c>
      <c r="AZ525" s="206" t="s">
        <v>13694</v>
      </c>
      <c r="BA525" s="227" t="s">
        <v>13934</v>
      </c>
      <c r="BB525" s="227" t="s">
        <v>13965</v>
      </c>
      <c r="BC525" s="206" t="s">
        <v>36</v>
      </c>
      <c r="BD525" s="208">
        <v>56294</v>
      </c>
      <c r="BE525" s="227" t="s">
        <v>13934</v>
      </c>
      <c r="BF525" s="206" t="s">
        <v>13904</v>
      </c>
      <c r="BG525" s="96">
        <f t="shared" si="29"/>
        <v>231</v>
      </c>
      <c r="BH525" s="97">
        <f t="shared" si="30"/>
        <v>7.7</v>
      </c>
    </row>
    <row r="526" spans="1:60" ht="12.95" customHeight="1" x14ac:dyDescent="0.2">
      <c r="A526" s="88" t="s">
        <v>13675</v>
      </c>
      <c r="B526" s="88">
        <v>93</v>
      </c>
      <c r="C526" s="88" t="s">
        <v>2527</v>
      </c>
      <c r="D526" s="270">
        <v>1122</v>
      </c>
      <c r="E526" s="88" t="s">
        <v>2539</v>
      </c>
      <c r="F526" s="150" t="s">
        <v>11913</v>
      </c>
      <c r="G526" s="88"/>
      <c r="H526" s="88" t="s">
        <v>10196</v>
      </c>
      <c r="I526" s="88" t="s">
        <v>13449</v>
      </c>
      <c r="J526" s="88" t="s">
        <v>7839</v>
      </c>
      <c r="K526" s="89">
        <v>21340.44</v>
      </c>
      <c r="L526" s="89">
        <v>21340.44</v>
      </c>
      <c r="M526" s="89">
        <f t="shared" si="33"/>
        <v>0</v>
      </c>
      <c r="N526" s="299">
        <v>2783.54</v>
      </c>
      <c r="O526" s="299"/>
      <c r="P526" s="211" t="s">
        <v>9686</v>
      </c>
      <c r="Q526" s="206">
        <v>1063813</v>
      </c>
      <c r="R526" s="206" t="s">
        <v>13877</v>
      </c>
      <c r="S526" s="206" t="s">
        <v>13840</v>
      </c>
      <c r="T526" s="206" t="s">
        <v>2622</v>
      </c>
      <c r="U526" s="227" t="s">
        <v>13732</v>
      </c>
      <c r="V526" s="227" t="s">
        <v>13769</v>
      </c>
      <c r="W526" s="227" t="s">
        <v>9825</v>
      </c>
      <c r="X526" s="88"/>
      <c r="Y526" s="208">
        <v>20000</v>
      </c>
      <c r="Z526" s="208">
        <v>20000</v>
      </c>
      <c r="AA526" s="88"/>
      <c r="AB526" s="88"/>
      <c r="AC526" s="88"/>
      <c r="AD526" s="208">
        <v>20000</v>
      </c>
      <c r="AE526" s="227" t="s">
        <v>26</v>
      </c>
      <c r="AF526" s="208">
        <v>20000</v>
      </c>
      <c r="AG526" s="208">
        <v>0</v>
      </c>
      <c r="AH526" s="206" t="s">
        <v>27</v>
      </c>
      <c r="AI526" s="208">
        <v>0</v>
      </c>
      <c r="AJ526" s="210" t="s">
        <v>2629</v>
      </c>
      <c r="AK526" s="227" t="s">
        <v>2625</v>
      </c>
      <c r="AL526" s="227" t="s">
        <v>2626</v>
      </c>
      <c r="AM526" s="227" t="s">
        <v>28</v>
      </c>
      <c r="AN526" s="227" t="s">
        <v>512</v>
      </c>
      <c r="AO526" s="206" t="s">
        <v>3164</v>
      </c>
      <c r="AP526" s="206" t="s">
        <v>31</v>
      </c>
      <c r="AQ526" s="206" t="s">
        <v>2901</v>
      </c>
      <c r="AR526" s="227" t="s">
        <v>32</v>
      </c>
      <c r="AS526" s="227" t="s">
        <v>2981</v>
      </c>
      <c r="AT526" s="227" t="s">
        <v>40</v>
      </c>
      <c r="AU526" s="206" t="s">
        <v>41</v>
      </c>
      <c r="AV526" s="227" t="s">
        <v>11973</v>
      </c>
      <c r="AW526" s="206" t="s">
        <v>13906</v>
      </c>
      <c r="AX526" s="227" t="s">
        <v>13909</v>
      </c>
      <c r="AY526" s="208">
        <v>0</v>
      </c>
      <c r="AZ526" s="206" t="s">
        <v>13695</v>
      </c>
      <c r="BA526" s="227" t="s">
        <v>13935</v>
      </c>
      <c r="BB526" s="227" t="s">
        <v>13966</v>
      </c>
      <c r="BC526" s="206" t="s">
        <v>36</v>
      </c>
      <c r="BD526" s="208">
        <v>20000</v>
      </c>
      <c r="BE526" s="227" t="s">
        <v>13935</v>
      </c>
      <c r="BF526" s="206" t="s">
        <v>13906</v>
      </c>
      <c r="BG526" s="96">
        <f t="shared" si="29"/>
        <v>1987</v>
      </c>
      <c r="BH526" s="97">
        <f t="shared" si="30"/>
        <v>66.233333333333334</v>
      </c>
    </row>
    <row r="527" spans="1:60" ht="12.95" customHeight="1" x14ac:dyDescent="0.2">
      <c r="A527" s="88" t="s">
        <v>13675</v>
      </c>
      <c r="B527" s="88">
        <v>82</v>
      </c>
      <c r="C527" s="88" t="s">
        <v>2527</v>
      </c>
      <c r="D527" s="270">
        <v>5012</v>
      </c>
      <c r="E527" s="88" t="s">
        <v>2537</v>
      </c>
      <c r="F527" s="150" t="s">
        <v>11913</v>
      </c>
      <c r="G527" s="88"/>
      <c r="H527" s="88" t="s">
        <v>10196</v>
      </c>
      <c r="I527" s="88" t="s">
        <v>11912</v>
      </c>
      <c r="J527" s="88" t="s">
        <v>7453</v>
      </c>
      <c r="K527" s="89">
        <v>134125</v>
      </c>
      <c r="L527" s="89">
        <v>80000</v>
      </c>
      <c r="M527" s="89">
        <f t="shared" si="33"/>
        <v>54125</v>
      </c>
      <c r="N527" s="299" t="s">
        <v>16080</v>
      </c>
      <c r="O527" s="299" t="s">
        <v>16080</v>
      </c>
      <c r="P527" s="211" t="s">
        <v>7842</v>
      </c>
      <c r="Q527" s="206">
        <v>1513397</v>
      </c>
      <c r="R527" s="206" t="s">
        <v>13878</v>
      </c>
      <c r="S527" s="206" t="s">
        <v>4662</v>
      </c>
      <c r="T527" s="206" t="s">
        <v>2622</v>
      </c>
      <c r="U527" s="227" t="s">
        <v>13733</v>
      </c>
      <c r="V527" s="227" t="s">
        <v>2495</v>
      </c>
      <c r="W527" s="227" t="s">
        <v>13805</v>
      </c>
      <c r="X527" s="88"/>
      <c r="Y527" s="208">
        <v>50000</v>
      </c>
      <c r="Z527" s="208">
        <v>130000</v>
      </c>
      <c r="AA527" s="88"/>
      <c r="AB527" s="88"/>
      <c r="AC527" s="88"/>
      <c r="AD527" s="208">
        <v>50000</v>
      </c>
      <c r="AE527" s="227" t="s">
        <v>27</v>
      </c>
      <c r="AF527" s="208">
        <v>0</v>
      </c>
      <c r="AG527" s="208">
        <v>0</v>
      </c>
      <c r="AH527" s="206" t="s">
        <v>27</v>
      </c>
      <c r="AI527" s="208">
        <v>0</v>
      </c>
      <c r="AJ527" s="210" t="s">
        <v>2629</v>
      </c>
      <c r="AK527" s="227" t="s">
        <v>2625</v>
      </c>
      <c r="AL527" s="227" t="s">
        <v>2626</v>
      </c>
      <c r="AM527" s="227" t="s">
        <v>28</v>
      </c>
      <c r="AN527" s="227" t="s">
        <v>13896</v>
      </c>
      <c r="AO527" s="206" t="s">
        <v>136</v>
      </c>
      <c r="AP527" s="206" t="s">
        <v>45</v>
      </c>
      <c r="AQ527" s="206" t="s">
        <v>7543</v>
      </c>
      <c r="AR527" s="227" t="s">
        <v>32</v>
      </c>
      <c r="AS527" s="227" t="s">
        <v>281</v>
      </c>
      <c r="AT527" s="227" t="s">
        <v>273</v>
      </c>
      <c r="AU527" s="206" t="s">
        <v>10384</v>
      </c>
      <c r="AV527" s="227" t="s">
        <v>11973</v>
      </c>
      <c r="AW527" s="206" t="s">
        <v>13905</v>
      </c>
      <c r="AX527" s="227" t="s">
        <v>2660</v>
      </c>
      <c r="AY527" s="208">
        <v>0</v>
      </c>
      <c r="AZ527" s="206" t="s">
        <v>13696</v>
      </c>
      <c r="BA527" s="227" t="s">
        <v>13936</v>
      </c>
      <c r="BB527" s="227" t="s">
        <v>13967</v>
      </c>
      <c r="BC527" s="206" t="s">
        <v>36</v>
      </c>
      <c r="BD527" s="208">
        <v>50000</v>
      </c>
      <c r="BE527" s="227" t="s">
        <v>13936</v>
      </c>
      <c r="BF527" s="206" t="s">
        <v>13905</v>
      </c>
      <c r="BG527" s="96">
        <f t="shared" si="29"/>
        <v>807</v>
      </c>
      <c r="BH527" s="97">
        <f t="shared" si="30"/>
        <v>26.9</v>
      </c>
    </row>
    <row r="528" spans="1:60" ht="12.95" customHeight="1" x14ac:dyDescent="0.2">
      <c r="A528" s="88" t="s">
        <v>13675</v>
      </c>
      <c r="B528" s="88">
        <v>90</v>
      </c>
      <c r="C528" s="88" t="s">
        <v>2527</v>
      </c>
      <c r="D528" s="270">
        <v>5029</v>
      </c>
      <c r="E528" s="88" t="s">
        <v>2547</v>
      </c>
      <c r="F528" s="88" t="s">
        <v>13988</v>
      </c>
      <c r="G528" s="88"/>
      <c r="H528" s="88" t="s">
        <v>10196</v>
      </c>
      <c r="I528" s="88" t="s">
        <v>11891</v>
      </c>
      <c r="J528" s="88" t="s">
        <v>7838</v>
      </c>
      <c r="K528" s="89">
        <v>4493.1499999999996</v>
      </c>
      <c r="L528" s="89">
        <v>4493.1499999999996</v>
      </c>
      <c r="M528" s="89">
        <f t="shared" si="33"/>
        <v>0</v>
      </c>
      <c r="N528" s="300">
        <v>0</v>
      </c>
      <c r="O528" s="300" t="s">
        <v>16077</v>
      </c>
      <c r="P528" s="211" t="s">
        <v>7842</v>
      </c>
      <c r="Q528" s="206">
        <v>1808014</v>
      </c>
      <c r="R528" s="206" t="s">
        <v>13879</v>
      </c>
      <c r="S528" s="206" t="s">
        <v>13841</v>
      </c>
      <c r="T528" s="206" t="s">
        <v>2622</v>
      </c>
      <c r="U528" s="227" t="s">
        <v>13734</v>
      </c>
      <c r="V528" s="227" t="s">
        <v>13770</v>
      </c>
      <c r="W528" s="227" t="s">
        <v>13806</v>
      </c>
      <c r="X528" s="88"/>
      <c r="Y528" s="208">
        <v>83678</v>
      </c>
      <c r="Z528" s="208">
        <v>83678</v>
      </c>
      <c r="AA528" s="88"/>
      <c r="AB528" s="88"/>
      <c r="AC528" s="88"/>
      <c r="AD528" s="208">
        <v>3500</v>
      </c>
      <c r="AE528" s="227" t="s">
        <v>26</v>
      </c>
      <c r="AF528" s="208">
        <v>3500</v>
      </c>
      <c r="AG528" s="208">
        <v>0</v>
      </c>
      <c r="AH528" s="206" t="s">
        <v>27</v>
      </c>
      <c r="AI528" s="208">
        <v>0</v>
      </c>
      <c r="AJ528" s="210" t="s">
        <v>2629</v>
      </c>
      <c r="AK528" s="227" t="s">
        <v>2630</v>
      </c>
      <c r="AL528" s="228"/>
      <c r="AM528" s="227" t="s">
        <v>28</v>
      </c>
      <c r="AN528" s="227" t="s">
        <v>13896</v>
      </c>
      <c r="AO528" s="206" t="s">
        <v>136</v>
      </c>
      <c r="AP528" s="206" t="s">
        <v>45</v>
      </c>
      <c r="AQ528" s="206" t="s">
        <v>2632</v>
      </c>
      <c r="AR528" s="227" t="s">
        <v>131</v>
      </c>
      <c r="AS528" s="227" t="s">
        <v>5529</v>
      </c>
      <c r="AT528" s="227" t="s">
        <v>34</v>
      </c>
      <c r="AU528" s="206" t="s">
        <v>71</v>
      </c>
      <c r="AV528" s="227" t="s">
        <v>11973</v>
      </c>
      <c r="AW528" s="206" t="s">
        <v>13902</v>
      </c>
      <c r="AX528" s="227" t="s">
        <v>13913</v>
      </c>
      <c r="AY528" s="208">
        <v>0</v>
      </c>
      <c r="AZ528" s="206" t="s">
        <v>13697</v>
      </c>
      <c r="BA528" s="227" t="s">
        <v>13937</v>
      </c>
      <c r="BB528" s="227" t="s">
        <v>13968</v>
      </c>
      <c r="BC528" s="206" t="s">
        <v>36</v>
      </c>
      <c r="BD528" s="208">
        <v>83678</v>
      </c>
      <c r="BE528" s="227" t="s">
        <v>13937</v>
      </c>
      <c r="BF528" s="206" t="s">
        <v>13902</v>
      </c>
      <c r="BG528" s="96">
        <f t="shared" si="29"/>
        <v>217</v>
      </c>
      <c r="BH528" s="97">
        <f t="shared" si="30"/>
        <v>7.2333333333333334</v>
      </c>
    </row>
    <row r="529" spans="1:60" ht="12.95" customHeight="1" x14ac:dyDescent="0.2">
      <c r="A529" s="88" t="s">
        <v>13675</v>
      </c>
      <c r="B529" s="88">
        <v>77</v>
      </c>
      <c r="C529" s="88" t="s">
        <v>2527</v>
      </c>
      <c r="D529" s="270">
        <v>8060</v>
      </c>
      <c r="E529" s="88" t="s">
        <v>8569</v>
      </c>
      <c r="F529" s="88" t="s">
        <v>10547</v>
      </c>
      <c r="G529" s="88"/>
      <c r="H529" s="88" t="s">
        <v>10196</v>
      </c>
      <c r="I529" s="88" t="s">
        <v>11912</v>
      </c>
      <c r="J529" s="88" t="s">
        <v>7456</v>
      </c>
      <c r="K529" s="237">
        <v>11548.86</v>
      </c>
      <c r="L529" s="89">
        <v>0</v>
      </c>
      <c r="M529" s="89">
        <f>K529-L529</f>
        <v>11548.86</v>
      </c>
      <c r="N529" s="299">
        <v>0</v>
      </c>
      <c r="O529" s="299"/>
      <c r="P529" s="211" t="s">
        <v>7842</v>
      </c>
      <c r="Q529" s="206">
        <v>1508653</v>
      </c>
      <c r="R529" s="206" t="s">
        <v>13880</v>
      </c>
      <c r="S529" s="206" t="s">
        <v>13842</v>
      </c>
      <c r="T529" s="206" t="s">
        <v>2622</v>
      </c>
      <c r="U529" s="227" t="s">
        <v>13735</v>
      </c>
      <c r="V529" s="233" t="s">
        <v>13771</v>
      </c>
      <c r="W529" s="227" t="s">
        <v>13807</v>
      </c>
      <c r="X529" s="88"/>
      <c r="Y529" s="208">
        <v>8012.28</v>
      </c>
      <c r="Z529" s="208">
        <v>8012.28</v>
      </c>
      <c r="AA529" s="88"/>
      <c r="AB529" s="88"/>
      <c r="AC529" s="88"/>
      <c r="AD529" s="208">
        <v>8012.28</v>
      </c>
      <c r="AE529" s="227" t="s">
        <v>50</v>
      </c>
      <c r="AF529" s="208">
        <v>4006.14</v>
      </c>
      <c r="AG529" s="208">
        <v>0</v>
      </c>
      <c r="AH529" s="206" t="s">
        <v>50</v>
      </c>
      <c r="AI529" s="208">
        <v>0</v>
      </c>
      <c r="AJ529" s="210" t="s">
        <v>2629</v>
      </c>
      <c r="AK529" s="227" t="s">
        <v>2630</v>
      </c>
      <c r="AL529" s="228"/>
      <c r="AM529" s="227" t="s">
        <v>28</v>
      </c>
      <c r="AN529" s="227" t="s">
        <v>128</v>
      </c>
      <c r="AO529" s="206" t="s">
        <v>13405</v>
      </c>
      <c r="AP529" s="206" t="s">
        <v>197</v>
      </c>
      <c r="AQ529" s="206" t="s">
        <v>2634</v>
      </c>
      <c r="AR529" s="227" t="s">
        <v>32</v>
      </c>
      <c r="AS529" s="227" t="s">
        <v>13899</v>
      </c>
      <c r="AT529" s="227" t="s">
        <v>55</v>
      </c>
      <c r="AU529" s="206" t="s">
        <v>71</v>
      </c>
      <c r="AV529" s="227" t="s">
        <v>11973</v>
      </c>
      <c r="AW529" s="206" t="s">
        <v>13904</v>
      </c>
      <c r="AX529" s="229" t="s">
        <v>2635</v>
      </c>
      <c r="AY529" s="208">
        <v>0</v>
      </c>
      <c r="AZ529" s="206" t="s">
        <v>13698</v>
      </c>
      <c r="BA529" s="227" t="s">
        <v>13938</v>
      </c>
      <c r="BB529" s="227" t="s">
        <v>13969</v>
      </c>
      <c r="BC529" s="206" t="s">
        <v>36</v>
      </c>
      <c r="BD529" s="208">
        <v>8012.28</v>
      </c>
      <c r="BE529" s="227" t="s">
        <v>13938</v>
      </c>
      <c r="BF529" s="206" t="s">
        <v>13904</v>
      </c>
      <c r="BG529" s="96">
        <f t="shared" si="29"/>
        <v>791</v>
      </c>
      <c r="BH529" s="97">
        <f t="shared" si="30"/>
        <v>26.366666666666667</v>
      </c>
    </row>
    <row r="530" spans="1:60" ht="12.75" customHeight="1" x14ac:dyDescent="0.2">
      <c r="A530" s="88" t="s">
        <v>13675</v>
      </c>
      <c r="B530" s="88">
        <v>89</v>
      </c>
      <c r="C530" s="88" t="s">
        <v>2527</v>
      </c>
      <c r="D530" s="270"/>
      <c r="E530" s="230" t="s">
        <v>13986</v>
      </c>
      <c r="F530" s="88" t="s">
        <v>10547</v>
      </c>
      <c r="G530" s="88"/>
      <c r="H530" s="88" t="s">
        <v>10196</v>
      </c>
      <c r="I530" s="88" t="s">
        <v>11912</v>
      </c>
      <c r="J530" s="88" t="s">
        <v>7453</v>
      </c>
      <c r="K530" s="89">
        <v>42491.72</v>
      </c>
      <c r="L530" s="89">
        <v>36000</v>
      </c>
      <c r="M530" s="89">
        <f t="shared" si="33"/>
        <v>6491.7200000000012</v>
      </c>
      <c r="N530" s="300">
        <v>5400</v>
      </c>
      <c r="O530" s="300" t="s">
        <v>16083</v>
      </c>
      <c r="P530" s="211" t="s">
        <v>7842</v>
      </c>
      <c r="Q530" s="207">
        <v>1553033</v>
      </c>
      <c r="R530" s="207" t="s">
        <v>13881</v>
      </c>
      <c r="S530" s="207" t="s">
        <v>13843</v>
      </c>
      <c r="T530" s="207" t="s">
        <v>2622</v>
      </c>
      <c r="U530" s="229" t="s">
        <v>13736</v>
      </c>
      <c r="V530" s="229" t="s">
        <v>13772</v>
      </c>
      <c r="W530" s="229" t="s">
        <v>13808</v>
      </c>
      <c r="X530" s="88"/>
      <c r="Y530" s="213">
        <v>32000</v>
      </c>
      <c r="Z530" s="213">
        <v>32000</v>
      </c>
      <c r="AA530" s="88"/>
      <c r="AB530" s="88"/>
      <c r="AC530" s="88"/>
      <c r="AD530" s="213">
        <v>32000</v>
      </c>
      <c r="AE530" s="229" t="s">
        <v>26</v>
      </c>
      <c r="AF530" s="213">
        <v>32000</v>
      </c>
      <c r="AG530" s="213">
        <v>0</v>
      </c>
      <c r="AH530" s="207" t="s">
        <v>27</v>
      </c>
      <c r="AI530" s="213">
        <v>0</v>
      </c>
      <c r="AJ530" s="212" t="s">
        <v>2629</v>
      </c>
      <c r="AK530" s="229" t="s">
        <v>2625</v>
      </c>
      <c r="AL530" s="229" t="s">
        <v>2626</v>
      </c>
      <c r="AM530" s="229" t="s">
        <v>28</v>
      </c>
      <c r="AN530" s="229" t="s">
        <v>135</v>
      </c>
      <c r="AO530" s="207" t="s">
        <v>12630</v>
      </c>
      <c r="AP530" s="207" t="s">
        <v>45</v>
      </c>
      <c r="AQ530" s="207" t="s">
        <v>9383</v>
      </c>
      <c r="AR530" s="229" t="s">
        <v>32</v>
      </c>
      <c r="AS530" s="229" t="s">
        <v>113</v>
      </c>
      <c r="AT530" s="229" t="s">
        <v>84</v>
      </c>
      <c r="AU530" s="207" t="s">
        <v>85</v>
      </c>
      <c r="AV530" s="229" t="s">
        <v>11973</v>
      </c>
      <c r="AW530" s="207" t="s">
        <v>13906</v>
      </c>
      <c r="AX530" s="229" t="s">
        <v>2660</v>
      </c>
      <c r="AY530" s="213">
        <v>0</v>
      </c>
      <c r="AZ530" s="207" t="s">
        <v>13699</v>
      </c>
      <c r="BA530" s="229" t="s">
        <v>12168</v>
      </c>
      <c r="BB530" s="229" t="s">
        <v>13970</v>
      </c>
      <c r="BC530" s="207" t="s">
        <v>600</v>
      </c>
      <c r="BD530" s="213">
        <v>32000</v>
      </c>
      <c r="BE530" s="229" t="s">
        <v>12168</v>
      </c>
      <c r="BF530" s="207" t="s">
        <v>13906</v>
      </c>
      <c r="BG530" s="96">
        <f t="shared" si="29"/>
        <v>750</v>
      </c>
      <c r="BH530" s="97">
        <f t="shared" si="30"/>
        <v>25</v>
      </c>
    </row>
    <row r="531" spans="1:60" ht="12.95" customHeight="1" x14ac:dyDescent="0.2">
      <c r="A531" s="88" t="s">
        <v>13675</v>
      </c>
      <c r="B531" s="88">
        <v>89</v>
      </c>
      <c r="C531" s="88" t="s">
        <v>2527</v>
      </c>
      <c r="D531" s="270"/>
      <c r="E531" s="230" t="s">
        <v>13986</v>
      </c>
      <c r="F531" s="88" t="s">
        <v>10547</v>
      </c>
      <c r="G531" s="200" t="s">
        <v>9729</v>
      </c>
      <c r="H531" s="88" t="s">
        <v>10196</v>
      </c>
      <c r="I531" s="88" t="s">
        <v>11920</v>
      </c>
      <c r="J531" s="88" t="s">
        <v>7453</v>
      </c>
      <c r="K531" s="220">
        <v>106524.28</v>
      </c>
      <c r="L531" s="89">
        <v>92000</v>
      </c>
      <c r="M531" s="89">
        <f t="shared" si="33"/>
        <v>14524.279999999999</v>
      </c>
      <c r="N531" s="300">
        <v>9200</v>
      </c>
      <c r="O531" s="299" t="s">
        <v>16086</v>
      </c>
      <c r="P531" s="211" t="s">
        <v>7842</v>
      </c>
      <c r="Q531" s="207">
        <v>1650373</v>
      </c>
      <c r="R531" s="207" t="s">
        <v>13882</v>
      </c>
      <c r="S531" s="207" t="s">
        <v>13844</v>
      </c>
      <c r="T531" s="207" t="s">
        <v>2622</v>
      </c>
      <c r="U531" s="229" t="s">
        <v>13737</v>
      </c>
      <c r="V531" s="229" t="s">
        <v>13773</v>
      </c>
      <c r="W531" s="229" t="s">
        <v>13809</v>
      </c>
      <c r="X531" s="88"/>
      <c r="Y531" s="213">
        <v>86887.56</v>
      </c>
      <c r="Z531" s="213">
        <v>86887.56</v>
      </c>
      <c r="AA531" s="88"/>
      <c r="AB531" s="88"/>
      <c r="AC531" s="88"/>
      <c r="AD531" s="213">
        <v>86887.56</v>
      </c>
      <c r="AE531" s="229" t="s">
        <v>50</v>
      </c>
      <c r="AF531" s="213">
        <v>43443.78</v>
      </c>
      <c r="AG531" s="213">
        <v>107001.4</v>
      </c>
      <c r="AH531" s="207" t="s">
        <v>27</v>
      </c>
      <c r="AI531" s="213">
        <v>0</v>
      </c>
      <c r="AJ531" s="212" t="s">
        <v>2629</v>
      </c>
      <c r="AK531" s="229" t="s">
        <v>2625</v>
      </c>
      <c r="AL531" s="229" t="s">
        <v>2626</v>
      </c>
      <c r="AM531" s="229" t="s">
        <v>28</v>
      </c>
      <c r="AN531" s="229" t="s">
        <v>135</v>
      </c>
      <c r="AO531" s="207" t="s">
        <v>12630</v>
      </c>
      <c r="AP531" s="207" t="s">
        <v>31</v>
      </c>
      <c r="AQ531" s="207" t="s">
        <v>2634</v>
      </c>
      <c r="AR531" s="229" t="s">
        <v>32</v>
      </c>
      <c r="AS531" s="229" t="s">
        <v>312</v>
      </c>
      <c r="AT531" s="229" t="s">
        <v>84</v>
      </c>
      <c r="AU531" s="207" t="s">
        <v>85</v>
      </c>
      <c r="AV531" s="229" t="s">
        <v>11973</v>
      </c>
      <c r="AW531" s="207" t="s">
        <v>13906</v>
      </c>
      <c r="AX531" s="229" t="s">
        <v>2637</v>
      </c>
      <c r="AY531" s="213">
        <v>0</v>
      </c>
      <c r="AZ531" s="207" t="s">
        <v>13700</v>
      </c>
      <c r="BA531" s="229" t="s">
        <v>13939</v>
      </c>
      <c r="BB531" s="229" t="s">
        <v>13971</v>
      </c>
      <c r="BC531" s="207" t="s">
        <v>600</v>
      </c>
      <c r="BD531" s="213">
        <v>86887.56</v>
      </c>
      <c r="BE531" s="229" t="s">
        <v>13939</v>
      </c>
      <c r="BF531" s="207" t="s">
        <v>13906</v>
      </c>
      <c r="BG531" s="96">
        <f t="shared" si="29"/>
        <v>520</v>
      </c>
      <c r="BH531" s="97">
        <f t="shared" si="30"/>
        <v>17.333333333333332</v>
      </c>
    </row>
    <row r="532" spans="1:60" ht="12.95" customHeight="1" x14ac:dyDescent="0.2">
      <c r="A532" s="88" t="s">
        <v>13675</v>
      </c>
      <c r="B532" s="88">
        <v>93</v>
      </c>
      <c r="C532" s="88" t="s">
        <v>2527</v>
      </c>
      <c r="D532" s="270">
        <v>1122</v>
      </c>
      <c r="E532" s="88" t="s">
        <v>2539</v>
      </c>
      <c r="F532" s="150" t="s">
        <v>11913</v>
      </c>
      <c r="G532" s="88"/>
      <c r="H532" s="88" t="s">
        <v>10196</v>
      </c>
      <c r="I532" s="88" t="s">
        <v>13449</v>
      </c>
      <c r="J532" s="88" t="s">
        <v>7456</v>
      </c>
      <c r="K532" s="232">
        <v>49168.75</v>
      </c>
      <c r="L532" s="89">
        <v>0</v>
      </c>
      <c r="M532" s="89">
        <f t="shared" si="33"/>
        <v>49168.75</v>
      </c>
      <c r="N532" s="299">
        <v>0</v>
      </c>
      <c r="O532" s="299"/>
      <c r="P532" s="211" t="s">
        <v>9686</v>
      </c>
      <c r="Q532" s="206">
        <v>1168714</v>
      </c>
      <c r="R532" s="206" t="s">
        <v>13883</v>
      </c>
      <c r="S532" s="206" t="s">
        <v>13845</v>
      </c>
      <c r="T532" s="206" t="s">
        <v>2622</v>
      </c>
      <c r="U532" s="227" t="s">
        <v>13738</v>
      </c>
      <c r="V532" s="229" t="s">
        <v>13774</v>
      </c>
      <c r="W532" s="227" t="s">
        <v>13810</v>
      </c>
      <c r="X532" s="88"/>
      <c r="Y532" s="208">
        <v>20000</v>
      </c>
      <c r="Z532" s="208">
        <v>20000</v>
      </c>
      <c r="AA532" s="88"/>
      <c r="AB532" s="88"/>
      <c r="AC532" s="88"/>
      <c r="AD532" s="208">
        <v>20000</v>
      </c>
      <c r="AE532" s="227" t="s">
        <v>27</v>
      </c>
      <c r="AF532" s="208">
        <v>0</v>
      </c>
      <c r="AG532" s="208">
        <v>0</v>
      </c>
      <c r="AH532" s="206" t="s">
        <v>27</v>
      </c>
      <c r="AI532" s="208">
        <v>0</v>
      </c>
      <c r="AJ532" s="210" t="s">
        <v>2629</v>
      </c>
      <c r="AK532" s="227" t="s">
        <v>2625</v>
      </c>
      <c r="AL532" s="227" t="s">
        <v>2626</v>
      </c>
      <c r="AM532" s="227" t="s">
        <v>28</v>
      </c>
      <c r="AN532" s="227" t="s">
        <v>135</v>
      </c>
      <c r="AO532" s="206" t="s">
        <v>12630</v>
      </c>
      <c r="AP532" s="206" t="s">
        <v>31</v>
      </c>
      <c r="AQ532" s="209"/>
      <c r="AR532" s="227" t="s">
        <v>32</v>
      </c>
      <c r="AS532" s="227" t="s">
        <v>193</v>
      </c>
      <c r="AT532" s="227" t="s">
        <v>40</v>
      </c>
      <c r="AU532" s="206" t="s">
        <v>41</v>
      </c>
      <c r="AV532" s="227" t="s">
        <v>11973</v>
      </c>
      <c r="AW532" s="206" t="s">
        <v>13903</v>
      </c>
      <c r="AX532" s="227" t="s">
        <v>13534</v>
      </c>
      <c r="AY532" s="208">
        <v>0</v>
      </c>
      <c r="AZ532" s="206" t="s">
        <v>13701</v>
      </c>
      <c r="BA532" s="227" t="s">
        <v>13940</v>
      </c>
      <c r="BB532" s="227" t="s">
        <v>13972</v>
      </c>
      <c r="BC532" s="206" t="s">
        <v>36</v>
      </c>
      <c r="BD532" s="208">
        <v>20000</v>
      </c>
      <c r="BE532" s="227" t="s">
        <v>13940</v>
      </c>
      <c r="BF532" s="206" t="s">
        <v>13903</v>
      </c>
      <c r="BG532" s="96">
        <f t="shared" si="29"/>
        <v>1726</v>
      </c>
      <c r="BH532" s="97">
        <f t="shared" si="30"/>
        <v>57.533333333333331</v>
      </c>
    </row>
    <row r="533" spans="1:60" ht="12.95" customHeight="1" x14ac:dyDescent="0.2">
      <c r="A533" s="88" t="s">
        <v>13675</v>
      </c>
      <c r="B533" s="88">
        <v>93</v>
      </c>
      <c r="C533" s="88" t="s">
        <v>2527</v>
      </c>
      <c r="D533" s="270">
        <v>5030</v>
      </c>
      <c r="E533" s="88" t="s">
        <v>2530</v>
      </c>
      <c r="F533" s="150" t="s">
        <v>11913</v>
      </c>
      <c r="G533" s="88"/>
      <c r="H533" s="88" t="s">
        <v>10196</v>
      </c>
      <c r="I533" s="88" t="s">
        <v>13449</v>
      </c>
      <c r="J533" s="88" t="s">
        <v>7839</v>
      </c>
      <c r="K533" s="89">
        <v>52718.2</v>
      </c>
      <c r="L533" s="89">
        <v>52718.2</v>
      </c>
      <c r="M533" s="89">
        <f t="shared" si="33"/>
        <v>0</v>
      </c>
      <c r="N533" s="299">
        <v>6955.96</v>
      </c>
      <c r="O533" s="299"/>
      <c r="P533" s="211" t="s">
        <v>9686</v>
      </c>
      <c r="Q533" s="206">
        <v>1055578</v>
      </c>
      <c r="R533" s="206" t="s">
        <v>13884</v>
      </c>
      <c r="S533" s="206" t="s">
        <v>13846</v>
      </c>
      <c r="T533" s="206" t="s">
        <v>2622</v>
      </c>
      <c r="U533" s="227" t="s">
        <v>13739</v>
      </c>
      <c r="V533" s="227" t="s">
        <v>13775</v>
      </c>
      <c r="W533" s="227" t="s">
        <v>13811</v>
      </c>
      <c r="X533" s="88"/>
      <c r="Y533" s="208">
        <v>17624.66</v>
      </c>
      <c r="Z533" s="208">
        <v>17624.66</v>
      </c>
      <c r="AA533" s="88"/>
      <c r="AB533" s="88"/>
      <c r="AC533" s="88"/>
      <c r="AD533" s="208">
        <v>17624.66</v>
      </c>
      <c r="AE533" s="227" t="s">
        <v>26</v>
      </c>
      <c r="AF533" s="208">
        <v>17624.66</v>
      </c>
      <c r="AG533" s="208">
        <v>0</v>
      </c>
      <c r="AH533" s="206" t="s">
        <v>27</v>
      </c>
      <c r="AI533" s="208">
        <v>0</v>
      </c>
      <c r="AJ533" s="210" t="s">
        <v>2629</v>
      </c>
      <c r="AK533" s="227" t="s">
        <v>2630</v>
      </c>
      <c r="AL533" s="228"/>
      <c r="AM533" s="227" t="s">
        <v>28</v>
      </c>
      <c r="AN533" s="227" t="s">
        <v>135</v>
      </c>
      <c r="AO533" s="206" t="s">
        <v>12630</v>
      </c>
      <c r="AP533" s="206" t="s">
        <v>45</v>
      </c>
      <c r="AQ533" s="206" t="s">
        <v>2634</v>
      </c>
      <c r="AR533" s="227" t="s">
        <v>32</v>
      </c>
      <c r="AS533" s="227" t="s">
        <v>285</v>
      </c>
      <c r="AT533" s="227" t="s">
        <v>34</v>
      </c>
      <c r="AU533" s="206" t="s">
        <v>71</v>
      </c>
      <c r="AV533" s="227" t="s">
        <v>11973</v>
      </c>
      <c r="AW533" s="206" t="s">
        <v>13903</v>
      </c>
      <c r="AX533" s="227" t="s">
        <v>13914</v>
      </c>
      <c r="AY533" s="208">
        <v>0</v>
      </c>
      <c r="AZ533" s="206" t="s">
        <v>13702</v>
      </c>
      <c r="BA533" s="227" t="s">
        <v>13941</v>
      </c>
      <c r="BB533" s="227" t="s">
        <v>13973</v>
      </c>
      <c r="BC533" s="206" t="s">
        <v>36</v>
      </c>
      <c r="BD533" s="208">
        <v>17624.66</v>
      </c>
      <c r="BE533" s="227" t="s">
        <v>13941</v>
      </c>
      <c r="BF533" s="206" t="s">
        <v>13903</v>
      </c>
      <c r="BG533" s="96">
        <f t="shared" si="29"/>
        <v>1941</v>
      </c>
      <c r="BH533" s="97">
        <f t="shared" si="30"/>
        <v>64.7</v>
      </c>
    </row>
    <row r="534" spans="1:60" ht="12.95" customHeight="1" x14ac:dyDescent="0.2">
      <c r="A534" s="88" t="s">
        <v>13675</v>
      </c>
      <c r="B534" s="88">
        <v>93</v>
      </c>
      <c r="C534" s="88" t="s">
        <v>2527</v>
      </c>
      <c r="D534" s="270">
        <v>5055</v>
      </c>
      <c r="E534" s="88" t="s">
        <v>2536</v>
      </c>
      <c r="F534" s="88" t="s">
        <v>11243</v>
      </c>
      <c r="G534" s="200" t="s">
        <v>9730</v>
      </c>
      <c r="H534" s="88" t="s">
        <v>10196</v>
      </c>
      <c r="I534" s="33" t="s">
        <v>17459</v>
      </c>
      <c r="J534" s="88" t="s">
        <v>7453</v>
      </c>
      <c r="K534" s="89">
        <v>68847.820000000007</v>
      </c>
      <c r="L534" s="89">
        <v>62000</v>
      </c>
      <c r="M534" s="89">
        <f t="shared" si="33"/>
        <v>6847.820000000007</v>
      </c>
      <c r="N534" s="300">
        <v>6200</v>
      </c>
      <c r="O534" s="299" t="s">
        <v>16086</v>
      </c>
      <c r="P534" s="211" t="s">
        <v>9686</v>
      </c>
      <c r="Q534" s="206">
        <v>1283033</v>
      </c>
      <c r="R534" s="206" t="s">
        <v>13885</v>
      </c>
      <c r="S534" s="206" t="s">
        <v>13847</v>
      </c>
      <c r="T534" s="206" t="s">
        <v>2622</v>
      </c>
      <c r="U534" s="227" t="s">
        <v>13740</v>
      </c>
      <c r="V534" s="227" t="s">
        <v>13776</v>
      </c>
      <c r="W534" s="227" t="s">
        <v>13812</v>
      </c>
      <c r="X534" s="88"/>
      <c r="Y534" s="208">
        <v>34779.5</v>
      </c>
      <c r="Z534" s="208">
        <v>34779.5</v>
      </c>
      <c r="AA534" s="88"/>
      <c r="AB534" s="88"/>
      <c r="AC534" s="88"/>
      <c r="AD534" s="208">
        <v>34779.5</v>
      </c>
      <c r="AE534" s="227" t="s">
        <v>50</v>
      </c>
      <c r="AF534" s="208">
        <v>17389.75</v>
      </c>
      <c r="AG534" s="208">
        <v>0</v>
      </c>
      <c r="AH534" s="206" t="s">
        <v>27</v>
      </c>
      <c r="AI534" s="208">
        <v>0</v>
      </c>
      <c r="AJ534" s="210" t="s">
        <v>2629</v>
      </c>
      <c r="AK534" s="227" t="s">
        <v>2625</v>
      </c>
      <c r="AL534" s="227" t="s">
        <v>2626</v>
      </c>
      <c r="AM534" s="227" t="s">
        <v>28</v>
      </c>
      <c r="AN534" s="227" t="s">
        <v>135</v>
      </c>
      <c r="AO534" s="206" t="s">
        <v>12630</v>
      </c>
      <c r="AP534" s="206" t="s">
        <v>45</v>
      </c>
      <c r="AQ534" s="206" t="s">
        <v>32</v>
      </c>
      <c r="AR534" s="227" t="s">
        <v>32</v>
      </c>
      <c r="AS534" s="227" t="s">
        <v>13900</v>
      </c>
      <c r="AT534" s="227" t="s">
        <v>34</v>
      </c>
      <c r="AU534" s="206" t="s">
        <v>71</v>
      </c>
      <c r="AV534" s="227" t="s">
        <v>11973</v>
      </c>
      <c r="AW534" s="206" t="s">
        <v>13903</v>
      </c>
      <c r="AX534" s="227" t="s">
        <v>2637</v>
      </c>
      <c r="AY534" s="208">
        <v>0</v>
      </c>
      <c r="AZ534" s="206" t="s">
        <v>13703</v>
      </c>
      <c r="BA534" s="227" t="s">
        <v>13942</v>
      </c>
      <c r="BB534" s="227" t="s">
        <v>13974</v>
      </c>
      <c r="BC534" s="206" t="s">
        <v>36</v>
      </c>
      <c r="BD534" s="208">
        <v>34779.5</v>
      </c>
      <c r="BE534" s="227" t="s">
        <v>13942</v>
      </c>
      <c r="BF534" s="206" t="s">
        <v>13903</v>
      </c>
      <c r="BG534" s="96">
        <f t="shared" ref="BG534:BG597" si="34">BF534-BE534</f>
        <v>1423</v>
      </c>
      <c r="BH534" s="97">
        <f t="shared" ref="BH534:BH597" si="35">BG534/30</f>
        <v>47.43333333333333</v>
      </c>
    </row>
    <row r="535" spans="1:60" ht="12.95" customHeight="1" x14ac:dyDescent="0.2">
      <c r="A535" s="88" t="s">
        <v>13675</v>
      </c>
      <c r="B535" s="88">
        <v>93</v>
      </c>
      <c r="C535" s="88" t="s">
        <v>2527</v>
      </c>
      <c r="D535" s="270">
        <v>9999</v>
      </c>
      <c r="E535" s="88" t="s">
        <v>2529</v>
      </c>
      <c r="F535" s="88" t="s">
        <v>11243</v>
      </c>
      <c r="G535" s="88"/>
      <c r="H535" s="88" t="s">
        <v>10196</v>
      </c>
      <c r="I535" s="88" t="s">
        <v>10206</v>
      </c>
      <c r="J535" s="88" t="s">
        <v>7839</v>
      </c>
      <c r="K535" s="89">
        <v>0</v>
      </c>
      <c r="L535" s="89">
        <v>0</v>
      </c>
      <c r="M535" s="89">
        <f t="shared" si="33"/>
        <v>0</v>
      </c>
      <c r="N535" s="300" t="s">
        <v>16081</v>
      </c>
      <c r="O535" s="300"/>
      <c r="P535" s="211" t="s">
        <v>9686</v>
      </c>
      <c r="Q535" s="206">
        <v>482240</v>
      </c>
      <c r="R535" s="206" t="s">
        <v>13886</v>
      </c>
      <c r="S535" s="206" t="s">
        <v>13848</v>
      </c>
      <c r="T535" s="206" t="s">
        <v>2622</v>
      </c>
      <c r="U535" s="227" t="s">
        <v>13741</v>
      </c>
      <c r="V535" s="227" t="s">
        <v>13777</v>
      </c>
      <c r="W535" s="227" t="s">
        <v>13813</v>
      </c>
      <c r="X535" s="88"/>
      <c r="Y535" s="208">
        <v>19057.5</v>
      </c>
      <c r="Z535" s="208">
        <v>19057.5</v>
      </c>
      <c r="AA535" s="88"/>
      <c r="AB535" s="88"/>
      <c r="AC535" s="88"/>
      <c r="AD535" s="208">
        <v>19057.5</v>
      </c>
      <c r="AE535" s="227" t="s">
        <v>27</v>
      </c>
      <c r="AF535" s="208">
        <v>0</v>
      </c>
      <c r="AG535" s="208">
        <v>10106.35</v>
      </c>
      <c r="AH535" s="206" t="s">
        <v>27</v>
      </c>
      <c r="AI535" s="208">
        <v>0</v>
      </c>
      <c r="AJ535" s="210" t="s">
        <v>2629</v>
      </c>
      <c r="AK535" s="227" t="s">
        <v>2630</v>
      </c>
      <c r="AL535" s="228"/>
      <c r="AM535" s="227" t="s">
        <v>28</v>
      </c>
      <c r="AN535" s="227" t="s">
        <v>135</v>
      </c>
      <c r="AO535" s="206" t="s">
        <v>12630</v>
      </c>
      <c r="AP535" s="206" t="s">
        <v>2662</v>
      </c>
      <c r="AQ535" s="206" t="s">
        <v>2634</v>
      </c>
      <c r="AR535" s="227" t="s">
        <v>32</v>
      </c>
      <c r="AS535" s="227" t="s">
        <v>3225</v>
      </c>
      <c r="AT535" s="227" t="s">
        <v>40</v>
      </c>
      <c r="AU535" s="206" t="s">
        <v>41</v>
      </c>
      <c r="AV535" s="227" t="s">
        <v>11973</v>
      </c>
      <c r="AW535" s="206" t="s">
        <v>13907</v>
      </c>
      <c r="AX535" s="227" t="s">
        <v>13909</v>
      </c>
      <c r="AY535" s="208">
        <v>0</v>
      </c>
      <c r="AZ535" s="206" t="s">
        <v>13704</v>
      </c>
      <c r="BA535" s="227" t="s">
        <v>13943</v>
      </c>
      <c r="BB535" s="227" t="s">
        <v>13975</v>
      </c>
      <c r="BC535" s="206" t="s">
        <v>36</v>
      </c>
      <c r="BD535" s="208">
        <v>19057.5</v>
      </c>
      <c r="BE535" s="227" t="s">
        <v>13943</v>
      </c>
      <c r="BF535" s="206" t="s">
        <v>13907</v>
      </c>
      <c r="BG535" s="96">
        <f t="shared" si="34"/>
        <v>3230</v>
      </c>
      <c r="BH535" s="97">
        <f t="shared" si="35"/>
        <v>107.66666666666667</v>
      </c>
    </row>
    <row r="536" spans="1:60" ht="12.95" customHeight="1" x14ac:dyDescent="0.2">
      <c r="A536" s="88" t="s">
        <v>13675</v>
      </c>
      <c r="B536" s="88">
        <v>82</v>
      </c>
      <c r="C536" s="88" t="s">
        <v>2527</v>
      </c>
      <c r="D536" s="270">
        <v>1102</v>
      </c>
      <c r="E536" s="88" t="s">
        <v>11932</v>
      </c>
      <c r="F536" s="88" t="s">
        <v>11898</v>
      </c>
      <c r="G536" s="88"/>
      <c r="H536" s="88" t="s">
        <v>11884</v>
      </c>
      <c r="I536" s="88" t="s">
        <v>13987</v>
      </c>
      <c r="J536" s="88" t="s">
        <v>7453</v>
      </c>
      <c r="K536" s="89">
        <v>11991.81</v>
      </c>
      <c r="L536" s="89">
        <v>2997.95</v>
      </c>
      <c r="M536" s="89">
        <f t="shared" si="33"/>
        <v>8993.86</v>
      </c>
      <c r="N536" s="300">
        <v>0</v>
      </c>
      <c r="O536" s="300" t="s">
        <v>16075</v>
      </c>
      <c r="P536" s="211" t="s">
        <v>7842</v>
      </c>
      <c r="Q536" s="206">
        <v>1866815</v>
      </c>
      <c r="R536" s="206" t="s">
        <v>13887</v>
      </c>
      <c r="S536" s="206" t="s">
        <v>13849</v>
      </c>
      <c r="T536" s="206" t="s">
        <v>2622</v>
      </c>
      <c r="U536" s="227" t="s">
        <v>1282</v>
      </c>
      <c r="V536" s="227" t="s">
        <v>13778</v>
      </c>
      <c r="W536" s="227" t="s">
        <v>13814</v>
      </c>
      <c r="X536" s="88"/>
      <c r="Y536" s="208">
        <v>20933.98</v>
      </c>
      <c r="Z536" s="208">
        <v>23914.71</v>
      </c>
      <c r="AA536" s="88"/>
      <c r="AB536" s="88"/>
      <c r="AC536" s="88"/>
      <c r="AD536" s="208">
        <v>2997.95</v>
      </c>
      <c r="AE536" s="227" t="s">
        <v>26</v>
      </c>
      <c r="AF536" s="208">
        <v>2997.95</v>
      </c>
      <c r="AG536" s="208">
        <v>0</v>
      </c>
      <c r="AH536" s="206" t="s">
        <v>27</v>
      </c>
      <c r="AI536" s="208">
        <v>0</v>
      </c>
      <c r="AJ536" s="210" t="s">
        <v>2629</v>
      </c>
      <c r="AK536" s="227" t="s">
        <v>2630</v>
      </c>
      <c r="AL536" s="228"/>
      <c r="AM536" s="227" t="s">
        <v>28</v>
      </c>
      <c r="AN536" s="227" t="s">
        <v>135</v>
      </c>
      <c r="AO536" s="206" t="s">
        <v>12630</v>
      </c>
      <c r="AP536" s="206" t="s">
        <v>45</v>
      </c>
      <c r="AQ536" s="206" t="s">
        <v>2634</v>
      </c>
      <c r="AR536" s="227" t="s">
        <v>32</v>
      </c>
      <c r="AS536" s="227" t="s">
        <v>13327</v>
      </c>
      <c r="AT536" s="227" t="s">
        <v>34</v>
      </c>
      <c r="AU536" s="206" t="s">
        <v>71</v>
      </c>
      <c r="AV536" s="227" t="s">
        <v>11973</v>
      </c>
      <c r="AW536" s="206" t="s">
        <v>13902</v>
      </c>
      <c r="AX536" s="227" t="s">
        <v>2660</v>
      </c>
      <c r="AY536" s="208">
        <v>0</v>
      </c>
      <c r="AZ536" s="206" t="s">
        <v>13705</v>
      </c>
      <c r="BA536" s="227" t="s">
        <v>13944</v>
      </c>
      <c r="BB536" s="227" t="s">
        <v>13976</v>
      </c>
      <c r="BC536" s="206" t="s">
        <v>36</v>
      </c>
      <c r="BD536" s="208">
        <v>20933.98</v>
      </c>
      <c r="BE536" s="227" t="s">
        <v>13944</v>
      </c>
      <c r="BF536" s="206" t="s">
        <v>13902</v>
      </c>
      <c r="BG536" s="96">
        <f t="shared" si="34"/>
        <v>140</v>
      </c>
      <c r="BH536" s="97">
        <f t="shared" si="35"/>
        <v>4.666666666666667</v>
      </c>
    </row>
    <row r="537" spans="1:60" ht="12.95" customHeight="1" x14ac:dyDescent="0.2">
      <c r="A537" s="88" t="s">
        <v>13675</v>
      </c>
      <c r="B537" s="88">
        <v>82</v>
      </c>
      <c r="C537" s="88" t="s">
        <v>2527</v>
      </c>
      <c r="D537" s="270">
        <v>1102</v>
      </c>
      <c r="E537" s="88" t="s">
        <v>11932</v>
      </c>
      <c r="F537" s="88" t="s">
        <v>10200</v>
      </c>
      <c r="G537" s="88"/>
      <c r="H537" s="88" t="s">
        <v>10196</v>
      </c>
      <c r="I537" s="88" t="s">
        <v>10206</v>
      </c>
      <c r="J537" s="88" t="s">
        <v>7838</v>
      </c>
      <c r="K537" s="220">
        <v>6814.17</v>
      </c>
      <c r="L537" s="89">
        <v>6814.17</v>
      </c>
      <c r="M537" s="89">
        <f t="shared" si="33"/>
        <v>0</v>
      </c>
      <c r="N537" s="300">
        <v>0</v>
      </c>
      <c r="O537" s="299" t="s">
        <v>16087</v>
      </c>
      <c r="P537" s="211" t="s">
        <v>9686</v>
      </c>
      <c r="Q537" s="206">
        <v>751437</v>
      </c>
      <c r="R537" s="206" t="s">
        <v>13888</v>
      </c>
      <c r="S537" s="206" t="s">
        <v>13850</v>
      </c>
      <c r="T537" s="206" t="s">
        <v>2622</v>
      </c>
      <c r="U537" s="227" t="s">
        <v>13742</v>
      </c>
      <c r="V537" s="227" t="s">
        <v>13779</v>
      </c>
      <c r="W537" s="227" t="s">
        <v>13815</v>
      </c>
      <c r="X537" s="88"/>
      <c r="Y537" s="208">
        <v>20906.09</v>
      </c>
      <c r="Z537" s="208">
        <v>20906.09</v>
      </c>
      <c r="AA537" s="88"/>
      <c r="AB537" s="88"/>
      <c r="AC537" s="88"/>
      <c r="AD537" s="208">
        <v>6814.17</v>
      </c>
      <c r="AE537" s="227" t="s">
        <v>26</v>
      </c>
      <c r="AF537" s="208">
        <v>6814.17</v>
      </c>
      <c r="AG537" s="208">
        <v>0</v>
      </c>
      <c r="AH537" s="206" t="s">
        <v>27</v>
      </c>
      <c r="AI537" s="208">
        <v>0</v>
      </c>
      <c r="AJ537" s="210" t="s">
        <v>2624</v>
      </c>
      <c r="AK537" s="227" t="s">
        <v>2625</v>
      </c>
      <c r="AL537" s="227" t="s">
        <v>2626</v>
      </c>
      <c r="AM537" s="227" t="s">
        <v>28</v>
      </c>
      <c r="AN537" s="227" t="s">
        <v>135</v>
      </c>
      <c r="AO537" s="206" t="s">
        <v>12630</v>
      </c>
      <c r="AP537" s="206" t="s">
        <v>45</v>
      </c>
      <c r="AQ537" s="206" t="s">
        <v>32</v>
      </c>
      <c r="AR537" s="227" t="s">
        <v>32</v>
      </c>
      <c r="AS537" s="227" t="s">
        <v>13901</v>
      </c>
      <c r="AT537" s="227" t="s">
        <v>34</v>
      </c>
      <c r="AU537" s="206" t="s">
        <v>71</v>
      </c>
      <c r="AV537" s="227" t="s">
        <v>11973</v>
      </c>
      <c r="AW537" s="206" t="s">
        <v>13903</v>
      </c>
      <c r="AX537" s="227" t="s">
        <v>13915</v>
      </c>
      <c r="AY537" s="208">
        <v>0</v>
      </c>
      <c r="AZ537" s="206" t="s">
        <v>13706</v>
      </c>
      <c r="BA537" s="227" t="s">
        <v>13945</v>
      </c>
      <c r="BB537" s="227" t="s">
        <v>13977</v>
      </c>
      <c r="BC537" s="206" t="s">
        <v>36</v>
      </c>
      <c r="BD537" s="208">
        <v>20906.09</v>
      </c>
      <c r="BE537" s="227" t="s">
        <v>13945</v>
      </c>
      <c r="BF537" s="206" t="s">
        <v>13903</v>
      </c>
      <c r="BG537" s="96">
        <f t="shared" si="34"/>
        <v>2421</v>
      </c>
      <c r="BH537" s="97">
        <f t="shared" si="35"/>
        <v>80.7</v>
      </c>
    </row>
    <row r="538" spans="1:60" ht="12.95" customHeight="1" x14ac:dyDescent="0.2">
      <c r="A538" s="88" t="s">
        <v>13675</v>
      </c>
      <c r="B538" s="88">
        <v>93</v>
      </c>
      <c r="C538" s="88" t="s">
        <v>2527</v>
      </c>
      <c r="D538" s="270">
        <v>7000</v>
      </c>
      <c r="E538" s="88" t="s">
        <v>2549</v>
      </c>
      <c r="F538" s="150" t="s">
        <v>11913</v>
      </c>
      <c r="G538" s="88"/>
      <c r="H538" s="88" t="s">
        <v>10202</v>
      </c>
      <c r="I538" s="88" t="s">
        <v>10202</v>
      </c>
      <c r="J538" s="88" t="s">
        <v>7456</v>
      </c>
      <c r="K538" s="232">
        <v>116049.75</v>
      </c>
      <c r="L538" s="89">
        <v>0</v>
      </c>
      <c r="M538" s="89">
        <f t="shared" si="33"/>
        <v>116049.75</v>
      </c>
      <c r="N538" s="299">
        <v>0</v>
      </c>
      <c r="O538" s="299"/>
      <c r="P538" s="211" t="s">
        <v>9686</v>
      </c>
      <c r="Q538" s="206">
        <v>1292991</v>
      </c>
      <c r="R538" s="206" t="s">
        <v>13889</v>
      </c>
      <c r="S538" s="206" t="s">
        <v>13851</v>
      </c>
      <c r="T538" s="206" t="s">
        <v>2622</v>
      </c>
      <c r="U538" s="227" t="s">
        <v>13743</v>
      </c>
      <c r="V538" s="229" t="s">
        <v>13780</v>
      </c>
      <c r="W538" s="227" t="s">
        <v>13816</v>
      </c>
      <c r="X538" s="88"/>
      <c r="Y538" s="208">
        <v>60196</v>
      </c>
      <c r="Z538" s="208">
        <v>60196</v>
      </c>
      <c r="AA538" s="88"/>
      <c r="AB538" s="88"/>
      <c r="AC538" s="88"/>
      <c r="AD538" s="208">
        <v>60196</v>
      </c>
      <c r="AE538" s="227" t="s">
        <v>50</v>
      </c>
      <c r="AF538" s="208">
        <v>30098</v>
      </c>
      <c r="AG538" s="208">
        <v>0</v>
      </c>
      <c r="AH538" s="206" t="s">
        <v>27</v>
      </c>
      <c r="AI538" s="208">
        <v>0</v>
      </c>
      <c r="AJ538" s="210" t="s">
        <v>2629</v>
      </c>
      <c r="AK538" s="227" t="s">
        <v>2630</v>
      </c>
      <c r="AL538" s="228"/>
      <c r="AM538" s="227" t="s">
        <v>28</v>
      </c>
      <c r="AN538" s="227" t="s">
        <v>135</v>
      </c>
      <c r="AO538" s="206" t="s">
        <v>443</v>
      </c>
      <c r="AP538" s="206" t="s">
        <v>45</v>
      </c>
      <c r="AQ538" s="206" t="s">
        <v>2653</v>
      </c>
      <c r="AR538" s="227" t="s">
        <v>32</v>
      </c>
      <c r="AS538" s="227" t="s">
        <v>421</v>
      </c>
      <c r="AT538" s="227" t="s">
        <v>40</v>
      </c>
      <c r="AU538" s="206" t="s">
        <v>41</v>
      </c>
      <c r="AV538" s="227" t="s">
        <v>11973</v>
      </c>
      <c r="AW538" s="206" t="s">
        <v>13903</v>
      </c>
      <c r="AX538" s="227" t="s">
        <v>13534</v>
      </c>
      <c r="AY538" s="208">
        <v>0</v>
      </c>
      <c r="AZ538" s="206" t="s">
        <v>13707</v>
      </c>
      <c r="BA538" s="227" t="s">
        <v>13946</v>
      </c>
      <c r="BB538" s="227" t="s">
        <v>13978</v>
      </c>
      <c r="BC538" s="206" t="s">
        <v>36</v>
      </c>
      <c r="BD538" s="208">
        <v>60196</v>
      </c>
      <c r="BE538" s="227" t="s">
        <v>13946</v>
      </c>
      <c r="BF538" s="206" t="s">
        <v>13903</v>
      </c>
      <c r="BG538" s="96">
        <f t="shared" si="34"/>
        <v>1373</v>
      </c>
      <c r="BH538" s="97">
        <f t="shared" si="35"/>
        <v>45.766666666666666</v>
      </c>
    </row>
    <row r="539" spans="1:60" ht="12.95" customHeight="1" x14ac:dyDescent="0.2">
      <c r="A539" s="88" t="s">
        <v>13675</v>
      </c>
      <c r="B539" s="88">
        <v>93</v>
      </c>
      <c r="C539" s="88" t="s">
        <v>2527</v>
      </c>
      <c r="D539" s="270">
        <v>9999</v>
      </c>
      <c r="E539" s="88" t="s">
        <v>2529</v>
      </c>
      <c r="F539" s="150" t="s">
        <v>11913</v>
      </c>
      <c r="G539" s="88"/>
      <c r="H539" s="88" t="s">
        <v>10196</v>
      </c>
      <c r="I539" s="88" t="s">
        <v>11891</v>
      </c>
      <c r="J539" s="88" t="s">
        <v>7453</v>
      </c>
      <c r="K539" s="89">
        <v>53691.64</v>
      </c>
      <c r="L539" s="89">
        <v>50000</v>
      </c>
      <c r="M539" s="89">
        <f t="shared" si="33"/>
        <v>3691.6399999999994</v>
      </c>
      <c r="N539" s="301">
        <v>0</v>
      </c>
      <c r="O539" s="299" t="s">
        <v>16084</v>
      </c>
      <c r="P539" s="211" t="s">
        <v>9686</v>
      </c>
      <c r="Q539" s="206">
        <v>1098863</v>
      </c>
      <c r="R539" s="206" t="s">
        <v>13890</v>
      </c>
      <c r="S539" s="206" t="s">
        <v>13852</v>
      </c>
      <c r="T539" s="206" t="s">
        <v>2622</v>
      </c>
      <c r="U539" s="227" t="s">
        <v>13744</v>
      </c>
      <c r="V539" s="227" t="s">
        <v>13781</v>
      </c>
      <c r="W539" s="227" t="s">
        <v>13817</v>
      </c>
      <c r="X539" s="88"/>
      <c r="Y539" s="208">
        <v>9789.84</v>
      </c>
      <c r="Z539" s="208">
        <v>9789.84</v>
      </c>
      <c r="AA539" s="88"/>
      <c r="AB539" s="88"/>
      <c r="AC539" s="88"/>
      <c r="AD539" s="208">
        <v>9789.84</v>
      </c>
      <c r="AE539" s="227" t="s">
        <v>26</v>
      </c>
      <c r="AF539" s="208">
        <v>9789.84</v>
      </c>
      <c r="AG539" s="208">
        <v>0</v>
      </c>
      <c r="AH539" s="206" t="s">
        <v>27</v>
      </c>
      <c r="AI539" s="208">
        <v>0</v>
      </c>
      <c r="AJ539" s="210" t="s">
        <v>2629</v>
      </c>
      <c r="AK539" s="227" t="s">
        <v>2630</v>
      </c>
      <c r="AL539" s="228"/>
      <c r="AM539" s="227" t="s">
        <v>28</v>
      </c>
      <c r="AN539" s="227" t="s">
        <v>135</v>
      </c>
      <c r="AO539" s="206" t="s">
        <v>443</v>
      </c>
      <c r="AP539" s="206" t="s">
        <v>45</v>
      </c>
      <c r="AQ539" s="206" t="s">
        <v>2645</v>
      </c>
      <c r="AR539" s="227" t="s">
        <v>32</v>
      </c>
      <c r="AS539" s="227" t="s">
        <v>4983</v>
      </c>
      <c r="AT539" s="227" t="s">
        <v>53</v>
      </c>
      <c r="AU539" s="206" t="s">
        <v>71</v>
      </c>
      <c r="AV539" s="227" t="s">
        <v>11973</v>
      </c>
      <c r="AW539" s="206" t="s">
        <v>13903</v>
      </c>
      <c r="AX539" s="227" t="s">
        <v>2637</v>
      </c>
      <c r="AY539" s="208">
        <v>0</v>
      </c>
      <c r="AZ539" s="206" t="s">
        <v>13708</v>
      </c>
      <c r="BA539" s="227" t="s">
        <v>13947</v>
      </c>
      <c r="BB539" s="227" t="s">
        <v>13979</v>
      </c>
      <c r="BC539" s="206" t="s">
        <v>36</v>
      </c>
      <c r="BD539" s="208">
        <v>9789.84</v>
      </c>
      <c r="BE539" s="227" t="s">
        <v>13947</v>
      </c>
      <c r="BF539" s="206" t="s">
        <v>13903</v>
      </c>
      <c r="BG539" s="96">
        <f t="shared" si="34"/>
        <v>2254</v>
      </c>
      <c r="BH539" s="97">
        <f t="shared" si="35"/>
        <v>75.13333333333334</v>
      </c>
    </row>
    <row r="540" spans="1:60" ht="12.95" customHeight="1" x14ac:dyDescent="0.2">
      <c r="A540" s="88" t="s">
        <v>13675</v>
      </c>
      <c r="B540" s="88">
        <v>14</v>
      </c>
      <c r="C540" s="88" t="s">
        <v>2528</v>
      </c>
      <c r="D540" s="270">
        <v>5002</v>
      </c>
      <c r="E540" s="88" t="s">
        <v>2531</v>
      </c>
      <c r="F540" s="88" t="s">
        <v>12277</v>
      </c>
      <c r="G540" s="88"/>
      <c r="H540" s="88" t="s">
        <v>10196</v>
      </c>
      <c r="I540" s="88" t="s">
        <v>10204</v>
      </c>
      <c r="J540" s="88" t="s">
        <v>7838</v>
      </c>
      <c r="K540" s="220">
        <v>5118.05</v>
      </c>
      <c r="L540" s="89">
        <v>5118.05</v>
      </c>
      <c r="M540" s="89">
        <f t="shared" si="33"/>
        <v>0</v>
      </c>
      <c r="N540" s="299">
        <v>2356.1999999999998</v>
      </c>
      <c r="O540" s="299"/>
      <c r="P540" s="211" t="s">
        <v>7842</v>
      </c>
      <c r="Q540" s="206">
        <v>1487924</v>
      </c>
      <c r="R540" s="206" t="s">
        <v>13891</v>
      </c>
      <c r="S540" s="206" t="s">
        <v>13853</v>
      </c>
      <c r="T540" s="206" t="s">
        <v>2646</v>
      </c>
      <c r="U540" s="227" t="s">
        <v>13745</v>
      </c>
      <c r="V540" s="227" t="s">
        <v>13782</v>
      </c>
      <c r="W540" s="227" t="s">
        <v>12613</v>
      </c>
      <c r="X540" s="88"/>
      <c r="Y540" s="208">
        <v>9000</v>
      </c>
      <c r="Z540" s="208">
        <v>9000</v>
      </c>
      <c r="AA540" s="88"/>
      <c r="AB540" s="88"/>
      <c r="AC540" s="88"/>
      <c r="AD540" s="208">
        <v>2216.46</v>
      </c>
      <c r="AE540" s="227" t="s">
        <v>26</v>
      </c>
      <c r="AF540" s="208">
        <v>2216.46</v>
      </c>
      <c r="AG540" s="208">
        <v>0</v>
      </c>
      <c r="AH540" s="206" t="s">
        <v>27</v>
      </c>
      <c r="AI540" s="208">
        <v>0</v>
      </c>
      <c r="AJ540" s="210" t="s">
        <v>2629</v>
      </c>
      <c r="AK540" s="227" t="s">
        <v>2625</v>
      </c>
      <c r="AL540" s="228"/>
      <c r="AM540" s="227" t="s">
        <v>28</v>
      </c>
      <c r="AN540" s="227" t="s">
        <v>262</v>
      </c>
      <c r="AO540" s="206" t="s">
        <v>12630</v>
      </c>
      <c r="AP540" s="206" t="s">
        <v>45</v>
      </c>
      <c r="AQ540" s="206" t="s">
        <v>2644</v>
      </c>
      <c r="AR540" s="227" t="s">
        <v>32</v>
      </c>
      <c r="AS540" s="227" t="s">
        <v>317</v>
      </c>
      <c r="AT540" s="227" t="s">
        <v>273</v>
      </c>
      <c r="AU540" s="206" t="s">
        <v>10384</v>
      </c>
      <c r="AV540" s="227" t="s">
        <v>11973</v>
      </c>
      <c r="AW540" s="206" t="s">
        <v>13905</v>
      </c>
      <c r="AX540" s="227" t="s">
        <v>13913</v>
      </c>
      <c r="AY540" s="208">
        <v>0</v>
      </c>
      <c r="AZ540" s="206" t="s">
        <v>13709</v>
      </c>
      <c r="BA540" s="227" t="s">
        <v>10749</v>
      </c>
      <c r="BB540" s="227" t="s">
        <v>13980</v>
      </c>
      <c r="BC540" s="206" t="s">
        <v>36</v>
      </c>
      <c r="BD540" s="208">
        <v>9000</v>
      </c>
      <c r="BE540" s="227" t="s">
        <v>10749</v>
      </c>
      <c r="BF540" s="206" t="s">
        <v>13905</v>
      </c>
      <c r="BG540" s="96">
        <f t="shared" si="34"/>
        <v>832</v>
      </c>
      <c r="BH540" s="97">
        <f t="shared" si="35"/>
        <v>27.733333333333334</v>
      </c>
    </row>
    <row r="541" spans="1:60" ht="12.95" customHeight="1" x14ac:dyDescent="0.25">
      <c r="A541" s="88" t="s">
        <v>13675</v>
      </c>
      <c r="B541" s="88">
        <v>14</v>
      </c>
      <c r="C541" s="88" t="s">
        <v>2528</v>
      </c>
      <c r="D541" s="270">
        <v>5002</v>
      </c>
      <c r="E541" s="88" t="s">
        <v>2531</v>
      </c>
      <c r="F541" s="88" t="s">
        <v>11921</v>
      </c>
      <c r="G541" s="88"/>
      <c r="H541" s="88" t="s">
        <v>11884</v>
      </c>
      <c r="I541" s="88" t="s">
        <v>13987</v>
      </c>
      <c r="J541" s="88" t="s">
        <v>7456</v>
      </c>
      <c r="K541" s="218">
        <v>25621.43</v>
      </c>
      <c r="L541" s="89">
        <v>0</v>
      </c>
      <c r="M541" s="89">
        <f t="shared" si="33"/>
        <v>25621.43</v>
      </c>
      <c r="N541" s="299">
        <v>0</v>
      </c>
      <c r="O541" s="299" t="s">
        <v>16087</v>
      </c>
      <c r="P541" s="211" t="s">
        <v>7842</v>
      </c>
      <c r="Q541" s="206">
        <v>1566334</v>
      </c>
      <c r="R541" s="206" t="s">
        <v>13892</v>
      </c>
      <c r="S541" s="206" t="s">
        <v>13854</v>
      </c>
      <c r="T541" s="206" t="s">
        <v>2646</v>
      </c>
      <c r="U541" s="227" t="s">
        <v>13746</v>
      </c>
      <c r="V541" s="229" t="s">
        <v>13783</v>
      </c>
      <c r="W541" s="227" t="s">
        <v>13818</v>
      </c>
      <c r="X541" s="88"/>
      <c r="Y541" s="208">
        <v>17042.34</v>
      </c>
      <c r="Z541" s="208">
        <v>20000</v>
      </c>
      <c r="AA541" s="88"/>
      <c r="AB541" s="88"/>
      <c r="AC541" s="88"/>
      <c r="AD541" s="208">
        <v>17042.34</v>
      </c>
      <c r="AE541" s="227" t="s">
        <v>50</v>
      </c>
      <c r="AF541" s="208">
        <v>8521.17</v>
      </c>
      <c r="AG541" s="208">
        <v>0</v>
      </c>
      <c r="AH541" s="206" t="s">
        <v>27</v>
      </c>
      <c r="AI541" s="208">
        <v>0</v>
      </c>
      <c r="AJ541" s="210" t="s">
        <v>2629</v>
      </c>
      <c r="AK541" s="227" t="s">
        <v>2630</v>
      </c>
      <c r="AL541" s="228"/>
      <c r="AM541" s="227" t="s">
        <v>28</v>
      </c>
      <c r="AN541" s="227" t="s">
        <v>262</v>
      </c>
      <c r="AO541" s="206" t="s">
        <v>12630</v>
      </c>
      <c r="AP541" s="206" t="s">
        <v>31</v>
      </c>
      <c r="AQ541" s="206" t="s">
        <v>2632</v>
      </c>
      <c r="AR541" s="227" t="s">
        <v>139</v>
      </c>
      <c r="AS541" s="227" t="s">
        <v>2760</v>
      </c>
      <c r="AT541" s="227" t="s">
        <v>132</v>
      </c>
      <c r="AU541" s="206" t="s">
        <v>142</v>
      </c>
      <c r="AV541" s="227" t="s">
        <v>11973</v>
      </c>
      <c r="AW541" s="206" t="s">
        <v>13906</v>
      </c>
      <c r="AX541" s="227" t="s">
        <v>13916</v>
      </c>
      <c r="AY541" s="208">
        <v>0</v>
      </c>
      <c r="AZ541" s="206" t="s">
        <v>13710</v>
      </c>
      <c r="BA541" s="227" t="s">
        <v>10788</v>
      </c>
      <c r="BB541" s="227" t="s">
        <v>13981</v>
      </c>
      <c r="BC541" s="206" t="s">
        <v>36</v>
      </c>
      <c r="BD541" s="208">
        <v>17042.34</v>
      </c>
      <c r="BE541" s="227" t="s">
        <v>10788</v>
      </c>
      <c r="BF541" s="206" t="s">
        <v>13906</v>
      </c>
      <c r="BG541" s="96">
        <f t="shared" si="34"/>
        <v>658</v>
      </c>
      <c r="BH541" s="97">
        <f t="shared" si="35"/>
        <v>21.933333333333334</v>
      </c>
    </row>
    <row r="542" spans="1:60" ht="12.95" customHeight="1" x14ac:dyDescent="0.2">
      <c r="A542" s="88" t="s">
        <v>13675</v>
      </c>
      <c r="B542" s="88">
        <v>14</v>
      </c>
      <c r="C542" s="88" t="s">
        <v>2528</v>
      </c>
      <c r="D542" s="270">
        <v>5002</v>
      </c>
      <c r="E542" s="88" t="s">
        <v>2531</v>
      </c>
      <c r="F542" s="88" t="s">
        <v>11921</v>
      </c>
      <c r="G542" s="88"/>
      <c r="H542" s="88" t="s">
        <v>10196</v>
      </c>
      <c r="I542" s="88" t="s">
        <v>10206</v>
      </c>
      <c r="J542" s="88" t="s">
        <v>7453</v>
      </c>
      <c r="K542" s="89">
        <v>18866</v>
      </c>
      <c r="L542" s="89">
        <v>3973.15</v>
      </c>
      <c r="M542" s="89">
        <f t="shared" si="33"/>
        <v>14892.85</v>
      </c>
      <c r="N542" s="299">
        <v>0</v>
      </c>
      <c r="O542" s="299" t="s">
        <v>16087</v>
      </c>
      <c r="P542" s="209" t="s">
        <v>7842</v>
      </c>
      <c r="Q542" s="206">
        <v>1839649</v>
      </c>
      <c r="R542" s="206" t="s">
        <v>13893</v>
      </c>
      <c r="S542" s="206" t="s">
        <v>13855</v>
      </c>
      <c r="T542" s="206" t="s">
        <v>2646</v>
      </c>
      <c r="U542" s="227" t="s">
        <v>13747</v>
      </c>
      <c r="V542" s="227" t="s">
        <v>13784</v>
      </c>
      <c r="W542" s="227" t="s">
        <v>13819</v>
      </c>
      <c r="X542" s="88"/>
      <c r="Y542" s="208">
        <v>18866</v>
      </c>
      <c r="Z542" s="208">
        <v>18866</v>
      </c>
      <c r="AA542" s="88"/>
      <c r="AB542" s="88"/>
      <c r="AC542" s="88"/>
      <c r="AD542" s="208">
        <v>18866</v>
      </c>
      <c r="AE542" s="227" t="s">
        <v>50</v>
      </c>
      <c r="AF542" s="208">
        <v>9433</v>
      </c>
      <c r="AG542" s="208">
        <v>0</v>
      </c>
      <c r="AH542" s="206" t="s">
        <v>27</v>
      </c>
      <c r="AI542" s="208">
        <v>0</v>
      </c>
      <c r="AJ542" s="210" t="s">
        <v>2629</v>
      </c>
      <c r="AK542" s="227" t="s">
        <v>2630</v>
      </c>
      <c r="AL542" s="228"/>
      <c r="AM542" s="227" t="s">
        <v>28</v>
      </c>
      <c r="AN542" s="227" t="s">
        <v>262</v>
      </c>
      <c r="AO542" s="206" t="s">
        <v>12630</v>
      </c>
      <c r="AP542" s="206" t="s">
        <v>45</v>
      </c>
      <c r="AQ542" s="206" t="s">
        <v>2632</v>
      </c>
      <c r="AR542" s="227" t="s">
        <v>131</v>
      </c>
      <c r="AS542" s="227" t="s">
        <v>56</v>
      </c>
      <c r="AT542" s="227" t="s">
        <v>53</v>
      </c>
      <c r="AU542" s="206" t="s">
        <v>71</v>
      </c>
      <c r="AV542" s="227" t="s">
        <v>11973</v>
      </c>
      <c r="AW542" s="206" t="s">
        <v>13906</v>
      </c>
      <c r="AX542" s="227" t="s">
        <v>2637</v>
      </c>
      <c r="AY542" s="208">
        <v>0</v>
      </c>
      <c r="AZ542" s="206" t="s">
        <v>13711</v>
      </c>
      <c r="BA542" s="227" t="s">
        <v>13948</v>
      </c>
      <c r="BB542" s="227" t="s">
        <v>13982</v>
      </c>
      <c r="BC542" s="206" t="s">
        <v>36</v>
      </c>
      <c r="BD542" s="208">
        <v>18866</v>
      </c>
      <c r="BE542" s="227" t="s">
        <v>13948</v>
      </c>
      <c r="BF542" s="206" t="s">
        <v>13906</v>
      </c>
      <c r="BG542" s="96">
        <f t="shared" si="34"/>
        <v>173</v>
      </c>
      <c r="BH542" s="97">
        <f t="shared" si="35"/>
        <v>5.7666666666666666</v>
      </c>
    </row>
    <row r="543" spans="1:60" ht="12.95" customHeight="1" x14ac:dyDescent="0.2">
      <c r="A543" s="88" t="s">
        <v>13675</v>
      </c>
      <c r="B543" s="88">
        <v>14</v>
      </c>
      <c r="C543" s="88" t="s">
        <v>2528</v>
      </c>
      <c r="D543" s="270">
        <v>5002</v>
      </c>
      <c r="E543" s="88" t="s">
        <v>2531</v>
      </c>
      <c r="F543" s="88" t="s">
        <v>11921</v>
      </c>
      <c r="G543" s="88"/>
      <c r="H543" s="88" t="s">
        <v>10196</v>
      </c>
      <c r="I543" s="88" t="s">
        <v>10206</v>
      </c>
      <c r="J543" s="88" t="s">
        <v>7453</v>
      </c>
      <c r="K543" s="89">
        <v>41955.55</v>
      </c>
      <c r="L543" s="89">
        <v>20000</v>
      </c>
      <c r="M543" s="89">
        <f t="shared" si="33"/>
        <v>21955.550000000003</v>
      </c>
      <c r="N543" s="299">
        <v>0</v>
      </c>
      <c r="O543" s="300" t="s">
        <v>16075</v>
      </c>
      <c r="P543" s="209" t="s">
        <v>9686</v>
      </c>
      <c r="Q543" s="206">
        <v>1276100</v>
      </c>
      <c r="R543" s="206" t="s">
        <v>13894</v>
      </c>
      <c r="S543" s="206" t="s">
        <v>13856</v>
      </c>
      <c r="T543" s="206" t="s">
        <v>2622</v>
      </c>
      <c r="U543" s="227" t="s">
        <v>13748</v>
      </c>
      <c r="V543" s="227" t="s">
        <v>13785</v>
      </c>
      <c r="W543" s="227" t="s">
        <v>11807</v>
      </c>
      <c r="X543" s="88"/>
      <c r="Y543" s="208">
        <v>14000</v>
      </c>
      <c r="Z543" s="208">
        <v>14000</v>
      </c>
      <c r="AA543" s="88"/>
      <c r="AB543" s="88"/>
      <c r="AC543" s="88"/>
      <c r="AD543" s="208">
        <v>14000</v>
      </c>
      <c r="AE543" s="227" t="s">
        <v>26</v>
      </c>
      <c r="AF543" s="208">
        <v>14000</v>
      </c>
      <c r="AG543" s="208">
        <v>0</v>
      </c>
      <c r="AH543" s="206" t="s">
        <v>27</v>
      </c>
      <c r="AI543" s="208">
        <v>0</v>
      </c>
      <c r="AJ543" s="210" t="s">
        <v>2629</v>
      </c>
      <c r="AK543" s="227" t="s">
        <v>2625</v>
      </c>
      <c r="AL543" s="227" t="s">
        <v>2626</v>
      </c>
      <c r="AM543" s="227" t="s">
        <v>28</v>
      </c>
      <c r="AN543" s="227" t="s">
        <v>262</v>
      </c>
      <c r="AO543" s="206" t="s">
        <v>12630</v>
      </c>
      <c r="AP543" s="206" t="s">
        <v>31</v>
      </c>
      <c r="AQ543" s="206" t="s">
        <v>2650</v>
      </c>
      <c r="AR543" s="227" t="s">
        <v>32</v>
      </c>
      <c r="AS543" s="227" t="s">
        <v>281</v>
      </c>
      <c r="AT543" s="227" t="s">
        <v>273</v>
      </c>
      <c r="AU543" s="206" t="s">
        <v>10384</v>
      </c>
      <c r="AV543" s="227" t="s">
        <v>11973</v>
      </c>
      <c r="AW543" s="206" t="s">
        <v>13902</v>
      </c>
      <c r="AX543" s="227" t="s">
        <v>2660</v>
      </c>
      <c r="AY543" s="208">
        <v>0</v>
      </c>
      <c r="AZ543" s="206" t="s">
        <v>13712</v>
      </c>
      <c r="BA543" s="227" t="s">
        <v>10243</v>
      </c>
      <c r="BB543" s="227" t="s">
        <v>13983</v>
      </c>
      <c r="BC543" s="206" t="s">
        <v>36</v>
      </c>
      <c r="BD543" s="208">
        <v>14000</v>
      </c>
      <c r="BE543" s="227" t="s">
        <v>10243</v>
      </c>
      <c r="BF543" s="206" t="s">
        <v>13902</v>
      </c>
      <c r="BG543" s="96">
        <f t="shared" si="34"/>
        <v>1406</v>
      </c>
      <c r="BH543" s="97">
        <f t="shared" si="35"/>
        <v>46.866666666666667</v>
      </c>
    </row>
    <row r="544" spans="1:60" ht="12.95" customHeight="1" x14ac:dyDescent="0.2">
      <c r="A544" s="88" t="s">
        <v>13675</v>
      </c>
      <c r="B544" s="88">
        <v>14</v>
      </c>
      <c r="C544" s="88" t="s">
        <v>2528</v>
      </c>
      <c r="D544" s="270">
        <v>5002</v>
      </c>
      <c r="E544" s="88" t="s">
        <v>2531</v>
      </c>
      <c r="F544" s="88" t="s">
        <v>11921</v>
      </c>
      <c r="G544" s="88"/>
      <c r="H544" s="88" t="s">
        <v>11884</v>
      </c>
      <c r="I544" s="88" t="s">
        <v>13987</v>
      </c>
      <c r="J544" s="88" t="s">
        <v>7838</v>
      </c>
      <c r="K544" s="89">
        <v>7366.23</v>
      </c>
      <c r="L544" s="89">
        <v>7366.23</v>
      </c>
      <c r="M544" s="89">
        <f t="shared" si="33"/>
        <v>0</v>
      </c>
      <c r="N544" s="299">
        <v>0</v>
      </c>
      <c r="O544" s="299" t="s">
        <v>16087</v>
      </c>
      <c r="P544" s="209" t="s">
        <v>7842</v>
      </c>
      <c r="Q544" s="206">
        <v>1727532</v>
      </c>
      <c r="R544" s="206" t="s">
        <v>13895</v>
      </c>
      <c r="S544" s="206" t="s">
        <v>13857</v>
      </c>
      <c r="T544" s="206" t="s">
        <v>2622</v>
      </c>
      <c r="U544" s="227" t="s">
        <v>13749</v>
      </c>
      <c r="V544" s="227" t="s">
        <v>13786</v>
      </c>
      <c r="W544" s="227" t="s">
        <v>13820</v>
      </c>
      <c r="X544" s="88"/>
      <c r="Y544" s="208">
        <v>10379.469999999999</v>
      </c>
      <c r="Z544" s="208">
        <v>12511</v>
      </c>
      <c r="AA544" s="88"/>
      <c r="AB544" s="88"/>
      <c r="AC544" s="88"/>
      <c r="AD544" s="208">
        <v>7366.23</v>
      </c>
      <c r="AE544" s="227" t="s">
        <v>26</v>
      </c>
      <c r="AF544" s="208">
        <v>7366.23</v>
      </c>
      <c r="AG544" s="208">
        <v>0</v>
      </c>
      <c r="AH544" s="206" t="s">
        <v>27</v>
      </c>
      <c r="AI544" s="208">
        <v>0</v>
      </c>
      <c r="AJ544" s="210" t="s">
        <v>2629</v>
      </c>
      <c r="AK544" s="227" t="s">
        <v>2625</v>
      </c>
      <c r="AL544" s="227" t="s">
        <v>2626</v>
      </c>
      <c r="AM544" s="227" t="s">
        <v>28</v>
      </c>
      <c r="AN544" s="227" t="s">
        <v>262</v>
      </c>
      <c r="AO544" s="206" t="s">
        <v>13897</v>
      </c>
      <c r="AP544" s="206" t="s">
        <v>197</v>
      </c>
      <c r="AQ544" s="206" t="s">
        <v>2632</v>
      </c>
      <c r="AR544" s="227" t="s">
        <v>139</v>
      </c>
      <c r="AS544" s="227" t="s">
        <v>2726</v>
      </c>
      <c r="AT544" s="227" t="s">
        <v>34</v>
      </c>
      <c r="AU544" s="206" t="s">
        <v>71</v>
      </c>
      <c r="AV544" s="227" t="s">
        <v>11973</v>
      </c>
      <c r="AW544" s="206" t="s">
        <v>13902</v>
      </c>
      <c r="AX544" s="227" t="s">
        <v>13913</v>
      </c>
      <c r="AY544" s="208">
        <v>0</v>
      </c>
      <c r="AZ544" s="206" t="s">
        <v>13713</v>
      </c>
      <c r="BA544" s="227" t="s">
        <v>13949</v>
      </c>
      <c r="BB544" s="227" t="s">
        <v>13984</v>
      </c>
      <c r="BC544" s="206" t="s">
        <v>36</v>
      </c>
      <c r="BD544" s="208">
        <v>10379.469999999999</v>
      </c>
      <c r="BE544" s="227" t="s">
        <v>13949</v>
      </c>
      <c r="BF544" s="206" t="s">
        <v>13902</v>
      </c>
      <c r="BG544" s="96">
        <f t="shared" si="34"/>
        <v>374</v>
      </c>
      <c r="BH544" s="97">
        <f t="shared" si="35"/>
        <v>12.466666666666667</v>
      </c>
    </row>
    <row r="545" spans="1:60" ht="12.95" customHeight="1" x14ac:dyDescent="0.2">
      <c r="A545" s="88" t="s">
        <v>13675</v>
      </c>
      <c r="B545" s="88">
        <v>93</v>
      </c>
      <c r="C545" s="88" t="s">
        <v>2527</v>
      </c>
      <c r="D545" s="270">
        <v>5030</v>
      </c>
      <c r="E545" s="88" t="s">
        <v>2530</v>
      </c>
      <c r="F545" s="150" t="s">
        <v>11913</v>
      </c>
      <c r="G545" s="88"/>
      <c r="H545" s="88" t="s">
        <v>10196</v>
      </c>
      <c r="I545" s="88" t="s">
        <v>13449</v>
      </c>
      <c r="J545" s="88" t="s">
        <v>7456</v>
      </c>
      <c r="K545" s="236">
        <v>87061.08</v>
      </c>
      <c r="L545" s="89">
        <v>0</v>
      </c>
      <c r="M545" s="89">
        <f t="shared" si="33"/>
        <v>87061.08</v>
      </c>
      <c r="N545" s="299">
        <v>0</v>
      </c>
      <c r="O545" s="315" t="s">
        <v>16077</v>
      </c>
      <c r="P545" s="234" t="s">
        <v>9686</v>
      </c>
      <c r="Q545" s="206">
        <v>807038</v>
      </c>
      <c r="R545" s="88" t="s">
        <v>13990</v>
      </c>
      <c r="S545" s="88" t="s">
        <v>13991</v>
      </c>
      <c r="T545" s="88" t="s">
        <v>2622</v>
      </c>
      <c r="U545" s="88" t="s">
        <v>13992</v>
      </c>
      <c r="V545" s="88" t="s">
        <v>13993</v>
      </c>
      <c r="W545" s="88" t="s">
        <v>13994</v>
      </c>
      <c r="X545" s="88" t="s">
        <v>2623</v>
      </c>
      <c r="Y545" s="89">
        <v>34310.79</v>
      </c>
      <c r="Z545" s="89">
        <v>34310.79</v>
      </c>
      <c r="AA545" s="88" t="s">
        <v>2623</v>
      </c>
      <c r="AB545" s="88" t="s">
        <v>2623</v>
      </c>
      <c r="AC545" s="88" t="s">
        <v>2623</v>
      </c>
      <c r="AD545" s="89">
        <v>34310.79</v>
      </c>
      <c r="AE545" s="88" t="s">
        <v>27</v>
      </c>
      <c r="AF545" s="89">
        <v>0</v>
      </c>
      <c r="AG545" s="89">
        <v>3644.58</v>
      </c>
      <c r="AH545" s="88" t="s">
        <v>27</v>
      </c>
      <c r="AI545" s="89">
        <v>0</v>
      </c>
      <c r="AJ545" s="88" t="s">
        <v>2624</v>
      </c>
      <c r="AK545" s="88" t="s">
        <v>2630</v>
      </c>
      <c r="AL545" s="88"/>
      <c r="AM545" s="88" t="s">
        <v>28</v>
      </c>
      <c r="AN545" s="88" t="s">
        <v>135</v>
      </c>
      <c r="AO545" s="88" t="s">
        <v>91</v>
      </c>
      <c r="AP545" s="88" t="s">
        <v>45</v>
      </c>
      <c r="AQ545" s="88" t="s">
        <v>2652</v>
      </c>
      <c r="AR545" s="88" t="s">
        <v>32</v>
      </c>
      <c r="AS545" s="88" t="s">
        <v>396</v>
      </c>
      <c r="AT545" s="88" t="s">
        <v>34</v>
      </c>
      <c r="AU545" s="88" t="s">
        <v>71</v>
      </c>
      <c r="AV545" s="88" t="s">
        <v>11973</v>
      </c>
      <c r="AW545" s="88" t="s">
        <v>14194</v>
      </c>
      <c r="AX545" s="88" t="s">
        <v>13534</v>
      </c>
      <c r="AY545" s="89">
        <v>0</v>
      </c>
      <c r="AZ545" s="88" t="s">
        <v>14195</v>
      </c>
      <c r="BA545" s="88" t="s">
        <v>14252</v>
      </c>
      <c r="BB545" s="88" t="s">
        <v>14253</v>
      </c>
      <c r="BC545" s="88" t="s">
        <v>36</v>
      </c>
      <c r="BD545" s="89">
        <v>34310.79</v>
      </c>
      <c r="BE545" s="88" t="s">
        <v>14252</v>
      </c>
      <c r="BF545" s="88" t="s">
        <v>14194</v>
      </c>
      <c r="BG545" s="96">
        <f t="shared" si="34"/>
        <v>2192</v>
      </c>
      <c r="BH545" s="97">
        <f t="shared" si="35"/>
        <v>73.066666666666663</v>
      </c>
    </row>
    <row r="546" spans="1:60" ht="12.95" customHeight="1" x14ac:dyDescent="0.2">
      <c r="A546" s="88" t="s">
        <v>13675</v>
      </c>
      <c r="B546" s="88">
        <v>93</v>
      </c>
      <c r="C546" s="88" t="s">
        <v>2527</v>
      </c>
      <c r="D546" s="270">
        <v>5030</v>
      </c>
      <c r="E546" s="88" t="s">
        <v>2530</v>
      </c>
      <c r="F546" s="150" t="s">
        <v>11913</v>
      </c>
      <c r="G546" s="88"/>
      <c r="H546" s="88" t="s">
        <v>10196</v>
      </c>
      <c r="I546" s="88" t="s">
        <v>13449</v>
      </c>
      <c r="J546" s="88" t="s">
        <v>7456</v>
      </c>
      <c r="K546" s="236">
        <v>194568.86</v>
      </c>
      <c r="L546" s="89">
        <v>0</v>
      </c>
      <c r="M546" s="89">
        <f t="shared" si="33"/>
        <v>194568.86</v>
      </c>
      <c r="N546" s="299">
        <v>0</v>
      </c>
      <c r="O546" s="315" t="s">
        <v>16077</v>
      </c>
      <c r="P546" s="234" t="s">
        <v>9686</v>
      </c>
      <c r="Q546" s="206">
        <v>802903</v>
      </c>
      <c r="R546" s="88" t="s">
        <v>13995</v>
      </c>
      <c r="S546" s="88" t="s">
        <v>13996</v>
      </c>
      <c r="T546" s="88" t="s">
        <v>2622</v>
      </c>
      <c r="U546" s="88" t="s">
        <v>13997</v>
      </c>
      <c r="V546" s="88" t="s">
        <v>13998</v>
      </c>
      <c r="W546" s="88" t="s">
        <v>13999</v>
      </c>
      <c r="X546" s="88" t="s">
        <v>2623</v>
      </c>
      <c r="Y546" s="89">
        <v>74063.179999999993</v>
      </c>
      <c r="Z546" s="89">
        <v>74063.179999999993</v>
      </c>
      <c r="AA546" s="88" t="s">
        <v>2623</v>
      </c>
      <c r="AB546" s="88" t="s">
        <v>2623</v>
      </c>
      <c r="AC546" s="88" t="s">
        <v>2623</v>
      </c>
      <c r="AD546" s="89">
        <v>74063.179999999993</v>
      </c>
      <c r="AE546" s="88" t="s">
        <v>27</v>
      </c>
      <c r="AF546" s="89">
        <v>0</v>
      </c>
      <c r="AG546" s="89">
        <v>7406.31</v>
      </c>
      <c r="AH546" s="88" t="s">
        <v>27</v>
      </c>
      <c r="AI546" s="89">
        <v>0</v>
      </c>
      <c r="AJ546" s="88" t="s">
        <v>2624</v>
      </c>
      <c r="AK546" s="88" t="s">
        <v>2630</v>
      </c>
      <c r="AL546" s="88"/>
      <c r="AM546" s="88" t="s">
        <v>28</v>
      </c>
      <c r="AN546" s="88" t="s">
        <v>135</v>
      </c>
      <c r="AO546" s="88" t="s">
        <v>38</v>
      </c>
      <c r="AP546" s="88" t="s">
        <v>45</v>
      </c>
      <c r="AQ546" s="88" t="s">
        <v>2634</v>
      </c>
      <c r="AR546" s="88" t="s">
        <v>32</v>
      </c>
      <c r="AS546" s="88" t="s">
        <v>411</v>
      </c>
      <c r="AT546" s="88" t="s">
        <v>34</v>
      </c>
      <c r="AU546" s="88" t="s">
        <v>71</v>
      </c>
      <c r="AV546" s="88" t="s">
        <v>11973</v>
      </c>
      <c r="AW546" s="88" t="s">
        <v>14194</v>
      </c>
      <c r="AX546" s="88" t="s">
        <v>14196</v>
      </c>
      <c r="AY546" s="89">
        <v>0</v>
      </c>
      <c r="AZ546" s="88" t="s">
        <v>14197</v>
      </c>
      <c r="BA546" s="88" t="s">
        <v>14254</v>
      </c>
      <c r="BB546" s="88" t="s">
        <v>14255</v>
      </c>
      <c r="BC546" s="88" t="s">
        <v>36</v>
      </c>
      <c r="BD546" s="89">
        <v>74063.179999999993</v>
      </c>
      <c r="BE546" s="88" t="s">
        <v>14254</v>
      </c>
      <c r="BF546" s="88" t="s">
        <v>14194</v>
      </c>
      <c r="BG546" s="96">
        <f t="shared" si="34"/>
        <v>2157</v>
      </c>
      <c r="BH546" s="97">
        <f t="shared" si="35"/>
        <v>71.900000000000006</v>
      </c>
    </row>
    <row r="547" spans="1:60" ht="12.95" customHeight="1" x14ac:dyDescent="0.2">
      <c r="A547" s="88" t="s">
        <v>13675</v>
      </c>
      <c r="B547" s="88">
        <v>93</v>
      </c>
      <c r="C547" s="88" t="s">
        <v>2527</v>
      </c>
      <c r="D547" s="270">
        <v>5030</v>
      </c>
      <c r="E547" s="88" t="s">
        <v>2530</v>
      </c>
      <c r="F547" s="150" t="s">
        <v>11913</v>
      </c>
      <c r="G547" s="88"/>
      <c r="H547" s="88" t="s">
        <v>10196</v>
      </c>
      <c r="I547" s="88" t="s">
        <v>13449</v>
      </c>
      <c r="J547" s="88" t="s">
        <v>7456</v>
      </c>
      <c r="K547" s="236">
        <v>100510.61</v>
      </c>
      <c r="L547" s="89">
        <v>0</v>
      </c>
      <c r="M547" s="89">
        <f t="shared" si="33"/>
        <v>100510.61</v>
      </c>
      <c r="N547" s="299">
        <v>0</v>
      </c>
      <c r="O547" s="315" t="s">
        <v>16077</v>
      </c>
      <c r="P547" s="234" t="s">
        <v>9686</v>
      </c>
      <c r="Q547" s="206">
        <v>723363</v>
      </c>
      <c r="R547" s="88" t="s">
        <v>14000</v>
      </c>
      <c r="S547" s="88" t="s">
        <v>14001</v>
      </c>
      <c r="T547" s="88" t="s">
        <v>2622</v>
      </c>
      <c r="U547" s="88" t="s">
        <v>14002</v>
      </c>
      <c r="V547" s="88" t="s">
        <v>14003</v>
      </c>
      <c r="W547" s="88" t="s">
        <v>14004</v>
      </c>
      <c r="X547" s="88" t="s">
        <v>2623</v>
      </c>
      <c r="Y547" s="89">
        <v>36043.08</v>
      </c>
      <c r="Z547" s="89">
        <v>36043.68</v>
      </c>
      <c r="AA547" s="88" t="s">
        <v>2623</v>
      </c>
      <c r="AB547" s="88" t="s">
        <v>2623</v>
      </c>
      <c r="AC547" s="88" t="s">
        <v>2623</v>
      </c>
      <c r="AD547" s="89">
        <v>36043.68</v>
      </c>
      <c r="AE547" s="88" t="s">
        <v>50</v>
      </c>
      <c r="AF547" s="89">
        <v>18021.84</v>
      </c>
      <c r="AG547" s="89">
        <v>3064.36</v>
      </c>
      <c r="AH547" s="88" t="s">
        <v>27</v>
      </c>
      <c r="AI547" s="89">
        <v>0</v>
      </c>
      <c r="AJ547" s="88" t="s">
        <v>2624</v>
      </c>
      <c r="AK547" s="88" t="s">
        <v>2630</v>
      </c>
      <c r="AL547" s="88"/>
      <c r="AM547" s="88" t="s">
        <v>28</v>
      </c>
      <c r="AN547" s="88" t="s">
        <v>135</v>
      </c>
      <c r="AO547" s="88" t="s">
        <v>38</v>
      </c>
      <c r="AP547" s="88" t="s">
        <v>45</v>
      </c>
      <c r="AQ547" s="88" t="s">
        <v>8815</v>
      </c>
      <c r="AR547" s="88" t="s">
        <v>32</v>
      </c>
      <c r="AS547" s="88" t="s">
        <v>559</v>
      </c>
      <c r="AT547" s="88" t="s">
        <v>34</v>
      </c>
      <c r="AU547" s="88" t="s">
        <v>71</v>
      </c>
      <c r="AV547" s="88" t="s">
        <v>11973</v>
      </c>
      <c r="AW547" s="88" t="s">
        <v>14194</v>
      </c>
      <c r="AX547" s="88" t="s">
        <v>13534</v>
      </c>
      <c r="AY547" s="89">
        <v>0</v>
      </c>
      <c r="AZ547" s="88" t="s">
        <v>14198</v>
      </c>
      <c r="BA547" s="88" t="s">
        <v>14256</v>
      </c>
      <c r="BB547" s="88" t="s">
        <v>14257</v>
      </c>
      <c r="BC547" s="88" t="s">
        <v>36</v>
      </c>
      <c r="BD547" s="89">
        <v>36043.08</v>
      </c>
      <c r="BE547" s="88" t="s">
        <v>14256</v>
      </c>
      <c r="BF547" s="88" t="s">
        <v>14194</v>
      </c>
      <c r="BG547" s="96">
        <f t="shared" si="34"/>
        <v>2481</v>
      </c>
      <c r="BH547" s="97">
        <f t="shared" si="35"/>
        <v>82.7</v>
      </c>
    </row>
    <row r="548" spans="1:60" ht="12.95" customHeight="1" x14ac:dyDescent="0.2">
      <c r="A548" s="88" t="s">
        <v>13675</v>
      </c>
      <c r="B548" s="88">
        <v>93</v>
      </c>
      <c r="C548" s="88" t="s">
        <v>2527</v>
      </c>
      <c r="D548" s="270">
        <v>5030</v>
      </c>
      <c r="E548" s="88" t="s">
        <v>2530</v>
      </c>
      <c r="F548" s="150" t="s">
        <v>11913</v>
      </c>
      <c r="G548" s="88"/>
      <c r="H548" s="88" t="s">
        <v>10196</v>
      </c>
      <c r="I548" s="88" t="s">
        <v>13449</v>
      </c>
      <c r="J548" s="88" t="s">
        <v>7456</v>
      </c>
      <c r="K548" s="236">
        <v>61501.27</v>
      </c>
      <c r="L548" s="89">
        <v>0</v>
      </c>
      <c r="M548" s="89">
        <f t="shared" si="33"/>
        <v>61501.27</v>
      </c>
      <c r="N548" s="299">
        <v>0</v>
      </c>
      <c r="O548" s="315" t="s">
        <v>16077</v>
      </c>
      <c r="P548" s="234" t="s">
        <v>9686</v>
      </c>
      <c r="Q548" s="206">
        <v>732000</v>
      </c>
      <c r="R548" s="88" t="s">
        <v>14005</v>
      </c>
      <c r="S548" s="88" t="s">
        <v>14006</v>
      </c>
      <c r="T548" s="88" t="s">
        <v>2622</v>
      </c>
      <c r="U548" s="88" t="s">
        <v>14007</v>
      </c>
      <c r="V548" s="88" t="s">
        <v>14008</v>
      </c>
      <c r="W548" s="88" t="s">
        <v>14009</v>
      </c>
      <c r="X548" s="88" t="s">
        <v>2623</v>
      </c>
      <c r="Y548" s="89">
        <v>21911.91</v>
      </c>
      <c r="Z548" s="89">
        <v>21911.91</v>
      </c>
      <c r="AA548" s="88" t="s">
        <v>2623</v>
      </c>
      <c r="AB548" s="88" t="s">
        <v>2623</v>
      </c>
      <c r="AC548" s="88" t="s">
        <v>2623</v>
      </c>
      <c r="AD548" s="89">
        <v>21911.91</v>
      </c>
      <c r="AE548" s="88" t="s">
        <v>26</v>
      </c>
      <c r="AF548" s="89">
        <v>21911.91</v>
      </c>
      <c r="AG548" s="89">
        <v>2199.19</v>
      </c>
      <c r="AH548" s="88" t="s">
        <v>27</v>
      </c>
      <c r="AI548" s="89">
        <v>0</v>
      </c>
      <c r="AJ548" s="88" t="s">
        <v>2624</v>
      </c>
      <c r="AK548" s="88" t="s">
        <v>2625</v>
      </c>
      <c r="AL548" s="88" t="s">
        <v>2626</v>
      </c>
      <c r="AM548" s="88" t="s">
        <v>28</v>
      </c>
      <c r="AN548" s="88" t="s">
        <v>135</v>
      </c>
      <c r="AO548" s="88" t="s">
        <v>38</v>
      </c>
      <c r="AP548" s="88" t="s">
        <v>87</v>
      </c>
      <c r="AQ548" s="88" t="s">
        <v>2634</v>
      </c>
      <c r="AR548" s="88" t="s">
        <v>32</v>
      </c>
      <c r="AS548" s="88" t="s">
        <v>14199</v>
      </c>
      <c r="AT548" s="88" t="s">
        <v>34</v>
      </c>
      <c r="AU548" s="88" t="s">
        <v>71</v>
      </c>
      <c r="AV548" s="88" t="s">
        <v>11973</v>
      </c>
      <c r="AW548" s="88" t="s">
        <v>14200</v>
      </c>
      <c r="AX548" s="88" t="s">
        <v>14201</v>
      </c>
      <c r="AY548" s="89">
        <v>0</v>
      </c>
      <c r="AZ548" s="88" t="s">
        <v>14202</v>
      </c>
      <c r="BA548" s="88" t="s">
        <v>14258</v>
      </c>
      <c r="BB548" s="88" t="s">
        <v>14259</v>
      </c>
      <c r="BC548" s="88" t="s">
        <v>36</v>
      </c>
      <c r="BD548" s="89">
        <v>21911.91</v>
      </c>
      <c r="BE548" s="88" t="s">
        <v>14258</v>
      </c>
      <c r="BF548" s="88" t="s">
        <v>14200</v>
      </c>
      <c r="BG548" s="96">
        <f t="shared" si="34"/>
        <v>2538</v>
      </c>
      <c r="BH548" s="97">
        <f t="shared" si="35"/>
        <v>84.6</v>
      </c>
    </row>
    <row r="549" spans="1:60" ht="12.95" customHeight="1" x14ac:dyDescent="0.25">
      <c r="A549" s="88" t="s">
        <v>13675</v>
      </c>
      <c r="B549" s="88">
        <v>82</v>
      </c>
      <c r="C549" s="88" t="s">
        <v>2527</v>
      </c>
      <c r="D549" s="270">
        <v>1102</v>
      </c>
      <c r="E549" s="88" t="s">
        <v>11932</v>
      </c>
      <c r="F549" s="88" t="s">
        <v>11898</v>
      </c>
      <c r="G549" s="88"/>
      <c r="H549" s="88" t="s">
        <v>10196</v>
      </c>
      <c r="I549" s="88" t="s">
        <v>10462</v>
      </c>
      <c r="J549" s="88" t="s">
        <v>7453</v>
      </c>
      <c r="K549" s="189">
        <v>170734.09</v>
      </c>
      <c r="L549" s="89">
        <v>160000</v>
      </c>
      <c r="M549" s="89">
        <f xml:space="preserve"> K549-L549</f>
        <v>10734.089999999997</v>
      </c>
      <c r="N549" s="299">
        <v>22269.66</v>
      </c>
      <c r="O549" s="302"/>
      <c r="P549" s="234" t="s">
        <v>9686</v>
      </c>
      <c r="Q549" s="206">
        <v>733189</v>
      </c>
      <c r="R549" s="88" t="s">
        <v>14010</v>
      </c>
      <c r="S549" s="88" t="s">
        <v>4665</v>
      </c>
      <c r="T549" s="88" t="s">
        <v>2622</v>
      </c>
      <c r="U549" s="88" t="s">
        <v>14011</v>
      </c>
      <c r="V549" s="88" t="s">
        <v>14012</v>
      </c>
      <c r="W549" s="88" t="s">
        <v>14013</v>
      </c>
      <c r="X549" s="88" t="s">
        <v>2623</v>
      </c>
      <c r="Y549" s="89">
        <v>4701.5</v>
      </c>
      <c r="Z549" s="89">
        <v>50000</v>
      </c>
      <c r="AA549" s="88" t="s">
        <v>2623</v>
      </c>
      <c r="AB549" s="88" t="s">
        <v>2623</v>
      </c>
      <c r="AC549" s="88" t="s">
        <v>2623</v>
      </c>
      <c r="AD549" s="89">
        <v>4701.5</v>
      </c>
      <c r="AE549" s="88" t="s">
        <v>26</v>
      </c>
      <c r="AF549" s="89">
        <v>4701.5</v>
      </c>
      <c r="AG549" s="89">
        <v>0</v>
      </c>
      <c r="AH549" s="88" t="s">
        <v>27</v>
      </c>
      <c r="AI549" s="89">
        <v>0</v>
      </c>
      <c r="AJ549" s="88" t="s">
        <v>2624</v>
      </c>
      <c r="AK549" s="88" t="s">
        <v>2625</v>
      </c>
      <c r="AL549" s="88" t="s">
        <v>2626</v>
      </c>
      <c r="AM549" s="88" t="s">
        <v>28</v>
      </c>
      <c r="AN549" s="88" t="s">
        <v>135</v>
      </c>
      <c r="AO549" s="88" t="s">
        <v>38</v>
      </c>
      <c r="AP549" s="88" t="s">
        <v>45</v>
      </c>
      <c r="AQ549" s="88" t="s">
        <v>2653</v>
      </c>
      <c r="AR549" s="88" t="s">
        <v>32</v>
      </c>
      <c r="AS549" s="88" t="s">
        <v>154</v>
      </c>
      <c r="AT549" s="88" t="s">
        <v>40</v>
      </c>
      <c r="AU549" s="88" t="s">
        <v>41</v>
      </c>
      <c r="AV549" s="88" t="s">
        <v>11973</v>
      </c>
      <c r="AW549" s="88" t="s">
        <v>14200</v>
      </c>
      <c r="AX549" s="88" t="s">
        <v>2643</v>
      </c>
      <c r="AY549" s="89">
        <v>0</v>
      </c>
      <c r="AZ549" s="88" t="s">
        <v>14203</v>
      </c>
      <c r="BA549" s="88" t="s">
        <v>10564</v>
      </c>
      <c r="BB549" s="88" t="s">
        <v>14260</v>
      </c>
      <c r="BC549" s="88" t="s">
        <v>36</v>
      </c>
      <c r="BD549" s="89">
        <v>4701.5</v>
      </c>
      <c r="BE549" s="92">
        <v>39279</v>
      </c>
      <c r="BF549" s="88" t="s">
        <v>14200</v>
      </c>
      <c r="BG549" s="96">
        <f t="shared" si="34"/>
        <v>2654</v>
      </c>
      <c r="BH549" s="97">
        <f t="shared" si="35"/>
        <v>88.466666666666669</v>
      </c>
    </row>
    <row r="550" spans="1:60" ht="12.95" customHeight="1" x14ac:dyDescent="0.2">
      <c r="A550" s="88" t="s">
        <v>13675</v>
      </c>
      <c r="B550" s="88">
        <v>82</v>
      </c>
      <c r="C550" s="88" t="s">
        <v>2527</v>
      </c>
      <c r="D550" s="270">
        <v>1101</v>
      </c>
      <c r="E550" s="88" t="s">
        <v>14333</v>
      </c>
      <c r="F550" s="88" t="s">
        <v>11898</v>
      </c>
      <c r="G550" s="88"/>
      <c r="H550" s="88" t="s">
        <v>10196</v>
      </c>
      <c r="I550" s="88" t="s">
        <v>12862</v>
      </c>
      <c r="J550" s="88" t="s">
        <v>7456</v>
      </c>
      <c r="K550" s="236">
        <v>137008.12</v>
      </c>
      <c r="L550" s="89"/>
      <c r="M550" s="89">
        <f t="shared" si="33"/>
        <v>137008.12</v>
      </c>
      <c r="N550" s="299">
        <v>0</v>
      </c>
      <c r="O550" s="315" t="s">
        <v>16077</v>
      </c>
      <c r="P550" s="234" t="s">
        <v>9686</v>
      </c>
      <c r="Q550" s="206">
        <v>1233707</v>
      </c>
      <c r="R550" s="88" t="s">
        <v>14014</v>
      </c>
      <c r="S550" s="88" t="s">
        <v>14015</v>
      </c>
      <c r="T550" s="88" t="s">
        <v>2622</v>
      </c>
      <c r="U550" s="88" t="s">
        <v>14016</v>
      </c>
      <c r="V550" s="88" t="s">
        <v>14017</v>
      </c>
      <c r="W550" s="88" t="s">
        <v>14018</v>
      </c>
      <c r="X550" s="88" t="s">
        <v>2623</v>
      </c>
      <c r="Y550" s="89">
        <v>80000</v>
      </c>
      <c r="Z550" s="89">
        <v>80000</v>
      </c>
      <c r="AA550" s="88" t="s">
        <v>2623</v>
      </c>
      <c r="AB550" s="88" t="s">
        <v>2623</v>
      </c>
      <c r="AC550" s="88" t="s">
        <v>2623</v>
      </c>
      <c r="AD550" s="89">
        <v>80000</v>
      </c>
      <c r="AE550" s="88" t="s">
        <v>50</v>
      </c>
      <c r="AF550" s="89">
        <v>40000</v>
      </c>
      <c r="AG550" s="89">
        <v>4941.6099999999997</v>
      </c>
      <c r="AH550" s="88" t="s">
        <v>27</v>
      </c>
      <c r="AI550" s="89">
        <v>0</v>
      </c>
      <c r="AJ550" s="88" t="s">
        <v>2624</v>
      </c>
      <c r="AK550" s="88" t="s">
        <v>2630</v>
      </c>
      <c r="AL550" s="88"/>
      <c r="AM550" s="88" t="s">
        <v>28</v>
      </c>
      <c r="AN550" s="88" t="s">
        <v>135</v>
      </c>
      <c r="AO550" s="88" t="s">
        <v>136</v>
      </c>
      <c r="AP550" s="88" t="s">
        <v>31</v>
      </c>
      <c r="AQ550" s="88" t="s">
        <v>2636</v>
      </c>
      <c r="AR550" s="88" t="s">
        <v>32</v>
      </c>
      <c r="AS550" s="88" t="s">
        <v>70</v>
      </c>
      <c r="AT550" s="88" t="s">
        <v>34</v>
      </c>
      <c r="AU550" s="88" t="s">
        <v>71</v>
      </c>
      <c r="AV550" s="88" t="s">
        <v>11973</v>
      </c>
      <c r="AW550" s="88" t="s">
        <v>14194</v>
      </c>
      <c r="AX550" s="88" t="s">
        <v>13534</v>
      </c>
      <c r="AY550" s="89">
        <v>0</v>
      </c>
      <c r="AZ550" s="88" t="s">
        <v>14204</v>
      </c>
      <c r="BA550" s="88" t="s">
        <v>14261</v>
      </c>
      <c r="BB550" s="88" t="s">
        <v>14262</v>
      </c>
      <c r="BC550" s="88" t="s">
        <v>36</v>
      </c>
      <c r="BD550" s="89">
        <v>80000</v>
      </c>
      <c r="BE550" s="88" t="s">
        <v>14261</v>
      </c>
      <c r="BF550" s="88" t="s">
        <v>14194</v>
      </c>
      <c r="BG550" s="96">
        <f t="shared" si="34"/>
        <v>1589</v>
      </c>
      <c r="BH550" s="97">
        <f t="shared" si="35"/>
        <v>52.966666666666669</v>
      </c>
    </row>
    <row r="551" spans="1:60" ht="12.95" customHeight="1" x14ac:dyDescent="0.2">
      <c r="A551" s="88" t="s">
        <v>13675</v>
      </c>
      <c r="B551" s="88">
        <v>82</v>
      </c>
      <c r="C551" s="88" t="s">
        <v>2527</v>
      </c>
      <c r="D551" s="270">
        <v>165</v>
      </c>
      <c r="E551" s="88" t="s">
        <v>2532</v>
      </c>
      <c r="F551" s="88" t="s">
        <v>10461</v>
      </c>
      <c r="G551" s="88"/>
      <c r="H551" s="88" t="s">
        <v>10196</v>
      </c>
      <c r="I551" s="88" t="s">
        <v>10206</v>
      </c>
      <c r="J551" s="88" t="s">
        <v>7839</v>
      </c>
      <c r="K551" s="189">
        <v>224144.5</v>
      </c>
      <c r="L551" s="89">
        <v>224144.5</v>
      </c>
      <c r="M551" s="89">
        <f xml:space="preserve"> K551-L551</f>
        <v>0</v>
      </c>
      <c r="N551" s="299">
        <v>20376.77</v>
      </c>
      <c r="O551" s="299"/>
      <c r="P551" s="234" t="s">
        <v>9686</v>
      </c>
      <c r="Q551" s="206">
        <v>1052069</v>
      </c>
      <c r="R551" s="88" t="s">
        <v>14019</v>
      </c>
      <c r="S551" s="88" t="s">
        <v>14020</v>
      </c>
      <c r="T551" s="88" t="s">
        <v>2622</v>
      </c>
      <c r="U551" s="88" t="s">
        <v>14021</v>
      </c>
      <c r="V551" s="88" t="s">
        <v>14022</v>
      </c>
      <c r="W551" s="88" t="s">
        <v>14023</v>
      </c>
      <c r="X551" s="88" t="s">
        <v>2623</v>
      </c>
      <c r="Y551" s="89">
        <v>98183.7</v>
      </c>
      <c r="Z551" s="89">
        <v>98183.7</v>
      </c>
      <c r="AA551" s="88" t="s">
        <v>2623</v>
      </c>
      <c r="AB551" s="88" t="s">
        <v>2623</v>
      </c>
      <c r="AC551" s="88" t="s">
        <v>2623</v>
      </c>
      <c r="AD551" s="89">
        <v>98183.7</v>
      </c>
      <c r="AE551" s="88" t="s">
        <v>50</v>
      </c>
      <c r="AF551" s="89">
        <v>49091.85</v>
      </c>
      <c r="AG551" s="89">
        <v>0</v>
      </c>
      <c r="AH551" s="88" t="s">
        <v>27</v>
      </c>
      <c r="AI551" s="89">
        <v>0</v>
      </c>
      <c r="AJ551" s="88" t="s">
        <v>2629</v>
      </c>
      <c r="AK551" s="88" t="s">
        <v>2625</v>
      </c>
      <c r="AL551" s="88" t="s">
        <v>2626</v>
      </c>
      <c r="AM551" s="88" t="s">
        <v>28</v>
      </c>
      <c r="AN551" s="88" t="s">
        <v>135</v>
      </c>
      <c r="AO551" s="88" t="s">
        <v>136</v>
      </c>
      <c r="AP551" s="88" t="s">
        <v>31</v>
      </c>
      <c r="AQ551" s="88" t="s">
        <v>2634</v>
      </c>
      <c r="AR551" s="88" t="s">
        <v>32</v>
      </c>
      <c r="AS551" s="88" t="s">
        <v>347</v>
      </c>
      <c r="AT551" s="88" t="s">
        <v>34</v>
      </c>
      <c r="AU551" s="88" t="s">
        <v>71</v>
      </c>
      <c r="AV551" s="88" t="s">
        <v>11973</v>
      </c>
      <c r="AW551" s="88" t="s">
        <v>14205</v>
      </c>
      <c r="AX551" s="88" t="s">
        <v>13909</v>
      </c>
      <c r="AY551" s="89">
        <v>0</v>
      </c>
      <c r="AZ551" s="88" t="s">
        <v>14206</v>
      </c>
      <c r="BA551" s="88" t="s">
        <v>14263</v>
      </c>
      <c r="BB551" s="88" t="s">
        <v>14264</v>
      </c>
      <c r="BC551" s="88" t="s">
        <v>36</v>
      </c>
      <c r="BD551" s="89">
        <v>98183.7</v>
      </c>
      <c r="BE551" s="88" t="s">
        <v>14263</v>
      </c>
      <c r="BF551" s="88" t="s">
        <v>14205</v>
      </c>
      <c r="BG551" s="96">
        <f t="shared" si="34"/>
        <v>1943</v>
      </c>
      <c r="BH551" s="97">
        <f t="shared" si="35"/>
        <v>64.766666666666666</v>
      </c>
    </row>
    <row r="552" spans="1:60" ht="12.95" customHeight="1" x14ac:dyDescent="0.2">
      <c r="A552" s="88" t="s">
        <v>13675</v>
      </c>
      <c r="B552" s="88">
        <v>93</v>
      </c>
      <c r="C552" s="88" t="s">
        <v>2527</v>
      </c>
      <c r="D552" s="270">
        <v>5030</v>
      </c>
      <c r="E552" s="88" t="s">
        <v>2530</v>
      </c>
      <c r="F552" s="150" t="s">
        <v>11913</v>
      </c>
      <c r="G552" s="88"/>
      <c r="H552" s="88" t="s">
        <v>10196</v>
      </c>
      <c r="I552" s="88" t="s">
        <v>11891</v>
      </c>
      <c r="J552" s="88" t="s">
        <v>7456</v>
      </c>
      <c r="K552" s="236">
        <v>58724.36</v>
      </c>
      <c r="L552" s="89">
        <v>0</v>
      </c>
      <c r="M552" s="89">
        <f t="shared" si="33"/>
        <v>58724.36</v>
      </c>
      <c r="N552" s="299">
        <v>0</v>
      </c>
      <c r="O552" s="315" t="s">
        <v>16077</v>
      </c>
      <c r="P552" s="234" t="s">
        <v>9686</v>
      </c>
      <c r="Q552" s="206">
        <v>1051744</v>
      </c>
      <c r="R552" s="88" t="s">
        <v>14024</v>
      </c>
      <c r="S552" s="88" t="s">
        <v>14025</v>
      </c>
      <c r="T552" s="88" t="s">
        <v>2622</v>
      </c>
      <c r="U552" s="88" t="s">
        <v>14026</v>
      </c>
      <c r="V552" s="88" t="s">
        <v>14027</v>
      </c>
      <c r="W552" s="88" t="s">
        <v>11117</v>
      </c>
      <c r="X552" s="88" t="s">
        <v>2623</v>
      </c>
      <c r="Y552" s="89">
        <v>28335</v>
      </c>
      <c r="Z552" s="89">
        <v>28335</v>
      </c>
      <c r="AA552" s="88" t="s">
        <v>2623</v>
      </c>
      <c r="AB552" s="88" t="s">
        <v>2623</v>
      </c>
      <c r="AC552" s="88" t="s">
        <v>2623</v>
      </c>
      <c r="AD552" s="89">
        <v>28335</v>
      </c>
      <c r="AE552" s="88" t="s">
        <v>50</v>
      </c>
      <c r="AF552" s="89">
        <v>14167.5</v>
      </c>
      <c r="AG552" s="89">
        <v>0</v>
      </c>
      <c r="AH552" s="88" t="s">
        <v>27</v>
      </c>
      <c r="AI552" s="89">
        <v>0</v>
      </c>
      <c r="AJ552" s="88" t="s">
        <v>2629</v>
      </c>
      <c r="AK552" s="88" t="s">
        <v>2630</v>
      </c>
      <c r="AL552" s="88"/>
      <c r="AM552" s="88" t="s">
        <v>28</v>
      </c>
      <c r="AN552" s="88" t="s">
        <v>512</v>
      </c>
      <c r="AO552" s="88" t="s">
        <v>3164</v>
      </c>
      <c r="AP552" s="88" t="s">
        <v>31</v>
      </c>
      <c r="AQ552" s="88" t="s">
        <v>2644</v>
      </c>
      <c r="AR552" s="88" t="s">
        <v>32</v>
      </c>
      <c r="AS552" s="88" t="s">
        <v>150</v>
      </c>
      <c r="AT552" s="88" t="s">
        <v>34</v>
      </c>
      <c r="AU552" s="88" t="s">
        <v>71</v>
      </c>
      <c r="AV552" s="88" t="s">
        <v>11973</v>
      </c>
      <c r="AW552" s="88" t="s">
        <v>14194</v>
      </c>
      <c r="AX552" s="88" t="s">
        <v>14196</v>
      </c>
      <c r="AY552" s="89">
        <v>0</v>
      </c>
      <c r="AZ552" s="88" t="s">
        <v>14207</v>
      </c>
      <c r="BA552" s="88" t="s">
        <v>14265</v>
      </c>
      <c r="BB552" s="88" t="s">
        <v>14266</v>
      </c>
      <c r="BC552" s="88" t="s">
        <v>36</v>
      </c>
      <c r="BD552" s="89">
        <v>28335</v>
      </c>
      <c r="BE552" s="88" t="s">
        <v>14265</v>
      </c>
      <c r="BF552" s="88" t="s">
        <v>14194</v>
      </c>
      <c r="BG552" s="96">
        <f t="shared" si="34"/>
        <v>1931</v>
      </c>
      <c r="BH552" s="97">
        <f t="shared" si="35"/>
        <v>64.36666666666666</v>
      </c>
    </row>
    <row r="553" spans="1:60" ht="12.95" customHeight="1" x14ac:dyDescent="0.2">
      <c r="A553" s="88" t="s">
        <v>13675</v>
      </c>
      <c r="B553" s="88">
        <v>82</v>
      </c>
      <c r="C553" s="88" t="s">
        <v>2527</v>
      </c>
      <c r="D553" s="270">
        <v>9999</v>
      </c>
      <c r="E553" s="88" t="s">
        <v>2529</v>
      </c>
      <c r="F553" s="88" t="s">
        <v>10200</v>
      </c>
      <c r="G553" s="200" t="s">
        <v>9730</v>
      </c>
      <c r="H553" s="88" t="s">
        <v>11884</v>
      </c>
      <c r="I553" s="88" t="s">
        <v>13987</v>
      </c>
      <c r="J553" s="88" t="s">
        <v>7456</v>
      </c>
      <c r="K553" s="89">
        <v>288038.89</v>
      </c>
      <c r="L553" s="89">
        <v>0</v>
      </c>
      <c r="M553" s="89">
        <f t="shared" si="33"/>
        <v>288038.89</v>
      </c>
      <c r="N553" s="299">
        <v>0</v>
      </c>
      <c r="O553" s="315" t="s">
        <v>16077</v>
      </c>
      <c r="P553" s="234" t="s">
        <v>9686</v>
      </c>
      <c r="Q553" s="206">
        <v>679219</v>
      </c>
      <c r="R553" s="88" t="s">
        <v>14028</v>
      </c>
      <c r="S553" s="88" t="s">
        <v>14029</v>
      </c>
      <c r="T553" s="88" t="s">
        <v>2622</v>
      </c>
      <c r="U553" s="88" t="s">
        <v>14030</v>
      </c>
      <c r="V553" s="88" t="s">
        <v>14031</v>
      </c>
      <c r="W553" s="88" t="s">
        <v>14032</v>
      </c>
      <c r="X553" s="88" t="s">
        <v>2623</v>
      </c>
      <c r="Y553" s="89">
        <v>100000</v>
      </c>
      <c r="Z553" s="89">
        <v>100000</v>
      </c>
      <c r="AA553" s="88" t="s">
        <v>2623</v>
      </c>
      <c r="AB553" s="88" t="s">
        <v>2623</v>
      </c>
      <c r="AC553" s="88" t="s">
        <v>2623</v>
      </c>
      <c r="AD553" s="89">
        <v>100000</v>
      </c>
      <c r="AE553" s="88" t="s">
        <v>26</v>
      </c>
      <c r="AF553" s="89">
        <v>100000</v>
      </c>
      <c r="AG553" s="89">
        <v>2937.99</v>
      </c>
      <c r="AH553" s="88" t="s">
        <v>27</v>
      </c>
      <c r="AI553" s="89">
        <v>0</v>
      </c>
      <c r="AJ553" s="88" t="s">
        <v>2629</v>
      </c>
      <c r="AK553" s="88" t="s">
        <v>2638</v>
      </c>
      <c r="AL553" s="88" t="s">
        <v>2642</v>
      </c>
      <c r="AM553" s="88" t="s">
        <v>28</v>
      </c>
      <c r="AN553" s="88" t="s">
        <v>135</v>
      </c>
      <c r="AO553" s="88" t="s">
        <v>91</v>
      </c>
      <c r="AP553" s="88" t="s">
        <v>87</v>
      </c>
      <c r="AQ553" s="88" t="s">
        <v>8815</v>
      </c>
      <c r="AR553" s="88" t="s">
        <v>32</v>
      </c>
      <c r="AS553" s="88" t="s">
        <v>14208</v>
      </c>
      <c r="AT553" s="88" t="s">
        <v>34</v>
      </c>
      <c r="AU553" s="88" t="s">
        <v>71</v>
      </c>
      <c r="AV553" s="88" t="s">
        <v>11973</v>
      </c>
      <c r="AW553" s="88" t="s">
        <v>14200</v>
      </c>
      <c r="AX553" s="88" t="s">
        <v>14196</v>
      </c>
      <c r="AY553" s="89">
        <v>0</v>
      </c>
      <c r="AZ553" s="88" t="s">
        <v>14209</v>
      </c>
      <c r="BA553" s="88" t="s">
        <v>14267</v>
      </c>
      <c r="BB553" s="88" t="s">
        <v>14268</v>
      </c>
      <c r="BC553" s="88" t="s">
        <v>36</v>
      </c>
      <c r="BD553" s="89">
        <v>100000</v>
      </c>
      <c r="BE553" s="88" t="s">
        <v>14267</v>
      </c>
      <c r="BF553" s="88" t="s">
        <v>14200</v>
      </c>
      <c r="BG553" s="96">
        <f t="shared" si="34"/>
        <v>2625</v>
      </c>
      <c r="BH553" s="97">
        <f t="shared" si="35"/>
        <v>87.5</v>
      </c>
    </row>
    <row r="554" spans="1:60" ht="12.95" customHeight="1" x14ac:dyDescent="0.2">
      <c r="A554" s="88" t="s">
        <v>13675</v>
      </c>
      <c r="B554" s="88">
        <v>93</v>
      </c>
      <c r="C554" s="88" t="s">
        <v>2527</v>
      </c>
      <c r="D554" s="270">
        <v>7012</v>
      </c>
      <c r="E554" s="88" t="s">
        <v>2540</v>
      </c>
      <c r="F554" s="88" t="s">
        <v>11898</v>
      </c>
      <c r="G554" s="88"/>
      <c r="H554" s="88" t="s">
        <v>10196</v>
      </c>
      <c r="I554" s="88" t="s">
        <v>11890</v>
      </c>
      <c r="J554" s="88" t="s">
        <v>7456</v>
      </c>
      <c r="K554" s="236">
        <v>99256.21</v>
      </c>
      <c r="L554" s="89">
        <v>0</v>
      </c>
      <c r="M554" s="89">
        <f t="shared" si="33"/>
        <v>99256.21</v>
      </c>
      <c r="N554" s="299">
        <v>0</v>
      </c>
      <c r="O554" s="315" t="s">
        <v>16077</v>
      </c>
      <c r="P554" s="234" t="s">
        <v>9686</v>
      </c>
      <c r="Q554" s="206">
        <v>1131460</v>
      </c>
      <c r="R554" s="88" t="s">
        <v>14033</v>
      </c>
      <c r="S554" s="88" t="s">
        <v>14034</v>
      </c>
      <c r="T554" s="88" t="s">
        <v>2622</v>
      </c>
      <c r="U554" s="88" t="s">
        <v>14035</v>
      </c>
      <c r="V554" s="88" t="s">
        <v>14036</v>
      </c>
      <c r="W554" s="88" t="s">
        <v>14037</v>
      </c>
      <c r="X554" s="88" t="s">
        <v>2623</v>
      </c>
      <c r="Y554" s="89">
        <v>43895.7</v>
      </c>
      <c r="Z554" s="89">
        <v>43895.7</v>
      </c>
      <c r="AA554" s="88" t="s">
        <v>2623</v>
      </c>
      <c r="AB554" s="88" t="s">
        <v>2623</v>
      </c>
      <c r="AC554" s="88" t="s">
        <v>2623</v>
      </c>
      <c r="AD554" s="89">
        <v>43895.7</v>
      </c>
      <c r="AE554" s="88" t="s">
        <v>50</v>
      </c>
      <c r="AF554" s="89">
        <v>21947.85</v>
      </c>
      <c r="AG554" s="89">
        <v>0</v>
      </c>
      <c r="AH554" s="88" t="s">
        <v>27</v>
      </c>
      <c r="AI554" s="89">
        <v>0</v>
      </c>
      <c r="AJ554" s="88" t="s">
        <v>2629</v>
      </c>
      <c r="AK554" s="88" t="s">
        <v>2630</v>
      </c>
      <c r="AL554" s="88"/>
      <c r="AM554" s="88" t="s">
        <v>28</v>
      </c>
      <c r="AN554" s="88" t="s">
        <v>135</v>
      </c>
      <c r="AO554" s="88" t="s">
        <v>136</v>
      </c>
      <c r="AP554" s="88" t="s">
        <v>45</v>
      </c>
      <c r="AQ554" s="88" t="s">
        <v>2627</v>
      </c>
      <c r="AR554" s="88" t="s">
        <v>32</v>
      </c>
      <c r="AS554" s="88" t="s">
        <v>77</v>
      </c>
      <c r="AT554" s="88" t="s">
        <v>34</v>
      </c>
      <c r="AU554" s="88" t="s">
        <v>71</v>
      </c>
      <c r="AV554" s="88" t="s">
        <v>11973</v>
      </c>
      <c r="AW554" s="88" t="s">
        <v>14194</v>
      </c>
      <c r="AX554" s="88" t="s">
        <v>13534</v>
      </c>
      <c r="AY554" s="89">
        <v>0</v>
      </c>
      <c r="AZ554" s="88" t="s">
        <v>14210</v>
      </c>
      <c r="BA554" s="88" t="s">
        <v>14269</v>
      </c>
      <c r="BB554" s="88" t="s">
        <v>14270</v>
      </c>
      <c r="BC554" s="88" t="s">
        <v>36</v>
      </c>
      <c r="BD554" s="89">
        <v>43895.7</v>
      </c>
      <c r="BE554" s="88" t="s">
        <v>14269</v>
      </c>
      <c r="BF554" s="88" t="s">
        <v>14194</v>
      </c>
      <c r="BG554" s="96">
        <f t="shared" si="34"/>
        <v>1968</v>
      </c>
      <c r="BH554" s="97">
        <f t="shared" si="35"/>
        <v>65.599999999999994</v>
      </c>
    </row>
    <row r="555" spans="1:60" ht="12.95" customHeight="1" x14ac:dyDescent="0.2">
      <c r="A555" s="88" t="s">
        <v>13675</v>
      </c>
      <c r="B555" s="88">
        <v>82</v>
      </c>
      <c r="C555" s="88" t="s">
        <v>2527</v>
      </c>
      <c r="D555" s="270">
        <v>5071</v>
      </c>
      <c r="E555" s="88" t="s">
        <v>2556</v>
      </c>
      <c r="F555" s="88" t="s">
        <v>10200</v>
      </c>
      <c r="G555" s="200" t="s">
        <v>9729</v>
      </c>
      <c r="H555" s="88" t="s">
        <v>10196</v>
      </c>
      <c r="I555" s="88" t="s">
        <v>11920</v>
      </c>
      <c r="J555" s="88" t="s">
        <v>7456</v>
      </c>
      <c r="K555" s="236">
        <v>60340.84</v>
      </c>
      <c r="L555" s="89">
        <v>0</v>
      </c>
      <c r="M555" s="89">
        <f t="shared" si="33"/>
        <v>60340.84</v>
      </c>
      <c r="N555" s="299">
        <v>0</v>
      </c>
      <c r="O555" s="315" t="s">
        <v>16077</v>
      </c>
      <c r="P555" s="234" t="s">
        <v>9686</v>
      </c>
      <c r="Q555" s="206">
        <v>1336102</v>
      </c>
      <c r="R555" s="88" t="s">
        <v>14038</v>
      </c>
      <c r="S555" s="88" t="s">
        <v>14039</v>
      </c>
      <c r="T555" s="88" t="s">
        <v>2622</v>
      </c>
      <c r="U555" s="88" t="s">
        <v>14040</v>
      </c>
      <c r="V555" s="88" t="s">
        <v>14041</v>
      </c>
      <c r="W555" s="88" t="s">
        <v>14042</v>
      </c>
      <c r="X555" s="88" t="s">
        <v>2623</v>
      </c>
      <c r="Y555" s="89">
        <v>38000</v>
      </c>
      <c r="Z555" s="89">
        <v>38000</v>
      </c>
      <c r="AA555" s="88" t="s">
        <v>2623</v>
      </c>
      <c r="AB555" s="88" t="s">
        <v>2623</v>
      </c>
      <c r="AC555" s="88" t="s">
        <v>2623</v>
      </c>
      <c r="AD555" s="89">
        <v>38000</v>
      </c>
      <c r="AE555" s="88" t="s">
        <v>50</v>
      </c>
      <c r="AF555" s="89">
        <v>19000</v>
      </c>
      <c r="AG555" s="89">
        <v>0</v>
      </c>
      <c r="AH555" s="88" t="s">
        <v>27</v>
      </c>
      <c r="AI555" s="89">
        <v>0</v>
      </c>
      <c r="AJ555" s="88" t="s">
        <v>2629</v>
      </c>
      <c r="AK555" s="88" t="s">
        <v>2630</v>
      </c>
      <c r="AL555" s="88"/>
      <c r="AM555" s="88" t="s">
        <v>28</v>
      </c>
      <c r="AN555" s="88" t="s">
        <v>135</v>
      </c>
      <c r="AO555" s="88" t="s">
        <v>136</v>
      </c>
      <c r="AP555" s="88" t="s">
        <v>45</v>
      </c>
      <c r="AQ555" s="88" t="s">
        <v>2644</v>
      </c>
      <c r="AR555" s="88" t="s">
        <v>32</v>
      </c>
      <c r="AS555" s="88" t="s">
        <v>56</v>
      </c>
      <c r="AT555" s="88" t="s">
        <v>53</v>
      </c>
      <c r="AU555" s="88" t="s">
        <v>71</v>
      </c>
      <c r="AV555" s="88" t="s">
        <v>11973</v>
      </c>
      <c r="AW555" s="88" t="s">
        <v>14194</v>
      </c>
      <c r="AX555" s="88" t="s">
        <v>13534</v>
      </c>
      <c r="AY555" s="89">
        <v>0</v>
      </c>
      <c r="AZ555" s="88" t="s">
        <v>14211</v>
      </c>
      <c r="BA555" s="88" t="s">
        <v>14271</v>
      </c>
      <c r="BB555" s="88" t="s">
        <v>14272</v>
      </c>
      <c r="BC555" s="88" t="s">
        <v>36</v>
      </c>
      <c r="BD555" s="89">
        <v>38000</v>
      </c>
      <c r="BE555" s="88" t="s">
        <v>14271</v>
      </c>
      <c r="BF555" s="88" t="s">
        <v>14194</v>
      </c>
      <c r="BG555" s="96">
        <f t="shared" si="34"/>
        <v>1268</v>
      </c>
      <c r="BH555" s="97">
        <f t="shared" si="35"/>
        <v>42.266666666666666</v>
      </c>
    </row>
    <row r="556" spans="1:60" ht="12.95" customHeight="1" x14ac:dyDescent="0.2">
      <c r="A556" s="88" t="s">
        <v>13675</v>
      </c>
      <c r="B556" s="88">
        <v>93</v>
      </c>
      <c r="C556" s="88" t="s">
        <v>2527</v>
      </c>
      <c r="D556" s="270">
        <v>5052</v>
      </c>
      <c r="E556" s="88" t="s">
        <v>2545</v>
      </c>
      <c r="F556" s="98" t="s">
        <v>10200</v>
      </c>
      <c r="G556" s="200" t="s">
        <v>9730</v>
      </c>
      <c r="H556" s="88" t="s">
        <v>10196</v>
      </c>
      <c r="I556" s="33" t="s">
        <v>17459</v>
      </c>
      <c r="J556" s="88" t="s">
        <v>7456</v>
      </c>
      <c r="K556" s="235">
        <v>14755.91</v>
      </c>
      <c r="L556" s="89">
        <v>0</v>
      </c>
      <c r="M556" s="89">
        <f>K556-L556</f>
        <v>14755.91</v>
      </c>
      <c r="N556" s="299">
        <v>0</v>
      </c>
      <c r="O556" s="315" t="s">
        <v>16077</v>
      </c>
      <c r="P556" s="234" t="s">
        <v>9686</v>
      </c>
      <c r="Q556" s="206">
        <v>1368799</v>
      </c>
      <c r="R556" s="88" t="s">
        <v>14043</v>
      </c>
      <c r="S556" s="88" t="s">
        <v>14044</v>
      </c>
      <c r="T556" s="88" t="s">
        <v>2622</v>
      </c>
      <c r="U556" s="88" t="s">
        <v>14045</v>
      </c>
      <c r="V556" s="88" t="s">
        <v>14046</v>
      </c>
      <c r="W556" s="88" t="s">
        <v>14047</v>
      </c>
      <c r="X556" s="88" t="s">
        <v>2623</v>
      </c>
      <c r="Y556" s="89">
        <v>11546.56</v>
      </c>
      <c r="Z556" s="89">
        <v>11546.56</v>
      </c>
      <c r="AA556" s="88" t="s">
        <v>2623</v>
      </c>
      <c r="AB556" s="88" t="s">
        <v>2623</v>
      </c>
      <c r="AC556" s="88" t="s">
        <v>2623</v>
      </c>
      <c r="AD556" s="89">
        <v>11546.56</v>
      </c>
      <c r="AE556" s="88" t="s">
        <v>50</v>
      </c>
      <c r="AF556" s="89">
        <v>5773.28</v>
      </c>
      <c r="AG556" s="89">
        <v>0</v>
      </c>
      <c r="AH556" s="88" t="s">
        <v>27</v>
      </c>
      <c r="AI556" s="89">
        <v>0</v>
      </c>
      <c r="AJ556" s="88" t="s">
        <v>2629</v>
      </c>
      <c r="AK556" s="88" t="s">
        <v>2630</v>
      </c>
      <c r="AL556" s="88"/>
      <c r="AM556" s="88" t="s">
        <v>28</v>
      </c>
      <c r="AN556" s="88" t="s">
        <v>135</v>
      </c>
      <c r="AO556" s="88" t="s">
        <v>136</v>
      </c>
      <c r="AP556" s="88" t="s">
        <v>31</v>
      </c>
      <c r="AQ556" s="88" t="s">
        <v>10270</v>
      </c>
      <c r="AR556" s="88" t="s">
        <v>32</v>
      </c>
      <c r="AS556" s="88" t="s">
        <v>56</v>
      </c>
      <c r="AT556" s="88" t="s">
        <v>53</v>
      </c>
      <c r="AU556" s="88" t="s">
        <v>71</v>
      </c>
      <c r="AV556" s="88" t="s">
        <v>11973</v>
      </c>
      <c r="AW556" s="88" t="s">
        <v>14194</v>
      </c>
      <c r="AX556" s="88" t="s">
        <v>13915</v>
      </c>
      <c r="AY556" s="89">
        <v>0</v>
      </c>
      <c r="AZ556" s="88" t="s">
        <v>14212</v>
      </c>
      <c r="BA556" s="88" t="s">
        <v>14273</v>
      </c>
      <c r="BB556" s="88" t="s">
        <v>14274</v>
      </c>
      <c r="BC556" s="88" t="s">
        <v>36</v>
      </c>
      <c r="BD556" s="89">
        <v>11546.56</v>
      </c>
      <c r="BE556" s="88" t="s">
        <v>14273</v>
      </c>
      <c r="BF556" s="88" t="s">
        <v>14194</v>
      </c>
      <c r="BG556" s="96">
        <f t="shared" si="34"/>
        <v>1143</v>
      </c>
      <c r="BH556" s="97">
        <f t="shared" si="35"/>
        <v>38.1</v>
      </c>
    </row>
    <row r="557" spans="1:60" ht="12.95" customHeight="1" x14ac:dyDescent="0.2">
      <c r="A557" s="88" t="s">
        <v>13675</v>
      </c>
      <c r="B557" s="88">
        <v>93</v>
      </c>
      <c r="C557" s="88" t="s">
        <v>2527</v>
      </c>
      <c r="D557" s="270">
        <v>7012</v>
      </c>
      <c r="E557" s="88" t="s">
        <v>2540</v>
      </c>
      <c r="F557" s="150" t="s">
        <v>11913</v>
      </c>
      <c r="G557" s="88"/>
      <c r="H557" s="88" t="s">
        <v>10196</v>
      </c>
      <c r="I557" s="88" t="s">
        <v>10206</v>
      </c>
      <c r="J557" s="88" t="s">
        <v>7839</v>
      </c>
      <c r="K557" s="89">
        <v>247254.7</v>
      </c>
      <c r="L557" s="89">
        <v>247254.7</v>
      </c>
      <c r="M557" s="89">
        <f>K557-L557</f>
        <v>0</v>
      </c>
      <c r="N557" s="299">
        <v>24725.47</v>
      </c>
      <c r="O557" s="299" t="s">
        <v>16086</v>
      </c>
      <c r="P557" s="234" t="s">
        <v>9686</v>
      </c>
      <c r="Q557" s="206">
        <v>1095397</v>
      </c>
      <c r="R557" s="88" t="s">
        <v>14048</v>
      </c>
      <c r="S557" s="88" t="s">
        <v>14049</v>
      </c>
      <c r="T557" s="88" t="s">
        <v>2622</v>
      </c>
      <c r="U557" s="88">
        <v>112323</v>
      </c>
      <c r="V557" s="88" t="s">
        <v>14050</v>
      </c>
      <c r="W557" s="88" t="s">
        <v>14051</v>
      </c>
      <c r="X557" s="88" t="s">
        <v>2623</v>
      </c>
      <c r="Y557" s="89">
        <v>68005.8</v>
      </c>
      <c r="Z557" s="89">
        <v>68005.8</v>
      </c>
      <c r="AA557" s="88" t="s">
        <v>2623</v>
      </c>
      <c r="AB557" s="88" t="s">
        <v>2623</v>
      </c>
      <c r="AC557" s="88" t="s">
        <v>2623</v>
      </c>
      <c r="AD557" s="89">
        <v>68005.8</v>
      </c>
      <c r="AE557" s="88" t="s">
        <v>26</v>
      </c>
      <c r="AF557" s="89">
        <v>68005.8</v>
      </c>
      <c r="AG557" s="89">
        <v>271980.17</v>
      </c>
      <c r="AH557" s="88" t="s">
        <v>27</v>
      </c>
      <c r="AI557" s="89">
        <v>0</v>
      </c>
      <c r="AJ557" s="88" t="s">
        <v>2629</v>
      </c>
      <c r="AK557" s="88" t="s">
        <v>2630</v>
      </c>
      <c r="AL557" s="88"/>
      <c r="AM557" s="88" t="s">
        <v>28</v>
      </c>
      <c r="AN557" s="88" t="s">
        <v>135</v>
      </c>
      <c r="AO557" s="88" t="s">
        <v>136</v>
      </c>
      <c r="AP557" s="88" t="s">
        <v>45</v>
      </c>
      <c r="AQ557" s="88" t="s">
        <v>2671</v>
      </c>
      <c r="AR557" s="88" t="s">
        <v>32</v>
      </c>
      <c r="AS557" s="88" t="s">
        <v>100</v>
      </c>
      <c r="AT557" s="88" t="s">
        <v>101</v>
      </c>
      <c r="AU557" s="88" t="s">
        <v>10384</v>
      </c>
      <c r="AV557" s="88" t="s">
        <v>11973</v>
      </c>
      <c r="AW557" s="88" t="s">
        <v>14213</v>
      </c>
      <c r="AX557" s="88" t="s">
        <v>13909</v>
      </c>
      <c r="AY557" s="89">
        <v>0</v>
      </c>
      <c r="AZ557" s="88" t="s">
        <v>14214</v>
      </c>
      <c r="BA557" s="88" t="s">
        <v>14275</v>
      </c>
      <c r="BB557" s="88" t="s">
        <v>14276</v>
      </c>
      <c r="BC557" s="88" t="s">
        <v>36</v>
      </c>
      <c r="BD557" s="89">
        <v>68005.8</v>
      </c>
      <c r="BE557" s="88" t="s">
        <v>14275</v>
      </c>
      <c r="BF557" s="88" t="s">
        <v>14213</v>
      </c>
      <c r="BG557" s="96">
        <f t="shared" si="34"/>
        <v>2120</v>
      </c>
      <c r="BH557" s="97">
        <f t="shared" si="35"/>
        <v>70.666666666666671</v>
      </c>
    </row>
    <row r="558" spans="1:60" ht="12.95" customHeight="1" x14ac:dyDescent="0.2">
      <c r="A558" s="88" t="s">
        <v>13675</v>
      </c>
      <c r="B558" s="88">
        <v>93</v>
      </c>
      <c r="C558" s="88" t="s">
        <v>2527</v>
      </c>
      <c r="D558" s="270">
        <v>6004</v>
      </c>
      <c r="E558" s="88" t="s">
        <v>2534</v>
      </c>
      <c r="F558" s="88" t="s">
        <v>10463</v>
      </c>
      <c r="G558" s="88"/>
      <c r="H558" s="88" t="s">
        <v>10196</v>
      </c>
      <c r="I558" s="33" t="s">
        <v>17459</v>
      </c>
      <c r="J558" s="88" t="s">
        <v>7453</v>
      </c>
      <c r="K558" s="89">
        <v>221781.03</v>
      </c>
      <c r="L558" s="89">
        <v>200000</v>
      </c>
      <c r="M558" s="89">
        <f>K558-L558</f>
        <v>21781.03</v>
      </c>
      <c r="N558" s="299">
        <v>20000</v>
      </c>
      <c r="O558" s="299" t="s">
        <v>16086</v>
      </c>
      <c r="P558" s="234" t="s">
        <v>9686</v>
      </c>
      <c r="Q558" s="206">
        <v>1036057</v>
      </c>
      <c r="R558" s="88" t="s">
        <v>14052</v>
      </c>
      <c r="S558" s="88" t="s">
        <v>14053</v>
      </c>
      <c r="T558" s="88" t="s">
        <v>2622</v>
      </c>
      <c r="U558" s="88" t="s">
        <v>14054</v>
      </c>
      <c r="V558" s="88" t="s">
        <v>14055</v>
      </c>
      <c r="W558" s="88" t="s">
        <v>14056</v>
      </c>
      <c r="X558" s="88" t="s">
        <v>2623</v>
      </c>
      <c r="Y558" s="89">
        <v>101149.68</v>
      </c>
      <c r="Z558" s="89">
        <v>101149.68</v>
      </c>
      <c r="AA558" s="88" t="s">
        <v>2623</v>
      </c>
      <c r="AB558" s="88" t="s">
        <v>2623</v>
      </c>
      <c r="AC558" s="88" t="s">
        <v>2623</v>
      </c>
      <c r="AD558" s="89">
        <v>101149.68</v>
      </c>
      <c r="AE558" s="88" t="s">
        <v>50</v>
      </c>
      <c r="AF558" s="89">
        <v>50574.84</v>
      </c>
      <c r="AG558" s="89">
        <v>0</v>
      </c>
      <c r="AH558" s="88" t="s">
        <v>27</v>
      </c>
      <c r="AI558" s="89">
        <v>0</v>
      </c>
      <c r="AJ558" s="88" t="s">
        <v>2629</v>
      </c>
      <c r="AK558" s="88" t="s">
        <v>2625</v>
      </c>
      <c r="AL558" s="88" t="s">
        <v>2626</v>
      </c>
      <c r="AM558" s="88" t="s">
        <v>28</v>
      </c>
      <c r="AN558" s="88" t="s">
        <v>135</v>
      </c>
      <c r="AO558" s="88" t="s">
        <v>276</v>
      </c>
      <c r="AP558" s="88" t="s">
        <v>31</v>
      </c>
      <c r="AQ558" s="88" t="s">
        <v>2634</v>
      </c>
      <c r="AR558" s="88" t="s">
        <v>32</v>
      </c>
      <c r="AS558" s="88" t="s">
        <v>77</v>
      </c>
      <c r="AT558" s="88" t="s">
        <v>34</v>
      </c>
      <c r="AU558" s="88" t="s">
        <v>71</v>
      </c>
      <c r="AV558" s="88" t="s">
        <v>11973</v>
      </c>
      <c r="AW558" s="88" t="s">
        <v>14194</v>
      </c>
      <c r="AX558" s="88" t="s">
        <v>2637</v>
      </c>
      <c r="AY558" s="89">
        <v>0</v>
      </c>
      <c r="AZ558" s="88" t="s">
        <v>14215</v>
      </c>
      <c r="BA558" s="88" t="s">
        <v>14277</v>
      </c>
      <c r="BB558" s="88" t="s">
        <v>14278</v>
      </c>
      <c r="BC558" s="88" t="s">
        <v>36</v>
      </c>
      <c r="BD558" s="89">
        <v>101149.68</v>
      </c>
      <c r="BE558" s="88" t="s">
        <v>14277</v>
      </c>
      <c r="BF558" s="88" t="s">
        <v>14194</v>
      </c>
      <c r="BG558" s="96">
        <f t="shared" si="34"/>
        <v>2277</v>
      </c>
      <c r="BH558" s="97">
        <f t="shared" si="35"/>
        <v>75.900000000000006</v>
      </c>
    </row>
    <row r="559" spans="1:60" ht="12.95" customHeight="1" x14ac:dyDescent="0.2">
      <c r="A559" s="88" t="s">
        <v>13675</v>
      </c>
      <c r="B559" s="88">
        <v>93</v>
      </c>
      <c r="C559" s="88" t="s">
        <v>2527</v>
      </c>
      <c r="D559" s="270">
        <v>1122</v>
      </c>
      <c r="E559" s="88" t="s">
        <v>2539</v>
      </c>
      <c r="F559" s="88" t="s">
        <v>10200</v>
      </c>
      <c r="G559" s="200" t="s">
        <v>9730</v>
      </c>
      <c r="H559" s="88" t="s">
        <v>10196</v>
      </c>
      <c r="I559" s="88" t="s">
        <v>11891</v>
      </c>
      <c r="J559" s="88" t="s">
        <v>7838</v>
      </c>
      <c r="K559" s="89">
        <v>5316.59</v>
      </c>
      <c r="L559" s="89">
        <v>5316.59</v>
      </c>
      <c r="M559" s="89">
        <f t="shared" ref="M559:M564" si="36" xml:space="preserve"> K559-L559</f>
        <v>0</v>
      </c>
      <c r="N559" s="299">
        <v>886.1</v>
      </c>
      <c r="O559" s="299"/>
      <c r="P559" s="234" t="s">
        <v>9686</v>
      </c>
      <c r="Q559" s="206">
        <v>1267969</v>
      </c>
      <c r="R559" s="88" t="s">
        <v>14057</v>
      </c>
      <c r="S559" s="88" t="s">
        <v>14058</v>
      </c>
      <c r="T559" s="88" t="s">
        <v>2622</v>
      </c>
      <c r="U559" s="88" t="s">
        <v>14059</v>
      </c>
      <c r="V559" s="88" t="s">
        <v>14060</v>
      </c>
      <c r="W559" s="88" t="s">
        <v>14061</v>
      </c>
      <c r="X559" s="88" t="s">
        <v>2623</v>
      </c>
      <c r="Y559" s="89">
        <v>2784.25</v>
      </c>
      <c r="Z559" s="89">
        <v>2784.25</v>
      </c>
      <c r="AA559" s="88" t="s">
        <v>2623</v>
      </c>
      <c r="AB559" s="88" t="s">
        <v>2623</v>
      </c>
      <c r="AC559" s="88" t="s">
        <v>2623</v>
      </c>
      <c r="AD559" s="89">
        <v>2784.25</v>
      </c>
      <c r="AE559" s="88" t="s">
        <v>26</v>
      </c>
      <c r="AF559" s="89">
        <v>2784.25</v>
      </c>
      <c r="AG559" s="89">
        <v>0</v>
      </c>
      <c r="AH559" s="88" t="s">
        <v>27</v>
      </c>
      <c r="AI559" s="89">
        <v>0</v>
      </c>
      <c r="AJ559" s="88" t="s">
        <v>2629</v>
      </c>
      <c r="AK559" s="88" t="s">
        <v>2625</v>
      </c>
      <c r="AL559" s="88" t="s">
        <v>2626</v>
      </c>
      <c r="AM559" s="88" t="s">
        <v>28</v>
      </c>
      <c r="AN559" s="88" t="s">
        <v>135</v>
      </c>
      <c r="AO559" s="88" t="s">
        <v>276</v>
      </c>
      <c r="AP559" s="88" t="s">
        <v>45</v>
      </c>
      <c r="AQ559" s="88" t="s">
        <v>2634</v>
      </c>
      <c r="AR559" s="88" t="s">
        <v>32</v>
      </c>
      <c r="AS559" s="88" t="s">
        <v>39</v>
      </c>
      <c r="AT559" s="88" t="s">
        <v>40</v>
      </c>
      <c r="AU559" s="88" t="s">
        <v>41</v>
      </c>
      <c r="AV559" s="88" t="s">
        <v>11973</v>
      </c>
      <c r="AW559" s="88" t="s">
        <v>14216</v>
      </c>
      <c r="AX559" s="88" t="s">
        <v>13913</v>
      </c>
      <c r="AY559" s="89">
        <v>0</v>
      </c>
      <c r="AZ559" s="88" t="s">
        <v>14217</v>
      </c>
      <c r="BA559" s="88" t="s">
        <v>14279</v>
      </c>
      <c r="BB559" s="88" t="s">
        <v>14280</v>
      </c>
      <c r="BC559" s="88" t="s">
        <v>36</v>
      </c>
      <c r="BD559" s="89">
        <v>2784.25</v>
      </c>
      <c r="BE559" s="88" t="s">
        <v>14279</v>
      </c>
      <c r="BF559" s="88" t="s">
        <v>14216</v>
      </c>
      <c r="BG559" s="96">
        <f t="shared" si="34"/>
        <v>1501</v>
      </c>
      <c r="BH559" s="97">
        <f t="shared" si="35"/>
        <v>50.033333333333331</v>
      </c>
    </row>
    <row r="560" spans="1:60" ht="12.95" customHeight="1" x14ac:dyDescent="0.2">
      <c r="A560" s="88" t="s">
        <v>13675</v>
      </c>
      <c r="B560" s="88">
        <v>93</v>
      </c>
      <c r="C560" s="88" t="s">
        <v>2527</v>
      </c>
      <c r="D560" s="270">
        <v>5030</v>
      </c>
      <c r="E560" s="88" t="s">
        <v>2530</v>
      </c>
      <c r="F560" s="150" t="s">
        <v>11913</v>
      </c>
      <c r="G560" s="88"/>
      <c r="H560" s="88" t="s">
        <v>10196</v>
      </c>
      <c r="I560" s="88" t="s">
        <v>13449</v>
      </c>
      <c r="J560" s="88" t="s">
        <v>7456</v>
      </c>
      <c r="K560" s="236">
        <v>147723.95000000001</v>
      </c>
      <c r="L560" s="89">
        <v>0</v>
      </c>
      <c r="M560" s="89">
        <f t="shared" si="36"/>
        <v>147723.95000000001</v>
      </c>
      <c r="N560" s="299">
        <v>0</v>
      </c>
      <c r="O560" s="315" t="s">
        <v>16077</v>
      </c>
      <c r="P560" s="234" t="s">
        <v>9686</v>
      </c>
      <c r="Q560" s="206">
        <v>737761</v>
      </c>
      <c r="R560" s="88" t="s">
        <v>14062</v>
      </c>
      <c r="S560" s="88" t="s">
        <v>14063</v>
      </c>
      <c r="T560" s="88" t="s">
        <v>2622</v>
      </c>
      <c r="U560" s="88" t="s">
        <v>14064</v>
      </c>
      <c r="V560" s="88" t="s">
        <v>14065</v>
      </c>
      <c r="W560" s="88" t="s">
        <v>14066</v>
      </c>
      <c r="X560" s="88" t="s">
        <v>2623</v>
      </c>
      <c r="Y560" s="89">
        <v>53363.86</v>
      </c>
      <c r="Z560" s="89">
        <v>53363.86</v>
      </c>
      <c r="AA560" s="88" t="s">
        <v>2623</v>
      </c>
      <c r="AB560" s="88" t="s">
        <v>2623</v>
      </c>
      <c r="AC560" s="88" t="s">
        <v>2623</v>
      </c>
      <c r="AD560" s="89">
        <v>53363.86</v>
      </c>
      <c r="AE560" s="88" t="s">
        <v>27</v>
      </c>
      <c r="AF560" s="89">
        <v>0</v>
      </c>
      <c r="AG560" s="89">
        <v>5336.38</v>
      </c>
      <c r="AH560" s="88" t="s">
        <v>27</v>
      </c>
      <c r="AI560" s="89">
        <v>0</v>
      </c>
      <c r="AJ560" s="88" t="s">
        <v>2624</v>
      </c>
      <c r="AK560" s="88" t="s">
        <v>2630</v>
      </c>
      <c r="AL560" s="88"/>
      <c r="AM560" s="88" t="s">
        <v>28</v>
      </c>
      <c r="AN560" s="88" t="s">
        <v>135</v>
      </c>
      <c r="AO560" s="88" t="s">
        <v>38</v>
      </c>
      <c r="AP560" s="88" t="s">
        <v>45</v>
      </c>
      <c r="AQ560" s="88" t="s">
        <v>2652</v>
      </c>
      <c r="AR560" s="88" t="s">
        <v>32</v>
      </c>
      <c r="AS560" s="88" t="s">
        <v>433</v>
      </c>
      <c r="AT560" s="88" t="s">
        <v>34</v>
      </c>
      <c r="AU560" s="88" t="s">
        <v>71</v>
      </c>
      <c r="AV560" s="88" t="s">
        <v>11973</v>
      </c>
      <c r="AW560" s="88" t="s">
        <v>14205</v>
      </c>
      <c r="AX560" s="88" t="s">
        <v>14201</v>
      </c>
      <c r="AY560" s="89">
        <v>0</v>
      </c>
      <c r="AZ560" s="88" t="s">
        <v>14218</v>
      </c>
      <c r="BA560" s="88" t="s">
        <v>14281</v>
      </c>
      <c r="BB560" s="88" t="s">
        <v>14282</v>
      </c>
      <c r="BC560" s="88" t="s">
        <v>36</v>
      </c>
      <c r="BD560" s="89">
        <v>53363.86</v>
      </c>
      <c r="BE560" s="88" t="s">
        <v>14281</v>
      </c>
      <c r="BF560" s="88" t="s">
        <v>14205</v>
      </c>
      <c r="BG560" s="96">
        <f t="shared" si="34"/>
        <v>2419</v>
      </c>
      <c r="BH560" s="97">
        <f t="shared" si="35"/>
        <v>80.63333333333334</v>
      </c>
    </row>
    <row r="561" spans="1:60" ht="12.95" customHeight="1" x14ac:dyDescent="0.2">
      <c r="A561" s="88" t="s">
        <v>13675</v>
      </c>
      <c r="B561" s="88">
        <v>93</v>
      </c>
      <c r="C561" s="88" t="s">
        <v>2527</v>
      </c>
      <c r="D561" s="270">
        <v>5030</v>
      </c>
      <c r="E561" s="88" t="s">
        <v>2530</v>
      </c>
      <c r="F561" s="150" t="s">
        <v>11913</v>
      </c>
      <c r="G561" s="88"/>
      <c r="H561" s="88" t="s">
        <v>10196</v>
      </c>
      <c r="I561" s="88" t="s">
        <v>13449</v>
      </c>
      <c r="J561" s="88" t="s">
        <v>7456</v>
      </c>
      <c r="K561" s="236">
        <v>22063.439999999999</v>
      </c>
      <c r="L561" s="89">
        <v>0</v>
      </c>
      <c r="M561" s="89">
        <f t="shared" si="36"/>
        <v>22063.439999999999</v>
      </c>
      <c r="N561" s="299">
        <v>0</v>
      </c>
      <c r="O561" s="315" t="s">
        <v>16077</v>
      </c>
      <c r="P561" s="234" t="s">
        <v>7842</v>
      </c>
      <c r="Q561" s="206">
        <v>1424975</v>
      </c>
      <c r="R561" s="88" t="s">
        <v>14067</v>
      </c>
      <c r="S561" s="88" t="s">
        <v>14068</v>
      </c>
      <c r="T561" s="88" t="s">
        <v>2622</v>
      </c>
      <c r="U561" s="88" t="s">
        <v>14069</v>
      </c>
      <c r="V561" s="88" t="s">
        <v>14070</v>
      </c>
      <c r="W561" s="88" t="s">
        <v>14071</v>
      </c>
      <c r="X561" s="88" t="s">
        <v>2623</v>
      </c>
      <c r="Y561" s="89">
        <v>13189</v>
      </c>
      <c r="Z561" s="89">
        <v>13189</v>
      </c>
      <c r="AA561" s="88" t="s">
        <v>2623</v>
      </c>
      <c r="AB561" s="88" t="s">
        <v>2623</v>
      </c>
      <c r="AC561" s="88" t="s">
        <v>2623</v>
      </c>
      <c r="AD561" s="89">
        <v>13189</v>
      </c>
      <c r="AE561" s="88" t="s">
        <v>50</v>
      </c>
      <c r="AF561" s="89">
        <v>6594.5</v>
      </c>
      <c r="AG561" s="89">
        <v>0</v>
      </c>
      <c r="AH561" s="88" t="s">
        <v>27</v>
      </c>
      <c r="AI561" s="89">
        <v>0</v>
      </c>
      <c r="AJ561" s="88" t="s">
        <v>2629</v>
      </c>
      <c r="AK561" s="88" t="s">
        <v>2630</v>
      </c>
      <c r="AL561" s="88"/>
      <c r="AM561" s="88" t="s">
        <v>28</v>
      </c>
      <c r="AN561" s="88" t="s">
        <v>135</v>
      </c>
      <c r="AO561" s="88" t="s">
        <v>136</v>
      </c>
      <c r="AP561" s="88" t="s">
        <v>31</v>
      </c>
      <c r="AQ561" s="88" t="s">
        <v>2652</v>
      </c>
      <c r="AR561" s="88" t="s">
        <v>32</v>
      </c>
      <c r="AS561" s="88" t="s">
        <v>150</v>
      </c>
      <c r="AT561" s="88" t="s">
        <v>34</v>
      </c>
      <c r="AU561" s="88" t="s">
        <v>71</v>
      </c>
      <c r="AV561" s="88" t="s">
        <v>11973</v>
      </c>
      <c r="AW561" s="88" t="s">
        <v>14194</v>
      </c>
      <c r="AX561" s="88" t="s">
        <v>13534</v>
      </c>
      <c r="AY561" s="89">
        <v>0</v>
      </c>
      <c r="AZ561" s="88" t="s">
        <v>14219</v>
      </c>
      <c r="BA561" s="88" t="s">
        <v>14283</v>
      </c>
      <c r="BB561" s="88" t="s">
        <v>14284</v>
      </c>
      <c r="BC561" s="88" t="s">
        <v>36</v>
      </c>
      <c r="BD561" s="89">
        <v>13189</v>
      </c>
      <c r="BE561" s="88" t="s">
        <v>14283</v>
      </c>
      <c r="BF561" s="88" t="s">
        <v>14194</v>
      </c>
      <c r="BG561" s="96">
        <f t="shared" si="34"/>
        <v>984</v>
      </c>
      <c r="BH561" s="97">
        <f t="shared" si="35"/>
        <v>32.799999999999997</v>
      </c>
    </row>
    <row r="562" spans="1:60" ht="12.95" customHeight="1" x14ac:dyDescent="0.2">
      <c r="A562" s="88" t="s">
        <v>13675</v>
      </c>
      <c r="B562" s="88">
        <v>93</v>
      </c>
      <c r="C562" s="88" t="s">
        <v>2527</v>
      </c>
      <c r="D562" s="270">
        <v>5030</v>
      </c>
      <c r="E562" s="88" t="s">
        <v>2530</v>
      </c>
      <c r="F562" s="88" t="s">
        <v>10200</v>
      </c>
      <c r="G562" s="200" t="s">
        <v>9730</v>
      </c>
      <c r="H562" s="88" t="s">
        <v>10196</v>
      </c>
      <c r="I562" s="88" t="s">
        <v>10204</v>
      </c>
      <c r="J562" s="88" t="s">
        <v>7456</v>
      </c>
      <c r="K562" s="236">
        <v>58573.5</v>
      </c>
      <c r="L562" s="235">
        <v>0</v>
      </c>
      <c r="M562" s="89">
        <f t="shared" si="36"/>
        <v>58573.5</v>
      </c>
      <c r="N562" s="299">
        <v>0</v>
      </c>
      <c r="O562" s="315" t="s">
        <v>16077</v>
      </c>
      <c r="P562" s="234" t="s">
        <v>7842</v>
      </c>
      <c r="Q562" s="206">
        <v>1583385</v>
      </c>
      <c r="R562" s="88" t="s">
        <v>14072</v>
      </c>
      <c r="S562" s="88" t="s">
        <v>14073</v>
      </c>
      <c r="T562" s="88" t="s">
        <v>2622</v>
      </c>
      <c r="U562" s="88" t="s">
        <v>14074</v>
      </c>
      <c r="V562" s="88" t="s">
        <v>14075</v>
      </c>
      <c r="W562" s="88" t="s">
        <v>13809</v>
      </c>
      <c r="X562" s="88" t="s">
        <v>2623</v>
      </c>
      <c r="Y562" s="89">
        <v>41267</v>
      </c>
      <c r="Z562" s="89">
        <v>41267</v>
      </c>
      <c r="AA562" s="88" t="s">
        <v>2623</v>
      </c>
      <c r="AB562" s="88" t="s">
        <v>2623</v>
      </c>
      <c r="AC562" s="88" t="s">
        <v>2623</v>
      </c>
      <c r="AD562" s="89">
        <v>41267</v>
      </c>
      <c r="AE562" s="88" t="s">
        <v>50</v>
      </c>
      <c r="AF562" s="89">
        <v>20633.5</v>
      </c>
      <c r="AG562" s="89">
        <v>0</v>
      </c>
      <c r="AH562" s="88" t="s">
        <v>27</v>
      </c>
      <c r="AI562" s="89">
        <v>0</v>
      </c>
      <c r="AJ562" s="88" t="s">
        <v>2629</v>
      </c>
      <c r="AK562" s="88" t="s">
        <v>2630</v>
      </c>
      <c r="AL562" s="88"/>
      <c r="AM562" s="88" t="s">
        <v>28</v>
      </c>
      <c r="AN562" s="88" t="s">
        <v>135</v>
      </c>
      <c r="AO562" s="88" t="s">
        <v>136</v>
      </c>
      <c r="AP562" s="88" t="s">
        <v>31</v>
      </c>
      <c r="AQ562" s="88" t="s">
        <v>2645</v>
      </c>
      <c r="AR562" s="88" t="s">
        <v>32</v>
      </c>
      <c r="AS562" s="88" t="s">
        <v>77</v>
      </c>
      <c r="AT562" s="88" t="s">
        <v>34</v>
      </c>
      <c r="AU562" s="88" t="s">
        <v>71</v>
      </c>
      <c r="AV562" s="88" t="s">
        <v>11973</v>
      </c>
      <c r="AW562" s="88" t="s">
        <v>14194</v>
      </c>
      <c r="AX562" s="88" t="s">
        <v>13535</v>
      </c>
      <c r="AY562" s="89">
        <v>0</v>
      </c>
      <c r="AZ562" s="88" t="s">
        <v>14220</v>
      </c>
      <c r="BA562" s="88" t="s">
        <v>14285</v>
      </c>
      <c r="BB562" s="88" t="s">
        <v>14286</v>
      </c>
      <c r="BC562" s="88" t="s">
        <v>36</v>
      </c>
      <c r="BD562" s="89">
        <v>41267</v>
      </c>
      <c r="BE562" s="88" t="s">
        <v>14285</v>
      </c>
      <c r="BF562" s="88" t="s">
        <v>14194</v>
      </c>
      <c r="BG562" s="96">
        <f t="shared" si="34"/>
        <v>648</v>
      </c>
      <c r="BH562" s="97">
        <f t="shared" si="35"/>
        <v>21.6</v>
      </c>
    </row>
    <row r="563" spans="1:60" ht="12.95" customHeight="1" x14ac:dyDescent="0.2">
      <c r="A563" s="88" t="s">
        <v>13675</v>
      </c>
      <c r="B563" s="88">
        <v>93</v>
      </c>
      <c r="C563" s="88" t="s">
        <v>2527</v>
      </c>
      <c r="D563" s="270">
        <v>5030</v>
      </c>
      <c r="E563" s="88" t="s">
        <v>2530</v>
      </c>
      <c r="F563" s="150" t="s">
        <v>11913</v>
      </c>
      <c r="G563" s="88"/>
      <c r="H563" s="88" t="s">
        <v>10196</v>
      </c>
      <c r="I563" s="88" t="s">
        <v>11891</v>
      </c>
      <c r="J563" s="88" t="s">
        <v>7456</v>
      </c>
      <c r="K563" s="236">
        <v>44668.92</v>
      </c>
      <c r="L563" s="89">
        <v>0</v>
      </c>
      <c r="M563" s="89">
        <f t="shared" si="36"/>
        <v>44668.92</v>
      </c>
      <c r="N563" s="299">
        <v>0</v>
      </c>
      <c r="O563" s="315" t="s">
        <v>16077</v>
      </c>
      <c r="P563" s="234" t="s">
        <v>7842</v>
      </c>
      <c r="Q563" s="206">
        <v>1665368</v>
      </c>
      <c r="R563" s="88" t="s">
        <v>14076</v>
      </c>
      <c r="S563" s="88" t="s">
        <v>14077</v>
      </c>
      <c r="T563" s="88" t="s">
        <v>2622</v>
      </c>
      <c r="U563" s="88" t="s">
        <v>14078</v>
      </c>
      <c r="V563" s="88" t="s">
        <v>14079</v>
      </c>
      <c r="W563" s="88" t="s">
        <v>14080</v>
      </c>
      <c r="X563" s="88" t="s">
        <v>2623</v>
      </c>
      <c r="Y563" s="89">
        <v>25716.6</v>
      </c>
      <c r="Z563" s="89">
        <v>25716.6</v>
      </c>
      <c r="AA563" s="88" t="s">
        <v>2623</v>
      </c>
      <c r="AB563" s="88" t="s">
        <v>2623</v>
      </c>
      <c r="AC563" s="88" t="s">
        <v>2623</v>
      </c>
      <c r="AD563" s="89">
        <v>25716.6</v>
      </c>
      <c r="AE563" s="88" t="s">
        <v>50</v>
      </c>
      <c r="AF563" s="89">
        <v>12858.3</v>
      </c>
      <c r="AG563" s="89">
        <v>0</v>
      </c>
      <c r="AH563" s="88" t="s">
        <v>27</v>
      </c>
      <c r="AI563" s="89">
        <v>0</v>
      </c>
      <c r="AJ563" s="88" t="s">
        <v>2629</v>
      </c>
      <c r="AK563" s="88" t="s">
        <v>2630</v>
      </c>
      <c r="AL563" s="88"/>
      <c r="AM563" s="88" t="s">
        <v>28</v>
      </c>
      <c r="AN563" s="88" t="s">
        <v>135</v>
      </c>
      <c r="AO563" s="88" t="s">
        <v>136</v>
      </c>
      <c r="AP563" s="88" t="s">
        <v>31</v>
      </c>
      <c r="AQ563" s="88" t="s">
        <v>2634</v>
      </c>
      <c r="AR563" s="88" t="s">
        <v>32</v>
      </c>
      <c r="AS563" s="88" t="s">
        <v>12638</v>
      </c>
      <c r="AT563" s="88" t="s">
        <v>34</v>
      </c>
      <c r="AU563" s="88" t="s">
        <v>71</v>
      </c>
      <c r="AV563" s="88" t="s">
        <v>11973</v>
      </c>
      <c r="AW563" s="88" t="s">
        <v>14194</v>
      </c>
      <c r="AX563" s="88" t="s">
        <v>13535</v>
      </c>
      <c r="AY563" s="89">
        <v>0</v>
      </c>
      <c r="AZ563" s="88" t="s">
        <v>14221</v>
      </c>
      <c r="BA563" s="88" t="s">
        <v>14287</v>
      </c>
      <c r="BB563" s="88" t="s">
        <v>14288</v>
      </c>
      <c r="BC563" s="88" t="s">
        <v>36</v>
      </c>
      <c r="BD563" s="89">
        <v>25716.6</v>
      </c>
      <c r="BE563" s="88" t="s">
        <v>14287</v>
      </c>
      <c r="BF563" s="88" t="s">
        <v>14194</v>
      </c>
      <c r="BG563" s="96">
        <f t="shared" si="34"/>
        <v>487</v>
      </c>
      <c r="BH563" s="97">
        <f t="shared" si="35"/>
        <v>16.233333333333334</v>
      </c>
    </row>
    <row r="564" spans="1:60" ht="12.95" customHeight="1" x14ac:dyDescent="0.2">
      <c r="A564" s="88" t="s">
        <v>13675</v>
      </c>
      <c r="B564" s="88">
        <v>93</v>
      </c>
      <c r="C564" s="88" t="s">
        <v>2527</v>
      </c>
      <c r="D564" s="270">
        <v>5055</v>
      </c>
      <c r="E564" s="88" t="s">
        <v>2536</v>
      </c>
      <c r="F564" s="88" t="s">
        <v>11927</v>
      </c>
      <c r="G564" s="200" t="s">
        <v>9730</v>
      </c>
      <c r="H564" s="88" t="s">
        <v>10196</v>
      </c>
      <c r="I564" s="88" t="s">
        <v>10462</v>
      </c>
      <c r="J564" s="88" t="s">
        <v>7456</v>
      </c>
      <c r="K564" s="236">
        <v>7066.6</v>
      </c>
      <c r="L564" s="89">
        <v>0</v>
      </c>
      <c r="M564" s="89">
        <f t="shared" si="36"/>
        <v>7066.6</v>
      </c>
      <c r="N564" s="299">
        <v>0</v>
      </c>
      <c r="O564" s="315" t="s">
        <v>16077</v>
      </c>
      <c r="P564" s="234" t="s">
        <v>7842</v>
      </c>
      <c r="Q564" s="206">
        <v>1735001</v>
      </c>
      <c r="R564" s="88" t="s">
        <v>14081</v>
      </c>
      <c r="S564" s="88" t="s">
        <v>14082</v>
      </c>
      <c r="T564" s="88" t="s">
        <v>2622</v>
      </c>
      <c r="U564" s="88" t="s">
        <v>14083</v>
      </c>
      <c r="V564" s="88" t="s">
        <v>14084</v>
      </c>
      <c r="W564" s="88" t="s">
        <v>14085</v>
      </c>
      <c r="X564" s="88" t="s">
        <v>2623</v>
      </c>
      <c r="Y564" s="89">
        <v>6000</v>
      </c>
      <c r="Z564" s="89">
        <v>6000</v>
      </c>
      <c r="AA564" s="88" t="s">
        <v>2623</v>
      </c>
      <c r="AB564" s="88" t="s">
        <v>2623</v>
      </c>
      <c r="AC564" s="88" t="s">
        <v>2623</v>
      </c>
      <c r="AD564" s="89">
        <v>6000</v>
      </c>
      <c r="AE564" s="88" t="s">
        <v>50</v>
      </c>
      <c r="AF564" s="89">
        <v>3000</v>
      </c>
      <c r="AG564" s="89">
        <v>0</v>
      </c>
      <c r="AH564" s="88" t="s">
        <v>27</v>
      </c>
      <c r="AI564" s="89">
        <v>0</v>
      </c>
      <c r="AJ564" s="88" t="s">
        <v>2629</v>
      </c>
      <c r="AK564" s="88" t="s">
        <v>2630</v>
      </c>
      <c r="AL564" s="88"/>
      <c r="AM564" s="88" t="s">
        <v>28</v>
      </c>
      <c r="AN564" s="88" t="s">
        <v>135</v>
      </c>
      <c r="AO564" s="88" t="s">
        <v>136</v>
      </c>
      <c r="AP564" s="88" t="s">
        <v>31</v>
      </c>
      <c r="AQ564" s="88" t="s">
        <v>2632</v>
      </c>
      <c r="AR564" s="88" t="s">
        <v>139</v>
      </c>
      <c r="AS564" s="88" t="s">
        <v>56</v>
      </c>
      <c r="AT564" s="88" t="s">
        <v>53</v>
      </c>
      <c r="AU564" s="88" t="s">
        <v>71</v>
      </c>
      <c r="AV564" s="88" t="s">
        <v>11973</v>
      </c>
      <c r="AW564" s="88" t="s">
        <v>14194</v>
      </c>
      <c r="AX564" s="88" t="s">
        <v>13535</v>
      </c>
      <c r="AY564" s="89">
        <v>0</v>
      </c>
      <c r="AZ564" s="88" t="s">
        <v>14222</v>
      </c>
      <c r="BA564" s="88" t="s">
        <v>11683</v>
      </c>
      <c r="BB564" s="88" t="s">
        <v>14289</v>
      </c>
      <c r="BC564" s="88" t="s">
        <v>36</v>
      </c>
      <c r="BD564" s="89">
        <v>6000</v>
      </c>
      <c r="BE564" s="88" t="s">
        <v>11683</v>
      </c>
      <c r="BF564" s="88" t="s">
        <v>14194</v>
      </c>
      <c r="BG564" s="96">
        <f t="shared" si="34"/>
        <v>367</v>
      </c>
      <c r="BH564" s="97">
        <f t="shared" si="35"/>
        <v>12.233333333333333</v>
      </c>
    </row>
    <row r="565" spans="1:60" ht="12.95" customHeight="1" x14ac:dyDescent="0.2">
      <c r="A565" s="88" t="s">
        <v>13675</v>
      </c>
      <c r="B565" s="88">
        <v>14</v>
      </c>
      <c r="C565" s="88" t="s">
        <v>2528</v>
      </c>
      <c r="D565" s="270">
        <v>5002</v>
      </c>
      <c r="E565" s="88" t="s">
        <v>2531</v>
      </c>
      <c r="F565" s="88" t="s">
        <v>11921</v>
      </c>
      <c r="G565" s="88"/>
      <c r="H565" s="88" t="s">
        <v>10196</v>
      </c>
      <c r="I565" s="88" t="s">
        <v>11891</v>
      </c>
      <c r="J565" s="88" t="s">
        <v>7838</v>
      </c>
      <c r="K565" s="89">
        <v>11699.1</v>
      </c>
      <c r="L565" s="89">
        <v>11699.1</v>
      </c>
      <c r="M565" s="89">
        <f t="shared" ref="M565:M587" si="37" xml:space="preserve"> K565-L565</f>
        <v>0</v>
      </c>
      <c r="N565" s="299">
        <v>1169.9100000000001</v>
      </c>
      <c r="O565" s="299" t="s">
        <v>16086</v>
      </c>
      <c r="P565" s="234" t="s">
        <v>7842</v>
      </c>
      <c r="Q565" s="206">
        <v>1479905</v>
      </c>
      <c r="R565" s="88" t="s">
        <v>14086</v>
      </c>
      <c r="S565" s="88" t="s">
        <v>14087</v>
      </c>
      <c r="T565" s="88" t="s">
        <v>2646</v>
      </c>
      <c r="U565" s="88" t="s">
        <v>14088</v>
      </c>
      <c r="V565" s="88" t="s">
        <v>14089</v>
      </c>
      <c r="W565" s="88" t="s">
        <v>14090</v>
      </c>
      <c r="X565" s="88" t="s">
        <v>2623</v>
      </c>
      <c r="Y565" s="89">
        <v>10843</v>
      </c>
      <c r="Z565" s="89">
        <v>10843</v>
      </c>
      <c r="AA565" s="88" t="s">
        <v>2623</v>
      </c>
      <c r="AB565" s="88" t="s">
        <v>2623</v>
      </c>
      <c r="AC565" s="88" t="s">
        <v>2623</v>
      </c>
      <c r="AD565" s="89">
        <v>10843</v>
      </c>
      <c r="AE565" s="88" t="s">
        <v>26</v>
      </c>
      <c r="AF565" s="89">
        <v>10843</v>
      </c>
      <c r="AG565" s="89">
        <v>0</v>
      </c>
      <c r="AH565" s="88" t="s">
        <v>27</v>
      </c>
      <c r="AI565" s="89">
        <v>0</v>
      </c>
      <c r="AJ565" s="88" t="s">
        <v>2629</v>
      </c>
      <c r="AK565" s="88" t="s">
        <v>2625</v>
      </c>
      <c r="AL565" s="88" t="s">
        <v>2626</v>
      </c>
      <c r="AM565" s="88" t="s">
        <v>28</v>
      </c>
      <c r="AN565" s="88" t="s">
        <v>37</v>
      </c>
      <c r="AO565" s="88" t="s">
        <v>151</v>
      </c>
      <c r="AP565" s="88" t="s">
        <v>45</v>
      </c>
      <c r="AQ565" s="88" t="s">
        <v>2632</v>
      </c>
      <c r="AR565" s="88" t="s">
        <v>139</v>
      </c>
      <c r="AS565" s="88" t="s">
        <v>4983</v>
      </c>
      <c r="AT565" s="88" t="s">
        <v>53</v>
      </c>
      <c r="AU565" s="88" t="s">
        <v>71</v>
      </c>
      <c r="AV565" s="88" t="s">
        <v>11973</v>
      </c>
      <c r="AW565" s="88" t="s">
        <v>14223</v>
      </c>
      <c r="AX565" s="88" t="s">
        <v>13913</v>
      </c>
      <c r="AY565" s="89">
        <v>0</v>
      </c>
      <c r="AZ565" s="88" t="s">
        <v>14224</v>
      </c>
      <c r="BA565" s="88" t="s">
        <v>14290</v>
      </c>
      <c r="BB565" s="88" t="s">
        <v>14291</v>
      </c>
      <c r="BC565" s="88" t="s">
        <v>36</v>
      </c>
      <c r="BD565" s="89">
        <v>10843</v>
      </c>
      <c r="BE565" s="88" t="s">
        <v>14290</v>
      </c>
      <c r="BF565" s="88" t="s">
        <v>14223</v>
      </c>
      <c r="BG565" s="96">
        <f t="shared" si="34"/>
        <v>856</v>
      </c>
      <c r="BH565" s="97">
        <f t="shared" si="35"/>
        <v>28.533333333333335</v>
      </c>
    </row>
    <row r="566" spans="1:60" ht="12.95" customHeight="1" x14ac:dyDescent="0.2">
      <c r="A566" s="88" t="s">
        <v>13675</v>
      </c>
      <c r="B566" s="88">
        <v>14</v>
      </c>
      <c r="C566" s="88" t="s">
        <v>2528</v>
      </c>
      <c r="D566" s="270">
        <v>5000</v>
      </c>
      <c r="E566" s="88" t="s">
        <v>3625</v>
      </c>
      <c r="F566" s="88" t="s">
        <v>12277</v>
      </c>
      <c r="G566" s="88"/>
      <c r="H566" s="88" t="s">
        <v>10196</v>
      </c>
      <c r="I566" s="88" t="s">
        <v>10206</v>
      </c>
      <c r="J566" s="88" t="s">
        <v>7456</v>
      </c>
      <c r="K566" s="235">
        <v>34122.129999999997</v>
      </c>
      <c r="L566" s="89">
        <v>0</v>
      </c>
      <c r="M566" s="89">
        <f t="shared" si="37"/>
        <v>34122.129999999997</v>
      </c>
      <c r="N566" s="299">
        <v>0</v>
      </c>
      <c r="O566" s="315" t="s">
        <v>16077</v>
      </c>
      <c r="P566" s="234" t="s">
        <v>7842</v>
      </c>
      <c r="Q566" s="206">
        <v>1776751</v>
      </c>
      <c r="R566" s="88" t="s">
        <v>14091</v>
      </c>
      <c r="S566" s="88" t="s">
        <v>14092</v>
      </c>
      <c r="T566" s="88" t="s">
        <v>2646</v>
      </c>
      <c r="U566" s="88" t="s">
        <v>14093</v>
      </c>
      <c r="V566" s="88" t="s">
        <v>14094</v>
      </c>
      <c r="W566" s="88" t="s">
        <v>14095</v>
      </c>
      <c r="X566" s="88" t="s">
        <v>2623</v>
      </c>
      <c r="Y566" s="89">
        <v>30000</v>
      </c>
      <c r="Z566" s="89">
        <v>30000</v>
      </c>
      <c r="AA566" s="88" t="s">
        <v>2623</v>
      </c>
      <c r="AB566" s="88" t="s">
        <v>2623</v>
      </c>
      <c r="AC566" s="88" t="s">
        <v>2623</v>
      </c>
      <c r="AD566" s="89">
        <v>30000</v>
      </c>
      <c r="AE566" s="88" t="s">
        <v>50</v>
      </c>
      <c r="AF566" s="89">
        <v>15000</v>
      </c>
      <c r="AG566" s="89">
        <v>0</v>
      </c>
      <c r="AH566" s="88" t="s">
        <v>27</v>
      </c>
      <c r="AI566" s="89">
        <v>0</v>
      </c>
      <c r="AJ566" s="88" t="s">
        <v>2629</v>
      </c>
      <c r="AK566" s="88" t="s">
        <v>2630</v>
      </c>
      <c r="AL566" s="88"/>
      <c r="AM566" s="88" t="s">
        <v>28</v>
      </c>
      <c r="AN566" s="88" t="s">
        <v>37</v>
      </c>
      <c r="AO566" s="88" t="s">
        <v>151</v>
      </c>
      <c r="AP566" s="88" t="s">
        <v>31</v>
      </c>
      <c r="AQ566" s="88" t="s">
        <v>2634</v>
      </c>
      <c r="AR566" s="88" t="s">
        <v>32</v>
      </c>
      <c r="AS566" s="88" t="s">
        <v>437</v>
      </c>
      <c r="AT566" s="88" t="s">
        <v>34</v>
      </c>
      <c r="AU566" s="88" t="s">
        <v>71</v>
      </c>
      <c r="AV566" s="88" t="s">
        <v>11973</v>
      </c>
      <c r="AW566" s="88" t="s">
        <v>14194</v>
      </c>
      <c r="AX566" s="88" t="s">
        <v>13535</v>
      </c>
      <c r="AY566" s="89">
        <v>0</v>
      </c>
      <c r="AZ566" s="88" t="s">
        <v>14225</v>
      </c>
      <c r="BA566" s="88" t="s">
        <v>9702</v>
      </c>
      <c r="BB566" s="88" t="s">
        <v>14292</v>
      </c>
      <c r="BC566" s="88" t="s">
        <v>36</v>
      </c>
      <c r="BD566" s="89">
        <v>30000</v>
      </c>
      <c r="BE566" s="88" t="s">
        <v>9702</v>
      </c>
      <c r="BF566" s="88" t="s">
        <v>14194</v>
      </c>
      <c r="BG566" s="96">
        <f t="shared" si="34"/>
        <v>340</v>
      </c>
      <c r="BH566" s="97">
        <f t="shared" si="35"/>
        <v>11.333333333333334</v>
      </c>
    </row>
    <row r="567" spans="1:60" ht="12.95" customHeight="1" x14ac:dyDescent="0.2">
      <c r="A567" s="88" t="s">
        <v>13675</v>
      </c>
      <c r="B567" s="88">
        <v>14</v>
      </c>
      <c r="C567" s="88" t="s">
        <v>2528</v>
      </c>
      <c r="D567" s="270">
        <v>8100</v>
      </c>
      <c r="E567" s="88" t="s">
        <v>12202</v>
      </c>
      <c r="F567" s="88" t="s">
        <v>11921</v>
      </c>
      <c r="G567" s="88"/>
      <c r="H567" s="88" t="s">
        <v>11884</v>
      </c>
      <c r="I567" s="88" t="s">
        <v>13987</v>
      </c>
      <c r="J567" s="88" t="s">
        <v>7453</v>
      </c>
      <c r="K567" s="89">
        <v>2849</v>
      </c>
      <c r="L567" s="89">
        <v>2800</v>
      </c>
      <c r="M567" s="89">
        <f t="shared" si="37"/>
        <v>49</v>
      </c>
      <c r="N567" s="299"/>
      <c r="O567" s="299" t="s">
        <v>16087</v>
      </c>
      <c r="P567" s="234" t="s">
        <v>7842</v>
      </c>
      <c r="Q567" s="206">
        <v>1787781</v>
      </c>
      <c r="R567" s="88" t="s">
        <v>14096</v>
      </c>
      <c r="S567" s="88" t="s">
        <v>14097</v>
      </c>
      <c r="T567" s="88" t="s">
        <v>2646</v>
      </c>
      <c r="U567" s="88">
        <v>1782418</v>
      </c>
      <c r="V567" s="88" t="s">
        <v>14098</v>
      </c>
      <c r="W567" s="88" t="s">
        <v>14099</v>
      </c>
      <c r="X567" s="88" t="s">
        <v>2623</v>
      </c>
      <c r="Y567" s="89">
        <v>17570</v>
      </c>
      <c r="Z567" s="89">
        <v>18000</v>
      </c>
      <c r="AA567" s="88" t="s">
        <v>2623</v>
      </c>
      <c r="AB567" s="88" t="s">
        <v>2623</v>
      </c>
      <c r="AC567" s="88" t="s">
        <v>2623</v>
      </c>
      <c r="AD567" s="89">
        <v>2800</v>
      </c>
      <c r="AE567" s="88" t="s">
        <v>26</v>
      </c>
      <c r="AF567" s="89">
        <v>2800</v>
      </c>
      <c r="AG567" s="89">
        <v>0</v>
      </c>
      <c r="AH567" s="88" t="s">
        <v>27</v>
      </c>
      <c r="AI567" s="89">
        <v>0</v>
      </c>
      <c r="AJ567" s="88" t="s">
        <v>2629</v>
      </c>
      <c r="AK567" s="88" t="s">
        <v>2625</v>
      </c>
      <c r="AL567" s="88" t="s">
        <v>2626</v>
      </c>
      <c r="AM567" s="88" t="s">
        <v>28</v>
      </c>
      <c r="AN567" s="88" t="s">
        <v>37</v>
      </c>
      <c r="AO567" s="88" t="s">
        <v>151</v>
      </c>
      <c r="AP567" s="88" t="s">
        <v>31</v>
      </c>
      <c r="AQ567" s="88" t="s">
        <v>2632</v>
      </c>
      <c r="AR567" s="88" t="s">
        <v>139</v>
      </c>
      <c r="AS567" s="88" t="s">
        <v>3061</v>
      </c>
      <c r="AT567" s="88" t="s">
        <v>123</v>
      </c>
      <c r="AU567" s="88" t="s">
        <v>185</v>
      </c>
      <c r="AV567" s="88" t="s">
        <v>11973</v>
      </c>
      <c r="AW567" s="88" t="s">
        <v>14216</v>
      </c>
      <c r="AX567" s="88" t="s">
        <v>2637</v>
      </c>
      <c r="AY567" s="89">
        <v>0</v>
      </c>
      <c r="AZ567" s="88" t="s">
        <v>14226</v>
      </c>
      <c r="BA567" s="88" t="s">
        <v>14293</v>
      </c>
      <c r="BB567" s="88" t="s">
        <v>14294</v>
      </c>
      <c r="BC567" s="88" t="s">
        <v>36</v>
      </c>
      <c r="BD567" s="89">
        <v>17570</v>
      </c>
      <c r="BE567" s="88" t="s">
        <v>14293</v>
      </c>
      <c r="BF567" s="88" t="s">
        <v>14216</v>
      </c>
      <c r="BG567" s="96">
        <f t="shared" si="34"/>
        <v>269</v>
      </c>
      <c r="BH567" s="97">
        <f t="shared" si="35"/>
        <v>8.9666666666666668</v>
      </c>
    </row>
    <row r="568" spans="1:60" ht="12.95" customHeight="1" x14ac:dyDescent="0.2">
      <c r="A568" s="88" t="s">
        <v>13675</v>
      </c>
      <c r="B568" s="88">
        <v>82</v>
      </c>
      <c r="C568" s="88" t="s">
        <v>2527</v>
      </c>
      <c r="D568" s="270">
        <v>8030</v>
      </c>
      <c r="E568" s="88" t="s">
        <v>2554</v>
      </c>
      <c r="F568" s="88" t="s">
        <v>11923</v>
      </c>
      <c r="G568" s="88"/>
      <c r="H568" s="88" t="s">
        <v>10196</v>
      </c>
      <c r="I568" s="88" t="s">
        <v>10206</v>
      </c>
      <c r="J568" s="88" t="s">
        <v>7456</v>
      </c>
      <c r="K568" s="235">
        <v>175076.49</v>
      </c>
      <c r="L568" s="89">
        <v>0</v>
      </c>
      <c r="M568" s="89">
        <f t="shared" si="37"/>
        <v>175076.49</v>
      </c>
      <c r="N568" s="299">
        <v>0</v>
      </c>
      <c r="O568" s="299" t="s">
        <v>16087</v>
      </c>
      <c r="P568" s="234" t="s">
        <v>7842</v>
      </c>
      <c r="Q568" s="206">
        <v>1798891</v>
      </c>
      <c r="R568" s="88" t="s">
        <v>14100</v>
      </c>
      <c r="S568" s="88" t="s">
        <v>14101</v>
      </c>
      <c r="T568" s="88" t="s">
        <v>2622</v>
      </c>
      <c r="U568" s="88" t="s">
        <v>14102</v>
      </c>
      <c r="V568" s="88" t="s">
        <v>14103</v>
      </c>
      <c r="W568" s="88" t="s">
        <v>14104</v>
      </c>
      <c r="X568" s="88" t="s">
        <v>2623</v>
      </c>
      <c r="Y568" s="89">
        <v>143590</v>
      </c>
      <c r="Z568" s="89">
        <v>143590</v>
      </c>
      <c r="AA568" s="88" t="s">
        <v>2623</v>
      </c>
      <c r="AB568" s="88" t="s">
        <v>2623</v>
      </c>
      <c r="AC568" s="88" t="s">
        <v>2623</v>
      </c>
      <c r="AD568" s="89">
        <v>143590</v>
      </c>
      <c r="AE568" s="88" t="s">
        <v>50</v>
      </c>
      <c r="AF568" s="89">
        <v>71795</v>
      </c>
      <c r="AG568" s="89">
        <v>0</v>
      </c>
      <c r="AH568" s="88" t="s">
        <v>27</v>
      </c>
      <c r="AI568" s="89">
        <v>0</v>
      </c>
      <c r="AJ568" s="88" t="s">
        <v>2629</v>
      </c>
      <c r="AK568" s="88" t="s">
        <v>2630</v>
      </c>
      <c r="AL568" s="88"/>
      <c r="AM568" s="88" t="s">
        <v>28</v>
      </c>
      <c r="AN568" s="88" t="s">
        <v>14227</v>
      </c>
      <c r="AO568" s="88" t="s">
        <v>136</v>
      </c>
      <c r="AP568" s="88" t="s">
        <v>31</v>
      </c>
      <c r="AQ568" s="88" t="s">
        <v>2632</v>
      </c>
      <c r="AR568" s="88" t="s">
        <v>139</v>
      </c>
      <c r="AS568" s="88" t="s">
        <v>56</v>
      </c>
      <c r="AT568" s="88" t="s">
        <v>53</v>
      </c>
      <c r="AU568" s="88" t="s">
        <v>71</v>
      </c>
      <c r="AV568" s="88" t="s">
        <v>11973</v>
      </c>
      <c r="AW568" s="88" t="s">
        <v>14194</v>
      </c>
      <c r="AX568" s="88" t="s">
        <v>13535</v>
      </c>
      <c r="AY568" s="89">
        <v>0</v>
      </c>
      <c r="AZ568" s="88" t="s">
        <v>14228</v>
      </c>
      <c r="BA568" s="88" t="s">
        <v>14295</v>
      </c>
      <c r="BB568" s="88" t="s">
        <v>14296</v>
      </c>
      <c r="BC568" s="88" t="s">
        <v>36</v>
      </c>
      <c r="BD568" s="89">
        <v>143590</v>
      </c>
      <c r="BE568" s="88" t="s">
        <v>14295</v>
      </c>
      <c r="BF568" s="88" t="s">
        <v>14194</v>
      </c>
      <c r="BG568" s="96">
        <f t="shared" si="34"/>
        <v>246</v>
      </c>
      <c r="BH568" s="97">
        <f t="shared" si="35"/>
        <v>8.1999999999999993</v>
      </c>
    </row>
    <row r="569" spans="1:60" ht="12.95" customHeight="1" x14ac:dyDescent="0.2">
      <c r="A569" s="88" t="s">
        <v>13675</v>
      </c>
      <c r="B569" s="88">
        <v>93</v>
      </c>
      <c r="C569" s="88" t="s">
        <v>2527</v>
      </c>
      <c r="D569" s="270">
        <v>5030</v>
      </c>
      <c r="E569" s="88" t="s">
        <v>2530</v>
      </c>
      <c r="F569" s="88" t="s">
        <v>10200</v>
      </c>
      <c r="G569" s="200" t="s">
        <v>9729</v>
      </c>
      <c r="H569" s="88" t="s">
        <v>10196</v>
      </c>
      <c r="I569" s="88" t="s">
        <v>11891</v>
      </c>
      <c r="J569" s="88" t="s">
        <v>7838</v>
      </c>
      <c r="K569" s="89">
        <v>25528.959999999999</v>
      </c>
      <c r="L569" s="89">
        <v>25528.959999999999</v>
      </c>
      <c r="M569" s="89">
        <f t="shared" si="37"/>
        <v>0</v>
      </c>
      <c r="N569" s="299">
        <v>3329.86</v>
      </c>
      <c r="O569" s="299"/>
      <c r="P569" s="234" t="s">
        <v>7842</v>
      </c>
      <c r="Q569" s="206">
        <v>1637991</v>
      </c>
      <c r="R569" s="88" t="s">
        <v>14105</v>
      </c>
      <c r="S569" s="88" t="s">
        <v>14106</v>
      </c>
      <c r="T569" s="88" t="s">
        <v>2622</v>
      </c>
      <c r="U569" s="88" t="s">
        <v>14107</v>
      </c>
      <c r="V569" s="88" t="s">
        <v>14108</v>
      </c>
      <c r="W569" s="88" t="s">
        <v>14109</v>
      </c>
      <c r="X569" s="88" t="s">
        <v>2623</v>
      </c>
      <c r="Y569" s="89">
        <v>32016</v>
      </c>
      <c r="Z569" s="89">
        <v>32016</v>
      </c>
      <c r="AA569" s="88" t="s">
        <v>2623</v>
      </c>
      <c r="AB569" s="88" t="s">
        <v>2623</v>
      </c>
      <c r="AC569" s="88" t="s">
        <v>2623</v>
      </c>
      <c r="AD569" s="89">
        <v>25528.959999999999</v>
      </c>
      <c r="AE569" s="88" t="s">
        <v>26</v>
      </c>
      <c r="AF569" s="89">
        <v>25528.959999999999</v>
      </c>
      <c r="AG569" s="89">
        <v>0</v>
      </c>
      <c r="AH569" s="88" t="s">
        <v>27</v>
      </c>
      <c r="AI569" s="89">
        <v>0</v>
      </c>
      <c r="AJ569" s="88" t="s">
        <v>2629</v>
      </c>
      <c r="AK569" s="88" t="s">
        <v>2625</v>
      </c>
      <c r="AL569" s="88" t="s">
        <v>2626</v>
      </c>
      <c r="AM569" s="88" t="s">
        <v>28</v>
      </c>
      <c r="AN569" s="88" t="s">
        <v>14227</v>
      </c>
      <c r="AO569" s="88" t="s">
        <v>136</v>
      </c>
      <c r="AP569" s="88" t="s">
        <v>45</v>
      </c>
      <c r="AQ569" s="88" t="s">
        <v>2634</v>
      </c>
      <c r="AR569" s="88" t="s">
        <v>32</v>
      </c>
      <c r="AS569" s="88" t="s">
        <v>78</v>
      </c>
      <c r="AT569" s="88" t="s">
        <v>40</v>
      </c>
      <c r="AU569" s="88" t="s">
        <v>41</v>
      </c>
      <c r="AV569" s="88" t="s">
        <v>11973</v>
      </c>
      <c r="AW569" s="88" t="s">
        <v>14194</v>
      </c>
      <c r="AX569" s="88" t="s">
        <v>13913</v>
      </c>
      <c r="AY569" s="89">
        <v>0</v>
      </c>
      <c r="AZ569" s="88" t="s">
        <v>14229</v>
      </c>
      <c r="BA569" s="88" t="s">
        <v>14297</v>
      </c>
      <c r="BB569" s="88" t="s">
        <v>14298</v>
      </c>
      <c r="BC569" s="88" t="s">
        <v>36</v>
      </c>
      <c r="BD569" s="89">
        <v>32016</v>
      </c>
      <c r="BE569" s="88" t="s">
        <v>14297</v>
      </c>
      <c r="BF569" s="88" t="s">
        <v>14194</v>
      </c>
      <c r="BG569" s="96">
        <f t="shared" si="34"/>
        <v>539</v>
      </c>
      <c r="BH569" s="97">
        <f t="shared" si="35"/>
        <v>17.966666666666665</v>
      </c>
    </row>
    <row r="570" spans="1:60" ht="12.95" customHeight="1" x14ac:dyDescent="0.2">
      <c r="A570" s="88" t="s">
        <v>13675</v>
      </c>
      <c r="B570" s="88">
        <v>93</v>
      </c>
      <c r="C570" s="88" t="s">
        <v>2527</v>
      </c>
      <c r="D570" s="270">
        <v>1122</v>
      </c>
      <c r="E570" s="88" t="s">
        <v>2539</v>
      </c>
      <c r="F570" s="150" t="s">
        <v>11913</v>
      </c>
      <c r="G570" s="88"/>
      <c r="H570" s="88" t="s">
        <v>10196</v>
      </c>
      <c r="I570" s="88" t="s">
        <v>13449</v>
      </c>
      <c r="J570" s="88" t="s">
        <v>7456</v>
      </c>
      <c r="K570" s="236">
        <v>27886.38</v>
      </c>
      <c r="L570" s="89">
        <v>0</v>
      </c>
      <c r="M570" s="89">
        <f t="shared" si="37"/>
        <v>27886.38</v>
      </c>
      <c r="N570" s="299">
        <v>0</v>
      </c>
      <c r="O570" s="299" t="s">
        <v>16087</v>
      </c>
      <c r="P570" s="234" t="s">
        <v>9686</v>
      </c>
      <c r="Q570" s="206">
        <v>1288645</v>
      </c>
      <c r="R570" s="88" t="s">
        <v>14110</v>
      </c>
      <c r="S570" s="88" t="s">
        <v>14111</v>
      </c>
      <c r="T570" s="88" t="s">
        <v>2622</v>
      </c>
      <c r="U570" s="88" t="s">
        <v>14112</v>
      </c>
      <c r="V570" s="88" t="s">
        <v>14113</v>
      </c>
      <c r="W570" s="88" t="s">
        <v>14114</v>
      </c>
      <c r="X570" s="88" t="s">
        <v>2623</v>
      </c>
      <c r="Y570" s="89">
        <v>14500</v>
      </c>
      <c r="Z570" s="89">
        <v>14500</v>
      </c>
      <c r="AA570" s="88" t="s">
        <v>2623</v>
      </c>
      <c r="AB570" s="88" t="s">
        <v>2623</v>
      </c>
      <c r="AC570" s="88" t="s">
        <v>2623</v>
      </c>
      <c r="AD570" s="89">
        <v>14500</v>
      </c>
      <c r="AE570" s="88" t="s">
        <v>50</v>
      </c>
      <c r="AF570" s="89">
        <v>7250</v>
      </c>
      <c r="AG570" s="89">
        <v>0</v>
      </c>
      <c r="AH570" s="88" t="s">
        <v>27</v>
      </c>
      <c r="AI570" s="89">
        <v>0</v>
      </c>
      <c r="AJ570" s="88" t="s">
        <v>2629</v>
      </c>
      <c r="AK570" s="88" t="s">
        <v>2630</v>
      </c>
      <c r="AL570" s="88"/>
      <c r="AM570" s="88" t="s">
        <v>28</v>
      </c>
      <c r="AN570" s="88" t="s">
        <v>135</v>
      </c>
      <c r="AO570" s="88" t="s">
        <v>12630</v>
      </c>
      <c r="AP570" s="88" t="s">
        <v>45</v>
      </c>
      <c r="AQ570" s="88" t="s">
        <v>2634</v>
      </c>
      <c r="AR570" s="88" t="s">
        <v>32</v>
      </c>
      <c r="AS570" s="88" t="s">
        <v>77</v>
      </c>
      <c r="AT570" s="88" t="s">
        <v>34</v>
      </c>
      <c r="AU570" s="88" t="s">
        <v>71</v>
      </c>
      <c r="AV570" s="88" t="s">
        <v>11973</v>
      </c>
      <c r="AW570" s="88" t="s">
        <v>14194</v>
      </c>
      <c r="AX570" s="88" t="s">
        <v>13535</v>
      </c>
      <c r="AY570" s="89">
        <v>0</v>
      </c>
      <c r="AZ570" s="88" t="s">
        <v>14230</v>
      </c>
      <c r="BA570" s="88" t="s">
        <v>14299</v>
      </c>
      <c r="BB570" s="88" t="s">
        <v>14300</v>
      </c>
      <c r="BC570" s="88" t="s">
        <v>36</v>
      </c>
      <c r="BD570" s="89">
        <v>14500</v>
      </c>
      <c r="BE570" s="88" t="s">
        <v>14299</v>
      </c>
      <c r="BF570" s="88" t="s">
        <v>14194</v>
      </c>
      <c r="BG570" s="96">
        <f t="shared" si="34"/>
        <v>1366</v>
      </c>
      <c r="BH570" s="97">
        <f t="shared" si="35"/>
        <v>45.533333333333331</v>
      </c>
    </row>
    <row r="571" spans="1:60" ht="12.95" customHeight="1" x14ac:dyDescent="0.2">
      <c r="A571" s="88" t="s">
        <v>13675</v>
      </c>
      <c r="B571" s="88">
        <v>93</v>
      </c>
      <c r="C571" s="88" t="s">
        <v>2527</v>
      </c>
      <c r="D571" s="270">
        <v>1122</v>
      </c>
      <c r="E571" s="88" t="s">
        <v>2539</v>
      </c>
      <c r="F571" s="88" t="s">
        <v>11898</v>
      </c>
      <c r="G571" s="88"/>
      <c r="H571" s="88" t="s">
        <v>11884</v>
      </c>
      <c r="I571" s="88" t="s">
        <v>13987</v>
      </c>
      <c r="J571" s="88" t="s">
        <v>7456</v>
      </c>
      <c r="K571" s="236">
        <v>32927.35</v>
      </c>
      <c r="L571" s="89">
        <v>0</v>
      </c>
      <c r="M571" s="89">
        <f t="shared" si="37"/>
        <v>32927.35</v>
      </c>
      <c r="N571" s="299">
        <v>0</v>
      </c>
      <c r="O571" s="299" t="s">
        <v>16087</v>
      </c>
      <c r="P571" s="234" t="s">
        <v>9686</v>
      </c>
      <c r="Q571" s="206">
        <v>1186891</v>
      </c>
      <c r="R571" s="88" t="s">
        <v>14115</v>
      </c>
      <c r="S571" s="88" t="s">
        <v>14116</v>
      </c>
      <c r="T571" s="88" t="s">
        <v>2622</v>
      </c>
      <c r="U571" s="88" t="s">
        <v>14117</v>
      </c>
      <c r="V571" s="88" t="s">
        <v>14118</v>
      </c>
      <c r="W571" s="88" t="s">
        <v>14119</v>
      </c>
      <c r="X571" s="88" t="s">
        <v>2623</v>
      </c>
      <c r="Y571" s="89">
        <v>13662</v>
      </c>
      <c r="Z571" s="89">
        <v>15180</v>
      </c>
      <c r="AA571" s="88" t="s">
        <v>2623</v>
      </c>
      <c r="AB571" s="88" t="s">
        <v>2623</v>
      </c>
      <c r="AC571" s="88" t="s">
        <v>2623</v>
      </c>
      <c r="AD571" s="89">
        <v>13662</v>
      </c>
      <c r="AE571" s="88" t="s">
        <v>50</v>
      </c>
      <c r="AF571" s="89">
        <v>6831</v>
      </c>
      <c r="AG571" s="89">
        <v>0</v>
      </c>
      <c r="AH571" s="88" t="s">
        <v>27</v>
      </c>
      <c r="AI571" s="89">
        <v>0</v>
      </c>
      <c r="AJ571" s="88" t="s">
        <v>2629</v>
      </c>
      <c r="AK571" s="88" t="s">
        <v>2630</v>
      </c>
      <c r="AL571" s="88"/>
      <c r="AM571" s="88" t="s">
        <v>28</v>
      </c>
      <c r="AN571" s="88" t="s">
        <v>135</v>
      </c>
      <c r="AO571" s="88" t="s">
        <v>12630</v>
      </c>
      <c r="AP571" s="88" t="s">
        <v>45</v>
      </c>
      <c r="AQ571" s="88"/>
      <c r="AR571" s="88" t="s">
        <v>32</v>
      </c>
      <c r="AS571" s="88" t="s">
        <v>4848</v>
      </c>
      <c r="AT571" s="88" t="s">
        <v>53</v>
      </c>
      <c r="AU571" s="88" t="s">
        <v>71</v>
      </c>
      <c r="AV571" s="88" t="s">
        <v>11973</v>
      </c>
      <c r="AW571" s="88" t="s">
        <v>14194</v>
      </c>
      <c r="AX571" s="88" t="s">
        <v>13534</v>
      </c>
      <c r="AY571" s="89">
        <v>0</v>
      </c>
      <c r="AZ571" s="88" t="s">
        <v>14231</v>
      </c>
      <c r="BA571" s="88" t="s">
        <v>13337</v>
      </c>
      <c r="BB571" s="88" t="s">
        <v>14301</v>
      </c>
      <c r="BC571" s="88" t="s">
        <v>36</v>
      </c>
      <c r="BD571" s="89">
        <v>13662</v>
      </c>
      <c r="BE571" s="88" t="s">
        <v>13337</v>
      </c>
      <c r="BF571" s="88" t="s">
        <v>14194</v>
      </c>
      <c r="BG571" s="96">
        <f t="shared" si="34"/>
        <v>1684</v>
      </c>
      <c r="BH571" s="97">
        <f t="shared" si="35"/>
        <v>56.133333333333333</v>
      </c>
    </row>
    <row r="572" spans="1:60" ht="12.95" customHeight="1" x14ac:dyDescent="0.2">
      <c r="A572" s="88" t="s">
        <v>13675</v>
      </c>
      <c r="B572" s="88">
        <v>82</v>
      </c>
      <c r="C572" s="88" t="s">
        <v>2527</v>
      </c>
      <c r="D572" s="270">
        <v>5012</v>
      </c>
      <c r="E572" s="88" t="s">
        <v>2537</v>
      </c>
      <c r="F572" s="88" t="s">
        <v>9729</v>
      </c>
      <c r="G572" s="200" t="s">
        <v>9730</v>
      </c>
      <c r="H572" s="88" t="s">
        <v>10202</v>
      </c>
      <c r="I572" s="88" t="s">
        <v>10202</v>
      </c>
      <c r="J572" s="88" t="s">
        <v>7456</v>
      </c>
      <c r="K572" s="236">
        <v>50052.11</v>
      </c>
      <c r="L572" s="89">
        <v>0</v>
      </c>
      <c r="M572" s="89">
        <f t="shared" si="37"/>
        <v>50052.11</v>
      </c>
      <c r="N572" s="299">
        <v>0</v>
      </c>
      <c r="O572" s="299" t="s">
        <v>16087</v>
      </c>
      <c r="P572" s="234" t="s">
        <v>7842</v>
      </c>
      <c r="Q572" s="206">
        <v>1664769</v>
      </c>
      <c r="R572" s="88" t="s">
        <v>14120</v>
      </c>
      <c r="S572" s="88" t="s">
        <v>14121</v>
      </c>
      <c r="T572" s="88" t="s">
        <v>2622</v>
      </c>
      <c r="U572" s="88" t="s">
        <v>14122</v>
      </c>
      <c r="V572" s="88" t="s">
        <v>14123</v>
      </c>
      <c r="W572" s="88" t="s">
        <v>14124</v>
      </c>
      <c r="X572" s="88" t="s">
        <v>2623</v>
      </c>
      <c r="Y572" s="89">
        <v>37040</v>
      </c>
      <c r="Z572" s="89">
        <v>37040</v>
      </c>
      <c r="AA572" s="88" t="s">
        <v>2623</v>
      </c>
      <c r="AB572" s="88" t="s">
        <v>2623</v>
      </c>
      <c r="AC572" s="88" t="s">
        <v>2623</v>
      </c>
      <c r="AD572" s="89">
        <v>37040</v>
      </c>
      <c r="AE572" s="88" t="s">
        <v>50</v>
      </c>
      <c r="AF572" s="89">
        <v>18520</v>
      </c>
      <c r="AG572" s="89">
        <v>0</v>
      </c>
      <c r="AH572" s="88" t="s">
        <v>27</v>
      </c>
      <c r="AI572" s="89">
        <v>0</v>
      </c>
      <c r="AJ572" s="88" t="s">
        <v>2629</v>
      </c>
      <c r="AK572" s="88" t="s">
        <v>2630</v>
      </c>
      <c r="AL572" s="88"/>
      <c r="AM572" s="88" t="s">
        <v>28</v>
      </c>
      <c r="AN572" s="88" t="s">
        <v>135</v>
      </c>
      <c r="AO572" s="88" t="s">
        <v>12630</v>
      </c>
      <c r="AP572" s="88" t="s">
        <v>31</v>
      </c>
      <c r="AQ572" s="88" t="s">
        <v>2644</v>
      </c>
      <c r="AR572" s="88" t="s">
        <v>32</v>
      </c>
      <c r="AS572" s="88" t="s">
        <v>958</v>
      </c>
      <c r="AT572" s="88" t="s">
        <v>34</v>
      </c>
      <c r="AU572" s="88" t="s">
        <v>71</v>
      </c>
      <c r="AV572" s="88" t="s">
        <v>11973</v>
      </c>
      <c r="AW572" s="88" t="s">
        <v>14194</v>
      </c>
      <c r="AX572" s="88" t="s">
        <v>13535</v>
      </c>
      <c r="AY572" s="89">
        <v>0</v>
      </c>
      <c r="AZ572" s="88" t="s">
        <v>14232</v>
      </c>
      <c r="BA572" s="88" t="s">
        <v>14302</v>
      </c>
      <c r="BB572" s="88" t="s">
        <v>14303</v>
      </c>
      <c r="BC572" s="88" t="s">
        <v>36</v>
      </c>
      <c r="BD572" s="89">
        <v>37040</v>
      </c>
      <c r="BE572" s="88" t="s">
        <v>14302</v>
      </c>
      <c r="BF572" s="88" t="s">
        <v>14194</v>
      </c>
      <c r="BG572" s="96">
        <f t="shared" si="34"/>
        <v>501</v>
      </c>
      <c r="BH572" s="97">
        <f t="shared" si="35"/>
        <v>16.7</v>
      </c>
    </row>
    <row r="573" spans="1:60" ht="12.95" customHeight="1" x14ac:dyDescent="0.2">
      <c r="A573" s="88" t="s">
        <v>13675</v>
      </c>
      <c r="B573" s="88">
        <v>82</v>
      </c>
      <c r="C573" s="88" t="s">
        <v>2527</v>
      </c>
      <c r="D573" s="270">
        <v>5101</v>
      </c>
      <c r="E573" s="88" t="s">
        <v>2550</v>
      </c>
      <c r="F573" s="88" t="s">
        <v>11898</v>
      </c>
      <c r="G573" s="88"/>
      <c r="H573" s="88" t="s">
        <v>10202</v>
      </c>
      <c r="I573" s="88" t="s">
        <v>10202</v>
      </c>
      <c r="J573" s="88" t="s">
        <v>7838</v>
      </c>
      <c r="K573" s="89">
        <v>9992.84</v>
      </c>
      <c r="L573" s="89">
        <v>9992.84</v>
      </c>
      <c r="M573" s="89">
        <f t="shared" si="37"/>
        <v>0</v>
      </c>
      <c r="N573" s="299"/>
      <c r="O573" s="299" t="s">
        <v>16087</v>
      </c>
      <c r="P573" s="234" t="s">
        <v>9686</v>
      </c>
      <c r="Q573" s="206">
        <v>1350590</v>
      </c>
      <c r="R573" s="88" t="s">
        <v>14125</v>
      </c>
      <c r="S573" s="88" t="s">
        <v>14126</v>
      </c>
      <c r="T573" s="88" t="s">
        <v>2622</v>
      </c>
      <c r="U573" s="88" t="s">
        <v>14127</v>
      </c>
      <c r="V573" s="88" t="s">
        <v>14128</v>
      </c>
      <c r="W573" s="88" t="s">
        <v>14129</v>
      </c>
      <c r="X573" s="88" t="s">
        <v>2623</v>
      </c>
      <c r="Y573" s="89">
        <v>11105.03</v>
      </c>
      <c r="Z573" s="89">
        <v>20000</v>
      </c>
      <c r="AA573" s="88" t="s">
        <v>2623</v>
      </c>
      <c r="AB573" s="88" t="s">
        <v>2623</v>
      </c>
      <c r="AC573" s="88" t="s">
        <v>2623</v>
      </c>
      <c r="AD573" s="89">
        <v>0</v>
      </c>
      <c r="AE573" s="88" t="s">
        <v>26</v>
      </c>
      <c r="AF573" s="89">
        <v>0</v>
      </c>
      <c r="AG573" s="89">
        <v>1397.87</v>
      </c>
      <c r="AH573" s="88" t="s">
        <v>27</v>
      </c>
      <c r="AI573" s="89">
        <v>0</v>
      </c>
      <c r="AJ573" s="88" t="s">
        <v>2624</v>
      </c>
      <c r="AK573" s="88" t="s">
        <v>2625</v>
      </c>
      <c r="AL573" s="88" t="s">
        <v>2626</v>
      </c>
      <c r="AM573" s="88" t="s">
        <v>28</v>
      </c>
      <c r="AN573" s="88" t="s">
        <v>135</v>
      </c>
      <c r="AO573" s="88" t="s">
        <v>12630</v>
      </c>
      <c r="AP573" s="88" t="s">
        <v>45</v>
      </c>
      <c r="AQ573" s="88" t="s">
        <v>2632</v>
      </c>
      <c r="AR573" s="88" t="s">
        <v>131</v>
      </c>
      <c r="AS573" s="88" t="s">
        <v>214</v>
      </c>
      <c r="AT573" s="88" t="s">
        <v>130</v>
      </c>
      <c r="AU573" s="88" t="s">
        <v>71</v>
      </c>
      <c r="AV573" s="88" t="s">
        <v>11973</v>
      </c>
      <c r="AW573" s="88" t="s">
        <v>14194</v>
      </c>
      <c r="AX573" s="88" t="s">
        <v>13913</v>
      </c>
      <c r="AY573" s="89">
        <v>0</v>
      </c>
      <c r="AZ573" s="88" t="s">
        <v>14233</v>
      </c>
      <c r="BA573" s="88" t="s">
        <v>14304</v>
      </c>
      <c r="BB573" s="88" t="s">
        <v>14305</v>
      </c>
      <c r="BC573" s="88" t="s">
        <v>36</v>
      </c>
      <c r="BD573" s="89">
        <v>11105.03</v>
      </c>
      <c r="BE573" s="88" t="s">
        <v>14304</v>
      </c>
      <c r="BF573" s="88" t="s">
        <v>14194</v>
      </c>
      <c r="BG573" s="96">
        <f t="shared" si="34"/>
        <v>1313</v>
      </c>
      <c r="BH573" s="97">
        <f t="shared" si="35"/>
        <v>43.766666666666666</v>
      </c>
    </row>
    <row r="574" spans="1:60" ht="12.95" customHeight="1" x14ac:dyDescent="0.2">
      <c r="A574" s="88" t="s">
        <v>13675</v>
      </c>
      <c r="B574" s="88">
        <v>93</v>
      </c>
      <c r="C574" s="88" t="s">
        <v>2527</v>
      </c>
      <c r="D574" s="270">
        <v>5055</v>
      </c>
      <c r="E574" s="88" t="s">
        <v>2536</v>
      </c>
      <c r="F574" s="88" t="s">
        <v>9730</v>
      </c>
      <c r="G574" s="88"/>
      <c r="H574" s="88" t="s">
        <v>10196</v>
      </c>
      <c r="I574" s="33" t="s">
        <v>17459</v>
      </c>
      <c r="J574" s="88" t="s">
        <v>7453</v>
      </c>
      <c r="K574" s="89">
        <v>202876.29</v>
      </c>
      <c r="L574" s="89">
        <v>172858.04</v>
      </c>
      <c r="M574" s="89">
        <f t="shared" si="37"/>
        <v>30018.25</v>
      </c>
      <c r="N574" s="299">
        <v>25928.7</v>
      </c>
      <c r="O574" s="299" t="s">
        <v>16083</v>
      </c>
      <c r="P574" s="234" t="s">
        <v>9686</v>
      </c>
      <c r="Q574" s="206">
        <v>1304798</v>
      </c>
      <c r="R574" s="88" t="s">
        <v>14130</v>
      </c>
      <c r="S574" s="88" t="s">
        <v>14131</v>
      </c>
      <c r="T574" s="88" t="s">
        <v>2622</v>
      </c>
      <c r="U574" s="88" t="s">
        <v>14132</v>
      </c>
      <c r="V574" s="88" t="s">
        <v>14133</v>
      </c>
      <c r="W574" s="88" t="s">
        <v>14134</v>
      </c>
      <c r="X574" s="88" t="s">
        <v>2623</v>
      </c>
      <c r="Y574" s="89">
        <v>100000</v>
      </c>
      <c r="Z574" s="89">
        <v>100000</v>
      </c>
      <c r="AA574" s="88" t="s">
        <v>2623</v>
      </c>
      <c r="AB574" s="88" t="s">
        <v>2623</v>
      </c>
      <c r="AC574" s="88" t="s">
        <v>2623</v>
      </c>
      <c r="AD574" s="89">
        <v>100000</v>
      </c>
      <c r="AE574" s="88" t="s">
        <v>26</v>
      </c>
      <c r="AF574" s="89">
        <v>100000</v>
      </c>
      <c r="AG574" s="89">
        <v>0</v>
      </c>
      <c r="AH574" s="88" t="s">
        <v>27</v>
      </c>
      <c r="AI574" s="89">
        <v>0</v>
      </c>
      <c r="AJ574" s="88" t="s">
        <v>2629</v>
      </c>
      <c r="AK574" s="88" t="s">
        <v>2625</v>
      </c>
      <c r="AL574" s="88" t="s">
        <v>2626</v>
      </c>
      <c r="AM574" s="88" t="s">
        <v>28</v>
      </c>
      <c r="AN574" s="88" t="s">
        <v>135</v>
      </c>
      <c r="AO574" s="88" t="s">
        <v>12630</v>
      </c>
      <c r="AP574" s="88" t="s">
        <v>45</v>
      </c>
      <c r="AQ574" s="88" t="s">
        <v>32</v>
      </c>
      <c r="AR574" s="88" t="s">
        <v>32</v>
      </c>
      <c r="AS574" s="88" t="s">
        <v>14234</v>
      </c>
      <c r="AT574" s="88" t="s">
        <v>34</v>
      </c>
      <c r="AU574" s="88" t="s">
        <v>71</v>
      </c>
      <c r="AV574" s="88" t="s">
        <v>11973</v>
      </c>
      <c r="AW574" s="88" t="s">
        <v>14205</v>
      </c>
      <c r="AX574" s="88" t="s">
        <v>2637</v>
      </c>
      <c r="AY574" s="89">
        <v>0</v>
      </c>
      <c r="AZ574" s="88" t="s">
        <v>14235</v>
      </c>
      <c r="BA574" s="88" t="s">
        <v>14306</v>
      </c>
      <c r="BB574" s="88" t="s">
        <v>14307</v>
      </c>
      <c r="BC574" s="88" t="s">
        <v>36</v>
      </c>
      <c r="BD574" s="89">
        <v>100000</v>
      </c>
      <c r="BE574" s="88" t="s">
        <v>14306</v>
      </c>
      <c r="BF574" s="88" t="s">
        <v>14205</v>
      </c>
      <c r="BG574" s="96">
        <f t="shared" si="34"/>
        <v>1314</v>
      </c>
      <c r="BH574" s="97">
        <f t="shared" si="35"/>
        <v>43.8</v>
      </c>
    </row>
    <row r="575" spans="1:60" ht="12.95" customHeight="1" x14ac:dyDescent="0.2">
      <c r="A575" s="88" t="s">
        <v>13675</v>
      </c>
      <c r="B575" s="88">
        <v>93</v>
      </c>
      <c r="C575" s="88" t="s">
        <v>2527</v>
      </c>
      <c r="D575" s="270">
        <v>5030</v>
      </c>
      <c r="E575" s="88" t="s">
        <v>2530</v>
      </c>
      <c r="F575" s="150" t="s">
        <v>11913</v>
      </c>
      <c r="G575" s="88"/>
      <c r="H575" s="88" t="s">
        <v>10196</v>
      </c>
      <c r="I575" s="88" t="s">
        <v>13449</v>
      </c>
      <c r="J575" s="88" t="s">
        <v>7456</v>
      </c>
      <c r="K575" s="236">
        <v>32124.36</v>
      </c>
      <c r="L575" s="89">
        <v>0</v>
      </c>
      <c r="M575" s="89">
        <f t="shared" si="37"/>
        <v>32124.36</v>
      </c>
      <c r="N575" s="299">
        <v>0</v>
      </c>
      <c r="O575" s="299" t="s">
        <v>16087</v>
      </c>
      <c r="P575" s="234" t="s">
        <v>7842</v>
      </c>
      <c r="Q575" s="206">
        <v>1518182</v>
      </c>
      <c r="R575" s="88" t="s">
        <v>14135</v>
      </c>
      <c r="S575" s="88" t="s">
        <v>14136</v>
      </c>
      <c r="T575" s="88" t="s">
        <v>2622</v>
      </c>
      <c r="U575" s="88" t="s">
        <v>14137</v>
      </c>
      <c r="V575" s="88" t="s">
        <v>14138</v>
      </c>
      <c r="W575" s="88" t="s">
        <v>13801</v>
      </c>
      <c r="X575" s="88" t="s">
        <v>2623</v>
      </c>
      <c r="Y575" s="89">
        <v>19292</v>
      </c>
      <c r="Z575" s="89">
        <v>19292</v>
      </c>
      <c r="AA575" s="88" t="s">
        <v>2623</v>
      </c>
      <c r="AB575" s="88" t="s">
        <v>2623</v>
      </c>
      <c r="AC575" s="88" t="s">
        <v>2623</v>
      </c>
      <c r="AD575" s="89">
        <v>19292</v>
      </c>
      <c r="AE575" s="88" t="s">
        <v>50</v>
      </c>
      <c r="AF575" s="89">
        <v>9646</v>
      </c>
      <c r="AG575" s="89">
        <v>0</v>
      </c>
      <c r="AH575" s="88" t="s">
        <v>27</v>
      </c>
      <c r="AI575" s="89">
        <v>0</v>
      </c>
      <c r="AJ575" s="88" t="s">
        <v>2629</v>
      </c>
      <c r="AK575" s="88" t="s">
        <v>2630</v>
      </c>
      <c r="AL575" s="88"/>
      <c r="AM575" s="88" t="s">
        <v>28</v>
      </c>
      <c r="AN575" s="88" t="s">
        <v>135</v>
      </c>
      <c r="AO575" s="88" t="s">
        <v>12630</v>
      </c>
      <c r="AP575" s="88" t="s">
        <v>45</v>
      </c>
      <c r="AQ575" s="88" t="s">
        <v>2652</v>
      </c>
      <c r="AR575" s="88" t="s">
        <v>32</v>
      </c>
      <c r="AS575" s="88" t="s">
        <v>231</v>
      </c>
      <c r="AT575" s="88" t="s">
        <v>34</v>
      </c>
      <c r="AU575" s="88" t="s">
        <v>71</v>
      </c>
      <c r="AV575" s="88" t="s">
        <v>11973</v>
      </c>
      <c r="AW575" s="88" t="s">
        <v>14200</v>
      </c>
      <c r="AX575" s="88" t="s">
        <v>13534</v>
      </c>
      <c r="AY575" s="89">
        <v>0</v>
      </c>
      <c r="AZ575" s="88" t="s">
        <v>14236</v>
      </c>
      <c r="BA575" s="88" t="s">
        <v>14308</v>
      </c>
      <c r="BB575" s="88" t="s">
        <v>14309</v>
      </c>
      <c r="BC575" s="88" t="s">
        <v>36</v>
      </c>
      <c r="BD575" s="89">
        <v>19292</v>
      </c>
      <c r="BE575" s="88" t="s">
        <v>14308</v>
      </c>
      <c r="BF575" s="88" t="s">
        <v>14200</v>
      </c>
      <c r="BG575" s="96">
        <f t="shared" si="34"/>
        <v>785</v>
      </c>
      <c r="BH575" s="97">
        <f t="shared" si="35"/>
        <v>26.166666666666668</v>
      </c>
    </row>
    <row r="576" spans="1:60" ht="12.95" customHeight="1" x14ac:dyDescent="0.2">
      <c r="A576" s="88" t="s">
        <v>13675</v>
      </c>
      <c r="B576" s="88">
        <v>82</v>
      </c>
      <c r="C576" s="88" t="s">
        <v>2527</v>
      </c>
      <c r="D576" s="270">
        <v>5013</v>
      </c>
      <c r="E576" s="88" t="s">
        <v>2538</v>
      </c>
      <c r="F576" s="88" t="s">
        <v>11898</v>
      </c>
      <c r="G576" s="88"/>
      <c r="H576" s="88" t="s">
        <v>11884</v>
      </c>
      <c r="I576" s="88" t="s">
        <v>13987</v>
      </c>
      <c r="J576" s="88" t="s">
        <v>7838</v>
      </c>
      <c r="K576" s="89">
        <v>7304.92</v>
      </c>
      <c r="L576" s="89">
        <v>7304.92</v>
      </c>
      <c r="M576" s="89">
        <f t="shared" si="37"/>
        <v>0</v>
      </c>
      <c r="N576" s="299">
        <v>664.08</v>
      </c>
      <c r="O576" s="299"/>
      <c r="P576" s="234" t="s">
        <v>7842</v>
      </c>
      <c r="Q576" s="206">
        <v>1398640</v>
      </c>
      <c r="R576" s="88" t="s">
        <v>14139</v>
      </c>
      <c r="S576" s="88" t="s">
        <v>14140</v>
      </c>
      <c r="T576" s="88" t="s">
        <v>2622</v>
      </c>
      <c r="U576" s="88" t="s">
        <v>14141</v>
      </c>
      <c r="V576" s="88" t="s">
        <v>14142</v>
      </c>
      <c r="W576" s="88" t="s">
        <v>14143</v>
      </c>
      <c r="X576" s="88" t="s">
        <v>2623</v>
      </c>
      <c r="Y576" s="89">
        <v>89391.42</v>
      </c>
      <c r="Z576" s="89">
        <v>122454</v>
      </c>
      <c r="AA576" s="88" t="s">
        <v>2623</v>
      </c>
      <c r="AB576" s="88" t="s">
        <v>2623</v>
      </c>
      <c r="AC576" s="88" t="s">
        <v>2623</v>
      </c>
      <c r="AD576" s="89">
        <v>7304.92</v>
      </c>
      <c r="AE576" s="88" t="s">
        <v>26</v>
      </c>
      <c r="AF576" s="89">
        <v>7304.92</v>
      </c>
      <c r="AG576" s="89">
        <v>1232.45</v>
      </c>
      <c r="AH576" s="88" t="s">
        <v>27</v>
      </c>
      <c r="AI576" s="89">
        <v>0</v>
      </c>
      <c r="AJ576" s="88" t="s">
        <v>2629</v>
      </c>
      <c r="AK576" s="88" t="s">
        <v>2625</v>
      </c>
      <c r="AL576" s="88" t="s">
        <v>2626</v>
      </c>
      <c r="AM576" s="88" t="s">
        <v>28</v>
      </c>
      <c r="AN576" s="88" t="s">
        <v>135</v>
      </c>
      <c r="AO576" s="88" t="s">
        <v>12630</v>
      </c>
      <c r="AP576" s="88" t="s">
        <v>31</v>
      </c>
      <c r="AQ576" s="88" t="s">
        <v>2641</v>
      </c>
      <c r="AR576" s="88" t="s">
        <v>32</v>
      </c>
      <c r="AS576" s="88" t="s">
        <v>77</v>
      </c>
      <c r="AT576" s="88" t="s">
        <v>34</v>
      </c>
      <c r="AU576" s="88" t="s">
        <v>71</v>
      </c>
      <c r="AV576" s="88" t="s">
        <v>11973</v>
      </c>
      <c r="AW576" s="88" t="s">
        <v>14200</v>
      </c>
      <c r="AX576" s="88" t="s">
        <v>13913</v>
      </c>
      <c r="AY576" s="89">
        <v>0</v>
      </c>
      <c r="AZ576" s="88" t="s">
        <v>14237</v>
      </c>
      <c r="BA576" s="88" t="s">
        <v>14310</v>
      </c>
      <c r="BB576" s="88" t="s">
        <v>14311</v>
      </c>
      <c r="BC576" s="88" t="s">
        <v>36</v>
      </c>
      <c r="BD576" s="89">
        <v>89391.42</v>
      </c>
      <c r="BE576" s="88" t="s">
        <v>14310</v>
      </c>
      <c r="BF576" s="88" t="s">
        <v>14200</v>
      </c>
      <c r="BG576" s="96">
        <f t="shared" si="34"/>
        <v>1058</v>
      </c>
      <c r="BH576" s="97">
        <f t="shared" si="35"/>
        <v>35.266666666666666</v>
      </c>
    </row>
    <row r="577" spans="1:60" ht="12.95" customHeight="1" x14ac:dyDescent="0.2">
      <c r="A577" s="88" t="s">
        <v>13675</v>
      </c>
      <c r="B577" s="88">
        <v>93</v>
      </c>
      <c r="C577" s="88" t="s">
        <v>2527</v>
      </c>
      <c r="D577" s="270">
        <v>6004</v>
      </c>
      <c r="E577" s="88" t="s">
        <v>2534</v>
      </c>
      <c r="F577" s="88" t="s">
        <v>10200</v>
      </c>
      <c r="G577" s="88"/>
      <c r="H577" s="88" t="s">
        <v>11884</v>
      </c>
      <c r="I577" s="88" t="s">
        <v>13987</v>
      </c>
      <c r="J577" s="88" t="s">
        <v>7839</v>
      </c>
      <c r="K577" s="89">
        <v>83794.34</v>
      </c>
      <c r="L577" s="89">
        <v>83794.34</v>
      </c>
      <c r="M577" s="89">
        <f t="shared" si="37"/>
        <v>0</v>
      </c>
      <c r="N577" s="299">
        <v>794.03</v>
      </c>
      <c r="O577" s="299"/>
      <c r="P577" s="234" t="s">
        <v>9686</v>
      </c>
      <c r="Q577" s="206">
        <v>1195515</v>
      </c>
      <c r="R577" s="88" t="s">
        <v>14144</v>
      </c>
      <c r="S577" s="88" t="s">
        <v>14145</v>
      </c>
      <c r="T577" s="88" t="s">
        <v>2622</v>
      </c>
      <c r="U577" s="88" t="s">
        <v>14146</v>
      </c>
      <c r="V577" s="88" t="s">
        <v>14147</v>
      </c>
      <c r="W577" s="88" t="s">
        <v>14148</v>
      </c>
      <c r="X577" s="88" t="s">
        <v>2623</v>
      </c>
      <c r="Y577" s="89">
        <v>23000</v>
      </c>
      <c r="Z577" s="89">
        <v>23000</v>
      </c>
      <c r="AA577" s="88" t="s">
        <v>2623</v>
      </c>
      <c r="AB577" s="88" t="s">
        <v>2623</v>
      </c>
      <c r="AC577" s="88" t="s">
        <v>2623</v>
      </c>
      <c r="AD577" s="89">
        <v>21265.31</v>
      </c>
      <c r="AE577" s="88" t="s">
        <v>26</v>
      </c>
      <c r="AF577" s="89">
        <v>21265.31</v>
      </c>
      <c r="AG577" s="89">
        <v>27077.599999999999</v>
      </c>
      <c r="AH577" s="88" t="s">
        <v>27</v>
      </c>
      <c r="AI577" s="89">
        <v>0</v>
      </c>
      <c r="AJ577" s="88" t="s">
        <v>2629</v>
      </c>
      <c r="AK577" s="88" t="s">
        <v>2625</v>
      </c>
      <c r="AL577" s="88"/>
      <c r="AM577" s="88" t="s">
        <v>28</v>
      </c>
      <c r="AN577" s="88" t="s">
        <v>135</v>
      </c>
      <c r="AO577" s="88" t="s">
        <v>12630</v>
      </c>
      <c r="AP577" s="88" t="s">
        <v>31</v>
      </c>
      <c r="AQ577" s="88" t="s">
        <v>2644</v>
      </c>
      <c r="AR577" s="88" t="s">
        <v>32</v>
      </c>
      <c r="AS577" s="88" t="s">
        <v>124</v>
      </c>
      <c r="AT577" s="88" t="s">
        <v>34</v>
      </c>
      <c r="AU577" s="88" t="s">
        <v>71</v>
      </c>
      <c r="AV577" s="88" t="s">
        <v>11973</v>
      </c>
      <c r="AW577" s="88" t="s">
        <v>14213</v>
      </c>
      <c r="AX577" s="88" t="s">
        <v>13912</v>
      </c>
      <c r="AY577" s="89">
        <v>0</v>
      </c>
      <c r="AZ577" s="88" t="s">
        <v>14238</v>
      </c>
      <c r="BA577" s="88" t="s">
        <v>14312</v>
      </c>
      <c r="BB577" s="88" t="s">
        <v>14313</v>
      </c>
      <c r="BC577" s="88" t="s">
        <v>36</v>
      </c>
      <c r="BD577" s="89">
        <v>23000</v>
      </c>
      <c r="BE577" s="88" t="s">
        <v>14312</v>
      </c>
      <c r="BF577" s="88" t="s">
        <v>14213</v>
      </c>
      <c r="BG577" s="96">
        <f t="shared" si="34"/>
        <v>1819</v>
      </c>
      <c r="BH577" s="97">
        <f t="shared" si="35"/>
        <v>60.633333333333333</v>
      </c>
    </row>
    <row r="578" spans="1:60" ht="12.95" customHeight="1" x14ac:dyDescent="0.2">
      <c r="A578" s="88" t="s">
        <v>13675</v>
      </c>
      <c r="B578" s="88">
        <v>93</v>
      </c>
      <c r="C578" s="88" t="s">
        <v>2527</v>
      </c>
      <c r="D578" s="270">
        <v>1001</v>
      </c>
      <c r="E578" s="88" t="s">
        <v>2535</v>
      </c>
      <c r="F578" s="88" t="s">
        <v>10200</v>
      </c>
      <c r="G578" s="200" t="s">
        <v>9730</v>
      </c>
      <c r="H578" s="88" t="s">
        <v>11884</v>
      </c>
      <c r="I578" s="88" t="s">
        <v>13987</v>
      </c>
      <c r="J578" s="88" t="s">
        <v>7839</v>
      </c>
      <c r="K578" s="89">
        <v>30943.98</v>
      </c>
      <c r="L578" s="89">
        <v>30943.98</v>
      </c>
      <c r="M578" s="89">
        <f t="shared" si="37"/>
        <v>0</v>
      </c>
      <c r="N578" s="299">
        <v>6188.8</v>
      </c>
      <c r="O578" s="299" t="s">
        <v>16085</v>
      </c>
      <c r="P578" s="234" t="s">
        <v>9686</v>
      </c>
      <c r="Q578" s="206">
        <v>798835</v>
      </c>
      <c r="R578" s="88" t="s">
        <v>14149</v>
      </c>
      <c r="S578" s="88" t="s">
        <v>10884</v>
      </c>
      <c r="T578" s="88" t="s">
        <v>2622</v>
      </c>
      <c r="U578" s="88" t="s">
        <v>14150</v>
      </c>
      <c r="V578" s="88" t="s">
        <v>10886</v>
      </c>
      <c r="W578" s="88" t="s">
        <v>14151</v>
      </c>
      <c r="X578" s="88" t="s">
        <v>2623</v>
      </c>
      <c r="Y578" s="89">
        <v>30000</v>
      </c>
      <c r="Z578" s="89">
        <v>30000</v>
      </c>
      <c r="AA578" s="88" t="s">
        <v>2623</v>
      </c>
      <c r="AB578" s="88" t="s">
        <v>2623</v>
      </c>
      <c r="AC578" s="88" t="s">
        <v>2623</v>
      </c>
      <c r="AD578" s="89">
        <v>30000</v>
      </c>
      <c r="AE578" s="88" t="s">
        <v>27</v>
      </c>
      <c r="AF578" s="89">
        <v>0</v>
      </c>
      <c r="AG578" s="89">
        <v>3000</v>
      </c>
      <c r="AH578" s="88" t="s">
        <v>27</v>
      </c>
      <c r="AI578" s="89">
        <v>0</v>
      </c>
      <c r="AJ578" s="88" t="s">
        <v>2624</v>
      </c>
      <c r="AK578" s="88" t="s">
        <v>2630</v>
      </c>
      <c r="AL578" s="88"/>
      <c r="AM578" s="88" t="s">
        <v>28</v>
      </c>
      <c r="AN578" s="88" t="s">
        <v>44</v>
      </c>
      <c r="AO578" s="88" t="s">
        <v>12630</v>
      </c>
      <c r="AP578" s="88" t="s">
        <v>87</v>
      </c>
      <c r="AQ578" s="88" t="s">
        <v>2634</v>
      </c>
      <c r="AR578" s="88" t="s">
        <v>32</v>
      </c>
      <c r="AS578" s="88" t="s">
        <v>7931</v>
      </c>
      <c r="AT578" s="88" t="s">
        <v>34</v>
      </c>
      <c r="AU578" s="88" t="s">
        <v>71</v>
      </c>
      <c r="AV578" s="88" t="s">
        <v>11973</v>
      </c>
      <c r="AW578" s="88" t="s">
        <v>14213</v>
      </c>
      <c r="AX578" s="88" t="s">
        <v>13909</v>
      </c>
      <c r="AY578" s="89">
        <v>0</v>
      </c>
      <c r="AZ578" s="88" t="s">
        <v>14239</v>
      </c>
      <c r="BA578" s="88" t="s">
        <v>14314</v>
      </c>
      <c r="BB578" s="88" t="s">
        <v>14315</v>
      </c>
      <c r="BC578" s="88" t="s">
        <v>36</v>
      </c>
      <c r="BD578" s="89">
        <v>30000</v>
      </c>
      <c r="BE578" s="88" t="s">
        <v>14314</v>
      </c>
      <c r="BF578" s="88" t="s">
        <v>14213</v>
      </c>
      <c r="BG578" s="96">
        <f t="shared" si="34"/>
        <v>2182</v>
      </c>
      <c r="BH578" s="97">
        <f t="shared" si="35"/>
        <v>72.733333333333334</v>
      </c>
    </row>
    <row r="579" spans="1:60" ht="12.95" customHeight="1" x14ac:dyDescent="0.2">
      <c r="A579" s="88" t="s">
        <v>13675</v>
      </c>
      <c r="B579" s="88">
        <v>93</v>
      </c>
      <c r="C579" s="88" t="s">
        <v>2527</v>
      </c>
      <c r="D579" s="270">
        <v>5030</v>
      </c>
      <c r="E579" s="88" t="s">
        <v>2530</v>
      </c>
      <c r="F579" s="150" t="s">
        <v>11913</v>
      </c>
      <c r="G579" s="88"/>
      <c r="H579" s="88" t="s">
        <v>10196</v>
      </c>
      <c r="I579" s="88" t="s">
        <v>13449</v>
      </c>
      <c r="J579" s="88" t="s">
        <v>7838</v>
      </c>
      <c r="K579" s="89">
        <v>172798.64</v>
      </c>
      <c r="L579" s="89">
        <v>164618.49</v>
      </c>
      <c r="M579" s="89">
        <f t="shared" si="37"/>
        <v>8180.1500000000233</v>
      </c>
      <c r="N579" s="299"/>
      <c r="O579" s="299" t="s">
        <v>16084</v>
      </c>
      <c r="P579" s="234" t="s">
        <v>9686</v>
      </c>
      <c r="Q579" s="206">
        <v>837899</v>
      </c>
      <c r="R579" s="88" t="s">
        <v>14152</v>
      </c>
      <c r="S579" s="88" t="s">
        <v>14153</v>
      </c>
      <c r="T579" s="88" t="s">
        <v>2622</v>
      </c>
      <c r="U579" s="88" t="s">
        <v>14154</v>
      </c>
      <c r="V579" s="88" t="s">
        <v>14155</v>
      </c>
      <c r="W579" s="88" t="s">
        <v>14156</v>
      </c>
      <c r="X579" s="88" t="s">
        <v>2623</v>
      </c>
      <c r="Y579" s="89">
        <v>26047</v>
      </c>
      <c r="Z579" s="89">
        <v>26047</v>
      </c>
      <c r="AA579" s="88" t="s">
        <v>2623</v>
      </c>
      <c r="AB579" s="88" t="s">
        <v>2623</v>
      </c>
      <c r="AC579" s="88" t="s">
        <v>2623</v>
      </c>
      <c r="AD579" s="89">
        <v>26047</v>
      </c>
      <c r="AE579" s="88" t="s">
        <v>50</v>
      </c>
      <c r="AF579" s="89">
        <v>13023.5</v>
      </c>
      <c r="AG579" s="89">
        <v>0</v>
      </c>
      <c r="AH579" s="88" t="s">
        <v>27</v>
      </c>
      <c r="AI579" s="89">
        <v>0</v>
      </c>
      <c r="AJ579" s="88" t="s">
        <v>2624</v>
      </c>
      <c r="AK579" s="88" t="s">
        <v>2625</v>
      </c>
      <c r="AL579" s="88" t="s">
        <v>2626</v>
      </c>
      <c r="AM579" s="88" t="s">
        <v>28</v>
      </c>
      <c r="AN579" s="88" t="s">
        <v>44</v>
      </c>
      <c r="AO579" s="88" t="s">
        <v>12630</v>
      </c>
      <c r="AP579" s="88" t="s">
        <v>45</v>
      </c>
      <c r="AQ579" s="88" t="s">
        <v>32</v>
      </c>
      <c r="AR579" s="88" t="s">
        <v>32</v>
      </c>
      <c r="AS579" s="88" t="s">
        <v>14240</v>
      </c>
      <c r="AT579" s="88" t="s">
        <v>34</v>
      </c>
      <c r="AU579" s="88" t="s">
        <v>71</v>
      </c>
      <c r="AV579" s="88" t="s">
        <v>11973</v>
      </c>
      <c r="AW579" s="88" t="s">
        <v>14213</v>
      </c>
      <c r="AX579" s="88" t="s">
        <v>13910</v>
      </c>
      <c r="AY579" s="89">
        <v>0</v>
      </c>
      <c r="AZ579" s="88" t="s">
        <v>14241</v>
      </c>
      <c r="BA579" s="88" t="s">
        <v>14316</v>
      </c>
      <c r="BB579" s="88" t="s">
        <v>14317</v>
      </c>
      <c r="BC579" s="88" t="s">
        <v>36</v>
      </c>
      <c r="BD579" s="89">
        <v>26047</v>
      </c>
      <c r="BE579" s="88" t="s">
        <v>14316</v>
      </c>
      <c r="BF579" s="88" t="s">
        <v>14213</v>
      </c>
      <c r="BG579" s="96">
        <f t="shared" si="34"/>
        <v>2105</v>
      </c>
      <c r="BH579" s="97">
        <f t="shared" si="35"/>
        <v>70.166666666666671</v>
      </c>
    </row>
    <row r="580" spans="1:60" ht="12.95" customHeight="1" x14ac:dyDescent="0.2">
      <c r="A580" s="88" t="s">
        <v>13675</v>
      </c>
      <c r="B580" s="88">
        <v>93</v>
      </c>
      <c r="C580" s="88" t="s">
        <v>2527</v>
      </c>
      <c r="D580" s="270">
        <v>5030</v>
      </c>
      <c r="E580" s="88" t="s">
        <v>2530</v>
      </c>
      <c r="F580" s="88" t="s">
        <v>12863</v>
      </c>
      <c r="G580" s="200" t="s">
        <v>9730</v>
      </c>
      <c r="H580" s="88" t="s">
        <v>10196</v>
      </c>
      <c r="I580" s="88" t="s">
        <v>11891</v>
      </c>
      <c r="J580" s="88" t="s">
        <v>7453</v>
      </c>
      <c r="K580" s="89">
        <v>31705.21</v>
      </c>
      <c r="L580" s="89">
        <v>18720.02</v>
      </c>
      <c r="M580" s="89">
        <f t="shared" si="37"/>
        <v>12985.189999999999</v>
      </c>
      <c r="N580" s="299">
        <v>2720.02</v>
      </c>
      <c r="O580" s="299"/>
      <c r="P580" s="234" t="s">
        <v>9686</v>
      </c>
      <c r="Q580" s="206">
        <v>776417</v>
      </c>
      <c r="R580" s="88" t="s">
        <v>14157</v>
      </c>
      <c r="S580" s="88" t="s">
        <v>14158</v>
      </c>
      <c r="T580" s="88" t="s">
        <v>2622</v>
      </c>
      <c r="U580" s="88" t="s">
        <v>14159</v>
      </c>
      <c r="V580" s="88" t="s">
        <v>14160</v>
      </c>
      <c r="W580" s="88" t="s">
        <v>14161</v>
      </c>
      <c r="X580" s="88" t="s">
        <v>2623</v>
      </c>
      <c r="Y580" s="89">
        <v>1102.67</v>
      </c>
      <c r="Z580" s="89">
        <v>1102.67</v>
      </c>
      <c r="AA580" s="88" t="s">
        <v>2623</v>
      </c>
      <c r="AB580" s="88" t="s">
        <v>2623</v>
      </c>
      <c r="AC580" s="88" t="s">
        <v>2623</v>
      </c>
      <c r="AD580" s="89">
        <v>1102.67</v>
      </c>
      <c r="AE580" s="88" t="s">
        <v>26</v>
      </c>
      <c r="AF580" s="89">
        <v>1102.67</v>
      </c>
      <c r="AG580" s="89">
        <v>2720.02</v>
      </c>
      <c r="AH580" s="88" t="s">
        <v>27</v>
      </c>
      <c r="AI580" s="89">
        <v>0</v>
      </c>
      <c r="AJ580" s="88" t="s">
        <v>2624</v>
      </c>
      <c r="AK580" s="88" t="s">
        <v>2630</v>
      </c>
      <c r="AL580" s="88"/>
      <c r="AM580" s="88" t="s">
        <v>28</v>
      </c>
      <c r="AN580" s="88" t="s">
        <v>44</v>
      </c>
      <c r="AO580" s="88" t="s">
        <v>12630</v>
      </c>
      <c r="AP580" s="88" t="s">
        <v>87</v>
      </c>
      <c r="AQ580" s="88" t="s">
        <v>2632</v>
      </c>
      <c r="AR580" s="88" t="s">
        <v>131</v>
      </c>
      <c r="AS580" s="88" t="s">
        <v>62</v>
      </c>
      <c r="AT580" s="88" t="s">
        <v>34</v>
      </c>
      <c r="AU580" s="88" t="s">
        <v>71</v>
      </c>
      <c r="AV580" s="88" t="s">
        <v>11973</v>
      </c>
      <c r="AW580" s="88" t="s">
        <v>14213</v>
      </c>
      <c r="AX580" s="88" t="s">
        <v>2637</v>
      </c>
      <c r="AY580" s="89">
        <v>0</v>
      </c>
      <c r="AZ580" s="88" t="s">
        <v>14242</v>
      </c>
      <c r="BA580" s="88" t="s">
        <v>14318</v>
      </c>
      <c r="BB580" s="88" t="s">
        <v>14319</v>
      </c>
      <c r="BC580" s="88" t="s">
        <v>36</v>
      </c>
      <c r="BD580" s="89">
        <v>1102.67</v>
      </c>
      <c r="BE580" s="88" t="s">
        <v>14318</v>
      </c>
      <c r="BF580" s="88" t="s">
        <v>14213</v>
      </c>
      <c r="BG580" s="96">
        <f t="shared" si="34"/>
        <v>2255</v>
      </c>
      <c r="BH580" s="97">
        <f t="shared" si="35"/>
        <v>75.166666666666671</v>
      </c>
    </row>
    <row r="581" spans="1:60" ht="12.95" customHeight="1" x14ac:dyDescent="0.2">
      <c r="A581" s="88" t="s">
        <v>13675</v>
      </c>
      <c r="B581" s="88">
        <v>77</v>
      </c>
      <c r="C581" s="88" t="s">
        <v>2527</v>
      </c>
      <c r="D581" s="270">
        <v>8092</v>
      </c>
      <c r="E581" s="88" t="s">
        <v>2561</v>
      </c>
      <c r="F581" s="88" t="s">
        <v>12863</v>
      </c>
      <c r="G581" s="200" t="s">
        <v>9730</v>
      </c>
      <c r="H581" s="88" t="s">
        <v>10196</v>
      </c>
      <c r="I581" s="88" t="s">
        <v>11891</v>
      </c>
      <c r="J581" s="88" t="s">
        <v>7456</v>
      </c>
      <c r="K581" s="236">
        <v>1367.43</v>
      </c>
      <c r="L581" s="89">
        <v>0</v>
      </c>
      <c r="M581" s="89">
        <f t="shared" si="37"/>
        <v>1367.43</v>
      </c>
      <c r="N581" s="299">
        <v>0</v>
      </c>
      <c r="O581" s="299" t="s">
        <v>16087</v>
      </c>
      <c r="P581" s="234" t="s">
        <v>7842</v>
      </c>
      <c r="Q581" s="206">
        <v>1722092</v>
      </c>
      <c r="R581" s="88" t="s">
        <v>14162</v>
      </c>
      <c r="S581" s="88" t="s">
        <v>14163</v>
      </c>
      <c r="T581" s="88" t="s">
        <v>2622</v>
      </c>
      <c r="U581" s="88" t="s">
        <v>14164</v>
      </c>
      <c r="V581" s="88" t="s">
        <v>14165</v>
      </c>
      <c r="W581" s="88" t="s">
        <v>14166</v>
      </c>
      <c r="X581" s="88" t="s">
        <v>2623</v>
      </c>
      <c r="Y581" s="89">
        <v>63393.52</v>
      </c>
      <c r="Z581" s="89">
        <v>63393.52</v>
      </c>
      <c r="AA581" s="88" t="s">
        <v>2623</v>
      </c>
      <c r="AB581" s="88" t="s">
        <v>2623</v>
      </c>
      <c r="AC581" s="88" t="s">
        <v>2623</v>
      </c>
      <c r="AD581" s="89">
        <v>63393.52</v>
      </c>
      <c r="AE581" s="88" t="s">
        <v>50</v>
      </c>
      <c r="AF581" s="89">
        <v>31696.76</v>
      </c>
      <c r="AG581" s="89">
        <v>0</v>
      </c>
      <c r="AH581" s="88" t="s">
        <v>27</v>
      </c>
      <c r="AI581" s="89">
        <v>0</v>
      </c>
      <c r="AJ581" s="88" t="s">
        <v>2629</v>
      </c>
      <c r="AK581" s="88" t="s">
        <v>2630</v>
      </c>
      <c r="AL581" s="88"/>
      <c r="AM581" s="88" t="s">
        <v>28</v>
      </c>
      <c r="AN581" s="88" t="s">
        <v>44</v>
      </c>
      <c r="AO581" s="88" t="s">
        <v>298</v>
      </c>
      <c r="AP581" s="88" t="s">
        <v>31</v>
      </c>
      <c r="AQ581" s="88" t="s">
        <v>2653</v>
      </c>
      <c r="AR581" s="88" t="s">
        <v>32</v>
      </c>
      <c r="AS581" s="88" t="s">
        <v>2906</v>
      </c>
      <c r="AT581" s="88" t="s">
        <v>34</v>
      </c>
      <c r="AU581" s="88" t="s">
        <v>71</v>
      </c>
      <c r="AV581" s="88" t="s">
        <v>11973</v>
      </c>
      <c r="AW581" s="88" t="s">
        <v>14194</v>
      </c>
      <c r="AX581" s="88" t="s">
        <v>13535</v>
      </c>
      <c r="AY581" s="89">
        <v>0</v>
      </c>
      <c r="AZ581" s="88" t="s">
        <v>14243</v>
      </c>
      <c r="BA581" s="88" t="s">
        <v>12160</v>
      </c>
      <c r="BB581" s="88" t="s">
        <v>14320</v>
      </c>
      <c r="BC581" s="88" t="s">
        <v>36</v>
      </c>
      <c r="BD581" s="89">
        <v>63393.52</v>
      </c>
      <c r="BE581" s="88" t="s">
        <v>12160</v>
      </c>
      <c r="BF581" s="88" t="s">
        <v>14194</v>
      </c>
      <c r="BG581" s="96">
        <f t="shared" si="34"/>
        <v>416</v>
      </c>
      <c r="BH581" s="97">
        <f t="shared" si="35"/>
        <v>13.866666666666667</v>
      </c>
    </row>
    <row r="582" spans="1:60" ht="12.95" customHeight="1" x14ac:dyDescent="0.2">
      <c r="A582" s="88" t="s">
        <v>13675</v>
      </c>
      <c r="B582" s="88">
        <v>77</v>
      </c>
      <c r="C582" s="88" t="s">
        <v>2527</v>
      </c>
      <c r="D582" s="270">
        <v>8060</v>
      </c>
      <c r="E582" s="88" t="s">
        <v>8569</v>
      </c>
      <c r="F582" s="88" t="s">
        <v>10547</v>
      </c>
      <c r="G582" s="88"/>
      <c r="H582" s="88" t="s">
        <v>11884</v>
      </c>
      <c r="I582" s="88" t="s">
        <v>13987</v>
      </c>
      <c r="J582" s="88" t="s">
        <v>7839</v>
      </c>
      <c r="K582" s="89">
        <v>6790.48</v>
      </c>
      <c r="L582" s="89">
        <v>6790.48</v>
      </c>
      <c r="M582" s="89">
        <f t="shared" si="37"/>
        <v>0</v>
      </c>
      <c r="N582" s="299">
        <v>670.94</v>
      </c>
      <c r="O582" s="299"/>
      <c r="P582" s="234" t="s">
        <v>7842</v>
      </c>
      <c r="Q582" s="206">
        <v>1524994</v>
      </c>
      <c r="R582" s="88" t="s">
        <v>14167</v>
      </c>
      <c r="S582" s="88" t="s">
        <v>14168</v>
      </c>
      <c r="T582" s="88" t="s">
        <v>2622</v>
      </c>
      <c r="U582" s="88" t="s">
        <v>14169</v>
      </c>
      <c r="V582" s="88" t="s">
        <v>14170</v>
      </c>
      <c r="W582" s="88" t="s">
        <v>14171</v>
      </c>
      <c r="X582" s="88" t="s">
        <v>2623</v>
      </c>
      <c r="Y582" s="89">
        <v>3850.83</v>
      </c>
      <c r="Z582" s="89">
        <v>3850.83</v>
      </c>
      <c r="AA582" s="88" t="s">
        <v>2623</v>
      </c>
      <c r="AB582" s="88" t="s">
        <v>2623</v>
      </c>
      <c r="AC582" s="88" t="s">
        <v>2623</v>
      </c>
      <c r="AD582" s="89">
        <v>3850.83</v>
      </c>
      <c r="AE582" s="88" t="s">
        <v>50</v>
      </c>
      <c r="AF582" s="89">
        <v>1925.42</v>
      </c>
      <c r="AG582" s="89">
        <v>0</v>
      </c>
      <c r="AH582" s="88" t="s">
        <v>27</v>
      </c>
      <c r="AI582" s="89">
        <v>0</v>
      </c>
      <c r="AJ582" s="88" t="s">
        <v>2629</v>
      </c>
      <c r="AK582" s="88" t="s">
        <v>2630</v>
      </c>
      <c r="AL582" s="88"/>
      <c r="AM582" s="88" t="s">
        <v>28</v>
      </c>
      <c r="AN582" s="88" t="s">
        <v>14244</v>
      </c>
      <c r="AO582" s="88" t="s">
        <v>276</v>
      </c>
      <c r="AP582" s="88" t="s">
        <v>31</v>
      </c>
      <c r="AQ582" s="88" t="s">
        <v>2627</v>
      </c>
      <c r="AR582" s="88" t="s">
        <v>32</v>
      </c>
      <c r="AS582" s="88" t="s">
        <v>77</v>
      </c>
      <c r="AT582" s="88" t="s">
        <v>34</v>
      </c>
      <c r="AU582" s="88" t="s">
        <v>71</v>
      </c>
      <c r="AV582" s="88" t="s">
        <v>11973</v>
      </c>
      <c r="AW582" s="88" t="s">
        <v>14194</v>
      </c>
      <c r="AX582" s="88" t="s">
        <v>13912</v>
      </c>
      <c r="AY582" s="89">
        <v>0</v>
      </c>
      <c r="AZ582" s="88" t="s">
        <v>14245</v>
      </c>
      <c r="BA582" s="88" t="s">
        <v>14321</v>
      </c>
      <c r="BB582" s="88" t="s">
        <v>14322</v>
      </c>
      <c r="BC582" s="88" t="s">
        <v>36</v>
      </c>
      <c r="BD582" s="89">
        <v>3850.83</v>
      </c>
      <c r="BE582" s="88" t="s">
        <v>14321</v>
      </c>
      <c r="BF582" s="88" t="s">
        <v>14194</v>
      </c>
      <c r="BG582" s="96">
        <f t="shared" si="34"/>
        <v>802</v>
      </c>
      <c r="BH582" s="97">
        <f t="shared" si="35"/>
        <v>26.733333333333334</v>
      </c>
    </row>
    <row r="583" spans="1:60" ht="12.95" customHeight="1" x14ac:dyDescent="0.2">
      <c r="A583" s="88" t="s">
        <v>13675</v>
      </c>
      <c r="B583" s="88">
        <v>93</v>
      </c>
      <c r="C583" s="88" t="s">
        <v>2527</v>
      </c>
      <c r="D583" s="270">
        <v>6004</v>
      </c>
      <c r="E583" s="88" t="s">
        <v>2534</v>
      </c>
      <c r="F583" s="88" t="s">
        <v>10200</v>
      </c>
      <c r="G583" s="88"/>
      <c r="H583" s="88" t="s">
        <v>10196</v>
      </c>
      <c r="I583" s="88" t="s">
        <v>11912</v>
      </c>
      <c r="J583" s="88" t="s">
        <v>7839</v>
      </c>
      <c r="K583" s="89">
        <v>171702.59</v>
      </c>
      <c r="L583" s="89">
        <v>171702.59</v>
      </c>
      <c r="M583" s="89">
        <f t="shared" si="37"/>
        <v>0</v>
      </c>
      <c r="N583" s="299">
        <v>13616.13</v>
      </c>
      <c r="O583" s="299"/>
      <c r="P583" s="234" t="s">
        <v>9686</v>
      </c>
      <c r="Q583" s="206">
        <v>733680</v>
      </c>
      <c r="R583" s="88" t="s">
        <v>14172</v>
      </c>
      <c r="S583" s="88" t="s">
        <v>14173</v>
      </c>
      <c r="T583" s="88" t="s">
        <v>2622</v>
      </c>
      <c r="U583" s="88" t="s">
        <v>14174</v>
      </c>
      <c r="V583" s="88" t="s">
        <v>14175</v>
      </c>
      <c r="W583" s="88" t="s">
        <v>14176</v>
      </c>
      <c r="X583" s="88" t="s">
        <v>2623</v>
      </c>
      <c r="Y583" s="89">
        <v>0</v>
      </c>
      <c r="Z583" s="89">
        <v>35599.67</v>
      </c>
      <c r="AA583" s="88" t="s">
        <v>2623</v>
      </c>
      <c r="AB583" s="88" t="s">
        <v>2623</v>
      </c>
      <c r="AC583" s="88" t="s">
        <v>2623</v>
      </c>
      <c r="AD583" s="89">
        <v>0</v>
      </c>
      <c r="AE583" s="88" t="s">
        <v>26</v>
      </c>
      <c r="AF583" s="89">
        <v>0</v>
      </c>
      <c r="AG583" s="89">
        <v>20314.669999999998</v>
      </c>
      <c r="AH583" s="88" t="s">
        <v>27</v>
      </c>
      <c r="AI583" s="89">
        <v>0</v>
      </c>
      <c r="AJ583" s="88" t="s">
        <v>2629</v>
      </c>
      <c r="AK583" s="88" t="s">
        <v>2625</v>
      </c>
      <c r="AL583" s="88" t="s">
        <v>2626</v>
      </c>
      <c r="AM583" s="88" t="s">
        <v>28</v>
      </c>
      <c r="AN583" s="88" t="s">
        <v>44</v>
      </c>
      <c r="AO583" s="88" t="s">
        <v>80</v>
      </c>
      <c r="AP583" s="88" t="s">
        <v>45</v>
      </c>
      <c r="AQ583" s="88" t="s">
        <v>2641</v>
      </c>
      <c r="AR583" s="88" t="s">
        <v>32</v>
      </c>
      <c r="AS583" s="88" t="s">
        <v>77</v>
      </c>
      <c r="AT583" s="88" t="s">
        <v>34</v>
      </c>
      <c r="AU583" s="88" t="s">
        <v>71</v>
      </c>
      <c r="AV583" s="88" t="s">
        <v>11973</v>
      </c>
      <c r="AW583" s="88" t="s">
        <v>14205</v>
      </c>
      <c r="AX583" s="88" t="s">
        <v>13909</v>
      </c>
      <c r="AY583" s="89">
        <v>0</v>
      </c>
      <c r="AZ583" s="88" t="s">
        <v>14246</v>
      </c>
      <c r="BA583" s="88" t="s">
        <v>14323</v>
      </c>
      <c r="BB583" s="88" t="s">
        <v>14324</v>
      </c>
      <c r="BC583" s="88" t="s">
        <v>36</v>
      </c>
      <c r="BD583" s="89">
        <v>0</v>
      </c>
      <c r="BE583" s="88" t="s">
        <v>14323</v>
      </c>
      <c r="BF583" s="88" t="s">
        <v>14205</v>
      </c>
      <c r="BG583" s="96">
        <f t="shared" si="34"/>
        <v>2734</v>
      </c>
      <c r="BH583" s="97">
        <f t="shared" si="35"/>
        <v>91.13333333333334</v>
      </c>
    </row>
    <row r="584" spans="1:60" ht="12.95" customHeight="1" x14ac:dyDescent="0.2">
      <c r="A584" s="88" t="s">
        <v>13675</v>
      </c>
      <c r="B584" s="88">
        <v>93</v>
      </c>
      <c r="C584" s="88" t="s">
        <v>2527</v>
      </c>
      <c r="D584" s="270">
        <v>1004</v>
      </c>
      <c r="E584" s="88" t="s">
        <v>2533</v>
      </c>
      <c r="F584" s="88" t="s">
        <v>10200</v>
      </c>
      <c r="G584" s="200" t="s">
        <v>9730</v>
      </c>
      <c r="H584" s="88" t="s">
        <v>10196</v>
      </c>
      <c r="I584" s="88" t="s">
        <v>11912</v>
      </c>
      <c r="J584" s="88" t="s">
        <v>7838</v>
      </c>
      <c r="K584" s="89">
        <v>34737.769999999997</v>
      </c>
      <c r="L584" s="89">
        <v>34737.769999999997</v>
      </c>
      <c r="M584" s="89">
        <f t="shared" si="37"/>
        <v>0</v>
      </c>
      <c r="N584" s="299">
        <v>5775.39</v>
      </c>
      <c r="O584" s="299"/>
      <c r="P584" s="234" t="s">
        <v>9686</v>
      </c>
      <c r="Q584" s="206">
        <v>523889</v>
      </c>
      <c r="R584" s="88" t="s">
        <v>14177</v>
      </c>
      <c r="S584" s="88" t="s">
        <v>14178</v>
      </c>
      <c r="T584" s="88" t="s">
        <v>2622</v>
      </c>
      <c r="U584" s="88" t="s">
        <v>14179</v>
      </c>
      <c r="V584" s="88" t="s">
        <v>8503</v>
      </c>
      <c r="W584" s="88" t="s">
        <v>14180</v>
      </c>
      <c r="X584" s="88" t="s">
        <v>2623</v>
      </c>
      <c r="Y584" s="89">
        <v>25000</v>
      </c>
      <c r="Z584" s="89">
        <v>25000</v>
      </c>
      <c r="AA584" s="88" t="s">
        <v>2623</v>
      </c>
      <c r="AB584" s="88" t="s">
        <v>2623</v>
      </c>
      <c r="AC584" s="88" t="s">
        <v>2623</v>
      </c>
      <c r="AD584" s="89">
        <v>25000</v>
      </c>
      <c r="AE584" s="88" t="s">
        <v>26</v>
      </c>
      <c r="AF584" s="89">
        <v>25000</v>
      </c>
      <c r="AG584" s="89">
        <v>25000</v>
      </c>
      <c r="AH584" s="88" t="s">
        <v>27</v>
      </c>
      <c r="AI584" s="89">
        <v>0</v>
      </c>
      <c r="AJ584" s="88" t="s">
        <v>2624</v>
      </c>
      <c r="AK584" s="88" t="s">
        <v>2625</v>
      </c>
      <c r="AL584" s="88" t="s">
        <v>2626</v>
      </c>
      <c r="AM584" s="88" t="s">
        <v>28</v>
      </c>
      <c r="AN584" s="88" t="s">
        <v>44</v>
      </c>
      <c r="AO584" s="88" t="s">
        <v>80</v>
      </c>
      <c r="AP584" s="88" t="s">
        <v>87</v>
      </c>
      <c r="AQ584" s="88" t="s">
        <v>2644</v>
      </c>
      <c r="AR584" s="88" t="s">
        <v>32</v>
      </c>
      <c r="AS584" s="88" t="s">
        <v>225</v>
      </c>
      <c r="AT584" s="88" t="s">
        <v>40</v>
      </c>
      <c r="AU584" s="88" t="s">
        <v>41</v>
      </c>
      <c r="AV584" s="88" t="s">
        <v>11973</v>
      </c>
      <c r="AW584" s="88" t="s">
        <v>14213</v>
      </c>
      <c r="AX584" s="88" t="s">
        <v>13910</v>
      </c>
      <c r="AY584" s="89">
        <v>0</v>
      </c>
      <c r="AZ584" s="88" t="s">
        <v>14247</v>
      </c>
      <c r="BA584" s="88" t="s">
        <v>14325</v>
      </c>
      <c r="BB584" s="88" t="s">
        <v>14326</v>
      </c>
      <c r="BC584" s="88" t="s">
        <v>36</v>
      </c>
      <c r="BD584" s="89">
        <v>25000</v>
      </c>
      <c r="BE584" s="88" t="s">
        <v>14325</v>
      </c>
      <c r="BF584" s="88" t="s">
        <v>14213</v>
      </c>
      <c r="BG584" s="96">
        <f t="shared" si="34"/>
        <v>3075</v>
      </c>
      <c r="BH584" s="97">
        <f t="shared" si="35"/>
        <v>102.5</v>
      </c>
    </row>
    <row r="585" spans="1:60" ht="12.95" customHeight="1" x14ac:dyDescent="0.2">
      <c r="A585" s="88" t="s">
        <v>13675</v>
      </c>
      <c r="B585" s="88">
        <v>14</v>
      </c>
      <c r="C585" s="88" t="s">
        <v>2528</v>
      </c>
      <c r="D585" s="270">
        <v>5002</v>
      </c>
      <c r="E585" s="88" t="s">
        <v>2531</v>
      </c>
      <c r="F585" s="88" t="s">
        <v>11921</v>
      </c>
      <c r="G585" s="88"/>
      <c r="H585" s="88" t="s">
        <v>10196</v>
      </c>
      <c r="I585" s="88" t="s">
        <v>11891</v>
      </c>
      <c r="J585" s="88" t="s">
        <v>7456</v>
      </c>
      <c r="K585" s="236">
        <v>13341.08</v>
      </c>
      <c r="L585" s="89">
        <v>0</v>
      </c>
      <c r="M585" s="89">
        <f t="shared" si="37"/>
        <v>13341.08</v>
      </c>
      <c r="N585" s="299">
        <v>0</v>
      </c>
      <c r="O585" s="299" t="s">
        <v>16087</v>
      </c>
      <c r="P585" s="234" t="s">
        <v>7842</v>
      </c>
      <c r="Q585" s="206">
        <v>1448385</v>
      </c>
      <c r="R585" s="88" t="s">
        <v>14181</v>
      </c>
      <c r="S585" s="88" t="s">
        <v>14182</v>
      </c>
      <c r="T585" s="88" t="s">
        <v>2646</v>
      </c>
      <c r="U585" s="88" t="s">
        <v>14183</v>
      </c>
      <c r="V585" s="88" t="s">
        <v>14184</v>
      </c>
      <c r="W585" s="88" t="s">
        <v>14042</v>
      </c>
      <c r="X585" s="88" t="s">
        <v>2623</v>
      </c>
      <c r="Y585" s="89">
        <v>8338.2099999999991</v>
      </c>
      <c r="Z585" s="89">
        <v>10000</v>
      </c>
      <c r="AA585" s="88" t="s">
        <v>2623</v>
      </c>
      <c r="AB585" s="88" t="s">
        <v>2623</v>
      </c>
      <c r="AC585" s="88" t="s">
        <v>2623</v>
      </c>
      <c r="AD585" s="89">
        <v>8338.2099999999991</v>
      </c>
      <c r="AE585" s="88" t="s">
        <v>50</v>
      </c>
      <c r="AF585" s="89">
        <v>4169.1099999999997</v>
      </c>
      <c r="AG585" s="89">
        <v>0</v>
      </c>
      <c r="AH585" s="88" t="s">
        <v>27</v>
      </c>
      <c r="AI585" s="89">
        <v>0</v>
      </c>
      <c r="AJ585" s="88" t="s">
        <v>2629</v>
      </c>
      <c r="AK585" s="88" t="s">
        <v>2630</v>
      </c>
      <c r="AL585" s="88"/>
      <c r="AM585" s="88" t="s">
        <v>28</v>
      </c>
      <c r="AN585" s="88" t="s">
        <v>37</v>
      </c>
      <c r="AO585" s="88" t="s">
        <v>12630</v>
      </c>
      <c r="AP585" s="88" t="s">
        <v>31</v>
      </c>
      <c r="AQ585" s="88" t="s">
        <v>2632</v>
      </c>
      <c r="AR585" s="88" t="s">
        <v>131</v>
      </c>
      <c r="AS585" s="88" t="s">
        <v>68</v>
      </c>
      <c r="AT585" s="88" t="s">
        <v>34</v>
      </c>
      <c r="AU585" s="88" t="s">
        <v>71</v>
      </c>
      <c r="AV585" s="88" t="s">
        <v>11973</v>
      </c>
      <c r="AW585" s="88" t="s">
        <v>14194</v>
      </c>
      <c r="AX585" s="88" t="s">
        <v>13534</v>
      </c>
      <c r="AY585" s="89">
        <v>0</v>
      </c>
      <c r="AZ585" s="88" t="s">
        <v>14248</v>
      </c>
      <c r="BA585" s="88" t="s">
        <v>14327</v>
      </c>
      <c r="BB585" s="88" t="s">
        <v>14328</v>
      </c>
      <c r="BC585" s="88" t="s">
        <v>36</v>
      </c>
      <c r="BD585" s="89">
        <v>8338.2099999999991</v>
      </c>
      <c r="BE585" s="88" t="s">
        <v>14327</v>
      </c>
      <c r="BF585" s="88" t="s">
        <v>14194</v>
      </c>
      <c r="BG585" s="96">
        <f t="shared" si="34"/>
        <v>927</v>
      </c>
      <c r="BH585" s="97">
        <f t="shared" si="35"/>
        <v>30.9</v>
      </c>
    </row>
    <row r="586" spans="1:60" ht="12.95" customHeight="1" x14ac:dyDescent="0.2">
      <c r="A586" s="88" t="s">
        <v>13675</v>
      </c>
      <c r="B586" s="88">
        <v>14</v>
      </c>
      <c r="C586" s="88" t="s">
        <v>2528</v>
      </c>
      <c r="D586" s="270">
        <v>8100</v>
      </c>
      <c r="E586" s="88" t="s">
        <v>12202</v>
      </c>
      <c r="F586" s="88" t="s">
        <v>11921</v>
      </c>
      <c r="G586" s="88"/>
      <c r="H586" s="88" t="s">
        <v>10202</v>
      </c>
      <c r="I586" s="88" t="s">
        <v>10202</v>
      </c>
      <c r="J586" s="88" t="s">
        <v>7456</v>
      </c>
      <c r="K586" s="236">
        <v>6743.7</v>
      </c>
      <c r="L586" s="89">
        <v>0</v>
      </c>
      <c r="M586" s="89">
        <f t="shared" si="37"/>
        <v>6743.7</v>
      </c>
      <c r="N586" s="299">
        <v>0</v>
      </c>
      <c r="O586" s="299" t="s">
        <v>16087</v>
      </c>
      <c r="P586" s="234" t="s">
        <v>7842</v>
      </c>
      <c r="Q586" s="206">
        <v>1790312</v>
      </c>
      <c r="R586" s="88" t="s">
        <v>14185</v>
      </c>
      <c r="S586" s="88" t="s">
        <v>14186</v>
      </c>
      <c r="T586" s="88" t="s">
        <v>2646</v>
      </c>
      <c r="U586" s="88" t="s">
        <v>14187</v>
      </c>
      <c r="V586" s="88" t="s">
        <v>14188</v>
      </c>
      <c r="W586" s="88" t="s">
        <v>14189</v>
      </c>
      <c r="X586" s="88" t="s">
        <v>2623</v>
      </c>
      <c r="Y586" s="89">
        <v>6000</v>
      </c>
      <c r="Z586" s="89">
        <v>6000</v>
      </c>
      <c r="AA586" s="88" t="s">
        <v>2623</v>
      </c>
      <c r="AB586" s="88" t="s">
        <v>2623</v>
      </c>
      <c r="AC586" s="88" t="s">
        <v>2623</v>
      </c>
      <c r="AD586" s="89">
        <v>6000</v>
      </c>
      <c r="AE586" s="88" t="s">
        <v>50</v>
      </c>
      <c r="AF586" s="89">
        <v>3000</v>
      </c>
      <c r="AG586" s="89">
        <v>0</v>
      </c>
      <c r="AH586" s="88" t="s">
        <v>27</v>
      </c>
      <c r="AI586" s="89">
        <v>0</v>
      </c>
      <c r="AJ586" s="88" t="s">
        <v>2629</v>
      </c>
      <c r="AK586" s="88" t="s">
        <v>2630</v>
      </c>
      <c r="AL586" s="88"/>
      <c r="AM586" s="88" t="s">
        <v>28</v>
      </c>
      <c r="AN586" s="88" t="s">
        <v>37</v>
      </c>
      <c r="AO586" s="88" t="s">
        <v>12630</v>
      </c>
      <c r="AP586" s="88" t="s">
        <v>31</v>
      </c>
      <c r="AQ586" s="88" t="s">
        <v>2632</v>
      </c>
      <c r="AR586" s="88" t="s">
        <v>131</v>
      </c>
      <c r="AS586" s="88" t="s">
        <v>14249</v>
      </c>
      <c r="AT586" s="88" t="s">
        <v>141</v>
      </c>
      <c r="AU586" s="88" t="s">
        <v>142</v>
      </c>
      <c r="AV586" s="88" t="s">
        <v>11973</v>
      </c>
      <c r="AW586" s="88" t="s">
        <v>14213</v>
      </c>
      <c r="AX586" s="88" t="s">
        <v>13535</v>
      </c>
      <c r="AY586" s="89">
        <v>0</v>
      </c>
      <c r="AZ586" s="88" t="s">
        <v>14250</v>
      </c>
      <c r="BA586" s="88" t="s">
        <v>14329</v>
      </c>
      <c r="BB586" s="88" t="s">
        <v>14330</v>
      </c>
      <c r="BC586" s="88" t="s">
        <v>36</v>
      </c>
      <c r="BD586" s="89">
        <v>6000</v>
      </c>
      <c r="BE586" s="88" t="s">
        <v>14329</v>
      </c>
      <c r="BF586" s="88" t="s">
        <v>14213</v>
      </c>
      <c r="BG586" s="96">
        <f t="shared" si="34"/>
        <v>272</v>
      </c>
      <c r="BH586" s="97">
        <f t="shared" si="35"/>
        <v>9.0666666666666664</v>
      </c>
    </row>
    <row r="587" spans="1:60" ht="12.95" customHeight="1" x14ac:dyDescent="0.2">
      <c r="A587" s="88" t="s">
        <v>13675</v>
      </c>
      <c r="B587" s="88">
        <v>93</v>
      </c>
      <c r="C587" s="88" t="s">
        <v>2527</v>
      </c>
      <c r="D587" s="270"/>
      <c r="E587" s="88" t="s">
        <v>2569</v>
      </c>
      <c r="F587" s="150" t="s">
        <v>11913</v>
      </c>
      <c r="G587" s="88"/>
      <c r="H587" s="88" t="s">
        <v>10196</v>
      </c>
      <c r="I587" s="88" t="s">
        <v>11891</v>
      </c>
      <c r="J587" s="88" t="s">
        <v>7453</v>
      </c>
      <c r="K587" s="89">
        <v>234684.66</v>
      </c>
      <c r="L587" s="89">
        <v>200000</v>
      </c>
      <c r="M587" s="89">
        <f t="shared" si="37"/>
        <v>34684.660000000003</v>
      </c>
      <c r="N587" s="299" t="s">
        <v>16080</v>
      </c>
      <c r="O587" s="299" t="s">
        <v>16080</v>
      </c>
      <c r="P587" s="234" t="s">
        <v>9686</v>
      </c>
      <c r="Q587" s="206">
        <v>456616</v>
      </c>
      <c r="R587" s="88" t="s">
        <v>14190</v>
      </c>
      <c r="S587" s="88" t="s">
        <v>14191</v>
      </c>
      <c r="T587" s="88" t="s">
        <v>9475</v>
      </c>
      <c r="U587" s="88">
        <v>2001560</v>
      </c>
      <c r="V587" s="88" t="s">
        <v>14192</v>
      </c>
      <c r="W587" s="88" t="s">
        <v>14193</v>
      </c>
      <c r="X587" s="88" t="s">
        <v>2623</v>
      </c>
      <c r="Y587" s="89">
        <v>28878.93</v>
      </c>
      <c r="Z587" s="89">
        <v>28878.93</v>
      </c>
      <c r="AA587" s="88" t="s">
        <v>2623</v>
      </c>
      <c r="AB587" s="88" t="s">
        <v>2623</v>
      </c>
      <c r="AC587" s="88" t="s">
        <v>2623</v>
      </c>
      <c r="AD587" s="89">
        <v>28878.93</v>
      </c>
      <c r="AE587" s="88" t="s">
        <v>26</v>
      </c>
      <c r="AF587" s="89">
        <v>28878.93</v>
      </c>
      <c r="AG587" s="89">
        <v>3702.07</v>
      </c>
      <c r="AH587" s="88" t="s">
        <v>27</v>
      </c>
      <c r="AI587" s="89">
        <v>0</v>
      </c>
      <c r="AJ587" s="88" t="s">
        <v>2624</v>
      </c>
      <c r="AK587" s="88" t="s">
        <v>2625</v>
      </c>
      <c r="AL587" s="88" t="s">
        <v>2626</v>
      </c>
      <c r="AM587" s="88" t="s">
        <v>28</v>
      </c>
      <c r="AN587" s="88" t="s">
        <v>135</v>
      </c>
      <c r="AO587" s="88" t="s">
        <v>38</v>
      </c>
      <c r="AP587" s="88" t="s">
        <v>45</v>
      </c>
      <c r="AQ587" s="88" t="s">
        <v>2653</v>
      </c>
      <c r="AR587" s="88" t="s">
        <v>32</v>
      </c>
      <c r="AS587" s="88" t="s">
        <v>292</v>
      </c>
      <c r="AT587" s="88" t="s">
        <v>34</v>
      </c>
      <c r="AU587" s="88" t="s">
        <v>71</v>
      </c>
      <c r="AV587" s="88" t="s">
        <v>11973</v>
      </c>
      <c r="AW587" s="88" t="s">
        <v>14205</v>
      </c>
      <c r="AX587" s="88" t="s">
        <v>2637</v>
      </c>
      <c r="AY587" s="89">
        <v>0</v>
      </c>
      <c r="AZ587" s="88" t="s">
        <v>14251</v>
      </c>
      <c r="BA587" s="88" t="s">
        <v>14331</v>
      </c>
      <c r="BB587" s="88" t="s">
        <v>14332</v>
      </c>
      <c r="BC587" s="88" t="s">
        <v>36</v>
      </c>
      <c r="BD587" s="89">
        <v>28878.93</v>
      </c>
      <c r="BE587" s="88" t="s">
        <v>14331</v>
      </c>
      <c r="BF587" s="88" t="s">
        <v>14205</v>
      </c>
      <c r="BG587" s="96">
        <f t="shared" si="34"/>
        <v>3485</v>
      </c>
      <c r="BH587" s="97">
        <f t="shared" si="35"/>
        <v>116.16666666666667</v>
      </c>
    </row>
    <row r="588" spans="1:60" ht="12.95" customHeight="1" x14ac:dyDescent="0.25">
      <c r="A588" s="88" t="s">
        <v>14334</v>
      </c>
      <c r="B588" s="88">
        <v>53</v>
      </c>
      <c r="C588" s="88" t="s">
        <v>2527</v>
      </c>
      <c r="D588" s="270">
        <v>9999</v>
      </c>
      <c r="E588" s="133" t="s">
        <v>2529</v>
      </c>
      <c r="F588" s="88" t="s">
        <v>10200</v>
      </c>
      <c r="G588" s="200" t="s">
        <v>9729</v>
      </c>
      <c r="H588" s="88" t="s">
        <v>10196</v>
      </c>
      <c r="I588" s="88" t="s">
        <v>10206</v>
      </c>
      <c r="J588" s="88" t="s">
        <v>7839</v>
      </c>
      <c r="K588" s="89">
        <v>99333.91</v>
      </c>
      <c r="L588" s="89">
        <v>99333.91</v>
      </c>
      <c r="M588" s="89">
        <v>0</v>
      </c>
      <c r="N588" s="291">
        <v>4749.2299999999996</v>
      </c>
      <c r="O588" s="278" t="s">
        <v>16079</v>
      </c>
      <c r="P588" s="228" t="s">
        <v>9686</v>
      </c>
      <c r="Q588" s="244">
        <v>313004</v>
      </c>
      <c r="R588" s="227" t="s">
        <v>14497</v>
      </c>
      <c r="S588" s="227" t="s">
        <v>14335</v>
      </c>
      <c r="T588" s="227" t="s">
        <v>2646</v>
      </c>
      <c r="U588" s="227" t="s">
        <v>14357</v>
      </c>
      <c r="V588" s="227" t="s">
        <v>14380</v>
      </c>
      <c r="W588" s="246" t="s">
        <v>14403</v>
      </c>
      <c r="X588" s="88"/>
      <c r="Y588" s="238">
        <v>250000</v>
      </c>
      <c r="Z588" s="239">
        <v>250000</v>
      </c>
      <c r="AA588" s="88"/>
      <c r="AB588" s="88"/>
      <c r="AC588" s="88"/>
      <c r="AD588" s="239">
        <v>250000</v>
      </c>
      <c r="AE588" s="240" t="s">
        <v>26</v>
      </c>
      <c r="AF588" s="239">
        <v>250000</v>
      </c>
      <c r="AG588" s="239">
        <v>6933.91</v>
      </c>
      <c r="AH588" s="240" t="s">
        <v>27</v>
      </c>
      <c r="AI588" s="239">
        <v>0</v>
      </c>
      <c r="AJ588" s="240" t="s">
        <v>2624</v>
      </c>
      <c r="AK588" s="240" t="s">
        <v>2638</v>
      </c>
      <c r="AL588" s="240" t="s">
        <v>2670</v>
      </c>
      <c r="AM588" s="240" t="s">
        <v>28</v>
      </c>
      <c r="AN588" s="227" t="s">
        <v>29</v>
      </c>
      <c r="AO588" s="227" t="s">
        <v>38</v>
      </c>
      <c r="AP588" s="227" t="s">
        <v>31</v>
      </c>
      <c r="AQ588" s="227" t="s">
        <v>8815</v>
      </c>
      <c r="AR588" s="227" t="s">
        <v>32</v>
      </c>
      <c r="AS588" s="227" t="s">
        <v>14423</v>
      </c>
      <c r="AT588" s="227" t="s">
        <v>89</v>
      </c>
      <c r="AU588" s="227" t="s">
        <v>10384</v>
      </c>
      <c r="AV588" s="227" t="s">
        <v>11973</v>
      </c>
      <c r="AW588" s="241" t="s">
        <v>14425</v>
      </c>
      <c r="AX588" s="242" t="s">
        <v>43</v>
      </c>
      <c r="AY588" s="239">
        <v>0</v>
      </c>
      <c r="AZ588" s="252" t="s">
        <v>14431</v>
      </c>
      <c r="BA588" s="227" t="s">
        <v>14455</v>
      </c>
      <c r="BB588" s="227" t="s">
        <v>11701</v>
      </c>
      <c r="BC588" s="227" t="s">
        <v>36</v>
      </c>
      <c r="BD588" s="208">
        <v>250000</v>
      </c>
      <c r="BE588" s="227" t="s">
        <v>14455</v>
      </c>
      <c r="BF588" s="233" t="s">
        <v>14425</v>
      </c>
      <c r="BG588" s="96">
        <f t="shared" si="34"/>
        <v>5158</v>
      </c>
      <c r="BH588" s="97">
        <f t="shared" si="35"/>
        <v>171.93333333333334</v>
      </c>
    </row>
    <row r="589" spans="1:60" ht="12.95" customHeight="1" x14ac:dyDescent="0.25">
      <c r="A589" s="88" t="s">
        <v>14334</v>
      </c>
      <c r="B589" s="88">
        <v>82</v>
      </c>
      <c r="C589" s="88" t="s">
        <v>2527</v>
      </c>
      <c r="D589" s="270">
        <v>1101</v>
      </c>
      <c r="E589" s="88" t="s">
        <v>14333</v>
      </c>
      <c r="F589" s="88" t="s">
        <v>11898</v>
      </c>
      <c r="G589" s="88"/>
      <c r="H589" s="88" t="s">
        <v>11884</v>
      </c>
      <c r="I589" s="88" t="s">
        <v>13987</v>
      </c>
      <c r="J589" s="88" t="s">
        <v>7839</v>
      </c>
      <c r="K589" s="89">
        <v>74347.649999999994</v>
      </c>
      <c r="L589" s="89">
        <v>74347.649999999994</v>
      </c>
      <c r="M589" s="89">
        <v>0</v>
      </c>
      <c r="N589" s="292">
        <v>7866.4</v>
      </c>
      <c r="O589" s="297" t="s">
        <v>16069</v>
      </c>
      <c r="P589" s="228" t="s">
        <v>9686</v>
      </c>
      <c r="Q589" s="244">
        <v>723286</v>
      </c>
      <c r="R589" s="227" t="s">
        <v>14498</v>
      </c>
      <c r="S589" s="227" t="s">
        <v>14336</v>
      </c>
      <c r="T589" s="227" t="s">
        <v>2622</v>
      </c>
      <c r="U589" s="227" t="s">
        <v>14358</v>
      </c>
      <c r="V589" s="227" t="s">
        <v>14381</v>
      </c>
      <c r="W589" s="246" t="s">
        <v>11550</v>
      </c>
      <c r="X589" s="88"/>
      <c r="Y589" s="238">
        <v>24999.65</v>
      </c>
      <c r="Z589" s="239">
        <v>24999.65</v>
      </c>
      <c r="AA589" s="88"/>
      <c r="AB589" s="88"/>
      <c r="AC589" s="88"/>
      <c r="AD589" s="239">
        <v>24999.65</v>
      </c>
      <c r="AE589" s="240" t="s">
        <v>26</v>
      </c>
      <c r="AF589" s="239">
        <v>24999.65</v>
      </c>
      <c r="AG589" s="239">
        <v>53748.34</v>
      </c>
      <c r="AH589" s="240" t="s">
        <v>27</v>
      </c>
      <c r="AI589" s="239">
        <v>0</v>
      </c>
      <c r="AJ589" s="240" t="s">
        <v>2624</v>
      </c>
      <c r="AK589" s="240" t="s">
        <v>2625</v>
      </c>
      <c r="AL589" s="240" t="s">
        <v>2626</v>
      </c>
      <c r="AM589" s="240" t="s">
        <v>28</v>
      </c>
      <c r="AN589" s="227" t="s">
        <v>135</v>
      </c>
      <c r="AO589" s="227" t="s">
        <v>61</v>
      </c>
      <c r="AP589" s="227" t="s">
        <v>31</v>
      </c>
      <c r="AQ589" s="227" t="s">
        <v>2645</v>
      </c>
      <c r="AR589" s="227" t="s">
        <v>32</v>
      </c>
      <c r="AS589" s="227" t="s">
        <v>78</v>
      </c>
      <c r="AT589" s="227" t="s">
        <v>40</v>
      </c>
      <c r="AU589" s="227" t="s">
        <v>41</v>
      </c>
      <c r="AV589" s="227" t="s">
        <v>11973</v>
      </c>
      <c r="AW589" s="241" t="s">
        <v>14426</v>
      </c>
      <c r="AX589" s="242" t="s">
        <v>43</v>
      </c>
      <c r="AY589" s="239">
        <v>0</v>
      </c>
      <c r="AZ589" s="252" t="s">
        <v>14432</v>
      </c>
      <c r="BA589" s="227" t="s">
        <v>14456</v>
      </c>
      <c r="BB589" s="227" t="s">
        <v>14474</v>
      </c>
      <c r="BC589" s="227" t="s">
        <v>36</v>
      </c>
      <c r="BD589" s="208">
        <v>24999.65</v>
      </c>
      <c r="BE589" s="227" t="s">
        <v>14456</v>
      </c>
      <c r="BF589" s="233" t="s">
        <v>14426</v>
      </c>
      <c r="BG589" s="96">
        <f t="shared" si="34"/>
        <v>2550</v>
      </c>
      <c r="BH589" s="97">
        <f t="shared" si="35"/>
        <v>85</v>
      </c>
    </row>
    <row r="590" spans="1:60" ht="12.95" customHeight="1" x14ac:dyDescent="0.25">
      <c r="A590" s="88" t="s">
        <v>14334</v>
      </c>
      <c r="B590" s="88">
        <v>93</v>
      </c>
      <c r="C590" s="88" t="s">
        <v>2527</v>
      </c>
      <c r="D590" s="270">
        <v>1004</v>
      </c>
      <c r="E590" s="88" t="s">
        <v>2533</v>
      </c>
      <c r="F590" s="88" t="s">
        <v>10200</v>
      </c>
      <c r="G590" s="200" t="s">
        <v>9729</v>
      </c>
      <c r="H590" s="88" t="s">
        <v>10196</v>
      </c>
      <c r="I590" s="88" t="s">
        <v>10462</v>
      </c>
      <c r="J590" s="88" t="s">
        <v>7839</v>
      </c>
      <c r="K590" s="89">
        <v>303317.76000000001</v>
      </c>
      <c r="L590" s="89">
        <v>303317.76000000001</v>
      </c>
      <c r="M590" s="89">
        <f>K590-L590</f>
        <v>0</v>
      </c>
      <c r="N590" s="292">
        <v>40028.589999999997</v>
      </c>
      <c r="O590" s="33" t="s">
        <v>16068</v>
      </c>
      <c r="P590" s="228" t="s">
        <v>2623</v>
      </c>
      <c r="Q590" s="244">
        <v>698850</v>
      </c>
      <c r="R590" s="227" t="s">
        <v>14499</v>
      </c>
      <c r="S590" s="227" t="s">
        <v>14337</v>
      </c>
      <c r="T590" s="227" t="s">
        <v>2622</v>
      </c>
      <c r="U590" s="227" t="s">
        <v>14359</v>
      </c>
      <c r="V590" s="227" t="s">
        <v>14382</v>
      </c>
      <c r="W590" s="246" t="s">
        <v>14404</v>
      </c>
      <c r="X590" s="88"/>
      <c r="Y590" s="238">
        <v>19685.36</v>
      </c>
      <c r="Z590" s="239">
        <v>40314.639999999999</v>
      </c>
      <c r="AA590" s="88"/>
      <c r="AB590" s="88"/>
      <c r="AC590" s="88"/>
      <c r="AD590" s="239">
        <v>60000</v>
      </c>
      <c r="AE590" s="240" t="s">
        <v>26</v>
      </c>
      <c r="AF590" s="239">
        <v>60000</v>
      </c>
      <c r="AG590" s="239">
        <v>6000</v>
      </c>
      <c r="AH590" s="240" t="s">
        <v>27</v>
      </c>
      <c r="AI590" s="239">
        <v>0</v>
      </c>
      <c r="AJ590" s="240" t="s">
        <v>2624</v>
      </c>
      <c r="AK590" s="240" t="s">
        <v>2630</v>
      </c>
      <c r="AL590" s="243"/>
      <c r="AM590" s="240" t="s">
        <v>28</v>
      </c>
      <c r="AN590" s="227" t="s">
        <v>135</v>
      </c>
      <c r="AO590" s="227" t="s">
        <v>38</v>
      </c>
      <c r="AP590" s="227" t="s">
        <v>45</v>
      </c>
      <c r="AQ590" s="227" t="s">
        <v>2641</v>
      </c>
      <c r="AR590" s="227" t="s">
        <v>32</v>
      </c>
      <c r="AS590" s="227" t="s">
        <v>1309</v>
      </c>
      <c r="AT590" s="227" t="s">
        <v>34</v>
      </c>
      <c r="AU590" s="227" t="s">
        <v>71</v>
      </c>
      <c r="AV590" s="227" t="s">
        <v>11973</v>
      </c>
      <c r="AW590" s="241" t="s">
        <v>14426</v>
      </c>
      <c r="AX590" s="242" t="s">
        <v>43</v>
      </c>
      <c r="AY590" s="239">
        <v>0</v>
      </c>
      <c r="AZ590" s="252" t="s">
        <v>14433</v>
      </c>
      <c r="BA590" s="227" t="s">
        <v>14457</v>
      </c>
      <c r="BB590" s="227" t="s">
        <v>14475</v>
      </c>
      <c r="BC590" s="227" t="s">
        <v>36</v>
      </c>
      <c r="BD590" s="208">
        <v>19685.36</v>
      </c>
      <c r="BE590" s="227" t="s">
        <v>14457</v>
      </c>
      <c r="BF590" s="233" t="s">
        <v>14426</v>
      </c>
      <c r="BG590" s="96">
        <f t="shared" si="34"/>
        <v>2576</v>
      </c>
      <c r="BH590" s="97">
        <f t="shared" si="35"/>
        <v>85.86666666666666</v>
      </c>
    </row>
    <row r="591" spans="1:60" ht="12.95" customHeight="1" x14ac:dyDescent="0.25">
      <c r="A591" s="88" t="s">
        <v>14334</v>
      </c>
      <c r="B591" s="88">
        <v>82</v>
      </c>
      <c r="C591" s="88" t="s">
        <v>2527</v>
      </c>
      <c r="D591" s="270">
        <v>5012</v>
      </c>
      <c r="E591" s="88" t="s">
        <v>2537</v>
      </c>
      <c r="F591" s="88" t="s">
        <v>9729</v>
      </c>
      <c r="G591" s="200" t="s">
        <v>9729</v>
      </c>
      <c r="H591" s="88" t="s">
        <v>10196</v>
      </c>
      <c r="I591" s="88" t="s">
        <v>10205</v>
      </c>
      <c r="J591" s="88" t="s">
        <v>7839</v>
      </c>
      <c r="K591" s="89">
        <v>74397.5</v>
      </c>
      <c r="L591" s="89">
        <v>74397.5</v>
      </c>
      <c r="M591" s="89">
        <f t="shared" ref="M591:M615" si="38">K591-L591</f>
        <v>0</v>
      </c>
      <c r="N591" s="292">
        <v>5919.69</v>
      </c>
      <c r="O591" s="33" t="s">
        <v>16067</v>
      </c>
      <c r="P591" s="228" t="s">
        <v>7842</v>
      </c>
      <c r="Q591" s="244">
        <v>1537815</v>
      </c>
      <c r="R591" s="227" t="s">
        <v>14500</v>
      </c>
      <c r="S591" s="227" t="s">
        <v>14338</v>
      </c>
      <c r="T591" s="227" t="s">
        <v>2622</v>
      </c>
      <c r="U591" s="227" t="s">
        <v>14360</v>
      </c>
      <c r="V591" s="227" t="s">
        <v>14383</v>
      </c>
      <c r="W591" s="246" t="s">
        <v>14405</v>
      </c>
      <c r="X591" s="88"/>
      <c r="Y591" s="238">
        <v>48000</v>
      </c>
      <c r="Z591" s="239">
        <v>48000</v>
      </c>
      <c r="AA591" s="88"/>
      <c r="AB591" s="88"/>
      <c r="AC591" s="88"/>
      <c r="AD591" s="239">
        <v>43000</v>
      </c>
      <c r="AE591" s="240" t="s">
        <v>26</v>
      </c>
      <c r="AF591" s="239">
        <v>43000</v>
      </c>
      <c r="AG591" s="239">
        <v>0</v>
      </c>
      <c r="AH591" s="240" t="s">
        <v>27</v>
      </c>
      <c r="AI591" s="239">
        <v>0</v>
      </c>
      <c r="AJ591" s="240" t="s">
        <v>2629</v>
      </c>
      <c r="AK591" s="240" t="s">
        <v>2630</v>
      </c>
      <c r="AL591" s="243"/>
      <c r="AM591" s="240" t="s">
        <v>28</v>
      </c>
      <c r="AN591" s="227" t="s">
        <v>135</v>
      </c>
      <c r="AO591" s="227" t="s">
        <v>136</v>
      </c>
      <c r="AP591" s="227" t="s">
        <v>45</v>
      </c>
      <c r="AQ591" s="227" t="s">
        <v>2644</v>
      </c>
      <c r="AR591" s="227" t="s">
        <v>32</v>
      </c>
      <c r="AS591" s="227" t="s">
        <v>6583</v>
      </c>
      <c r="AT591" s="227" t="s">
        <v>53</v>
      </c>
      <c r="AU591" s="227" t="s">
        <v>71</v>
      </c>
      <c r="AV591" s="227" t="s">
        <v>11973</v>
      </c>
      <c r="AW591" s="241" t="s">
        <v>14427</v>
      </c>
      <c r="AX591" s="242" t="s">
        <v>43</v>
      </c>
      <c r="AY591" s="239">
        <v>0</v>
      </c>
      <c r="AZ591" s="252" t="s">
        <v>14434</v>
      </c>
      <c r="BA591" s="227" t="s">
        <v>14458</v>
      </c>
      <c r="BB591" s="227" t="s">
        <v>14476</v>
      </c>
      <c r="BC591" s="227" t="s">
        <v>36</v>
      </c>
      <c r="BD591" s="208">
        <v>48000</v>
      </c>
      <c r="BE591" s="227" t="s">
        <v>14458</v>
      </c>
      <c r="BF591" s="233" t="s">
        <v>14427</v>
      </c>
      <c r="BG591" s="96">
        <f t="shared" si="34"/>
        <v>757</v>
      </c>
      <c r="BH591" s="97">
        <f t="shared" si="35"/>
        <v>25.233333333333334</v>
      </c>
    </row>
    <row r="592" spans="1:60" ht="12.95" customHeight="1" x14ac:dyDescent="0.25">
      <c r="A592" s="88" t="s">
        <v>14334</v>
      </c>
      <c r="B592" s="88">
        <v>93</v>
      </c>
      <c r="C592" s="88" t="s">
        <v>2527</v>
      </c>
      <c r="D592" s="270">
        <v>5032</v>
      </c>
      <c r="E592" s="88" t="s">
        <v>2541</v>
      </c>
      <c r="F592" s="88" t="s">
        <v>10200</v>
      </c>
      <c r="G592" s="200" t="s">
        <v>9730</v>
      </c>
      <c r="H592" s="88" t="s">
        <v>10196</v>
      </c>
      <c r="I592" s="88" t="s">
        <v>11912</v>
      </c>
      <c r="J592" s="88" t="s">
        <v>7453</v>
      </c>
      <c r="K592" s="89">
        <v>752643.17</v>
      </c>
      <c r="L592" s="89">
        <v>690000</v>
      </c>
      <c r="M592" s="89">
        <f t="shared" si="38"/>
        <v>62643.170000000042</v>
      </c>
      <c r="N592" s="292">
        <v>62727</v>
      </c>
      <c r="O592" s="33" t="s">
        <v>16067</v>
      </c>
      <c r="P592" s="228" t="s">
        <v>7842</v>
      </c>
      <c r="Q592" s="244">
        <v>1381127</v>
      </c>
      <c r="R592" s="227" t="s">
        <v>14501</v>
      </c>
      <c r="S592" s="227" t="s">
        <v>14339</v>
      </c>
      <c r="T592" s="227" t="s">
        <v>2622</v>
      </c>
      <c r="U592" s="227" t="s">
        <v>14361</v>
      </c>
      <c r="V592" s="227" t="s">
        <v>14384</v>
      </c>
      <c r="W592" s="246" t="s">
        <v>14406</v>
      </c>
      <c r="X592" s="88"/>
      <c r="Y592" s="238">
        <v>430136</v>
      </c>
      <c r="Z592" s="239">
        <v>430136</v>
      </c>
      <c r="AA592" s="88"/>
      <c r="AB592" s="88"/>
      <c r="AC592" s="88"/>
      <c r="AD592" s="239">
        <v>430136</v>
      </c>
      <c r="AE592" s="240" t="s">
        <v>26</v>
      </c>
      <c r="AF592" s="239">
        <v>430136</v>
      </c>
      <c r="AG592" s="239">
        <v>0</v>
      </c>
      <c r="AH592" s="240" t="s">
        <v>27</v>
      </c>
      <c r="AI592" s="239">
        <v>0</v>
      </c>
      <c r="AJ592" s="240" t="s">
        <v>2629</v>
      </c>
      <c r="AK592" s="240" t="s">
        <v>2630</v>
      </c>
      <c r="AL592" s="243"/>
      <c r="AM592" s="240" t="s">
        <v>28</v>
      </c>
      <c r="AN592" s="227" t="s">
        <v>135</v>
      </c>
      <c r="AO592" s="227" t="s">
        <v>136</v>
      </c>
      <c r="AP592" s="227" t="s">
        <v>31</v>
      </c>
      <c r="AQ592" s="227" t="s">
        <v>2634</v>
      </c>
      <c r="AR592" s="227" t="s">
        <v>32</v>
      </c>
      <c r="AS592" s="227" t="s">
        <v>10230</v>
      </c>
      <c r="AT592" s="227" t="s">
        <v>34</v>
      </c>
      <c r="AU592" s="227" t="s">
        <v>71</v>
      </c>
      <c r="AV592" s="227" t="s">
        <v>11973</v>
      </c>
      <c r="AW592" s="241" t="s">
        <v>14427</v>
      </c>
      <c r="AX592" s="242" t="s">
        <v>7453</v>
      </c>
      <c r="AY592" s="239">
        <v>0</v>
      </c>
      <c r="AZ592" s="252" t="s">
        <v>14435</v>
      </c>
      <c r="BA592" s="227" t="s">
        <v>14459</v>
      </c>
      <c r="BB592" s="227" t="s">
        <v>14477</v>
      </c>
      <c r="BC592" s="227" t="s">
        <v>36</v>
      </c>
      <c r="BD592" s="208">
        <v>430136</v>
      </c>
      <c r="BE592" s="227" t="s">
        <v>14459</v>
      </c>
      <c r="BF592" s="233" t="s">
        <v>14427</v>
      </c>
      <c r="BG592" s="96">
        <f t="shared" si="34"/>
        <v>1149</v>
      </c>
      <c r="BH592" s="97">
        <f t="shared" si="35"/>
        <v>38.299999999999997</v>
      </c>
    </row>
    <row r="593" spans="1:60" ht="12.95" customHeight="1" x14ac:dyDescent="0.25">
      <c r="A593" s="88" t="s">
        <v>14334</v>
      </c>
      <c r="B593" s="88">
        <v>93</v>
      </c>
      <c r="C593" s="88" t="s">
        <v>2527</v>
      </c>
      <c r="D593" s="270">
        <v>5032</v>
      </c>
      <c r="E593" s="88" t="s">
        <v>2541</v>
      </c>
      <c r="F593" s="88" t="s">
        <v>10200</v>
      </c>
      <c r="G593" s="200" t="s">
        <v>9730</v>
      </c>
      <c r="H593" s="88" t="s">
        <v>10196</v>
      </c>
      <c r="I593" s="88" t="s">
        <v>11912</v>
      </c>
      <c r="J593" s="88" t="s">
        <v>7453</v>
      </c>
      <c r="K593" s="89">
        <v>196529.5</v>
      </c>
      <c r="L593" s="89">
        <v>175000</v>
      </c>
      <c r="M593" s="89">
        <f t="shared" si="38"/>
        <v>21529.5</v>
      </c>
      <c r="N593" s="292">
        <v>15909</v>
      </c>
      <c r="O593" s="33" t="s">
        <v>16067</v>
      </c>
      <c r="P593" s="228" t="s">
        <v>9686</v>
      </c>
      <c r="Q593" s="244">
        <v>1374350</v>
      </c>
      <c r="R593" s="227" t="s">
        <v>14502</v>
      </c>
      <c r="S593" s="227" t="s">
        <v>14340</v>
      </c>
      <c r="T593" s="227" t="s">
        <v>2622</v>
      </c>
      <c r="U593" s="227" t="s">
        <v>14362</v>
      </c>
      <c r="V593" s="227" t="s">
        <v>14385</v>
      </c>
      <c r="W593" s="246" t="s">
        <v>14406</v>
      </c>
      <c r="X593" s="88"/>
      <c r="Y593" s="238">
        <v>110981</v>
      </c>
      <c r="Z593" s="239">
        <v>110981</v>
      </c>
      <c r="AA593" s="88"/>
      <c r="AB593" s="88"/>
      <c r="AC593" s="88"/>
      <c r="AD593" s="239">
        <v>110981</v>
      </c>
      <c r="AE593" s="240" t="s">
        <v>26</v>
      </c>
      <c r="AF593" s="239">
        <v>110981</v>
      </c>
      <c r="AG593" s="239">
        <v>0</v>
      </c>
      <c r="AH593" s="240" t="s">
        <v>27</v>
      </c>
      <c r="AI593" s="239">
        <v>0</v>
      </c>
      <c r="AJ593" s="240" t="s">
        <v>2629</v>
      </c>
      <c r="AK593" s="240" t="s">
        <v>2630</v>
      </c>
      <c r="AL593" s="243"/>
      <c r="AM593" s="240" t="s">
        <v>28</v>
      </c>
      <c r="AN593" s="227" t="s">
        <v>135</v>
      </c>
      <c r="AO593" s="227" t="s">
        <v>136</v>
      </c>
      <c r="AP593" s="227" t="s">
        <v>31</v>
      </c>
      <c r="AQ593" s="227" t="s">
        <v>2634</v>
      </c>
      <c r="AR593" s="227" t="s">
        <v>32</v>
      </c>
      <c r="AS593" s="227" t="s">
        <v>10230</v>
      </c>
      <c r="AT593" s="227" t="s">
        <v>34</v>
      </c>
      <c r="AU593" s="227" t="s">
        <v>71</v>
      </c>
      <c r="AV593" s="227" t="s">
        <v>11973</v>
      </c>
      <c r="AW593" s="241" t="s">
        <v>14427</v>
      </c>
      <c r="AX593" s="242" t="s">
        <v>7453</v>
      </c>
      <c r="AY593" s="239">
        <v>0</v>
      </c>
      <c r="AZ593" s="252" t="s">
        <v>14436</v>
      </c>
      <c r="BA593" s="227" t="s">
        <v>14460</v>
      </c>
      <c r="BB593" s="227" t="s">
        <v>14478</v>
      </c>
      <c r="BC593" s="227" t="s">
        <v>36</v>
      </c>
      <c r="BD593" s="208">
        <v>110981</v>
      </c>
      <c r="BE593" s="227" t="s">
        <v>14460</v>
      </c>
      <c r="BF593" s="233" t="s">
        <v>14427</v>
      </c>
      <c r="BG593" s="96">
        <f t="shared" si="34"/>
        <v>1171</v>
      </c>
      <c r="BH593" s="97">
        <f t="shared" si="35"/>
        <v>39.033333333333331</v>
      </c>
    </row>
    <row r="594" spans="1:60" ht="12.95" customHeight="1" x14ac:dyDescent="0.25">
      <c r="A594" s="88" t="s">
        <v>14334</v>
      </c>
      <c r="B594" s="88">
        <v>82</v>
      </c>
      <c r="C594" s="88" t="s">
        <v>2527</v>
      </c>
      <c r="D594" s="270">
        <v>5071</v>
      </c>
      <c r="E594" s="88" t="s">
        <v>2556</v>
      </c>
      <c r="F594" s="88" t="s">
        <v>11898</v>
      </c>
      <c r="G594" s="88"/>
      <c r="H594" s="88" t="s">
        <v>10196</v>
      </c>
      <c r="I594" s="88" t="s">
        <v>11890</v>
      </c>
      <c r="J594" s="88" t="s">
        <v>7839</v>
      </c>
      <c r="K594" s="89">
        <v>61176.15</v>
      </c>
      <c r="L594" s="89">
        <v>61176.15</v>
      </c>
      <c r="M594" s="89">
        <f t="shared" si="38"/>
        <v>0</v>
      </c>
      <c r="N594" s="293">
        <v>5505.79</v>
      </c>
      <c r="O594" s="33" t="s">
        <v>16067</v>
      </c>
      <c r="P594" s="228" t="s">
        <v>7842</v>
      </c>
      <c r="Q594" s="244">
        <v>1385544</v>
      </c>
      <c r="R594" s="227" t="s">
        <v>14503</v>
      </c>
      <c r="S594" s="227" t="s">
        <v>14341</v>
      </c>
      <c r="T594" s="227" t="s">
        <v>2622</v>
      </c>
      <c r="U594" s="227" t="s">
        <v>14363</v>
      </c>
      <c r="V594" s="227" t="s">
        <v>14386</v>
      </c>
      <c r="W594" s="246" t="s">
        <v>9679</v>
      </c>
      <c r="X594" s="88"/>
      <c r="Y594" s="238">
        <v>35000</v>
      </c>
      <c r="Z594" s="239">
        <v>35000</v>
      </c>
      <c r="AA594" s="88"/>
      <c r="AB594" s="88"/>
      <c r="AC594" s="88"/>
      <c r="AD594" s="239">
        <v>35000</v>
      </c>
      <c r="AE594" s="240" t="s">
        <v>26</v>
      </c>
      <c r="AF594" s="239">
        <v>35000</v>
      </c>
      <c r="AG594" s="239">
        <v>0</v>
      </c>
      <c r="AH594" s="240" t="s">
        <v>27</v>
      </c>
      <c r="AI594" s="239">
        <v>0</v>
      </c>
      <c r="AJ594" s="240" t="s">
        <v>2629</v>
      </c>
      <c r="AK594" s="240" t="s">
        <v>2630</v>
      </c>
      <c r="AL594" s="243"/>
      <c r="AM594" s="240" t="s">
        <v>28</v>
      </c>
      <c r="AN594" s="227" t="s">
        <v>135</v>
      </c>
      <c r="AO594" s="227" t="s">
        <v>136</v>
      </c>
      <c r="AP594" s="227" t="s">
        <v>45</v>
      </c>
      <c r="AQ594" s="227" t="s">
        <v>2644</v>
      </c>
      <c r="AR594" s="227" t="s">
        <v>32</v>
      </c>
      <c r="AS594" s="227" t="s">
        <v>4983</v>
      </c>
      <c r="AT594" s="227" t="s">
        <v>53</v>
      </c>
      <c r="AU594" s="227" t="s">
        <v>71</v>
      </c>
      <c r="AV594" s="227" t="s">
        <v>11973</v>
      </c>
      <c r="AW594" s="241" t="s">
        <v>14428</v>
      </c>
      <c r="AX594" s="242" t="s">
        <v>43</v>
      </c>
      <c r="AY594" s="239">
        <v>0</v>
      </c>
      <c r="AZ594" s="252" t="s">
        <v>14437</v>
      </c>
      <c r="BA594" s="227" t="s">
        <v>9518</v>
      </c>
      <c r="BB594" s="227" t="s">
        <v>14479</v>
      </c>
      <c r="BC594" s="227" t="s">
        <v>36</v>
      </c>
      <c r="BD594" s="208">
        <v>35000</v>
      </c>
      <c r="BE594" s="227" t="s">
        <v>9518</v>
      </c>
      <c r="BF594" s="233" t="s">
        <v>14428</v>
      </c>
      <c r="BG594" s="96">
        <f t="shared" si="34"/>
        <v>1115</v>
      </c>
      <c r="BH594" s="97">
        <f t="shared" si="35"/>
        <v>37.166666666666664</v>
      </c>
    </row>
    <row r="595" spans="1:60" ht="12.95" customHeight="1" x14ac:dyDescent="0.25">
      <c r="A595" s="88" t="s">
        <v>14334</v>
      </c>
      <c r="B595" s="88">
        <v>82</v>
      </c>
      <c r="C595" s="88" t="s">
        <v>2527</v>
      </c>
      <c r="D595" s="270">
        <v>5012</v>
      </c>
      <c r="E595" s="88" t="s">
        <v>2537</v>
      </c>
      <c r="F595" s="88" t="s">
        <v>9729</v>
      </c>
      <c r="G595" s="200" t="s">
        <v>9729</v>
      </c>
      <c r="H595" s="88" t="s">
        <v>10196</v>
      </c>
      <c r="I595" s="88" t="s">
        <v>10205</v>
      </c>
      <c r="J595" s="88" t="s">
        <v>7839</v>
      </c>
      <c r="K595" s="89">
        <v>278888.15000000002</v>
      </c>
      <c r="L595" s="89">
        <v>278888.15000000002</v>
      </c>
      <c r="M595" s="89">
        <f t="shared" si="38"/>
        <v>0</v>
      </c>
      <c r="N595" s="292">
        <v>46481.36</v>
      </c>
      <c r="O595" s="33" t="s">
        <v>16068</v>
      </c>
      <c r="P595" s="228" t="s">
        <v>9686</v>
      </c>
      <c r="Q595" s="244">
        <v>1241681</v>
      </c>
      <c r="R595" s="227" t="s">
        <v>14504</v>
      </c>
      <c r="S595" s="227" t="s">
        <v>14342</v>
      </c>
      <c r="T595" s="227" t="s">
        <v>2622</v>
      </c>
      <c r="U595" s="227" t="s">
        <v>14364</v>
      </c>
      <c r="V595" s="227" t="s">
        <v>14387</v>
      </c>
      <c r="W595" s="246" t="s">
        <v>14407</v>
      </c>
      <c r="X595" s="88"/>
      <c r="Y595" s="238">
        <v>124213</v>
      </c>
      <c r="Z595" s="239">
        <v>124213</v>
      </c>
      <c r="AA595" s="88"/>
      <c r="AB595" s="88"/>
      <c r="AC595" s="88"/>
      <c r="AD595" s="239">
        <v>124213</v>
      </c>
      <c r="AE595" s="240" t="s">
        <v>26</v>
      </c>
      <c r="AF595" s="239">
        <v>124213</v>
      </c>
      <c r="AG595" s="239">
        <v>0</v>
      </c>
      <c r="AH595" s="240" t="s">
        <v>27</v>
      </c>
      <c r="AI595" s="239">
        <v>0</v>
      </c>
      <c r="AJ595" s="240" t="s">
        <v>2629</v>
      </c>
      <c r="AK595" s="240" t="s">
        <v>2630</v>
      </c>
      <c r="AL595" s="243"/>
      <c r="AM595" s="240" t="s">
        <v>28</v>
      </c>
      <c r="AN595" s="227" t="s">
        <v>135</v>
      </c>
      <c r="AO595" s="227" t="s">
        <v>136</v>
      </c>
      <c r="AP595" s="227" t="s">
        <v>45</v>
      </c>
      <c r="AQ595" s="227" t="s">
        <v>32</v>
      </c>
      <c r="AR595" s="227" t="s">
        <v>32</v>
      </c>
      <c r="AS595" s="227" t="s">
        <v>672</v>
      </c>
      <c r="AT595" s="227" t="s">
        <v>34</v>
      </c>
      <c r="AU595" s="227" t="s">
        <v>71</v>
      </c>
      <c r="AV595" s="227" t="s">
        <v>11973</v>
      </c>
      <c r="AW595" s="241" t="s">
        <v>14428</v>
      </c>
      <c r="AX595" s="242" t="s">
        <v>43</v>
      </c>
      <c r="AY595" s="239">
        <v>0</v>
      </c>
      <c r="AZ595" s="252" t="s">
        <v>14438</v>
      </c>
      <c r="BA595" s="227" t="s">
        <v>14461</v>
      </c>
      <c r="BB595" s="227" t="s">
        <v>14480</v>
      </c>
      <c r="BC595" s="227" t="s">
        <v>36</v>
      </c>
      <c r="BD595" s="208">
        <v>124213</v>
      </c>
      <c r="BE595" s="227" t="s">
        <v>14461</v>
      </c>
      <c r="BF595" s="233" t="s">
        <v>14428</v>
      </c>
      <c r="BG595" s="96">
        <f t="shared" si="34"/>
        <v>1553</v>
      </c>
      <c r="BH595" s="97">
        <f t="shared" si="35"/>
        <v>51.766666666666666</v>
      </c>
    </row>
    <row r="596" spans="1:60" ht="12.95" customHeight="1" x14ac:dyDescent="0.2">
      <c r="A596" s="88" t="s">
        <v>14334</v>
      </c>
      <c r="B596" s="88">
        <v>82</v>
      </c>
      <c r="C596" s="88" t="s">
        <v>2527</v>
      </c>
      <c r="D596" s="270">
        <v>5071</v>
      </c>
      <c r="E596" s="88" t="s">
        <v>2556</v>
      </c>
      <c r="F596" s="88" t="s">
        <v>12863</v>
      </c>
      <c r="G596" s="200" t="s">
        <v>9730</v>
      </c>
      <c r="H596" s="88" t="s">
        <v>10196</v>
      </c>
      <c r="I596" s="88" t="s">
        <v>11891</v>
      </c>
      <c r="J596" s="88" t="s">
        <v>7453</v>
      </c>
      <c r="K596" s="89">
        <v>3901.02</v>
      </c>
      <c r="L596" s="89">
        <v>3242</v>
      </c>
      <c r="M596" s="89">
        <f t="shared" si="38"/>
        <v>659.02</v>
      </c>
      <c r="N596" s="294">
        <v>500</v>
      </c>
      <c r="O596" s="278" t="s">
        <v>16079</v>
      </c>
      <c r="P596" s="228" t="s">
        <v>7842</v>
      </c>
      <c r="Q596" s="244">
        <v>1809321</v>
      </c>
      <c r="R596" s="227" t="s">
        <v>14505</v>
      </c>
      <c r="S596" s="227" t="s">
        <v>14343</v>
      </c>
      <c r="T596" s="227" t="s">
        <v>2622</v>
      </c>
      <c r="U596" s="227" t="s">
        <v>14365</v>
      </c>
      <c r="V596" s="227" t="s">
        <v>14388</v>
      </c>
      <c r="W596" s="246" t="s">
        <v>14408</v>
      </c>
      <c r="X596" s="88"/>
      <c r="Y596" s="238">
        <v>3242</v>
      </c>
      <c r="Z596" s="239">
        <v>3242</v>
      </c>
      <c r="AA596" s="88"/>
      <c r="AB596" s="88"/>
      <c r="AC596" s="88"/>
      <c r="AD596" s="239">
        <v>3242</v>
      </c>
      <c r="AE596" s="240" t="s">
        <v>26</v>
      </c>
      <c r="AF596" s="239">
        <v>3242</v>
      </c>
      <c r="AG596" s="239">
        <v>0</v>
      </c>
      <c r="AH596" s="240" t="s">
        <v>27</v>
      </c>
      <c r="AI596" s="239">
        <v>0</v>
      </c>
      <c r="AJ596" s="240" t="s">
        <v>2629</v>
      </c>
      <c r="AK596" s="240" t="s">
        <v>2630</v>
      </c>
      <c r="AL596" s="243"/>
      <c r="AM596" s="240" t="s">
        <v>28</v>
      </c>
      <c r="AN596" s="227" t="s">
        <v>135</v>
      </c>
      <c r="AO596" s="227" t="s">
        <v>136</v>
      </c>
      <c r="AP596" s="227" t="s">
        <v>45</v>
      </c>
      <c r="AQ596" s="227" t="s">
        <v>2632</v>
      </c>
      <c r="AR596" s="227" t="s">
        <v>131</v>
      </c>
      <c r="AS596" s="227" t="s">
        <v>88</v>
      </c>
      <c r="AT596" s="227" t="s">
        <v>89</v>
      </c>
      <c r="AU596" s="227" t="s">
        <v>10384</v>
      </c>
      <c r="AV596" s="227" t="s">
        <v>11973</v>
      </c>
      <c r="AW596" s="241" t="s">
        <v>14428</v>
      </c>
      <c r="AX596" s="242" t="s">
        <v>7453</v>
      </c>
      <c r="AY596" s="239">
        <v>0</v>
      </c>
      <c r="AZ596" s="252" t="s">
        <v>14439</v>
      </c>
      <c r="BA596" s="227" t="s">
        <v>13934</v>
      </c>
      <c r="BB596" s="227" t="s">
        <v>14481</v>
      </c>
      <c r="BC596" s="227" t="s">
        <v>36</v>
      </c>
      <c r="BD596" s="208">
        <v>3242</v>
      </c>
      <c r="BE596" s="227" t="s">
        <v>13934</v>
      </c>
      <c r="BF596" s="233" t="s">
        <v>14428</v>
      </c>
      <c r="BG596" s="96">
        <f t="shared" si="34"/>
        <v>253</v>
      </c>
      <c r="BH596" s="97">
        <f t="shared" si="35"/>
        <v>8.4333333333333336</v>
      </c>
    </row>
    <row r="597" spans="1:60" ht="12.95" customHeight="1" x14ac:dyDescent="0.25">
      <c r="A597" s="88" t="s">
        <v>14334</v>
      </c>
      <c r="B597" s="88">
        <v>93</v>
      </c>
      <c r="C597" s="88" t="s">
        <v>2527</v>
      </c>
      <c r="D597" s="270">
        <v>5030</v>
      </c>
      <c r="E597" s="88" t="s">
        <v>2530</v>
      </c>
      <c r="F597" s="150" t="s">
        <v>11913</v>
      </c>
      <c r="G597" s="88"/>
      <c r="H597" s="88" t="s">
        <v>10196</v>
      </c>
      <c r="I597" s="88" t="s">
        <v>10462</v>
      </c>
      <c r="J597" s="88" t="s">
        <v>7453</v>
      </c>
      <c r="K597" s="245">
        <v>77341.279999999999</v>
      </c>
      <c r="L597" s="89">
        <v>75600</v>
      </c>
      <c r="M597" s="89">
        <f t="shared" si="38"/>
        <v>1741.2799999999988</v>
      </c>
      <c r="N597" s="292">
        <v>12890</v>
      </c>
      <c r="O597" s="33" t="s">
        <v>16068</v>
      </c>
      <c r="P597" s="228" t="s">
        <v>9686</v>
      </c>
      <c r="Q597" s="244">
        <v>842110</v>
      </c>
      <c r="R597" s="227" t="s">
        <v>14506</v>
      </c>
      <c r="S597" s="227" t="s">
        <v>14344</v>
      </c>
      <c r="T597" s="227" t="s">
        <v>2622</v>
      </c>
      <c r="U597" s="227" t="s">
        <v>14366</v>
      </c>
      <c r="V597" s="227" t="s">
        <v>14389</v>
      </c>
      <c r="W597" s="246" t="s">
        <v>14409</v>
      </c>
      <c r="X597" s="88"/>
      <c r="Y597" s="238">
        <v>29795.93</v>
      </c>
      <c r="Z597" s="239">
        <v>29795.93</v>
      </c>
      <c r="AA597" s="88"/>
      <c r="AB597" s="88"/>
      <c r="AC597" s="88"/>
      <c r="AD597" s="239">
        <v>29795.93</v>
      </c>
      <c r="AE597" s="240" t="s">
        <v>26</v>
      </c>
      <c r="AF597" s="239">
        <v>29795.93</v>
      </c>
      <c r="AG597" s="239">
        <v>2805.06</v>
      </c>
      <c r="AH597" s="240" t="s">
        <v>27</v>
      </c>
      <c r="AI597" s="239">
        <v>0</v>
      </c>
      <c r="AJ597" s="240" t="s">
        <v>2624</v>
      </c>
      <c r="AK597" s="240" t="s">
        <v>2630</v>
      </c>
      <c r="AL597" s="243"/>
      <c r="AM597" s="240" t="s">
        <v>28</v>
      </c>
      <c r="AN597" s="227" t="s">
        <v>135</v>
      </c>
      <c r="AO597" s="227" t="s">
        <v>136</v>
      </c>
      <c r="AP597" s="227" t="s">
        <v>31</v>
      </c>
      <c r="AQ597" s="227" t="s">
        <v>2644</v>
      </c>
      <c r="AR597" s="227" t="s">
        <v>32</v>
      </c>
      <c r="AS597" s="227" t="s">
        <v>145</v>
      </c>
      <c r="AT597" s="227" t="s">
        <v>34</v>
      </c>
      <c r="AU597" s="227" t="s">
        <v>71</v>
      </c>
      <c r="AV597" s="227" t="s">
        <v>11973</v>
      </c>
      <c r="AW597" s="241" t="s">
        <v>14428</v>
      </c>
      <c r="AX597" s="242" t="s">
        <v>7453</v>
      </c>
      <c r="AY597" s="239">
        <v>0</v>
      </c>
      <c r="AZ597" s="252" t="s">
        <v>14440</v>
      </c>
      <c r="BA597" s="227" t="s">
        <v>14462</v>
      </c>
      <c r="BB597" s="227" t="s">
        <v>14482</v>
      </c>
      <c r="BC597" s="227" t="s">
        <v>36</v>
      </c>
      <c r="BD597" s="208">
        <v>29795.93</v>
      </c>
      <c r="BE597" s="227" t="s">
        <v>14462</v>
      </c>
      <c r="BF597" s="233" t="s">
        <v>14428</v>
      </c>
      <c r="BG597" s="96">
        <f t="shared" si="34"/>
        <v>2110</v>
      </c>
      <c r="BH597" s="97">
        <f t="shared" si="35"/>
        <v>70.333333333333329</v>
      </c>
    </row>
    <row r="598" spans="1:60" ht="12.95" customHeight="1" x14ac:dyDescent="0.25">
      <c r="A598" s="88" t="s">
        <v>14334</v>
      </c>
      <c r="B598" s="88">
        <v>82</v>
      </c>
      <c r="C598" s="88" t="s">
        <v>2527</v>
      </c>
      <c r="D598" s="270">
        <v>1101</v>
      </c>
      <c r="E598" s="88" t="s">
        <v>14333</v>
      </c>
      <c r="F598" s="88" t="s">
        <v>11898</v>
      </c>
      <c r="G598" s="88"/>
      <c r="H598" s="88" t="s">
        <v>11884</v>
      </c>
      <c r="I598" s="88" t="s">
        <v>13987</v>
      </c>
      <c r="J598" s="88" t="s">
        <v>7453</v>
      </c>
      <c r="K598" s="89">
        <v>598269.21</v>
      </c>
      <c r="L598" s="89">
        <v>500000</v>
      </c>
      <c r="M598" s="89">
        <f t="shared" si="38"/>
        <v>98269.209999999963</v>
      </c>
      <c r="N598" s="293">
        <v>75000</v>
      </c>
      <c r="O598" s="33" t="s">
        <v>16068</v>
      </c>
      <c r="P598" s="228" t="s">
        <v>9686</v>
      </c>
      <c r="Q598" s="244">
        <v>1133431</v>
      </c>
      <c r="R598" s="227" t="s">
        <v>14507</v>
      </c>
      <c r="S598" s="227" t="s">
        <v>14345</v>
      </c>
      <c r="T598" s="227" t="s">
        <v>2622</v>
      </c>
      <c r="U598" s="227" t="s">
        <v>14367</v>
      </c>
      <c r="V598" s="227" t="s">
        <v>14390</v>
      </c>
      <c r="W598" s="246" t="s">
        <v>14410</v>
      </c>
      <c r="X598" s="88"/>
      <c r="Y598" s="238">
        <v>232716.94</v>
      </c>
      <c r="Z598" s="239">
        <v>232716.94</v>
      </c>
      <c r="AA598" s="88"/>
      <c r="AB598" s="88"/>
      <c r="AC598" s="88"/>
      <c r="AD598" s="239">
        <v>232716.94</v>
      </c>
      <c r="AE598" s="240" t="s">
        <v>26</v>
      </c>
      <c r="AF598" s="239">
        <v>232716.94</v>
      </c>
      <c r="AG598" s="239">
        <v>0</v>
      </c>
      <c r="AH598" s="240" t="s">
        <v>27</v>
      </c>
      <c r="AI598" s="239">
        <v>0</v>
      </c>
      <c r="AJ598" s="240" t="s">
        <v>2629</v>
      </c>
      <c r="AK598" s="240" t="s">
        <v>2630</v>
      </c>
      <c r="AL598" s="243"/>
      <c r="AM598" s="240" t="s">
        <v>28</v>
      </c>
      <c r="AN598" s="227" t="s">
        <v>135</v>
      </c>
      <c r="AO598" s="227" t="s">
        <v>136</v>
      </c>
      <c r="AP598" s="227" t="s">
        <v>31</v>
      </c>
      <c r="AQ598" s="227" t="s">
        <v>2650</v>
      </c>
      <c r="AR598" s="227" t="s">
        <v>32</v>
      </c>
      <c r="AS598" s="227" t="s">
        <v>4983</v>
      </c>
      <c r="AT598" s="227" t="s">
        <v>53</v>
      </c>
      <c r="AU598" s="227" t="s">
        <v>71</v>
      </c>
      <c r="AV598" s="227" t="s">
        <v>178</v>
      </c>
      <c r="AW598" s="241" t="s">
        <v>14425</v>
      </c>
      <c r="AX598" s="242" t="s">
        <v>7453</v>
      </c>
      <c r="AY598" s="239">
        <v>0</v>
      </c>
      <c r="AZ598" s="252" t="s">
        <v>14441</v>
      </c>
      <c r="BA598" s="227" t="s">
        <v>14463</v>
      </c>
      <c r="BB598" s="227" t="s">
        <v>14483</v>
      </c>
      <c r="BC598" s="227" t="s">
        <v>36</v>
      </c>
      <c r="BD598" s="208">
        <v>232716.94</v>
      </c>
      <c r="BE598" s="227" t="s">
        <v>14463</v>
      </c>
      <c r="BF598" s="233" t="s">
        <v>14425</v>
      </c>
      <c r="BG598" s="96">
        <f t="shared" ref="BG598:BG653" si="39">BF598-BE598</f>
        <v>1858</v>
      </c>
      <c r="BH598" s="97">
        <f t="shared" ref="BH598:BH653" si="40">BG598/30</f>
        <v>61.93333333333333</v>
      </c>
    </row>
    <row r="599" spans="1:60" ht="12.95" customHeight="1" x14ac:dyDescent="0.25">
      <c r="A599" s="88" t="s">
        <v>14334</v>
      </c>
      <c r="B599" s="88">
        <v>93</v>
      </c>
      <c r="C599" s="88" t="s">
        <v>2527</v>
      </c>
      <c r="D599" s="270">
        <v>1122</v>
      </c>
      <c r="E599" s="88" t="s">
        <v>2539</v>
      </c>
      <c r="F599" s="150" t="s">
        <v>11913</v>
      </c>
      <c r="G599" s="88"/>
      <c r="H599" s="88" t="s">
        <v>10196</v>
      </c>
      <c r="I599" s="88" t="s">
        <v>14864</v>
      </c>
      <c r="J599" s="88" t="s">
        <v>7838</v>
      </c>
      <c r="K599" s="89">
        <v>47744.34</v>
      </c>
      <c r="L599" s="89">
        <v>47744.34</v>
      </c>
      <c r="M599" s="89">
        <f t="shared" si="38"/>
        <v>0</v>
      </c>
      <c r="N599" s="293">
        <v>6227.52</v>
      </c>
      <c r="O599" s="33" t="s">
        <v>16068</v>
      </c>
      <c r="P599" s="228" t="s">
        <v>7842</v>
      </c>
      <c r="Q599" s="244">
        <v>1398669</v>
      </c>
      <c r="R599" s="227" t="s">
        <v>14508</v>
      </c>
      <c r="S599" s="227" t="s">
        <v>14346</v>
      </c>
      <c r="T599" s="227" t="s">
        <v>2622</v>
      </c>
      <c r="U599" s="227" t="s">
        <v>14368</v>
      </c>
      <c r="V599" s="227" t="s">
        <v>14391</v>
      </c>
      <c r="W599" s="246">
        <v>38261</v>
      </c>
      <c r="X599" s="88"/>
      <c r="Y599" s="238">
        <v>40000</v>
      </c>
      <c r="Z599" s="239">
        <v>40000</v>
      </c>
      <c r="AA599" s="88"/>
      <c r="AB599" s="88"/>
      <c r="AC599" s="88"/>
      <c r="AD599" s="239">
        <v>40000</v>
      </c>
      <c r="AE599" s="240" t="s">
        <v>26</v>
      </c>
      <c r="AF599" s="239">
        <v>40000</v>
      </c>
      <c r="AG599" s="239">
        <v>0</v>
      </c>
      <c r="AH599" s="240" t="s">
        <v>27</v>
      </c>
      <c r="AI599" s="239">
        <v>0</v>
      </c>
      <c r="AJ599" s="240" t="s">
        <v>2629</v>
      </c>
      <c r="AK599" s="240" t="s">
        <v>2625</v>
      </c>
      <c r="AL599" s="240" t="s">
        <v>2626</v>
      </c>
      <c r="AM599" s="240" t="s">
        <v>28</v>
      </c>
      <c r="AN599" s="227" t="s">
        <v>135</v>
      </c>
      <c r="AO599" s="227" t="s">
        <v>136</v>
      </c>
      <c r="AP599" s="227" t="s">
        <v>45</v>
      </c>
      <c r="AQ599" s="227" t="s">
        <v>2653</v>
      </c>
      <c r="AR599" s="227" t="s">
        <v>32</v>
      </c>
      <c r="AS599" s="227" t="s">
        <v>423</v>
      </c>
      <c r="AT599" s="227" t="s">
        <v>123</v>
      </c>
      <c r="AU599" s="227" t="s">
        <v>185</v>
      </c>
      <c r="AV599" s="227" t="s">
        <v>11973</v>
      </c>
      <c r="AW599" s="241" t="s">
        <v>14429</v>
      </c>
      <c r="AX599" s="242" t="s">
        <v>57</v>
      </c>
      <c r="AY599" s="239">
        <v>0</v>
      </c>
      <c r="AZ599" s="252" t="s">
        <v>14442</v>
      </c>
      <c r="BA599" s="227" t="s">
        <v>14464</v>
      </c>
      <c r="BB599" s="227" t="s">
        <v>14484</v>
      </c>
      <c r="BC599" s="227" t="s">
        <v>36</v>
      </c>
      <c r="BD599" s="208">
        <v>40000</v>
      </c>
      <c r="BE599" s="227" t="s">
        <v>14464</v>
      </c>
      <c r="BF599" s="233" t="s">
        <v>14429</v>
      </c>
      <c r="BG599" s="96">
        <f t="shared" si="39"/>
        <v>1086</v>
      </c>
      <c r="BH599" s="97">
        <f t="shared" si="40"/>
        <v>36.200000000000003</v>
      </c>
    </row>
    <row r="600" spans="1:60" ht="12.95" customHeight="1" x14ac:dyDescent="0.2">
      <c r="A600" s="88" t="s">
        <v>14334</v>
      </c>
      <c r="B600" s="88">
        <v>82</v>
      </c>
      <c r="C600" s="88" t="s">
        <v>2527</v>
      </c>
      <c r="D600" s="270">
        <v>5043</v>
      </c>
      <c r="E600" s="88" t="s">
        <v>11357</v>
      </c>
      <c r="F600" s="88" t="s">
        <v>10461</v>
      </c>
      <c r="G600" s="88"/>
      <c r="H600" s="88" t="s">
        <v>10196</v>
      </c>
      <c r="I600" s="88" t="s">
        <v>11891</v>
      </c>
      <c r="J600" s="88" t="s">
        <v>7838</v>
      </c>
      <c r="K600" s="89">
        <v>15239.17</v>
      </c>
      <c r="L600" s="89">
        <v>15239.17</v>
      </c>
      <c r="M600" s="89">
        <f t="shared" si="38"/>
        <v>0</v>
      </c>
      <c r="N600" s="295">
        <v>1385.38</v>
      </c>
      <c r="O600" s="33" t="s">
        <v>16067</v>
      </c>
      <c r="P600" s="228" t="s">
        <v>7842</v>
      </c>
      <c r="Q600" s="244">
        <v>1506564</v>
      </c>
      <c r="R600" s="227" t="s">
        <v>14509</v>
      </c>
      <c r="S600" s="227" t="s">
        <v>14347</v>
      </c>
      <c r="T600" s="227" t="s">
        <v>2622</v>
      </c>
      <c r="U600" s="227" t="s">
        <v>14369</v>
      </c>
      <c r="V600" s="227" t="s">
        <v>14392</v>
      </c>
      <c r="W600" s="246" t="s">
        <v>14411</v>
      </c>
      <c r="X600" s="88"/>
      <c r="Y600" s="238">
        <v>11130</v>
      </c>
      <c r="Z600" s="239">
        <v>11130</v>
      </c>
      <c r="AA600" s="88"/>
      <c r="AB600" s="88"/>
      <c r="AC600" s="88"/>
      <c r="AD600" s="239">
        <v>11130</v>
      </c>
      <c r="AE600" s="240" t="s">
        <v>26</v>
      </c>
      <c r="AF600" s="239">
        <v>11130</v>
      </c>
      <c r="AG600" s="239">
        <v>0</v>
      </c>
      <c r="AH600" s="240" t="s">
        <v>27</v>
      </c>
      <c r="AI600" s="239">
        <v>0</v>
      </c>
      <c r="AJ600" s="240" t="s">
        <v>2629</v>
      </c>
      <c r="AK600" s="240" t="s">
        <v>2625</v>
      </c>
      <c r="AL600" s="240" t="s">
        <v>2626</v>
      </c>
      <c r="AM600" s="240" t="s">
        <v>28</v>
      </c>
      <c r="AN600" s="227" t="s">
        <v>135</v>
      </c>
      <c r="AO600" s="227" t="s">
        <v>276</v>
      </c>
      <c r="AP600" s="227" t="s">
        <v>31</v>
      </c>
      <c r="AQ600" s="227" t="s">
        <v>2641</v>
      </c>
      <c r="AR600" s="227" t="s">
        <v>32</v>
      </c>
      <c r="AS600" s="227" t="s">
        <v>338</v>
      </c>
      <c r="AT600" s="227" t="s">
        <v>40</v>
      </c>
      <c r="AU600" s="227" t="s">
        <v>41</v>
      </c>
      <c r="AV600" s="227" t="s">
        <v>11973</v>
      </c>
      <c r="AW600" s="241" t="s">
        <v>14429</v>
      </c>
      <c r="AX600" s="242" t="s">
        <v>57</v>
      </c>
      <c r="AY600" s="239">
        <v>0</v>
      </c>
      <c r="AZ600" s="252" t="s">
        <v>14443</v>
      </c>
      <c r="BA600" s="227" t="s">
        <v>14465</v>
      </c>
      <c r="BB600" s="227" t="s">
        <v>14485</v>
      </c>
      <c r="BC600" s="227" t="s">
        <v>36</v>
      </c>
      <c r="BD600" s="208">
        <v>11130</v>
      </c>
      <c r="BE600" s="227" t="s">
        <v>14465</v>
      </c>
      <c r="BF600" s="233" t="s">
        <v>14429</v>
      </c>
      <c r="BG600" s="96">
        <f t="shared" si="39"/>
        <v>847</v>
      </c>
      <c r="BH600" s="97">
        <f t="shared" si="40"/>
        <v>28.233333333333334</v>
      </c>
    </row>
    <row r="601" spans="1:60" ht="12.95" customHeight="1" x14ac:dyDescent="0.2">
      <c r="A601" s="88" t="s">
        <v>14334</v>
      </c>
      <c r="B601" s="88">
        <v>14</v>
      </c>
      <c r="C601" s="88" t="s">
        <v>2528</v>
      </c>
      <c r="D601" s="270">
        <v>5000</v>
      </c>
      <c r="E601" s="88" t="s">
        <v>3625</v>
      </c>
      <c r="F601" s="88" t="s">
        <v>12205</v>
      </c>
      <c r="G601" s="88"/>
      <c r="H601" s="88" t="s">
        <v>10196</v>
      </c>
      <c r="I601" s="88" t="s">
        <v>15066</v>
      </c>
      <c r="J601" s="88" t="s">
        <v>7453</v>
      </c>
      <c r="K601" s="89">
        <v>18062.900000000001</v>
      </c>
      <c r="L601" s="89">
        <v>16000</v>
      </c>
      <c r="M601" s="89">
        <f t="shared" si="38"/>
        <v>2062.9000000000015</v>
      </c>
      <c r="N601" s="284">
        <v>0</v>
      </c>
      <c r="O601" s="33" t="s">
        <v>16077</v>
      </c>
      <c r="P601" s="228" t="s">
        <v>7842</v>
      </c>
      <c r="Q601" s="244">
        <v>1721139</v>
      </c>
      <c r="R601" s="227" t="s">
        <v>14510</v>
      </c>
      <c r="S601" s="227" t="s">
        <v>9218</v>
      </c>
      <c r="T601" s="227" t="s">
        <v>2646</v>
      </c>
      <c r="U601" s="227" t="s">
        <v>14370</v>
      </c>
      <c r="V601" s="227" t="s">
        <v>9220</v>
      </c>
      <c r="W601" s="246" t="s">
        <v>14412</v>
      </c>
      <c r="X601" s="88"/>
      <c r="Y601" s="238">
        <v>35000</v>
      </c>
      <c r="Z601" s="239">
        <v>35000</v>
      </c>
      <c r="AA601" s="88"/>
      <c r="AB601" s="88"/>
      <c r="AC601" s="88"/>
      <c r="AD601" s="239">
        <v>16000</v>
      </c>
      <c r="AE601" s="240" t="s">
        <v>26</v>
      </c>
      <c r="AF601" s="239">
        <v>16000</v>
      </c>
      <c r="AG601" s="239">
        <v>0</v>
      </c>
      <c r="AH601" s="240" t="s">
        <v>27</v>
      </c>
      <c r="AI601" s="239">
        <v>0</v>
      </c>
      <c r="AJ601" s="240" t="s">
        <v>2629</v>
      </c>
      <c r="AK601" s="240" t="s">
        <v>2630</v>
      </c>
      <c r="AL601" s="243"/>
      <c r="AM601" s="240" t="s">
        <v>28</v>
      </c>
      <c r="AN601" s="227" t="s">
        <v>37</v>
      </c>
      <c r="AO601" s="227" t="s">
        <v>151</v>
      </c>
      <c r="AP601" s="227" t="s">
        <v>45</v>
      </c>
      <c r="AQ601" s="227" t="s">
        <v>2632</v>
      </c>
      <c r="AR601" s="227" t="s">
        <v>131</v>
      </c>
      <c r="AS601" s="227" t="s">
        <v>67</v>
      </c>
      <c r="AT601" s="227" t="s">
        <v>34</v>
      </c>
      <c r="AU601" s="227" t="s">
        <v>71</v>
      </c>
      <c r="AV601" s="227" t="s">
        <v>11973</v>
      </c>
      <c r="AW601" s="241" t="s">
        <v>14427</v>
      </c>
      <c r="AX601" s="242" t="s">
        <v>7453</v>
      </c>
      <c r="AY601" s="239">
        <v>0</v>
      </c>
      <c r="AZ601" s="252" t="s">
        <v>14444</v>
      </c>
      <c r="BA601" s="227" t="s">
        <v>14466</v>
      </c>
      <c r="BB601" s="227" t="s">
        <v>14486</v>
      </c>
      <c r="BC601" s="227" t="s">
        <v>36</v>
      </c>
      <c r="BD601" s="208">
        <v>35000</v>
      </c>
      <c r="BE601" s="227" t="s">
        <v>14466</v>
      </c>
      <c r="BF601" s="233" t="s">
        <v>14427</v>
      </c>
      <c r="BG601" s="96">
        <f t="shared" si="39"/>
        <v>412</v>
      </c>
      <c r="BH601" s="97">
        <f t="shared" si="40"/>
        <v>13.733333333333333</v>
      </c>
    </row>
    <row r="602" spans="1:60" ht="12.95" customHeight="1" x14ac:dyDescent="0.2">
      <c r="A602" s="88" t="s">
        <v>14334</v>
      </c>
      <c r="B602" s="88">
        <v>14</v>
      </c>
      <c r="C602" s="88" t="s">
        <v>2528</v>
      </c>
      <c r="D602" s="270">
        <v>5002</v>
      </c>
      <c r="E602" s="88" t="s">
        <v>2531</v>
      </c>
      <c r="F602" s="88" t="s">
        <v>11921</v>
      </c>
      <c r="G602" s="88"/>
      <c r="H602" s="88" t="s">
        <v>10196</v>
      </c>
      <c r="I602" s="88" t="s">
        <v>11891</v>
      </c>
      <c r="J602" s="88" t="s">
        <v>7838</v>
      </c>
      <c r="K602" s="89">
        <v>7728.66</v>
      </c>
      <c r="L602" s="89">
        <v>7728.66</v>
      </c>
      <c r="M602" s="89">
        <f t="shared" si="38"/>
        <v>0</v>
      </c>
      <c r="N602" s="284">
        <v>0</v>
      </c>
      <c r="O602" s="33" t="s">
        <v>16077</v>
      </c>
      <c r="P602" s="228" t="s">
        <v>7842</v>
      </c>
      <c r="Q602" s="244">
        <v>1535164</v>
      </c>
      <c r="R602" s="227" t="s">
        <v>14511</v>
      </c>
      <c r="S602" s="227" t="s">
        <v>14348</v>
      </c>
      <c r="T602" s="227" t="s">
        <v>2646</v>
      </c>
      <c r="U602" s="227" t="s">
        <v>14371</v>
      </c>
      <c r="V602" s="227" t="s">
        <v>14393</v>
      </c>
      <c r="W602" s="246" t="s">
        <v>14413</v>
      </c>
      <c r="X602" s="88"/>
      <c r="Y602" s="238">
        <v>10880</v>
      </c>
      <c r="Z602" s="239">
        <v>10880</v>
      </c>
      <c r="AA602" s="88"/>
      <c r="AB602" s="88"/>
      <c r="AC602" s="88"/>
      <c r="AD602" s="239">
        <v>7728.66</v>
      </c>
      <c r="AE602" s="240" t="s">
        <v>26</v>
      </c>
      <c r="AF602" s="239">
        <v>7728.66</v>
      </c>
      <c r="AG602" s="239">
        <v>0</v>
      </c>
      <c r="AH602" s="240" t="s">
        <v>27</v>
      </c>
      <c r="AI602" s="239">
        <v>0</v>
      </c>
      <c r="AJ602" s="240" t="s">
        <v>2629</v>
      </c>
      <c r="AK602" s="240" t="s">
        <v>2625</v>
      </c>
      <c r="AL602" s="240" t="s">
        <v>2626</v>
      </c>
      <c r="AM602" s="240" t="s">
        <v>28</v>
      </c>
      <c r="AN602" s="227" t="s">
        <v>37</v>
      </c>
      <c r="AO602" s="227" t="s">
        <v>151</v>
      </c>
      <c r="AP602" s="227" t="s">
        <v>45</v>
      </c>
      <c r="AQ602" s="227" t="s">
        <v>2632</v>
      </c>
      <c r="AR602" s="227" t="s">
        <v>131</v>
      </c>
      <c r="AS602" s="227" t="s">
        <v>482</v>
      </c>
      <c r="AT602" s="227" t="s">
        <v>34</v>
      </c>
      <c r="AU602" s="227" t="s">
        <v>71</v>
      </c>
      <c r="AV602" s="227" t="s">
        <v>11973</v>
      </c>
      <c r="AW602" s="241" t="s">
        <v>14429</v>
      </c>
      <c r="AX602" s="242" t="s">
        <v>57</v>
      </c>
      <c r="AY602" s="239">
        <v>0</v>
      </c>
      <c r="AZ602" s="252" t="s">
        <v>14445</v>
      </c>
      <c r="BA602" s="227" t="s">
        <v>14467</v>
      </c>
      <c r="BB602" s="227" t="s">
        <v>14487</v>
      </c>
      <c r="BC602" s="227" t="s">
        <v>36</v>
      </c>
      <c r="BD602" s="208">
        <v>10880</v>
      </c>
      <c r="BE602" s="227" t="s">
        <v>14467</v>
      </c>
      <c r="BF602" s="233" t="s">
        <v>14429</v>
      </c>
      <c r="BG602" s="96">
        <f t="shared" si="39"/>
        <v>770</v>
      </c>
      <c r="BH602" s="97">
        <f t="shared" si="40"/>
        <v>25.666666666666668</v>
      </c>
    </row>
    <row r="603" spans="1:60" ht="12.95" customHeight="1" x14ac:dyDescent="0.25">
      <c r="A603" s="88" t="s">
        <v>14334</v>
      </c>
      <c r="B603" s="88">
        <v>82</v>
      </c>
      <c r="C603" s="88" t="s">
        <v>2527</v>
      </c>
      <c r="D603" s="270">
        <v>5012</v>
      </c>
      <c r="E603" s="88" t="s">
        <v>2537</v>
      </c>
      <c r="F603" s="88" t="s">
        <v>10200</v>
      </c>
      <c r="G603" s="200" t="s">
        <v>9729</v>
      </c>
      <c r="H603" s="88" t="s">
        <v>10196</v>
      </c>
      <c r="I603" s="88" t="s">
        <v>10462</v>
      </c>
      <c r="J603" s="88" t="s">
        <v>7839</v>
      </c>
      <c r="K603" s="89">
        <v>73143.89</v>
      </c>
      <c r="L603" s="89">
        <v>73143.89</v>
      </c>
      <c r="M603" s="89">
        <f t="shared" si="38"/>
        <v>0</v>
      </c>
      <c r="N603" s="292">
        <v>7000</v>
      </c>
      <c r="O603" s="33" t="s">
        <v>16067</v>
      </c>
      <c r="P603" s="228" t="s">
        <v>7842</v>
      </c>
      <c r="Q603" s="244">
        <v>1559237</v>
      </c>
      <c r="R603" s="227" t="s">
        <v>14512</v>
      </c>
      <c r="S603" s="227" t="s">
        <v>14349</v>
      </c>
      <c r="T603" s="227" t="s">
        <v>2622</v>
      </c>
      <c r="U603" s="227" t="s">
        <v>14372</v>
      </c>
      <c r="V603" s="227" t="s">
        <v>14394</v>
      </c>
      <c r="W603" s="246" t="s">
        <v>14414</v>
      </c>
      <c r="X603" s="88"/>
      <c r="Y603" s="238">
        <v>53000</v>
      </c>
      <c r="Z603" s="239">
        <v>53000</v>
      </c>
      <c r="AA603" s="88"/>
      <c r="AB603" s="88"/>
      <c r="AC603" s="88"/>
      <c r="AD603" s="239">
        <v>53000</v>
      </c>
      <c r="AE603" s="240" t="s">
        <v>26</v>
      </c>
      <c r="AF603" s="239">
        <v>53000</v>
      </c>
      <c r="AG603" s="239">
        <v>0</v>
      </c>
      <c r="AH603" s="240" t="s">
        <v>27</v>
      </c>
      <c r="AI603" s="239">
        <v>0</v>
      </c>
      <c r="AJ603" s="240" t="s">
        <v>2629</v>
      </c>
      <c r="AK603" s="240" t="s">
        <v>2630</v>
      </c>
      <c r="AL603" s="243"/>
      <c r="AM603" s="240" t="s">
        <v>28</v>
      </c>
      <c r="AN603" s="227" t="s">
        <v>14227</v>
      </c>
      <c r="AO603" s="227" t="s">
        <v>38</v>
      </c>
      <c r="AP603" s="227" t="s">
        <v>31</v>
      </c>
      <c r="AQ603" s="227" t="s">
        <v>2634</v>
      </c>
      <c r="AR603" s="227" t="s">
        <v>32</v>
      </c>
      <c r="AS603" s="227" t="s">
        <v>6124</v>
      </c>
      <c r="AT603" s="227" t="s">
        <v>34</v>
      </c>
      <c r="AU603" s="227" t="s">
        <v>71</v>
      </c>
      <c r="AV603" s="227" t="s">
        <v>11973</v>
      </c>
      <c r="AW603" s="241" t="s">
        <v>14427</v>
      </c>
      <c r="AX603" s="242" t="s">
        <v>43</v>
      </c>
      <c r="AY603" s="239">
        <v>0</v>
      </c>
      <c r="AZ603" s="252" t="s">
        <v>14446</v>
      </c>
      <c r="BA603" s="227" t="s">
        <v>12896</v>
      </c>
      <c r="BB603" s="227" t="s">
        <v>14488</v>
      </c>
      <c r="BC603" s="227" t="s">
        <v>36</v>
      </c>
      <c r="BD603" s="208">
        <v>53000</v>
      </c>
      <c r="BE603" s="227" t="s">
        <v>12896</v>
      </c>
      <c r="BF603" s="233" t="s">
        <v>14427</v>
      </c>
      <c r="BG603" s="96">
        <f t="shared" si="39"/>
        <v>716</v>
      </c>
      <c r="BH603" s="97">
        <f t="shared" si="40"/>
        <v>23.866666666666667</v>
      </c>
    </row>
    <row r="604" spans="1:60" ht="12.95" customHeight="1" x14ac:dyDescent="0.2">
      <c r="A604" s="88" t="s">
        <v>14334</v>
      </c>
      <c r="B604" s="88">
        <v>82</v>
      </c>
      <c r="C604" s="88" t="s">
        <v>2527</v>
      </c>
      <c r="D604" s="270">
        <v>5012</v>
      </c>
      <c r="E604" s="88" t="s">
        <v>2537</v>
      </c>
      <c r="F604" s="88" t="s">
        <v>10200</v>
      </c>
      <c r="G604" s="200" t="s">
        <v>9730</v>
      </c>
      <c r="H604" s="88" t="s">
        <v>10196</v>
      </c>
      <c r="I604" s="88" t="s">
        <v>10206</v>
      </c>
      <c r="J604" s="88" t="s">
        <v>7453</v>
      </c>
      <c r="K604" s="89">
        <v>62793.15</v>
      </c>
      <c r="L604" s="89">
        <v>60000</v>
      </c>
      <c r="M604" s="89">
        <f t="shared" si="38"/>
        <v>2793.1500000000015</v>
      </c>
      <c r="N604" s="284">
        <v>9000</v>
      </c>
      <c r="O604" s="33" t="s">
        <v>16068</v>
      </c>
      <c r="P604" s="228" t="s">
        <v>7842</v>
      </c>
      <c r="Q604" s="244">
        <v>1667611</v>
      </c>
      <c r="R604" s="227" t="s">
        <v>14513</v>
      </c>
      <c r="S604" s="227" t="s">
        <v>14350</v>
      </c>
      <c r="T604" s="227" t="s">
        <v>2622</v>
      </c>
      <c r="U604" s="227" t="s">
        <v>14373</v>
      </c>
      <c r="V604" s="227" t="s">
        <v>14395</v>
      </c>
      <c r="W604" s="246" t="s">
        <v>14415</v>
      </c>
      <c r="X604" s="88"/>
      <c r="Y604" s="238">
        <v>50000</v>
      </c>
      <c r="Z604" s="239">
        <v>50000</v>
      </c>
      <c r="AA604" s="88"/>
      <c r="AB604" s="88"/>
      <c r="AC604" s="88"/>
      <c r="AD604" s="239">
        <v>50000</v>
      </c>
      <c r="AE604" s="240" t="s">
        <v>26</v>
      </c>
      <c r="AF604" s="239">
        <v>50000</v>
      </c>
      <c r="AG604" s="239">
        <v>0</v>
      </c>
      <c r="AH604" s="240" t="s">
        <v>27</v>
      </c>
      <c r="AI604" s="239">
        <v>0</v>
      </c>
      <c r="AJ604" s="240" t="s">
        <v>2629</v>
      </c>
      <c r="AK604" s="240" t="s">
        <v>2630</v>
      </c>
      <c r="AL604" s="243"/>
      <c r="AM604" s="240" t="s">
        <v>28</v>
      </c>
      <c r="AN604" s="227" t="s">
        <v>135</v>
      </c>
      <c r="AO604" s="227" t="s">
        <v>12630</v>
      </c>
      <c r="AP604" s="227" t="s">
        <v>45</v>
      </c>
      <c r="AQ604" s="227" t="s">
        <v>2634</v>
      </c>
      <c r="AR604" s="227" t="s">
        <v>32</v>
      </c>
      <c r="AS604" s="227" t="s">
        <v>339</v>
      </c>
      <c r="AT604" s="227" t="s">
        <v>123</v>
      </c>
      <c r="AU604" s="227" t="s">
        <v>185</v>
      </c>
      <c r="AV604" s="227" t="s">
        <v>11973</v>
      </c>
      <c r="AW604" s="241" t="s">
        <v>14428</v>
      </c>
      <c r="AX604" s="242" t="s">
        <v>7453</v>
      </c>
      <c r="AY604" s="239">
        <v>0</v>
      </c>
      <c r="AZ604" s="252" t="s">
        <v>14447</v>
      </c>
      <c r="BA604" s="227" t="s">
        <v>14287</v>
      </c>
      <c r="BB604" s="227" t="s">
        <v>14489</v>
      </c>
      <c r="BC604" s="227" t="s">
        <v>36</v>
      </c>
      <c r="BD604" s="208">
        <v>50000</v>
      </c>
      <c r="BE604" s="227" t="s">
        <v>14287</v>
      </c>
      <c r="BF604" s="233" t="s">
        <v>14428</v>
      </c>
      <c r="BG604" s="96">
        <f t="shared" si="39"/>
        <v>507</v>
      </c>
      <c r="BH604" s="97">
        <f t="shared" si="40"/>
        <v>16.899999999999999</v>
      </c>
    </row>
    <row r="605" spans="1:60" ht="12.95" customHeight="1" x14ac:dyDescent="0.2">
      <c r="A605" s="88" t="s">
        <v>14334</v>
      </c>
      <c r="B605" s="88">
        <v>93</v>
      </c>
      <c r="C605" s="88" t="s">
        <v>2527</v>
      </c>
      <c r="D605" s="270">
        <v>1122</v>
      </c>
      <c r="E605" s="88" t="s">
        <v>2539</v>
      </c>
      <c r="F605" s="88" t="s">
        <v>10200</v>
      </c>
      <c r="G605" s="200" t="s">
        <v>9729</v>
      </c>
      <c r="H605" s="88" t="s">
        <v>10196</v>
      </c>
      <c r="I605" s="88" t="s">
        <v>10462</v>
      </c>
      <c r="J605" s="88" t="s">
        <v>7839</v>
      </c>
      <c r="K605" s="89">
        <v>14355.9</v>
      </c>
      <c r="L605" s="89">
        <v>14355.9</v>
      </c>
      <c r="M605" s="89">
        <f t="shared" si="38"/>
        <v>0</v>
      </c>
      <c r="N605" s="284">
        <v>0</v>
      </c>
      <c r="O605" s="33" t="s">
        <v>16077</v>
      </c>
      <c r="P605" s="228" t="s">
        <v>7842</v>
      </c>
      <c r="Q605" s="244">
        <v>1533553</v>
      </c>
      <c r="R605" s="227" t="s">
        <v>14514</v>
      </c>
      <c r="S605" s="227" t="s">
        <v>14351</v>
      </c>
      <c r="T605" s="227" t="s">
        <v>2622</v>
      </c>
      <c r="U605" s="227" t="s">
        <v>14374</v>
      </c>
      <c r="V605" s="227" t="s">
        <v>14396</v>
      </c>
      <c r="W605" s="246" t="s">
        <v>14416</v>
      </c>
      <c r="X605" s="88"/>
      <c r="Y605" s="238">
        <v>20000</v>
      </c>
      <c r="Z605" s="239">
        <v>20000</v>
      </c>
      <c r="AA605" s="88"/>
      <c r="AB605" s="88"/>
      <c r="AC605" s="88"/>
      <c r="AD605" s="239">
        <v>20000</v>
      </c>
      <c r="AE605" s="240" t="s">
        <v>26</v>
      </c>
      <c r="AF605" s="239">
        <v>20000</v>
      </c>
      <c r="AG605" s="239">
        <v>0</v>
      </c>
      <c r="AH605" s="240" t="s">
        <v>27</v>
      </c>
      <c r="AI605" s="239">
        <v>0</v>
      </c>
      <c r="AJ605" s="240" t="s">
        <v>2629</v>
      </c>
      <c r="AK605" s="240" t="s">
        <v>2625</v>
      </c>
      <c r="AL605" s="240" t="s">
        <v>2626</v>
      </c>
      <c r="AM605" s="240" t="s">
        <v>28</v>
      </c>
      <c r="AN605" s="227" t="s">
        <v>135</v>
      </c>
      <c r="AO605" s="227" t="s">
        <v>12630</v>
      </c>
      <c r="AP605" s="227" t="s">
        <v>45</v>
      </c>
      <c r="AQ605" s="227" t="s">
        <v>2632</v>
      </c>
      <c r="AR605" s="227" t="s">
        <v>131</v>
      </c>
      <c r="AS605" s="227" t="s">
        <v>1000</v>
      </c>
      <c r="AT605" s="227" t="s">
        <v>40</v>
      </c>
      <c r="AU605" s="227" t="s">
        <v>41</v>
      </c>
      <c r="AV605" s="227" t="s">
        <v>11973</v>
      </c>
      <c r="AW605" s="241" t="s">
        <v>14426</v>
      </c>
      <c r="AX605" s="242" t="s">
        <v>43</v>
      </c>
      <c r="AY605" s="239">
        <v>0</v>
      </c>
      <c r="AZ605" s="252" t="s">
        <v>14448</v>
      </c>
      <c r="BA605" s="227" t="s">
        <v>12129</v>
      </c>
      <c r="BB605" s="227" t="s">
        <v>14490</v>
      </c>
      <c r="BC605" s="227" t="s">
        <v>36</v>
      </c>
      <c r="BD605" s="208">
        <v>20000</v>
      </c>
      <c r="BE605" s="227" t="s">
        <v>12129</v>
      </c>
      <c r="BF605" s="233" t="s">
        <v>14426</v>
      </c>
      <c r="BG605" s="96">
        <f t="shared" si="39"/>
        <v>772</v>
      </c>
      <c r="BH605" s="97">
        <f t="shared" si="40"/>
        <v>25.733333333333334</v>
      </c>
    </row>
    <row r="606" spans="1:60" ht="12.95" customHeight="1" x14ac:dyDescent="0.25">
      <c r="A606" s="88" t="s">
        <v>14334</v>
      </c>
      <c r="B606" s="88">
        <v>93</v>
      </c>
      <c r="C606" s="88" t="s">
        <v>2527</v>
      </c>
      <c r="D606" s="270">
        <v>5030</v>
      </c>
      <c r="E606" s="88" t="s">
        <v>2530</v>
      </c>
      <c r="F606" s="150" t="s">
        <v>11913</v>
      </c>
      <c r="G606" s="88"/>
      <c r="H606" s="88" t="s">
        <v>10196</v>
      </c>
      <c r="I606" s="88" t="s">
        <v>13449</v>
      </c>
      <c r="J606" s="88" t="s">
        <v>7839</v>
      </c>
      <c r="K606" s="89">
        <v>52332.71</v>
      </c>
      <c r="L606" s="89">
        <v>52332.71</v>
      </c>
      <c r="M606" s="89">
        <f t="shared" si="38"/>
        <v>0</v>
      </c>
      <c r="N606" s="292">
        <v>6826</v>
      </c>
      <c r="O606" s="33" t="s">
        <v>16068</v>
      </c>
      <c r="P606" s="228" t="s">
        <v>9686</v>
      </c>
      <c r="Q606" s="244">
        <v>706993</v>
      </c>
      <c r="R606" s="227" t="s">
        <v>14515</v>
      </c>
      <c r="S606" s="227" t="s">
        <v>14352</v>
      </c>
      <c r="T606" s="227" t="s">
        <v>2622</v>
      </c>
      <c r="U606" s="227" t="s">
        <v>14375</v>
      </c>
      <c r="V606" s="227" t="s">
        <v>14397</v>
      </c>
      <c r="W606" s="246" t="s">
        <v>14417</v>
      </c>
      <c r="X606" s="88"/>
      <c r="Y606" s="238">
        <v>23126.91</v>
      </c>
      <c r="Z606" s="239">
        <v>23126.91</v>
      </c>
      <c r="AA606" s="88"/>
      <c r="AB606" s="88"/>
      <c r="AC606" s="88"/>
      <c r="AD606" s="239">
        <v>23126.91</v>
      </c>
      <c r="AE606" s="240" t="s">
        <v>26</v>
      </c>
      <c r="AF606" s="239">
        <v>23126.91</v>
      </c>
      <c r="AG606" s="239">
        <v>0</v>
      </c>
      <c r="AH606" s="240" t="s">
        <v>27</v>
      </c>
      <c r="AI606" s="239">
        <v>0</v>
      </c>
      <c r="AJ606" s="240" t="s">
        <v>2624</v>
      </c>
      <c r="AK606" s="240" t="s">
        <v>2625</v>
      </c>
      <c r="AL606" s="240" t="s">
        <v>2626</v>
      </c>
      <c r="AM606" s="240" t="s">
        <v>28</v>
      </c>
      <c r="AN606" s="227" t="s">
        <v>44</v>
      </c>
      <c r="AO606" s="227" t="s">
        <v>12630</v>
      </c>
      <c r="AP606" s="227" t="s">
        <v>45</v>
      </c>
      <c r="AQ606" s="227" t="s">
        <v>2634</v>
      </c>
      <c r="AR606" s="227" t="s">
        <v>32</v>
      </c>
      <c r="AS606" s="227" t="s">
        <v>616</v>
      </c>
      <c r="AT606" s="227" t="s">
        <v>34</v>
      </c>
      <c r="AU606" s="227" t="s">
        <v>71</v>
      </c>
      <c r="AV606" s="227" t="s">
        <v>11973</v>
      </c>
      <c r="AW606" s="241" t="s">
        <v>14429</v>
      </c>
      <c r="AX606" s="242" t="s">
        <v>43</v>
      </c>
      <c r="AY606" s="239">
        <v>0</v>
      </c>
      <c r="AZ606" s="252" t="s">
        <v>14449</v>
      </c>
      <c r="BA606" s="227" t="s">
        <v>14468</v>
      </c>
      <c r="BB606" s="227" t="s">
        <v>14491</v>
      </c>
      <c r="BC606" s="227" t="s">
        <v>36</v>
      </c>
      <c r="BD606" s="208">
        <v>23126.91</v>
      </c>
      <c r="BE606" s="227" t="s">
        <v>14468</v>
      </c>
      <c r="BF606" s="233" t="s">
        <v>14429</v>
      </c>
      <c r="BG606" s="96">
        <f t="shared" si="39"/>
        <v>2583</v>
      </c>
      <c r="BH606" s="97">
        <f t="shared" si="40"/>
        <v>86.1</v>
      </c>
    </row>
    <row r="607" spans="1:60" ht="12.95" customHeight="1" x14ac:dyDescent="0.2">
      <c r="A607" s="88" t="s">
        <v>14334</v>
      </c>
      <c r="B607" s="88">
        <v>93</v>
      </c>
      <c r="C607" s="88" t="s">
        <v>2527</v>
      </c>
      <c r="D607" s="270">
        <v>8063</v>
      </c>
      <c r="E607" s="88" t="s">
        <v>8293</v>
      </c>
      <c r="F607" s="88" t="s">
        <v>10463</v>
      </c>
      <c r="G607" s="88"/>
      <c r="H607" s="88" t="s">
        <v>10196</v>
      </c>
      <c r="I607" s="88" t="s">
        <v>14521</v>
      </c>
      <c r="J607" s="88" t="s">
        <v>7453</v>
      </c>
      <c r="K607" s="89">
        <v>80000</v>
      </c>
      <c r="L607" s="89">
        <v>80000</v>
      </c>
      <c r="M607" s="89">
        <f t="shared" si="38"/>
        <v>0</v>
      </c>
      <c r="N607" s="294">
        <v>8000</v>
      </c>
      <c r="O607" s="33" t="s">
        <v>16067</v>
      </c>
      <c r="P607" s="228" t="s">
        <v>7842</v>
      </c>
      <c r="Q607" s="244">
        <v>1877680</v>
      </c>
      <c r="R607" s="227" t="s">
        <v>14516</v>
      </c>
      <c r="S607" s="227" t="s">
        <v>14353</v>
      </c>
      <c r="T607" s="227" t="s">
        <v>2622</v>
      </c>
      <c r="U607" s="227" t="s">
        <v>14376</v>
      </c>
      <c r="V607" s="227" t="s">
        <v>14398</v>
      </c>
      <c r="W607" s="246" t="s">
        <v>14418</v>
      </c>
      <c r="X607" s="88"/>
      <c r="Y607" s="238">
        <v>80000</v>
      </c>
      <c r="Z607" s="239">
        <v>80000</v>
      </c>
      <c r="AA607" s="88"/>
      <c r="AB607" s="88"/>
      <c r="AC607" s="88"/>
      <c r="AD607" s="239">
        <v>80000</v>
      </c>
      <c r="AE607" s="240" t="s">
        <v>26</v>
      </c>
      <c r="AF607" s="239">
        <v>80000</v>
      </c>
      <c r="AG607" s="239">
        <v>0</v>
      </c>
      <c r="AH607" s="240" t="s">
        <v>27</v>
      </c>
      <c r="AI607" s="239">
        <v>0</v>
      </c>
      <c r="AJ607" s="240" t="s">
        <v>2629</v>
      </c>
      <c r="AK607" s="240" t="s">
        <v>2630</v>
      </c>
      <c r="AL607" s="243"/>
      <c r="AM607" s="240" t="s">
        <v>28</v>
      </c>
      <c r="AN607" s="227" t="s">
        <v>44</v>
      </c>
      <c r="AO607" s="227" t="s">
        <v>80</v>
      </c>
      <c r="AP607" s="227" t="s">
        <v>45</v>
      </c>
      <c r="AQ607" s="227" t="s">
        <v>2641</v>
      </c>
      <c r="AR607" s="227" t="s">
        <v>32</v>
      </c>
      <c r="AS607" s="227" t="s">
        <v>378</v>
      </c>
      <c r="AT607" s="227" t="s">
        <v>34</v>
      </c>
      <c r="AU607" s="227" t="s">
        <v>71</v>
      </c>
      <c r="AV607" s="227" t="s">
        <v>11973</v>
      </c>
      <c r="AW607" s="241" t="s">
        <v>14427</v>
      </c>
      <c r="AX607" s="242" t="s">
        <v>7453</v>
      </c>
      <c r="AY607" s="239">
        <v>0</v>
      </c>
      <c r="AZ607" s="252" t="s">
        <v>14450</v>
      </c>
      <c r="BA607" s="227" t="s">
        <v>14469</v>
      </c>
      <c r="BB607" s="227" t="s">
        <v>14492</v>
      </c>
      <c r="BC607" s="227" t="s">
        <v>36</v>
      </c>
      <c r="BD607" s="208">
        <v>80000</v>
      </c>
      <c r="BE607" s="227" t="s">
        <v>14469</v>
      </c>
      <c r="BF607" s="233" t="s">
        <v>14427</v>
      </c>
      <c r="BG607" s="96">
        <f t="shared" si="39"/>
        <v>156</v>
      </c>
      <c r="BH607" s="97">
        <f t="shared" si="40"/>
        <v>5.2</v>
      </c>
    </row>
    <row r="608" spans="1:60" ht="12.95" customHeight="1" x14ac:dyDescent="0.2">
      <c r="A608" s="88" t="s">
        <v>14334</v>
      </c>
      <c r="B608" s="88">
        <v>14</v>
      </c>
      <c r="C608" s="88" t="s">
        <v>2528</v>
      </c>
      <c r="D608" s="270">
        <v>8100</v>
      </c>
      <c r="E608" s="88" t="s">
        <v>11360</v>
      </c>
      <c r="F608" s="88" t="s">
        <v>12204</v>
      </c>
      <c r="G608" s="88"/>
      <c r="H608" s="88" t="s">
        <v>10196</v>
      </c>
      <c r="I608" s="88" t="s">
        <v>14522</v>
      </c>
      <c r="J608" s="88" t="s">
        <v>7456</v>
      </c>
      <c r="K608" s="89">
        <v>21147.68</v>
      </c>
      <c r="L608" s="89">
        <v>0</v>
      </c>
      <c r="M608" s="89">
        <f t="shared" si="38"/>
        <v>21147.68</v>
      </c>
      <c r="N608" s="284">
        <v>0</v>
      </c>
      <c r="O608" s="33" t="s">
        <v>16077</v>
      </c>
      <c r="P608" s="228" t="s">
        <v>7842</v>
      </c>
      <c r="Q608" s="244">
        <v>1882597</v>
      </c>
      <c r="R608" s="227" t="s">
        <v>14517</v>
      </c>
      <c r="S608" s="227" t="s">
        <v>14354</v>
      </c>
      <c r="T608" s="227" t="s">
        <v>2646</v>
      </c>
      <c r="U608" s="227" t="s">
        <v>14377</v>
      </c>
      <c r="V608" s="229" t="s">
        <v>14399</v>
      </c>
      <c r="W608" s="246" t="s">
        <v>14419</v>
      </c>
      <c r="X608" s="88"/>
      <c r="Y608" s="238">
        <v>20000</v>
      </c>
      <c r="Z608" s="239">
        <v>20000</v>
      </c>
      <c r="AA608" s="88"/>
      <c r="AB608" s="88"/>
      <c r="AC608" s="88"/>
      <c r="AD608" s="239">
        <v>20000</v>
      </c>
      <c r="AE608" s="240" t="s">
        <v>50</v>
      </c>
      <c r="AF608" s="239">
        <v>10000</v>
      </c>
      <c r="AG608" s="239">
        <v>0</v>
      </c>
      <c r="AH608" s="240" t="s">
        <v>27</v>
      </c>
      <c r="AI608" s="239">
        <v>0</v>
      </c>
      <c r="AJ608" s="240" t="s">
        <v>2629</v>
      </c>
      <c r="AK608" s="240" t="s">
        <v>2630</v>
      </c>
      <c r="AL608" s="243"/>
      <c r="AM608" s="240" t="s">
        <v>28</v>
      </c>
      <c r="AN608" s="227" t="s">
        <v>37</v>
      </c>
      <c r="AO608" s="227" t="s">
        <v>12630</v>
      </c>
      <c r="AP608" s="227" t="s">
        <v>31</v>
      </c>
      <c r="AQ608" s="227" t="s">
        <v>2632</v>
      </c>
      <c r="AR608" s="227" t="s">
        <v>131</v>
      </c>
      <c r="AS608" s="227" t="s">
        <v>272</v>
      </c>
      <c r="AT608" s="227" t="s">
        <v>273</v>
      </c>
      <c r="AU608" s="227" t="s">
        <v>10384</v>
      </c>
      <c r="AV608" s="227" t="s">
        <v>11973</v>
      </c>
      <c r="AW608" s="241" t="s">
        <v>14429</v>
      </c>
      <c r="AX608" s="242" t="s">
        <v>14430</v>
      </c>
      <c r="AY608" s="239">
        <v>0</v>
      </c>
      <c r="AZ608" s="252" t="s">
        <v>14451</v>
      </c>
      <c r="BA608" s="227" t="s">
        <v>14470</v>
      </c>
      <c r="BB608" s="227" t="s">
        <v>14493</v>
      </c>
      <c r="BC608" s="227" t="s">
        <v>36</v>
      </c>
      <c r="BD608" s="208">
        <v>20000</v>
      </c>
      <c r="BE608" s="227" t="s">
        <v>14470</v>
      </c>
      <c r="BF608" s="233" t="s">
        <v>14429</v>
      </c>
      <c r="BG608" s="96">
        <f t="shared" si="39"/>
        <v>136</v>
      </c>
      <c r="BH608" s="97">
        <f t="shared" si="40"/>
        <v>4.5333333333333332</v>
      </c>
    </row>
    <row r="609" spans="1:60" ht="12.95" customHeight="1" x14ac:dyDescent="0.2">
      <c r="A609" s="88" t="s">
        <v>14334</v>
      </c>
      <c r="B609" s="88">
        <v>14</v>
      </c>
      <c r="C609" s="88" t="s">
        <v>2528</v>
      </c>
      <c r="D609" s="270">
        <v>5002</v>
      </c>
      <c r="E609" s="88" t="s">
        <v>2531</v>
      </c>
      <c r="F609" s="88" t="s">
        <v>12277</v>
      </c>
      <c r="G609" s="88"/>
      <c r="H609" s="88" t="s">
        <v>10196</v>
      </c>
      <c r="I609" s="88" t="s">
        <v>14523</v>
      </c>
      <c r="J609" s="88" t="s">
        <v>7838</v>
      </c>
      <c r="K609" s="89">
        <v>8678.16</v>
      </c>
      <c r="L609" s="89">
        <v>8678.16</v>
      </c>
      <c r="M609" s="89">
        <f t="shared" si="38"/>
        <v>0</v>
      </c>
      <c r="N609" s="284">
        <v>0</v>
      </c>
      <c r="O609" s="33" t="s">
        <v>16077</v>
      </c>
      <c r="P609" s="228" t="s">
        <v>7842</v>
      </c>
      <c r="Q609" s="244">
        <v>1700597</v>
      </c>
      <c r="R609" s="227" t="s">
        <v>14518</v>
      </c>
      <c r="S609" s="227" t="s">
        <v>14355</v>
      </c>
      <c r="T609" s="227" t="s">
        <v>2646</v>
      </c>
      <c r="U609" s="227" t="s">
        <v>14378</v>
      </c>
      <c r="V609" s="229" t="s">
        <v>14400</v>
      </c>
      <c r="W609" s="246" t="s">
        <v>14420</v>
      </c>
      <c r="X609" s="88"/>
      <c r="Y609" s="238">
        <v>8824</v>
      </c>
      <c r="Z609" s="239">
        <v>8824</v>
      </c>
      <c r="AA609" s="88"/>
      <c r="AB609" s="88"/>
      <c r="AC609" s="88"/>
      <c r="AD609" s="239">
        <v>8678.16</v>
      </c>
      <c r="AE609" s="240" t="s">
        <v>26</v>
      </c>
      <c r="AF609" s="239">
        <v>8678.16</v>
      </c>
      <c r="AG609" s="239">
        <v>0</v>
      </c>
      <c r="AH609" s="240" t="s">
        <v>27</v>
      </c>
      <c r="AI609" s="239">
        <v>0</v>
      </c>
      <c r="AJ609" s="240" t="s">
        <v>2629</v>
      </c>
      <c r="AK609" s="240" t="s">
        <v>2625</v>
      </c>
      <c r="AL609" s="240" t="s">
        <v>2626</v>
      </c>
      <c r="AM609" s="240" t="s">
        <v>28</v>
      </c>
      <c r="AN609" s="227" t="s">
        <v>37</v>
      </c>
      <c r="AO609" s="227" t="s">
        <v>12630</v>
      </c>
      <c r="AP609" s="227" t="s">
        <v>45</v>
      </c>
      <c r="AQ609" s="227" t="s">
        <v>2632</v>
      </c>
      <c r="AR609" s="227" t="s">
        <v>131</v>
      </c>
      <c r="AS609" s="227" t="s">
        <v>7319</v>
      </c>
      <c r="AT609" s="227" t="s">
        <v>34</v>
      </c>
      <c r="AU609" s="227" t="s">
        <v>71</v>
      </c>
      <c r="AV609" s="227" t="s">
        <v>11973</v>
      </c>
      <c r="AW609" s="241" t="s">
        <v>14429</v>
      </c>
      <c r="AX609" s="242" t="s">
        <v>57</v>
      </c>
      <c r="AY609" s="239">
        <v>0</v>
      </c>
      <c r="AZ609" s="252" t="s">
        <v>14452</v>
      </c>
      <c r="BA609" s="227" t="s">
        <v>14471</v>
      </c>
      <c r="BB609" s="227" t="s">
        <v>14494</v>
      </c>
      <c r="BC609" s="227" t="s">
        <v>36</v>
      </c>
      <c r="BD609" s="208">
        <v>8824</v>
      </c>
      <c r="BE609" s="227" t="s">
        <v>14471</v>
      </c>
      <c r="BF609" s="233" t="s">
        <v>14429</v>
      </c>
      <c r="BG609" s="96">
        <f t="shared" si="39"/>
        <v>455</v>
      </c>
      <c r="BH609" s="97">
        <f t="shared" si="40"/>
        <v>15.166666666666666</v>
      </c>
    </row>
    <row r="610" spans="1:60" ht="12.95" customHeight="1" x14ac:dyDescent="0.2">
      <c r="A610" s="88" t="s">
        <v>14334</v>
      </c>
      <c r="B610" s="88">
        <v>14</v>
      </c>
      <c r="C610" s="88" t="s">
        <v>2528</v>
      </c>
      <c r="D610" s="270">
        <v>5002</v>
      </c>
      <c r="E610" s="88" t="s">
        <v>2531</v>
      </c>
      <c r="F610" s="88" t="s">
        <v>12204</v>
      </c>
      <c r="G610" s="88"/>
      <c r="H610" s="88" t="s">
        <v>11884</v>
      </c>
      <c r="I610" s="88" t="s">
        <v>13987</v>
      </c>
      <c r="J610" s="88" t="s">
        <v>7838</v>
      </c>
      <c r="K610" s="89">
        <v>8479.2199999999993</v>
      </c>
      <c r="L610" s="89">
        <v>8479.2199999999993</v>
      </c>
      <c r="M610" s="89">
        <f t="shared" si="38"/>
        <v>0</v>
      </c>
      <c r="N610" s="284">
        <v>0</v>
      </c>
      <c r="O610" s="33" t="s">
        <v>16077</v>
      </c>
      <c r="P610" s="228" t="s">
        <v>7842</v>
      </c>
      <c r="Q610" s="244">
        <v>1558671</v>
      </c>
      <c r="R610" s="227" t="s">
        <v>14519</v>
      </c>
      <c r="S610" s="227" t="s">
        <v>4409</v>
      </c>
      <c r="T610" s="227" t="s">
        <v>2646</v>
      </c>
      <c r="U610" s="227" t="s">
        <v>2044</v>
      </c>
      <c r="V610" s="229" t="s">
        <v>14401</v>
      </c>
      <c r="W610" s="246" t="s">
        <v>14421</v>
      </c>
      <c r="X610" s="88"/>
      <c r="Y610" s="238">
        <v>7278.91</v>
      </c>
      <c r="Z610" s="239">
        <v>12710</v>
      </c>
      <c r="AA610" s="88"/>
      <c r="AB610" s="88"/>
      <c r="AC610" s="88"/>
      <c r="AD610" s="239">
        <v>7278.91</v>
      </c>
      <c r="AE610" s="240" t="s">
        <v>26</v>
      </c>
      <c r="AF610" s="239">
        <v>7278.91</v>
      </c>
      <c r="AG610" s="239">
        <v>0</v>
      </c>
      <c r="AH610" s="240" t="s">
        <v>27</v>
      </c>
      <c r="AI610" s="239">
        <v>0</v>
      </c>
      <c r="AJ610" s="240" t="s">
        <v>2629</v>
      </c>
      <c r="AK610" s="240" t="s">
        <v>2625</v>
      </c>
      <c r="AL610" s="240" t="s">
        <v>2626</v>
      </c>
      <c r="AM610" s="240" t="s">
        <v>28</v>
      </c>
      <c r="AN610" s="227" t="s">
        <v>37</v>
      </c>
      <c r="AO610" s="227" t="s">
        <v>12630</v>
      </c>
      <c r="AP610" s="227" t="s">
        <v>31</v>
      </c>
      <c r="AQ610" s="227" t="s">
        <v>2632</v>
      </c>
      <c r="AR610" s="227" t="s">
        <v>131</v>
      </c>
      <c r="AS610" s="227" t="s">
        <v>294</v>
      </c>
      <c r="AT610" s="227" t="s">
        <v>53</v>
      </c>
      <c r="AU610" s="227" t="s">
        <v>71</v>
      </c>
      <c r="AV610" s="227" t="s">
        <v>11973</v>
      </c>
      <c r="AW610" s="241" t="s">
        <v>14429</v>
      </c>
      <c r="AX610" s="242" t="s">
        <v>43</v>
      </c>
      <c r="AY610" s="239">
        <v>0</v>
      </c>
      <c r="AZ610" s="252" t="s">
        <v>14453</v>
      </c>
      <c r="BA610" s="227" t="s">
        <v>14472</v>
      </c>
      <c r="BB610" s="227" t="s">
        <v>14495</v>
      </c>
      <c r="BC610" s="227" t="s">
        <v>36</v>
      </c>
      <c r="BD610" s="208">
        <v>7278.91</v>
      </c>
      <c r="BE610" s="227" t="s">
        <v>14472</v>
      </c>
      <c r="BF610" s="233" t="s">
        <v>14429</v>
      </c>
      <c r="BG610" s="96">
        <f t="shared" si="39"/>
        <v>715</v>
      </c>
      <c r="BH610" s="97">
        <f t="shared" si="40"/>
        <v>23.833333333333332</v>
      </c>
    </row>
    <row r="611" spans="1:60" ht="12.95" customHeight="1" x14ac:dyDescent="0.2">
      <c r="A611" s="88" t="s">
        <v>14334</v>
      </c>
      <c r="B611" s="88">
        <v>14</v>
      </c>
      <c r="C611" s="88" t="s">
        <v>2528</v>
      </c>
      <c r="D611" s="270">
        <v>5002</v>
      </c>
      <c r="E611" s="88" t="s">
        <v>2531</v>
      </c>
      <c r="F611" s="88" t="s">
        <v>12204</v>
      </c>
      <c r="G611" s="88"/>
      <c r="H611" s="88" t="s">
        <v>10196</v>
      </c>
      <c r="I611" s="88" t="s">
        <v>14522</v>
      </c>
      <c r="J611" s="88" t="s">
        <v>7839</v>
      </c>
      <c r="K611" s="89">
        <v>7189.09</v>
      </c>
      <c r="L611" s="89">
        <v>7189.09</v>
      </c>
      <c r="M611" s="89">
        <f t="shared" si="38"/>
        <v>0</v>
      </c>
      <c r="N611" s="294">
        <v>500</v>
      </c>
      <c r="O611" s="278" t="s">
        <v>16079</v>
      </c>
      <c r="P611" s="228" t="s">
        <v>7842</v>
      </c>
      <c r="Q611" s="244">
        <v>1840302</v>
      </c>
      <c r="R611" s="227" t="s">
        <v>14520</v>
      </c>
      <c r="S611" s="227" t="s">
        <v>14356</v>
      </c>
      <c r="T611" s="227" t="s">
        <v>2646</v>
      </c>
      <c r="U611" s="227" t="s">
        <v>14379</v>
      </c>
      <c r="V611" s="229" t="s">
        <v>14402</v>
      </c>
      <c r="W611" s="246" t="s">
        <v>14422</v>
      </c>
      <c r="X611" s="88"/>
      <c r="Y611" s="238">
        <v>14000</v>
      </c>
      <c r="Z611" s="239">
        <v>14000</v>
      </c>
      <c r="AA611" s="88"/>
      <c r="AB611" s="88"/>
      <c r="AC611" s="88"/>
      <c r="AD611" s="239">
        <v>7189.09</v>
      </c>
      <c r="AE611" s="240" t="s">
        <v>26</v>
      </c>
      <c r="AF611" s="239">
        <v>7189.09</v>
      </c>
      <c r="AG611" s="239">
        <v>0</v>
      </c>
      <c r="AH611" s="240" t="s">
        <v>27</v>
      </c>
      <c r="AI611" s="239">
        <v>0</v>
      </c>
      <c r="AJ611" s="240" t="s">
        <v>2629</v>
      </c>
      <c r="AK611" s="240" t="s">
        <v>2630</v>
      </c>
      <c r="AL611" s="243"/>
      <c r="AM611" s="240" t="s">
        <v>28</v>
      </c>
      <c r="AN611" s="227" t="s">
        <v>37</v>
      </c>
      <c r="AO611" s="227" t="s">
        <v>12630</v>
      </c>
      <c r="AP611" s="227" t="s">
        <v>31</v>
      </c>
      <c r="AQ611" s="227" t="s">
        <v>2632</v>
      </c>
      <c r="AR611" s="227" t="s">
        <v>139</v>
      </c>
      <c r="AS611" s="227" t="s">
        <v>14424</v>
      </c>
      <c r="AT611" s="227" t="s">
        <v>40</v>
      </c>
      <c r="AU611" s="227" t="s">
        <v>41</v>
      </c>
      <c r="AV611" s="227" t="s">
        <v>11973</v>
      </c>
      <c r="AW611" s="241" t="s">
        <v>14429</v>
      </c>
      <c r="AX611" s="242" t="s">
        <v>43</v>
      </c>
      <c r="AY611" s="239">
        <v>0</v>
      </c>
      <c r="AZ611" s="252" t="s">
        <v>14454</v>
      </c>
      <c r="BA611" s="227" t="s">
        <v>14473</v>
      </c>
      <c r="BB611" s="227" t="s">
        <v>14496</v>
      </c>
      <c r="BC611" s="227" t="s">
        <v>36</v>
      </c>
      <c r="BD611" s="208">
        <v>14000</v>
      </c>
      <c r="BE611" s="227" t="s">
        <v>14473</v>
      </c>
      <c r="BF611" s="233" t="s">
        <v>14429</v>
      </c>
      <c r="BG611" s="96">
        <f t="shared" si="39"/>
        <v>213</v>
      </c>
      <c r="BH611" s="97">
        <f t="shared" si="40"/>
        <v>7.1</v>
      </c>
    </row>
    <row r="612" spans="1:60" ht="12.95" customHeight="1" x14ac:dyDescent="0.25">
      <c r="A612" s="88" t="s">
        <v>14334</v>
      </c>
      <c r="B612" s="88">
        <v>93</v>
      </c>
      <c r="C612" s="88" t="s">
        <v>2527</v>
      </c>
      <c r="D612" s="270">
        <v>9999</v>
      </c>
      <c r="E612" s="182" t="s">
        <v>2529</v>
      </c>
      <c r="F612" s="88" t="s">
        <v>11243</v>
      </c>
      <c r="G612" s="88"/>
      <c r="H612" s="88" t="s">
        <v>10196</v>
      </c>
      <c r="I612" s="88" t="s">
        <v>11912</v>
      </c>
      <c r="J612" s="88" t="s">
        <v>7839</v>
      </c>
      <c r="K612" s="89">
        <v>179675.04</v>
      </c>
      <c r="L612" s="89">
        <v>179675.04</v>
      </c>
      <c r="M612" s="89">
        <f t="shared" si="38"/>
        <v>0</v>
      </c>
      <c r="N612" s="218">
        <v>35935.01</v>
      </c>
      <c r="O612" s="33" t="s">
        <v>16071</v>
      </c>
      <c r="P612" s="228" t="s">
        <v>9686</v>
      </c>
      <c r="Q612" s="209">
        <v>186277</v>
      </c>
      <c r="R612" s="209" t="s">
        <v>14524</v>
      </c>
      <c r="S612" s="209" t="s">
        <v>14525</v>
      </c>
      <c r="T612" s="209" t="s">
        <v>2622</v>
      </c>
      <c r="U612" s="209" t="s">
        <v>14526</v>
      </c>
      <c r="V612" s="211" t="s">
        <v>14527</v>
      </c>
      <c r="W612" s="250">
        <v>36925</v>
      </c>
      <c r="X612" s="209" t="s">
        <v>2623</v>
      </c>
      <c r="Y612" s="248">
        <v>19605.060000000001</v>
      </c>
      <c r="Z612" s="248">
        <v>20000</v>
      </c>
      <c r="AA612" s="209" t="s">
        <v>2623</v>
      </c>
      <c r="AB612" s="209" t="s">
        <v>2623</v>
      </c>
      <c r="AC612" s="209" t="s">
        <v>2623</v>
      </c>
      <c r="AD612" s="248">
        <v>19605.060000000001</v>
      </c>
      <c r="AE612" s="248" t="s">
        <v>26</v>
      </c>
      <c r="AF612" s="248">
        <v>19605.060000000001</v>
      </c>
      <c r="AG612" s="248">
        <v>27426.77</v>
      </c>
      <c r="AH612" s="209" t="s">
        <v>27</v>
      </c>
      <c r="AI612" s="248">
        <v>0</v>
      </c>
      <c r="AJ612" s="209" t="s">
        <v>2624</v>
      </c>
      <c r="AK612" s="209" t="s">
        <v>2638</v>
      </c>
      <c r="AL612" s="209" t="s">
        <v>2651</v>
      </c>
      <c r="AM612" s="209" t="s">
        <v>28</v>
      </c>
      <c r="AN612" s="209" t="s">
        <v>44</v>
      </c>
      <c r="AO612" s="209" t="s">
        <v>80</v>
      </c>
      <c r="AP612" s="209" t="s">
        <v>31</v>
      </c>
      <c r="AQ612" s="209" t="s">
        <v>2652</v>
      </c>
      <c r="AR612" s="209" t="s">
        <v>32</v>
      </c>
      <c r="AS612" s="209" t="s">
        <v>334</v>
      </c>
      <c r="AT612" s="209" t="s">
        <v>34</v>
      </c>
      <c r="AU612" s="209" t="s">
        <v>71</v>
      </c>
      <c r="AV612" s="209" t="s">
        <v>11973</v>
      </c>
      <c r="AW612" s="249">
        <v>41962</v>
      </c>
      <c r="AX612" s="209" t="s">
        <v>13914</v>
      </c>
      <c r="AY612" s="248">
        <v>0</v>
      </c>
      <c r="AZ612" s="211" t="s">
        <v>14528</v>
      </c>
      <c r="BA612" s="250">
        <v>37532</v>
      </c>
      <c r="BB612" s="251">
        <v>37536</v>
      </c>
      <c r="BC612" s="209" t="s">
        <v>36</v>
      </c>
      <c r="BD612" s="248">
        <v>19605.060000000001</v>
      </c>
      <c r="BE612" s="250">
        <v>37532</v>
      </c>
      <c r="BF612" s="249">
        <v>41962</v>
      </c>
      <c r="BG612" s="96">
        <f t="shared" si="39"/>
        <v>4430</v>
      </c>
      <c r="BH612" s="97">
        <f t="shared" si="40"/>
        <v>147.66666666666666</v>
      </c>
    </row>
    <row r="613" spans="1:60" ht="12.95" customHeight="1" x14ac:dyDescent="0.2">
      <c r="A613" s="88" t="s">
        <v>14334</v>
      </c>
      <c r="B613" s="88">
        <v>14</v>
      </c>
      <c r="C613" s="88" t="s">
        <v>2528</v>
      </c>
      <c r="D613" s="270">
        <v>8100</v>
      </c>
      <c r="E613" s="88" t="s">
        <v>12202</v>
      </c>
      <c r="F613" s="88" t="s">
        <v>11921</v>
      </c>
      <c r="G613" s="88"/>
      <c r="H613" s="88" t="s">
        <v>11884</v>
      </c>
      <c r="I613" s="88" t="s">
        <v>13987</v>
      </c>
      <c r="J613" s="88" t="s">
        <v>7456</v>
      </c>
      <c r="K613" s="89">
        <f>20547.3+102.22+408.9</f>
        <v>21058.420000000002</v>
      </c>
      <c r="L613" s="89">
        <v>0</v>
      </c>
      <c r="M613" s="89">
        <f t="shared" si="38"/>
        <v>21058.420000000002</v>
      </c>
      <c r="N613" s="284">
        <v>0</v>
      </c>
      <c r="O613" s="33" t="s">
        <v>16077</v>
      </c>
      <c r="P613" s="228" t="s">
        <v>7842</v>
      </c>
      <c r="Q613" s="209">
        <v>1924575</v>
      </c>
      <c r="R613" s="209" t="s">
        <v>14529</v>
      </c>
      <c r="S613" s="209" t="s">
        <v>14530</v>
      </c>
      <c r="T613" s="209" t="s">
        <v>2646</v>
      </c>
      <c r="U613" s="209" t="s">
        <v>14531</v>
      </c>
      <c r="V613" s="211" t="s">
        <v>14532</v>
      </c>
      <c r="W613" s="250">
        <v>41760</v>
      </c>
      <c r="X613" s="209" t="s">
        <v>2623</v>
      </c>
      <c r="Y613" s="248">
        <v>20547.3</v>
      </c>
      <c r="Z613" s="248">
        <v>30000</v>
      </c>
      <c r="AA613" s="209" t="s">
        <v>2623</v>
      </c>
      <c r="AB613" s="209" t="s">
        <v>2623</v>
      </c>
      <c r="AC613" s="209" t="s">
        <v>2623</v>
      </c>
      <c r="AD613" s="248">
        <v>20547.3</v>
      </c>
      <c r="AE613" s="248" t="s">
        <v>50</v>
      </c>
      <c r="AF613" s="248">
        <v>10273.65</v>
      </c>
      <c r="AG613" s="248">
        <v>0</v>
      </c>
      <c r="AH613" s="209" t="s">
        <v>27</v>
      </c>
      <c r="AI613" s="248">
        <v>0</v>
      </c>
      <c r="AJ613" s="209" t="s">
        <v>2629</v>
      </c>
      <c r="AK613" s="209" t="s">
        <v>2630</v>
      </c>
      <c r="AL613" s="209"/>
      <c r="AM613" s="209" t="s">
        <v>28</v>
      </c>
      <c r="AN613" s="209" t="s">
        <v>37</v>
      </c>
      <c r="AO613" s="209" t="s">
        <v>276</v>
      </c>
      <c r="AP613" s="209" t="s">
        <v>31</v>
      </c>
      <c r="AQ613" s="209" t="s">
        <v>2632</v>
      </c>
      <c r="AR613" s="209" t="s">
        <v>131</v>
      </c>
      <c r="AS613" s="209" t="s">
        <v>187</v>
      </c>
      <c r="AT613" s="209" t="s">
        <v>123</v>
      </c>
      <c r="AU613" s="209" t="s">
        <v>185</v>
      </c>
      <c r="AV613" s="209" t="s">
        <v>11973</v>
      </c>
      <c r="AW613" s="249">
        <v>41962</v>
      </c>
      <c r="AX613" s="209" t="s">
        <v>13535</v>
      </c>
      <c r="AY613" s="248">
        <v>0</v>
      </c>
      <c r="AZ613" s="211" t="s">
        <v>14533</v>
      </c>
      <c r="BA613" s="250">
        <v>41864</v>
      </c>
      <c r="BB613" s="251">
        <v>41885.693749999999</v>
      </c>
      <c r="BC613" s="209" t="s">
        <v>36</v>
      </c>
      <c r="BD613" s="248">
        <v>20547.3</v>
      </c>
      <c r="BE613" s="250">
        <v>41864</v>
      </c>
      <c r="BF613" s="249">
        <v>41962</v>
      </c>
      <c r="BG613" s="96">
        <f t="shared" si="39"/>
        <v>98</v>
      </c>
      <c r="BH613" s="97">
        <f t="shared" si="40"/>
        <v>3.2666666666666666</v>
      </c>
    </row>
    <row r="614" spans="1:60" ht="12.95" customHeight="1" x14ac:dyDescent="0.2">
      <c r="A614" s="88" t="s">
        <v>14334</v>
      </c>
      <c r="B614" s="88">
        <v>14</v>
      </c>
      <c r="C614" s="88" t="s">
        <v>2528</v>
      </c>
      <c r="D614" s="270">
        <v>8100</v>
      </c>
      <c r="E614" s="88" t="s">
        <v>12202</v>
      </c>
      <c r="F614" s="88" t="s">
        <v>12204</v>
      </c>
      <c r="G614" s="88"/>
      <c r="H614" s="88" t="s">
        <v>10196</v>
      </c>
      <c r="I614" s="88" t="s">
        <v>10206</v>
      </c>
      <c r="J614" s="88" t="s">
        <v>7839</v>
      </c>
      <c r="K614" s="89">
        <v>12930.21</v>
      </c>
      <c r="L614" s="89">
        <v>12930.21</v>
      </c>
      <c r="M614" s="89">
        <f t="shared" si="38"/>
        <v>0</v>
      </c>
      <c r="N614" s="284">
        <v>0</v>
      </c>
      <c r="O614" s="33" t="s">
        <v>16077</v>
      </c>
      <c r="P614" s="228" t="s">
        <v>7842</v>
      </c>
      <c r="Q614" s="209">
        <v>1746479</v>
      </c>
      <c r="R614" s="209" t="s">
        <v>14534</v>
      </c>
      <c r="S614" s="209" t="s">
        <v>14535</v>
      </c>
      <c r="T614" s="209" t="s">
        <v>2646</v>
      </c>
      <c r="U614" s="209" t="s">
        <v>14536</v>
      </c>
      <c r="V614" s="211" t="s">
        <v>14537</v>
      </c>
      <c r="W614" s="250">
        <v>41555</v>
      </c>
      <c r="X614" s="209" t="s">
        <v>2623</v>
      </c>
      <c r="Y614" s="248">
        <v>15000</v>
      </c>
      <c r="Z614" s="248">
        <v>15000</v>
      </c>
      <c r="AA614" s="209" t="s">
        <v>2623</v>
      </c>
      <c r="AB614" s="209" t="s">
        <v>2623</v>
      </c>
      <c r="AC614" s="209" t="s">
        <v>2623</v>
      </c>
      <c r="AD614" s="248">
        <v>12930.31</v>
      </c>
      <c r="AE614" s="248" t="s">
        <v>26</v>
      </c>
      <c r="AF614" s="248">
        <v>12930.31</v>
      </c>
      <c r="AG614" s="248">
        <v>0</v>
      </c>
      <c r="AH614" s="209" t="s">
        <v>27</v>
      </c>
      <c r="AI614" s="248">
        <v>0</v>
      </c>
      <c r="AJ614" s="209" t="s">
        <v>2629</v>
      </c>
      <c r="AK614" s="209" t="s">
        <v>2625</v>
      </c>
      <c r="AL614" s="209" t="s">
        <v>2626</v>
      </c>
      <c r="AM614" s="209" t="s">
        <v>28</v>
      </c>
      <c r="AN614" s="209" t="s">
        <v>37</v>
      </c>
      <c r="AO614" s="209" t="s">
        <v>151</v>
      </c>
      <c r="AP614" s="209" t="s">
        <v>45</v>
      </c>
      <c r="AQ614" s="209" t="s">
        <v>2632</v>
      </c>
      <c r="AR614" s="209" t="s">
        <v>139</v>
      </c>
      <c r="AS614" s="209" t="s">
        <v>5429</v>
      </c>
      <c r="AT614" s="209" t="s">
        <v>101</v>
      </c>
      <c r="AU614" s="209" t="s">
        <v>10384</v>
      </c>
      <c r="AV614" s="209" t="s">
        <v>11973</v>
      </c>
      <c r="AW614" s="249">
        <v>41962</v>
      </c>
      <c r="AX614" s="209" t="s">
        <v>13912</v>
      </c>
      <c r="AY614" s="248">
        <v>0</v>
      </c>
      <c r="AZ614" s="211" t="s">
        <v>14538</v>
      </c>
      <c r="BA614" s="250">
        <v>41585</v>
      </c>
      <c r="BB614" s="251">
        <v>41596.981249999997</v>
      </c>
      <c r="BC614" s="209" t="s">
        <v>36</v>
      </c>
      <c r="BD614" s="248">
        <v>15000</v>
      </c>
      <c r="BE614" s="250">
        <v>41585</v>
      </c>
      <c r="BF614" s="249">
        <v>41962</v>
      </c>
      <c r="BG614" s="96">
        <f t="shared" si="39"/>
        <v>377</v>
      </c>
      <c r="BH614" s="97">
        <f t="shared" si="40"/>
        <v>12.566666666666666</v>
      </c>
    </row>
    <row r="615" spans="1:60" ht="12.95" customHeight="1" x14ac:dyDescent="0.2">
      <c r="A615" s="88" t="s">
        <v>14334</v>
      </c>
      <c r="B615" s="88">
        <v>14</v>
      </c>
      <c r="C615" s="88" t="s">
        <v>2528</v>
      </c>
      <c r="D615" s="270">
        <v>5000</v>
      </c>
      <c r="E615" s="88" t="s">
        <v>3625</v>
      </c>
      <c r="F615" s="88" t="s">
        <v>10803</v>
      </c>
      <c r="G615" s="88"/>
      <c r="H615" s="88" t="s">
        <v>10196</v>
      </c>
      <c r="I615" s="88" t="s">
        <v>12862</v>
      </c>
      <c r="J615" s="88" t="s">
        <v>7453</v>
      </c>
      <c r="K615" s="89">
        <v>5252</v>
      </c>
      <c r="L615" s="89">
        <v>5000</v>
      </c>
      <c r="M615" s="89">
        <f t="shared" si="38"/>
        <v>252</v>
      </c>
      <c r="N615" s="284">
        <v>0</v>
      </c>
      <c r="O615" s="33" t="s">
        <v>16077</v>
      </c>
      <c r="P615" s="228" t="s">
        <v>7842</v>
      </c>
      <c r="Q615" s="209">
        <v>1417212</v>
      </c>
      <c r="R615" s="209" t="s">
        <v>14539</v>
      </c>
      <c r="S615" s="209" t="s">
        <v>14540</v>
      </c>
      <c r="T615" s="209" t="s">
        <v>2646</v>
      </c>
      <c r="U615" s="209" t="s">
        <v>14541</v>
      </c>
      <c r="V615" s="211" t="s">
        <v>14542</v>
      </c>
      <c r="W615" s="250">
        <v>40562</v>
      </c>
      <c r="X615" s="209" t="s">
        <v>2623</v>
      </c>
      <c r="Y615" s="248">
        <v>3500</v>
      </c>
      <c r="Z615" s="248">
        <v>3500</v>
      </c>
      <c r="AA615" s="209" t="s">
        <v>2623</v>
      </c>
      <c r="AB615" s="209" t="s">
        <v>2623</v>
      </c>
      <c r="AC615" s="209" t="s">
        <v>2623</v>
      </c>
      <c r="AD615" s="248">
        <v>3500</v>
      </c>
      <c r="AE615" s="248" t="s">
        <v>26</v>
      </c>
      <c r="AF615" s="248">
        <v>3500</v>
      </c>
      <c r="AG615" s="248">
        <v>0</v>
      </c>
      <c r="AH615" s="209" t="s">
        <v>27</v>
      </c>
      <c r="AI615" s="248">
        <v>0</v>
      </c>
      <c r="AJ615" s="209" t="s">
        <v>2629</v>
      </c>
      <c r="AK615" s="209" t="s">
        <v>2625</v>
      </c>
      <c r="AL615" s="209" t="s">
        <v>2626</v>
      </c>
      <c r="AM615" s="209" t="s">
        <v>28</v>
      </c>
      <c r="AN615" s="209" t="s">
        <v>37</v>
      </c>
      <c r="AO615" s="209" t="s">
        <v>12630</v>
      </c>
      <c r="AP615" s="209" t="s">
        <v>31</v>
      </c>
      <c r="AQ615" s="209" t="s">
        <v>2632</v>
      </c>
      <c r="AR615" s="209" t="s">
        <v>131</v>
      </c>
      <c r="AS615" s="209" t="s">
        <v>5554</v>
      </c>
      <c r="AT615" s="209" t="s">
        <v>123</v>
      </c>
      <c r="AU615" s="209" t="s">
        <v>185</v>
      </c>
      <c r="AV615" s="209" t="s">
        <v>11973</v>
      </c>
      <c r="AW615" s="249">
        <v>41962</v>
      </c>
      <c r="AX615" s="209" t="s">
        <v>2637</v>
      </c>
      <c r="AY615" s="248">
        <v>0</v>
      </c>
      <c r="AZ615" s="211" t="s">
        <v>14543</v>
      </c>
      <c r="BA615" s="250">
        <v>40926</v>
      </c>
      <c r="BB615" s="251">
        <v>40939.736111111109</v>
      </c>
      <c r="BC615" s="209" t="s">
        <v>36</v>
      </c>
      <c r="BD615" s="248">
        <v>3500</v>
      </c>
      <c r="BE615" s="250">
        <v>40926</v>
      </c>
      <c r="BF615" s="249">
        <v>41962</v>
      </c>
      <c r="BG615" s="96">
        <f t="shared" si="39"/>
        <v>1036</v>
      </c>
      <c r="BH615" s="97">
        <f t="shared" si="40"/>
        <v>34.533333333333331</v>
      </c>
    </row>
    <row r="616" spans="1:60" ht="12.95" customHeight="1" x14ac:dyDescent="0.25">
      <c r="A616" s="88" t="s">
        <v>14584</v>
      </c>
      <c r="B616" s="88">
        <v>93</v>
      </c>
      <c r="C616" s="88" t="s">
        <v>2527</v>
      </c>
      <c r="D616" s="270">
        <v>5055</v>
      </c>
      <c r="E616" s="88" t="s">
        <v>2536</v>
      </c>
      <c r="F616" s="88" t="s">
        <v>9730</v>
      </c>
      <c r="G616" s="200" t="s">
        <v>9730</v>
      </c>
      <c r="H616" s="88" t="s">
        <v>10196</v>
      </c>
      <c r="I616" s="33" t="s">
        <v>17459</v>
      </c>
      <c r="J616" s="88" t="s">
        <v>7456</v>
      </c>
      <c r="K616" s="89">
        <v>3900.886</v>
      </c>
      <c r="L616" s="89">
        <v>0</v>
      </c>
      <c r="M616" s="89">
        <f t="shared" ref="M616:M617" si="41" xml:space="preserve"> K616-L616</f>
        <v>3900.886</v>
      </c>
      <c r="N616" s="284">
        <v>0</v>
      </c>
      <c r="O616" s="33" t="s">
        <v>16077</v>
      </c>
      <c r="P616" s="228" t="s">
        <v>7842</v>
      </c>
      <c r="Q616" s="206">
        <v>1757938</v>
      </c>
      <c r="R616" s="206" t="s">
        <v>14585</v>
      </c>
      <c r="S616" s="206" t="s">
        <v>14625</v>
      </c>
      <c r="T616" s="206" t="s">
        <v>2622</v>
      </c>
      <c r="U616" s="210" t="s">
        <v>14727</v>
      </c>
      <c r="V616" s="206" t="s">
        <v>14743</v>
      </c>
      <c r="W616" s="206" t="s">
        <v>14758</v>
      </c>
      <c r="X616" s="88"/>
      <c r="Y616" s="208">
        <v>73000</v>
      </c>
      <c r="Z616" s="208">
        <v>73000</v>
      </c>
      <c r="AA616" s="88"/>
      <c r="AB616" s="88"/>
      <c r="AC616" s="88"/>
      <c r="AD616" s="208">
        <v>73000</v>
      </c>
      <c r="AE616" s="206" t="s">
        <v>50</v>
      </c>
      <c r="AF616" s="208">
        <v>36500</v>
      </c>
      <c r="AG616" s="208">
        <v>0</v>
      </c>
      <c r="AH616" s="210" t="s">
        <v>27</v>
      </c>
      <c r="AI616" s="208">
        <v>0</v>
      </c>
      <c r="AJ616" s="206" t="s">
        <v>2629</v>
      </c>
      <c r="AK616" s="206" t="s">
        <v>2630</v>
      </c>
      <c r="AL616" s="209"/>
      <c r="AM616" s="206" t="s">
        <v>28</v>
      </c>
      <c r="AN616" s="206" t="s">
        <v>135</v>
      </c>
      <c r="AO616" s="206" t="s">
        <v>38</v>
      </c>
      <c r="AP616" s="206" t="s">
        <v>45</v>
      </c>
      <c r="AQ616" s="206" t="s">
        <v>11947</v>
      </c>
      <c r="AR616" s="206" t="s">
        <v>32</v>
      </c>
      <c r="AS616" s="210" t="s">
        <v>54</v>
      </c>
      <c r="AT616" s="206" t="s">
        <v>55</v>
      </c>
      <c r="AU616" s="206" t="s">
        <v>71</v>
      </c>
      <c r="AV616" s="206" t="s">
        <v>11973</v>
      </c>
      <c r="AW616" s="206" t="s">
        <v>14779</v>
      </c>
      <c r="AX616" s="206" t="s">
        <v>13535</v>
      </c>
      <c r="AY616" s="253">
        <v>0</v>
      </c>
      <c r="AZ616" s="254" t="s">
        <v>14544</v>
      </c>
      <c r="BA616" s="206" t="s">
        <v>14786</v>
      </c>
      <c r="BB616" s="206" t="s">
        <v>14822</v>
      </c>
      <c r="BC616" s="206" t="s">
        <v>36</v>
      </c>
      <c r="BD616" s="208">
        <v>73000</v>
      </c>
      <c r="BE616" s="206" t="s">
        <v>14786</v>
      </c>
      <c r="BF616" s="206" t="s">
        <v>14779</v>
      </c>
      <c r="BG616" s="96">
        <f t="shared" si="39"/>
        <v>373</v>
      </c>
      <c r="BH616" s="97">
        <f t="shared" si="40"/>
        <v>12.433333333333334</v>
      </c>
    </row>
    <row r="617" spans="1:60" ht="12.95" customHeight="1" x14ac:dyDescent="0.25">
      <c r="A617" s="88" t="s">
        <v>14584</v>
      </c>
      <c r="B617" s="88">
        <v>93</v>
      </c>
      <c r="C617" s="88" t="s">
        <v>2527</v>
      </c>
      <c r="D617" s="270">
        <v>5030</v>
      </c>
      <c r="E617" s="88" t="s">
        <v>2530</v>
      </c>
      <c r="F617" s="88" t="s">
        <v>11898</v>
      </c>
      <c r="G617" s="88"/>
      <c r="H617" s="88" t="s">
        <v>10196</v>
      </c>
      <c r="I617" s="88" t="s">
        <v>11890</v>
      </c>
      <c r="J617" s="88" t="s">
        <v>7456</v>
      </c>
      <c r="K617" s="89">
        <v>36019.041599999997</v>
      </c>
      <c r="L617" s="89">
        <v>0</v>
      </c>
      <c r="M617" s="89">
        <f t="shared" si="41"/>
        <v>36019.041599999997</v>
      </c>
      <c r="N617" s="284">
        <v>0</v>
      </c>
      <c r="O617" s="33" t="s">
        <v>16077</v>
      </c>
      <c r="P617" s="209" t="s">
        <v>7842</v>
      </c>
      <c r="Q617" s="206">
        <v>1766196</v>
      </c>
      <c r="R617" s="206" t="s">
        <v>14586</v>
      </c>
      <c r="S617" s="206" t="s">
        <v>14626</v>
      </c>
      <c r="T617" s="206" t="s">
        <v>2622</v>
      </c>
      <c r="U617" s="210" t="s">
        <v>14728</v>
      </c>
      <c r="V617" s="206" t="s">
        <v>14744</v>
      </c>
      <c r="W617" s="206" t="s">
        <v>14759</v>
      </c>
      <c r="X617" s="88"/>
      <c r="Y617" s="208">
        <v>22664.11</v>
      </c>
      <c r="Z617" s="208">
        <v>22664.11</v>
      </c>
      <c r="AA617" s="88"/>
      <c r="AB617" s="88"/>
      <c r="AC617" s="88"/>
      <c r="AD617" s="208">
        <v>22664.11</v>
      </c>
      <c r="AE617" s="206" t="s">
        <v>50</v>
      </c>
      <c r="AF617" s="208">
        <v>11332.06</v>
      </c>
      <c r="AG617" s="208">
        <v>0</v>
      </c>
      <c r="AH617" s="210" t="s">
        <v>27</v>
      </c>
      <c r="AI617" s="208">
        <v>0</v>
      </c>
      <c r="AJ617" s="206" t="s">
        <v>2629</v>
      </c>
      <c r="AK617" s="206" t="s">
        <v>2630</v>
      </c>
      <c r="AL617" s="206" t="s">
        <v>2626</v>
      </c>
      <c r="AM617" s="206" t="s">
        <v>28</v>
      </c>
      <c r="AN617" s="206" t="s">
        <v>135</v>
      </c>
      <c r="AO617" s="206" t="s">
        <v>38</v>
      </c>
      <c r="AP617" s="206" t="s">
        <v>31</v>
      </c>
      <c r="AQ617" s="206" t="s">
        <v>2634</v>
      </c>
      <c r="AR617" s="206" t="s">
        <v>32</v>
      </c>
      <c r="AS617" s="210" t="s">
        <v>5529</v>
      </c>
      <c r="AT617" s="206" t="s">
        <v>34</v>
      </c>
      <c r="AU617" s="206" t="s">
        <v>71</v>
      </c>
      <c r="AV617" s="206" t="s">
        <v>11973</v>
      </c>
      <c r="AW617" s="206" t="s">
        <v>14779</v>
      </c>
      <c r="AX617" s="206" t="s">
        <v>13535</v>
      </c>
      <c r="AY617" s="253">
        <v>0</v>
      </c>
      <c r="AZ617" s="254" t="s">
        <v>14545</v>
      </c>
      <c r="BA617" s="206" t="s">
        <v>14787</v>
      </c>
      <c r="BB617" s="206" t="s">
        <v>14823</v>
      </c>
      <c r="BC617" s="206" t="s">
        <v>36</v>
      </c>
      <c r="BD617" s="208">
        <v>22664.11</v>
      </c>
      <c r="BE617" s="206" t="s">
        <v>14787</v>
      </c>
      <c r="BF617" s="206" t="s">
        <v>14779</v>
      </c>
      <c r="BG617" s="96">
        <f t="shared" si="39"/>
        <v>377</v>
      </c>
      <c r="BH617" s="97">
        <f t="shared" si="40"/>
        <v>12.566666666666666</v>
      </c>
    </row>
    <row r="618" spans="1:60" ht="12.95" customHeight="1" x14ac:dyDescent="0.25">
      <c r="A618" s="88" t="s">
        <v>14584</v>
      </c>
      <c r="B618" s="88">
        <v>93</v>
      </c>
      <c r="C618" s="88" t="s">
        <v>2527</v>
      </c>
      <c r="D618" s="270">
        <v>1001</v>
      </c>
      <c r="E618" s="88" t="s">
        <v>2535</v>
      </c>
      <c r="F618" s="88" t="s">
        <v>11898</v>
      </c>
      <c r="G618" s="88"/>
      <c r="H618" s="88" t="s">
        <v>10196</v>
      </c>
      <c r="I618" s="88" t="s">
        <v>11890</v>
      </c>
      <c r="J618" s="88" t="s">
        <v>7838</v>
      </c>
      <c r="K618" s="89">
        <v>7423.62</v>
      </c>
      <c r="L618" s="89">
        <v>7423.62</v>
      </c>
      <c r="M618" s="89">
        <f xml:space="preserve"> K618-L618</f>
        <v>0</v>
      </c>
      <c r="N618" s="284">
        <v>0</v>
      </c>
      <c r="O618" s="33" t="s">
        <v>16077</v>
      </c>
      <c r="P618" s="209" t="s">
        <v>9686</v>
      </c>
      <c r="Q618" s="206">
        <v>391446</v>
      </c>
      <c r="R618" s="206" t="s">
        <v>14587</v>
      </c>
      <c r="S618" s="206" t="s">
        <v>14627</v>
      </c>
      <c r="T618" s="206" t="s">
        <v>2622</v>
      </c>
      <c r="U618" s="210">
        <v>1001002</v>
      </c>
      <c r="V618" s="206" t="s">
        <v>14745</v>
      </c>
      <c r="W618" s="206" t="s">
        <v>14760</v>
      </c>
      <c r="X618" s="88"/>
      <c r="Y618" s="208">
        <v>48863.95</v>
      </c>
      <c r="Z618" s="208">
        <v>50000</v>
      </c>
      <c r="AA618" s="88"/>
      <c r="AB618" s="88"/>
      <c r="AC618" s="88"/>
      <c r="AD618" s="208">
        <v>48863.95</v>
      </c>
      <c r="AE618" s="206" t="s">
        <v>26</v>
      </c>
      <c r="AF618" s="208">
        <v>48863.95</v>
      </c>
      <c r="AG618" s="208">
        <v>52951.97</v>
      </c>
      <c r="AH618" s="210" t="s">
        <v>27</v>
      </c>
      <c r="AI618" s="208">
        <v>0</v>
      </c>
      <c r="AJ618" s="206" t="s">
        <v>2624</v>
      </c>
      <c r="AK618" s="206" t="s">
        <v>2625</v>
      </c>
      <c r="AL618" s="209"/>
      <c r="AM618" s="206" t="s">
        <v>28</v>
      </c>
      <c r="AN618" s="206" t="s">
        <v>135</v>
      </c>
      <c r="AO618" s="206" t="s">
        <v>38</v>
      </c>
      <c r="AP618" s="206" t="s">
        <v>87</v>
      </c>
      <c r="AQ618" s="206" t="s">
        <v>2653</v>
      </c>
      <c r="AR618" s="206" t="s">
        <v>32</v>
      </c>
      <c r="AS618" s="210" t="s">
        <v>235</v>
      </c>
      <c r="AT618" s="206" t="s">
        <v>34</v>
      </c>
      <c r="AU618" s="206" t="s">
        <v>71</v>
      </c>
      <c r="AV618" s="206" t="s">
        <v>11973</v>
      </c>
      <c r="AW618" s="206" t="s">
        <v>14780</v>
      </c>
      <c r="AX618" s="206" t="s">
        <v>13910</v>
      </c>
      <c r="AY618" s="253">
        <v>0</v>
      </c>
      <c r="AZ618" s="254" t="s">
        <v>14546</v>
      </c>
      <c r="BA618" s="206" t="s">
        <v>14788</v>
      </c>
      <c r="BB618" s="206" t="s">
        <v>14824</v>
      </c>
      <c r="BC618" s="206" t="s">
        <v>36</v>
      </c>
      <c r="BD618" s="208">
        <v>48863.95</v>
      </c>
      <c r="BE618" s="206" t="s">
        <v>14788</v>
      </c>
      <c r="BF618" s="206" t="s">
        <v>14780</v>
      </c>
      <c r="BG618" s="96">
        <f t="shared" si="39"/>
        <v>4370</v>
      </c>
      <c r="BH618" s="97">
        <f t="shared" si="40"/>
        <v>145.66666666666666</v>
      </c>
    </row>
    <row r="619" spans="1:60" ht="12.95" customHeight="1" x14ac:dyDescent="0.25">
      <c r="A619" s="88" t="s">
        <v>14584</v>
      </c>
      <c r="B619" s="88">
        <v>93</v>
      </c>
      <c r="C619" s="88" t="s">
        <v>2527</v>
      </c>
      <c r="D619" s="270">
        <v>5030</v>
      </c>
      <c r="E619" s="88" t="s">
        <v>2530</v>
      </c>
      <c r="F619" s="150" t="s">
        <v>11913</v>
      </c>
      <c r="G619" s="88"/>
      <c r="H619" s="88" t="s">
        <v>10196</v>
      </c>
      <c r="I619" s="88" t="s">
        <v>12861</v>
      </c>
      <c r="J619" s="88" t="s">
        <v>7456</v>
      </c>
      <c r="K619" s="89">
        <v>22396.924800000001</v>
      </c>
      <c r="L619" s="89">
        <v>0</v>
      </c>
      <c r="M619" s="89">
        <f t="shared" ref="M619:M655" si="42" xml:space="preserve"> K619-L619</f>
        <v>22396.924800000001</v>
      </c>
      <c r="N619" s="284">
        <v>0</v>
      </c>
      <c r="O619" s="33" t="s">
        <v>16077</v>
      </c>
      <c r="P619" s="209" t="s">
        <v>7842</v>
      </c>
      <c r="Q619" s="206">
        <v>1696035</v>
      </c>
      <c r="R619" s="206" t="s">
        <v>14588</v>
      </c>
      <c r="S619" s="206" t="s">
        <v>14628</v>
      </c>
      <c r="T619" s="206" t="s">
        <v>2622</v>
      </c>
      <c r="U619" s="210" t="s">
        <v>14729</v>
      </c>
      <c r="V619" s="206" t="s">
        <v>14746</v>
      </c>
      <c r="W619" s="206" t="s">
        <v>14761</v>
      </c>
      <c r="X619" s="88"/>
      <c r="Y619" s="208">
        <v>18149</v>
      </c>
      <c r="Z619" s="208">
        <v>18149</v>
      </c>
      <c r="AA619" s="88"/>
      <c r="AB619" s="88"/>
      <c r="AC619" s="88"/>
      <c r="AD619" s="208">
        <v>18149</v>
      </c>
      <c r="AE619" s="206" t="s">
        <v>50</v>
      </c>
      <c r="AF619" s="208">
        <v>9074.5</v>
      </c>
      <c r="AG619" s="208">
        <v>0</v>
      </c>
      <c r="AH619" s="210" t="s">
        <v>27</v>
      </c>
      <c r="AI619" s="208">
        <v>0</v>
      </c>
      <c r="AJ619" s="206" t="s">
        <v>2629</v>
      </c>
      <c r="AK619" s="206" t="s">
        <v>2630</v>
      </c>
      <c r="AL619" s="209"/>
      <c r="AM619" s="206" t="s">
        <v>28</v>
      </c>
      <c r="AN619" s="206" t="s">
        <v>135</v>
      </c>
      <c r="AO619" s="206" t="s">
        <v>136</v>
      </c>
      <c r="AP619" s="206" t="s">
        <v>45</v>
      </c>
      <c r="AQ619" s="206" t="s">
        <v>2634</v>
      </c>
      <c r="AR619" s="206" t="s">
        <v>32</v>
      </c>
      <c r="AS619" s="210" t="s">
        <v>554</v>
      </c>
      <c r="AT619" s="206" t="s">
        <v>34</v>
      </c>
      <c r="AU619" s="206" t="s">
        <v>71</v>
      </c>
      <c r="AV619" s="206" t="s">
        <v>11973</v>
      </c>
      <c r="AW619" s="206" t="s">
        <v>14779</v>
      </c>
      <c r="AX619" s="206" t="s">
        <v>13534</v>
      </c>
      <c r="AY619" s="253">
        <v>0</v>
      </c>
      <c r="AZ619" s="254" t="s">
        <v>14547</v>
      </c>
      <c r="BA619" s="206" t="s">
        <v>14789</v>
      </c>
      <c r="BB619" s="206" t="s">
        <v>14825</v>
      </c>
      <c r="BC619" s="206" t="s">
        <v>36</v>
      </c>
      <c r="BD619" s="208">
        <v>18149</v>
      </c>
      <c r="BE619" s="206" t="s">
        <v>14789</v>
      </c>
      <c r="BF619" s="206" t="s">
        <v>14779</v>
      </c>
      <c r="BG619" s="96">
        <f t="shared" si="39"/>
        <v>539</v>
      </c>
      <c r="BH619" s="97">
        <f t="shared" si="40"/>
        <v>17.966666666666665</v>
      </c>
    </row>
    <row r="620" spans="1:60" ht="12.95" customHeight="1" x14ac:dyDescent="0.25">
      <c r="A620" s="88" t="s">
        <v>14584</v>
      </c>
      <c r="B620" s="88">
        <v>93</v>
      </c>
      <c r="C620" s="88" t="s">
        <v>2527</v>
      </c>
      <c r="D620" s="270">
        <v>5081</v>
      </c>
      <c r="E620" s="88" t="s">
        <v>2564</v>
      </c>
      <c r="F620" s="88" t="s">
        <v>11927</v>
      </c>
      <c r="G620" s="88"/>
      <c r="H620" s="88" t="s">
        <v>10196</v>
      </c>
      <c r="I620" s="88" t="s">
        <v>14921</v>
      </c>
      <c r="J620" s="88" t="s">
        <v>7456</v>
      </c>
      <c r="K620" s="89">
        <v>13673.0656</v>
      </c>
      <c r="L620" s="89">
        <v>0</v>
      </c>
      <c r="M620" s="89">
        <f t="shared" si="42"/>
        <v>13673.0656</v>
      </c>
      <c r="N620" s="284">
        <v>0</v>
      </c>
      <c r="O620" s="33" t="s">
        <v>16077</v>
      </c>
      <c r="P620" s="209" t="s">
        <v>7842</v>
      </c>
      <c r="Q620" s="206">
        <v>1757896</v>
      </c>
      <c r="R620" s="206" t="s">
        <v>14589</v>
      </c>
      <c r="S620" s="206" t="s">
        <v>14629</v>
      </c>
      <c r="T620" s="206" t="s">
        <v>2622</v>
      </c>
      <c r="U620" s="210" t="s">
        <v>14730</v>
      </c>
      <c r="V620" s="206" t="s">
        <v>14747</v>
      </c>
      <c r="W620" s="206" t="s">
        <v>14762</v>
      </c>
      <c r="X620" s="88"/>
      <c r="Y620" s="208">
        <v>11364</v>
      </c>
      <c r="Z620" s="208">
        <v>11364</v>
      </c>
      <c r="AA620" s="88"/>
      <c r="AB620" s="88"/>
      <c r="AC620" s="88"/>
      <c r="AD620" s="208">
        <v>11364</v>
      </c>
      <c r="AE620" s="206" t="s">
        <v>50</v>
      </c>
      <c r="AF620" s="208">
        <v>5682</v>
      </c>
      <c r="AG620" s="208">
        <v>0</v>
      </c>
      <c r="AH620" s="210" t="s">
        <v>27</v>
      </c>
      <c r="AI620" s="208">
        <v>0</v>
      </c>
      <c r="AJ620" s="206" t="s">
        <v>2629</v>
      </c>
      <c r="AK620" s="206" t="s">
        <v>2630</v>
      </c>
      <c r="AL620" s="209"/>
      <c r="AM620" s="206" t="s">
        <v>28</v>
      </c>
      <c r="AN620" s="206" t="s">
        <v>135</v>
      </c>
      <c r="AO620" s="206" t="s">
        <v>136</v>
      </c>
      <c r="AP620" s="206" t="s">
        <v>31</v>
      </c>
      <c r="AQ620" s="206" t="s">
        <v>2632</v>
      </c>
      <c r="AR620" s="206" t="s">
        <v>131</v>
      </c>
      <c r="AS620" s="210" t="s">
        <v>7343</v>
      </c>
      <c r="AT620" s="206" t="s">
        <v>34</v>
      </c>
      <c r="AU620" s="206" t="s">
        <v>71</v>
      </c>
      <c r="AV620" s="206" t="s">
        <v>11973</v>
      </c>
      <c r="AW620" s="206" t="s">
        <v>14779</v>
      </c>
      <c r="AX620" s="206" t="s">
        <v>13534</v>
      </c>
      <c r="AY620" s="253">
        <v>0</v>
      </c>
      <c r="AZ620" s="254" t="s">
        <v>14548</v>
      </c>
      <c r="BA620" s="206" t="s">
        <v>14790</v>
      </c>
      <c r="BB620" s="206" t="s">
        <v>14826</v>
      </c>
      <c r="BC620" s="206" t="s">
        <v>36</v>
      </c>
      <c r="BD620" s="208">
        <v>11364</v>
      </c>
      <c r="BE620" s="206" t="s">
        <v>14790</v>
      </c>
      <c r="BF620" s="206" t="s">
        <v>14779</v>
      </c>
      <c r="BG620" s="96">
        <f t="shared" si="39"/>
        <v>393</v>
      </c>
      <c r="BH620" s="97">
        <f t="shared" si="40"/>
        <v>13.1</v>
      </c>
    </row>
    <row r="621" spans="1:60" ht="12.95" customHeight="1" x14ac:dyDescent="0.25">
      <c r="A621" s="88" t="s">
        <v>14584</v>
      </c>
      <c r="B621" s="88">
        <v>82</v>
      </c>
      <c r="C621" s="88" t="s">
        <v>2527</v>
      </c>
      <c r="D621" s="270">
        <v>5023</v>
      </c>
      <c r="E621" s="88" t="s">
        <v>8292</v>
      </c>
      <c r="F621" s="88" t="s">
        <v>10200</v>
      </c>
      <c r="G621" s="200" t="s">
        <v>9730</v>
      </c>
      <c r="H621" s="88" t="s">
        <v>10196</v>
      </c>
      <c r="I621" s="88" t="s">
        <v>10206</v>
      </c>
      <c r="J621" s="88" t="s">
        <v>7456</v>
      </c>
      <c r="K621" s="89">
        <v>41814.779000000002</v>
      </c>
      <c r="L621" s="89">
        <v>0</v>
      </c>
      <c r="M621" s="89">
        <f t="shared" si="42"/>
        <v>41814.779000000002</v>
      </c>
      <c r="N621" s="284">
        <v>0</v>
      </c>
      <c r="O621" s="33" t="s">
        <v>16077</v>
      </c>
      <c r="P621" s="209" t="s">
        <v>7842</v>
      </c>
      <c r="Q621" s="206">
        <v>1758662</v>
      </c>
      <c r="R621" s="206" t="s">
        <v>14590</v>
      </c>
      <c r="S621" s="206" t="s">
        <v>14630</v>
      </c>
      <c r="T621" s="206" t="s">
        <v>2622</v>
      </c>
      <c r="U621" s="210" t="s">
        <v>14731</v>
      </c>
      <c r="V621" s="206" t="s">
        <v>14748</v>
      </c>
      <c r="W621" s="206" t="s">
        <v>14763</v>
      </c>
      <c r="X621" s="88"/>
      <c r="Y621" s="208">
        <v>35105</v>
      </c>
      <c r="Z621" s="208">
        <v>35105</v>
      </c>
      <c r="AA621" s="88"/>
      <c r="AB621" s="88"/>
      <c r="AC621" s="88"/>
      <c r="AD621" s="208">
        <v>35105</v>
      </c>
      <c r="AE621" s="206" t="s">
        <v>50</v>
      </c>
      <c r="AF621" s="208">
        <v>17552.5</v>
      </c>
      <c r="AG621" s="208">
        <v>0</v>
      </c>
      <c r="AH621" s="210" t="s">
        <v>27</v>
      </c>
      <c r="AI621" s="208">
        <v>0</v>
      </c>
      <c r="AJ621" s="206" t="s">
        <v>2629</v>
      </c>
      <c r="AK621" s="206" t="s">
        <v>2630</v>
      </c>
      <c r="AL621" s="209"/>
      <c r="AM621" s="206" t="s">
        <v>28</v>
      </c>
      <c r="AN621" s="206" t="s">
        <v>135</v>
      </c>
      <c r="AO621" s="206" t="s">
        <v>136</v>
      </c>
      <c r="AP621" s="206" t="s">
        <v>31</v>
      </c>
      <c r="AQ621" s="206" t="s">
        <v>2641</v>
      </c>
      <c r="AR621" s="206" t="s">
        <v>32</v>
      </c>
      <c r="AS621" s="210" t="s">
        <v>336</v>
      </c>
      <c r="AT621" s="206" t="s">
        <v>34</v>
      </c>
      <c r="AU621" s="206" t="s">
        <v>71</v>
      </c>
      <c r="AV621" s="206" t="s">
        <v>11973</v>
      </c>
      <c r="AW621" s="206" t="s">
        <v>14779</v>
      </c>
      <c r="AX621" s="206" t="s">
        <v>13535</v>
      </c>
      <c r="AY621" s="253">
        <v>0</v>
      </c>
      <c r="AZ621" s="254" t="s">
        <v>14549</v>
      </c>
      <c r="BA621" s="206" t="s">
        <v>14786</v>
      </c>
      <c r="BB621" s="206" t="s">
        <v>14827</v>
      </c>
      <c r="BC621" s="206" t="s">
        <v>36</v>
      </c>
      <c r="BD621" s="208">
        <v>35105</v>
      </c>
      <c r="BE621" s="206" t="s">
        <v>14786</v>
      </c>
      <c r="BF621" s="206" t="s">
        <v>14779</v>
      </c>
      <c r="BG621" s="96">
        <f t="shared" si="39"/>
        <v>373</v>
      </c>
      <c r="BH621" s="97">
        <f t="shared" si="40"/>
        <v>12.433333333333334</v>
      </c>
    </row>
    <row r="622" spans="1:60" ht="12.95" customHeight="1" x14ac:dyDescent="0.25">
      <c r="A622" s="88" t="s">
        <v>14584</v>
      </c>
      <c r="B622" s="88">
        <v>82</v>
      </c>
      <c r="C622" s="88" t="s">
        <v>2527</v>
      </c>
      <c r="D622" s="270">
        <v>5043</v>
      </c>
      <c r="E622" s="88" t="s">
        <v>11357</v>
      </c>
      <c r="F622" s="88" t="s">
        <v>10461</v>
      </c>
      <c r="G622" s="88"/>
      <c r="H622" s="88" t="s">
        <v>10196</v>
      </c>
      <c r="I622" s="88" t="s">
        <v>12861</v>
      </c>
      <c r="J622" s="88" t="s">
        <v>7456</v>
      </c>
      <c r="K622" s="89">
        <v>45386.756800000003</v>
      </c>
      <c r="L622" s="89">
        <v>0</v>
      </c>
      <c r="M622" s="89">
        <f t="shared" si="42"/>
        <v>45386.756800000003</v>
      </c>
      <c r="N622" s="284">
        <v>0</v>
      </c>
      <c r="O622" s="33" t="s">
        <v>16077</v>
      </c>
      <c r="P622" s="209" t="s">
        <v>7842</v>
      </c>
      <c r="Q622" s="206">
        <v>1808332</v>
      </c>
      <c r="R622" s="206" t="s">
        <v>14591</v>
      </c>
      <c r="S622" s="206" t="s">
        <v>14631</v>
      </c>
      <c r="T622" s="206" t="s">
        <v>2622</v>
      </c>
      <c r="U622" s="210" t="s">
        <v>14732</v>
      </c>
      <c r="V622" s="206" t="s">
        <v>14749</v>
      </c>
      <c r="W622" s="206" t="s">
        <v>14764</v>
      </c>
      <c r="X622" s="88"/>
      <c r="Y622" s="208">
        <v>36245</v>
      </c>
      <c r="Z622" s="208">
        <v>36245</v>
      </c>
      <c r="AA622" s="88"/>
      <c r="AB622" s="88"/>
      <c r="AC622" s="88"/>
      <c r="AD622" s="208">
        <v>36245</v>
      </c>
      <c r="AE622" s="206" t="s">
        <v>50</v>
      </c>
      <c r="AF622" s="208">
        <v>18122.5</v>
      </c>
      <c r="AG622" s="208">
        <v>0</v>
      </c>
      <c r="AH622" s="210" t="s">
        <v>27</v>
      </c>
      <c r="AI622" s="208">
        <v>0</v>
      </c>
      <c r="AJ622" s="206" t="s">
        <v>2629</v>
      </c>
      <c r="AK622" s="206" t="s">
        <v>2630</v>
      </c>
      <c r="AL622" s="209"/>
      <c r="AM622" s="206" t="s">
        <v>28</v>
      </c>
      <c r="AN622" s="206" t="s">
        <v>135</v>
      </c>
      <c r="AO622" s="206" t="s">
        <v>136</v>
      </c>
      <c r="AP622" s="206" t="s">
        <v>31</v>
      </c>
      <c r="AQ622" s="206" t="s">
        <v>2653</v>
      </c>
      <c r="AR622" s="206" t="s">
        <v>32</v>
      </c>
      <c r="AS622" s="210" t="s">
        <v>150</v>
      </c>
      <c r="AT622" s="206" t="s">
        <v>34</v>
      </c>
      <c r="AU622" s="206" t="s">
        <v>71</v>
      </c>
      <c r="AV622" s="206" t="s">
        <v>11973</v>
      </c>
      <c r="AW622" s="206" t="s">
        <v>14779</v>
      </c>
      <c r="AX622" s="206" t="s">
        <v>13535</v>
      </c>
      <c r="AY622" s="253">
        <v>0</v>
      </c>
      <c r="AZ622" s="254" t="s">
        <v>14550</v>
      </c>
      <c r="BA622" s="206" t="s">
        <v>14295</v>
      </c>
      <c r="BB622" s="206" t="s">
        <v>14828</v>
      </c>
      <c r="BC622" s="206" t="s">
        <v>36</v>
      </c>
      <c r="BD622" s="208">
        <v>36245</v>
      </c>
      <c r="BE622" s="206" t="s">
        <v>14295</v>
      </c>
      <c r="BF622" s="206" t="s">
        <v>14779</v>
      </c>
      <c r="BG622" s="96">
        <f t="shared" si="39"/>
        <v>293</v>
      </c>
      <c r="BH622" s="97">
        <f t="shared" si="40"/>
        <v>9.7666666666666675</v>
      </c>
    </row>
    <row r="623" spans="1:60" ht="12.95" customHeight="1" x14ac:dyDescent="0.25">
      <c r="A623" s="88" t="s">
        <v>14584</v>
      </c>
      <c r="B623" s="88">
        <v>93</v>
      </c>
      <c r="C623" s="88" t="s">
        <v>2527</v>
      </c>
      <c r="D623" s="270">
        <v>5052</v>
      </c>
      <c r="E623" s="88" t="s">
        <v>2545</v>
      </c>
      <c r="F623" s="150" t="s">
        <v>11913</v>
      </c>
      <c r="G623" s="88"/>
      <c r="H623" s="88" t="s">
        <v>10196</v>
      </c>
      <c r="I623" s="88" t="s">
        <v>13449</v>
      </c>
      <c r="J623" s="88" t="s">
        <v>7453</v>
      </c>
      <c r="K623" s="89">
        <v>25578.14</v>
      </c>
      <c r="L623" s="89">
        <v>22000</v>
      </c>
      <c r="M623" s="89">
        <f t="shared" si="42"/>
        <v>3578.1399999999994</v>
      </c>
      <c r="N623" s="296">
        <v>2200</v>
      </c>
      <c r="O623" s="33" t="s">
        <v>16067</v>
      </c>
      <c r="P623" s="209" t="s">
        <v>7842</v>
      </c>
      <c r="Q623" s="206">
        <v>1808629</v>
      </c>
      <c r="R623" s="206" t="s">
        <v>14592</v>
      </c>
      <c r="S623" s="206" t="s">
        <v>14632</v>
      </c>
      <c r="T623" s="206" t="s">
        <v>2622</v>
      </c>
      <c r="U623" s="210" t="s">
        <v>14733</v>
      </c>
      <c r="V623" s="206" t="s">
        <v>14750</v>
      </c>
      <c r="W623" s="206" t="s">
        <v>14420</v>
      </c>
      <c r="X623" s="88"/>
      <c r="Y623" s="208">
        <v>60000</v>
      </c>
      <c r="Z623" s="208">
        <v>60000</v>
      </c>
      <c r="AA623" s="88"/>
      <c r="AB623" s="88"/>
      <c r="AC623" s="88"/>
      <c r="AD623" s="208">
        <v>22000</v>
      </c>
      <c r="AE623" s="206" t="s">
        <v>26</v>
      </c>
      <c r="AF623" s="208">
        <v>22000</v>
      </c>
      <c r="AG623" s="208">
        <v>0</v>
      </c>
      <c r="AH623" s="210" t="s">
        <v>27</v>
      </c>
      <c r="AI623" s="208">
        <v>0</v>
      </c>
      <c r="AJ623" s="206" t="s">
        <v>2629</v>
      </c>
      <c r="AK623" s="206" t="s">
        <v>2630</v>
      </c>
      <c r="AL623" s="209"/>
      <c r="AM623" s="206" t="s">
        <v>28</v>
      </c>
      <c r="AN623" s="206" t="s">
        <v>135</v>
      </c>
      <c r="AO623" s="206" t="s">
        <v>136</v>
      </c>
      <c r="AP623" s="206" t="s">
        <v>31</v>
      </c>
      <c r="AQ623" s="206" t="s">
        <v>2653</v>
      </c>
      <c r="AR623" s="206" t="s">
        <v>32</v>
      </c>
      <c r="AS623" s="210" t="s">
        <v>250</v>
      </c>
      <c r="AT623" s="206" t="s">
        <v>123</v>
      </c>
      <c r="AU623" s="206" t="s">
        <v>185</v>
      </c>
      <c r="AV623" s="206" t="s">
        <v>11973</v>
      </c>
      <c r="AW623" s="206" t="s">
        <v>14779</v>
      </c>
      <c r="AX623" s="206" t="s">
        <v>2637</v>
      </c>
      <c r="AY623" s="253">
        <v>0</v>
      </c>
      <c r="AZ623" s="254" t="s">
        <v>14551</v>
      </c>
      <c r="BA623" s="206" t="s">
        <v>14295</v>
      </c>
      <c r="BB623" s="206" t="s">
        <v>14829</v>
      </c>
      <c r="BC623" s="206" t="s">
        <v>36</v>
      </c>
      <c r="BD623" s="208">
        <v>60000</v>
      </c>
      <c r="BE623" s="206" t="s">
        <v>14295</v>
      </c>
      <c r="BF623" s="206" t="s">
        <v>14779</v>
      </c>
      <c r="BG623" s="96">
        <f t="shared" si="39"/>
        <v>293</v>
      </c>
      <c r="BH623" s="97">
        <f t="shared" si="40"/>
        <v>9.7666666666666675</v>
      </c>
    </row>
    <row r="624" spans="1:60" ht="12.95" customHeight="1" x14ac:dyDescent="0.25">
      <c r="A624" s="88" t="s">
        <v>14584</v>
      </c>
      <c r="B624" s="88">
        <v>93</v>
      </c>
      <c r="C624" s="88" t="s">
        <v>2527</v>
      </c>
      <c r="D624" s="270">
        <v>5030</v>
      </c>
      <c r="E624" s="88" t="s">
        <v>2530</v>
      </c>
      <c r="F624" s="150" t="s">
        <v>11913</v>
      </c>
      <c r="G624" s="88"/>
      <c r="H624" s="88" t="s">
        <v>10196</v>
      </c>
      <c r="I624" s="88" t="s">
        <v>12861</v>
      </c>
      <c r="J624" s="88" t="s">
        <v>7456</v>
      </c>
      <c r="K624" s="89">
        <v>78443.744399999996</v>
      </c>
      <c r="L624" s="89">
        <v>0</v>
      </c>
      <c r="M624" s="89">
        <f t="shared" si="42"/>
        <v>78443.744399999996</v>
      </c>
      <c r="N624" s="284">
        <v>0</v>
      </c>
      <c r="O624" s="33" t="s">
        <v>16077</v>
      </c>
      <c r="P624" s="209" t="s">
        <v>9686</v>
      </c>
      <c r="Q624" s="206">
        <v>1360202</v>
      </c>
      <c r="R624" s="206" t="s">
        <v>14593</v>
      </c>
      <c r="S624" s="206" t="s">
        <v>14633</v>
      </c>
      <c r="T624" s="206" t="s">
        <v>2622</v>
      </c>
      <c r="U624" s="210" t="s">
        <v>14734</v>
      </c>
      <c r="V624" s="206" t="s">
        <v>14751</v>
      </c>
      <c r="W624" s="206" t="s">
        <v>14765</v>
      </c>
      <c r="X624" s="88"/>
      <c r="Y624" s="208">
        <v>44234</v>
      </c>
      <c r="Z624" s="208">
        <v>44234</v>
      </c>
      <c r="AA624" s="88"/>
      <c r="AB624" s="88"/>
      <c r="AC624" s="88"/>
      <c r="AD624" s="208">
        <v>44234</v>
      </c>
      <c r="AE624" s="206" t="s">
        <v>50</v>
      </c>
      <c r="AF624" s="208">
        <v>22117</v>
      </c>
      <c r="AG624" s="208">
        <v>0</v>
      </c>
      <c r="AH624" s="210" t="s">
        <v>27</v>
      </c>
      <c r="AI624" s="208">
        <v>0</v>
      </c>
      <c r="AJ624" s="206" t="s">
        <v>2629</v>
      </c>
      <c r="AK624" s="206" t="s">
        <v>2630</v>
      </c>
      <c r="AL624" s="209"/>
      <c r="AM624" s="206" t="s">
        <v>28</v>
      </c>
      <c r="AN624" s="206" t="s">
        <v>135</v>
      </c>
      <c r="AO624" s="206" t="s">
        <v>136</v>
      </c>
      <c r="AP624" s="206" t="s">
        <v>31</v>
      </c>
      <c r="AQ624" s="206" t="s">
        <v>2636</v>
      </c>
      <c r="AR624" s="206" t="s">
        <v>32</v>
      </c>
      <c r="AS624" s="210" t="s">
        <v>77</v>
      </c>
      <c r="AT624" s="206" t="s">
        <v>34</v>
      </c>
      <c r="AU624" s="206" t="s">
        <v>71</v>
      </c>
      <c r="AV624" s="206" t="s">
        <v>11973</v>
      </c>
      <c r="AW624" s="206" t="s">
        <v>14781</v>
      </c>
      <c r="AX624" s="206" t="s">
        <v>13534</v>
      </c>
      <c r="AY624" s="253">
        <v>0</v>
      </c>
      <c r="AZ624" s="254" t="s">
        <v>14552</v>
      </c>
      <c r="BA624" s="206" t="s">
        <v>14791</v>
      </c>
      <c r="BB624" s="206" t="s">
        <v>14830</v>
      </c>
      <c r="BC624" s="206" t="s">
        <v>36</v>
      </c>
      <c r="BD624" s="208">
        <v>44234</v>
      </c>
      <c r="BE624" s="206" t="s">
        <v>14791</v>
      </c>
      <c r="BF624" s="206" t="s">
        <v>14781</v>
      </c>
      <c r="BG624" s="96">
        <f t="shared" si="39"/>
        <v>1208</v>
      </c>
      <c r="BH624" s="97">
        <f t="shared" si="40"/>
        <v>40.266666666666666</v>
      </c>
    </row>
    <row r="625" spans="1:60" ht="12.95" customHeight="1" x14ac:dyDescent="0.25">
      <c r="A625" s="88" t="s">
        <v>14584</v>
      </c>
      <c r="B625" s="88">
        <v>93</v>
      </c>
      <c r="C625" s="88" t="s">
        <v>2527</v>
      </c>
      <c r="D625" s="270">
        <v>5030</v>
      </c>
      <c r="E625" s="88" t="s">
        <v>2530</v>
      </c>
      <c r="F625" s="88" t="s">
        <v>11898</v>
      </c>
      <c r="G625" s="88"/>
      <c r="H625" s="88" t="s">
        <v>10196</v>
      </c>
      <c r="I625" s="88" t="s">
        <v>11891</v>
      </c>
      <c r="J625" s="88" t="s">
        <v>7456</v>
      </c>
      <c r="K625" s="89">
        <v>39822.8338</v>
      </c>
      <c r="L625" s="89">
        <v>0</v>
      </c>
      <c r="M625" s="89">
        <f t="shared" si="42"/>
        <v>39822.8338</v>
      </c>
      <c r="N625" s="284">
        <v>0</v>
      </c>
      <c r="O625" s="33" t="s">
        <v>16077</v>
      </c>
      <c r="P625" s="209" t="s">
        <v>7842</v>
      </c>
      <c r="Q625" s="206">
        <v>1466876</v>
      </c>
      <c r="R625" s="206" t="s">
        <v>14594</v>
      </c>
      <c r="S625" s="206" t="s">
        <v>14634</v>
      </c>
      <c r="T625" s="206" t="s">
        <v>2622</v>
      </c>
      <c r="U625" s="210" t="s">
        <v>14735</v>
      </c>
      <c r="V625" s="206" t="s">
        <v>14752</v>
      </c>
      <c r="W625" s="206" t="s">
        <v>14766</v>
      </c>
      <c r="X625" s="88"/>
      <c r="Y625" s="208">
        <v>26552</v>
      </c>
      <c r="Z625" s="208">
        <v>26552</v>
      </c>
      <c r="AA625" s="88"/>
      <c r="AB625" s="88"/>
      <c r="AC625" s="88"/>
      <c r="AD625" s="208">
        <v>26552</v>
      </c>
      <c r="AE625" s="206" t="s">
        <v>50</v>
      </c>
      <c r="AF625" s="208">
        <v>13276</v>
      </c>
      <c r="AG625" s="208">
        <v>0</v>
      </c>
      <c r="AH625" s="210" t="s">
        <v>27</v>
      </c>
      <c r="AI625" s="208">
        <v>0</v>
      </c>
      <c r="AJ625" s="206" t="s">
        <v>2629</v>
      </c>
      <c r="AK625" s="206" t="s">
        <v>2630</v>
      </c>
      <c r="AL625" s="209"/>
      <c r="AM625" s="206" t="s">
        <v>28</v>
      </c>
      <c r="AN625" s="206" t="s">
        <v>135</v>
      </c>
      <c r="AO625" s="206" t="s">
        <v>136</v>
      </c>
      <c r="AP625" s="206" t="s">
        <v>45</v>
      </c>
      <c r="AQ625" s="206" t="s">
        <v>2634</v>
      </c>
      <c r="AR625" s="206" t="s">
        <v>32</v>
      </c>
      <c r="AS625" s="210" t="s">
        <v>6491</v>
      </c>
      <c r="AT625" s="206" t="s">
        <v>34</v>
      </c>
      <c r="AU625" s="206" t="s">
        <v>71</v>
      </c>
      <c r="AV625" s="206" t="s">
        <v>11973</v>
      </c>
      <c r="AW625" s="206" t="s">
        <v>14781</v>
      </c>
      <c r="AX625" s="206" t="s">
        <v>13535</v>
      </c>
      <c r="AY625" s="253">
        <v>0</v>
      </c>
      <c r="AZ625" s="254" t="s">
        <v>14553</v>
      </c>
      <c r="BA625" s="206" t="s">
        <v>14792</v>
      </c>
      <c r="BB625" s="206" t="s">
        <v>14831</v>
      </c>
      <c r="BC625" s="206" t="s">
        <v>36</v>
      </c>
      <c r="BD625" s="208">
        <v>26552</v>
      </c>
      <c r="BE625" s="206" t="s">
        <v>14792</v>
      </c>
      <c r="BF625" s="206" t="s">
        <v>14781</v>
      </c>
      <c r="BG625" s="96">
        <f t="shared" si="39"/>
        <v>933</v>
      </c>
      <c r="BH625" s="97">
        <f t="shared" si="40"/>
        <v>31.1</v>
      </c>
    </row>
    <row r="626" spans="1:60" ht="12.95" customHeight="1" x14ac:dyDescent="0.25">
      <c r="A626" s="88" t="s">
        <v>14584</v>
      </c>
      <c r="B626" s="88">
        <v>93</v>
      </c>
      <c r="C626" s="88" t="s">
        <v>2527</v>
      </c>
      <c r="D626" s="270">
        <v>5030</v>
      </c>
      <c r="E626" s="88" t="s">
        <v>2530</v>
      </c>
      <c r="F626" s="150" t="s">
        <v>11913</v>
      </c>
      <c r="G626" s="88"/>
      <c r="H626" s="88" t="s">
        <v>10196</v>
      </c>
      <c r="I626" s="88" t="s">
        <v>12861</v>
      </c>
      <c r="J626" s="88" t="s">
        <v>7456</v>
      </c>
      <c r="K626" s="89">
        <v>82529.393599999996</v>
      </c>
      <c r="L626" s="89">
        <v>0</v>
      </c>
      <c r="M626" s="89">
        <f t="shared" si="42"/>
        <v>82529.393599999996</v>
      </c>
      <c r="N626" s="284">
        <v>0</v>
      </c>
      <c r="O626" s="33" t="s">
        <v>16077</v>
      </c>
      <c r="P626" s="209" t="s">
        <v>9686</v>
      </c>
      <c r="Q626" s="206">
        <v>1268744</v>
      </c>
      <c r="R626" s="206" t="s">
        <v>14595</v>
      </c>
      <c r="S626" s="206" t="s">
        <v>14635</v>
      </c>
      <c r="T626" s="206" t="s">
        <v>2622</v>
      </c>
      <c r="U626" s="210" t="s">
        <v>14736</v>
      </c>
      <c r="V626" s="206" t="s">
        <v>14753</v>
      </c>
      <c r="W626" s="206" t="s">
        <v>14767</v>
      </c>
      <c r="X626" s="88"/>
      <c r="Y626" s="208">
        <v>41872</v>
      </c>
      <c r="Z626" s="208">
        <v>41872</v>
      </c>
      <c r="AA626" s="88"/>
      <c r="AB626" s="88"/>
      <c r="AC626" s="88"/>
      <c r="AD626" s="208">
        <v>41872</v>
      </c>
      <c r="AE626" s="206" t="s">
        <v>50</v>
      </c>
      <c r="AF626" s="208">
        <v>20936</v>
      </c>
      <c r="AG626" s="208">
        <v>0</v>
      </c>
      <c r="AH626" s="210" t="s">
        <v>27</v>
      </c>
      <c r="AI626" s="208">
        <v>0</v>
      </c>
      <c r="AJ626" s="206" t="s">
        <v>2629</v>
      </c>
      <c r="AK626" s="206" t="s">
        <v>2630</v>
      </c>
      <c r="AL626" s="209"/>
      <c r="AM626" s="206" t="s">
        <v>28</v>
      </c>
      <c r="AN626" s="206" t="s">
        <v>135</v>
      </c>
      <c r="AO626" s="206" t="s">
        <v>136</v>
      </c>
      <c r="AP626" s="206" t="s">
        <v>31</v>
      </c>
      <c r="AQ626" s="206" t="s">
        <v>32</v>
      </c>
      <c r="AR626" s="206" t="s">
        <v>32</v>
      </c>
      <c r="AS626" s="210" t="s">
        <v>445</v>
      </c>
      <c r="AT626" s="206" t="s">
        <v>34</v>
      </c>
      <c r="AU626" s="206" t="s">
        <v>71</v>
      </c>
      <c r="AV626" s="206" t="s">
        <v>11973</v>
      </c>
      <c r="AW626" s="206" t="s">
        <v>14782</v>
      </c>
      <c r="AX626" s="206" t="s">
        <v>13534</v>
      </c>
      <c r="AY626" s="253">
        <v>0</v>
      </c>
      <c r="AZ626" s="254" t="s">
        <v>14554</v>
      </c>
      <c r="BA626" s="206" t="s">
        <v>14793</v>
      </c>
      <c r="BB626" s="206" t="s">
        <v>14832</v>
      </c>
      <c r="BC626" s="206" t="s">
        <v>36</v>
      </c>
      <c r="BD626" s="208">
        <v>41872</v>
      </c>
      <c r="BE626" s="206" t="s">
        <v>14793</v>
      </c>
      <c r="BF626" s="206" t="s">
        <v>14782</v>
      </c>
      <c r="BG626" s="96">
        <f t="shared" si="39"/>
        <v>1769</v>
      </c>
      <c r="BH626" s="97">
        <f t="shared" si="40"/>
        <v>58.966666666666669</v>
      </c>
    </row>
    <row r="627" spans="1:60" ht="12.95" customHeight="1" x14ac:dyDescent="0.25">
      <c r="A627" s="88" t="s">
        <v>14584</v>
      </c>
      <c r="B627" s="88">
        <v>93</v>
      </c>
      <c r="C627" s="88" t="s">
        <v>2527</v>
      </c>
      <c r="D627" s="270">
        <v>5030</v>
      </c>
      <c r="E627" s="88" t="s">
        <v>2530</v>
      </c>
      <c r="F627" s="88" t="s">
        <v>11898</v>
      </c>
      <c r="G627" s="88"/>
      <c r="H627" s="88" t="s">
        <v>10196</v>
      </c>
      <c r="I627" s="88" t="s">
        <v>10202</v>
      </c>
      <c r="J627" s="88" t="s">
        <v>7456</v>
      </c>
      <c r="K627" s="89">
        <v>140199.54579999999</v>
      </c>
      <c r="L627" s="89">
        <v>0</v>
      </c>
      <c r="M627" s="89">
        <f t="shared" si="42"/>
        <v>140199.54579999999</v>
      </c>
      <c r="N627" s="284">
        <v>0</v>
      </c>
      <c r="O627" s="33" t="s">
        <v>16077</v>
      </c>
      <c r="P627" s="209" t="s">
        <v>9686</v>
      </c>
      <c r="Q627" s="206">
        <v>1220900</v>
      </c>
      <c r="R627" s="206" t="s">
        <v>14596</v>
      </c>
      <c r="S627" s="206" t="s">
        <v>14636</v>
      </c>
      <c r="T627" s="206" t="s">
        <v>2622</v>
      </c>
      <c r="U627" s="210" t="s">
        <v>14737</v>
      </c>
      <c r="V627" s="206" t="s">
        <v>14754</v>
      </c>
      <c r="W627" s="206" t="s">
        <v>14768</v>
      </c>
      <c r="X627" s="88"/>
      <c r="Y627" s="208">
        <v>71307</v>
      </c>
      <c r="Z627" s="208">
        <v>71307</v>
      </c>
      <c r="AA627" s="88"/>
      <c r="AB627" s="88"/>
      <c r="AC627" s="88"/>
      <c r="AD627" s="208">
        <v>71307</v>
      </c>
      <c r="AE627" s="206" t="s">
        <v>50</v>
      </c>
      <c r="AF627" s="208">
        <v>35653.5</v>
      </c>
      <c r="AG627" s="208">
        <v>1000</v>
      </c>
      <c r="AH627" s="210" t="s">
        <v>27</v>
      </c>
      <c r="AI627" s="208">
        <v>0</v>
      </c>
      <c r="AJ627" s="206" t="s">
        <v>2629</v>
      </c>
      <c r="AK627" s="206" t="s">
        <v>2630</v>
      </c>
      <c r="AL627" s="209"/>
      <c r="AM627" s="206" t="s">
        <v>28</v>
      </c>
      <c r="AN627" s="206" t="s">
        <v>135</v>
      </c>
      <c r="AO627" s="206" t="s">
        <v>136</v>
      </c>
      <c r="AP627" s="206" t="s">
        <v>31</v>
      </c>
      <c r="AQ627" s="206" t="s">
        <v>2652</v>
      </c>
      <c r="AR627" s="206" t="s">
        <v>32</v>
      </c>
      <c r="AS627" s="210" t="s">
        <v>231</v>
      </c>
      <c r="AT627" s="206" t="s">
        <v>34</v>
      </c>
      <c r="AU627" s="206" t="s">
        <v>71</v>
      </c>
      <c r="AV627" s="206" t="s">
        <v>11973</v>
      </c>
      <c r="AW627" s="206" t="s">
        <v>14783</v>
      </c>
      <c r="AX627" s="206" t="s">
        <v>13534</v>
      </c>
      <c r="AY627" s="253">
        <v>0</v>
      </c>
      <c r="AZ627" s="254" t="s">
        <v>14555</v>
      </c>
      <c r="BA627" s="206" t="s">
        <v>14794</v>
      </c>
      <c r="BB627" s="206" t="s">
        <v>14833</v>
      </c>
      <c r="BC627" s="206" t="s">
        <v>36</v>
      </c>
      <c r="BD627" s="208">
        <v>71307</v>
      </c>
      <c r="BE627" s="206" t="s">
        <v>14794</v>
      </c>
      <c r="BF627" s="206" t="s">
        <v>14783</v>
      </c>
      <c r="BG627" s="96">
        <f t="shared" si="39"/>
        <v>1726</v>
      </c>
      <c r="BH627" s="97">
        <f t="shared" si="40"/>
        <v>57.533333333333331</v>
      </c>
    </row>
    <row r="628" spans="1:60" ht="12.95" customHeight="1" x14ac:dyDescent="0.25">
      <c r="A628" s="88" t="s">
        <v>14584</v>
      </c>
      <c r="B628" s="88">
        <v>89</v>
      </c>
      <c r="C628" s="88" t="s">
        <v>2527</v>
      </c>
      <c r="D628" s="270"/>
      <c r="E628" s="88" t="s">
        <v>10546</v>
      </c>
      <c r="F628" s="88" t="s">
        <v>11243</v>
      </c>
      <c r="G628" s="88"/>
      <c r="H628" s="88" t="s">
        <v>10196</v>
      </c>
      <c r="I628" s="88" t="s">
        <v>14861</v>
      </c>
      <c r="J628" s="88" t="s">
        <v>7456</v>
      </c>
      <c r="K628" s="89">
        <v>37639.6133960265</v>
      </c>
      <c r="L628" s="89">
        <v>0</v>
      </c>
      <c r="M628" s="89">
        <f t="shared" si="42"/>
        <v>37639.6133960265</v>
      </c>
      <c r="N628" s="284">
        <v>0</v>
      </c>
      <c r="O628" s="33" t="s">
        <v>16077</v>
      </c>
      <c r="P628" s="209" t="s">
        <v>9686</v>
      </c>
      <c r="Q628" s="206">
        <v>1148986</v>
      </c>
      <c r="R628" s="206" t="s">
        <v>14597</v>
      </c>
      <c r="S628" s="206" t="s">
        <v>14637</v>
      </c>
      <c r="T628" s="206" t="s">
        <v>2622</v>
      </c>
      <c r="U628" s="210" t="s">
        <v>14738</v>
      </c>
      <c r="V628" s="255" t="s">
        <v>14865</v>
      </c>
      <c r="W628" s="206" t="s">
        <v>14769</v>
      </c>
      <c r="X628" s="88"/>
      <c r="Y628" s="208">
        <v>29931</v>
      </c>
      <c r="Z628" s="208">
        <v>29931</v>
      </c>
      <c r="AA628" s="88"/>
      <c r="AB628" s="88"/>
      <c r="AC628" s="88"/>
      <c r="AD628" s="208">
        <v>29931</v>
      </c>
      <c r="AE628" s="206" t="s">
        <v>50</v>
      </c>
      <c r="AF628" s="208">
        <v>14965.5</v>
      </c>
      <c r="AG628" s="208">
        <v>600</v>
      </c>
      <c r="AH628" s="210" t="s">
        <v>27</v>
      </c>
      <c r="AI628" s="208">
        <v>0</v>
      </c>
      <c r="AJ628" s="209"/>
      <c r="AK628" s="209"/>
      <c r="AL628" s="209"/>
      <c r="AM628" s="206" t="s">
        <v>28</v>
      </c>
      <c r="AN628" s="206" t="s">
        <v>135</v>
      </c>
      <c r="AO628" s="206" t="s">
        <v>136</v>
      </c>
      <c r="AP628" s="206" t="s">
        <v>31</v>
      </c>
      <c r="AQ628" s="206" t="s">
        <v>2644</v>
      </c>
      <c r="AR628" s="206" t="s">
        <v>32</v>
      </c>
      <c r="AS628" s="210" t="s">
        <v>198</v>
      </c>
      <c r="AT628" s="206" t="s">
        <v>34</v>
      </c>
      <c r="AU628" s="206" t="s">
        <v>71</v>
      </c>
      <c r="AV628" s="206" t="s">
        <v>11973</v>
      </c>
      <c r="AW628" s="206" t="s">
        <v>14783</v>
      </c>
      <c r="AX628" s="206" t="s">
        <v>13534</v>
      </c>
      <c r="AY628" s="253">
        <v>0</v>
      </c>
      <c r="AZ628" s="254" t="s">
        <v>14556</v>
      </c>
      <c r="BA628" s="206" t="s">
        <v>14795</v>
      </c>
      <c r="BB628" s="206" t="s">
        <v>12730</v>
      </c>
      <c r="BC628" s="206" t="s">
        <v>600</v>
      </c>
      <c r="BD628" s="208">
        <v>29931</v>
      </c>
      <c r="BE628" s="206" t="s">
        <v>14795</v>
      </c>
      <c r="BF628" s="206" t="s">
        <v>14783</v>
      </c>
      <c r="BG628" s="96">
        <f t="shared" si="39"/>
        <v>2825</v>
      </c>
      <c r="BH628" s="97">
        <f t="shared" si="40"/>
        <v>94.166666666666671</v>
      </c>
    </row>
    <row r="629" spans="1:60" ht="12.95" customHeight="1" x14ac:dyDescent="0.25">
      <c r="A629" s="88" t="s">
        <v>14584</v>
      </c>
      <c r="B629" s="88">
        <v>89</v>
      </c>
      <c r="C629" s="88" t="s">
        <v>2527</v>
      </c>
      <c r="D629" s="270"/>
      <c r="E629" s="88" t="s">
        <v>10546</v>
      </c>
      <c r="F629" s="88" t="s">
        <v>11243</v>
      </c>
      <c r="G629" s="88"/>
      <c r="H629" s="88" t="s">
        <v>10196</v>
      </c>
      <c r="I629" s="88" t="s">
        <v>10462</v>
      </c>
      <c r="J629" s="88" t="s">
        <v>7456</v>
      </c>
      <c r="K629" s="89">
        <v>82318.618963566798</v>
      </c>
      <c r="L629" s="89">
        <v>0</v>
      </c>
      <c r="M629" s="89">
        <f t="shared" si="42"/>
        <v>82318.618963566798</v>
      </c>
      <c r="N629" s="284">
        <v>0</v>
      </c>
      <c r="O629" s="33" t="s">
        <v>16077</v>
      </c>
      <c r="P629" s="209" t="s">
        <v>9686</v>
      </c>
      <c r="Q629" s="206">
        <v>1229627</v>
      </c>
      <c r="R629" s="206" t="s">
        <v>14598</v>
      </c>
      <c r="S629" s="206" t="s">
        <v>14638</v>
      </c>
      <c r="T629" s="206" t="s">
        <v>2622</v>
      </c>
      <c r="U629" s="210" t="s">
        <v>14739</v>
      </c>
      <c r="V629" s="255" t="s">
        <v>14866</v>
      </c>
      <c r="W629" s="206" t="s">
        <v>14770</v>
      </c>
      <c r="X629" s="88"/>
      <c r="Y629" s="208">
        <v>70000</v>
      </c>
      <c r="Z629" s="208">
        <v>70000</v>
      </c>
      <c r="AA629" s="88"/>
      <c r="AB629" s="88"/>
      <c r="AC629" s="88"/>
      <c r="AD629" s="208">
        <v>70000</v>
      </c>
      <c r="AE629" s="206" t="s">
        <v>50</v>
      </c>
      <c r="AF629" s="208">
        <v>35000</v>
      </c>
      <c r="AG629" s="208">
        <v>7000</v>
      </c>
      <c r="AH629" s="210" t="s">
        <v>27</v>
      </c>
      <c r="AI629" s="208">
        <v>0</v>
      </c>
      <c r="AJ629" s="206" t="s">
        <v>2629</v>
      </c>
      <c r="AK629" s="206" t="s">
        <v>2630</v>
      </c>
      <c r="AL629" s="206" t="s">
        <v>2626</v>
      </c>
      <c r="AM629" s="206" t="s">
        <v>28</v>
      </c>
      <c r="AN629" s="206" t="s">
        <v>135</v>
      </c>
      <c r="AO629" s="206" t="s">
        <v>136</v>
      </c>
      <c r="AP629" s="206" t="s">
        <v>45</v>
      </c>
      <c r="AQ629" s="206" t="s">
        <v>2644</v>
      </c>
      <c r="AR629" s="206" t="s">
        <v>32</v>
      </c>
      <c r="AS629" s="210" t="s">
        <v>396</v>
      </c>
      <c r="AT629" s="206" t="s">
        <v>34</v>
      </c>
      <c r="AU629" s="206" t="s">
        <v>71</v>
      </c>
      <c r="AV629" s="206" t="s">
        <v>11973</v>
      </c>
      <c r="AW629" s="206" t="s">
        <v>14783</v>
      </c>
      <c r="AX629" s="206" t="s">
        <v>14196</v>
      </c>
      <c r="AY629" s="253">
        <v>0</v>
      </c>
      <c r="AZ629" s="254" t="s">
        <v>14557</v>
      </c>
      <c r="BA629" s="206" t="s">
        <v>14796</v>
      </c>
      <c r="BB629" s="206" t="s">
        <v>14834</v>
      </c>
      <c r="BC629" s="206" t="s">
        <v>600</v>
      </c>
      <c r="BD629" s="208">
        <v>70000</v>
      </c>
      <c r="BE629" s="206" t="s">
        <v>14796</v>
      </c>
      <c r="BF629" s="206" t="s">
        <v>14783</v>
      </c>
      <c r="BG629" s="96">
        <f t="shared" si="39"/>
        <v>1666</v>
      </c>
      <c r="BH629" s="97">
        <f t="shared" si="40"/>
        <v>55.533333333333331</v>
      </c>
    </row>
    <row r="630" spans="1:60" ht="12.95" customHeight="1" x14ac:dyDescent="0.25">
      <c r="A630" s="88" t="s">
        <v>14584</v>
      </c>
      <c r="B630" s="88">
        <v>82</v>
      </c>
      <c r="C630" s="88" t="s">
        <v>2527</v>
      </c>
      <c r="D630" s="270">
        <v>5012</v>
      </c>
      <c r="E630" s="88" t="s">
        <v>2537</v>
      </c>
      <c r="F630" s="88" t="s">
        <v>11898</v>
      </c>
      <c r="G630" s="88"/>
      <c r="H630" s="88" t="s">
        <v>11884</v>
      </c>
      <c r="I630" s="88" t="s">
        <v>13987</v>
      </c>
      <c r="J630" s="88" t="s">
        <v>7456</v>
      </c>
      <c r="K630" s="89">
        <v>17488.047200000001</v>
      </c>
      <c r="L630" s="89">
        <v>0</v>
      </c>
      <c r="M630" s="89">
        <f t="shared" si="42"/>
        <v>17488.047200000001</v>
      </c>
      <c r="N630" s="284">
        <v>0</v>
      </c>
      <c r="O630" s="33" t="s">
        <v>16077</v>
      </c>
      <c r="P630" s="209" t="s">
        <v>7842</v>
      </c>
      <c r="Q630" s="206">
        <v>1384600</v>
      </c>
      <c r="R630" s="206" t="s">
        <v>14599</v>
      </c>
      <c r="S630" s="206" t="s">
        <v>14639</v>
      </c>
      <c r="T630" s="206" t="s">
        <v>2622</v>
      </c>
      <c r="U630" s="210" t="s">
        <v>14740</v>
      </c>
      <c r="V630" s="206" t="s">
        <v>14755</v>
      </c>
      <c r="W630" s="206" t="s">
        <v>14771</v>
      </c>
      <c r="X630" s="88"/>
      <c r="Y630" s="208">
        <v>61250</v>
      </c>
      <c r="Z630" s="208">
        <v>70000</v>
      </c>
      <c r="AA630" s="88"/>
      <c r="AB630" s="88"/>
      <c r="AC630" s="88"/>
      <c r="AD630" s="208">
        <v>9483</v>
      </c>
      <c r="AE630" s="206" t="s">
        <v>50</v>
      </c>
      <c r="AF630" s="208">
        <v>4741.5</v>
      </c>
      <c r="AG630" s="208">
        <v>0</v>
      </c>
      <c r="AH630" s="210" t="s">
        <v>27</v>
      </c>
      <c r="AI630" s="208">
        <v>0</v>
      </c>
      <c r="AJ630" s="206" t="s">
        <v>2629</v>
      </c>
      <c r="AK630" s="206" t="s">
        <v>2630</v>
      </c>
      <c r="AL630" s="209"/>
      <c r="AM630" s="206" t="s">
        <v>28</v>
      </c>
      <c r="AN630" s="206" t="s">
        <v>135</v>
      </c>
      <c r="AO630" s="206" t="s">
        <v>276</v>
      </c>
      <c r="AP630" s="206" t="s">
        <v>31</v>
      </c>
      <c r="AQ630" s="206" t="s">
        <v>2634</v>
      </c>
      <c r="AR630" s="206" t="s">
        <v>32</v>
      </c>
      <c r="AS630" s="210" t="s">
        <v>7937</v>
      </c>
      <c r="AT630" s="206" t="s">
        <v>34</v>
      </c>
      <c r="AU630" s="206" t="s">
        <v>71</v>
      </c>
      <c r="AV630" s="206" t="s">
        <v>11973</v>
      </c>
      <c r="AW630" s="206" t="s">
        <v>14781</v>
      </c>
      <c r="AX630" s="206" t="s">
        <v>13535</v>
      </c>
      <c r="AY630" s="253">
        <v>0</v>
      </c>
      <c r="AZ630" s="254" t="s">
        <v>14558</v>
      </c>
      <c r="BA630" s="206" t="s">
        <v>11339</v>
      </c>
      <c r="BB630" s="206" t="s">
        <v>14835</v>
      </c>
      <c r="BC630" s="206" t="s">
        <v>36</v>
      </c>
      <c r="BD630" s="208">
        <v>61250</v>
      </c>
      <c r="BE630" s="206" t="s">
        <v>11339</v>
      </c>
      <c r="BF630" s="206" t="s">
        <v>14781</v>
      </c>
      <c r="BG630" s="96">
        <f t="shared" si="39"/>
        <v>1145</v>
      </c>
      <c r="BH630" s="97">
        <f t="shared" si="40"/>
        <v>38.166666666666664</v>
      </c>
    </row>
    <row r="631" spans="1:60" ht="12.95" customHeight="1" x14ac:dyDescent="0.25">
      <c r="A631" s="88" t="s">
        <v>14584</v>
      </c>
      <c r="B631" s="88">
        <v>14</v>
      </c>
      <c r="C631" s="88" t="s">
        <v>2528</v>
      </c>
      <c r="D631" s="270">
        <v>5000</v>
      </c>
      <c r="E631" s="88" t="s">
        <v>3630</v>
      </c>
      <c r="F631" s="88" t="s">
        <v>12204</v>
      </c>
      <c r="G631" s="88"/>
      <c r="H631" s="88" t="s">
        <v>10196</v>
      </c>
      <c r="I631" s="88" t="s">
        <v>14522</v>
      </c>
      <c r="J631" s="88" t="s">
        <v>7453</v>
      </c>
      <c r="K631" s="89">
        <v>10000</v>
      </c>
      <c r="L631" s="89">
        <v>3800</v>
      </c>
      <c r="M631" s="89">
        <f t="shared" si="42"/>
        <v>6200</v>
      </c>
      <c r="N631" s="284">
        <v>0</v>
      </c>
      <c r="O631" s="33" t="s">
        <v>16077</v>
      </c>
      <c r="P631" s="209" t="s">
        <v>9686</v>
      </c>
      <c r="Q631" s="206">
        <v>1342777</v>
      </c>
      <c r="R631" s="206" t="s">
        <v>14600</v>
      </c>
      <c r="S631" s="206" t="s">
        <v>14640</v>
      </c>
      <c r="T631" s="206" t="s">
        <v>2646</v>
      </c>
      <c r="U631" s="210" t="s">
        <v>14741</v>
      </c>
      <c r="V631" s="206" t="s">
        <v>14756</v>
      </c>
      <c r="W631" s="206" t="s">
        <v>10375</v>
      </c>
      <c r="X631" s="88"/>
      <c r="Y631" s="208">
        <v>10000</v>
      </c>
      <c r="Z631" s="208">
        <v>10000</v>
      </c>
      <c r="AA631" s="88"/>
      <c r="AB631" s="88"/>
      <c r="AC631" s="88"/>
      <c r="AD631" s="208">
        <v>10000</v>
      </c>
      <c r="AE631" s="206" t="s">
        <v>50</v>
      </c>
      <c r="AF631" s="208">
        <v>5000</v>
      </c>
      <c r="AG631" s="208">
        <v>0</v>
      </c>
      <c r="AH631" s="210" t="s">
        <v>27</v>
      </c>
      <c r="AI631" s="208">
        <v>0</v>
      </c>
      <c r="AJ631" s="206" t="s">
        <v>2629</v>
      </c>
      <c r="AK631" s="206" t="s">
        <v>2630</v>
      </c>
      <c r="AL631" s="209"/>
      <c r="AM631" s="206" t="s">
        <v>28</v>
      </c>
      <c r="AN631" s="206" t="s">
        <v>37</v>
      </c>
      <c r="AO631" s="206" t="s">
        <v>276</v>
      </c>
      <c r="AP631" s="206" t="s">
        <v>31</v>
      </c>
      <c r="AQ631" s="206" t="s">
        <v>2632</v>
      </c>
      <c r="AR631" s="206" t="s">
        <v>131</v>
      </c>
      <c r="AS631" s="210" t="s">
        <v>62</v>
      </c>
      <c r="AT631" s="206" t="s">
        <v>34</v>
      </c>
      <c r="AU631" s="206" t="s">
        <v>71</v>
      </c>
      <c r="AV631" s="206" t="s">
        <v>11973</v>
      </c>
      <c r="AW631" s="206" t="s">
        <v>14781</v>
      </c>
      <c r="AX631" s="206" t="s">
        <v>2637</v>
      </c>
      <c r="AY631" s="253">
        <v>0</v>
      </c>
      <c r="AZ631" s="254" t="s">
        <v>14559</v>
      </c>
      <c r="BA631" s="206" t="s">
        <v>14797</v>
      </c>
      <c r="BB631" s="206" t="s">
        <v>14836</v>
      </c>
      <c r="BC631" s="206" t="s">
        <v>36</v>
      </c>
      <c r="BD631" s="208">
        <v>10000</v>
      </c>
      <c r="BE631" s="206" t="s">
        <v>14797</v>
      </c>
      <c r="BF631" s="206" t="s">
        <v>14781</v>
      </c>
      <c r="BG631" s="96">
        <f t="shared" si="39"/>
        <v>1253</v>
      </c>
      <c r="BH631" s="97">
        <f t="shared" si="40"/>
        <v>41.766666666666666</v>
      </c>
    </row>
    <row r="632" spans="1:60" ht="12.95" customHeight="1" x14ac:dyDescent="0.25">
      <c r="A632" s="88" t="s">
        <v>14584</v>
      </c>
      <c r="B632" s="88">
        <v>68</v>
      </c>
      <c r="C632" s="88" t="s">
        <v>2528</v>
      </c>
      <c r="D632" s="270">
        <v>1389</v>
      </c>
      <c r="E632" s="88" t="s">
        <v>2578</v>
      </c>
      <c r="F632" s="150" t="s">
        <v>11913</v>
      </c>
      <c r="G632" s="88"/>
      <c r="H632" s="88" t="s">
        <v>10196</v>
      </c>
      <c r="I632" s="88" t="s">
        <v>14862</v>
      </c>
      <c r="J632" s="88" t="s">
        <v>7456</v>
      </c>
      <c r="K632" s="89">
        <v>89203.735400000005</v>
      </c>
      <c r="L632" s="89">
        <v>0</v>
      </c>
      <c r="M632" s="89">
        <f t="shared" si="42"/>
        <v>89203.735400000005</v>
      </c>
      <c r="N632" s="284">
        <v>0</v>
      </c>
      <c r="O632" s="33" t="s">
        <v>16077</v>
      </c>
      <c r="P632" s="209" t="s">
        <v>7842</v>
      </c>
      <c r="Q632" s="206">
        <v>1420078</v>
      </c>
      <c r="R632" s="206" t="s">
        <v>14601</v>
      </c>
      <c r="S632" s="206" t="s">
        <v>14641</v>
      </c>
      <c r="T632" s="206" t="s">
        <v>2646</v>
      </c>
      <c r="U632" s="210" t="s">
        <v>14742</v>
      </c>
      <c r="V632" s="206" t="s">
        <v>14757</v>
      </c>
      <c r="W632" s="206" t="s">
        <v>14772</v>
      </c>
      <c r="X632" s="88"/>
      <c r="Y632" s="208">
        <v>53817.17</v>
      </c>
      <c r="Z632" s="208">
        <v>251104.56</v>
      </c>
      <c r="AA632" s="88"/>
      <c r="AB632" s="88"/>
      <c r="AC632" s="88"/>
      <c r="AD632" s="208">
        <v>53817.17</v>
      </c>
      <c r="AE632" s="206" t="s">
        <v>50</v>
      </c>
      <c r="AF632" s="208">
        <v>26908.59</v>
      </c>
      <c r="AG632" s="208">
        <v>0</v>
      </c>
      <c r="AH632" s="210" t="s">
        <v>27</v>
      </c>
      <c r="AI632" s="208">
        <v>0</v>
      </c>
      <c r="AJ632" s="206" t="s">
        <v>2629</v>
      </c>
      <c r="AK632" s="206" t="s">
        <v>2630</v>
      </c>
      <c r="AL632" s="209"/>
      <c r="AM632" s="206" t="s">
        <v>28</v>
      </c>
      <c r="AN632" s="206" t="s">
        <v>37</v>
      </c>
      <c r="AO632" s="206" t="s">
        <v>151</v>
      </c>
      <c r="AP632" s="206" t="s">
        <v>31</v>
      </c>
      <c r="AQ632" s="206" t="s">
        <v>2634</v>
      </c>
      <c r="AR632" s="206" t="s">
        <v>32</v>
      </c>
      <c r="AS632" s="210" t="s">
        <v>292</v>
      </c>
      <c r="AT632" s="206" t="s">
        <v>34</v>
      </c>
      <c r="AU632" s="206" t="s">
        <v>71</v>
      </c>
      <c r="AV632" s="206" t="s">
        <v>11973</v>
      </c>
      <c r="AW632" s="206" t="s">
        <v>14779</v>
      </c>
      <c r="AX632" s="206" t="s">
        <v>13534</v>
      </c>
      <c r="AY632" s="253">
        <v>0</v>
      </c>
      <c r="AZ632" s="254" t="s">
        <v>14560</v>
      </c>
      <c r="BA632" s="206" t="s">
        <v>14798</v>
      </c>
      <c r="BB632" s="206" t="s">
        <v>14837</v>
      </c>
      <c r="BC632" s="206" t="s">
        <v>36</v>
      </c>
      <c r="BD632" s="208">
        <v>53817.17</v>
      </c>
      <c r="BE632" s="206" t="s">
        <v>14798</v>
      </c>
      <c r="BF632" s="206" t="s">
        <v>14779</v>
      </c>
      <c r="BG632" s="96">
        <f t="shared" si="39"/>
        <v>1037</v>
      </c>
      <c r="BH632" s="97">
        <f t="shared" si="40"/>
        <v>34.56666666666667</v>
      </c>
    </row>
    <row r="633" spans="1:60" ht="12.95" customHeight="1" x14ac:dyDescent="0.25">
      <c r="A633" s="88" t="s">
        <v>14584</v>
      </c>
      <c r="B633" s="88">
        <v>93</v>
      </c>
      <c r="C633" s="88" t="s">
        <v>2527</v>
      </c>
      <c r="D633" s="270">
        <v>1122</v>
      </c>
      <c r="E633" s="88" t="s">
        <v>2539</v>
      </c>
      <c r="F633" s="88" t="s">
        <v>11898</v>
      </c>
      <c r="G633" s="88"/>
      <c r="H633" s="88" t="s">
        <v>10196</v>
      </c>
      <c r="I633" s="88" t="s">
        <v>14521</v>
      </c>
      <c r="J633" s="88" t="s">
        <v>7456</v>
      </c>
      <c r="K633" s="89">
        <v>14231.893400000001</v>
      </c>
      <c r="L633" s="89">
        <v>0</v>
      </c>
      <c r="M633" s="89">
        <f t="shared" si="42"/>
        <v>14231.893400000001</v>
      </c>
      <c r="N633" s="284">
        <v>0</v>
      </c>
      <c r="O633" s="33" t="s">
        <v>16077</v>
      </c>
      <c r="P633" s="209" t="s">
        <v>7842</v>
      </c>
      <c r="Q633" s="206">
        <v>1859609</v>
      </c>
      <c r="R633" s="206" t="s">
        <v>14602</v>
      </c>
      <c r="S633" s="206" t="s">
        <v>14642</v>
      </c>
      <c r="T633" s="206" t="s">
        <v>2622</v>
      </c>
      <c r="U633" s="210" t="s">
        <v>14664</v>
      </c>
      <c r="V633" s="206" t="s">
        <v>14687</v>
      </c>
      <c r="W633" s="206" t="s">
        <v>14709</v>
      </c>
      <c r="X633" s="88"/>
      <c r="Y633" s="208">
        <v>11337.5</v>
      </c>
      <c r="Z633" s="208">
        <v>11337.5</v>
      </c>
      <c r="AA633" s="88"/>
      <c r="AB633" s="88"/>
      <c r="AC633" s="88"/>
      <c r="AD633" s="208">
        <v>11337.5</v>
      </c>
      <c r="AE633" s="206" t="s">
        <v>50</v>
      </c>
      <c r="AF633" s="208">
        <v>5668.75</v>
      </c>
      <c r="AG633" s="208">
        <v>0</v>
      </c>
      <c r="AH633" s="210" t="s">
        <v>27</v>
      </c>
      <c r="AI633" s="208">
        <v>0</v>
      </c>
      <c r="AJ633" s="206" t="s">
        <v>2629</v>
      </c>
      <c r="AK633" s="206" t="s">
        <v>2630</v>
      </c>
      <c r="AL633" s="209"/>
      <c r="AM633" s="206" t="s">
        <v>28</v>
      </c>
      <c r="AN633" s="206" t="s">
        <v>14227</v>
      </c>
      <c r="AO633" s="206" t="s">
        <v>12630</v>
      </c>
      <c r="AP633" s="206" t="s">
        <v>31</v>
      </c>
      <c r="AQ633" s="206" t="s">
        <v>2644</v>
      </c>
      <c r="AR633" s="206" t="s">
        <v>32</v>
      </c>
      <c r="AS633" s="210" t="s">
        <v>3538</v>
      </c>
      <c r="AT633" s="206" t="s">
        <v>34</v>
      </c>
      <c r="AU633" s="206" t="s">
        <v>71</v>
      </c>
      <c r="AV633" s="206" t="s">
        <v>11973</v>
      </c>
      <c r="AW633" s="206" t="s">
        <v>14779</v>
      </c>
      <c r="AX633" s="206" t="s">
        <v>13535</v>
      </c>
      <c r="AY633" s="253">
        <v>0</v>
      </c>
      <c r="AZ633" s="254" t="s">
        <v>14561</v>
      </c>
      <c r="BA633" s="206" t="s">
        <v>14799</v>
      </c>
      <c r="BB633" s="206" t="s">
        <v>14838</v>
      </c>
      <c r="BC633" s="206" t="s">
        <v>36</v>
      </c>
      <c r="BD633" s="208">
        <v>11337.5</v>
      </c>
      <c r="BE633" s="206" t="s">
        <v>14799</v>
      </c>
      <c r="BF633" s="206" t="s">
        <v>14779</v>
      </c>
      <c r="BG633" s="96">
        <f t="shared" si="39"/>
        <v>205</v>
      </c>
      <c r="BH633" s="97">
        <f t="shared" si="40"/>
        <v>6.833333333333333</v>
      </c>
    </row>
    <row r="634" spans="1:60" ht="12.95" customHeight="1" x14ac:dyDescent="0.25">
      <c r="A634" s="88" t="s">
        <v>14584</v>
      </c>
      <c r="B634" s="88">
        <v>82</v>
      </c>
      <c r="C634" s="88" t="s">
        <v>2527</v>
      </c>
      <c r="D634" s="270">
        <v>1101</v>
      </c>
      <c r="E634" s="88" t="s">
        <v>14333</v>
      </c>
      <c r="F634" s="150" t="s">
        <v>11913</v>
      </c>
      <c r="G634" s="88"/>
      <c r="H634" s="88" t="s">
        <v>10196</v>
      </c>
      <c r="I634" s="88" t="s">
        <v>12862</v>
      </c>
      <c r="J634" s="88" t="s">
        <v>7456</v>
      </c>
      <c r="K634" s="89">
        <v>183691.12839999999</v>
      </c>
      <c r="L634" s="89">
        <v>0</v>
      </c>
      <c r="M634" s="89">
        <f t="shared" si="42"/>
        <v>183691.12839999999</v>
      </c>
      <c r="N634" s="284">
        <v>0</v>
      </c>
      <c r="O634" s="33" t="s">
        <v>16077</v>
      </c>
      <c r="P634" s="209" t="s">
        <v>7842</v>
      </c>
      <c r="Q634" s="206">
        <v>1380270</v>
      </c>
      <c r="R634" s="206" t="s">
        <v>14603</v>
      </c>
      <c r="S634" s="206" t="s">
        <v>14643</v>
      </c>
      <c r="T634" s="206" t="s">
        <v>2622</v>
      </c>
      <c r="U634" s="210" t="s">
        <v>14665</v>
      </c>
      <c r="V634" s="206" t="s">
        <v>14688</v>
      </c>
      <c r="W634" s="206" t="s">
        <v>13123</v>
      </c>
      <c r="X634" s="88"/>
      <c r="Y634" s="208">
        <v>100000</v>
      </c>
      <c r="Z634" s="208">
        <v>100000</v>
      </c>
      <c r="AA634" s="88"/>
      <c r="AB634" s="88"/>
      <c r="AC634" s="88"/>
      <c r="AD634" s="208">
        <v>100000</v>
      </c>
      <c r="AE634" s="206" t="s">
        <v>50</v>
      </c>
      <c r="AF634" s="208">
        <v>50000</v>
      </c>
      <c r="AG634" s="208">
        <v>0</v>
      </c>
      <c r="AH634" s="210" t="s">
        <v>27</v>
      </c>
      <c r="AI634" s="208">
        <v>0</v>
      </c>
      <c r="AJ634" s="206" t="s">
        <v>2629</v>
      </c>
      <c r="AK634" s="206" t="s">
        <v>2630</v>
      </c>
      <c r="AL634" s="209"/>
      <c r="AM634" s="206" t="s">
        <v>28</v>
      </c>
      <c r="AN634" s="206" t="s">
        <v>14227</v>
      </c>
      <c r="AO634" s="206" t="s">
        <v>12630</v>
      </c>
      <c r="AP634" s="206" t="s">
        <v>31</v>
      </c>
      <c r="AQ634" s="206" t="s">
        <v>2671</v>
      </c>
      <c r="AR634" s="206" t="s">
        <v>32</v>
      </c>
      <c r="AS634" s="210" t="s">
        <v>77</v>
      </c>
      <c r="AT634" s="206" t="s">
        <v>34</v>
      </c>
      <c r="AU634" s="206" t="s">
        <v>71</v>
      </c>
      <c r="AV634" s="206" t="s">
        <v>11973</v>
      </c>
      <c r="AW634" s="206" t="s">
        <v>14781</v>
      </c>
      <c r="AX634" s="206" t="s">
        <v>13915</v>
      </c>
      <c r="AY634" s="253">
        <v>0</v>
      </c>
      <c r="AZ634" s="254" t="s">
        <v>14562</v>
      </c>
      <c r="BA634" s="206" t="s">
        <v>14800</v>
      </c>
      <c r="BB634" s="206" t="s">
        <v>14839</v>
      </c>
      <c r="BC634" s="206" t="s">
        <v>36</v>
      </c>
      <c r="BD634" s="208">
        <v>100000</v>
      </c>
      <c r="BE634" s="206" t="s">
        <v>14800</v>
      </c>
      <c r="BF634" s="206" t="s">
        <v>14781</v>
      </c>
      <c r="BG634" s="96">
        <f t="shared" si="39"/>
        <v>1355</v>
      </c>
      <c r="BH634" s="97">
        <f t="shared" si="40"/>
        <v>45.166666666666664</v>
      </c>
    </row>
    <row r="635" spans="1:60" ht="12.95" customHeight="1" x14ac:dyDescent="0.25">
      <c r="A635" s="88" t="s">
        <v>14584</v>
      </c>
      <c r="B635" s="88">
        <v>82</v>
      </c>
      <c r="C635" s="88" t="s">
        <v>2527</v>
      </c>
      <c r="D635" s="270">
        <v>1101</v>
      </c>
      <c r="E635" s="88" t="s">
        <v>14333</v>
      </c>
      <c r="F635" s="88" t="s">
        <v>11898</v>
      </c>
      <c r="G635" s="88"/>
      <c r="H635" s="88" t="s">
        <v>10196</v>
      </c>
      <c r="I635" s="88" t="s">
        <v>11890</v>
      </c>
      <c r="J635" s="88" t="s">
        <v>7456</v>
      </c>
      <c r="K635" s="89">
        <v>88788.414999999994</v>
      </c>
      <c r="L635" s="89">
        <v>0</v>
      </c>
      <c r="M635" s="89">
        <f t="shared" si="42"/>
        <v>88788.414999999994</v>
      </c>
      <c r="N635" s="284">
        <v>0</v>
      </c>
      <c r="O635" s="33" t="s">
        <v>16077</v>
      </c>
      <c r="P635" s="209" t="s">
        <v>9686</v>
      </c>
      <c r="Q635" s="206">
        <v>1347793</v>
      </c>
      <c r="R635" s="206" t="s">
        <v>14604</v>
      </c>
      <c r="S635" s="206" t="s">
        <v>14644</v>
      </c>
      <c r="T635" s="206" t="s">
        <v>2622</v>
      </c>
      <c r="U635" s="210" t="s">
        <v>14666</v>
      </c>
      <c r="V635" s="206" t="s">
        <v>14689</v>
      </c>
      <c r="W635" s="206" t="s">
        <v>14710</v>
      </c>
      <c r="X635" s="88"/>
      <c r="Y635" s="208">
        <v>39155.9</v>
      </c>
      <c r="Z635" s="208">
        <v>39155.9</v>
      </c>
      <c r="AA635" s="88"/>
      <c r="AB635" s="88"/>
      <c r="AC635" s="88"/>
      <c r="AD635" s="208">
        <v>39155.9</v>
      </c>
      <c r="AE635" s="206" t="s">
        <v>50</v>
      </c>
      <c r="AF635" s="208">
        <v>19577.95</v>
      </c>
      <c r="AG635" s="208">
        <v>0</v>
      </c>
      <c r="AH635" s="210" t="s">
        <v>27</v>
      </c>
      <c r="AI635" s="208">
        <v>0</v>
      </c>
      <c r="AJ635" s="206" t="s">
        <v>2629</v>
      </c>
      <c r="AK635" s="206" t="s">
        <v>2630</v>
      </c>
      <c r="AL635" s="209"/>
      <c r="AM635" s="206" t="s">
        <v>28</v>
      </c>
      <c r="AN635" s="206" t="s">
        <v>14227</v>
      </c>
      <c r="AO635" s="206" t="s">
        <v>12630</v>
      </c>
      <c r="AP635" s="206" t="s">
        <v>31</v>
      </c>
      <c r="AQ635" s="206" t="s">
        <v>2634</v>
      </c>
      <c r="AR635" s="206" t="s">
        <v>32</v>
      </c>
      <c r="AS635" s="210" t="s">
        <v>1201</v>
      </c>
      <c r="AT635" s="206" t="s">
        <v>34</v>
      </c>
      <c r="AU635" s="206" t="s">
        <v>71</v>
      </c>
      <c r="AV635" s="206" t="s">
        <v>11973</v>
      </c>
      <c r="AW635" s="206" t="s">
        <v>14782</v>
      </c>
      <c r="AX635" s="206" t="s">
        <v>13534</v>
      </c>
      <c r="AY635" s="253">
        <v>0</v>
      </c>
      <c r="AZ635" s="254" t="s">
        <v>14563</v>
      </c>
      <c r="BA635" s="206" t="s">
        <v>14801</v>
      </c>
      <c r="BB635" s="206" t="s">
        <v>14840</v>
      </c>
      <c r="BC635" s="206" t="s">
        <v>36</v>
      </c>
      <c r="BD635" s="208">
        <v>39155.9</v>
      </c>
      <c r="BE635" s="206" t="s">
        <v>14801</v>
      </c>
      <c r="BF635" s="206" t="s">
        <v>14782</v>
      </c>
      <c r="BG635" s="96">
        <f t="shared" si="39"/>
        <v>1244</v>
      </c>
      <c r="BH635" s="97">
        <f t="shared" si="40"/>
        <v>41.466666666666669</v>
      </c>
    </row>
    <row r="636" spans="1:60" ht="12.95" customHeight="1" x14ac:dyDescent="0.25">
      <c r="A636" s="88" t="s">
        <v>14584</v>
      </c>
      <c r="B636" s="88">
        <v>82</v>
      </c>
      <c r="C636" s="88" t="s">
        <v>2527</v>
      </c>
      <c r="D636" s="270">
        <v>5009</v>
      </c>
      <c r="E636" s="88" t="s">
        <v>2558</v>
      </c>
      <c r="F636" s="88" t="s">
        <v>11898</v>
      </c>
      <c r="G636" s="88"/>
      <c r="H636" s="88" t="s">
        <v>10196</v>
      </c>
      <c r="I636" s="88" t="s">
        <v>11912</v>
      </c>
      <c r="J636" s="88" t="s">
        <v>7456</v>
      </c>
      <c r="K636" s="89">
        <v>154701.1194</v>
      </c>
      <c r="L636" s="89">
        <v>0</v>
      </c>
      <c r="M636" s="89">
        <f t="shared" si="42"/>
        <v>154701.1194</v>
      </c>
      <c r="N636" s="284">
        <v>0</v>
      </c>
      <c r="O636" s="33" t="s">
        <v>16077</v>
      </c>
      <c r="P636" s="209" t="s">
        <v>7842</v>
      </c>
      <c r="Q636" s="206">
        <v>1441647</v>
      </c>
      <c r="R636" s="206" t="s">
        <v>14605</v>
      </c>
      <c r="S636" s="206" t="s">
        <v>14645</v>
      </c>
      <c r="T636" s="206" t="s">
        <v>2622</v>
      </c>
      <c r="U636" s="210" t="s">
        <v>14667</v>
      </c>
      <c r="V636" s="206" t="s">
        <v>14690</v>
      </c>
      <c r="W636" s="206" t="s">
        <v>10635</v>
      </c>
      <c r="X636" s="88"/>
      <c r="Y636" s="208">
        <v>91122</v>
      </c>
      <c r="Z636" s="208">
        <v>91122</v>
      </c>
      <c r="AA636" s="88"/>
      <c r="AB636" s="88"/>
      <c r="AC636" s="88"/>
      <c r="AD636" s="208">
        <v>91122</v>
      </c>
      <c r="AE636" s="206" t="s">
        <v>50</v>
      </c>
      <c r="AF636" s="208">
        <v>45561</v>
      </c>
      <c r="AG636" s="208">
        <v>0</v>
      </c>
      <c r="AH636" s="210" t="s">
        <v>27</v>
      </c>
      <c r="AI636" s="208">
        <v>0</v>
      </c>
      <c r="AJ636" s="206" t="s">
        <v>2629</v>
      </c>
      <c r="AK636" s="206" t="s">
        <v>2630</v>
      </c>
      <c r="AL636" s="209"/>
      <c r="AM636" s="206" t="s">
        <v>28</v>
      </c>
      <c r="AN636" s="206" t="s">
        <v>14227</v>
      </c>
      <c r="AO636" s="206" t="s">
        <v>136</v>
      </c>
      <c r="AP636" s="206" t="s">
        <v>45</v>
      </c>
      <c r="AQ636" s="206" t="s">
        <v>2634</v>
      </c>
      <c r="AR636" s="206" t="s">
        <v>32</v>
      </c>
      <c r="AS636" s="210" t="s">
        <v>9844</v>
      </c>
      <c r="AT636" s="206" t="s">
        <v>34</v>
      </c>
      <c r="AU636" s="206" t="s">
        <v>71</v>
      </c>
      <c r="AV636" s="206" t="s">
        <v>11973</v>
      </c>
      <c r="AW636" s="206" t="s">
        <v>14781</v>
      </c>
      <c r="AX636" s="206" t="s">
        <v>13534</v>
      </c>
      <c r="AY636" s="253">
        <v>0</v>
      </c>
      <c r="AZ636" s="254" t="s">
        <v>14564</v>
      </c>
      <c r="BA636" s="206" t="s">
        <v>14802</v>
      </c>
      <c r="BB636" s="206" t="s">
        <v>14841</v>
      </c>
      <c r="BC636" s="206" t="s">
        <v>36</v>
      </c>
      <c r="BD636" s="208">
        <v>91122</v>
      </c>
      <c r="BE636" s="206" t="s">
        <v>14802</v>
      </c>
      <c r="BF636" s="206" t="s">
        <v>14781</v>
      </c>
      <c r="BG636" s="96">
        <f t="shared" si="39"/>
        <v>1008</v>
      </c>
      <c r="BH636" s="97">
        <f t="shared" si="40"/>
        <v>33.6</v>
      </c>
    </row>
    <row r="637" spans="1:60" ht="12.95" customHeight="1" x14ac:dyDescent="0.25">
      <c r="A637" s="88" t="s">
        <v>14584</v>
      </c>
      <c r="B637" s="88">
        <v>93</v>
      </c>
      <c r="C637" s="88" t="s">
        <v>2527</v>
      </c>
      <c r="D637" s="270">
        <v>5030</v>
      </c>
      <c r="E637" s="88" t="s">
        <v>2530</v>
      </c>
      <c r="F637" s="150" t="s">
        <v>11913</v>
      </c>
      <c r="G637" s="88"/>
      <c r="H637" s="88" t="s">
        <v>10196</v>
      </c>
      <c r="I637" s="88" t="s">
        <v>10462</v>
      </c>
      <c r="J637" s="88" t="s">
        <v>7456</v>
      </c>
      <c r="K637" s="89">
        <v>38577.810799999999</v>
      </c>
      <c r="L637" s="89">
        <v>0</v>
      </c>
      <c r="M637" s="89">
        <f t="shared" si="42"/>
        <v>38577.810799999999</v>
      </c>
      <c r="N637" s="284">
        <v>0</v>
      </c>
      <c r="O637" s="33" t="s">
        <v>16077</v>
      </c>
      <c r="P637" s="209" t="s">
        <v>7842</v>
      </c>
      <c r="Q637" s="206">
        <v>1388512</v>
      </c>
      <c r="R637" s="206" t="s">
        <v>14606</v>
      </c>
      <c r="S637" s="206" t="s">
        <v>14646</v>
      </c>
      <c r="T637" s="206" t="s">
        <v>2622</v>
      </c>
      <c r="U637" s="210" t="s">
        <v>14668</v>
      </c>
      <c r="V637" s="206" t="s">
        <v>14691</v>
      </c>
      <c r="W637" s="206" t="s">
        <v>14711</v>
      </c>
      <c r="X637" s="88"/>
      <c r="Y637" s="208">
        <v>21465</v>
      </c>
      <c r="Z637" s="208">
        <v>21465</v>
      </c>
      <c r="AA637" s="88"/>
      <c r="AB637" s="88"/>
      <c r="AC637" s="88"/>
      <c r="AD637" s="208">
        <v>21465</v>
      </c>
      <c r="AE637" s="206" t="s">
        <v>50</v>
      </c>
      <c r="AF637" s="208">
        <v>10732.5</v>
      </c>
      <c r="AG637" s="208">
        <v>0</v>
      </c>
      <c r="AH637" s="210" t="s">
        <v>27</v>
      </c>
      <c r="AI637" s="208">
        <v>0</v>
      </c>
      <c r="AJ637" s="206" t="s">
        <v>2629</v>
      </c>
      <c r="AK637" s="206" t="s">
        <v>2630</v>
      </c>
      <c r="AL637" s="209"/>
      <c r="AM637" s="206" t="s">
        <v>28</v>
      </c>
      <c r="AN637" s="206" t="s">
        <v>14227</v>
      </c>
      <c r="AO637" s="206" t="s">
        <v>136</v>
      </c>
      <c r="AP637" s="206" t="s">
        <v>45</v>
      </c>
      <c r="AQ637" s="206" t="s">
        <v>2644</v>
      </c>
      <c r="AR637" s="206" t="s">
        <v>32</v>
      </c>
      <c r="AS637" s="210" t="s">
        <v>2906</v>
      </c>
      <c r="AT637" s="206" t="s">
        <v>34</v>
      </c>
      <c r="AU637" s="206" t="s">
        <v>71</v>
      </c>
      <c r="AV637" s="206" t="s">
        <v>11973</v>
      </c>
      <c r="AW637" s="206" t="s">
        <v>14781</v>
      </c>
      <c r="AX637" s="206" t="s">
        <v>13535</v>
      </c>
      <c r="AY637" s="253">
        <v>0</v>
      </c>
      <c r="AZ637" s="254" t="s">
        <v>14565</v>
      </c>
      <c r="BA637" s="206" t="s">
        <v>14803</v>
      </c>
      <c r="BB637" s="206" t="s">
        <v>14842</v>
      </c>
      <c r="BC637" s="206" t="s">
        <v>36</v>
      </c>
      <c r="BD637" s="208">
        <v>21465</v>
      </c>
      <c r="BE637" s="206" t="s">
        <v>14803</v>
      </c>
      <c r="BF637" s="206" t="s">
        <v>14781</v>
      </c>
      <c r="BG637" s="96">
        <f t="shared" si="39"/>
        <v>1194</v>
      </c>
      <c r="BH637" s="97">
        <f t="shared" si="40"/>
        <v>39.799999999999997</v>
      </c>
    </row>
    <row r="638" spans="1:60" ht="12.95" customHeight="1" x14ac:dyDescent="0.25">
      <c r="A638" s="88" t="s">
        <v>14584</v>
      </c>
      <c r="B638" s="88">
        <v>93</v>
      </c>
      <c r="C638" s="88" t="s">
        <v>2527</v>
      </c>
      <c r="D638" s="270">
        <v>5050</v>
      </c>
      <c r="E638" s="88" t="s">
        <v>2552</v>
      </c>
      <c r="F638" s="150" t="s">
        <v>14863</v>
      </c>
      <c r="G638" s="88"/>
      <c r="H638" s="88" t="s">
        <v>10196</v>
      </c>
      <c r="I638" s="88" t="s">
        <v>14864</v>
      </c>
      <c r="J638" s="88" t="s">
        <v>7456</v>
      </c>
      <c r="K638" s="89">
        <v>30016.936600000001</v>
      </c>
      <c r="L638" s="89">
        <v>0</v>
      </c>
      <c r="M638" s="89">
        <f t="shared" si="42"/>
        <v>30016.936600000001</v>
      </c>
      <c r="N638" s="284">
        <v>0</v>
      </c>
      <c r="O638" s="33" t="s">
        <v>16077</v>
      </c>
      <c r="P638" s="209" t="s">
        <v>7842</v>
      </c>
      <c r="Q638" s="206">
        <v>1543505</v>
      </c>
      <c r="R638" s="206" t="s">
        <v>14607</v>
      </c>
      <c r="S638" s="206" t="s">
        <v>14647</v>
      </c>
      <c r="T638" s="206" t="s">
        <v>2622</v>
      </c>
      <c r="U638" s="210" t="s">
        <v>14669</v>
      </c>
      <c r="V638" s="206" t="s">
        <v>14692</v>
      </c>
      <c r="W638" s="206" t="s">
        <v>11427</v>
      </c>
      <c r="X638" s="88"/>
      <c r="Y638" s="208">
        <v>18459</v>
      </c>
      <c r="Z638" s="208">
        <v>18459</v>
      </c>
      <c r="AA638" s="88"/>
      <c r="AB638" s="88"/>
      <c r="AC638" s="88"/>
      <c r="AD638" s="208">
        <v>18459</v>
      </c>
      <c r="AE638" s="206" t="s">
        <v>50</v>
      </c>
      <c r="AF638" s="208">
        <v>9229.5</v>
      </c>
      <c r="AG638" s="208">
        <v>0</v>
      </c>
      <c r="AH638" s="210" t="s">
        <v>27</v>
      </c>
      <c r="AI638" s="208">
        <v>0</v>
      </c>
      <c r="AJ638" s="206" t="s">
        <v>2629</v>
      </c>
      <c r="AK638" s="206" t="s">
        <v>2630</v>
      </c>
      <c r="AL638" s="209"/>
      <c r="AM638" s="206" t="s">
        <v>28</v>
      </c>
      <c r="AN638" s="206" t="s">
        <v>14227</v>
      </c>
      <c r="AO638" s="206" t="s">
        <v>136</v>
      </c>
      <c r="AP638" s="206" t="s">
        <v>31</v>
      </c>
      <c r="AQ638" s="206" t="s">
        <v>2644</v>
      </c>
      <c r="AR638" s="206" t="s">
        <v>32</v>
      </c>
      <c r="AS638" s="210" t="s">
        <v>67</v>
      </c>
      <c r="AT638" s="206" t="s">
        <v>34</v>
      </c>
      <c r="AU638" s="206" t="s">
        <v>71</v>
      </c>
      <c r="AV638" s="206" t="s">
        <v>11973</v>
      </c>
      <c r="AW638" s="206" t="s">
        <v>14781</v>
      </c>
      <c r="AX638" s="206" t="s">
        <v>13534</v>
      </c>
      <c r="AY638" s="253">
        <v>0</v>
      </c>
      <c r="AZ638" s="254" t="s">
        <v>14566</v>
      </c>
      <c r="BA638" s="206" t="s">
        <v>14804</v>
      </c>
      <c r="BB638" s="206" t="s">
        <v>14843</v>
      </c>
      <c r="BC638" s="206" t="s">
        <v>36</v>
      </c>
      <c r="BD638" s="208">
        <v>18459</v>
      </c>
      <c r="BE638" s="206" t="s">
        <v>14804</v>
      </c>
      <c r="BF638" s="206" t="s">
        <v>14781</v>
      </c>
      <c r="BG638" s="96">
        <f t="shared" si="39"/>
        <v>777</v>
      </c>
      <c r="BH638" s="97">
        <f t="shared" si="40"/>
        <v>25.9</v>
      </c>
    </row>
    <row r="639" spans="1:60" ht="12.95" customHeight="1" x14ac:dyDescent="0.25">
      <c r="A639" s="88" t="s">
        <v>14584</v>
      </c>
      <c r="B639" s="88">
        <v>77</v>
      </c>
      <c r="C639" s="88" t="s">
        <v>2527</v>
      </c>
      <c r="D639" s="270">
        <v>8060</v>
      </c>
      <c r="E639" s="88" t="s">
        <v>8569</v>
      </c>
      <c r="F639" s="150" t="s">
        <v>11913</v>
      </c>
      <c r="G639" s="88"/>
      <c r="H639" s="88" t="s">
        <v>10196</v>
      </c>
      <c r="I639" s="88" t="s">
        <v>11912</v>
      </c>
      <c r="J639" s="88" t="s">
        <v>7838</v>
      </c>
      <c r="K639" s="89">
        <v>1593.76</v>
      </c>
      <c r="L639" s="89">
        <v>1593.76</v>
      </c>
      <c r="M639" s="89">
        <f t="shared" si="42"/>
        <v>0</v>
      </c>
      <c r="N639" s="284">
        <v>0</v>
      </c>
      <c r="O639" s="33" t="s">
        <v>16077</v>
      </c>
      <c r="P639" s="209" t="s">
        <v>7842</v>
      </c>
      <c r="Q639" s="206">
        <v>1534844</v>
      </c>
      <c r="R639" s="206" t="s">
        <v>14608</v>
      </c>
      <c r="S639" s="206" t="s">
        <v>14648</v>
      </c>
      <c r="T639" s="206" t="s">
        <v>2622</v>
      </c>
      <c r="U639" s="210" t="s">
        <v>14670</v>
      </c>
      <c r="V639" s="206" t="s">
        <v>14693</v>
      </c>
      <c r="W639" s="206" t="s">
        <v>14712</v>
      </c>
      <c r="X639" s="88"/>
      <c r="Y639" s="208">
        <v>14291.02</v>
      </c>
      <c r="Z639" s="208">
        <v>14291.02</v>
      </c>
      <c r="AA639" s="88"/>
      <c r="AB639" s="88"/>
      <c r="AC639" s="88"/>
      <c r="AD639" s="208">
        <v>14291.02</v>
      </c>
      <c r="AE639" s="206" t="s">
        <v>50</v>
      </c>
      <c r="AF639" s="208">
        <v>7145.51</v>
      </c>
      <c r="AG639" s="208">
        <v>0</v>
      </c>
      <c r="AH639" s="210" t="s">
        <v>27</v>
      </c>
      <c r="AI639" s="208">
        <v>0</v>
      </c>
      <c r="AJ639" s="206" t="s">
        <v>2629</v>
      </c>
      <c r="AK639" s="206" t="s">
        <v>2630</v>
      </c>
      <c r="AL639" s="206" t="s">
        <v>2642</v>
      </c>
      <c r="AM639" s="206" t="s">
        <v>28</v>
      </c>
      <c r="AN639" s="206" t="s">
        <v>14773</v>
      </c>
      <c r="AO639" s="206" t="s">
        <v>13405</v>
      </c>
      <c r="AP639" s="206" t="s">
        <v>31</v>
      </c>
      <c r="AQ639" s="206" t="s">
        <v>2653</v>
      </c>
      <c r="AR639" s="206" t="s">
        <v>32</v>
      </c>
      <c r="AS639" s="210" t="s">
        <v>39</v>
      </c>
      <c r="AT639" s="206" t="s">
        <v>40</v>
      </c>
      <c r="AU639" s="206" t="s">
        <v>41</v>
      </c>
      <c r="AV639" s="206" t="s">
        <v>11973</v>
      </c>
      <c r="AW639" s="206" t="s">
        <v>14779</v>
      </c>
      <c r="AX639" s="206" t="s">
        <v>13915</v>
      </c>
      <c r="AY639" s="253">
        <v>0</v>
      </c>
      <c r="AZ639" s="254" t="s">
        <v>14567</v>
      </c>
      <c r="BA639" s="206" t="s">
        <v>14805</v>
      </c>
      <c r="BB639" s="206" t="s">
        <v>14844</v>
      </c>
      <c r="BC639" s="206" t="s">
        <v>36</v>
      </c>
      <c r="BD639" s="208">
        <v>14291.02</v>
      </c>
      <c r="BE639" s="206" t="s">
        <v>14805</v>
      </c>
      <c r="BF639" s="206" t="s">
        <v>14779</v>
      </c>
      <c r="BG639" s="96">
        <f t="shared" si="39"/>
        <v>793</v>
      </c>
      <c r="BH639" s="97">
        <f t="shared" si="40"/>
        <v>26.433333333333334</v>
      </c>
    </row>
    <row r="640" spans="1:60" ht="12.95" customHeight="1" x14ac:dyDescent="0.25">
      <c r="A640" s="88" t="s">
        <v>14584</v>
      </c>
      <c r="B640" s="88">
        <v>82</v>
      </c>
      <c r="C640" s="88" t="s">
        <v>2527</v>
      </c>
      <c r="D640" s="270">
        <v>165</v>
      </c>
      <c r="E640" s="88" t="s">
        <v>2532</v>
      </c>
      <c r="F640" s="88" t="s">
        <v>11898</v>
      </c>
      <c r="G640" s="88"/>
      <c r="H640" s="88" t="s">
        <v>10196</v>
      </c>
      <c r="I640" s="88" t="s">
        <v>11891</v>
      </c>
      <c r="J640" s="88" t="s">
        <v>7456</v>
      </c>
      <c r="K640" s="89">
        <v>116374.90760000001</v>
      </c>
      <c r="L640" s="89">
        <v>0</v>
      </c>
      <c r="M640" s="89">
        <f t="shared" si="42"/>
        <v>116374.90760000001</v>
      </c>
      <c r="N640" s="284">
        <v>0</v>
      </c>
      <c r="O640" s="33" t="s">
        <v>16077</v>
      </c>
      <c r="P640" s="209" t="s">
        <v>7842</v>
      </c>
      <c r="Q640" s="206">
        <v>1557787</v>
      </c>
      <c r="R640" s="206" t="s">
        <v>14609</v>
      </c>
      <c r="S640" s="206" t="s">
        <v>14649</v>
      </c>
      <c r="T640" s="206" t="s">
        <v>2622</v>
      </c>
      <c r="U640" s="210" t="s">
        <v>14671</v>
      </c>
      <c r="V640" s="206" t="s">
        <v>14694</v>
      </c>
      <c r="W640" s="206" t="s">
        <v>14713</v>
      </c>
      <c r="X640" s="88"/>
      <c r="Y640" s="208">
        <v>70000</v>
      </c>
      <c r="Z640" s="208">
        <v>70000</v>
      </c>
      <c r="AA640" s="88"/>
      <c r="AB640" s="88"/>
      <c r="AC640" s="88"/>
      <c r="AD640" s="208">
        <v>70000</v>
      </c>
      <c r="AE640" s="206" t="s">
        <v>50</v>
      </c>
      <c r="AF640" s="208">
        <v>35000</v>
      </c>
      <c r="AG640" s="208">
        <v>0</v>
      </c>
      <c r="AH640" s="210" t="s">
        <v>27</v>
      </c>
      <c r="AI640" s="208">
        <v>0</v>
      </c>
      <c r="AJ640" s="206" t="s">
        <v>2629</v>
      </c>
      <c r="AK640" s="206" t="s">
        <v>2630</v>
      </c>
      <c r="AL640" s="209"/>
      <c r="AM640" s="206" t="s">
        <v>28</v>
      </c>
      <c r="AN640" s="206" t="s">
        <v>135</v>
      </c>
      <c r="AO640" s="206" t="s">
        <v>12630</v>
      </c>
      <c r="AP640" s="206" t="s">
        <v>31</v>
      </c>
      <c r="AQ640" s="206" t="s">
        <v>3238</v>
      </c>
      <c r="AR640" s="206" t="s">
        <v>32</v>
      </c>
      <c r="AS640" s="210" t="s">
        <v>54</v>
      </c>
      <c r="AT640" s="206" t="s">
        <v>55</v>
      </c>
      <c r="AU640" s="206" t="s">
        <v>71</v>
      </c>
      <c r="AV640" s="206" t="s">
        <v>11973</v>
      </c>
      <c r="AW640" s="206" t="s">
        <v>14784</v>
      </c>
      <c r="AX640" s="206" t="s">
        <v>13535</v>
      </c>
      <c r="AY640" s="253">
        <v>0</v>
      </c>
      <c r="AZ640" s="254" t="s">
        <v>14568</v>
      </c>
      <c r="BA640" s="206" t="s">
        <v>14806</v>
      </c>
      <c r="BB640" s="206" t="s">
        <v>14845</v>
      </c>
      <c r="BC640" s="206" t="s">
        <v>36</v>
      </c>
      <c r="BD640" s="208">
        <v>70000</v>
      </c>
      <c r="BE640" s="206" t="s">
        <v>14806</v>
      </c>
      <c r="BF640" s="206" t="s">
        <v>14784</v>
      </c>
      <c r="BG640" s="96">
        <f t="shared" si="39"/>
        <v>757</v>
      </c>
      <c r="BH640" s="97">
        <f t="shared" si="40"/>
        <v>25.233333333333334</v>
      </c>
    </row>
    <row r="641" spans="1:60" ht="12.95" customHeight="1" x14ac:dyDescent="0.25">
      <c r="A641" s="88" t="s">
        <v>14584</v>
      </c>
      <c r="B641" s="88">
        <v>82</v>
      </c>
      <c r="C641" s="88" t="s">
        <v>2527</v>
      </c>
      <c r="D641" s="270">
        <v>5012</v>
      </c>
      <c r="E641" s="88" t="s">
        <v>2537</v>
      </c>
      <c r="F641" s="88" t="s">
        <v>10200</v>
      </c>
      <c r="G641" s="88"/>
      <c r="H641" s="88" t="s">
        <v>10196</v>
      </c>
      <c r="I641" s="88" t="s">
        <v>11891</v>
      </c>
      <c r="J641" s="88" t="s">
        <v>7456</v>
      </c>
      <c r="K641" s="89">
        <v>3717.8710000000001</v>
      </c>
      <c r="L641" s="89">
        <v>0</v>
      </c>
      <c r="M641" s="89">
        <f t="shared" si="42"/>
        <v>3717.8710000000001</v>
      </c>
      <c r="N641" s="284">
        <v>0</v>
      </c>
      <c r="O641" s="33" t="s">
        <v>16077</v>
      </c>
      <c r="P641" s="209" t="s">
        <v>7842</v>
      </c>
      <c r="Q641" s="206">
        <v>1839424</v>
      </c>
      <c r="R641" s="206" t="s">
        <v>14610</v>
      </c>
      <c r="S641" s="206" t="s">
        <v>14650</v>
      </c>
      <c r="T641" s="206" t="s">
        <v>2622</v>
      </c>
      <c r="U641" s="210" t="s">
        <v>14672</v>
      </c>
      <c r="V641" s="206" t="s">
        <v>14695</v>
      </c>
      <c r="W641" s="206" t="s">
        <v>14714</v>
      </c>
      <c r="X641" s="88"/>
      <c r="Y641" s="208">
        <v>3385</v>
      </c>
      <c r="Z641" s="208">
        <v>3385</v>
      </c>
      <c r="AA641" s="88"/>
      <c r="AB641" s="88"/>
      <c r="AC641" s="88"/>
      <c r="AD641" s="208">
        <v>3385</v>
      </c>
      <c r="AE641" s="206" t="s">
        <v>50</v>
      </c>
      <c r="AF641" s="208">
        <v>1692.5</v>
      </c>
      <c r="AG641" s="208">
        <v>0</v>
      </c>
      <c r="AH641" s="210" t="s">
        <v>27</v>
      </c>
      <c r="AI641" s="208">
        <v>0</v>
      </c>
      <c r="AJ641" s="206" t="s">
        <v>2629</v>
      </c>
      <c r="AK641" s="206" t="s">
        <v>2630</v>
      </c>
      <c r="AL641" s="209"/>
      <c r="AM641" s="206" t="s">
        <v>28</v>
      </c>
      <c r="AN641" s="206" t="s">
        <v>135</v>
      </c>
      <c r="AO641" s="206" t="s">
        <v>12630</v>
      </c>
      <c r="AP641" s="206" t="s">
        <v>31</v>
      </c>
      <c r="AQ641" s="206" t="s">
        <v>2632</v>
      </c>
      <c r="AR641" s="206" t="s">
        <v>131</v>
      </c>
      <c r="AS641" s="210" t="s">
        <v>1742</v>
      </c>
      <c r="AT641" s="206" t="s">
        <v>34</v>
      </c>
      <c r="AU641" s="206" t="s">
        <v>71</v>
      </c>
      <c r="AV641" s="206" t="s">
        <v>11973</v>
      </c>
      <c r="AW641" s="206" t="s">
        <v>14779</v>
      </c>
      <c r="AX641" s="206" t="s">
        <v>13535</v>
      </c>
      <c r="AY641" s="253">
        <v>0</v>
      </c>
      <c r="AZ641" s="254" t="s">
        <v>14569</v>
      </c>
      <c r="BA641" s="206" t="s">
        <v>14807</v>
      </c>
      <c r="BB641" s="206" t="s">
        <v>14846</v>
      </c>
      <c r="BC641" s="206" t="s">
        <v>36</v>
      </c>
      <c r="BD641" s="208">
        <v>3385</v>
      </c>
      <c r="BE641" s="206" t="s">
        <v>14807</v>
      </c>
      <c r="BF641" s="206" t="s">
        <v>14779</v>
      </c>
      <c r="BG641" s="96">
        <f t="shared" si="39"/>
        <v>244</v>
      </c>
      <c r="BH641" s="97">
        <f t="shared" si="40"/>
        <v>8.1333333333333329</v>
      </c>
    </row>
    <row r="642" spans="1:60" ht="12.95" customHeight="1" x14ac:dyDescent="0.25">
      <c r="A642" s="88" t="s">
        <v>14584</v>
      </c>
      <c r="B642" s="88">
        <v>82</v>
      </c>
      <c r="C642" s="88" t="s">
        <v>2527</v>
      </c>
      <c r="D642" s="270">
        <v>5012</v>
      </c>
      <c r="E642" s="88" t="s">
        <v>2537</v>
      </c>
      <c r="F642" s="88" t="s">
        <v>11898</v>
      </c>
      <c r="G642" s="88"/>
      <c r="H642" s="88" t="s">
        <v>10196</v>
      </c>
      <c r="I642" s="88" t="s">
        <v>11890</v>
      </c>
      <c r="J642" s="88" t="s">
        <v>7456</v>
      </c>
      <c r="K642" s="89">
        <v>51230.944600000003</v>
      </c>
      <c r="L642" s="89">
        <v>0</v>
      </c>
      <c r="M642" s="89">
        <f t="shared" si="42"/>
        <v>51230.944600000003</v>
      </c>
      <c r="N642" s="284">
        <v>0</v>
      </c>
      <c r="O642" s="33" t="s">
        <v>16077</v>
      </c>
      <c r="P642" s="209" t="s">
        <v>7842</v>
      </c>
      <c r="Q642" s="206">
        <v>1778452</v>
      </c>
      <c r="R642" s="206" t="s">
        <v>14611</v>
      </c>
      <c r="S642" s="206" t="s">
        <v>14651</v>
      </c>
      <c r="T642" s="206" t="s">
        <v>2622</v>
      </c>
      <c r="U642" s="210" t="s">
        <v>14673</v>
      </c>
      <c r="V642" s="206" t="s">
        <v>14696</v>
      </c>
      <c r="W642" s="206" t="s">
        <v>14715</v>
      </c>
      <c r="X642" s="88"/>
      <c r="Y642" s="208">
        <v>40120</v>
      </c>
      <c r="Z642" s="208">
        <v>40120</v>
      </c>
      <c r="AA642" s="88"/>
      <c r="AB642" s="88"/>
      <c r="AC642" s="88"/>
      <c r="AD642" s="208">
        <v>40120</v>
      </c>
      <c r="AE642" s="206" t="s">
        <v>50</v>
      </c>
      <c r="AF642" s="208">
        <v>20060</v>
      </c>
      <c r="AG642" s="208">
        <v>0</v>
      </c>
      <c r="AH642" s="210" t="s">
        <v>27</v>
      </c>
      <c r="AI642" s="208">
        <v>0</v>
      </c>
      <c r="AJ642" s="206" t="s">
        <v>2629</v>
      </c>
      <c r="AK642" s="206" t="s">
        <v>2630</v>
      </c>
      <c r="AL642" s="209"/>
      <c r="AM642" s="206" t="s">
        <v>28</v>
      </c>
      <c r="AN642" s="206" t="s">
        <v>135</v>
      </c>
      <c r="AO642" s="206" t="s">
        <v>12630</v>
      </c>
      <c r="AP642" s="206" t="s">
        <v>31</v>
      </c>
      <c r="AQ642" s="206" t="s">
        <v>2632</v>
      </c>
      <c r="AR642" s="206" t="s">
        <v>139</v>
      </c>
      <c r="AS642" s="210" t="s">
        <v>14776</v>
      </c>
      <c r="AT642" s="206" t="s">
        <v>34</v>
      </c>
      <c r="AU642" s="206" t="s">
        <v>71</v>
      </c>
      <c r="AV642" s="206" t="s">
        <v>11973</v>
      </c>
      <c r="AW642" s="206" t="s">
        <v>14779</v>
      </c>
      <c r="AX642" s="206" t="s">
        <v>13535</v>
      </c>
      <c r="AY642" s="253">
        <v>0</v>
      </c>
      <c r="AZ642" s="254" t="s">
        <v>14570</v>
      </c>
      <c r="BA642" s="206" t="s">
        <v>14808</v>
      </c>
      <c r="BB642" s="206" t="s">
        <v>14847</v>
      </c>
      <c r="BC642" s="206" t="s">
        <v>36</v>
      </c>
      <c r="BD642" s="208">
        <v>40120</v>
      </c>
      <c r="BE642" s="206" t="s">
        <v>14808</v>
      </c>
      <c r="BF642" s="206" t="s">
        <v>14779</v>
      </c>
      <c r="BG642" s="96">
        <f t="shared" si="39"/>
        <v>328</v>
      </c>
      <c r="BH642" s="97">
        <f t="shared" si="40"/>
        <v>10.933333333333334</v>
      </c>
    </row>
    <row r="643" spans="1:60" ht="12.95" customHeight="1" x14ac:dyDescent="0.25">
      <c r="A643" s="88" t="s">
        <v>14584</v>
      </c>
      <c r="B643" s="88">
        <v>93</v>
      </c>
      <c r="C643" s="88" t="s">
        <v>2527</v>
      </c>
      <c r="D643" s="270">
        <v>5030</v>
      </c>
      <c r="E643" s="88" t="s">
        <v>2530</v>
      </c>
      <c r="F643" s="150" t="s">
        <v>11913</v>
      </c>
      <c r="G643" s="88"/>
      <c r="H643" s="88" t="s">
        <v>10196</v>
      </c>
      <c r="I643" s="88" t="s">
        <v>13449</v>
      </c>
      <c r="J643" s="88" t="s">
        <v>7456</v>
      </c>
      <c r="K643" s="89">
        <v>36254.957999999999</v>
      </c>
      <c r="L643" s="89">
        <v>0</v>
      </c>
      <c r="M643" s="89">
        <f t="shared" si="42"/>
        <v>36254.957999999999</v>
      </c>
      <c r="N643" s="284">
        <v>0</v>
      </c>
      <c r="O643" s="33" t="s">
        <v>16077</v>
      </c>
      <c r="P643" s="209" t="s">
        <v>9686</v>
      </c>
      <c r="Q643" s="206">
        <v>1300672</v>
      </c>
      <c r="R643" s="206" t="s">
        <v>14612</v>
      </c>
      <c r="S643" s="206" t="s">
        <v>14652</v>
      </c>
      <c r="T643" s="206" t="s">
        <v>2622</v>
      </c>
      <c r="U643" s="210" t="s">
        <v>14674</v>
      </c>
      <c r="V643" s="206" t="s">
        <v>14697</v>
      </c>
      <c r="W643" s="206" t="s">
        <v>14716</v>
      </c>
      <c r="X643" s="88"/>
      <c r="Y643" s="208">
        <v>20000</v>
      </c>
      <c r="Z643" s="208">
        <v>20000</v>
      </c>
      <c r="AA643" s="88"/>
      <c r="AB643" s="88"/>
      <c r="AC643" s="88"/>
      <c r="AD643" s="208">
        <v>20000</v>
      </c>
      <c r="AE643" s="206" t="s">
        <v>50</v>
      </c>
      <c r="AF643" s="208">
        <v>10000</v>
      </c>
      <c r="AG643" s="208">
        <v>0</v>
      </c>
      <c r="AH643" s="210" t="s">
        <v>27</v>
      </c>
      <c r="AI643" s="208">
        <v>0</v>
      </c>
      <c r="AJ643" s="206" t="s">
        <v>2629</v>
      </c>
      <c r="AK643" s="206" t="s">
        <v>2630</v>
      </c>
      <c r="AL643" s="209"/>
      <c r="AM643" s="206" t="s">
        <v>28</v>
      </c>
      <c r="AN643" s="206" t="s">
        <v>135</v>
      </c>
      <c r="AO643" s="206" t="s">
        <v>12630</v>
      </c>
      <c r="AP643" s="206" t="s">
        <v>2662</v>
      </c>
      <c r="AQ643" s="206" t="s">
        <v>32</v>
      </c>
      <c r="AR643" s="206" t="s">
        <v>32</v>
      </c>
      <c r="AS643" s="210" t="s">
        <v>14777</v>
      </c>
      <c r="AT643" s="206" t="s">
        <v>34</v>
      </c>
      <c r="AU643" s="206" t="s">
        <v>71</v>
      </c>
      <c r="AV643" s="206" t="s">
        <v>11973</v>
      </c>
      <c r="AW643" s="206" t="s">
        <v>14782</v>
      </c>
      <c r="AX643" s="206" t="s">
        <v>13534</v>
      </c>
      <c r="AY643" s="253">
        <v>0</v>
      </c>
      <c r="AZ643" s="254" t="s">
        <v>14571</v>
      </c>
      <c r="BA643" s="206" t="s">
        <v>14809</v>
      </c>
      <c r="BB643" s="206" t="s">
        <v>14848</v>
      </c>
      <c r="BC643" s="206" t="s">
        <v>36</v>
      </c>
      <c r="BD643" s="208">
        <v>20000</v>
      </c>
      <c r="BE643" s="206" t="s">
        <v>14809</v>
      </c>
      <c r="BF643" s="206" t="s">
        <v>14782</v>
      </c>
      <c r="BG643" s="96">
        <f t="shared" si="39"/>
        <v>1379</v>
      </c>
      <c r="BH643" s="97">
        <f t="shared" si="40"/>
        <v>45.966666666666669</v>
      </c>
    </row>
    <row r="644" spans="1:60" ht="12.95" customHeight="1" x14ac:dyDescent="0.25">
      <c r="A644" s="88" t="s">
        <v>14584</v>
      </c>
      <c r="B644" s="88">
        <v>82</v>
      </c>
      <c r="C644" s="88" t="s">
        <v>2527</v>
      </c>
      <c r="D644" s="270">
        <v>1102</v>
      </c>
      <c r="E644" s="88" t="s">
        <v>11932</v>
      </c>
      <c r="F644" s="88" t="s">
        <v>12863</v>
      </c>
      <c r="G644" s="200" t="s">
        <v>12863</v>
      </c>
      <c r="H644" s="88" t="s">
        <v>10196</v>
      </c>
      <c r="I644" s="88" t="s">
        <v>10206</v>
      </c>
      <c r="J644" s="88" t="s">
        <v>7456</v>
      </c>
      <c r="K644" s="89">
        <v>40642.33</v>
      </c>
      <c r="L644" s="89">
        <v>0</v>
      </c>
      <c r="M644" s="89">
        <f t="shared" si="42"/>
        <v>40642.33</v>
      </c>
      <c r="N644" s="284">
        <v>0</v>
      </c>
      <c r="O644" s="33" t="s">
        <v>16077</v>
      </c>
      <c r="P644" s="209" t="s">
        <v>9686</v>
      </c>
      <c r="Q644" s="206">
        <v>1294227</v>
      </c>
      <c r="R644" s="206" t="s">
        <v>14613</v>
      </c>
      <c r="S644" s="206" t="s">
        <v>14653</v>
      </c>
      <c r="T644" s="206" t="s">
        <v>2622</v>
      </c>
      <c r="U644" s="210" t="s">
        <v>14675</v>
      </c>
      <c r="V644" s="206" t="s">
        <v>14698</v>
      </c>
      <c r="W644" s="206" t="s">
        <v>14717</v>
      </c>
      <c r="X644" s="88"/>
      <c r="Y644" s="208">
        <v>20835</v>
      </c>
      <c r="Z644" s="208">
        <v>20835</v>
      </c>
      <c r="AA644" s="88"/>
      <c r="AB644" s="88"/>
      <c r="AC644" s="88"/>
      <c r="AD644" s="208">
        <v>20835</v>
      </c>
      <c r="AE644" s="206" t="s">
        <v>50</v>
      </c>
      <c r="AF644" s="208">
        <v>10417.5</v>
      </c>
      <c r="AG644" s="208">
        <v>0</v>
      </c>
      <c r="AH644" s="210" t="s">
        <v>27</v>
      </c>
      <c r="AI644" s="208">
        <v>0</v>
      </c>
      <c r="AJ644" s="206" t="s">
        <v>2629</v>
      </c>
      <c r="AK644" s="206" t="s">
        <v>2630</v>
      </c>
      <c r="AL644" s="209"/>
      <c r="AM644" s="206" t="s">
        <v>28</v>
      </c>
      <c r="AN644" s="206" t="s">
        <v>135</v>
      </c>
      <c r="AO644" s="206" t="s">
        <v>12630</v>
      </c>
      <c r="AP644" s="206" t="s">
        <v>45</v>
      </c>
      <c r="AQ644" s="206" t="s">
        <v>2641</v>
      </c>
      <c r="AR644" s="206" t="s">
        <v>32</v>
      </c>
      <c r="AS644" s="210" t="s">
        <v>460</v>
      </c>
      <c r="AT644" s="206" t="s">
        <v>34</v>
      </c>
      <c r="AU644" s="206" t="s">
        <v>71</v>
      </c>
      <c r="AV644" s="206" t="s">
        <v>11973</v>
      </c>
      <c r="AW644" s="206" t="s">
        <v>14782</v>
      </c>
      <c r="AX644" s="206" t="s">
        <v>13535</v>
      </c>
      <c r="AY644" s="253">
        <v>0</v>
      </c>
      <c r="AZ644" s="254" t="s">
        <v>14572</v>
      </c>
      <c r="BA644" s="206" t="s">
        <v>14810</v>
      </c>
      <c r="BB644" s="206" t="s">
        <v>14849</v>
      </c>
      <c r="BC644" s="206" t="s">
        <v>36</v>
      </c>
      <c r="BD644" s="208">
        <v>20835</v>
      </c>
      <c r="BE644" s="206" t="s">
        <v>14810</v>
      </c>
      <c r="BF644" s="206" t="s">
        <v>14782</v>
      </c>
      <c r="BG644" s="96">
        <f t="shared" si="39"/>
        <v>1399</v>
      </c>
      <c r="BH644" s="97">
        <f t="shared" si="40"/>
        <v>46.633333333333333</v>
      </c>
    </row>
    <row r="645" spans="1:60" ht="12.95" customHeight="1" x14ac:dyDescent="0.25">
      <c r="A645" s="88" t="s">
        <v>14584</v>
      </c>
      <c r="B645" s="88">
        <v>93</v>
      </c>
      <c r="C645" s="88" t="s">
        <v>2527</v>
      </c>
      <c r="D645" s="270">
        <v>5030</v>
      </c>
      <c r="E645" s="88" t="s">
        <v>2530</v>
      </c>
      <c r="F645" s="88" t="s">
        <v>11898</v>
      </c>
      <c r="G645" s="88"/>
      <c r="H645" s="88" t="s">
        <v>10196</v>
      </c>
      <c r="I645" s="88" t="s">
        <v>11890</v>
      </c>
      <c r="J645" s="88" t="s">
        <v>7456</v>
      </c>
      <c r="K645" s="89">
        <v>32846.877200000003</v>
      </c>
      <c r="L645" s="89">
        <v>0</v>
      </c>
      <c r="M645" s="89">
        <f t="shared" si="42"/>
        <v>32846.877200000003</v>
      </c>
      <c r="N645" s="284">
        <v>0</v>
      </c>
      <c r="O645" s="33" t="s">
        <v>16077</v>
      </c>
      <c r="P645" s="209" t="s">
        <v>9686</v>
      </c>
      <c r="Q645" s="206">
        <v>1207009</v>
      </c>
      <c r="R645" s="206" t="s">
        <v>14614</v>
      </c>
      <c r="S645" s="206" t="s">
        <v>14654</v>
      </c>
      <c r="T645" s="206" t="s">
        <v>2622</v>
      </c>
      <c r="U645" s="210" t="s">
        <v>14676</v>
      </c>
      <c r="V645" s="206" t="s">
        <v>14699</v>
      </c>
      <c r="W645" s="206" t="s">
        <v>12577</v>
      </c>
      <c r="X645" s="88"/>
      <c r="Y645" s="208">
        <v>15949</v>
      </c>
      <c r="Z645" s="208">
        <v>15949</v>
      </c>
      <c r="AA645" s="88"/>
      <c r="AB645" s="88"/>
      <c r="AC645" s="88"/>
      <c r="AD645" s="208">
        <v>15949</v>
      </c>
      <c r="AE645" s="206" t="s">
        <v>50</v>
      </c>
      <c r="AF645" s="208">
        <v>7974.5</v>
      </c>
      <c r="AG645" s="208">
        <v>0</v>
      </c>
      <c r="AH645" s="210" t="s">
        <v>27</v>
      </c>
      <c r="AI645" s="208">
        <v>0</v>
      </c>
      <c r="AJ645" s="206" t="s">
        <v>2629</v>
      </c>
      <c r="AK645" s="206" t="s">
        <v>2630</v>
      </c>
      <c r="AL645" s="209"/>
      <c r="AM645" s="206" t="s">
        <v>28</v>
      </c>
      <c r="AN645" s="206" t="s">
        <v>135</v>
      </c>
      <c r="AO645" s="206" t="s">
        <v>12630</v>
      </c>
      <c r="AP645" s="206" t="s">
        <v>45</v>
      </c>
      <c r="AQ645" s="206" t="s">
        <v>2653</v>
      </c>
      <c r="AR645" s="206" t="s">
        <v>32</v>
      </c>
      <c r="AS645" s="210" t="s">
        <v>616</v>
      </c>
      <c r="AT645" s="206" t="s">
        <v>34</v>
      </c>
      <c r="AU645" s="206" t="s">
        <v>71</v>
      </c>
      <c r="AV645" s="206" t="s">
        <v>11973</v>
      </c>
      <c r="AW645" s="206" t="s">
        <v>14783</v>
      </c>
      <c r="AX645" s="206" t="s">
        <v>13534</v>
      </c>
      <c r="AY645" s="253">
        <v>0</v>
      </c>
      <c r="AZ645" s="254" t="s">
        <v>14573</v>
      </c>
      <c r="BA645" s="206" t="s">
        <v>14811</v>
      </c>
      <c r="BB645" s="206" t="s">
        <v>14850</v>
      </c>
      <c r="BC645" s="206" t="s">
        <v>36</v>
      </c>
      <c r="BD645" s="208">
        <v>15949</v>
      </c>
      <c r="BE645" s="206" t="s">
        <v>14811</v>
      </c>
      <c r="BF645" s="206" t="s">
        <v>14783</v>
      </c>
      <c r="BG645" s="96">
        <f t="shared" si="39"/>
        <v>1714</v>
      </c>
      <c r="BH645" s="97">
        <f t="shared" si="40"/>
        <v>57.133333333333333</v>
      </c>
    </row>
    <row r="646" spans="1:60" ht="12.95" customHeight="1" x14ac:dyDescent="0.25">
      <c r="A646" s="88" t="s">
        <v>14584</v>
      </c>
      <c r="B646" s="88">
        <v>93</v>
      </c>
      <c r="C646" s="88" t="s">
        <v>2527</v>
      </c>
      <c r="D646" s="270">
        <v>5030</v>
      </c>
      <c r="E646" s="88" t="s">
        <v>2530</v>
      </c>
      <c r="F646" s="150" t="s">
        <v>11913</v>
      </c>
      <c r="G646" s="88"/>
      <c r="H646" s="88" t="s">
        <v>10196</v>
      </c>
      <c r="I646" s="88" t="s">
        <v>12861</v>
      </c>
      <c r="J646" s="88" t="s">
        <v>7456</v>
      </c>
      <c r="K646" s="89">
        <v>135805.29</v>
      </c>
      <c r="L646" s="89">
        <v>0</v>
      </c>
      <c r="M646" s="89">
        <f t="shared" si="42"/>
        <v>135805.29</v>
      </c>
      <c r="N646" s="284">
        <v>0</v>
      </c>
      <c r="O646" s="33" t="s">
        <v>16077</v>
      </c>
      <c r="P646" s="209" t="s">
        <v>9686</v>
      </c>
      <c r="Q646" s="206">
        <v>1102346</v>
      </c>
      <c r="R646" s="206" t="s">
        <v>14615</v>
      </c>
      <c r="S646" s="206" t="s">
        <v>14655</v>
      </c>
      <c r="T646" s="206" t="s">
        <v>2622</v>
      </c>
      <c r="U646" s="210" t="s">
        <v>14677</v>
      </c>
      <c r="V646" s="206" t="s">
        <v>14700</v>
      </c>
      <c r="W646" s="206" t="s">
        <v>14718</v>
      </c>
      <c r="X646" s="88"/>
      <c r="Y646" s="208">
        <v>59591.89</v>
      </c>
      <c r="Z646" s="208">
        <v>59591.89</v>
      </c>
      <c r="AA646" s="88"/>
      <c r="AB646" s="88"/>
      <c r="AC646" s="88"/>
      <c r="AD646" s="208">
        <v>59591.89</v>
      </c>
      <c r="AE646" s="206" t="s">
        <v>50</v>
      </c>
      <c r="AF646" s="208">
        <v>29795.95</v>
      </c>
      <c r="AG646" s="208">
        <v>0</v>
      </c>
      <c r="AH646" s="210" t="s">
        <v>27</v>
      </c>
      <c r="AI646" s="208">
        <v>0</v>
      </c>
      <c r="AJ646" s="206" t="s">
        <v>2629</v>
      </c>
      <c r="AK646" s="206" t="s">
        <v>2630</v>
      </c>
      <c r="AL646" s="206" t="s">
        <v>2626</v>
      </c>
      <c r="AM646" s="206" t="s">
        <v>28</v>
      </c>
      <c r="AN646" s="206" t="s">
        <v>135</v>
      </c>
      <c r="AO646" s="206" t="s">
        <v>12630</v>
      </c>
      <c r="AP646" s="206" t="s">
        <v>45</v>
      </c>
      <c r="AQ646" s="209"/>
      <c r="AR646" s="206" t="s">
        <v>32</v>
      </c>
      <c r="AS646" s="210" t="s">
        <v>692</v>
      </c>
      <c r="AT646" s="206" t="s">
        <v>34</v>
      </c>
      <c r="AU646" s="206" t="s">
        <v>71</v>
      </c>
      <c r="AV646" s="206" t="s">
        <v>11973</v>
      </c>
      <c r="AW646" s="206" t="s">
        <v>14783</v>
      </c>
      <c r="AX646" s="206" t="s">
        <v>13534</v>
      </c>
      <c r="AY646" s="253">
        <v>0</v>
      </c>
      <c r="AZ646" s="254" t="s">
        <v>14574</v>
      </c>
      <c r="BA646" s="206" t="s">
        <v>14812</v>
      </c>
      <c r="BB646" s="206" t="s">
        <v>14851</v>
      </c>
      <c r="BC646" s="206" t="s">
        <v>36</v>
      </c>
      <c r="BD646" s="208">
        <v>59591.89</v>
      </c>
      <c r="BE646" s="206" t="s">
        <v>14812</v>
      </c>
      <c r="BF646" s="206" t="s">
        <v>14783</v>
      </c>
      <c r="BG646" s="96">
        <f t="shared" si="39"/>
        <v>1930</v>
      </c>
      <c r="BH646" s="97">
        <f t="shared" si="40"/>
        <v>64.333333333333329</v>
      </c>
    </row>
    <row r="647" spans="1:60" ht="12.95" customHeight="1" x14ac:dyDescent="0.25">
      <c r="A647" s="88" t="s">
        <v>14584</v>
      </c>
      <c r="B647" s="88">
        <v>93</v>
      </c>
      <c r="C647" s="88" t="s">
        <v>2527</v>
      </c>
      <c r="D647" s="270">
        <v>1004</v>
      </c>
      <c r="E647" s="88" t="s">
        <v>2533</v>
      </c>
      <c r="F647" s="88" t="s">
        <v>11898</v>
      </c>
      <c r="G647" s="88"/>
      <c r="H647" s="88" t="s">
        <v>10202</v>
      </c>
      <c r="I647" s="88" t="s">
        <v>10202</v>
      </c>
      <c r="J647" s="88" t="s">
        <v>7839</v>
      </c>
      <c r="K647" s="89">
        <v>7948.78</v>
      </c>
      <c r="L647" s="89">
        <v>7948.78</v>
      </c>
      <c r="M647" s="89">
        <f t="shared" si="42"/>
        <v>0</v>
      </c>
      <c r="N647" s="292">
        <v>1589.76</v>
      </c>
      <c r="O647" s="298" t="s">
        <v>16071</v>
      </c>
      <c r="P647" s="209" t="s">
        <v>9686</v>
      </c>
      <c r="Q647" s="206">
        <v>840012</v>
      </c>
      <c r="R647" s="206" t="s">
        <v>14616</v>
      </c>
      <c r="S647" s="206" t="s">
        <v>14656</v>
      </c>
      <c r="T647" s="206" t="s">
        <v>2622</v>
      </c>
      <c r="U647" s="210" t="s">
        <v>14678</v>
      </c>
      <c r="V647" s="206" t="s">
        <v>14701</v>
      </c>
      <c r="W647" s="206" t="s">
        <v>14719</v>
      </c>
      <c r="X647" s="88"/>
      <c r="Y647" s="208">
        <v>10909.3</v>
      </c>
      <c r="Z647" s="208">
        <v>10909.3</v>
      </c>
      <c r="AA647" s="88"/>
      <c r="AB647" s="88"/>
      <c r="AC647" s="88"/>
      <c r="AD647" s="208">
        <v>10909.3</v>
      </c>
      <c r="AE647" s="206" t="s">
        <v>26</v>
      </c>
      <c r="AF647" s="208">
        <v>10909.3</v>
      </c>
      <c r="AG647" s="208">
        <v>0</v>
      </c>
      <c r="AH647" s="210" t="s">
        <v>27</v>
      </c>
      <c r="AI647" s="208">
        <v>0</v>
      </c>
      <c r="AJ647" s="206" t="s">
        <v>2624</v>
      </c>
      <c r="AK647" s="206" t="s">
        <v>2625</v>
      </c>
      <c r="AL647" s="206" t="s">
        <v>2670</v>
      </c>
      <c r="AM647" s="206" t="s">
        <v>28</v>
      </c>
      <c r="AN647" s="206" t="s">
        <v>44</v>
      </c>
      <c r="AO647" s="206" t="s">
        <v>12630</v>
      </c>
      <c r="AP647" s="206" t="s">
        <v>45</v>
      </c>
      <c r="AQ647" s="206" t="s">
        <v>32</v>
      </c>
      <c r="AR647" s="206" t="s">
        <v>32</v>
      </c>
      <c r="AS647" s="210" t="s">
        <v>120</v>
      </c>
      <c r="AT647" s="206" t="s">
        <v>84</v>
      </c>
      <c r="AU647" s="206" t="s">
        <v>85</v>
      </c>
      <c r="AV647" s="206" t="s">
        <v>11973</v>
      </c>
      <c r="AW647" s="206" t="s">
        <v>14779</v>
      </c>
      <c r="AX647" s="206" t="s">
        <v>13909</v>
      </c>
      <c r="AY647" s="253">
        <v>0</v>
      </c>
      <c r="AZ647" s="254" t="s">
        <v>14575</v>
      </c>
      <c r="BA647" s="206" t="s">
        <v>14813</v>
      </c>
      <c r="BB647" s="206" t="s">
        <v>14852</v>
      </c>
      <c r="BC647" s="206" t="s">
        <v>36</v>
      </c>
      <c r="BD647" s="208">
        <v>10909.3</v>
      </c>
      <c r="BE647" s="206" t="s">
        <v>14813</v>
      </c>
      <c r="BF647" s="206" t="s">
        <v>14779</v>
      </c>
      <c r="BG647" s="96">
        <f t="shared" si="39"/>
        <v>2091</v>
      </c>
      <c r="BH647" s="97">
        <f t="shared" si="40"/>
        <v>69.7</v>
      </c>
    </row>
    <row r="648" spans="1:60" ht="12.95" customHeight="1" x14ac:dyDescent="0.25">
      <c r="A648" s="88" t="s">
        <v>14584</v>
      </c>
      <c r="B648" s="88">
        <v>93</v>
      </c>
      <c r="C648" s="88" t="s">
        <v>2527</v>
      </c>
      <c r="D648" s="270">
        <v>1004</v>
      </c>
      <c r="E648" s="88" t="s">
        <v>2533</v>
      </c>
      <c r="F648" s="88" t="s">
        <v>11898</v>
      </c>
      <c r="G648" s="88"/>
      <c r="H648" s="88" t="s">
        <v>10196</v>
      </c>
      <c r="I648" s="88" t="s">
        <v>11891</v>
      </c>
      <c r="J648" s="88" t="s">
        <v>7456</v>
      </c>
      <c r="K648" s="89">
        <v>27330.4866</v>
      </c>
      <c r="L648" s="89">
        <v>0</v>
      </c>
      <c r="M648" s="89">
        <f t="shared" si="42"/>
        <v>27330.4866</v>
      </c>
      <c r="N648" s="284">
        <v>0</v>
      </c>
      <c r="O648" s="33" t="s">
        <v>16077</v>
      </c>
      <c r="P648" s="209" t="s">
        <v>9686</v>
      </c>
      <c r="Q648" s="206">
        <v>826443</v>
      </c>
      <c r="R648" s="206" t="s">
        <v>14617</v>
      </c>
      <c r="S648" s="206" t="s">
        <v>14657</v>
      </c>
      <c r="T648" s="206" t="s">
        <v>2622</v>
      </c>
      <c r="U648" s="210" t="s">
        <v>14679</v>
      </c>
      <c r="V648" s="206" t="s">
        <v>14702</v>
      </c>
      <c r="W648" s="206" t="s">
        <v>14720</v>
      </c>
      <c r="X648" s="88"/>
      <c r="Y648" s="208">
        <v>10000</v>
      </c>
      <c r="Z648" s="208">
        <v>10000</v>
      </c>
      <c r="AA648" s="88"/>
      <c r="AB648" s="88"/>
      <c r="AC648" s="88"/>
      <c r="AD648" s="208">
        <v>10000</v>
      </c>
      <c r="AE648" s="206" t="s">
        <v>26</v>
      </c>
      <c r="AF648" s="208">
        <v>10000</v>
      </c>
      <c r="AG648" s="208">
        <v>13321.33</v>
      </c>
      <c r="AH648" s="210" t="s">
        <v>27</v>
      </c>
      <c r="AI648" s="208">
        <v>0</v>
      </c>
      <c r="AJ648" s="206" t="s">
        <v>2624</v>
      </c>
      <c r="AK648" s="206" t="s">
        <v>2638</v>
      </c>
      <c r="AL648" s="209"/>
      <c r="AM648" s="206" t="s">
        <v>28</v>
      </c>
      <c r="AN648" s="206" t="s">
        <v>44</v>
      </c>
      <c r="AO648" s="206" t="s">
        <v>12630</v>
      </c>
      <c r="AP648" s="206" t="s">
        <v>45</v>
      </c>
      <c r="AQ648" s="206" t="s">
        <v>2632</v>
      </c>
      <c r="AR648" s="206" t="s">
        <v>131</v>
      </c>
      <c r="AS648" s="210" t="s">
        <v>179</v>
      </c>
      <c r="AT648" s="206" t="s">
        <v>123</v>
      </c>
      <c r="AU648" s="206" t="s">
        <v>185</v>
      </c>
      <c r="AV648" s="206" t="s">
        <v>11973</v>
      </c>
      <c r="AW648" s="206" t="s">
        <v>14778</v>
      </c>
      <c r="AX648" s="206" t="s">
        <v>14196</v>
      </c>
      <c r="AY648" s="253">
        <v>0</v>
      </c>
      <c r="AZ648" s="254" t="s">
        <v>14576</v>
      </c>
      <c r="BA648" s="206" t="s">
        <v>14814</v>
      </c>
      <c r="BB648" s="206" t="s">
        <v>14853</v>
      </c>
      <c r="BC648" s="206" t="s">
        <v>36</v>
      </c>
      <c r="BD648" s="208">
        <v>10000</v>
      </c>
      <c r="BE648" s="206" t="s">
        <v>14814</v>
      </c>
      <c r="BF648" s="206" t="s">
        <v>14778</v>
      </c>
      <c r="BG648" s="96">
        <f t="shared" si="39"/>
        <v>2230</v>
      </c>
      <c r="BH648" s="97">
        <f t="shared" si="40"/>
        <v>74.333333333333329</v>
      </c>
    </row>
    <row r="649" spans="1:60" ht="12.95" customHeight="1" x14ac:dyDescent="0.25">
      <c r="A649" s="88" t="s">
        <v>14584</v>
      </c>
      <c r="B649" s="88">
        <v>93</v>
      </c>
      <c r="C649" s="88" t="s">
        <v>2527</v>
      </c>
      <c r="D649" s="270">
        <v>5030</v>
      </c>
      <c r="E649" s="88" t="s">
        <v>2530</v>
      </c>
      <c r="F649" s="88" t="s">
        <v>10200</v>
      </c>
      <c r="G649" s="88"/>
      <c r="H649" s="88" t="s">
        <v>10196</v>
      </c>
      <c r="I649" s="88" t="s">
        <v>11891</v>
      </c>
      <c r="J649" s="88" t="s">
        <v>7839</v>
      </c>
      <c r="K649" s="89">
        <v>2018.3</v>
      </c>
      <c r="L649" s="89">
        <v>2018.3</v>
      </c>
      <c r="M649" s="89">
        <f t="shared" si="42"/>
        <v>0</v>
      </c>
      <c r="N649" s="284">
        <v>0</v>
      </c>
      <c r="O649" s="33" t="s">
        <v>16077</v>
      </c>
      <c r="P649" s="209" t="s">
        <v>9686</v>
      </c>
      <c r="Q649" s="206">
        <v>835960</v>
      </c>
      <c r="R649" s="206" t="s">
        <v>14618</v>
      </c>
      <c r="S649" s="206" t="s">
        <v>14158</v>
      </c>
      <c r="T649" s="206" t="s">
        <v>2622</v>
      </c>
      <c r="U649" s="210" t="s">
        <v>14680</v>
      </c>
      <c r="V649" s="206" t="s">
        <v>14160</v>
      </c>
      <c r="W649" s="206" t="s">
        <v>14161</v>
      </c>
      <c r="X649" s="88"/>
      <c r="Y649" s="208">
        <v>1102.67</v>
      </c>
      <c r="Z649" s="208">
        <v>1102.67</v>
      </c>
      <c r="AA649" s="88"/>
      <c r="AB649" s="88"/>
      <c r="AC649" s="88"/>
      <c r="AD649" s="208">
        <v>1102.67</v>
      </c>
      <c r="AE649" s="206" t="s">
        <v>26</v>
      </c>
      <c r="AF649" s="208">
        <v>1102.67</v>
      </c>
      <c r="AG649" s="208">
        <v>110.26</v>
      </c>
      <c r="AH649" s="210" t="s">
        <v>27</v>
      </c>
      <c r="AI649" s="208">
        <v>0</v>
      </c>
      <c r="AJ649" s="206" t="s">
        <v>2624</v>
      </c>
      <c r="AK649" s="206" t="s">
        <v>2630</v>
      </c>
      <c r="AL649" s="209"/>
      <c r="AM649" s="206" t="s">
        <v>28</v>
      </c>
      <c r="AN649" s="206" t="s">
        <v>44</v>
      </c>
      <c r="AO649" s="206" t="s">
        <v>12630</v>
      </c>
      <c r="AP649" s="206" t="s">
        <v>87</v>
      </c>
      <c r="AQ649" s="206" t="s">
        <v>2634</v>
      </c>
      <c r="AR649" s="206" t="s">
        <v>32</v>
      </c>
      <c r="AS649" s="210" t="s">
        <v>62</v>
      </c>
      <c r="AT649" s="206" t="s">
        <v>34</v>
      </c>
      <c r="AU649" s="206" t="s">
        <v>71</v>
      </c>
      <c r="AV649" s="206" t="s">
        <v>11973</v>
      </c>
      <c r="AW649" s="206" t="s">
        <v>14778</v>
      </c>
      <c r="AX649" s="206" t="s">
        <v>13914</v>
      </c>
      <c r="AY649" s="253">
        <v>0</v>
      </c>
      <c r="AZ649" s="254" t="s">
        <v>14577</v>
      </c>
      <c r="BA649" s="206" t="s">
        <v>14815</v>
      </c>
      <c r="BB649" s="206" t="s">
        <v>14854</v>
      </c>
      <c r="BC649" s="206" t="s">
        <v>36</v>
      </c>
      <c r="BD649" s="208">
        <v>1102.67</v>
      </c>
      <c r="BE649" s="206" t="s">
        <v>14815</v>
      </c>
      <c r="BF649" s="206" t="s">
        <v>14778</v>
      </c>
      <c r="BG649" s="96">
        <f t="shared" si="39"/>
        <v>2174</v>
      </c>
      <c r="BH649" s="97">
        <f t="shared" si="40"/>
        <v>72.466666666666669</v>
      </c>
    </row>
    <row r="650" spans="1:60" ht="12.95" customHeight="1" x14ac:dyDescent="0.25">
      <c r="A650" s="88" t="s">
        <v>14584</v>
      </c>
      <c r="B650" s="88">
        <v>82</v>
      </c>
      <c r="C650" s="88" t="s">
        <v>2527</v>
      </c>
      <c r="D650" s="270">
        <v>5043</v>
      </c>
      <c r="E650" s="88" t="s">
        <v>11357</v>
      </c>
      <c r="F650" s="88" t="s">
        <v>10461</v>
      </c>
      <c r="G650" s="88"/>
      <c r="H650" s="88" t="s">
        <v>10202</v>
      </c>
      <c r="I650" s="88" t="s">
        <v>10202</v>
      </c>
      <c r="J650" s="88" t="s">
        <v>7456</v>
      </c>
      <c r="K650" s="89">
        <v>86115.809200000003</v>
      </c>
      <c r="L650" s="89">
        <v>0</v>
      </c>
      <c r="M650" s="89">
        <f t="shared" si="42"/>
        <v>86115.809200000003</v>
      </c>
      <c r="N650" s="284">
        <v>0</v>
      </c>
      <c r="O650" s="33" t="s">
        <v>16077</v>
      </c>
      <c r="P650" s="209" t="s">
        <v>7842</v>
      </c>
      <c r="Q650" s="206">
        <v>1839398</v>
      </c>
      <c r="R650" s="206" t="s">
        <v>14619</v>
      </c>
      <c r="S650" s="206" t="s">
        <v>14658</v>
      </c>
      <c r="T650" s="206" t="s">
        <v>2622</v>
      </c>
      <c r="U650" s="210" t="s">
        <v>14681</v>
      </c>
      <c r="V650" s="206" t="s">
        <v>14703</v>
      </c>
      <c r="W650" s="206" t="s">
        <v>14721</v>
      </c>
      <c r="X650" s="88"/>
      <c r="Y650" s="208">
        <v>75000</v>
      </c>
      <c r="Z650" s="208">
        <v>75000</v>
      </c>
      <c r="AA650" s="88"/>
      <c r="AB650" s="88"/>
      <c r="AC650" s="88"/>
      <c r="AD650" s="208">
        <v>75000</v>
      </c>
      <c r="AE650" s="206" t="s">
        <v>50</v>
      </c>
      <c r="AF650" s="208">
        <v>37500</v>
      </c>
      <c r="AG650" s="208">
        <v>0</v>
      </c>
      <c r="AH650" s="210" t="s">
        <v>27</v>
      </c>
      <c r="AI650" s="208">
        <v>0</v>
      </c>
      <c r="AJ650" s="206" t="s">
        <v>2629</v>
      </c>
      <c r="AK650" s="206" t="s">
        <v>2630</v>
      </c>
      <c r="AL650" s="209"/>
      <c r="AM650" s="206" t="s">
        <v>28</v>
      </c>
      <c r="AN650" s="206" t="s">
        <v>44</v>
      </c>
      <c r="AO650" s="206" t="s">
        <v>298</v>
      </c>
      <c r="AP650" s="206" t="s">
        <v>45</v>
      </c>
      <c r="AQ650" s="206" t="s">
        <v>2645</v>
      </c>
      <c r="AR650" s="206" t="s">
        <v>32</v>
      </c>
      <c r="AS650" s="210" t="s">
        <v>49</v>
      </c>
      <c r="AT650" s="206" t="s">
        <v>34</v>
      </c>
      <c r="AU650" s="206" t="s">
        <v>71</v>
      </c>
      <c r="AV650" s="206" t="s">
        <v>11973</v>
      </c>
      <c r="AW650" s="206" t="s">
        <v>14779</v>
      </c>
      <c r="AX650" s="206" t="s">
        <v>13535</v>
      </c>
      <c r="AY650" s="253">
        <v>0</v>
      </c>
      <c r="AZ650" s="254" t="s">
        <v>14578</v>
      </c>
      <c r="BA650" s="206" t="s">
        <v>14816</v>
      </c>
      <c r="BB650" s="206" t="s">
        <v>14855</v>
      </c>
      <c r="BC650" s="206" t="s">
        <v>36</v>
      </c>
      <c r="BD650" s="208">
        <v>75000</v>
      </c>
      <c r="BE650" s="206" t="s">
        <v>14816</v>
      </c>
      <c r="BF650" s="206" t="s">
        <v>14779</v>
      </c>
      <c r="BG650" s="96">
        <f t="shared" si="39"/>
        <v>243</v>
      </c>
      <c r="BH650" s="97">
        <f t="shared" si="40"/>
        <v>8.1</v>
      </c>
    </row>
    <row r="651" spans="1:60" ht="12.95" customHeight="1" x14ac:dyDescent="0.25">
      <c r="A651" s="88" t="s">
        <v>14584</v>
      </c>
      <c r="B651" s="88">
        <v>93</v>
      </c>
      <c r="C651" s="88" t="s">
        <v>2527</v>
      </c>
      <c r="D651" s="270">
        <v>8061</v>
      </c>
      <c r="E651" s="88" t="s">
        <v>3633</v>
      </c>
      <c r="F651" s="88" t="s">
        <v>10461</v>
      </c>
      <c r="G651" s="88"/>
      <c r="H651" s="88" t="s">
        <v>10196</v>
      </c>
      <c r="I651" s="88" t="s">
        <v>12862</v>
      </c>
      <c r="J651" s="88" t="s">
        <v>7456</v>
      </c>
      <c r="K651" s="89">
        <v>12313.648999999999</v>
      </c>
      <c r="L651" s="89">
        <v>0</v>
      </c>
      <c r="M651" s="89">
        <f t="shared" si="42"/>
        <v>12313.648999999999</v>
      </c>
      <c r="N651" s="284">
        <v>0</v>
      </c>
      <c r="O651" s="33" t="s">
        <v>16077</v>
      </c>
      <c r="P651" s="209" t="s">
        <v>7842</v>
      </c>
      <c r="Q651" s="206">
        <v>1857372</v>
      </c>
      <c r="R651" s="206" t="s">
        <v>14620</v>
      </c>
      <c r="S651" s="206" t="s">
        <v>14659</v>
      </c>
      <c r="T651" s="206" t="s">
        <v>2622</v>
      </c>
      <c r="U651" s="210" t="s">
        <v>14682</v>
      </c>
      <c r="V651" s="206" t="s">
        <v>14704</v>
      </c>
      <c r="W651" s="206" t="s">
        <v>14722</v>
      </c>
      <c r="X651" s="88"/>
      <c r="Y651" s="208">
        <v>11188</v>
      </c>
      <c r="Z651" s="208">
        <v>11188</v>
      </c>
      <c r="AA651" s="88"/>
      <c r="AB651" s="88"/>
      <c r="AC651" s="88"/>
      <c r="AD651" s="208">
        <v>11188</v>
      </c>
      <c r="AE651" s="206" t="s">
        <v>50</v>
      </c>
      <c r="AF651" s="208">
        <v>5594</v>
      </c>
      <c r="AG651" s="208">
        <v>0</v>
      </c>
      <c r="AH651" s="210" t="s">
        <v>27</v>
      </c>
      <c r="AI651" s="208">
        <v>0</v>
      </c>
      <c r="AJ651" s="206" t="s">
        <v>2629</v>
      </c>
      <c r="AK651" s="206" t="s">
        <v>2630</v>
      </c>
      <c r="AL651" s="209"/>
      <c r="AM651" s="206" t="s">
        <v>28</v>
      </c>
      <c r="AN651" s="206" t="s">
        <v>44</v>
      </c>
      <c r="AO651" s="206" t="s">
        <v>298</v>
      </c>
      <c r="AP651" s="206" t="s">
        <v>31</v>
      </c>
      <c r="AQ651" s="206" t="s">
        <v>2632</v>
      </c>
      <c r="AR651" s="206" t="s">
        <v>139</v>
      </c>
      <c r="AS651" s="210" t="s">
        <v>555</v>
      </c>
      <c r="AT651" s="206" t="s">
        <v>34</v>
      </c>
      <c r="AU651" s="206" t="s">
        <v>71</v>
      </c>
      <c r="AV651" s="206" t="s">
        <v>11973</v>
      </c>
      <c r="AW651" s="206" t="s">
        <v>14779</v>
      </c>
      <c r="AX651" s="206" t="s">
        <v>13535</v>
      </c>
      <c r="AY651" s="253">
        <v>0</v>
      </c>
      <c r="AZ651" s="254" t="s">
        <v>14579</v>
      </c>
      <c r="BA651" s="206" t="s">
        <v>14817</v>
      </c>
      <c r="BB651" s="206" t="s">
        <v>14856</v>
      </c>
      <c r="BC651" s="206" t="s">
        <v>36</v>
      </c>
      <c r="BD651" s="208">
        <v>11188</v>
      </c>
      <c r="BE651" s="206" t="s">
        <v>14817</v>
      </c>
      <c r="BF651" s="206" t="s">
        <v>14779</v>
      </c>
      <c r="BG651" s="96">
        <f t="shared" si="39"/>
        <v>209</v>
      </c>
      <c r="BH651" s="97">
        <f t="shared" si="40"/>
        <v>6.9666666666666668</v>
      </c>
    </row>
    <row r="652" spans="1:60" ht="12.95" customHeight="1" x14ac:dyDescent="0.25">
      <c r="A652" s="88" t="s">
        <v>14584</v>
      </c>
      <c r="B652" s="88">
        <v>14</v>
      </c>
      <c r="C652" s="88" t="s">
        <v>2528</v>
      </c>
      <c r="D652" s="270">
        <v>8100</v>
      </c>
      <c r="E652" s="88" t="s">
        <v>12202</v>
      </c>
      <c r="F652" s="88" t="s">
        <v>11921</v>
      </c>
      <c r="G652" s="88"/>
      <c r="H652" s="88" t="s">
        <v>10196</v>
      </c>
      <c r="I652" s="88" t="s">
        <v>11891</v>
      </c>
      <c r="J652" s="88" t="s">
        <v>7456</v>
      </c>
      <c r="K652" s="89">
        <v>25223.325000000001</v>
      </c>
      <c r="L652" s="89">
        <v>0</v>
      </c>
      <c r="M652" s="89">
        <f t="shared" si="42"/>
        <v>25223.325000000001</v>
      </c>
      <c r="N652" s="284">
        <v>0</v>
      </c>
      <c r="O652" s="33" t="s">
        <v>16077</v>
      </c>
      <c r="P652" s="209" t="s">
        <v>7842</v>
      </c>
      <c r="Q652" s="206">
        <v>1897778</v>
      </c>
      <c r="R652" s="206" t="s">
        <v>14621</v>
      </c>
      <c r="S652" s="206" t="s">
        <v>14660</v>
      </c>
      <c r="T652" s="206" t="s">
        <v>2646</v>
      </c>
      <c r="U652" s="210" t="s">
        <v>14683</v>
      </c>
      <c r="V652" s="206" t="s">
        <v>14705</v>
      </c>
      <c r="W652" s="206" t="s">
        <v>14723</v>
      </c>
      <c r="X652" s="88"/>
      <c r="Y652" s="208">
        <v>24000</v>
      </c>
      <c r="Z652" s="208">
        <v>24000</v>
      </c>
      <c r="AA652" s="88"/>
      <c r="AB652" s="88"/>
      <c r="AC652" s="88"/>
      <c r="AD652" s="208">
        <v>24000</v>
      </c>
      <c r="AE652" s="206" t="s">
        <v>50</v>
      </c>
      <c r="AF652" s="208">
        <v>12000</v>
      </c>
      <c r="AG652" s="208">
        <v>0</v>
      </c>
      <c r="AH652" s="210" t="s">
        <v>27</v>
      </c>
      <c r="AI652" s="208">
        <v>0</v>
      </c>
      <c r="AJ652" s="206" t="s">
        <v>2629</v>
      </c>
      <c r="AK652" s="206" t="s">
        <v>2630</v>
      </c>
      <c r="AL652" s="209"/>
      <c r="AM652" s="206" t="s">
        <v>28</v>
      </c>
      <c r="AN652" s="206" t="s">
        <v>37</v>
      </c>
      <c r="AO652" s="206" t="s">
        <v>14774</v>
      </c>
      <c r="AP652" s="206" t="s">
        <v>31</v>
      </c>
      <c r="AQ652" s="206" t="s">
        <v>2632</v>
      </c>
      <c r="AR652" s="206" t="s">
        <v>131</v>
      </c>
      <c r="AS652" s="210" t="s">
        <v>555</v>
      </c>
      <c r="AT652" s="206" t="s">
        <v>34</v>
      </c>
      <c r="AU652" s="206" t="s">
        <v>71</v>
      </c>
      <c r="AV652" s="206" t="s">
        <v>11973</v>
      </c>
      <c r="AW652" s="206" t="s">
        <v>14779</v>
      </c>
      <c r="AX652" s="206" t="s">
        <v>13535</v>
      </c>
      <c r="AY652" s="253">
        <v>0</v>
      </c>
      <c r="AZ652" s="254" t="s">
        <v>14580</v>
      </c>
      <c r="BA652" s="206" t="s">
        <v>14818</v>
      </c>
      <c r="BB652" s="206" t="s">
        <v>14857</v>
      </c>
      <c r="BC652" s="206" t="s">
        <v>36</v>
      </c>
      <c r="BD652" s="208">
        <v>24000</v>
      </c>
      <c r="BE652" s="206" t="s">
        <v>14818</v>
      </c>
      <c r="BF652" s="206" t="s">
        <v>14779</v>
      </c>
      <c r="BG652" s="96">
        <f t="shared" si="39"/>
        <v>133</v>
      </c>
      <c r="BH652" s="97">
        <f t="shared" si="40"/>
        <v>4.4333333333333336</v>
      </c>
    </row>
    <row r="653" spans="1:60" ht="12.95" customHeight="1" x14ac:dyDescent="0.25">
      <c r="A653" s="88" t="s">
        <v>14584</v>
      </c>
      <c r="B653" s="88">
        <v>82</v>
      </c>
      <c r="C653" s="88" t="s">
        <v>2527</v>
      </c>
      <c r="D653" s="270">
        <v>165</v>
      </c>
      <c r="E653" s="88" t="s">
        <v>2532</v>
      </c>
      <c r="F653" s="88" t="s">
        <v>11898</v>
      </c>
      <c r="G653" s="88"/>
      <c r="H653" s="88" t="s">
        <v>11884</v>
      </c>
      <c r="I653" s="88" t="s">
        <v>13987</v>
      </c>
      <c r="J653" s="88" t="s">
        <v>7456</v>
      </c>
      <c r="K653" s="89">
        <v>68186.445800000001</v>
      </c>
      <c r="L653" s="89">
        <v>0</v>
      </c>
      <c r="M653" s="89">
        <f t="shared" si="42"/>
        <v>68186.445800000001</v>
      </c>
      <c r="N653" s="284">
        <v>0</v>
      </c>
      <c r="O653" s="33" t="s">
        <v>16077</v>
      </c>
      <c r="P653" s="209" t="s">
        <v>9686</v>
      </c>
      <c r="Q653" s="206">
        <v>1304861</v>
      </c>
      <c r="R653" s="206" t="s">
        <v>14622</v>
      </c>
      <c r="S653" s="206" t="s">
        <v>14661</v>
      </c>
      <c r="T653" s="206" t="s">
        <v>2622</v>
      </c>
      <c r="U653" s="210" t="s">
        <v>14684</v>
      </c>
      <c r="V653" s="206" t="s">
        <v>14706</v>
      </c>
      <c r="W653" s="206" t="s">
        <v>14724</v>
      </c>
      <c r="X653" s="88"/>
      <c r="Y653" s="208">
        <v>35000</v>
      </c>
      <c r="Z653" s="208">
        <v>40000</v>
      </c>
      <c r="AA653" s="88"/>
      <c r="AB653" s="88"/>
      <c r="AC653" s="88"/>
      <c r="AD653" s="208">
        <v>35000</v>
      </c>
      <c r="AE653" s="206" t="s">
        <v>50</v>
      </c>
      <c r="AF653" s="208">
        <v>17500</v>
      </c>
      <c r="AG653" s="208">
        <v>0</v>
      </c>
      <c r="AH653" s="210" t="s">
        <v>27</v>
      </c>
      <c r="AI653" s="208">
        <v>0</v>
      </c>
      <c r="AJ653" s="206" t="s">
        <v>2629</v>
      </c>
      <c r="AK653" s="206" t="s">
        <v>2630</v>
      </c>
      <c r="AL653" s="206" t="s">
        <v>2626</v>
      </c>
      <c r="AM653" s="206" t="s">
        <v>28</v>
      </c>
      <c r="AN653" s="206" t="s">
        <v>44</v>
      </c>
      <c r="AO653" s="206" t="s">
        <v>14775</v>
      </c>
      <c r="AP653" s="206" t="s">
        <v>197</v>
      </c>
      <c r="AQ653" s="206" t="s">
        <v>2645</v>
      </c>
      <c r="AR653" s="206" t="s">
        <v>32</v>
      </c>
      <c r="AS653" s="210" t="s">
        <v>62</v>
      </c>
      <c r="AT653" s="206" t="s">
        <v>34</v>
      </c>
      <c r="AU653" s="206" t="s">
        <v>71</v>
      </c>
      <c r="AV653" s="206" t="s">
        <v>11973</v>
      </c>
      <c r="AW653" s="206" t="s">
        <v>14782</v>
      </c>
      <c r="AX653" s="206" t="s">
        <v>13534</v>
      </c>
      <c r="AY653" s="253">
        <v>0</v>
      </c>
      <c r="AZ653" s="254" t="s">
        <v>14581</v>
      </c>
      <c r="BA653" s="206" t="s">
        <v>14819</v>
      </c>
      <c r="BB653" s="206" t="s">
        <v>14858</v>
      </c>
      <c r="BC653" s="206" t="s">
        <v>36</v>
      </c>
      <c r="BD653" s="208">
        <v>35000</v>
      </c>
      <c r="BE653" s="206" t="s">
        <v>14819</v>
      </c>
      <c r="BF653" s="206" t="s">
        <v>14782</v>
      </c>
      <c r="BG653" s="96">
        <f t="shared" si="39"/>
        <v>1646</v>
      </c>
      <c r="BH653" s="97">
        <f t="shared" si="40"/>
        <v>54.866666666666667</v>
      </c>
    </row>
    <row r="654" spans="1:60" ht="12.95" customHeight="1" x14ac:dyDescent="0.25">
      <c r="A654" s="88" t="s">
        <v>14584</v>
      </c>
      <c r="B654" s="88">
        <v>14</v>
      </c>
      <c r="C654" s="88" t="s">
        <v>2528</v>
      </c>
      <c r="D654" s="270">
        <v>5002</v>
      </c>
      <c r="E654" s="88" t="s">
        <v>2531</v>
      </c>
      <c r="F654" s="88" t="s">
        <v>11921</v>
      </c>
      <c r="G654" s="88"/>
      <c r="H654" s="88" t="s">
        <v>10196</v>
      </c>
      <c r="I654" s="88" t="s">
        <v>14918</v>
      </c>
      <c r="J654" s="88" t="s">
        <v>7838</v>
      </c>
      <c r="K654" s="89">
        <v>1990.76</v>
      </c>
      <c r="L654" s="89">
        <v>1990.76</v>
      </c>
      <c r="M654" s="89">
        <f t="shared" si="42"/>
        <v>0</v>
      </c>
      <c r="N654" s="284">
        <v>0</v>
      </c>
      <c r="O654" s="33" t="s">
        <v>16077</v>
      </c>
      <c r="P654" s="209" t="s">
        <v>7842</v>
      </c>
      <c r="Q654" s="206">
        <v>1512932</v>
      </c>
      <c r="R654" s="206" t="s">
        <v>14623</v>
      </c>
      <c r="S654" s="206" t="s">
        <v>14662</v>
      </c>
      <c r="T654" s="206" t="s">
        <v>2646</v>
      </c>
      <c r="U654" s="210" t="s">
        <v>14685</v>
      </c>
      <c r="V654" s="206" t="s">
        <v>14707</v>
      </c>
      <c r="W654" s="206" t="s">
        <v>14725</v>
      </c>
      <c r="X654" s="88"/>
      <c r="Y654" s="208">
        <v>4533.03</v>
      </c>
      <c r="Z654" s="208">
        <v>10000</v>
      </c>
      <c r="AA654" s="88"/>
      <c r="AB654" s="88"/>
      <c r="AC654" s="88"/>
      <c r="AD654" s="208">
        <v>1990.76</v>
      </c>
      <c r="AE654" s="206" t="s">
        <v>26</v>
      </c>
      <c r="AF654" s="208">
        <v>1990.76</v>
      </c>
      <c r="AG654" s="208">
        <v>0</v>
      </c>
      <c r="AH654" s="210" t="s">
        <v>27</v>
      </c>
      <c r="AI654" s="208">
        <v>0</v>
      </c>
      <c r="AJ654" s="206" t="s">
        <v>2629</v>
      </c>
      <c r="AK654" s="206" t="s">
        <v>2625</v>
      </c>
      <c r="AL654" s="209"/>
      <c r="AM654" s="206" t="s">
        <v>28</v>
      </c>
      <c r="AN654" s="206" t="s">
        <v>37</v>
      </c>
      <c r="AO654" s="206" t="s">
        <v>12630</v>
      </c>
      <c r="AP654" s="206" t="s">
        <v>45</v>
      </c>
      <c r="AQ654" s="206" t="s">
        <v>2634</v>
      </c>
      <c r="AR654" s="206" t="s">
        <v>32</v>
      </c>
      <c r="AS654" s="210" t="s">
        <v>6496</v>
      </c>
      <c r="AT654" s="206" t="s">
        <v>34</v>
      </c>
      <c r="AU654" s="206" t="s">
        <v>71</v>
      </c>
      <c r="AV654" s="206" t="s">
        <v>11973</v>
      </c>
      <c r="AW654" s="206" t="s">
        <v>14785</v>
      </c>
      <c r="AX654" s="206" t="s">
        <v>13913</v>
      </c>
      <c r="AY654" s="253">
        <v>0</v>
      </c>
      <c r="AZ654" s="254" t="s">
        <v>14582</v>
      </c>
      <c r="BA654" s="206" t="s">
        <v>14820</v>
      </c>
      <c r="BB654" s="206" t="s">
        <v>14859</v>
      </c>
      <c r="BC654" s="206" t="s">
        <v>36</v>
      </c>
      <c r="BD654" s="208">
        <v>4533.03</v>
      </c>
      <c r="BE654" s="206" t="s">
        <v>14820</v>
      </c>
      <c r="BF654" s="206" t="s">
        <v>14785</v>
      </c>
      <c r="BG654" s="96">
        <f t="shared" ref="BG654:BG661" si="43">BF654-BE654</f>
        <v>908</v>
      </c>
      <c r="BH654" s="97">
        <f t="shared" ref="BH654:BH661" si="44">BG654/30</f>
        <v>30.266666666666666</v>
      </c>
    </row>
    <row r="655" spans="1:60" ht="12.95" customHeight="1" x14ac:dyDescent="0.25">
      <c r="A655" s="88" t="s">
        <v>14584</v>
      </c>
      <c r="B655" s="88">
        <v>14</v>
      </c>
      <c r="C655" s="88" t="s">
        <v>2528</v>
      </c>
      <c r="D655" s="270">
        <v>5002</v>
      </c>
      <c r="E655" s="88" t="s">
        <v>2531</v>
      </c>
      <c r="F655" s="88" t="s">
        <v>12277</v>
      </c>
      <c r="G655" s="88"/>
      <c r="H655" s="88" t="s">
        <v>11884</v>
      </c>
      <c r="I655" s="88" t="s">
        <v>13987</v>
      </c>
      <c r="J655" s="88" t="s">
        <v>7456</v>
      </c>
      <c r="K655" s="89">
        <v>9839.9922000000006</v>
      </c>
      <c r="L655" s="89">
        <v>0</v>
      </c>
      <c r="M655" s="89">
        <f t="shared" si="42"/>
        <v>9839.9922000000006</v>
      </c>
      <c r="N655" s="284">
        <v>0</v>
      </c>
      <c r="O655" s="33" t="s">
        <v>16077</v>
      </c>
      <c r="P655" s="209" t="s">
        <v>7842</v>
      </c>
      <c r="Q655" s="206">
        <v>1796771</v>
      </c>
      <c r="R655" s="206" t="s">
        <v>14624</v>
      </c>
      <c r="S655" s="206" t="s">
        <v>14663</v>
      </c>
      <c r="T655" s="206" t="s">
        <v>2646</v>
      </c>
      <c r="U655" s="210" t="s">
        <v>14686</v>
      </c>
      <c r="V655" s="206" t="s">
        <v>14708</v>
      </c>
      <c r="W655" s="206" t="s">
        <v>14726</v>
      </c>
      <c r="X655" s="88"/>
      <c r="Y655" s="208">
        <v>8437</v>
      </c>
      <c r="Z655" s="208">
        <v>9171</v>
      </c>
      <c r="AA655" s="88"/>
      <c r="AB655" s="88"/>
      <c r="AC655" s="88"/>
      <c r="AD655" s="208">
        <v>8437</v>
      </c>
      <c r="AE655" s="206" t="s">
        <v>50</v>
      </c>
      <c r="AF655" s="253">
        <v>4218.5</v>
      </c>
      <c r="AG655" s="208">
        <v>0</v>
      </c>
      <c r="AH655" s="210" t="s">
        <v>27</v>
      </c>
      <c r="AI655" s="208">
        <v>0</v>
      </c>
      <c r="AJ655" s="206" t="s">
        <v>2629</v>
      </c>
      <c r="AK655" s="206" t="s">
        <v>2630</v>
      </c>
      <c r="AL655" s="88"/>
      <c r="AM655" s="206" t="s">
        <v>28</v>
      </c>
      <c r="AN655" s="206" t="s">
        <v>37</v>
      </c>
      <c r="AO655" s="206" t="s">
        <v>2659</v>
      </c>
      <c r="AP655" s="206" t="s">
        <v>31</v>
      </c>
      <c r="AQ655" s="206" t="s">
        <v>2632</v>
      </c>
      <c r="AR655" s="206" t="s">
        <v>131</v>
      </c>
      <c r="AS655" s="210" t="s">
        <v>7156</v>
      </c>
      <c r="AT655" s="206" t="s">
        <v>34</v>
      </c>
      <c r="AU655" s="206" t="s">
        <v>71</v>
      </c>
      <c r="AV655" s="206" t="s">
        <v>11973</v>
      </c>
      <c r="AW655" s="206" t="s">
        <v>14779</v>
      </c>
      <c r="AX655" s="206" t="s">
        <v>13535</v>
      </c>
      <c r="AY655" s="253">
        <v>0</v>
      </c>
      <c r="AZ655" s="254" t="s">
        <v>14583</v>
      </c>
      <c r="BA655" s="206" t="s">
        <v>14821</v>
      </c>
      <c r="BB655" s="206" t="s">
        <v>14860</v>
      </c>
      <c r="BC655" s="206" t="s">
        <v>36</v>
      </c>
      <c r="BD655" s="208">
        <v>8437</v>
      </c>
      <c r="BE655" s="206" t="s">
        <v>14821</v>
      </c>
      <c r="BF655" s="206" t="s">
        <v>14779</v>
      </c>
      <c r="BG655" s="96">
        <f t="shared" si="43"/>
        <v>301</v>
      </c>
      <c r="BH655" s="97">
        <f t="shared" si="44"/>
        <v>10.033333333333333</v>
      </c>
    </row>
    <row r="656" spans="1:60" ht="12.95" customHeight="1" x14ac:dyDescent="0.2">
      <c r="A656" s="88" t="s">
        <v>14584</v>
      </c>
      <c r="B656" s="88">
        <v>93</v>
      </c>
      <c r="C656" s="88" t="s">
        <v>2527</v>
      </c>
      <c r="D656" s="270">
        <v>9999</v>
      </c>
      <c r="E656" s="88" t="s">
        <v>2529</v>
      </c>
      <c r="F656" s="88" t="s">
        <v>9730</v>
      </c>
      <c r="G656" s="88"/>
      <c r="H656" s="88" t="s">
        <v>10196</v>
      </c>
      <c r="I656" s="88" t="s">
        <v>11912</v>
      </c>
      <c r="J656" s="206" t="s">
        <v>7456</v>
      </c>
      <c r="K656" s="89">
        <v>68042.559999999998</v>
      </c>
      <c r="L656" s="89">
        <v>0</v>
      </c>
      <c r="M656" s="89">
        <f t="shared" ref="M656:M657" si="45" xml:space="preserve"> K656-L656</f>
        <v>68042.559999999998</v>
      </c>
      <c r="N656" s="284">
        <v>0</v>
      </c>
      <c r="O656" s="33" t="s">
        <v>16077</v>
      </c>
      <c r="P656" s="88" t="s">
        <v>9686</v>
      </c>
      <c r="Q656" s="206">
        <v>1148949</v>
      </c>
      <c r="R656" s="206" t="s">
        <v>14867</v>
      </c>
      <c r="S656" s="206" t="s">
        <v>14868</v>
      </c>
      <c r="T656" s="206" t="s">
        <v>2622</v>
      </c>
      <c r="U656" s="206" t="s">
        <v>14869</v>
      </c>
      <c r="V656" s="206" t="s">
        <v>14870</v>
      </c>
      <c r="W656" s="206" t="s">
        <v>14871</v>
      </c>
      <c r="X656" s="206" t="s">
        <v>2623</v>
      </c>
      <c r="Y656" s="208">
        <v>32968.57</v>
      </c>
      <c r="Z656" s="208">
        <v>32968.57</v>
      </c>
      <c r="AA656" s="206" t="s">
        <v>2623</v>
      </c>
      <c r="AB656" s="206" t="s">
        <v>2623</v>
      </c>
      <c r="AC656" s="206" t="s">
        <v>2623</v>
      </c>
      <c r="AD656" s="208">
        <v>32968.57</v>
      </c>
      <c r="AE656" s="206" t="s">
        <v>50</v>
      </c>
      <c r="AF656" s="208">
        <v>16484.29</v>
      </c>
      <c r="AG656" s="208">
        <v>43328.63</v>
      </c>
      <c r="AH656" s="206" t="s">
        <v>27</v>
      </c>
      <c r="AI656" s="208">
        <v>0</v>
      </c>
      <c r="AJ656" s="209"/>
      <c r="AK656" s="209"/>
      <c r="AL656" s="209"/>
      <c r="AM656" s="206" t="s">
        <v>28</v>
      </c>
      <c r="AN656" s="206" t="s">
        <v>135</v>
      </c>
      <c r="AO656" s="206" t="s">
        <v>136</v>
      </c>
      <c r="AP656" s="206" t="s">
        <v>31</v>
      </c>
      <c r="AQ656" s="206" t="s">
        <v>2641</v>
      </c>
      <c r="AR656" s="206" t="s">
        <v>32</v>
      </c>
      <c r="AS656" s="206" t="s">
        <v>339</v>
      </c>
      <c r="AT656" s="206" t="s">
        <v>123</v>
      </c>
      <c r="AU656" s="206" t="s">
        <v>185</v>
      </c>
      <c r="AV656" s="206" t="s">
        <v>11973</v>
      </c>
      <c r="AW656" s="206" t="s">
        <v>14872</v>
      </c>
      <c r="AX656" s="206" t="s">
        <v>13534</v>
      </c>
      <c r="AY656" s="208">
        <v>0</v>
      </c>
      <c r="AZ656" s="207" t="s">
        <v>14873</v>
      </c>
      <c r="BA656" s="207" t="s">
        <v>14874</v>
      </c>
      <c r="BB656" s="207" t="s">
        <v>10454</v>
      </c>
      <c r="BC656" s="207" t="s">
        <v>36</v>
      </c>
      <c r="BD656" s="213">
        <v>32968.57</v>
      </c>
      <c r="BE656" s="207" t="s">
        <v>14874</v>
      </c>
      <c r="BF656" s="206" t="s">
        <v>14872</v>
      </c>
      <c r="BG656" s="96">
        <f t="shared" si="43"/>
        <v>2563</v>
      </c>
      <c r="BH656" s="97">
        <f t="shared" si="44"/>
        <v>85.433333333333337</v>
      </c>
    </row>
    <row r="657" spans="1:60" ht="12.95" customHeight="1" x14ac:dyDescent="0.2">
      <c r="A657" s="88" t="s">
        <v>14584</v>
      </c>
      <c r="B657" s="88">
        <v>93</v>
      </c>
      <c r="C657" s="88" t="s">
        <v>2527</v>
      </c>
      <c r="D657" s="270">
        <v>9999</v>
      </c>
      <c r="E657" s="88" t="s">
        <v>2529</v>
      </c>
      <c r="F657" s="88" t="s">
        <v>11898</v>
      </c>
      <c r="G657" s="88"/>
      <c r="H657" s="88" t="s">
        <v>10196</v>
      </c>
      <c r="I657" s="88" t="s">
        <v>11920</v>
      </c>
      <c r="J657" s="206" t="s">
        <v>7456</v>
      </c>
      <c r="K657" s="89">
        <v>160603.71</v>
      </c>
      <c r="L657" s="89">
        <v>0</v>
      </c>
      <c r="M657" s="89">
        <f t="shared" si="45"/>
        <v>160603.71</v>
      </c>
      <c r="N657" s="284">
        <v>0</v>
      </c>
      <c r="O657" s="33" t="s">
        <v>16077</v>
      </c>
      <c r="P657" s="88" t="s">
        <v>9686</v>
      </c>
      <c r="Q657" s="206">
        <v>1148978</v>
      </c>
      <c r="R657" s="206" t="s">
        <v>14875</v>
      </c>
      <c r="S657" s="206" t="s">
        <v>14876</v>
      </c>
      <c r="T657" s="206" t="s">
        <v>2622</v>
      </c>
      <c r="U657" s="206" t="s">
        <v>14877</v>
      </c>
      <c r="V657" s="206" t="s">
        <v>14878</v>
      </c>
      <c r="W657" s="206" t="s">
        <v>13005</v>
      </c>
      <c r="X657" s="206" t="s">
        <v>2623</v>
      </c>
      <c r="Y657" s="208">
        <v>68974.14</v>
      </c>
      <c r="Z657" s="208">
        <v>68974.14</v>
      </c>
      <c r="AA657" s="206" t="s">
        <v>2623</v>
      </c>
      <c r="AB657" s="206" t="s">
        <v>2623</v>
      </c>
      <c r="AC657" s="206" t="s">
        <v>2623</v>
      </c>
      <c r="AD657" s="208">
        <v>68974.14</v>
      </c>
      <c r="AE657" s="206" t="s">
        <v>50</v>
      </c>
      <c r="AF657" s="208">
        <v>34487.07</v>
      </c>
      <c r="AG657" s="208">
        <v>63774.18</v>
      </c>
      <c r="AH657" s="206" t="s">
        <v>27</v>
      </c>
      <c r="AI657" s="208">
        <v>0</v>
      </c>
      <c r="AJ657" s="209"/>
      <c r="AK657" s="209"/>
      <c r="AL657" s="209"/>
      <c r="AM657" s="206" t="s">
        <v>28</v>
      </c>
      <c r="AN657" s="206" t="s">
        <v>135</v>
      </c>
      <c r="AO657" s="206" t="s">
        <v>136</v>
      </c>
      <c r="AP657" s="206" t="s">
        <v>31</v>
      </c>
      <c r="AQ657" s="206" t="s">
        <v>2644</v>
      </c>
      <c r="AR657" s="206" t="s">
        <v>32</v>
      </c>
      <c r="AS657" s="206" t="s">
        <v>198</v>
      </c>
      <c r="AT657" s="206" t="s">
        <v>34</v>
      </c>
      <c r="AU657" s="206" t="s">
        <v>71</v>
      </c>
      <c r="AV657" s="206" t="s">
        <v>11973</v>
      </c>
      <c r="AW657" s="206" t="s">
        <v>14872</v>
      </c>
      <c r="AX657" s="206" t="s">
        <v>14879</v>
      </c>
      <c r="AY657" s="208">
        <v>0</v>
      </c>
      <c r="AZ657" s="207" t="s">
        <v>14880</v>
      </c>
      <c r="BA657" s="207" t="s">
        <v>14881</v>
      </c>
      <c r="BB657" s="207" t="s">
        <v>12730</v>
      </c>
      <c r="BC657" s="207" t="s">
        <v>36</v>
      </c>
      <c r="BD657" s="213">
        <v>68974.14</v>
      </c>
      <c r="BE657" s="207" t="s">
        <v>14881</v>
      </c>
      <c r="BF657" s="206" t="s">
        <v>14872</v>
      </c>
      <c r="BG657" s="96">
        <f t="shared" si="43"/>
        <v>2379</v>
      </c>
      <c r="BH657" s="97">
        <f t="shared" si="44"/>
        <v>79.3</v>
      </c>
    </row>
    <row r="658" spans="1:60" ht="12.95" customHeight="1" x14ac:dyDescent="0.2">
      <c r="A658" s="88" t="s">
        <v>14584</v>
      </c>
      <c r="B658" s="88">
        <v>82</v>
      </c>
      <c r="C658" s="88" t="s">
        <v>2527</v>
      </c>
      <c r="D658" s="270">
        <v>1101</v>
      </c>
      <c r="E658" s="88" t="s">
        <v>14333</v>
      </c>
      <c r="F658" s="150" t="s">
        <v>11913</v>
      </c>
      <c r="G658" s="88"/>
      <c r="H658" s="88" t="s">
        <v>10196</v>
      </c>
      <c r="I658" s="88" t="s">
        <v>12862</v>
      </c>
      <c r="J658" s="206" t="s">
        <v>7456</v>
      </c>
      <c r="K658" s="89">
        <v>180471.69</v>
      </c>
      <c r="L658" s="89">
        <v>0</v>
      </c>
      <c r="M658" s="89">
        <f t="shared" ref="M658:M661" si="46" xml:space="preserve"> K658-L658</f>
        <v>180471.69</v>
      </c>
      <c r="N658" s="284">
        <v>0</v>
      </c>
      <c r="O658" s="33" t="s">
        <v>16077</v>
      </c>
      <c r="P658" s="88" t="s">
        <v>7842</v>
      </c>
      <c r="Q658" s="206">
        <v>1595419</v>
      </c>
      <c r="R658" s="206" t="s">
        <v>14882</v>
      </c>
      <c r="S658" s="206" t="s">
        <v>14883</v>
      </c>
      <c r="T658" s="206" t="s">
        <v>2622</v>
      </c>
      <c r="U658" s="206" t="s">
        <v>14884</v>
      </c>
      <c r="V658" s="206" t="s">
        <v>14885</v>
      </c>
      <c r="W658" s="206" t="s">
        <v>14886</v>
      </c>
      <c r="X658" s="206" t="s">
        <v>2623</v>
      </c>
      <c r="Y658" s="208">
        <v>111525</v>
      </c>
      <c r="Z658" s="208">
        <v>111525</v>
      </c>
      <c r="AA658" s="206" t="s">
        <v>2623</v>
      </c>
      <c r="AB658" s="206" t="s">
        <v>2623</v>
      </c>
      <c r="AC658" s="206" t="s">
        <v>2623</v>
      </c>
      <c r="AD658" s="208">
        <v>111525</v>
      </c>
      <c r="AE658" s="206" t="s">
        <v>50</v>
      </c>
      <c r="AF658" s="208">
        <v>55762.5</v>
      </c>
      <c r="AG658" s="208">
        <v>0</v>
      </c>
      <c r="AH658" s="206" t="s">
        <v>27</v>
      </c>
      <c r="AI658" s="208">
        <v>0</v>
      </c>
      <c r="AJ658" s="206" t="s">
        <v>2629</v>
      </c>
      <c r="AK658" s="206" t="s">
        <v>2630</v>
      </c>
      <c r="AL658" s="209"/>
      <c r="AM658" s="206" t="s">
        <v>28</v>
      </c>
      <c r="AN658" s="206" t="s">
        <v>14227</v>
      </c>
      <c r="AO658" s="206" t="s">
        <v>12630</v>
      </c>
      <c r="AP658" s="206" t="s">
        <v>31</v>
      </c>
      <c r="AQ658" s="206" t="s">
        <v>2634</v>
      </c>
      <c r="AR658" s="206" t="s">
        <v>32</v>
      </c>
      <c r="AS658" s="206" t="s">
        <v>9104</v>
      </c>
      <c r="AT658" s="206" t="s">
        <v>34</v>
      </c>
      <c r="AU658" s="206" t="s">
        <v>71</v>
      </c>
      <c r="AV658" s="206" t="s">
        <v>11973</v>
      </c>
      <c r="AW658" s="206" t="s">
        <v>14887</v>
      </c>
      <c r="AX658" s="206" t="s">
        <v>13534</v>
      </c>
      <c r="AY658" s="208">
        <v>0</v>
      </c>
      <c r="AZ658" s="207" t="s">
        <v>14888</v>
      </c>
      <c r="BA658" s="207" t="s">
        <v>14889</v>
      </c>
      <c r="BB658" s="207" t="s">
        <v>14890</v>
      </c>
      <c r="BC658" s="207" t="s">
        <v>36</v>
      </c>
      <c r="BD658" s="213">
        <v>111525</v>
      </c>
      <c r="BE658" s="207" t="s">
        <v>14889</v>
      </c>
      <c r="BF658" s="206" t="s">
        <v>14887</v>
      </c>
      <c r="BG658" s="96">
        <f t="shared" si="43"/>
        <v>667</v>
      </c>
      <c r="BH658" s="97">
        <f t="shared" si="44"/>
        <v>22.233333333333334</v>
      </c>
    </row>
    <row r="659" spans="1:60" ht="12.95" customHeight="1" x14ac:dyDescent="0.2">
      <c r="A659" s="88" t="s">
        <v>14584</v>
      </c>
      <c r="B659" s="88">
        <v>89</v>
      </c>
      <c r="C659" s="88" t="s">
        <v>2527</v>
      </c>
      <c r="D659" s="270">
        <v>4000</v>
      </c>
      <c r="E659" s="255" t="s">
        <v>2591</v>
      </c>
      <c r="F659" s="150" t="s">
        <v>11913</v>
      </c>
      <c r="G659" s="88"/>
      <c r="H659" s="88" t="s">
        <v>10196</v>
      </c>
      <c r="I659" s="88" t="s">
        <v>10206</v>
      </c>
      <c r="J659" s="206" t="s">
        <v>7456</v>
      </c>
      <c r="K659" s="89">
        <v>81102.820000000007</v>
      </c>
      <c r="L659" s="89">
        <v>0</v>
      </c>
      <c r="M659" s="89">
        <f t="shared" si="46"/>
        <v>81102.820000000007</v>
      </c>
      <c r="N659" s="284">
        <v>0</v>
      </c>
      <c r="O659" s="33" t="s">
        <v>16077</v>
      </c>
      <c r="P659" s="88" t="s">
        <v>9686</v>
      </c>
      <c r="Q659" s="206">
        <v>1148911</v>
      </c>
      <c r="R659" s="206" t="s">
        <v>14891</v>
      </c>
      <c r="S659" s="206" t="s">
        <v>14892</v>
      </c>
      <c r="T659" s="206" t="s">
        <v>2622</v>
      </c>
      <c r="U659" s="206" t="s">
        <v>14893</v>
      </c>
      <c r="V659" s="255" t="s">
        <v>14916</v>
      </c>
      <c r="W659" s="206" t="s">
        <v>14894</v>
      </c>
      <c r="X659" s="206" t="s">
        <v>2623</v>
      </c>
      <c r="Y659" s="208">
        <v>50007.55</v>
      </c>
      <c r="Z659" s="208">
        <v>50007.55</v>
      </c>
      <c r="AA659" s="206" t="s">
        <v>2623</v>
      </c>
      <c r="AB659" s="206" t="s">
        <v>2623</v>
      </c>
      <c r="AC659" s="206" t="s">
        <v>2623</v>
      </c>
      <c r="AD659" s="208">
        <v>50007.55</v>
      </c>
      <c r="AE659" s="206" t="s">
        <v>50</v>
      </c>
      <c r="AF659" s="208">
        <v>25003.78</v>
      </c>
      <c r="AG659" s="208">
        <v>50000</v>
      </c>
      <c r="AH659" s="206" t="s">
        <v>27</v>
      </c>
      <c r="AI659" s="208">
        <v>0</v>
      </c>
      <c r="AJ659" s="209"/>
      <c r="AK659" s="209"/>
      <c r="AL659" s="209"/>
      <c r="AM659" s="206" t="s">
        <v>28</v>
      </c>
      <c r="AN659" s="206" t="s">
        <v>44</v>
      </c>
      <c r="AO659" s="206" t="s">
        <v>298</v>
      </c>
      <c r="AP659" s="206" t="s">
        <v>31</v>
      </c>
      <c r="AQ659" s="206" t="s">
        <v>2653</v>
      </c>
      <c r="AR659" s="206" t="s">
        <v>32</v>
      </c>
      <c r="AS659" s="206" t="s">
        <v>187</v>
      </c>
      <c r="AT659" s="206" t="s">
        <v>123</v>
      </c>
      <c r="AU659" s="206" t="s">
        <v>185</v>
      </c>
      <c r="AV659" s="206" t="s">
        <v>11973</v>
      </c>
      <c r="AW659" s="206" t="s">
        <v>14872</v>
      </c>
      <c r="AX659" s="206" t="s">
        <v>14196</v>
      </c>
      <c r="AY659" s="208">
        <v>0</v>
      </c>
      <c r="AZ659" s="207" t="s">
        <v>14895</v>
      </c>
      <c r="BA659" s="207" t="s">
        <v>14896</v>
      </c>
      <c r="BB659" s="207" t="s">
        <v>9629</v>
      </c>
      <c r="BC659" s="207" t="s">
        <v>600</v>
      </c>
      <c r="BD659" s="213">
        <v>50007.55</v>
      </c>
      <c r="BE659" s="207" t="s">
        <v>14896</v>
      </c>
      <c r="BF659" s="206" t="s">
        <v>14872</v>
      </c>
      <c r="BG659" s="96">
        <f t="shared" si="43"/>
        <v>3074</v>
      </c>
      <c r="BH659" s="97">
        <f t="shared" si="44"/>
        <v>102.46666666666667</v>
      </c>
    </row>
    <row r="660" spans="1:60" ht="12.95" customHeight="1" x14ac:dyDescent="0.2">
      <c r="A660" s="88" t="s">
        <v>14584</v>
      </c>
      <c r="B660" s="88">
        <v>77</v>
      </c>
      <c r="C660" s="88" t="s">
        <v>2527</v>
      </c>
      <c r="D660" s="270">
        <v>8001</v>
      </c>
      <c r="E660" s="88" t="s">
        <v>2570</v>
      </c>
      <c r="F660" s="150" t="s">
        <v>11913</v>
      </c>
      <c r="G660" s="88"/>
      <c r="H660" s="88" t="s">
        <v>10196</v>
      </c>
      <c r="I660" s="88" t="s">
        <v>11912</v>
      </c>
      <c r="J660" s="206" t="s">
        <v>7456</v>
      </c>
      <c r="K660" s="89">
        <v>134353.84</v>
      </c>
      <c r="L660" s="89">
        <v>0</v>
      </c>
      <c r="M660" s="89">
        <f t="shared" si="46"/>
        <v>134353.84</v>
      </c>
      <c r="N660" s="284">
        <v>0</v>
      </c>
      <c r="O660" s="33" t="s">
        <v>16077</v>
      </c>
      <c r="P660" s="88" t="s">
        <v>9686</v>
      </c>
      <c r="Q660" s="206">
        <v>467229</v>
      </c>
      <c r="R660" s="206" t="s">
        <v>14897</v>
      </c>
      <c r="S660" s="206" t="s">
        <v>7620</v>
      </c>
      <c r="T660" s="206" t="s">
        <v>2622</v>
      </c>
      <c r="U660" s="206" t="s">
        <v>14898</v>
      </c>
      <c r="V660" s="206" t="s">
        <v>14899</v>
      </c>
      <c r="W660" s="206" t="s">
        <v>14900</v>
      </c>
      <c r="X660" s="206" t="s">
        <v>2623</v>
      </c>
      <c r="Y660" s="208">
        <v>134353.84</v>
      </c>
      <c r="Z660" s="208">
        <v>134353.84</v>
      </c>
      <c r="AA660" s="206" t="s">
        <v>2623</v>
      </c>
      <c r="AB660" s="206" t="s">
        <v>2623</v>
      </c>
      <c r="AC660" s="206" t="s">
        <v>2623</v>
      </c>
      <c r="AD660" s="208">
        <v>134353.84</v>
      </c>
      <c r="AE660" s="206" t="s">
        <v>27</v>
      </c>
      <c r="AF660" s="208">
        <v>0</v>
      </c>
      <c r="AG660" s="208">
        <v>10000</v>
      </c>
      <c r="AH660" s="206" t="s">
        <v>27</v>
      </c>
      <c r="AI660" s="208">
        <v>0</v>
      </c>
      <c r="AJ660" s="206" t="s">
        <v>2629</v>
      </c>
      <c r="AK660" s="206" t="s">
        <v>2638</v>
      </c>
      <c r="AL660" s="206" t="s">
        <v>2651</v>
      </c>
      <c r="AM660" s="206" t="s">
        <v>28</v>
      </c>
      <c r="AN660" s="206" t="s">
        <v>44</v>
      </c>
      <c r="AO660" s="206" t="s">
        <v>80</v>
      </c>
      <c r="AP660" s="206" t="s">
        <v>31</v>
      </c>
      <c r="AQ660" s="206" t="s">
        <v>2644</v>
      </c>
      <c r="AR660" s="206" t="s">
        <v>32</v>
      </c>
      <c r="AS660" s="206" t="s">
        <v>253</v>
      </c>
      <c r="AT660" s="206" t="s">
        <v>40</v>
      </c>
      <c r="AU660" s="206" t="s">
        <v>41</v>
      </c>
      <c r="AV660" s="206" t="s">
        <v>11973</v>
      </c>
      <c r="AW660" s="206" t="s">
        <v>14872</v>
      </c>
      <c r="AX660" s="206" t="s">
        <v>13534</v>
      </c>
      <c r="AY660" s="208">
        <v>0</v>
      </c>
      <c r="AZ660" s="207" t="s">
        <v>14901</v>
      </c>
      <c r="BA660" s="207" t="s">
        <v>14902</v>
      </c>
      <c r="BB660" s="207" t="s">
        <v>14903</v>
      </c>
      <c r="BC660" s="207" t="s">
        <v>36</v>
      </c>
      <c r="BD660" s="213">
        <v>134353.84</v>
      </c>
      <c r="BE660" s="207" t="s">
        <v>14902</v>
      </c>
      <c r="BF660" s="206" t="s">
        <v>14872</v>
      </c>
      <c r="BG660" s="96">
        <f t="shared" si="43"/>
        <v>3423</v>
      </c>
      <c r="BH660" s="97">
        <f t="shared" si="44"/>
        <v>114.1</v>
      </c>
    </row>
    <row r="661" spans="1:60" ht="12.95" customHeight="1" x14ac:dyDescent="0.2">
      <c r="A661" s="88" t="s">
        <v>14584</v>
      </c>
      <c r="B661" s="88">
        <v>82</v>
      </c>
      <c r="C661" s="88" t="s">
        <v>2527</v>
      </c>
      <c r="D661" s="270">
        <v>1102</v>
      </c>
      <c r="E661" s="88" t="s">
        <v>11932</v>
      </c>
      <c r="F661" s="88" t="s">
        <v>10200</v>
      </c>
      <c r="G661" s="88"/>
      <c r="H661" s="88" t="s">
        <v>10196</v>
      </c>
      <c r="I661" s="88" t="s">
        <v>11891</v>
      </c>
      <c r="J661" s="206" t="s">
        <v>7456</v>
      </c>
      <c r="K661" s="89">
        <v>85401.96</v>
      </c>
      <c r="L661" s="89">
        <v>0</v>
      </c>
      <c r="M661" s="89">
        <f t="shared" si="46"/>
        <v>85401.96</v>
      </c>
      <c r="N661" s="284">
        <v>0</v>
      </c>
      <c r="O661" s="33" t="s">
        <v>16077</v>
      </c>
      <c r="P661" s="88" t="s">
        <v>9686</v>
      </c>
      <c r="Q661" s="206">
        <v>710168</v>
      </c>
      <c r="R661" s="206" t="s">
        <v>14904</v>
      </c>
      <c r="S661" s="206" t="s">
        <v>14905</v>
      </c>
      <c r="T661" s="206" t="s">
        <v>2622</v>
      </c>
      <c r="U661" s="206" t="s">
        <v>14906</v>
      </c>
      <c r="V661" s="206" t="s">
        <v>14907</v>
      </c>
      <c r="W661" s="206" t="s">
        <v>14908</v>
      </c>
      <c r="X661" s="206" t="s">
        <v>2623</v>
      </c>
      <c r="Y661" s="208">
        <v>29979.52</v>
      </c>
      <c r="Z661" s="208">
        <v>29979.52</v>
      </c>
      <c r="AA661" s="206" t="s">
        <v>2623</v>
      </c>
      <c r="AB661" s="206" t="s">
        <v>2623</v>
      </c>
      <c r="AC661" s="206" t="s">
        <v>2623</v>
      </c>
      <c r="AD661" s="208">
        <v>29979.52</v>
      </c>
      <c r="AE661" s="206" t="s">
        <v>27</v>
      </c>
      <c r="AF661" s="208">
        <v>0</v>
      </c>
      <c r="AG661" s="208">
        <v>2626.57</v>
      </c>
      <c r="AH661" s="206" t="s">
        <v>27</v>
      </c>
      <c r="AI661" s="208">
        <v>0</v>
      </c>
      <c r="AJ661" s="206" t="s">
        <v>2624</v>
      </c>
      <c r="AK661" s="206" t="s">
        <v>2630</v>
      </c>
      <c r="AL661" s="209"/>
      <c r="AM661" s="206" t="s">
        <v>28</v>
      </c>
      <c r="AN661" s="206" t="s">
        <v>44</v>
      </c>
      <c r="AO661" s="206" t="s">
        <v>80</v>
      </c>
      <c r="AP661" s="206" t="s">
        <v>45</v>
      </c>
      <c r="AQ661" s="206" t="s">
        <v>2644</v>
      </c>
      <c r="AR661" s="206" t="s">
        <v>32</v>
      </c>
      <c r="AS661" s="206" t="s">
        <v>449</v>
      </c>
      <c r="AT661" s="206" t="s">
        <v>34</v>
      </c>
      <c r="AU661" s="206" t="s">
        <v>71</v>
      </c>
      <c r="AV661" s="206" t="s">
        <v>11973</v>
      </c>
      <c r="AW661" s="206" t="s">
        <v>14872</v>
      </c>
      <c r="AX661" s="206" t="s">
        <v>13534</v>
      </c>
      <c r="AY661" s="208">
        <v>0</v>
      </c>
      <c r="AZ661" s="207" t="s">
        <v>14909</v>
      </c>
      <c r="BA661" s="207" t="s">
        <v>14910</v>
      </c>
      <c r="BB661" s="207" t="s">
        <v>14911</v>
      </c>
      <c r="BC661" s="207" t="s">
        <v>36</v>
      </c>
      <c r="BD661" s="213">
        <v>29979.52</v>
      </c>
      <c r="BE661" s="207" t="s">
        <v>14910</v>
      </c>
      <c r="BF661" s="206" t="s">
        <v>14872</v>
      </c>
      <c r="BG661" s="96">
        <f t="shared" si="43"/>
        <v>2665</v>
      </c>
      <c r="BH661" s="97">
        <f t="shared" si="44"/>
        <v>88.833333333333329</v>
      </c>
    </row>
    <row r="662" spans="1:60" ht="12.95" customHeight="1" x14ac:dyDescent="0.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9"/>
      <c r="L662" s="89"/>
      <c r="M662" s="89"/>
      <c r="N662" s="89"/>
      <c r="O662" s="89"/>
      <c r="P662" s="88"/>
      <c r="Q662" s="90"/>
      <c r="R662" s="88"/>
      <c r="S662" s="88"/>
      <c r="T662" s="88"/>
      <c r="U662" s="88"/>
      <c r="V662" s="88"/>
      <c r="W662" s="92"/>
      <c r="X662" s="88"/>
      <c r="Y662" s="89"/>
      <c r="Z662" s="89"/>
      <c r="AA662" s="88"/>
      <c r="AB662" s="88"/>
      <c r="AC662" s="88"/>
      <c r="AD662" s="89"/>
      <c r="AE662" s="88"/>
      <c r="AF662" s="89"/>
      <c r="AG662" s="89"/>
      <c r="AH662" s="88"/>
      <c r="AI662" s="89"/>
      <c r="AJ662" s="88"/>
      <c r="AK662" s="88"/>
      <c r="AL662" s="88"/>
      <c r="AM662" s="88"/>
      <c r="AN662" s="88"/>
      <c r="AO662" s="88"/>
      <c r="AP662" s="88"/>
      <c r="AQ662" s="88"/>
      <c r="AR662" s="88"/>
      <c r="AS662" s="88"/>
      <c r="AT662" s="88"/>
      <c r="AU662" s="88"/>
      <c r="AV662" s="88"/>
      <c r="AW662" s="88"/>
      <c r="AX662" s="88"/>
      <c r="AY662" s="89"/>
      <c r="AZ662" s="88"/>
      <c r="BA662" s="88"/>
      <c r="BB662" s="88"/>
      <c r="BC662" s="88"/>
      <c r="BD662" s="89"/>
      <c r="BE662" s="95"/>
      <c r="BF662" s="88"/>
      <c r="BG662" s="96"/>
      <c r="BH662" s="97"/>
    </row>
    <row r="663" spans="1:60" ht="12.95" customHeight="1" x14ac:dyDescent="0.2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9"/>
      <c r="L663" s="89"/>
      <c r="M663" s="89"/>
      <c r="N663" s="89"/>
      <c r="O663" s="89"/>
      <c r="P663" s="207"/>
      <c r="Q663" s="90"/>
      <c r="R663" s="88"/>
      <c r="S663" s="88"/>
      <c r="T663" s="88"/>
      <c r="U663" s="88"/>
      <c r="V663" s="88"/>
      <c r="W663" s="92"/>
      <c r="X663" s="88"/>
      <c r="Y663" s="89"/>
      <c r="Z663" s="89"/>
      <c r="AA663" s="88"/>
      <c r="AB663" s="88"/>
      <c r="AC663" s="88"/>
      <c r="AD663" s="89"/>
      <c r="AE663" s="88"/>
      <c r="AF663" s="89"/>
      <c r="AG663" s="89"/>
      <c r="AH663" s="88"/>
      <c r="AI663" s="89"/>
      <c r="AJ663" s="88"/>
      <c r="AK663" s="88"/>
      <c r="AL663" s="88"/>
      <c r="AM663" s="88"/>
      <c r="AN663" s="88"/>
      <c r="AO663" s="88"/>
      <c r="AP663" s="88"/>
      <c r="AQ663" s="88"/>
      <c r="AR663" s="88"/>
      <c r="AS663" s="88"/>
      <c r="AT663" s="88"/>
      <c r="AU663" s="88"/>
      <c r="AV663" s="88"/>
      <c r="AW663" s="88"/>
      <c r="AX663" s="88"/>
      <c r="AY663" s="89"/>
      <c r="AZ663" s="88"/>
      <c r="BA663" s="88"/>
      <c r="BB663" s="88"/>
      <c r="BC663" s="88"/>
      <c r="BD663" s="89"/>
      <c r="BE663" s="95"/>
      <c r="BF663" s="88"/>
      <c r="BG663" s="96"/>
      <c r="BH663" s="97"/>
    </row>
    <row r="664" spans="1:60" ht="12.95" customHeight="1" x14ac:dyDescent="0.2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9"/>
      <c r="L664" s="89"/>
      <c r="M664" s="89"/>
      <c r="N664" s="89"/>
      <c r="O664" s="89"/>
      <c r="P664" s="207"/>
      <c r="Q664" s="90"/>
      <c r="R664" s="88"/>
      <c r="S664" s="88"/>
      <c r="T664" s="88"/>
      <c r="U664" s="88"/>
      <c r="V664" s="88"/>
      <c r="W664" s="92"/>
      <c r="X664" s="88"/>
      <c r="Y664" s="89"/>
      <c r="Z664" s="89"/>
      <c r="AA664" s="88"/>
      <c r="AB664" s="88"/>
      <c r="AC664" s="88"/>
      <c r="AD664" s="89"/>
      <c r="AE664" s="88"/>
      <c r="AF664" s="89"/>
      <c r="AG664" s="89"/>
      <c r="AH664" s="88"/>
      <c r="AI664" s="89"/>
      <c r="AJ664" s="88"/>
      <c r="AK664" s="88"/>
      <c r="AL664" s="88"/>
      <c r="AM664" s="88"/>
      <c r="AN664" s="88"/>
      <c r="AO664" s="88"/>
      <c r="AP664" s="88"/>
      <c r="AQ664" s="88"/>
      <c r="AR664" s="88"/>
      <c r="AS664" s="88"/>
      <c r="AT664" s="88"/>
      <c r="AU664" s="88"/>
      <c r="AV664" s="88"/>
      <c r="AW664" s="88"/>
      <c r="AX664" s="88"/>
      <c r="AY664" s="89"/>
      <c r="AZ664" s="88"/>
      <c r="BA664" s="88"/>
      <c r="BB664" s="88"/>
      <c r="BC664" s="88"/>
      <c r="BD664" s="89"/>
      <c r="BE664" s="95"/>
      <c r="BF664" s="88"/>
      <c r="BG664" s="96"/>
      <c r="BH664" s="97"/>
    </row>
    <row r="665" spans="1:60" ht="12.95" customHeight="1" x14ac:dyDescent="0.2">
      <c r="A665" s="88"/>
      <c r="B665" s="88"/>
      <c r="C665" s="88"/>
      <c r="D665" s="88"/>
      <c r="E665" s="88"/>
      <c r="F665" s="207"/>
      <c r="G665" s="88"/>
      <c r="H665" s="88"/>
      <c r="I665" s="88"/>
      <c r="J665" s="88"/>
      <c r="K665" s="89"/>
      <c r="L665" s="89"/>
      <c r="M665" s="89"/>
      <c r="N665" s="89"/>
      <c r="O665" s="89"/>
      <c r="P665" s="207"/>
      <c r="Q665" s="90"/>
      <c r="R665" s="88"/>
      <c r="S665" s="88"/>
      <c r="T665" s="88"/>
      <c r="U665" s="88"/>
      <c r="V665" s="88"/>
      <c r="W665" s="92"/>
      <c r="X665" s="88"/>
      <c r="Y665" s="89"/>
      <c r="Z665" s="89"/>
      <c r="AA665" s="88"/>
      <c r="AB665" s="88"/>
      <c r="AC665" s="88"/>
      <c r="AD665" s="89"/>
      <c r="AE665" s="88"/>
      <c r="AF665" s="89"/>
      <c r="AG665" s="89"/>
      <c r="AH665" s="88"/>
      <c r="AI665" s="89"/>
      <c r="AJ665" s="88"/>
      <c r="AK665" s="88"/>
      <c r="AL665" s="88"/>
      <c r="AM665" s="88"/>
      <c r="AN665" s="88"/>
      <c r="AO665" s="88"/>
      <c r="AP665" s="88"/>
      <c r="AQ665" s="88"/>
      <c r="AR665" s="88"/>
      <c r="AS665" s="88"/>
      <c r="AT665" s="88"/>
      <c r="AU665" s="88"/>
      <c r="AV665" s="88"/>
      <c r="AW665" s="88"/>
      <c r="AX665" s="88"/>
      <c r="AY665" s="89"/>
      <c r="AZ665" s="88"/>
      <c r="BA665" s="88"/>
      <c r="BB665" s="88"/>
      <c r="BC665" s="88"/>
      <c r="BD665" s="89"/>
      <c r="BE665" s="95"/>
      <c r="BF665" s="88"/>
      <c r="BG665" s="96"/>
      <c r="BH665" s="97"/>
    </row>
    <row r="666" spans="1:60" ht="12.95" customHeight="1" x14ac:dyDescent="0.2">
      <c r="A666" s="88"/>
      <c r="B666" s="88"/>
      <c r="C666" s="88"/>
      <c r="D666" s="88"/>
      <c r="E666" s="88"/>
      <c r="F666" s="207"/>
      <c r="G666" s="88"/>
      <c r="H666" s="88"/>
      <c r="I666" s="88"/>
      <c r="J666" s="88"/>
      <c r="K666" s="89"/>
      <c r="L666" s="89"/>
      <c r="M666" s="89"/>
      <c r="N666" s="89"/>
      <c r="O666" s="89"/>
      <c r="P666" s="207"/>
      <c r="Q666" s="90"/>
      <c r="R666" s="88"/>
      <c r="S666" s="88"/>
      <c r="T666" s="88"/>
      <c r="U666" s="88"/>
      <c r="V666" s="88"/>
      <c r="W666" s="92"/>
      <c r="X666" s="88"/>
      <c r="Y666" s="89"/>
      <c r="Z666" s="89"/>
      <c r="AA666" s="88"/>
      <c r="AB666" s="88"/>
      <c r="AC666" s="88"/>
      <c r="AD666" s="89"/>
      <c r="AE666" s="88"/>
      <c r="AF666" s="89"/>
      <c r="AG666" s="89"/>
      <c r="AH666" s="88"/>
      <c r="AI666" s="89"/>
      <c r="AJ666" s="88"/>
      <c r="AK666" s="88"/>
      <c r="AL666" s="88"/>
      <c r="AM666" s="88"/>
      <c r="AN666" s="88"/>
      <c r="AO666" s="88"/>
      <c r="AP666" s="88"/>
      <c r="AQ666" s="88"/>
      <c r="AR666" s="88"/>
      <c r="AS666" s="88"/>
      <c r="AT666" s="88"/>
      <c r="AU666" s="88"/>
      <c r="AV666" s="88"/>
      <c r="AW666" s="88"/>
      <c r="AX666" s="88"/>
      <c r="AY666" s="89"/>
      <c r="AZ666" s="88"/>
      <c r="BA666" s="88"/>
      <c r="BB666" s="88"/>
      <c r="BC666" s="88"/>
      <c r="BD666" s="89"/>
      <c r="BE666" s="95"/>
      <c r="BF666" s="88"/>
      <c r="BG666" s="96"/>
      <c r="BH666" s="97"/>
    </row>
    <row r="667" spans="1:60" ht="12.95" customHeight="1" x14ac:dyDescent="0.2">
      <c r="A667" s="88"/>
      <c r="B667" s="88"/>
      <c r="C667" s="88"/>
      <c r="D667" s="88"/>
      <c r="E667" s="88"/>
      <c r="F667" s="207"/>
      <c r="G667" s="88"/>
      <c r="H667" s="88"/>
      <c r="I667" s="88"/>
      <c r="J667" s="88"/>
      <c r="K667" s="89"/>
      <c r="L667" s="89"/>
      <c r="M667" s="89"/>
      <c r="N667" s="89"/>
      <c r="O667" s="89"/>
      <c r="P667" s="207"/>
      <c r="Q667" s="90"/>
      <c r="R667" s="88"/>
      <c r="S667" s="88"/>
      <c r="T667" s="88"/>
      <c r="U667" s="88"/>
      <c r="V667" s="88"/>
      <c r="W667" s="92"/>
      <c r="X667" s="88"/>
      <c r="Y667" s="89"/>
      <c r="Z667" s="89"/>
      <c r="AA667" s="88"/>
      <c r="AB667" s="88"/>
      <c r="AC667" s="88"/>
      <c r="AD667" s="89"/>
      <c r="AE667" s="88"/>
      <c r="AF667" s="89"/>
      <c r="AG667" s="89"/>
      <c r="AH667" s="88"/>
      <c r="AI667" s="89"/>
      <c r="AJ667" s="88"/>
      <c r="AK667" s="88"/>
      <c r="AL667" s="88"/>
      <c r="AM667" s="88"/>
      <c r="AN667" s="88"/>
      <c r="AO667" s="88"/>
      <c r="AP667" s="88"/>
      <c r="AQ667" s="88"/>
      <c r="AR667" s="88"/>
      <c r="AS667" s="88"/>
      <c r="AT667" s="88"/>
      <c r="AU667" s="88"/>
      <c r="AV667" s="88"/>
      <c r="AW667" s="88"/>
      <c r="AX667" s="88"/>
      <c r="AY667" s="89"/>
      <c r="AZ667" s="88"/>
      <c r="BA667" s="88"/>
      <c r="BB667" s="88"/>
      <c r="BC667" s="88"/>
      <c r="BD667" s="89"/>
      <c r="BE667" s="95"/>
      <c r="BF667" s="88"/>
      <c r="BG667" s="96"/>
      <c r="BH667" s="97"/>
    </row>
    <row r="668" spans="1:60" ht="12.95" customHeight="1" x14ac:dyDescent="0.2">
      <c r="A668" s="88"/>
      <c r="B668" s="88"/>
      <c r="C668" s="88"/>
      <c r="D668" s="88"/>
      <c r="E668" s="88"/>
      <c r="F668" s="207"/>
      <c r="G668" s="88"/>
      <c r="H668" s="88"/>
      <c r="I668" s="88"/>
      <c r="J668" s="88"/>
      <c r="K668" s="89"/>
      <c r="L668" s="89"/>
      <c r="M668" s="89"/>
      <c r="N668" s="89"/>
      <c r="O668" s="89"/>
      <c r="P668" s="207"/>
      <c r="Q668" s="90"/>
      <c r="R668" s="88"/>
      <c r="S668" s="88"/>
      <c r="T668" s="88"/>
      <c r="U668" s="88"/>
      <c r="V668" s="88"/>
      <c r="W668" s="92"/>
      <c r="X668" s="88"/>
      <c r="Y668" s="89"/>
      <c r="Z668" s="89"/>
      <c r="AA668" s="88"/>
      <c r="AB668" s="88"/>
      <c r="AC668" s="88"/>
      <c r="AD668" s="89"/>
      <c r="AE668" s="88"/>
      <c r="AF668" s="89"/>
      <c r="AG668" s="89"/>
      <c r="AH668" s="88"/>
      <c r="AI668" s="89"/>
      <c r="AJ668" s="88"/>
      <c r="AK668" s="88"/>
      <c r="AL668" s="88"/>
      <c r="AM668" s="88"/>
      <c r="AN668" s="88"/>
      <c r="AO668" s="88"/>
      <c r="AP668" s="88"/>
      <c r="AQ668" s="88"/>
      <c r="AR668" s="88"/>
      <c r="AS668" s="88"/>
      <c r="AT668" s="88"/>
      <c r="AU668" s="88"/>
      <c r="AV668" s="88"/>
      <c r="AW668" s="88"/>
      <c r="AX668" s="88"/>
      <c r="AY668" s="89"/>
      <c r="AZ668" s="88"/>
      <c r="BA668" s="88"/>
      <c r="BB668" s="88"/>
      <c r="BC668" s="88"/>
      <c r="BD668" s="89"/>
      <c r="BE668" s="95"/>
      <c r="BF668" s="88"/>
      <c r="BG668" s="96"/>
      <c r="BH668" s="97"/>
    </row>
    <row r="669" spans="1:60" ht="12.95" customHeight="1" x14ac:dyDescent="0.2">
      <c r="A669" s="88"/>
      <c r="B669" s="88"/>
      <c r="C669" s="88"/>
      <c r="D669" s="88"/>
      <c r="E669" s="88"/>
      <c r="F669" s="207"/>
      <c r="G669" s="88"/>
      <c r="H669" s="88"/>
      <c r="I669" s="88"/>
      <c r="J669" s="88"/>
      <c r="K669" s="89"/>
      <c r="L669" s="89"/>
      <c r="M669" s="89"/>
      <c r="N669" s="89"/>
      <c r="O669" s="89"/>
      <c r="P669" s="88"/>
      <c r="Q669" s="90"/>
      <c r="R669" s="88"/>
      <c r="S669" s="88"/>
      <c r="T669" s="88"/>
      <c r="U669" s="88"/>
      <c r="V669" s="88"/>
      <c r="W669" s="92"/>
      <c r="X669" s="88"/>
      <c r="Y669" s="89"/>
      <c r="Z669" s="89"/>
      <c r="AA669" s="88"/>
      <c r="AB669" s="88"/>
      <c r="AC669" s="88"/>
      <c r="AD669" s="89"/>
      <c r="AE669" s="88"/>
      <c r="AF669" s="89"/>
      <c r="AG669" s="89"/>
      <c r="AH669" s="88"/>
      <c r="AI669" s="89"/>
      <c r="AJ669" s="88"/>
      <c r="AK669" s="88"/>
      <c r="AL669" s="88"/>
      <c r="AM669" s="88"/>
      <c r="AN669" s="88"/>
      <c r="AO669" s="88"/>
      <c r="AP669" s="88"/>
      <c r="AQ669" s="88"/>
      <c r="AR669" s="88"/>
      <c r="AS669" s="88"/>
      <c r="AT669" s="88"/>
      <c r="AU669" s="88"/>
      <c r="AV669" s="88"/>
      <c r="AW669" s="88"/>
      <c r="AX669" s="88"/>
      <c r="AY669" s="89"/>
      <c r="AZ669" s="88"/>
      <c r="BA669" s="88"/>
      <c r="BB669" s="88"/>
      <c r="BC669" s="88"/>
      <c r="BD669" s="89"/>
      <c r="BE669" s="95"/>
      <c r="BF669" s="88"/>
      <c r="BG669" s="96"/>
      <c r="BH669" s="97"/>
    </row>
    <row r="670" spans="1:60" ht="12.95" customHeight="1" x14ac:dyDescent="0.2">
      <c r="A670" s="88"/>
      <c r="B670" s="88"/>
      <c r="C670" s="88"/>
      <c r="D670" s="88"/>
      <c r="E670" s="88"/>
      <c r="F670" s="207"/>
      <c r="G670" s="88"/>
      <c r="H670" s="88"/>
      <c r="I670" s="88"/>
      <c r="J670" s="88"/>
      <c r="K670" s="89"/>
      <c r="L670" s="89"/>
      <c r="M670" s="89"/>
      <c r="N670" s="89"/>
      <c r="O670" s="89"/>
      <c r="P670" s="88"/>
      <c r="Q670" s="90"/>
      <c r="R670" s="88"/>
      <c r="S670" s="88"/>
      <c r="T670" s="88"/>
      <c r="U670" s="88"/>
      <c r="V670" s="88"/>
      <c r="W670" s="92"/>
      <c r="X670" s="88"/>
      <c r="Y670" s="89"/>
      <c r="Z670" s="89"/>
      <c r="AA670" s="88"/>
      <c r="AB670" s="88"/>
      <c r="AC670" s="88"/>
      <c r="AD670" s="89"/>
      <c r="AE670" s="88"/>
      <c r="AF670" s="89"/>
      <c r="AG670" s="89"/>
      <c r="AH670" s="88"/>
      <c r="AI670" s="89"/>
      <c r="AJ670" s="88"/>
      <c r="AK670" s="88"/>
      <c r="AL670" s="88"/>
      <c r="AM670" s="88"/>
      <c r="AN670" s="88"/>
      <c r="AO670" s="88"/>
      <c r="AP670" s="88"/>
      <c r="AQ670" s="88"/>
      <c r="AR670" s="88"/>
      <c r="AS670" s="88"/>
      <c r="AT670" s="88"/>
      <c r="AU670" s="88"/>
      <c r="AV670" s="88"/>
      <c r="AW670" s="88"/>
      <c r="AX670" s="88"/>
      <c r="AY670" s="89"/>
      <c r="AZ670" s="88"/>
      <c r="BA670" s="88"/>
      <c r="BB670" s="88"/>
      <c r="BC670" s="88"/>
      <c r="BD670" s="89"/>
      <c r="BE670" s="95"/>
      <c r="BF670" s="88"/>
      <c r="BG670" s="96"/>
      <c r="BH670" s="97"/>
    </row>
    <row r="671" spans="1:60" ht="12.95" customHeight="1" x14ac:dyDescent="0.2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9"/>
      <c r="L671" s="89"/>
      <c r="M671" s="89"/>
      <c r="N671" s="89"/>
      <c r="O671" s="89"/>
      <c r="P671" s="88"/>
      <c r="Q671" s="90"/>
      <c r="R671" s="88"/>
      <c r="S671" s="88"/>
      <c r="T671" s="88"/>
      <c r="U671" s="88"/>
      <c r="V671" s="88"/>
      <c r="W671" s="92"/>
      <c r="X671" s="88"/>
      <c r="Y671" s="89"/>
      <c r="Z671" s="89"/>
      <c r="AA671" s="88"/>
      <c r="AB671" s="88"/>
      <c r="AC671" s="88"/>
      <c r="AD671" s="89"/>
      <c r="AE671" s="88"/>
      <c r="AF671" s="89"/>
      <c r="AG671" s="89"/>
      <c r="AH671" s="88"/>
      <c r="AI671" s="89"/>
      <c r="AJ671" s="88"/>
      <c r="AK671" s="88"/>
      <c r="AL671" s="88"/>
      <c r="AM671" s="88"/>
      <c r="AN671" s="88"/>
      <c r="AO671" s="88"/>
      <c r="AP671" s="88"/>
      <c r="AQ671" s="88"/>
      <c r="AR671" s="88"/>
      <c r="AS671" s="88"/>
      <c r="AT671" s="88"/>
      <c r="AU671" s="88"/>
      <c r="AV671" s="88"/>
      <c r="AW671" s="88"/>
      <c r="AX671" s="88"/>
      <c r="AY671" s="89"/>
      <c r="AZ671" s="88"/>
      <c r="BA671" s="88"/>
      <c r="BB671" s="88"/>
      <c r="BC671" s="88"/>
      <c r="BD671" s="89"/>
      <c r="BE671" s="95"/>
      <c r="BF671" s="88"/>
      <c r="BG671" s="96"/>
      <c r="BH671" s="97"/>
    </row>
    <row r="672" spans="1:60" ht="12.95" customHeight="1" x14ac:dyDescent="0.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9"/>
      <c r="L672" s="89"/>
      <c r="M672" s="89"/>
      <c r="N672" s="89"/>
      <c r="O672" s="89"/>
      <c r="P672" s="88"/>
      <c r="Q672" s="90"/>
      <c r="R672" s="88"/>
      <c r="S672" s="88"/>
      <c r="T672" s="88"/>
      <c r="U672" s="88"/>
      <c r="V672" s="88"/>
      <c r="W672" s="92"/>
      <c r="X672" s="88"/>
      <c r="Y672" s="89"/>
      <c r="Z672" s="89"/>
      <c r="AA672" s="88"/>
      <c r="AB672" s="88"/>
      <c r="AC672" s="88"/>
      <c r="AD672" s="89"/>
      <c r="AE672" s="88"/>
      <c r="AF672" s="89"/>
      <c r="AG672" s="89"/>
      <c r="AH672" s="88"/>
      <c r="AI672" s="89"/>
      <c r="AJ672" s="88"/>
      <c r="AK672" s="88"/>
      <c r="AL672" s="88"/>
      <c r="AM672" s="88"/>
      <c r="AN672" s="88"/>
      <c r="AO672" s="88"/>
      <c r="AP672" s="88"/>
      <c r="AQ672" s="88"/>
      <c r="AR672" s="88"/>
      <c r="AS672" s="88"/>
      <c r="AT672" s="88"/>
      <c r="AU672" s="88"/>
      <c r="AV672" s="88"/>
      <c r="AW672" s="88"/>
      <c r="AX672" s="88"/>
      <c r="AY672" s="89"/>
      <c r="AZ672" s="88"/>
      <c r="BA672" s="88"/>
      <c r="BB672" s="88"/>
      <c r="BC672" s="88"/>
      <c r="BD672" s="89"/>
      <c r="BE672" s="95"/>
      <c r="BF672" s="88"/>
      <c r="BG672" s="96"/>
      <c r="BH672" s="97"/>
    </row>
    <row r="673" spans="1:60" ht="12.95" customHeight="1" x14ac:dyDescent="0.2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9"/>
      <c r="L673" s="89"/>
      <c r="M673" s="89"/>
      <c r="N673" s="89"/>
      <c r="O673" s="89"/>
      <c r="P673" s="88"/>
      <c r="Q673" s="90"/>
      <c r="R673" s="88"/>
      <c r="S673" s="88"/>
      <c r="T673" s="88"/>
      <c r="U673" s="88"/>
      <c r="V673" s="88"/>
      <c r="W673" s="92"/>
      <c r="X673" s="88"/>
      <c r="Y673" s="89"/>
      <c r="Z673" s="89"/>
      <c r="AA673" s="88"/>
      <c r="AB673" s="88"/>
      <c r="AC673" s="88"/>
      <c r="AD673" s="89"/>
      <c r="AE673" s="88"/>
      <c r="AF673" s="89"/>
      <c r="AG673" s="89"/>
      <c r="AH673" s="88"/>
      <c r="AI673" s="89"/>
      <c r="AJ673" s="88"/>
      <c r="AK673" s="88"/>
      <c r="AL673" s="88"/>
      <c r="AM673" s="88"/>
      <c r="AN673" s="88"/>
      <c r="AO673" s="88"/>
      <c r="AP673" s="88"/>
      <c r="AQ673" s="88"/>
      <c r="AR673" s="88"/>
      <c r="AS673" s="88"/>
      <c r="AT673" s="88"/>
      <c r="AU673" s="88"/>
      <c r="AV673" s="88"/>
      <c r="AW673" s="88"/>
      <c r="AX673" s="88"/>
      <c r="AY673" s="89"/>
      <c r="AZ673" s="88"/>
      <c r="BA673" s="88"/>
      <c r="BB673" s="88"/>
      <c r="BC673" s="88"/>
      <c r="BD673" s="89"/>
      <c r="BE673" s="95"/>
      <c r="BF673" s="88"/>
      <c r="BG673" s="96"/>
      <c r="BH673" s="97"/>
    </row>
    <row r="674" spans="1:60" ht="12.95" customHeight="1" x14ac:dyDescent="0.2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9"/>
      <c r="L674" s="89"/>
      <c r="M674" s="89"/>
      <c r="N674" s="89"/>
      <c r="O674" s="89"/>
      <c r="P674" s="88"/>
      <c r="Q674" s="90"/>
      <c r="R674" s="88"/>
      <c r="S674" s="88"/>
      <c r="T674" s="88"/>
      <c r="U674" s="88"/>
      <c r="V674" s="88"/>
      <c r="W674" s="92"/>
      <c r="X674" s="88"/>
      <c r="Y674" s="89"/>
      <c r="Z674" s="89"/>
      <c r="AA674" s="88"/>
      <c r="AB674" s="88"/>
      <c r="AC674" s="88"/>
      <c r="AD674" s="89"/>
      <c r="AE674" s="88"/>
      <c r="AF674" s="89"/>
      <c r="AG674" s="89"/>
      <c r="AH674" s="88"/>
      <c r="AI674" s="89"/>
      <c r="AJ674" s="88"/>
      <c r="AK674" s="88"/>
      <c r="AL674" s="88"/>
      <c r="AM674" s="88"/>
      <c r="AN674" s="88"/>
      <c r="AO674" s="88"/>
      <c r="AP674" s="88"/>
      <c r="AQ674" s="88"/>
      <c r="AR674" s="88"/>
      <c r="AS674" s="88"/>
      <c r="AT674" s="88"/>
      <c r="AU674" s="88"/>
      <c r="AV674" s="88"/>
      <c r="AW674" s="88"/>
      <c r="AX674" s="88"/>
      <c r="AY674" s="89"/>
      <c r="AZ674" s="88"/>
      <c r="BA674" s="88"/>
      <c r="BB674" s="88"/>
      <c r="BC674" s="88"/>
      <c r="BD674" s="89"/>
      <c r="BE674" s="95"/>
      <c r="BF674" s="88"/>
      <c r="BG674" s="96"/>
      <c r="BH674" s="97"/>
    </row>
    <row r="675" spans="1:60" ht="12.95" customHeight="1" x14ac:dyDescent="0.2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9"/>
      <c r="L675" s="89"/>
      <c r="M675" s="89"/>
      <c r="N675" s="89"/>
      <c r="O675" s="89"/>
      <c r="P675" s="88"/>
      <c r="Q675" s="90"/>
      <c r="R675" s="88"/>
      <c r="S675" s="88"/>
      <c r="T675" s="88"/>
      <c r="U675" s="88"/>
      <c r="V675" s="88"/>
      <c r="W675" s="92"/>
      <c r="X675" s="88"/>
      <c r="Y675" s="89"/>
      <c r="Z675" s="89"/>
      <c r="AA675" s="88"/>
      <c r="AB675" s="88"/>
      <c r="AC675" s="88"/>
      <c r="AD675" s="89"/>
      <c r="AE675" s="88"/>
      <c r="AF675" s="89"/>
      <c r="AG675" s="89"/>
      <c r="AH675" s="88"/>
      <c r="AI675" s="89"/>
      <c r="AJ675" s="88"/>
      <c r="AK675" s="88"/>
      <c r="AL675" s="88"/>
      <c r="AM675" s="88"/>
      <c r="AN675" s="88"/>
      <c r="AO675" s="88"/>
      <c r="AP675" s="88"/>
      <c r="AQ675" s="88"/>
      <c r="AR675" s="88"/>
      <c r="AS675" s="88"/>
      <c r="AT675" s="88"/>
      <c r="AU675" s="88"/>
      <c r="AV675" s="88"/>
      <c r="AW675" s="88"/>
      <c r="AX675" s="88"/>
      <c r="AY675" s="89"/>
      <c r="AZ675" s="88"/>
      <c r="BA675" s="88"/>
      <c r="BB675" s="88"/>
      <c r="BC675" s="88"/>
      <c r="BD675" s="89"/>
      <c r="BE675" s="95"/>
      <c r="BF675" s="88"/>
      <c r="BG675" s="96"/>
      <c r="BH675" s="97"/>
    </row>
    <row r="676" spans="1:60" ht="12.95" customHeight="1" x14ac:dyDescent="0.2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9"/>
      <c r="L676" s="89"/>
      <c r="M676" s="89"/>
      <c r="N676" s="89"/>
      <c r="O676" s="89"/>
      <c r="P676" s="88"/>
      <c r="Q676" s="90"/>
      <c r="R676" s="88"/>
      <c r="S676" s="88"/>
      <c r="T676" s="88"/>
      <c r="U676" s="88"/>
      <c r="V676" s="88"/>
      <c r="W676" s="92"/>
      <c r="X676" s="88"/>
      <c r="Y676" s="89"/>
      <c r="Z676" s="89"/>
      <c r="AA676" s="88"/>
      <c r="AB676" s="88"/>
      <c r="AC676" s="88"/>
      <c r="AD676" s="89"/>
      <c r="AE676" s="88"/>
      <c r="AF676" s="89"/>
      <c r="AG676" s="89"/>
      <c r="AH676" s="88"/>
      <c r="AI676" s="89"/>
      <c r="AJ676" s="88"/>
      <c r="AK676" s="88"/>
      <c r="AL676" s="88"/>
      <c r="AM676" s="88"/>
      <c r="AN676" s="88"/>
      <c r="AO676" s="88"/>
      <c r="AP676" s="88"/>
      <c r="AQ676" s="88"/>
      <c r="AR676" s="88"/>
      <c r="AS676" s="88"/>
      <c r="AT676" s="88"/>
      <c r="AU676" s="88"/>
      <c r="AV676" s="88"/>
      <c r="AW676" s="88"/>
      <c r="AX676" s="88"/>
      <c r="AY676" s="89"/>
      <c r="AZ676" s="88"/>
      <c r="BA676" s="88"/>
      <c r="BB676" s="88"/>
      <c r="BC676" s="88"/>
      <c r="BD676" s="89"/>
      <c r="BE676" s="95"/>
      <c r="BF676" s="88"/>
      <c r="BG676" s="96"/>
      <c r="BH676" s="97"/>
    </row>
    <row r="677" spans="1:60" ht="12.95" customHeight="1" x14ac:dyDescent="0.2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9"/>
      <c r="L677" s="89"/>
      <c r="M677" s="89"/>
      <c r="N677" s="89"/>
      <c r="O677" s="89"/>
      <c r="P677" s="88"/>
      <c r="Q677" s="90"/>
      <c r="R677" s="88"/>
      <c r="S677" s="88"/>
      <c r="T677" s="88"/>
      <c r="U677" s="88"/>
      <c r="V677" s="88"/>
      <c r="W677" s="92"/>
      <c r="X677" s="88"/>
      <c r="Y677" s="89"/>
      <c r="Z677" s="89"/>
      <c r="AA677" s="88"/>
      <c r="AB677" s="88"/>
      <c r="AC677" s="88"/>
      <c r="AD677" s="89"/>
      <c r="AE677" s="88"/>
      <c r="AF677" s="89"/>
      <c r="AG677" s="89"/>
      <c r="AH677" s="88"/>
      <c r="AI677" s="89"/>
      <c r="AJ677" s="88"/>
      <c r="AK677" s="88"/>
      <c r="AL677" s="88"/>
      <c r="AM677" s="88"/>
      <c r="AN677" s="88"/>
      <c r="AO677" s="88"/>
      <c r="AP677" s="88"/>
      <c r="AQ677" s="88"/>
      <c r="AR677" s="88"/>
      <c r="AS677" s="88"/>
      <c r="AT677" s="88"/>
      <c r="AU677" s="88"/>
      <c r="AV677" s="88"/>
      <c r="AW677" s="88"/>
      <c r="AX677" s="88"/>
      <c r="AY677" s="89"/>
      <c r="AZ677" s="88"/>
      <c r="BA677" s="88"/>
      <c r="BB677" s="88"/>
      <c r="BC677" s="88"/>
      <c r="BD677" s="89"/>
      <c r="BE677" s="95"/>
      <c r="BF677" s="88"/>
      <c r="BG677" s="96"/>
      <c r="BH677" s="97"/>
    </row>
    <row r="678" spans="1:60" ht="12.95" customHeight="1" x14ac:dyDescent="0.2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9"/>
      <c r="L678" s="89"/>
      <c r="M678" s="89"/>
      <c r="N678" s="89"/>
      <c r="O678" s="89"/>
      <c r="P678" s="88"/>
      <c r="Q678" s="90"/>
      <c r="R678" s="88"/>
      <c r="S678" s="88"/>
      <c r="T678" s="88"/>
      <c r="U678" s="88"/>
      <c r="V678" s="88"/>
      <c r="W678" s="92"/>
      <c r="X678" s="88"/>
      <c r="Y678" s="89"/>
      <c r="Z678" s="89"/>
      <c r="AA678" s="88"/>
      <c r="AB678" s="88"/>
      <c r="AC678" s="88"/>
      <c r="AD678" s="89"/>
      <c r="AE678" s="88"/>
      <c r="AF678" s="89"/>
      <c r="AG678" s="89"/>
      <c r="AH678" s="88"/>
      <c r="AI678" s="89"/>
      <c r="AJ678" s="88"/>
      <c r="AK678" s="88"/>
      <c r="AL678" s="88"/>
      <c r="AM678" s="88"/>
      <c r="AN678" s="88"/>
      <c r="AO678" s="88"/>
      <c r="AP678" s="88"/>
      <c r="AQ678" s="88"/>
      <c r="AR678" s="88"/>
      <c r="AS678" s="88"/>
      <c r="AT678" s="88"/>
      <c r="AU678" s="88"/>
      <c r="AV678" s="88"/>
      <c r="AW678" s="88"/>
      <c r="AX678" s="88"/>
      <c r="AY678" s="89"/>
      <c r="AZ678" s="88"/>
      <c r="BA678" s="88"/>
      <c r="BB678" s="88"/>
      <c r="BC678" s="88"/>
      <c r="BD678" s="89"/>
      <c r="BE678" s="95"/>
      <c r="BF678" s="88"/>
      <c r="BG678" s="96"/>
      <c r="BH678" s="97"/>
    </row>
    <row r="679" spans="1:60" ht="12.95" customHeight="1" x14ac:dyDescent="0.2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9"/>
      <c r="L679" s="89"/>
      <c r="M679" s="89"/>
      <c r="N679" s="89"/>
      <c r="O679" s="89"/>
      <c r="P679" s="88"/>
      <c r="Q679" s="90"/>
      <c r="R679" s="88"/>
      <c r="S679" s="88"/>
      <c r="T679" s="88"/>
      <c r="U679" s="88"/>
      <c r="V679" s="88"/>
      <c r="W679" s="92"/>
      <c r="X679" s="88"/>
      <c r="Y679" s="89"/>
      <c r="Z679" s="89"/>
      <c r="AA679" s="88"/>
      <c r="AB679" s="88"/>
      <c r="AC679" s="88"/>
      <c r="AD679" s="89"/>
      <c r="AE679" s="88"/>
      <c r="AF679" s="89"/>
      <c r="AG679" s="89"/>
      <c r="AH679" s="88"/>
      <c r="AI679" s="89"/>
      <c r="AJ679" s="88"/>
      <c r="AK679" s="88"/>
      <c r="AL679" s="88"/>
      <c r="AM679" s="88"/>
      <c r="AN679" s="88"/>
      <c r="AO679" s="88"/>
      <c r="AP679" s="88"/>
      <c r="AQ679" s="88"/>
      <c r="AR679" s="88"/>
      <c r="AS679" s="88"/>
      <c r="AT679" s="88"/>
      <c r="AU679" s="88"/>
      <c r="AV679" s="88"/>
      <c r="AW679" s="88"/>
      <c r="AX679" s="88"/>
      <c r="AY679" s="89"/>
      <c r="AZ679" s="88"/>
      <c r="BA679" s="88"/>
      <c r="BB679" s="88"/>
      <c r="BC679" s="88"/>
      <c r="BD679" s="89"/>
      <c r="BE679" s="95"/>
      <c r="BF679" s="88"/>
      <c r="BG679" s="96"/>
      <c r="BH679" s="97"/>
    </row>
    <row r="680" spans="1:60" ht="12.95" customHeight="1" x14ac:dyDescent="0.2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9"/>
      <c r="L680" s="89"/>
      <c r="M680" s="89"/>
      <c r="N680" s="89"/>
      <c r="O680" s="89"/>
      <c r="P680" s="88"/>
      <c r="Q680" s="90"/>
      <c r="R680" s="88"/>
      <c r="S680" s="88"/>
      <c r="T680" s="88"/>
      <c r="U680" s="88"/>
      <c r="V680" s="88"/>
      <c r="W680" s="92"/>
      <c r="X680" s="88"/>
      <c r="Y680" s="89"/>
      <c r="Z680" s="89"/>
      <c r="AA680" s="88"/>
      <c r="AB680" s="88"/>
      <c r="AC680" s="88"/>
      <c r="AD680" s="89"/>
      <c r="AE680" s="88"/>
      <c r="AF680" s="89"/>
      <c r="AG680" s="89"/>
      <c r="AH680" s="88"/>
      <c r="AI680" s="89"/>
      <c r="AJ680" s="88"/>
      <c r="AK680" s="88"/>
      <c r="AL680" s="88"/>
      <c r="AM680" s="88"/>
      <c r="AN680" s="88"/>
      <c r="AO680" s="88"/>
      <c r="AP680" s="88"/>
      <c r="AQ680" s="88"/>
      <c r="AR680" s="88"/>
      <c r="AS680" s="88"/>
      <c r="AT680" s="88"/>
      <c r="AU680" s="88"/>
      <c r="AV680" s="88"/>
      <c r="AW680" s="88"/>
      <c r="AX680" s="88"/>
      <c r="AY680" s="89"/>
      <c r="AZ680" s="88"/>
      <c r="BA680" s="88"/>
      <c r="BB680" s="88"/>
      <c r="BC680" s="88"/>
      <c r="BD680" s="89"/>
      <c r="BE680" s="95"/>
      <c r="BF680" s="88"/>
      <c r="BG680" s="96"/>
      <c r="BH680" s="97"/>
    </row>
    <row r="681" spans="1:60" ht="12.95" customHeight="1" x14ac:dyDescent="0.2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9"/>
      <c r="L681" s="89"/>
      <c r="M681" s="89"/>
      <c r="N681" s="89"/>
      <c r="O681" s="89"/>
      <c r="P681" s="88"/>
      <c r="Q681" s="90"/>
      <c r="R681" s="88"/>
      <c r="S681" s="88"/>
      <c r="T681" s="88"/>
      <c r="U681" s="88"/>
      <c r="V681" s="88"/>
      <c r="W681" s="92"/>
      <c r="X681" s="88"/>
      <c r="Y681" s="89"/>
      <c r="Z681" s="89"/>
      <c r="AA681" s="88"/>
      <c r="AB681" s="88"/>
      <c r="AC681" s="88"/>
      <c r="AD681" s="89"/>
      <c r="AE681" s="88"/>
      <c r="AF681" s="89"/>
      <c r="AG681" s="89"/>
      <c r="AH681" s="88"/>
      <c r="AI681" s="89"/>
      <c r="AJ681" s="88"/>
      <c r="AK681" s="88"/>
      <c r="AL681" s="88"/>
      <c r="AM681" s="88"/>
      <c r="AN681" s="88"/>
      <c r="AO681" s="88"/>
      <c r="AP681" s="88"/>
      <c r="AQ681" s="88"/>
      <c r="AR681" s="88"/>
      <c r="AS681" s="88"/>
      <c r="AT681" s="88"/>
      <c r="AU681" s="88"/>
      <c r="AV681" s="88"/>
      <c r="AW681" s="88"/>
      <c r="AX681" s="88"/>
      <c r="AY681" s="89"/>
      <c r="AZ681" s="88"/>
      <c r="BA681" s="88"/>
      <c r="BB681" s="88"/>
      <c r="BC681" s="88"/>
      <c r="BD681" s="89"/>
      <c r="BE681" s="95"/>
      <c r="BF681" s="88"/>
      <c r="BG681" s="96"/>
      <c r="BH681" s="97"/>
    </row>
    <row r="682" spans="1:60" ht="12.95" customHeight="1" x14ac:dyDescent="0.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9"/>
      <c r="L682" s="89"/>
      <c r="M682" s="89"/>
      <c r="N682" s="89"/>
      <c r="O682" s="89"/>
      <c r="P682" s="88"/>
      <c r="Q682" s="90"/>
      <c r="R682" s="88"/>
      <c r="S682" s="88"/>
      <c r="T682" s="88"/>
      <c r="U682" s="88"/>
      <c r="V682" s="88"/>
      <c r="W682" s="92"/>
      <c r="X682" s="88"/>
      <c r="Y682" s="89"/>
      <c r="Z682" s="89"/>
      <c r="AA682" s="88"/>
      <c r="AB682" s="88"/>
      <c r="AC682" s="88"/>
      <c r="AD682" s="89"/>
      <c r="AE682" s="88"/>
      <c r="AF682" s="89"/>
      <c r="AG682" s="89"/>
      <c r="AH682" s="88"/>
      <c r="AI682" s="89"/>
      <c r="AJ682" s="88"/>
      <c r="AK682" s="88"/>
      <c r="AL682" s="88"/>
      <c r="AM682" s="88"/>
      <c r="AN682" s="88"/>
      <c r="AO682" s="88"/>
      <c r="AP682" s="88"/>
      <c r="AQ682" s="88"/>
      <c r="AR682" s="88"/>
      <c r="AS682" s="88"/>
      <c r="AT682" s="88"/>
      <c r="AU682" s="88"/>
      <c r="AV682" s="88"/>
      <c r="AW682" s="88"/>
      <c r="AX682" s="88"/>
      <c r="AY682" s="89"/>
      <c r="AZ682" s="88"/>
      <c r="BA682" s="88"/>
      <c r="BB682" s="88"/>
      <c r="BC682" s="88"/>
      <c r="BD682" s="89"/>
      <c r="BE682" s="95"/>
      <c r="BF682" s="88"/>
      <c r="BG682" s="96"/>
      <c r="BH682" s="97"/>
    </row>
    <row r="683" spans="1:60" ht="12.95" customHeight="1" x14ac:dyDescent="0.2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9"/>
      <c r="L683" s="89"/>
      <c r="M683" s="89"/>
      <c r="N683" s="89"/>
      <c r="O683" s="89"/>
      <c r="P683" s="88"/>
      <c r="Q683" s="90"/>
      <c r="R683" s="88"/>
      <c r="S683" s="88"/>
      <c r="T683" s="88"/>
      <c r="U683" s="88"/>
      <c r="V683" s="88"/>
      <c r="W683" s="92"/>
      <c r="X683" s="88"/>
      <c r="Y683" s="89"/>
      <c r="Z683" s="89"/>
      <c r="AA683" s="88"/>
      <c r="AB683" s="88"/>
      <c r="AC683" s="88"/>
      <c r="AD683" s="89"/>
      <c r="AE683" s="88"/>
      <c r="AF683" s="89"/>
      <c r="AG683" s="89"/>
      <c r="AH683" s="88"/>
      <c r="AI683" s="89"/>
      <c r="AJ683" s="88"/>
      <c r="AK683" s="88"/>
      <c r="AL683" s="88"/>
      <c r="AM683" s="88"/>
      <c r="AN683" s="88"/>
      <c r="AO683" s="88"/>
      <c r="AP683" s="88"/>
      <c r="AQ683" s="88"/>
      <c r="AR683" s="88"/>
      <c r="AS683" s="88"/>
      <c r="AT683" s="88"/>
      <c r="AU683" s="88"/>
      <c r="AV683" s="88"/>
      <c r="AW683" s="88"/>
      <c r="AX683" s="88"/>
      <c r="AY683" s="89"/>
      <c r="AZ683" s="88"/>
      <c r="BA683" s="88"/>
      <c r="BB683" s="88"/>
      <c r="BC683" s="88"/>
      <c r="BD683" s="89"/>
      <c r="BE683" s="95"/>
      <c r="BF683" s="88"/>
      <c r="BG683" s="96"/>
      <c r="BH683" s="97"/>
    </row>
    <row r="684" spans="1:60" ht="12.95" customHeight="1" x14ac:dyDescent="0.2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9"/>
      <c r="L684" s="89"/>
      <c r="M684" s="89"/>
      <c r="N684" s="89"/>
      <c r="O684" s="89"/>
      <c r="P684" s="88"/>
      <c r="Q684" s="90"/>
      <c r="R684" s="88"/>
      <c r="S684" s="88"/>
      <c r="T684" s="88"/>
      <c r="U684" s="88"/>
      <c r="V684" s="88"/>
      <c r="W684" s="92"/>
      <c r="X684" s="88"/>
      <c r="Y684" s="89"/>
      <c r="Z684" s="89"/>
      <c r="AA684" s="88"/>
      <c r="AB684" s="88"/>
      <c r="AC684" s="88"/>
      <c r="AD684" s="89"/>
      <c r="AE684" s="88"/>
      <c r="AF684" s="89"/>
      <c r="AG684" s="89"/>
      <c r="AH684" s="88"/>
      <c r="AI684" s="89"/>
      <c r="AJ684" s="88"/>
      <c r="AK684" s="88"/>
      <c r="AL684" s="88"/>
      <c r="AM684" s="88"/>
      <c r="AN684" s="88"/>
      <c r="AO684" s="88"/>
      <c r="AP684" s="88"/>
      <c r="AQ684" s="88"/>
      <c r="AR684" s="88"/>
      <c r="AS684" s="88"/>
      <c r="AT684" s="88"/>
      <c r="AU684" s="88"/>
      <c r="AV684" s="88"/>
      <c r="AW684" s="88"/>
      <c r="AX684" s="88"/>
      <c r="AY684" s="89"/>
      <c r="AZ684" s="88"/>
      <c r="BA684" s="88"/>
      <c r="BB684" s="88"/>
      <c r="BC684" s="88"/>
      <c r="BD684" s="89"/>
      <c r="BE684" s="95"/>
      <c r="BF684" s="88"/>
      <c r="BG684" s="96"/>
      <c r="BH684" s="97"/>
    </row>
    <row r="685" spans="1:60" ht="12.95" customHeight="1" x14ac:dyDescent="0.2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9"/>
      <c r="L685" s="89"/>
      <c r="M685" s="89"/>
      <c r="N685" s="89"/>
      <c r="O685" s="89"/>
      <c r="P685" s="88"/>
      <c r="Q685" s="90"/>
      <c r="R685" s="88"/>
      <c r="S685" s="88"/>
      <c r="T685" s="88"/>
      <c r="U685" s="88"/>
      <c r="V685" s="88"/>
      <c r="W685" s="92"/>
      <c r="X685" s="88"/>
      <c r="Y685" s="89"/>
      <c r="Z685" s="89"/>
      <c r="AA685" s="88"/>
      <c r="AB685" s="88"/>
      <c r="AC685" s="88"/>
      <c r="AD685" s="89"/>
      <c r="AE685" s="88"/>
      <c r="AF685" s="89"/>
      <c r="AG685" s="89"/>
      <c r="AH685" s="88"/>
      <c r="AI685" s="89"/>
      <c r="AJ685" s="88"/>
      <c r="AK685" s="88"/>
      <c r="AL685" s="88"/>
      <c r="AM685" s="88"/>
      <c r="AN685" s="88"/>
      <c r="AO685" s="88"/>
      <c r="AP685" s="88"/>
      <c r="AQ685" s="88"/>
      <c r="AR685" s="88"/>
      <c r="AS685" s="88"/>
      <c r="AT685" s="88"/>
      <c r="AU685" s="88"/>
      <c r="AV685" s="88"/>
      <c r="AW685" s="88"/>
      <c r="AX685" s="88"/>
      <c r="AY685" s="89"/>
      <c r="AZ685" s="88"/>
      <c r="BA685" s="88"/>
      <c r="BB685" s="88"/>
      <c r="BC685" s="88"/>
      <c r="BD685" s="89"/>
      <c r="BE685" s="95"/>
      <c r="BF685" s="88"/>
      <c r="BG685" s="96"/>
      <c r="BH685" s="97"/>
    </row>
    <row r="686" spans="1:60" ht="12.95" customHeight="1" x14ac:dyDescent="0.2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9"/>
      <c r="L686" s="89"/>
      <c r="M686" s="89"/>
      <c r="N686" s="89"/>
      <c r="O686" s="89"/>
      <c r="P686" s="88"/>
      <c r="Q686" s="90"/>
      <c r="R686" s="88"/>
      <c r="S686" s="88"/>
      <c r="T686" s="88"/>
      <c r="U686" s="88"/>
      <c r="V686" s="88"/>
      <c r="W686" s="92"/>
      <c r="X686" s="88"/>
      <c r="Y686" s="89"/>
      <c r="Z686" s="89"/>
      <c r="AA686" s="88"/>
      <c r="AB686" s="88"/>
      <c r="AC686" s="88"/>
      <c r="AD686" s="89"/>
      <c r="AE686" s="88"/>
      <c r="AF686" s="89"/>
      <c r="AG686" s="89"/>
      <c r="AH686" s="88"/>
      <c r="AI686" s="89"/>
      <c r="AJ686" s="88"/>
      <c r="AK686" s="88"/>
      <c r="AL686" s="88"/>
      <c r="AM686" s="88"/>
      <c r="AN686" s="88"/>
      <c r="AO686" s="88"/>
      <c r="AP686" s="88"/>
      <c r="AQ686" s="88"/>
      <c r="AR686" s="88"/>
      <c r="AS686" s="88"/>
      <c r="AT686" s="88"/>
      <c r="AU686" s="88"/>
      <c r="AV686" s="88"/>
      <c r="AW686" s="88"/>
      <c r="AX686" s="88"/>
      <c r="AY686" s="89"/>
      <c r="AZ686" s="88"/>
      <c r="BA686" s="88"/>
      <c r="BB686" s="88"/>
      <c r="BC686" s="88"/>
      <c r="BD686" s="89"/>
      <c r="BE686" s="95"/>
      <c r="BF686" s="88"/>
      <c r="BG686" s="96"/>
      <c r="BH686" s="97"/>
    </row>
    <row r="687" spans="1:60" ht="12.95" customHeight="1" x14ac:dyDescent="0.2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9"/>
      <c r="L687" s="89"/>
      <c r="M687" s="89"/>
      <c r="N687" s="89"/>
      <c r="O687" s="89"/>
      <c r="P687" s="88"/>
      <c r="Q687" s="90"/>
      <c r="R687" s="88"/>
      <c r="S687" s="88"/>
      <c r="T687" s="88"/>
      <c r="U687" s="88"/>
      <c r="V687" s="88"/>
      <c r="W687" s="92"/>
      <c r="X687" s="88"/>
      <c r="Y687" s="89"/>
      <c r="Z687" s="89"/>
      <c r="AA687" s="88"/>
      <c r="AB687" s="88"/>
      <c r="AC687" s="88"/>
      <c r="AD687" s="89"/>
      <c r="AE687" s="88"/>
      <c r="AF687" s="89"/>
      <c r="AG687" s="89"/>
      <c r="AH687" s="88"/>
      <c r="AI687" s="89"/>
      <c r="AJ687" s="88"/>
      <c r="AK687" s="88"/>
      <c r="AL687" s="88"/>
      <c r="AM687" s="88"/>
      <c r="AN687" s="88"/>
      <c r="AO687" s="88"/>
      <c r="AP687" s="88"/>
      <c r="AQ687" s="88"/>
      <c r="AR687" s="88"/>
      <c r="AS687" s="88"/>
      <c r="AT687" s="88"/>
      <c r="AU687" s="88"/>
      <c r="AV687" s="88"/>
      <c r="AW687" s="88"/>
      <c r="AX687" s="88"/>
      <c r="AY687" s="89"/>
      <c r="AZ687" s="88"/>
      <c r="BA687" s="88"/>
      <c r="BB687" s="88"/>
      <c r="BC687" s="88"/>
      <c r="BD687" s="89"/>
      <c r="BE687" s="95"/>
      <c r="BF687" s="88"/>
      <c r="BG687" s="96"/>
      <c r="BH687" s="97"/>
    </row>
    <row r="688" spans="1:60" ht="12.95" customHeight="1" x14ac:dyDescent="0.2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9"/>
      <c r="L688" s="89"/>
      <c r="M688" s="89"/>
      <c r="N688" s="89"/>
      <c r="O688" s="89"/>
      <c r="P688" s="88"/>
      <c r="Q688" s="90"/>
      <c r="R688" s="88"/>
      <c r="S688" s="88"/>
      <c r="T688" s="88"/>
      <c r="U688" s="88"/>
      <c r="V688" s="88"/>
      <c r="W688" s="92"/>
      <c r="X688" s="88"/>
      <c r="Y688" s="89"/>
      <c r="Z688" s="89"/>
      <c r="AA688" s="88"/>
      <c r="AB688" s="88"/>
      <c r="AC688" s="88"/>
      <c r="AD688" s="89"/>
      <c r="AE688" s="88"/>
      <c r="AF688" s="89"/>
      <c r="AG688" s="89"/>
      <c r="AH688" s="88"/>
      <c r="AI688" s="89"/>
      <c r="AJ688" s="88"/>
      <c r="AK688" s="88"/>
      <c r="AL688" s="88"/>
      <c r="AM688" s="88"/>
      <c r="AN688" s="88"/>
      <c r="AO688" s="88"/>
      <c r="AP688" s="88"/>
      <c r="AQ688" s="88"/>
      <c r="AR688" s="88"/>
      <c r="AS688" s="88"/>
      <c r="AT688" s="88"/>
      <c r="AU688" s="88"/>
      <c r="AV688" s="88"/>
      <c r="AW688" s="88"/>
      <c r="AX688" s="88"/>
      <c r="AY688" s="89"/>
      <c r="AZ688" s="88"/>
      <c r="BA688" s="88"/>
      <c r="BB688" s="88"/>
      <c r="BC688" s="88"/>
      <c r="BD688" s="89"/>
      <c r="BE688" s="95"/>
      <c r="BF688" s="88"/>
      <c r="BG688" s="96"/>
      <c r="BH688" s="97"/>
    </row>
    <row r="689" spans="1:60" ht="12.95" customHeight="1" x14ac:dyDescent="0.2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9"/>
      <c r="L689" s="89"/>
      <c r="M689" s="89"/>
      <c r="N689" s="89"/>
      <c r="O689" s="89"/>
      <c r="P689" s="88"/>
      <c r="Q689" s="90"/>
      <c r="R689" s="88"/>
      <c r="S689" s="88"/>
      <c r="T689" s="88"/>
      <c r="U689" s="88"/>
      <c r="V689" s="88"/>
      <c r="W689" s="92"/>
      <c r="X689" s="88"/>
      <c r="Y689" s="89"/>
      <c r="Z689" s="89"/>
      <c r="AA689" s="88"/>
      <c r="AB689" s="88"/>
      <c r="AC689" s="88"/>
      <c r="AD689" s="89"/>
      <c r="AE689" s="88"/>
      <c r="AF689" s="89"/>
      <c r="AG689" s="89"/>
      <c r="AH689" s="88"/>
      <c r="AI689" s="89"/>
      <c r="AJ689" s="88"/>
      <c r="AK689" s="88"/>
      <c r="AL689" s="88"/>
      <c r="AM689" s="88"/>
      <c r="AN689" s="88"/>
      <c r="AO689" s="88"/>
      <c r="AP689" s="88"/>
      <c r="AQ689" s="88"/>
      <c r="AR689" s="88"/>
      <c r="AS689" s="88"/>
      <c r="AT689" s="88"/>
      <c r="AU689" s="88"/>
      <c r="AV689" s="88"/>
      <c r="AW689" s="88"/>
      <c r="AX689" s="88"/>
      <c r="AY689" s="89"/>
      <c r="AZ689" s="88"/>
      <c r="BA689" s="88"/>
      <c r="BB689" s="88"/>
      <c r="BC689" s="88"/>
      <c r="BD689" s="89"/>
      <c r="BE689" s="95"/>
      <c r="BF689" s="88"/>
      <c r="BG689" s="96"/>
      <c r="BH689" s="97"/>
    </row>
    <row r="690" spans="1:60" ht="12.95" customHeight="1" x14ac:dyDescent="0.2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9"/>
      <c r="L690" s="89"/>
      <c r="M690" s="89"/>
      <c r="N690" s="89"/>
      <c r="O690" s="89"/>
      <c r="P690" s="88"/>
      <c r="Q690" s="90"/>
      <c r="R690" s="88"/>
      <c r="S690" s="88"/>
      <c r="T690" s="88"/>
      <c r="U690" s="88"/>
      <c r="V690" s="88"/>
      <c r="W690" s="92"/>
      <c r="X690" s="88"/>
      <c r="Y690" s="89"/>
      <c r="Z690" s="89"/>
      <c r="AA690" s="88"/>
      <c r="AB690" s="88"/>
      <c r="AC690" s="88"/>
      <c r="AD690" s="89"/>
      <c r="AE690" s="88"/>
      <c r="AF690" s="89"/>
      <c r="AG690" s="89"/>
      <c r="AH690" s="88"/>
      <c r="AI690" s="89"/>
      <c r="AJ690" s="88"/>
      <c r="AK690" s="88"/>
      <c r="AL690" s="88"/>
      <c r="AM690" s="88"/>
      <c r="AN690" s="88"/>
      <c r="AO690" s="88"/>
      <c r="AP690" s="88"/>
      <c r="AQ690" s="88"/>
      <c r="AR690" s="88"/>
      <c r="AS690" s="88"/>
      <c r="AT690" s="88"/>
      <c r="AU690" s="88"/>
      <c r="AV690" s="88"/>
      <c r="AW690" s="88"/>
      <c r="AX690" s="88"/>
      <c r="AY690" s="89"/>
      <c r="AZ690" s="88"/>
      <c r="BA690" s="88"/>
      <c r="BB690" s="88"/>
      <c r="BC690" s="88"/>
      <c r="BD690" s="89"/>
      <c r="BE690" s="95"/>
      <c r="BF690" s="88"/>
      <c r="BG690" s="96"/>
      <c r="BH690" s="97"/>
    </row>
    <row r="691" spans="1:60" ht="12.95" customHeight="1" x14ac:dyDescent="0.2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9"/>
      <c r="L691" s="89"/>
      <c r="M691" s="89"/>
      <c r="N691" s="89"/>
      <c r="O691" s="89"/>
      <c r="P691" s="88"/>
      <c r="Q691" s="90"/>
      <c r="R691" s="88"/>
      <c r="S691" s="88"/>
      <c r="T691" s="88"/>
      <c r="U691" s="88"/>
      <c r="V691" s="88"/>
      <c r="W691" s="92"/>
      <c r="X691" s="88"/>
      <c r="Y691" s="89"/>
      <c r="Z691" s="89"/>
      <c r="AA691" s="88"/>
      <c r="AB691" s="88"/>
      <c r="AC691" s="88"/>
      <c r="AD691" s="89"/>
      <c r="AE691" s="88"/>
      <c r="AF691" s="89"/>
      <c r="AG691" s="89"/>
      <c r="AH691" s="88"/>
      <c r="AI691" s="89"/>
      <c r="AJ691" s="88"/>
      <c r="AK691" s="88"/>
      <c r="AL691" s="88"/>
      <c r="AM691" s="88"/>
      <c r="AN691" s="88"/>
      <c r="AO691" s="88"/>
      <c r="AP691" s="88"/>
      <c r="AQ691" s="88"/>
      <c r="AR691" s="88"/>
      <c r="AS691" s="88"/>
      <c r="AT691" s="88"/>
      <c r="AU691" s="88"/>
      <c r="AV691" s="88"/>
      <c r="AW691" s="88"/>
      <c r="AX691" s="88"/>
      <c r="AY691" s="89"/>
      <c r="AZ691" s="88"/>
      <c r="BA691" s="88"/>
      <c r="BB691" s="88"/>
      <c r="BC691" s="88"/>
      <c r="BD691" s="89"/>
      <c r="BE691" s="95"/>
      <c r="BF691" s="88"/>
      <c r="BG691" s="96"/>
      <c r="BH691" s="97"/>
    </row>
    <row r="692" spans="1:60" ht="12.95" customHeight="1" x14ac:dyDescent="0.2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9"/>
      <c r="L692" s="89"/>
      <c r="M692" s="89"/>
      <c r="N692" s="89"/>
      <c r="O692" s="89"/>
      <c r="P692" s="88"/>
      <c r="Q692" s="90"/>
      <c r="R692" s="88"/>
      <c r="S692" s="88"/>
      <c r="T692" s="88"/>
      <c r="U692" s="88"/>
      <c r="V692" s="88"/>
      <c r="W692" s="92"/>
      <c r="X692" s="88"/>
      <c r="Y692" s="89"/>
      <c r="Z692" s="89"/>
      <c r="AA692" s="88"/>
      <c r="AB692" s="88"/>
      <c r="AC692" s="88"/>
      <c r="AD692" s="89"/>
      <c r="AE692" s="88"/>
      <c r="AF692" s="89"/>
      <c r="AG692" s="89"/>
      <c r="AH692" s="88"/>
      <c r="AI692" s="89"/>
      <c r="AJ692" s="88"/>
      <c r="AK692" s="88"/>
      <c r="AL692" s="88"/>
      <c r="AM692" s="88"/>
      <c r="AN692" s="88"/>
      <c r="AO692" s="88"/>
      <c r="AP692" s="88"/>
      <c r="AQ692" s="88"/>
      <c r="AR692" s="88"/>
      <c r="AS692" s="88"/>
      <c r="AT692" s="88"/>
      <c r="AU692" s="88"/>
      <c r="AV692" s="88"/>
      <c r="AW692" s="88"/>
      <c r="AX692" s="88"/>
      <c r="AY692" s="89"/>
      <c r="AZ692" s="88"/>
      <c r="BA692" s="88"/>
      <c r="BB692" s="88"/>
      <c r="BC692" s="88"/>
      <c r="BD692" s="89"/>
      <c r="BE692" s="95"/>
      <c r="BF692" s="88"/>
      <c r="BG692" s="96"/>
      <c r="BH692" s="97"/>
    </row>
    <row r="693" spans="1:60" ht="12.95" customHeight="1" x14ac:dyDescent="0.2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9"/>
      <c r="L693" s="89"/>
      <c r="M693" s="89"/>
      <c r="N693" s="89"/>
      <c r="O693" s="89"/>
      <c r="P693" s="88"/>
      <c r="Q693" s="90"/>
      <c r="R693" s="88"/>
      <c r="S693" s="88"/>
      <c r="T693" s="88"/>
      <c r="U693" s="88"/>
      <c r="V693" s="88"/>
      <c r="W693" s="92"/>
      <c r="X693" s="88"/>
      <c r="Y693" s="89"/>
      <c r="Z693" s="89"/>
      <c r="AA693" s="88"/>
      <c r="AB693" s="88"/>
      <c r="AC693" s="88"/>
      <c r="AD693" s="89"/>
      <c r="AE693" s="88"/>
      <c r="AF693" s="89"/>
      <c r="AG693" s="89"/>
      <c r="AH693" s="88"/>
      <c r="AI693" s="89"/>
      <c r="AJ693" s="88"/>
      <c r="AK693" s="88"/>
      <c r="AL693" s="88"/>
      <c r="AM693" s="88"/>
      <c r="AN693" s="88"/>
      <c r="AO693" s="88"/>
      <c r="AP693" s="88"/>
      <c r="AQ693" s="88"/>
      <c r="AR693" s="88"/>
      <c r="AS693" s="88"/>
      <c r="AT693" s="88"/>
      <c r="AU693" s="88"/>
      <c r="AV693" s="88"/>
      <c r="AW693" s="88"/>
      <c r="AX693" s="88"/>
      <c r="AY693" s="89"/>
      <c r="AZ693" s="88"/>
      <c r="BA693" s="88"/>
      <c r="BB693" s="88"/>
      <c r="BC693" s="88"/>
      <c r="BD693" s="89"/>
      <c r="BE693" s="95"/>
      <c r="BF693" s="88"/>
      <c r="BG693" s="96"/>
      <c r="BH693" s="97"/>
    </row>
    <row r="694" spans="1:60" ht="12.95" customHeight="1" x14ac:dyDescent="0.2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9"/>
      <c r="L694" s="89"/>
      <c r="M694" s="89"/>
      <c r="N694" s="89"/>
      <c r="O694" s="89"/>
      <c r="P694" s="88"/>
      <c r="Q694" s="90"/>
      <c r="R694" s="88"/>
      <c r="S694" s="88"/>
      <c r="T694" s="88"/>
      <c r="U694" s="88"/>
      <c r="V694" s="88"/>
      <c r="W694" s="92"/>
      <c r="X694" s="88"/>
      <c r="Y694" s="89"/>
      <c r="Z694" s="89"/>
      <c r="AA694" s="88"/>
      <c r="AB694" s="88"/>
      <c r="AC694" s="88"/>
      <c r="AD694" s="89"/>
      <c r="AE694" s="88"/>
      <c r="AF694" s="89"/>
      <c r="AG694" s="89"/>
      <c r="AH694" s="88"/>
      <c r="AI694" s="89"/>
      <c r="AJ694" s="88"/>
      <c r="AK694" s="88"/>
      <c r="AL694" s="88"/>
      <c r="AM694" s="88"/>
      <c r="AN694" s="88"/>
      <c r="AO694" s="88"/>
      <c r="AP694" s="88"/>
      <c r="AQ694" s="88"/>
      <c r="AR694" s="88"/>
      <c r="AS694" s="88"/>
      <c r="AT694" s="88"/>
      <c r="AU694" s="88"/>
      <c r="AV694" s="88"/>
      <c r="AW694" s="88"/>
      <c r="AX694" s="88"/>
      <c r="AY694" s="89"/>
      <c r="AZ694" s="88"/>
      <c r="BA694" s="88"/>
      <c r="BB694" s="88"/>
      <c r="BC694" s="88"/>
      <c r="BD694" s="89"/>
      <c r="BE694" s="95"/>
      <c r="BF694" s="88"/>
      <c r="BG694" s="96"/>
      <c r="BH694" s="97"/>
    </row>
    <row r="695" spans="1:60" ht="12.95" customHeight="1" x14ac:dyDescent="0.2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9"/>
      <c r="L695" s="89"/>
      <c r="M695" s="89"/>
      <c r="N695" s="89"/>
      <c r="O695" s="89"/>
      <c r="P695" s="88"/>
      <c r="Q695" s="90"/>
      <c r="R695" s="88"/>
      <c r="S695" s="88"/>
      <c r="T695" s="88"/>
      <c r="U695" s="88"/>
      <c r="V695" s="88"/>
      <c r="W695" s="92"/>
      <c r="X695" s="88"/>
      <c r="Y695" s="89"/>
      <c r="Z695" s="89"/>
      <c r="AA695" s="88"/>
      <c r="AB695" s="88"/>
      <c r="AC695" s="88"/>
      <c r="AD695" s="89"/>
      <c r="AE695" s="88"/>
      <c r="AF695" s="89"/>
      <c r="AG695" s="89"/>
      <c r="AH695" s="88"/>
      <c r="AI695" s="89"/>
      <c r="AJ695" s="88"/>
      <c r="AK695" s="88"/>
      <c r="AL695" s="88"/>
      <c r="AM695" s="88"/>
      <c r="AN695" s="88"/>
      <c r="AO695" s="88"/>
      <c r="AP695" s="88"/>
      <c r="AQ695" s="88"/>
      <c r="AR695" s="88"/>
      <c r="AS695" s="88"/>
      <c r="AT695" s="88"/>
      <c r="AU695" s="88"/>
      <c r="AV695" s="88"/>
      <c r="AW695" s="88"/>
      <c r="AX695" s="88"/>
      <c r="AY695" s="89"/>
      <c r="AZ695" s="88"/>
      <c r="BA695" s="88"/>
      <c r="BB695" s="88"/>
      <c r="BC695" s="88"/>
      <c r="BD695" s="89"/>
      <c r="BE695" s="95"/>
      <c r="BF695" s="88"/>
      <c r="BG695" s="96"/>
      <c r="BH695" s="97"/>
    </row>
    <row r="696" spans="1:60" ht="12.95" customHeight="1" x14ac:dyDescent="0.2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9"/>
      <c r="L696" s="89"/>
      <c r="M696" s="89"/>
      <c r="N696" s="89"/>
      <c r="O696" s="89"/>
      <c r="P696" s="88"/>
      <c r="Q696" s="90"/>
      <c r="R696" s="88"/>
      <c r="S696" s="88"/>
      <c r="T696" s="88"/>
      <c r="U696" s="88"/>
      <c r="V696" s="88"/>
      <c r="W696" s="92"/>
      <c r="X696" s="88"/>
      <c r="Y696" s="89"/>
      <c r="Z696" s="89"/>
      <c r="AA696" s="88"/>
      <c r="AB696" s="88"/>
      <c r="AC696" s="88"/>
      <c r="AD696" s="89"/>
      <c r="AE696" s="88"/>
      <c r="AF696" s="89"/>
      <c r="AG696" s="89"/>
      <c r="AH696" s="88"/>
      <c r="AI696" s="89"/>
      <c r="AJ696" s="88"/>
      <c r="AK696" s="88"/>
      <c r="AL696" s="88"/>
      <c r="AM696" s="88"/>
      <c r="AN696" s="88"/>
      <c r="AO696" s="88"/>
      <c r="AP696" s="88"/>
      <c r="AQ696" s="88"/>
      <c r="AR696" s="88"/>
      <c r="AS696" s="88"/>
      <c r="AT696" s="88"/>
      <c r="AU696" s="88"/>
      <c r="AV696" s="88"/>
      <c r="AW696" s="88"/>
      <c r="AX696" s="88"/>
      <c r="AY696" s="89"/>
      <c r="AZ696" s="88"/>
      <c r="BA696" s="88"/>
      <c r="BB696" s="88"/>
      <c r="BC696" s="88"/>
      <c r="BD696" s="89"/>
      <c r="BE696" s="95"/>
      <c r="BF696" s="88"/>
      <c r="BG696" s="96"/>
      <c r="BH696" s="97"/>
    </row>
    <row r="697" spans="1:60" ht="12.95" customHeight="1" x14ac:dyDescent="0.2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9"/>
      <c r="L697" s="89"/>
      <c r="M697" s="89"/>
      <c r="N697" s="89"/>
      <c r="O697" s="89"/>
      <c r="P697" s="88"/>
      <c r="Q697" s="90"/>
      <c r="R697" s="88"/>
      <c r="S697" s="88"/>
      <c r="T697" s="88"/>
      <c r="U697" s="88"/>
      <c r="V697" s="88"/>
      <c r="W697" s="92"/>
      <c r="X697" s="88"/>
      <c r="Y697" s="89"/>
      <c r="Z697" s="89"/>
      <c r="AA697" s="88"/>
      <c r="AB697" s="88"/>
      <c r="AC697" s="88"/>
      <c r="AD697" s="89"/>
      <c r="AE697" s="88"/>
      <c r="AF697" s="89"/>
      <c r="AG697" s="89"/>
      <c r="AH697" s="88"/>
      <c r="AI697" s="89"/>
      <c r="AJ697" s="88"/>
      <c r="AK697" s="88"/>
      <c r="AL697" s="88"/>
      <c r="AM697" s="88"/>
      <c r="AN697" s="88"/>
      <c r="AO697" s="88"/>
      <c r="AP697" s="88"/>
      <c r="AQ697" s="88"/>
      <c r="AR697" s="88"/>
      <c r="AS697" s="88"/>
      <c r="AT697" s="88"/>
      <c r="AU697" s="88"/>
      <c r="AV697" s="88"/>
      <c r="AW697" s="88"/>
      <c r="AX697" s="88"/>
      <c r="AY697" s="89"/>
      <c r="AZ697" s="88"/>
      <c r="BA697" s="88"/>
      <c r="BB697" s="88"/>
      <c r="BC697" s="88"/>
      <c r="BD697" s="89"/>
      <c r="BE697" s="95"/>
      <c r="BF697" s="88"/>
      <c r="BG697" s="96"/>
      <c r="BH697" s="97"/>
    </row>
    <row r="698" spans="1:60" ht="12.95" customHeight="1" x14ac:dyDescent="0.2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9"/>
      <c r="L698" s="89"/>
      <c r="M698" s="89"/>
      <c r="N698" s="89"/>
      <c r="O698" s="89"/>
      <c r="P698" s="88"/>
      <c r="Q698" s="90"/>
      <c r="R698" s="88"/>
      <c r="S698" s="88"/>
      <c r="T698" s="88"/>
      <c r="U698" s="88"/>
      <c r="V698" s="88"/>
      <c r="W698" s="92"/>
      <c r="X698" s="88"/>
      <c r="Y698" s="89"/>
      <c r="Z698" s="89"/>
      <c r="AA698" s="88"/>
      <c r="AB698" s="88"/>
      <c r="AC698" s="88"/>
      <c r="AD698" s="89"/>
      <c r="AE698" s="88"/>
      <c r="AF698" s="89"/>
      <c r="AG698" s="89"/>
      <c r="AH698" s="88"/>
      <c r="AI698" s="89"/>
      <c r="AJ698" s="88"/>
      <c r="AK698" s="88"/>
      <c r="AL698" s="88"/>
      <c r="AM698" s="88"/>
      <c r="AN698" s="88"/>
      <c r="AO698" s="88"/>
      <c r="AP698" s="88"/>
      <c r="AQ698" s="88"/>
      <c r="AR698" s="88"/>
      <c r="AS698" s="88"/>
      <c r="AT698" s="88"/>
      <c r="AU698" s="88"/>
      <c r="AV698" s="88"/>
      <c r="AW698" s="88"/>
      <c r="AX698" s="88"/>
      <c r="AY698" s="89"/>
      <c r="AZ698" s="88"/>
      <c r="BA698" s="88"/>
      <c r="BB698" s="88"/>
      <c r="BC698" s="88"/>
      <c r="BD698" s="89"/>
      <c r="BE698" s="95"/>
      <c r="BF698" s="88"/>
      <c r="BG698" s="96"/>
      <c r="BH698" s="97"/>
    </row>
    <row r="699" spans="1:60" ht="12.95" customHeight="1" x14ac:dyDescent="0.2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9"/>
      <c r="L699" s="89"/>
      <c r="M699" s="89"/>
      <c r="N699" s="89"/>
      <c r="O699" s="89"/>
      <c r="P699" s="88"/>
      <c r="Q699" s="90"/>
      <c r="R699" s="88"/>
      <c r="S699" s="88"/>
      <c r="T699" s="88"/>
      <c r="U699" s="88"/>
      <c r="V699" s="88"/>
      <c r="W699" s="92"/>
      <c r="X699" s="88"/>
      <c r="Y699" s="89"/>
      <c r="Z699" s="89"/>
      <c r="AA699" s="88"/>
      <c r="AB699" s="88"/>
      <c r="AC699" s="88"/>
      <c r="AD699" s="89"/>
      <c r="AE699" s="88"/>
      <c r="AF699" s="89"/>
      <c r="AG699" s="89"/>
      <c r="AH699" s="88"/>
      <c r="AI699" s="89"/>
      <c r="AJ699" s="88"/>
      <c r="AK699" s="88"/>
      <c r="AL699" s="88"/>
      <c r="AM699" s="88"/>
      <c r="AN699" s="88"/>
      <c r="AO699" s="88"/>
      <c r="AP699" s="88"/>
      <c r="AQ699" s="88"/>
      <c r="AR699" s="88"/>
      <c r="AS699" s="88"/>
      <c r="AT699" s="88"/>
      <c r="AU699" s="88"/>
      <c r="AV699" s="88"/>
      <c r="AW699" s="88"/>
      <c r="AX699" s="88"/>
      <c r="AY699" s="89"/>
      <c r="AZ699" s="88"/>
      <c r="BA699" s="88"/>
      <c r="BB699" s="88"/>
      <c r="BC699" s="88"/>
      <c r="BD699" s="89"/>
      <c r="BE699" s="95"/>
      <c r="BF699" s="88"/>
      <c r="BG699" s="96"/>
      <c r="BH699" s="97"/>
    </row>
    <row r="700" spans="1:60" ht="12.95" customHeight="1" x14ac:dyDescent="0.2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9"/>
      <c r="L700" s="89"/>
      <c r="M700" s="89"/>
      <c r="N700" s="89"/>
      <c r="O700" s="89"/>
      <c r="P700" s="88"/>
      <c r="Q700" s="90"/>
      <c r="R700" s="88"/>
      <c r="S700" s="88"/>
      <c r="T700" s="88"/>
      <c r="U700" s="88"/>
      <c r="V700" s="88"/>
      <c r="W700" s="92"/>
      <c r="X700" s="88"/>
      <c r="Y700" s="89"/>
      <c r="Z700" s="89"/>
      <c r="AA700" s="88"/>
      <c r="AB700" s="88"/>
      <c r="AC700" s="88"/>
      <c r="AD700" s="89"/>
      <c r="AE700" s="88"/>
      <c r="AF700" s="89"/>
      <c r="AG700" s="89"/>
      <c r="AH700" s="88"/>
      <c r="AI700" s="89"/>
      <c r="AJ700" s="88"/>
      <c r="AK700" s="88"/>
      <c r="AL700" s="88"/>
      <c r="AM700" s="88"/>
      <c r="AN700" s="88"/>
      <c r="AO700" s="88"/>
      <c r="AP700" s="88"/>
      <c r="AQ700" s="88"/>
      <c r="AR700" s="88"/>
      <c r="AS700" s="88"/>
      <c r="AT700" s="88"/>
      <c r="AU700" s="88"/>
      <c r="AV700" s="88"/>
      <c r="AW700" s="88"/>
      <c r="AX700" s="88"/>
      <c r="AY700" s="89"/>
      <c r="AZ700" s="88"/>
      <c r="BA700" s="88"/>
      <c r="BB700" s="88"/>
      <c r="BC700" s="88"/>
      <c r="BD700" s="89"/>
      <c r="BE700" s="95"/>
      <c r="BF700" s="88"/>
      <c r="BG700" s="96"/>
      <c r="BH700" s="97"/>
    </row>
    <row r="701" spans="1:60" ht="12.95" customHeight="1" x14ac:dyDescent="0.2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9"/>
      <c r="L701" s="89"/>
      <c r="M701" s="89"/>
      <c r="N701" s="89"/>
      <c r="O701" s="89"/>
      <c r="P701" s="88"/>
      <c r="Q701" s="90"/>
      <c r="R701" s="88"/>
      <c r="S701" s="88"/>
      <c r="T701" s="88"/>
      <c r="U701" s="88"/>
      <c r="V701" s="88"/>
      <c r="W701" s="92"/>
      <c r="X701" s="88"/>
      <c r="Y701" s="89"/>
      <c r="Z701" s="89"/>
      <c r="AA701" s="88"/>
      <c r="AB701" s="88"/>
      <c r="AC701" s="88"/>
      <c r="AD701" s="89"/>
      <c r="AE701" s="88"/>
      <c r="AF701" s="89"/>
      <c r="AG701" s="89"/>
      <c r="AH701" s="88"/>
      <c r="AI701" s="89"/>
      <c r="AJ701" s="88"/>
      <c r="AK701" s="88"/>
      <c r="AL701" s="88"/>
      <c r="AM701" s="88"/>
      <c r="AN701" s="88"/>
      <c r="AO701" s="88"/>
      <c r="AP701" s="88"/>
      <c r="AQ701" s="88"/>
      <c r="AR701" s="88"/>
      <c r="AS701" s="88"/>
      <c r="AT701" s="88"/>
      <c r="AU701" s="88"/>
      <c r="AV701" s="88"/>
      <c r="AW701" s="88"/>
      <c r="AX701" s="88"/>
      <c r="AY701" s="89"/>
      <c r="AZ701" s="88"/>
      <c r="BA701" s="88"/>
      <c r="BB701" s="88"/>
      <c r="BC701" s="88"/>
      <c r="BD701" s="89"/>
      <c r="BE701" s="95"/>
      <c r="BF701" s="88"/>
      <c r="BG701" s="96"/>
      <c r="BH701" s="97"/>
    </row>
    <row r="702" spans="1:60" ht="12.95" customHeight="1" x14ac:dyDescent="0.2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9"/>
      <c r="L702" s="89"/>
      <c r="M702" s="89"/>
      <c r="N702" s="89"/>
      <c r="O702" s="89"/>
      <c r="P702" s="88"/>
      <c r="Q702" s="90"/>
      <c r="R702" s="88"/>
      <c r="S702" s="88"/>
      <c r="T702" s="88"/>
      <c r="U702" s="88"/>
      <c r="V702" s="88"/>
      <c r="W702" s="92"/>
      <c r="X702" s="88"/>
      <c r="Y702" s="89"/>
      <c r="Z702" s="89"/>
      <c r="AA702" s="88"/>
      <c r="AB702" s="88"/>
      <c r="AC702" s="88"/>
      <c r="AD702" s="89"/>
      <c r="AE702" s="88"/>
      <c r="AF702" s="89"/>
      <c r="AG702" s="89"/>
      <c r="AH702" s="88"/>
      <c r="AI702" s="89"/>
      <c r="AJ702" s="88"/>
      <c r="AK702" s="88"/>
      <c r="AL702" s="88"/>
      <c r="AM702" s="88"/>
      <c r="AN702" s="88"/>
      <c r="AO702" s="88"/>
      <c r="AP702" s="88"/>
      <c r="AQ702" s="88"/>
      <c r="AR702" s="88"/>
      <c r="AS702" s="88"/>
      <c r="AT702" s="88"/>
      <c r="AU702" s="88"/>
      <c r="AV702" s="88"/>
      <c r="AW702" s="88"/>
      <c r="AX702" s="88"/>
      <c r="AY702" s="89"/>
      <c r="AZ702" s="88"/>
      <c r="BA702" s="88"/>
      <c r="BB702" s="88"/>
      <c r="BC702" s="88"/>
      <c r="BD702" s="89"/>
      <c r="BE702" s="95"/>
      <c r="BF702" s="88"/>
      <c r="BG702" s="96"/>
      <c r="BH702" s="97"/>
    </row>
    <row r="703" spans="1:60" ht="12.95" customHeight="1" x14ac:dyDescent="0.2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9"/>
      <c r="L703" s="89"/>
      <c r="M703" s="89"/>
      <c r="N703" s="89"/>
      <c r="O703" s="89"/>
      <c r="P703" s="88"/>
      <c r="Q703" s="90"/>
      <c r="R703" s="88"/>
      <c r="S703" s="88"/>
      <c r="T703" s="88"/>
      <c r="U703" s="88"/>
      <c r="V703" s="88"/>
      <c r="W703" s="92"/>
      <c r="X703" s="88"/>
      <c r="Y703" s="89"/>
      <c r="Z703" s="89"/>
      <c r="AA703" s="88"/>
      <c r="AB703" s="88"/>
      <c r="AC703" s="88"/>
      <c r="AD703" s="89"/>
      <c r="AE703" s="88"/>
      <c r="AF703" s="89"/>
      <c r="AG703" s="89"/>
      <c r="AH703" s="88"/>
      <c r="AI703" s="89"/>
      <c r="AJ703" s="88"/>
      <c r="AK703" s="88"/>
      <c r="AL703" s="88"/>
      <c r="AM703" s="88"/>
      <c r="AN703" s="88"/>
      <c r="AO703" s="88"/>
      <c r="AP703" s="88"/>
      <c r="AQ703" s="88"/>
      <c r="AR703" s="88"/>
      <c r="AS703" s="88"/>
      <c r="AT703" s="88"/>
      <c r="AU703" s="88"/>
      <c r="AV703" s="88"/>
      <c r="AW703" s="88"/>
      <c r="AX703" s="88"/>
      <c r="AY703" s="89"/>
      <c r="AZ703" s="88"/>
      <c r="BA703" s="88"/>
      <c r="BB703" s="88"/>
      <c r="BC703" s="88"/>
      <c r="BD703" s="89"/>
      <c r="BE703" s="95"/>
      <c r="BF703" s="88"/>
      <c r="BG703" s="96"/>
      <c r="BH703" s="97"/>
    </row>
    <row r="704" spans="1:60" ht="12.95" customHeight="1" x14ac:dyDescent="0.2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9"/>
      <c r="L704" s="89"/>
      <c r="M704" s="89"/>
      <c r="N704" s="89"/>
      <c r="O704" s="89"/>
      <c r="P704" s="88"/>
      <c r="Q704" s="90"/>
      <c r="R704" s="88"/>
      <c r="S704" s="88"/>
      <c r="T704" s="88"/>
      <c r="U704" s="88"/>
      <c r="V704" s="88"/>
      <c r="W704" s="92"/>
      <c r="X704" s="88"/>
      <c r="Y704" s="89"/>
      <c r="Z704" s="89"/>
      <c r="AA704" s="88"/>
      <c r="AB704" s="88"/>
      <c r="AC704" s="88"/>
      <c r="AD704" s="89"/>
      <c r="AE704" s="88"/>
      <c r="AF704" s="89"/>
      <c r="AG704" s="89"/>
      <c r="AH704" s="88"/>
      <c r="AI704" s="89"/>
      <c r="AJ704" s="88"/>
      <c r="AK704" s="88"/>
      <c r="AL704" s="88"/>
      <c r="AM704" s="88"/>
      <c r="AN704" s="88"/>
      <c r="AO704" s="88"/>
      <c r="AP704" s="88"/>
      <c r="AQ704" s="88"/>
      <c r="AR704" s="88"/>
      <c r="AS704" s="88"/>
      <c r="AT704" s="88"/>
      <c r="AU704" s="88"/>
      <c r="AV704" s="88"/>
      <c r="AW704" s="88"/>
      <c r="AX704" s="88"/>
      <c r="AY704" s="89"/>
      <c r="AZ704" s="88"/>
      <c r="BA704" s="88"/>
      <c r="BB704" s="88"/>
      <c r="BC704" s="88"/>
      <c r="BD704" s="89"/>
      <c r="BE704" s="95"/>
      <c r="BF704" s="88"/>
      <c r="BG704" s="96"/>
      <c r="BH704" s="97"/>
    </row>
    <row r="705" spans="1:60" ht="12.95" customHeight="1" x14ac:dyDescent="0.2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9"/>
      <c r="L705" s="89"/>
      <c r="M705" s="89"/>
      <c r="N705" s="89"/>
      <c r="O705" s="89"/>
      <c r="P705" s="88"/>
      <c r="Q705" s="90"/>
      <c r="R705" s="88"/>
      <c r="S705" s="88"/>
      <c r="T705" s="88"/>
      <c r="U705" s="88"/>
      <c r="V705" s="88"/>
      <c r="W705" s="92"/>
      <c r="X705" s="88"/>
      <c r="Y705" s="89"/>
      <c r="Z705" s="89"/>
      <c r="AA705" s="88"/>
      <c r="AB705" s="88"/>
      <c r="AC705" s="88"/>
      <c r="AD705" s="89"/>
      <c r="AE705" s="88"/>
      <c r="AF705" s="89"/>
      <c r="AG705" s="89"/>
      <c r="AH705" s="88"/>
      <c r="AI705" s="89"/>
      <c r="AJ705" s="88"/>
      <c r="AK705" s="88"/>
      <c r="AL705" s="88"/>
      <c r="AM705" s="88"/>
      <c r="AN705" s="88"/>
      <c r="AO705" s="88"/>
      <c r="AP705" s="88"/>
      <c r="AQ705" s="88"/>
      <c r="AR705" s="88"/>
      <c r="AS705" s="88"/>
      <c r="AT705" s="88"/>
      <c r="AU705" s="88"/>
      <c r="AV705" s="88"/>
      <c r="AW705" s="88"/>
      <c r="AX705" s="88"/>
      <c r="AY705" s="89"/>
      <c r="AZ705" s="88"/>
      <c r="BA705" s="88"/>
      <c r="BB705" s="88"/>
      <c r="BC705" s="88"/>
      <c r="BD705" s="89"/>
      <c r="BE705" s="95"/>
      <c r="BF705" s="88"/>
      <c r="BG705" s="96"/>
      <c r="BH705" s="97"/>
    </row>
    <row r="706" spans="1:60" ht="12.95" customHeight="1" x14ac:dyDescent="0.2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9"/>
      <c r="L706" s="89"/>
      <c r="M706" s="89"/>
      <c r="N706" s="89"/>
      <c r="O706" s="89"/>
      <c r="P706" s="88"/>
      <c r="Q706" s="90"/>
      <c r="R706" s="88"/>
      <c r="S706" s="88"/>
      <c r="T706" s="88"/>
      <c r="U706" s="88"/>
      <c r="V706" s="88"/>
      <c r="W706" s="92"/>
      <c r="X706" s="88"/>
      <c r="Y706" s="89"/>
      <c r="Z706" s="89"/>
      <c r="AA706" s="88"/>
      <c r="AB706" s="88"/>
      <c r="AC706" s="88"/>
      <c r="AD706" s="89"/>
      <c r="AE706" s="88"/>
      <c r="AF706" s="89"/>
      <c r="AG706" s="89"/>
      <c r="AH706" s="88"/>
      <c r="AI706" s="89"/>
      <c r="AJ706" s="88"/>
      <c r="AK706" s="88"/>
      <c r="AL706" s="88"/>
      <c r="AM706" s="88"/>
      <c r="AN706" s="88"/>
      <c r="AO706" s="88"/>
      <c r="AP706" s="88"/>
      <c r="AQ706" s="88"/>
      <c r="AR706" s="88"/>
      <c r="AS706" s="88"/>
      <c r="AT706" s="88"/>
      <c r="AU706" s="88"/>
      <c r="AV706" s="88"/>
      <c r="AW706" s="88"/>
      <c r="AX706" s="88"/>
      <c r="AY706" s="89"/>
      <c r="AZ706" s="88"/>
      <c r="BA706" s="88"/>
      <c r="BB706" s="88"/>
      <c r="BC706" s="88"/>
      <c r="BD706" s="89"/>
      <c r="BE706" s="95"/>
      <c r="BF706" s="88"/>
      <c r="BG706" s="96"/>
      <c r="BH706" s="97"/>
    </row>
    <row r="707" spans="1:60" ht="12.95" customHeight="1" x14ac:dyDescent="0.2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9"/>
      <c r="L707" s="89"/>
      <c r="M707" s="89"/>
      <c r="N707" s="89"/>
      <c r="O707" s="89"/>
      <c r="P707" s="88"/>
      <c r="Q707" s="90"/>
      <c r="R707" s="88"/>
      <c r="S707" s="88"/>
      <c r="T707" s="88"/>
      <c r="U707" s="88"/>
      <c r="V707" s="88"/>
      <c r="W707" s="92"/>
      <c r="X707" s="88"/>
      <c r="Y707" s="89"/>
      <c r="Z707" s="89"/>
      <c r="AA707" s="88"/>
      <c r="AB707" s="88"/>
      <c r="AC707" s="88"/>
      <c r="AD707" s="89"/>
      <c r="AE707" s="88"/>
      <c r="AF707" s="89"/>
      <c r="AG707" s="89"/>
      <c r="AH707" s="88"/>
      <c r="AI707" s="89"/>
      <c r="AJ707" s="88"/>
      <c r="AK707" s="88"/>
      <c r="AL707" s="88"/>
      <c r="AM707" s="88"/>
      <c r="AN707" s="88"/>
      <c r="AO707" s="88"/>
      <c r="AP707" s="88"/>
      <c r="AQ707" s="88"/>
      <c r="AR707" s="88"/>
      <c r="AS707" s="88"/>
      <c r="AT707" s="88"/>
      <c r="AU707" s="88"/>
      <c r="AV707" s="88"/>
      <c r="AW707" s="88"/>
      <c r="AX707" s="88"/>
      <c r="AY707" s="89"/>
      <c r="AZ707" s="88"/>
      <c r="BA707" s="88"/>
      <c r="BB707" s="88"/>
      <c r="BC707" s="88"/>
      <c r="BD707" s="89"/>
      <c r="BE707" s="95"/>
      <c r="BF707" s="88"/>
      <c r="BG707" s="96"/>
      <c r="BH707" s="97"/>
    </row>
    <row r="708" spans="1:60" ht="12.95" customHeight="1" x14ac:dyDescent="0.2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9"/>
      <c r="L708" s="89"/>
      <c r="M708" s="89"/>
      <c r="N708" s="89"/>
      <c r="O708" s="89"/>
      <c r="P708" s="88"/>
      <c r="Q708" s="90"/>
      <c r="R708" s="88"/>
      <c r="S708" s="88"/>
      <c r="T708" s="88"/>
      <c r="U708" s="88"/>
      <c r="V708" s="88"/>
      <c r="W708" s="92"/>
      <c r="X708" s="88"/>
      <c r="Y708" s="89"/>
      <c r="Z708" s="89"/>
      <c r="AA708" s="88"/>
      <c r="AB708" s="88"/>
      <c r="AC708" s="88"/>
      <c r="AD708" s="89"/>
      <c r="AE708" s="88"/>
      <c r="AF708" s="89"/>
      <c r="AG708" s="89"/>
      <c r="AH708" s="88"/>
      <c r="AI708" s="89"/>
      <c r="AJ708" s="88"/>
      <c r="AK708" s="88"/>
      <c r="AL708" s="88"/>
      <c r="AM708" s="88"/>
      <c r="AN708" s="88"/>
      <c r="AO708" s="88"/>
      <c r="AP708" s="88"/>
      <c r="AQ708" s="88"/>
      <c r="AR708" s="88"/>
      <c r="AS708" s="88"/>
      <c r="AT708" s="88"/>
      <c r="AU708" s="88"/>
      <c r="AV708" s="88"/>
      <c r="AW708" s="88"/>
      <c r="AX708" s="88"/>
      <c r="AY708" s="89"/>
      <c r="AZ708" s="88"/>
      <c r="BA708" s="88"/>
      <c r="BB708" s="88"/>
      <c r="BC708" s="88"/>
      <c r="BD708" s="89"/>
      <c r="BE708" s="95"/>
      <c r="BF708" s="88"/>
      <c r="BG708" s="96"/>
      <c r="BH708" s="97"/>
    </row>
    <row r="709" spans="1:60" ht="12.95" customHeight="1" x14ac:dyDescent="0.2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9"/>
      <c r="L709" s="89"/>
      <c r="M709" s="89"/>
      <c r="N709" s="89"/>
      <c r="O709" s="89"/>
      <c r="P709" s="88"/>
      <c r="Q709" s="90"/>
      <c r="R709" s="88"/>
      <c r="S709" s="88"/>
      <c r="T709" s="88"/>
      <c r="U709" s="88"/>
      <c r="V709" s="88"/>
      <c r="W709" s="92"/>
      <c r="X709" s="88"/>
      <c r="Y709" s="89"/>
      <c r="Z709" s="89"/>
      <c r="AA709" s="88"/>
      <c r="AB709" s="88"/>
      <c r="AC709" s="88"/>
      <c r="AD709" s="89"/>
      <c r="AE709" s="88"/>
      <c r="AF709" s="89"/>
      <c r="AG709" s="89"/>
      <c r="AH709" s="88"/>
      <c r="AI709" s="89"/>
      <c r="AJ709" s="88"/>
      <c r="AK709" s="88"/>
      <c r="AL709" s="88"/>
      <c r="AM709" s="88"/>
      <c r="AN709" s="88"/>
      <c r="AO709" s="88"/>
      <c r="AP709" s="88"/>
      <c r="AQ709" s="88"/>
      <c r="AR709" s="88"/>
      <c r="AS709" s="88"/>
      <c r="AT709" s="88"/>
      <c r="AU709" s="88"/>
      <c r="AV709" s="88"/>
      <c r="AW709" s="88"/>
      <c r="AX709" s="88"/>
      <c r="AY709" s="89"/>
      <c r="AZ709" s="88"/>
      <c r="BA709" s="88"/>
      <c r="BB709" s="88"/>
      <c r="BC709" s="88"/>
      <c r="BD709" s="89"/>
      <c r="BE709" s="95"/>
      <c r="BF709" s="88"/>
      <c r="BG709" s="96"/>
      <c r="BH709" s="97"/>
    </row>
    <row r="710" spans="1:60" ht="12.95" customHeight="1" x14ac:dyDescent="0.2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9"/>
      <c r="L710" s="89"/>
      <c r="M710" s="89"/>
      <c r="N710" s="89"/>
      <c r="O710" s="89"/>
      <c r="P710" s="88"/>
      <c r="Q710" s="90"/>
      <c r="R710" s="88"/>
      <c r="S710" s="88"/>
      <c r="T710" s="88"/>
      <c r="U710" s="88"/>
      <c r="V710" s="88"/>
      <c r="W710" s="92"/>
      <c r="X710" s="88"/>
      <c r="Y710" s="89"/>
      <c r="Z710" s="89"/>
      <c r="AA710" s="88"/>
      <c r="AB710" s="88"/>
      <c r="AC710" s="88"/>
      <c r="AD710" s="89"/>
      <c r="AE710" s="88"/>
      <c r="AF710" s="89"/>
      <c r="AG710" s="89"/>
      <c r="AH710" s="88"/>
      <c r="AI710" s="89"/>
      <c r="AJ710" s="88"/>
      <c r="AK710" s="88"/>
      <c r="AL710" s="88"/>
      <c r="AM710" s="88"/>
      <c r="AN710" s="88"/>
      <c r="AO710" s="88"/>
      <c r="AP710" s="88"/>
      <c r="AQ710" s="88"/>
      <c r="AR710" s="88"/>
      <c r="AS710" s="88"/>
      <c r="AT710" s="88"/>
      <c r="AU710" s="88"/>
      <c r="AV710" s="88"/>
      <c r="AW710" s="88"/>
      <c r="AX710" s="88"/>
      <c r="AY710" s="89"/>
      <c r="AZ710" s="88"/>
      <c r="BA710" s="88"/>
      <c r="BB710" s="88"/>
      <c r="BC710" s="88"/>
      <c r="BD710" s="89"/>
      <c r="BE710" s="95"/>
      <c r="BF710" s="88"/>
      <c r="BG710" s="96"/>
      <c r="BH710" s="97"/>
    </row>
    <row r="711" spans="1:60" ht="12.95" customHeight="1" x14ac:dyDescent="0.2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9"/>
      <c r="L711" s="89"/>
      <c r="M711" s="89"/>
      <c r="N711" s="89"/>
      <c r="O711" s="89"/>
      <c r="P711" s="88"/>
      <c r="Q711" s="90"/>
      <c r="R711" s="88"/>
      <c r="S711" s="88"/>
      <c r="T711" s="88"/>
      <c r="U711" s="88"/>
      <c r="V711" s="88"/>
      <c r="W711" s="92"/>
      <c r="X711" s="88"/>
      <c r="Y711" s="89"/>
      <c r="Z711" s="89"/>
      <c r="AA711" s="88"/>
      <c r="AB711" s="88"/>
      <c r="AC711" s="88"/>
      <c r="AD711" s="89"/>
      <c r="AE711" s="88"/>
      <c r="AF711" s="89"/>
      <c r="AG711" s="89"/>
      <c r="AH711" s="88"/>
      <c r="AI711" s="89"/>
      <c r="AJ711" s="88"/>
      <c r="AK711" s="88"/>
      <c r="AL711" s="88"/>
      <c r="AM711" s="88"/>
      <c r="AN711" s="88"/>
      <c r="AO711" s="88"/>
      <c r="AP711" s="88"/>
      <c r="AQ711" s="88"/>
      <c r="AR711" s="88"/>
      <c r="AS711" s="88"/>
      <c r="AT711" s="88"/>
      <c r="AU711" s="88"/>
      <c r="AV711" s="88"/>
      <c r="AW711" s="88"/>
      <c r="AX711" s="88"/>
      <c r="AY711" s="89"/>
      <c r="AZ711" s="88"/>
      <c r="BA711" s="88"/>
      <c r="BB711" s="88"/>
      <c r="BC711" s="88"/>
      <c r="BD711" s="89"/>
      <c r="BE711" s="95"/>
      <c r="BF711" s="88"/>
      <c r="BG711" s="96"/>
      <c r="BH711" s="97"/>
    </row>
    <row r="712" spans="1:60" ht="12.95" customHeight="1" x14ac:dyDescent="0.2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9"/>
      <c r="L712" s="89"/>
      <c r="M712" s="89"/>
      <c r="N712" s="89"/>
      <c r="O712" s="89"/>
      <c r="P712" s="88"/>
      <c r="Q712" s="90"/>
      <c r="R712" s="88"/>
      <c r="S712" s="88"/>
      <c r="T712" s="88"/>
      <c r="U712" s="88"/>
      <c r="V712" s="88"/>
      <c r="W712" s="92"/>
      <c r="X712" s="88"/>
      <c r="Y712" s="89"/>
      <c r="Z712" s="89"/>
      <c r="AA712" s="88"/>
      <c r="AB712" s="88"/>
      <c r="AC712" s="88"/>
      <c r="AD712" s="89"/>
      <c r="AE712" s="88"/>
      <c r="AF712" s="89"/>
      <c r="AG712" s="89"/>
      <c r="AH712" s="88"/>
      <c r="AI712" s="89"/>
      <c r="AJ712" s="88"/>
      <c r="AK712" s="88"/>
      <c r="AL712" s="88"/>
      <c r="AM712" s="88"/>
      <c r="AN712" s="88"/>
      <c r="AO712" s="88"/>
      <c r="AP712" s="88"/>
      <c r="AQ712" s="88"/>
      <c r="AR712" s="88"/>
      <c r="AS712" s="88"/>
      <c r="AT712" s="88"/>
      <c r="AU712" s="88"/>
      <c r="AV712" s="88"/>
      <c r="AW712" s="88"/>
      <c r="AX712" s="88"/>
      <c r="AY712" s="89"/>
      <c r="AZ712" s="88"/>
      <c r="BA712" s="88"/>
      <c r="BB712" s="88"/>
      <c r="BC712" s="88"/>
      <c r="BD712" s="89"/>
      <c r="BE712" s="95"/>
      <c r="BF712" s="88"/>
      <c r="BG712" s="96"/>
      <c r="BH712" s="97"/>
    </row>
    <row r="713" spans="1:60" ht="12.95" customHeight="1" x14ac:dyDescent="0.2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9"/>
      <c r="L713" s="89"/>
      <c r="M713" s="89"/>
      <c r="N713" s="89"/>
      <c r="O713" s="89"/>
      <c r="P713" s="88"/>
      <c r="Q713" s="90"/>
      <c r="R713" s="88"/>
      <c r="S713" s="88"/>
      <c r="T713" s="88"/>
      <c r="U713" s="88"/>
      <c r="V713" s="88"/>
      <c r="W713" s="92"/>
      <c r="X713" s="88"/>
      <c r="Y713" s="89"/>
      <c r="Z713" s="89"/>
      <c r="AA713" s="88"/>
      <c r="AB713" s="88"/>
      <c r="AC713" s="88"/>
      <c r="AD713" s="89"/>
      <c r="AE713" s="88"/>
      <c r="AF713" s="89"/>
      <c r="AG713" s="89"/>
      <c r="AH713" s="88"/>
      <c r="AI713" s="89"/>
      <c r="AJ713" s="88"/>
      <c r="AK713" s="88"/>
      <c r="AL713" s="88"/>
      <c r="AM713" s="88"/>
      <c r="AN713" s="88"/>
      <c r="AO713" s="88"/>
      <c r="AP713" s="88"/>
      <c r="AQ713" s="88"/>
      <c r="AR713" s="88"/>
      <c r="AS713" s="88"/>
      <c r="AT713" s="88"/>
      <c r="AU713" s="88"/>
      <c r="AV713" s="88"/>
      <c r="AW713" s="88"/>
      <c r="AX713" s="88"/>
      <c r="AY713" s="89"/>
      <c r="AZ713" s="88"/>
      <c r="BA713" s="88"/>
      <c r="BB713" s="88"/>
      <c r="BC713" s="88"/>
      <c r="BD713" s="89"/>
      <c r="BE713" s="95"/>
      <c r="BF713" s="88"/>
      <c r="BG713" s="96"/>
      <c r="BH713" s="97"/>
    </row>
    <row r="714" spans="1:60" ht="12.95" customHeight="1" x14ac:dyDescent="0.2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9"/>
      <c r="L714" s="89"/>
      <c r="M714" s="89"/>
      <c r="N714" s="89"/>
      <c r="O714" s="89"/>
      <c r="P714" s="88"/>
      <c r="Q714" s="90"/>
      <c r="R714" s="88"/>
      <c r="S714" s="88"/>
      <c r="T714" s="88"/>
      <c r="U714" s="88"/>
      <c r="V714" s="88"/>
      <c r="W714" s="92"/>
      <c r="X714" s="88"/>
      <c r="Y714" s="89"/>
      <c r="Z714" s="89"/>
      <c r="AA714" s="88"/>
      <c r="AB714" s="88"/>
      <c r="AC714" s="88"/>
      <c r="AD714" s="89"/>
      <c r="AE714" s="88"/>
      <c r="AF714" s="89"/>
      <c r="AG714" s="89"/>
      <c r="AH714" s="88"/>
      <c r="AI714" s="89"/>
      <c r="AJ714" s="88"/>
      <c r="AK714" s="88"/>
      <c r="AL714" s="88"/>
      <c r="AM714" s="88"/>
      <c r="AN714" s="88"/>
      <c r="AO714" s="88"/>
      <c r="AP714" s="88"/>
      <c r="AQ714" s="88"/>
      <c r="AR714" s="88"/>
      <c r="AS714" s="88"/>
      <c r="AT714" s="88"/>
      <c r="AU714" s="88"/>
      <c r="AV714" s="88"/>
      <c r="AW714" s="88"/>
      <c r="AX714" s="88"/>
      <c r="AY714" s="89"/>
      <c r="AZ714" s="88"/>
      <c r="BA714" s="88"/>
      <c r="BB714" s="88"/>
      <c r="BC714" s="88"/>
      <c r="BD714" s="89"/>
      <c r="BE714" s="95"/>
      <c r="BF714" s="88"/>
      <c r="BG714" s="96"/>
      <c r="BH714" s="97"/>
    </row>
    <row r="715" spans="1:60" ht="12.95" customHeight="1" x14ac:dyDescent="0.2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9"/>
      <c r="L715" s="89"/>
      <c r="M715" s="89"/>
      <c r="N715" s="89"/>
      <c r="O715" s="89"/>
      <c r="P715" s="88"/>
      <c r="Q715" s="90"/>
      <c r="R715" s="88"/>
      <c r="S715" s="88"/>
      <c r="T715" s="88"/>
      <c r="U715" s="88"/>
      <c r="V715" s="88"/>
      <c r="W715" s="92"/>
      <c r="X715" s="88"/>
      <c r="Y715" s="89"/>
      <c r="Z715" s="89"/>
      <c r="AA715" s="88"/>
      <c r="AB715" s="88"/>
      <c r="AC715" s="88"/>
      <c r="AD715" s="89"/>
      <c r="AE715" s="88"/>
      <c r="AF715" s="89"/>
      <c r="AG715" s="89"/>
      <c r="AH715" s="88"/>
      <c r="AI715" s="89"/>
      <c r="AJ715" s="88"/>
      <c r="AK715" s="88"/>
      <c r="AL715" s="88"/>
      <c r="AM715" s="88"/>
      <c r="AN715" s="88"/>
      <c r="AO715" s="88"/>
      <c r="AP715" s="88"/>
      <c r="AQ715" s="88"/>
      <c r="AR715" s="88"/>
      <c r="AS715" s="88"/>
      <c r="AT715" s="88"/>
      <c r="AU715" s="88"/>
      <c r="AV715" s="88"/>
      <c r="AW715" s="88"/>
      <c r="AX715" s="88"/>
      <c r="AY715" s="89"/>
      <c r="AZ715" s="88"/>
      <c r="BA715" s="88"/>
      <c r="BB715" s="88"/>
      <c r="BC715" s="88"/>
      <c r="BD715" s="89"/>
      <c r="BE715" s="95"/>
      <c r="BF715" s="88"/>
      <c r="BG715" s="96"/>
      <c r="BH715" s="97"/>
    </row>
    <row r="716" spans="1:60" ht="12.95" customHeight="1" x14ac:dyDescent="0.2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9"/>
      <c r="L716" s="89"/>
      <c r="M716" s="89"/>
      <c r="N716" s="89"/>
      <c r="O716" s="89"/>
      <c r="P716" s="88"/>
      <c r="Q716" s="90"/>
      <c r="R716" s="88"/>
      <c r="S716" s="88"/>
      <c r="T716" s="88"/>
      <c r="U716" s="88"/>
      <c r="V716" s="88"/>
      <c r="W716" s="92"/>
      <c r="X716" s="88"/>
      <c r="Y716" s="89"/>
      <c r="Z716" s="89"/>
      <c r="AA716" s="88"/>
      <c r="AB716" s="88"/>
      <c r="AC716" s="88"/>
      <c r="AD716" s="89"/>
      <c r="AE716" s="88"/>
      <c r="AF716" s="89"/>
      <c r="AG716" s="89"/>
      <c r="AH716" s="88"/>
      <c r="AI716" s="89"/>
      <c r="AJ716" s="88"/>
      <c r="AK716" s="88"/>
      <c r="AL716" s="88"/>
      <c r="AM716" s="88"/>
      <c r="AN716" s="88"/>
      <c r="AO716" s="88"/>
      <c r="AP716" s="88"/>
      <c r="AQ716" s="88"/>
      <c r="AR716" s="88"/>
      <c r="AS716" s="88"/>
      <c r="AT716" s="88"/>
      <c r="AU716" s="88"/>
      <c r="AV716" s="88"/>
      <c r="AW716" s="88"/>
      <c r="AX716" s="88"/>
      <c r="AY716" s="89"/>
      <c r="AZ716" s="88"/>
      <c r="BA716" s="88"/>
      <c r="BB716" s="88"/>
      <c r="BC716" s="88"/>
      <c r="BD716" s="89"/>
      <c r="BE716" s="95"/>
      <c r="BF716" s="88"/>
      <c r="BG716" s="96"/>
      <c r="BH716" s="97"/>
    </row>
    <row r="717" spans="1:60" ht="12.95" customHeight="1" x14ac:dyDescent="0.2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9"/>
      <c r="L717" s="89"/>
      <c r="M717" s="89"/>
      <c r="N717" s="89"/>
      <c r="O717" s="89"/>
      <c r="P717" s="88"/>
      <c r="Q717" s="90"/>
      <c r="R717" s="88"/>
      <c r="S717" s="88"/>
      <c r="T717" s="88"/>
      <c r="U717" s="88"/>
      <c r="V717" s="88"/>
      <c r="W717" s="92"/>
      <c r="X717" s="88"/>
      <c r="Y717" s="89"/>
      <c r="Z717" s="89"/>
      <c r="AA717" s="88"/>
      <c r="AB717" s="88"/>
      <c r="AC717" s="88"/>
      <c r="AD717" s="89"/>
      <c r="AE717" s="88"/>
      <c r="AF717" s="89"/>
      <c r="AG717" s="89"/>
      <c r="AH717" s="88"/>
      <c r="AI717" s="89"/>
      <c r="AJ717" s="88"/>
      <c r="AK717" s="88"/>
      <c r="AL717" s="88"/>
      <c r="AM717" s="88"/>
      <c r="AN717" s="88"/>
      <c r="AO717" s="88"/>
      <c r="AP717" s="88"/>
      <c r="AQ717" s="88"/>
      <c r="AR717" s="88"/>
      <c r="AS717" s="88"/>
      <c r="AT717" s="88"/>
      <c r="AU717" s="88"/>
      <c r="AV717" s="88"/>
      <c r="AW717" s="88"/>
      <c r="AX717" s="88"/>
      <c r="AY717" s="89"/>
      <c r="AZ717" s="88"/>
      <c r="BA717" s="88"/>
      <c r="BB717" s="88"/>
      <c r="BC717" s="88"/>
      <c r="BD717" s="89"/>
      <c r="BE717" s="95"/>
      <c r="BF717" s="88"/>
      <c r="BG717" s="96"/>
      <c r="BH717" s="97"/>
    </row>
    <row r="718" spans="1:60" ht="12.95" customHeight="1" x14ac:dyDescent="0.2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9"/>
      <c r="L718" s="89"/>
      <c r="M718" s="89"/>
      <c r="N718" s="89"/>
      <c r="O718" s="89"/>
      <c r="P718" s="88"/>
      <c r="Q718" s="90"/>
      <c r="R718" s="88"/>
      <c r="S718" s="88"/>
      <c r="T718" s="88"/>
      <c r="U718" s="88"/>
      <c r="V718" s="88"/>
      <c r="W718" s="92"/>
      <c r="X718" s="88"/>
      <c r="Y718" s="89"/>
      <c r="Z718" s="89"/>
      <c r="AA718" s="88"/>
      <c r="AB718" s="88"/>
      <c r="AC718" s="88"/>
      <c r="AD718" s="89"/>
      <c r="AE718" s="88"/>
      <c r="AF718" s="89"/>
      <c r="AG718" s="89"/>
      <c r="AH718" s="88"/>
      <c r="AI718" s="89"/>
      <c r="AJ718" s="88"/>
      <c r="AK718" s="88"/>
      <c r="AL718" s="88"/>
      <c r="AM718" s="88"/>
      <c r="AN718" s="88"/>
      <c r="AO718" s="88"/>
      <c r="AP718" s="88"/>
      <c r="AQ718" s="88"/>
      <c r="AR718" s="88"/>
      <c r="AS718" s="88"/>
      <c r="AT718" s="88"/>
      <c r="AU718" s="88"/>
      <c r="AV718" s="88"/>
      <c r="AW718" s="88"/>
      <c r="AX718" s="88"/>
      <c r="AY718" s="89"/>
      <c r="AZ718" s="88"/>
      <c r="BA718" s="88"/>
      <c r="BB718" s="88"/>
      <c r="BC718" s="88"/>
      <c r="BD718" s="89"/>
      <c r="BE718" s="95"/>
      <c r="BF718" s="88"/>
      <c r="BG718" s="96"/>
      <c r="BH718" s="97"/>
    </row>
    <row r="719" spans="1:60" ht="12.95" customHeight="1" x14ac:dyDescent="0.2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9"/>
      <c r="L719" s="89"/>
      <c r="M719" s="89"/>
      <c r="N719" s="89"/>
      <c r="O719" s="89"/>
      <c r="P719" s="88"/>
      <c r="Q719" s="90"/>
      <c r="R719" s="88"/>
      <c r="S719" s="88"/>
      <c r="T719" s="88"/>
      <c r="U719" s="88"/>
      <c r="V719" s="88"/>
      <c r="W719" s="92"/>
      <c r="X719" s="88"/>
      <c r="Y719" s="89"/>
      <c r="Z719" s="89"/>
      <c r="AA719" s="88"/>
      <c r="AB719" s="88"/>
      <c r="AC719" s="88"/>
      <c r="AD719" s="89"/>
      <c r="AE719" s="88"/>
      <c r="AF719" s="89"/>
      <c r="AG719" s="89"/>
      <c r="AH719" s="88"/>
      <c r="AI719" s="89"/>
      <c r="AJ719" s="88"/>
      <c r="AK719" s="88"/>
      <c r="AL719" s="88"/>
      <c r="AM719" s="88"/>
      <c r="AN719" s="88"/>
      <c r="AO719" s="88"/>
      <c r="AP719" s="88"/>
      <c r="AQ719" s="88"/>
      <c r="AR719" s="88"/>
      <c r="AS719" s="88"/>
      <c r="AT719" s="88"/>
      <c r="AU719" s="88"/>
      <c r="AV719" s="88"/>
      <c r="AW719" s="88"/>
      <c r="AX719" s="88"/>
      <c r="AY719" s="89"/>
      <c r="AZ719" s="88"/>
      <c r="BA719" s="88"/>
      <c r="BB719" s="88"/>
      <c r="BC719" s="88"/>
      <c r="BD719" s="89"/>
      <c r="BE719" s="95"/>
      <c r="BF719" s="88"/>
      <c r="BG719" s="96"/>
      <c r="BH719" s="97"/>
    </row>
    <row r="720" spans="1:60" ht="12.95" customHeight="1" x14ac:dyDescent="0.2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9"/>
      <c r="L720" s="89"/>
      <c r="M720" s="89"/>
      <c r="N720" s="89"/>
      <c r="O720" s="89"/>
      <c r="P720" s="88"/>
      <c r="Q720" s="90"/>
      <c r="R720" s="88"/>
      <c r="S720" s="88"/>
      <c r="T720" s="88"/>
      <c r="U720" s="88"/>
      <c r="V720" s="88"/>
      <c r="W720" s="92"/>
      <c r="X720" s="88"/>
      <c r="Y720" s="89"/>
      <c r="Z720" s="89"/>
      <c r="AA720" s="88"/>
      <c r="AB720" s="88"/>
      <c r="AC720" s="88"/>
      <c r="AD720" s="89"/>
      <c r="AE720" s="88"/>
      <c r="AF720" s="89"/>
      <c r="AG720" s="89"/>
      <c r="AH720" s="88"/>
      <c r="AI720" s="89"/>
      <c r="AJ720" s="88"/>
      <c r="AK720" s="88"/>
      <c r="AL720" s="88"/>
      <c r="AM720" s="88"/>
      <c r="AN720" s="88"/>
      <c r="AO720" s="88"/>
      <c r="AP720" s="88"/>
      <c r="AQ720" s="88"/>
      <c r="AR720" s="88"/>
      <c r="AS720" s="88"/>
      <c r="AT720" s="88"/>
      <c r="AU720" s="88"/>
      <c r="AV720" s="88"/>
      <c r="AW720" s="88"/>
      <c r="AX720" s="88"/>
      <c r="AY720" s="89"/>
      <c r="AZ720" s="88"/>
      <c r="BA720" s="88"/>
      <c r="BB720" s="88"/>
      <c r="BC720" s="88"/>
      <c r="BD720" s="89"/>
      <c r="BE720" s="95"/>
      <c r="BF720" s="88"/>
      <c r="BG720" s="96"/>
      <c r="BH720" s="97"/>
    </row>
    <row r="721" spans="1:60" ht="12.95" customHeight="1" x14ac:dyDescent="0.2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9"/>
      <c r="L721" s="89"/>
      <c r="M721" s="89"/>
      <c r="N721" s="89"/>
      <c r="O721" s="89"/>
      <c r="P721" s="88"/>
      <c r="Q721" s="90"/>
      <c r="R721" s="88"/>
      <c r="S721" s="88"/>
      <c r="T721" s="88"/>
      <c r="U721" s="88"/>
      <c r="V721" s="88"/>
      <c r="W721" s="92"/>
      <c r="X721" s="88"/>
      <c r="Y721" s="89"/>
      <c r="Z721" s="89"/>
      <c r="AA721" s="88"/>
      <c r="AB721" s="88"/>
      <c r="AC721" s="88"/>
      <c r="AD721" s="89"/>
      <c r="AE721" s="88"/>
      <c r="AF721" s="89"/>
      <c r="AG721" s="89"/>
      <c r="AH721" s="88"/>
      <c r="AI721" s="89"/>
      <c r="AJ721" s="88"/>
      <c r="AK721" s="88"/>
      <c r="AL721" s="88"/>
      <c r="AM721" s="88"/>
      <c r="AN721" s="88"/>
      <c r="AO721" s="88"/>
      <c r="AP721" s="88"/>
      <c r="AQ721" s="88"/>
      <c r="AR721" s="88"/>
      <c r="AS721" s="88"/>
      <c r="AT721" s="88"/>
      <c r="AU721" s="88"/>
      <c r="AV721" s="88"/>
      <c r="AW721" s="88"/>
      <c r="AX721" s="88"/>
      <c r="AY721" s="89"/>
      <c r="AZ721" s="88"/>
      <c r="BA721" s="88"/>
      <c r="BB721" s="88"/>
      <c r="BC721" s="88"/>
      <c r="BD721" s="89"/>
      <c r="BE721" s="95"/>
      <c r="BF721" s="88"/>
      <c r="BG721" s="96"/>
      <c r="BH721" s="97"/>
    </row>
    <row r="722" spans="1:60" ht="12.95" customHeight="1" x14ac:dyDescent="0.2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9"/>
      <c r="L722" s="89"/>
      <c r="M722" s="89"/>
      <c r="N722" s="89"/>
      <c r="O722" s="89"/>
      <c r="P722" s="88"/>
      <c r="Q722" s="90"/>
      <c r="R722" s="88"/>
      <c r="S722" s="88"/>
      <c r="T722" s="88"/>
      <c r="U722" s="88"/>
      <c r="V722" s="88"/>
      <c r="W722" s="92"/>
      <c r="X722" s="88"/>
      <c r="Y722" s="89"/>
      <c r="Z722" s="89"/>
      <c r="AA722" s="88"/>
      <c r="AB722" s="88"/>
      <c r="AC722" s="88"/>
      <c r="AD722" s="89"/>
      <c r="AE722" s="88"/>
      <c r="AF722" s="89"/>
      <c r="AG722" s="89"/>
      <c r="AH722" s="88"/>
      <c r="AI722" s="89"/>
      <c r="AJ722" s="88"/>
      <c r="AK722" s="88"/>
      <c r="AL722" s="88"/>
      <c r="AM722" s="88"/>
      <c r="AN722" s="88"/>
      <c r="AO722" s="88"/>
      <c r="AP722" s="88"/>
      <c r="AQ722" s="88"/>
      <c r="AR722" s="88"/>
      <c r="AS722" s="88"/>
      <c r="AT722" s="88"/>
      <c r="AU722" s="88"/>
      <c r="AV722" s="88"/>
      <c r="AW722" s="88"/>
      <c r="AX722" s="88"/>
      <c r="AY722" s="89"/>
      <c r="AZ722" s="88"/>
      <c r="BA722" s="88"/>
      <c r="BB722" s="88"/>
      <c r="BC722" s="88"/>
      <c r="BD722" s="89"/>
      <c r="BE722" s="95"/>
      <c r="BF722" s="88"/>
      <c r="BG722" s="96"/>
      <c r="BH722" s="97"/>
    </row>
    <row r="723" spans="1:60" ht="12.95" customHeight="1" x14ac:dyDescent="0.2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9"/>
      <c r="L723" s="89"/>
      <c r="M723" s="89"/>
      <c r="N723" s="89"/>
      <c r="O723" s="89"/>
      <c r="P723" s="88"/>
      <c r="Q723" s="90"/>
      <c r="R723" s="88"/>
      <c r="S723" s="88"/>
      <c r="T723" s="88"/>
      <c r="U723" s="88"/>
      <c r="V723" s="88"/>
      <c r="W723" s="92"/>
      <c r="X723" s="88"/>
      <c r="Y723" s="89"/>
      <c r="Z723" s="89"/>
      <c r="AA723" s="88"/>
      <c r="AB723" s="88"/>
      <c r="AC723" s="88"/>
      <c r="AD723" s="89"/>
      <c r="AE723" s="88"/>
      <c r="AF723" s="89"/>
      <c r="AG723" s="89"/>
      <c r="AH723" s="88"/>
      <c r="AI723" s="89"/>
      <c r="AJ723" s="88"/>
      <c r="AK723" s="88"/>
      <c r="AL723" s="88"/>
      <c r="AM723" s="88"/>
      <c r="AN723" s="88"/>
      <c r="AO723" s="88"/>
      <c r="AP723" s="88"/>
      <c r="AQ723" s="88"/>
      <c r="AR723" s="88"/>
      <c r="AS723" s="88"/>
      <c r="AT723" s="88"/>
      <c r="AU723" s="88"/>
      <c r="AV723" s="88"/>
      <c r="AW723" s="88"/>
      <c r="AX723" s="88"/>
      <c r="AY723" s="89"/>
      <c r="AZ723" s="88"/>
      <c r="BA723" s="88"/>
      <c r="BB723" s="88"/>
      <c r="BC723" s="88"/>
      <c r="BD723" s="89"/>
      <c r="BE723" s="95"/>
      <c r="BF723" s="88"/>
      <c r="BG723" s="96"/>
      <c r="BH723" s="97"/>
    </row>
    <row r="724" spans="1:60" ht="12.95" customHeight="1" x14ac:dyDescent="0.2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9"/>
      <c r="L724" s="89"/>
      <c r="M724" s="89"/>
      <c r="N724" s="89"/>
      <c r="O724" s="89"/>
      <c r="P724" s="88"/>
      <c r="Q724" s="90"/>
      <c r="R724" s="88"/>
      <c r="S724" s="88"/>
      <c r="T724" s="88"/>
      <c r="U724" s="88"/>
      <c r="V724" s="88"/>
      <c r="W724" s="92"/>
      <c r="X724" s="88"/>
      <c r="Y724" s="89"/>
      <c r="Z724" s="89"/>
      <c r="AA724" s="88"/>
      <c r="AB724" s="88"/>
      <c r="AC724" s="88"/>
      <c r="AD724" s="89"/>
      <c r="AE724" s="88"/>
      <c r="AF724" s="89"/>
      <c r="AG724" s="89"/>
      <c r="AH724" s="88"/>
      <c r="AI724" s="89"/>
      <c r="AJ724" s="88"/>
      <c r="AK724" s="88"/>
      <c r="AL724" s="88"/>
      <c r="AM724" s="88"/>
      <c r="AN724" s="88"/>
      <c r="AO724" s="88"/>
      <c r="AP724" s="88"/>
      <c r="AQ724" s="88"/>
      <c r="AR724" s="88"/>
      <c r="AS724" s="88"/>
      <c r="AT724" s="88"/>
      <c r="AU724" s="88"/>
      <c r="AV724" s="88"/>
      <c r="AW724" s="88"/>
      <c r="AX724" s="88"/>
      <c r="AY724" s="89"/>
      <c r="AZ724" s="88"/>
      <c r="BA724" s="88"/>
      <c r="BB724" s="88"/>
      <c r="BC724" s="88"/>
      <c r="BD724" s="89"/>
      <c r="BE724" s="95"/>
      <c r="BF724" s="88"/>
      <c r="BG724" s="96"/>
      <c r="BH724" s="97"/>
    </row>
    <row r="725" spans="1:60" ht="12.95" customHeight="1" x14ac:dyDescent="0.2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9"/>
      <c r="L725" s="89"/>
      <c r="M725" s="89"/>
      <c r="N725" s="89"/>
      <c r="O725" s="89"/>
      <c r="P725" s="88"/>
      <c r="Q725" s="90"/>
      <c r="R725" s="88"/>
      <c r="S725" s="88"/>
      <c r="T725" s="88"/>
      <c r="U725" s="88"/>
      <c r="V725" s="88"/>
      <c r="W725" s="92"/>
      <c r="X725" s="88"/>
      <c r="Y725" s="89"/>
      <c r="Z725" s="89"/>
      <c r="AA725" s="88"/>
      <c r="AB725" s="88"/>
      <c r="AC725" s="88"/>
      <c r="AD725" s="89"/>
      <c r="AE725" s="88"/>
      <c r="AF725" s="89"/>
      <c r="AG725" s="89"/>
      <c r="AH725" s="88"/>
      <c r="AI725" s="89"/>
      <c r="AJ725" s="88"/>
      <c r="AK725" s="88"/>
      <c r="AL725" s="88"/>
      <c r="AM725" s="88"/>
      <c r="AN725" s="88"/>
      <c r="AO725" s="88"/>
      <c r="AP725" s="88"/>
      <c r="AQ725" s="88"/>
      <c r="AR725" s="88"/>
      <c r="AS725" s="88"/>
      <c r="AT725" s="88"/>
      <c r="AU725" s="88"/>
      <c r="AV725" s="88"/>
      <c r="AW725" s="88"/>
      <c r="AX725" s="88"/>
      <c r="AY725" s="89"/>
      <c r="AZ725" s="88"/>
      <c r="BA725" s="88"/>
      <c r="BB725" s="88"/>
      <c r="BC725" s="88"/>
      <c r="BD725" s="89"/>
      <c r="BE725" s="95"/>
      <c r="BF725" s="88"/>
      <c r="BG725" s="96"/>
      <c r="BH725" s="97"/>
    </row>
    <row r="726" spans="1:60" ht="12.95" customHeight="1" x14ac:dyDescent="0.2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9"/>
      <c r="L726" s="89"/>
      <c r="M726" s="89"/>
      <c r="N726" s="89"/>
      <c r="O726" s="89"/>
      <c r="P726" s="88"/>
      <c r="Q726" s="90"/>
      <c r="R726" s="88"/>
      <c r="S726" s="88"/>
      <c r="T726" s="88"/>
      <c r="U726" s="88"/>
      <c r="V726" s="88"/>
      <c r="W726" s="92"/>
      <c r="X726" s="88"/>
      <c r="Y726" s="89"/>
      <c r="Z726" s="89"/>
      <c r="AA726" s="88"/>
      <c r="AB726" s="88"/>
      <c r="AC726" s="88"/>
      <c r="AD726" s="89"/>
      <c r="AE726" s="88"/>
      <c r="AF726" s="89"/>
      <c r="AG726" s="89"/>
      <c r="AH726" s="88"/>
      <c r="AI726" s="89"/>
      <c r="AJ726" s="88"/>
      <c r="AK726" s="88"/>
      <c r="AL726" s="88"/>
      <c r="AM726" s="88"/>
      <c r="AN726" s="88"/>
      <c r="AO726" s="88"/>
      <c r="AP726" s="88"/>
      <c r="AQ726" s="88"/>
      <c r="AR726" s="88"/>
      <c r="AS726" s="88"/>
      <c r="AT726" s="88"/>
      <c r="AU726" s="88"/>
      <c r="AV726" s="88"/>
      <c r="AW726" s="88"/>
      <c r="AX726" s="88"/>
      <c r="AY726" s="89"/>
      <c r="AZ726" s="88"/>
      <c r="BA726" s="88"/>
      <c r="BB726" s="88"/>
      <c r="BC726" s="88"/>
      <c r="BD726" s="89"/>
      <c r="BE726" s="95"/>
      <c r="BF726" s="88"/>
      <c r="BG726" s="96"/>
      <c r="BH726" s="97"/>
    </row>
    <row r="727" spans="1:60" ht="12.95" customHeight="1" x14ac:dyDescent="0.2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9"/>
      <c r="L727" s="89"/>
      <c r="M727" s="89"/>
      <c r="N727" s="89"/>
      <c r="O727" s="89"/>
      <c r="P727" s="88"/>
      <c r="Q727" s="90"/>
      <c r="R727" s="88"/>
      <c r="S727" s="88"/>
      <c r="T727" s="88"/>
      <c r="U727" s="88"/>
      <c r="V727" s="88"/>
      <c r="W727" s="92"/>
      <c r="X727" s="88"/>
      <c r="Y727" s="89"/>
      <c r="Z727" s="89"/>
      <c r="AA727" s="88"/>
      <c r="AB727" s="88"/>
      <c r="AC727" s="88"/>
      <c r="AD727" s="89"/>
      <c r="AE727" s="88"/>
      <c r="AF727" s="89"/>
      <c r="AG727" s="89"/>
      <c r="AH727" s="88"/>
      <c r="AI727" s="89"/>
      <c r="AJ727" s="88"/>
      <c r="AK727" s="88"/>
      <c r="AL727" s="88"/>
      <c r="AM727" s="88"/>
      <c r="AN727" s="88"/>
      <c r="AO727" s="88"/>
      <c r="AP727" s="88"/>
      <c r="AQ727" s="88"/>
      <c r="AR727" s="88"/>
      <c r="AS727" s="88"/>
      <c r="AT727" s="88"/>
      <c r="AU727" s="88"/>
      <c r="AV727" s="88"/>
      <c r="AW727" s="88"/>
      <c r="AX727" s="88"/>
      <c r="AY727" s="89"/>
      <c r="AZ727" s="88"/>
      <c r="BA727" s="88"/>
      <c r="BB727" s="88"/>
      <c r="BC727" s="88"/>
      <c r="BD727" s="89"/>
      <c r="BE727" s="95"/>
      <c r="BF727" s="88"/>
      <c r="BG727" s="96"/>
      <c r="BH727" s="97"/>
    </row>
    <row r="728" spans="1:60" ht="12.95" customHeight="1" x14ac:dyDescent="0.2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9"/>
      <c r="L728" s="89"/>
      <c r="M728" s="89"/>
      <c r="N728" s="89"/>
      <c r="O728" s="89"/>
      <c r="P728" s="88"/>
      <c r="Q728" s="90"/>
      <c r="R728" s="88"/>
      <c r="S728" s="88"/>
      <c r="T728" s="88"/>
      <c r="U728" s="88"/>
      <c r="V728" s="88"/>
      <c r="W728" s="92"/>
      <c r="X728" s="88"/>
      <c r="Y728" s="89"/>
      <c r="Z728" s="89"/>
      <c r="AA728" s="88"/>
      <c r="AB728" s="88"/>
      <c r="AC728" s="88"/>
      <c r="AD728" s="89"/>
      <c r="AE728" s="88"/>
      <c r="AF728" s="89"/>
      <c r="AG728" s="89"/>
      <c r="AH728" s="88"/>
      <c r="AI728" s="89"/>
      <c r="AJ728" s="88"/>
      <c r="AK728" s="88"/>
      <c r="AL728" s="88"/>
      <c r="AM728" s="88"/>
      <c r="AN728" s="88"/>
      <c r="AO728" s="88"/>
      <c r="AP728" s="88"/>
      <c r="AQ728" s="88"/>
      <c r="AR728" s="88"/>
      <c r="AS728" s="88"/>
      <c r="AT728" s="88"/>
      <c r="AU728" s="88"/>
      <c r="AV728" s="88"/>
      <c r="AW728" s="88"/>
      <c r="AX728" s="88"/>
      <c r="AY728" s="89"/>
      <c r="AZ728" s="88"/>
      <c r="BA728" s="88"/>
      <c r="BB728" s="88"/>
      <c r="BC728" s="88"/>
      <c r="BD728" s="89"/>
      <c r="BE728" s="95"/>
      <c r="BF728" s="88"/>
      <c r="BG728" s="96"/>
      <c r="BH728" s="97"/>
    </row>
    <row r="729" spans="1:60" ht="12.95" customHeight="1" x14ac:dyDescent="0.2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9"/>
      <c r="L729" s="89"/>
      <c r="M729" s="89"/>
      <c r="N729" s="89"/>
      <c r="O729" s="89"/>
      <c r="P729" s="88"/>
      <c r="Q729" s="90"/>
      <c r="R729" s="88"/>
      <c r="S729" s="88"/>
      <c r="T729" s="88"/>
      <c r="U729" s="88"/>
      <c r="V729" s="88"/>
      <c r="W729" s="92"/>
      <c r="X729" s="88"/>
      <c r="Y729" s="89"/>
      <c r="Z729" s="89"/>
      <c r="AA729" s="88"/>
      <c r="AB729" s="88"/>
      <c r="AC729" s="88"/>
      <c r="AD729" s="89"/>
      <c r="AE729" s="88"/>
      <c r="AF729" s="89"/>
      <c r="AG729" s="89"/>
      <c r="AH729" s="88"/>
      <c r="AI729" s="89"/>
      <c r="AJ729" s="88"/>
      <c r="AK729" s="88"/>
      <c r="AL729" s="88"/>
      <c r="AM729" s="88"/>
      <c r="AN729" s="88"/>
      <c r="AO729" s="88"/>
      <c r="AP729" s="88"/>
      <c r="AQ729" s="88"/>
      <c r="AR729" s="88"/>
      <c r="AS729" s="88"/>
      <c r="AT729" s="88"/>
      <c r="AU729" s="88"/>
      <c r="AV729" s="88"/>
      <c r="AW729" s="88"/>
      <c r="AX729" s="88"/>
      <c r="AY729" s="89"/>
      <c r="AZ729" s="88"/>
      <c r="BA729" s="88"/>
      <c r="BB729" s="88"/>
      <c r="BC729" s="88"/>
      <c r="BD729" s="89"/>
      <c r="BE729" s="95"/>
      <c r="BF729" s="88"/>
      <c r="BG729" s="96"/>
      <c r="BH729" s="97"/>
    </row>
    <row r="730" spans="1:60" ht="12.95" customHeight="1" x14ac:dyDescent="0.2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9"/>
      <c r="L730" s="89"/>
      <c r="M730" s="89"/>
      <c r="N730" s="89"/>
      <c r="O730" s="89"/>
      <c r="P730" s="88"/>
      <c r="Q730" s="90"/>
      <c r="R730" s="88"/>
      <c r="S730" s="88"/>
      <c r="T730" s="88"/>
      <c r="U730" s="88"/>
      <c r="V730" s="88"/>
      <c r="W730" s="92"/>
      <c r="X730" s="88"/>
      <c r="Y730" s="89"/>
      <c r="Z730" s="89"/>
      <c r="AA730" s="88"/>
      <c r="AB730" s="88"/>
      <c r="AC730" s="88"/>
      <c r="AD730" s="89"/>
      <c r="AE730" s="88"/>
      <c r="AF730" s="89"/>
      <c r="AG730" s="89"/>
      <c r="AH730" s="88"/>
      <c r="AI730" s="89"/>
      <c r="AJ730" s="88"/>
      <c r="AK730" s="88"/>
      <c r="AL730" s="88"/>
      <c r="AM730" s="88"/>
      <c r="AN730" s="88"/>
      <c r="AO730" s="88"/>
      <c r="AP730" s="88"/>
      <c r="AQ730" s="88"/>
      <c r="AR730" s="88"/>
      <c r="AS730" s="88"/>
      <c r="AT730" s="88"/>
      <c r="AU730" s="88"/>
      <c r="AV730" s="88"/>
      <c r="AW730" s="88"/>
      <c r="AX730" s="88"/>
      <c r="AY730" s="89"/>
      <c r="AZ730" s="88"/>
      <c r="BA730" s="88"/>
      <c r="BB730" s="88"/>
      <c r="BC730" s="88"/>
      <c r="BD730" s="89"/>
      <c r="BE730" s="95"/>
      <c r="BF730" s="88"/>
      <c r="BG730" s="96"/>
      <c r="BH730" s="97"/>
    </row>
    <row r="731" spans="1:60" ht="12.95" customHeight="1" x14ac:dyDescent="0.2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9"/>
      <c r="L731" s="89"/>
      <c r="M731" s="89"/>
      <c r="N731" s="89"/>
      <c r="O731" s="89"/>
      <c r="P731" s="88"/>
      <c r="Q731" s="90"/>
      <c r="R731" s="88"/>
      <c r="S731" s="88"/>
      <c r="T731" s="88"/>
      <c r="U731" s="88"/>
      <c r="V731" s="88"/>
      <c r="W731" s="92"/>
      <c r="X731" s="88"/>
      <c r="Y731" s="89"/>
      <c r="Z731" s="89"/>
      <c r="AA731" s="88"/>
      <c r="AB731" s="88"/>
      <c r="AC731" s="88"/>
      <c r="AD731" s="89"/>
      <c r="AE731" s="88"/>
      <c r="AF731" s="89"/>
      <c r="AG731" s="89"/>
      <c r="AH731" s="88"/>
      <c r="AI731" s="89"/>
      <c r="AJ731" s="88"/>
      <c r="AK731" s="88"/>
      <c r="AL731" s="88"/>
      <c r="AM731" s="88"/>
      <c r="AN731" s="88"/>
      <c r="AO731" s="88"/>
      <c r="AP731" s="88"/>
      <c r="AQ731" s="88"/>
      <c r="AR731" s="88"/>
      <c r="AS731" s="88"/>
      <c r="AT731" s="88"/>
      <c r="AU731" s="88"/>
      <c r="AV731" s="88"/>
      <c r="AW731" s="88"/>
      <c r="AX731" s="88"/>
      <c r="AY731" s="89"/>
      <c r="AZ731" s="88"/>
      <c r="BA731" s="88"/>
      <c r="BB731" s="88"/>
      <c r="BC731" s="88"/>
      <c r="BD731" s="89"/>
      <c r="BE731" s="95"/>
      <c r="BF731" s="88"/>
      <c r="BG731" s="96"/>
      <c r="BH731" s="97"/>
    </row>
    <row r="732" spans="1:60" ht="12.95" customHeight="1" x14ac:dyDescent="0.2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9"/>
      <c r="L732" s="89"/>
      <c r="M732" s="89"/>
      <c r="N732" s="89"/>
      <c r="O732" s="89"/>
      <c r="P732" s="88"/>
      <c r="Q732" s="90"/>
      <c r="R732" s="88"/>
      <c r="S732" s="88"/>
      <c r="T732" s="88"/>
      <c r="U732" s="88"/>
      <c r="V732" s="88"/>
      <c r="W732" s="92"/>
      <c r="X732" s="88"/>
      <c r="Y732" s="89"/>
      <c r="Z732" s="89"/>
      <c r="AA732" s="88"/>
      <c r="AB732" s="88"/>
      <c r="AC732" s="88"/>
      <c r="AD732" s="89"/>
      <c r="AE732" s="88"/>
      <c r="AF732" s="89"/>
      <c r="AG732" s="89"/>
      <c r="AH732" s="88"/>
      <c r="AI732" s="89"/>
      <c r="AJ732" s="88"/>
      <c r="AK732" s="88"/>
      <c r="AL732" s="88"/>
      <c r="AM732" s="88"/>
      <c r="AN732" s="88"/>
      <c r="AO732" s="88"/>
      <c r="AP732" s="88"/>
      <c r="AQ732" s="88"/>
      <c r="AR732" s="88"/>
      <c r="AS732" s="88"/>
      <c r="AT732" s="88"/>
      <c r="AU732" s="88"/>
      <c r="AV732" s="88"/>
      <c r="AW732" s="88"/>
      <c r="AX732" s="88"/>
      <c r="AY732" s="89"/>
      <c r="AZ732" s="88"/>
      <c r="BA732" s="88"/>
      <c r="BB732" s="88"/>
      <c r="BC732" s="88"/>
      <c r="BD732" s="89"/>
      <c r="BE732" s="95"/>
      <c r="BF732" s="88"/>
      <c r="BG732" s="96"/>
      <c r="BH732" s="97"/>
    </row>
    <row r="733" spans="1:60" ht="12.95" customHeight="1" x14ac:dyDescent="0.2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9"/>
      <c r="L733" s="89"/>
      <c r="M733" s="89"/>
      <c r="N733" s="89"/>
      <c r="O733" s="89"/>
      <c r="P733" s="88"/>
      <c r="Q733" s="90"/>
      <c r="R733" s="88"/>
      <c r="S733" s="88"/>
      <c r="T733" s="88"/>
      <c r="U733" s="88"/>
      <c r="V733" s="88"/>
      <c r="W733" s="92"/>
      <c r="X733" s="88"/>
      <c r="Y733" s="89"/>
      <c r="Z733" s="89"/>
      <c r="AA733" s="88"/>
      <c r="AB733" s="88"/>
      <c r="AC733" s="88"/>
      <c r="AD733" s="89"/>
      <c r="AE733" s="88"/>
      <c r="AF733" s="89"/>
      <c r="AG733" s="89"/>
      <c r="AH733" s="88"/>
      <c r="AI733" s="89"/>
      <c r="AJ733" s="88"/>
      <c r="AK733" s="88"/>
      <c r="AL733" s="88"/>
      <c r="AM733" s="88"/>
      <c r="AN733" s="88"/>
      <c r="AO733" s="88"/>
      <c r="AP733" s="88"/>
      <c r="AQ733" s="88"/>
      <c r="AR733" s="88"/>
      <c r="AS733" s="88"/>
      <c r="AT733" s="88"/>
      <c r="AU733" s="88"/>
      <c r="AV733" s="88"/>
      <c r="AW733" s="88"/>
      <c r="AX733" s="88"/>
      <c r="AY733" s="89"/>
      <c r="AZ733" s="88"/>
      <c r="BA733" s="88"/>
      <c r="BB733" s="88"/>
      <c r="BC733" s="88"/>
      <c r="BD733" s="89"/>
      <c r="BE733" s="95"/>
      <c r="BF733" s="88"/>
      <c r="BG733" s="96"/>
      <c r="BH733" s="97"/>
    </row>
    <row r="734" spans="1:60" ht="12.95" customHeight="1" x14ac:dyDescent="0.2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9"/>
      <c r="L734" s="89"/>
      <c r="M734" s="89"/>
      <c r="N734" s="89"/>
      <c r="O734" s="89"/>
      <c r="P734" s="88"/>
      <c r="Q734" s="90"/>
      <c r="R734" s="88"/>
      <c r="S734" s="88"/>
      <c r="T734" s="88"/>
      <c r="U734" s="88"/>
      <c r="V734" s="88"/>
      <c r="W734" s="92"/>
      <c r="X734" s="88"/>
      <c r="Y734" s="89"/>
      <c r="Z734" s="89"/>
      <c r="AA734" s="88"/>
      <c r="AB734" s="88"/>
      <c r="AC734" s="88"/>
      <c r="AD734" s="89"/>
      <c r="AE734" s="88"/>
      <c r="AF734" s="89"/>
      <c r="AG734" s="89"/>
      <c r="AH734" s="88"/>
      <c r="AI734" s="89"/>
      <c r="AJ734" s="88"/>
      <c r="AK734" s="88"/>
      <c r="AL734" s="88"/>
      <c r="AM734" s="88"/>
      <c r="AN734" s="88"/>
      <c r="AO734" s="88"/>
      <c r="AP734" s="88"/>
      <c r="AQ734" s="88"/>
      <c r="AR734" s="88"/>
      <c r="AS734" s="88"/>
      <c r="AT734" s="88"/>
      <c r="AU734" s="88"/>
      <c r="AV734" s="88"/>
      <c r="AW734" s="88"/>
      <c r="AX734" s="88"/>
      <c r="AY734" s="89"/>
      <c r="AZ734" s="88"/>
      <c r="BA734" s="88"/>
      <c r="BB734" s="88"/>
      <c r="BC734" s="88"/>
      <c r="BD734" s="89"/>
      <c r="BE734" s="95"/>
      <c r="BF734" s="88"/>
      <c r="BG734" s="96"/>
      <c r="BH734" s="97"/>
    </row>
    <row r="735" spans="1:60" ht="12.95" customHeight="1" x14ac:dyDescent="0.2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9"/>
      <c r="L735" s="89"/>
      <c r="M735" s="89"/>
      <c r="N735" s="89"/>
      <c r="O735" s="89"/>
      <c r="P735" s="88"/>
      <c r="Q735" s="90"/>
      <c r="R735" s="88"/>
      <c r="S735" s="88"/>
      <c r="T735" s="88"/>
      <c r="U735" s="88"/>
      <c r="V735" s="88"/>
      <c r="W735" s="92"/>
      <c r="X735" s="88"/>
      <c r="Y735" s="89"/>
      <c r="Z735" s="89"/>
      <c r="AA735" s="88"/>
      <c r="AB735" s="88"/>
      <c r="AC735" s="88"/>
      <c r="AD735" s="89"/>
      <c r="AE735" s="88"/>
      <c r="AF735" s="89"/>
      <c r="AG735" s="89"/>
      <c r="AH735" s="88"/>
      <c r="AI735" s="89"/>
      <c r="AJ735" s="88"/>
      <c r="AK735" s="88"/>
      <c r="AL735" s="88"/>
      <c r="AM735" s="88"/>
      <c r="AN735" s="88"/>
      <c r="AO735" s="88"/>
      <c r="AP735" s="88"/>
      <c r="AQ735" s="88"/>
      <c r="AR735" s="88"/>
      <c r="AS735" s="88"/>
      <c r="AT735" s="88"/>
      <c r="AU735" s="88"/>
      <c r="AV735" s="88"/>
      <c r="AW735" s="88"/>
      <c r="AX735" s="88"/>
      <c r="AY735" s="89"/>
      <c r="AZ735" s="88"/>
      <c r="BA735" s="88"/>
      <c r="BB735" s="88"/>
      <c r="BC735" s="88"/>
      <c r="BD735" s="89"/>
      <c r="BE735" s="95"/>
      <c r="BF735" s="88"/>
      <c r="BG735" s="96"/>
      <c r="BH735" s="97"/>
    </row>
    <row r="736" spans="1:60" ht="12.95" customHeight="1" x14ac:dyDescent="0.2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9"/>
      <c r="L736" s="89"/>
      <c r="M736" s="89"/>
      <c r="N736" s="89"/>
      <c r="O736" s="89"/>
      <c r="P736" s="88"/>
      <c r="Q736" s="90"/>
      <c r="R736" s="88"/>
      <c r="S736" s="88"/>
      <c r="T736" s="88"/>
      <c r="U736" s="88"/>
      <c r="V736" s="88"/>
      <c r="W736" s="92"/>
      <c r="X736" s="88"/>
      <c r="Y736" s="89"/>
      <c r="Z736" s="89"/>
      <c r="AA736" s="88"/>
      <c r="AB736" s="88"/>
      <c r="AC736" s="88"/>
      <c r="AD736" s="89"/>
      <c r="AE736" s="88"/>
      <c r="AF736" s="89"/>
      <c r="AG736" s="89"/>
      <c r="AH736" s="88"/>
      <c r="AI736" s="89"/>
      <c r="AJ736" s="88"/>
      <c r="AK736" s="88"/>
      <c r="AL736" s="88"/>
      <c r="AM736" s="88"/>
      <c r="AN736" s="88"/>
      <c r="AO736" s="88"/>
      <c r="AP736" s="88"/>
      <c r="AQ736" s="88"/>
      <c r="AR736" s="88"/>
      <c r="AS736" s="88"/>
      <c r="AT736" s="88"/>
      <c r="AU736" s="88"/>
      <c r="AV736" s="88"/>
      <c r="AW736" s="88"/>
      <c r="AX736" s="88"/>
      <c r="AY736" s="89"/>
      <c r="AZ736" s="88"/>
      <c r="BA736" s="88"/>
      <c r="BB736" s="88"/>
      <c r="BC736" s="88"/>
      <c r="BD736" s="89"/>
      <c r="BE736" s="95"/>
      <c r="BF736" s="88"/>
      <c r="BG736" s="96"/>
      <c r="BH736" s="97"/>
    </row>
    <row r="737" spans="1:60" ht="12.95" customHeight="1" x14ac:dyDescent="0.2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9"/>
      <c r="L737" s="89"/>
      <c r="M737" s="89"/>
      <c r="N737" s="89"/>
      <c r="O737" s="89"/>
      <c r="P737" s="88"/>
      <c r="Q737" s="90"/>
      <c r="R737" s="88"/>
      <c r="S737" s="88"/>
      <c r="T737" s="88"/>
      <c r="U737" s="88"/>
      <c r="V737" s="88"/>
      <c r="W737" s="92"/>
      <c r="X737" s="88"/>
      <c r="Y737" s="89"/>
      <c r="Z737" s="89"/>
      <c r="AA737" s="88"/>
      <c r="AB737" s="88"/>
      <c r="AC737" s="88"/>
      <c r="AD737" s="89"/>
      <c r="AE737" s="88"/>
      <c r="AF737" s="89"/>
      <c r="AG737" s="89"/>
      <c r="AH737" s="88"/>
      <c r="AI737" s="89"/>
      <c r="AJ737" s="88"/>
      <c r="AK737" s="88"/>
      <c r="AL737" s="88"/>
      <c r="AM737" s="88"/>
      <c r="AN737" s="88"/>
      <c r="AO737" s="88"/>
      <c r="AP737" s="88"/>
      <c r="AQ737" s="88"/>
      <c r="AR737" s="88"/>
      <c r="AS737" s="88"/>
      <c r="AT737" s="88"/>
      <c r="AU737" s="88"/>
      <c r="AV737" s="88"/>
      <c r="AW737" s="88"/>
      <c r="AX737" s="88"/>
      <c r="AY737" s="89"/>
      <c r="AZ737" s="88"/>
      <c r="BA737" s="88"/>
      <c r="BB737" s="88"/>
      <c r="BC737" s="88"/>
      <c r="BD737" s="89"/>
      <c r="BE737" s="95"/>
      <c r="BF737" s="88"/>
      <c r="BG737" s="96"/>
      <c r="BH737" s="97"/>
    </row>
    <row r="738" spans="1:60" ht="12.95" customHeight="1" x14ac:dyDescent="0.2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9"/>
      <c r="L738" s="89"/>
      <c r="M738" s="89"/>
      <c r="N738" s="89"/>
      <c r="O738" s="89"/>
      <c r="P738" s="88"/>
      <c r="Q738" s="90"/>
      <c r="R738" s="88"/>
      <c r="S738" s="88"/>
      <c r="T738" s="88"/>
      <c r="U738" s="88"/>
      <c r="V738" s="88"/>
      <c r="W738" s="92"/>
      <c r="X738" s="88"/>
      <c r="Y738" s="89"/>
      <c r="Z738" s="89"/>
      <c r="AA738" s="88"/>
      <c r="AB738" s="88"/>
      <c r="AC738" s="88"/>
      <c r="AD738" s="89"/>
      <c r="AE738" s="88"/>
      <c r="AF738" s="89"/>
      <c r="AG738" s="89"/>
      <c r="AH738" s="88"/>
      <c r="AI738" s="89"/>
      <c r="AJ738" s="88"/>
      <c r="AK738" s="88"/>
      <c r="AL738" s="88"/>
      <c r="AM738" s="88"/>
      <c r="AN738" s="88"/>
      <c r="AO738" s="88"/>
      <c r="AP738" s="88"/>
      <c r="AQ738" s="88"/>
      <c r="AR738" s="88"/>
      <c r="AS738" s="88"/>
      <c r="AT738" s="88"/>
      <c r="AU738" s="88"/>
      <c r="AV738" s="88"/>
      <c r="AW738" s="88"/>
      <c r="AX738" s="88"/>
      <c r="AY738" s="89"/>
      <c r="AZ738" s="88"/>
      <c r="BA738" s="88"/>
      <c r="BB738" s="88"/>
      <c r="BC738" s="88"/>
      <c r="BD738" s="89"/>
      <c r="BE738" s="95"/>
      <c r="BF738" s="88"/>
      <c r="BG738" s="96"/>
      <c r="BH738" s="97"/>
    </row>
    <row r="739" spans="1:60" ht="12.95" customHeight="1" x14ac:dyDescent="0.2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9"/>
      <c r="L739" s="89"/>
      <c r="M739" s="89"/>
      <c r="N739" s="89"/>
      <c r="O739" s="89"/>
      <c r="P739" s="88"/>
      <c r="Q739" s="90"/>
      <c r="R739" s="88"/>
      <c r="S739" s="88"/>
      <c r="T739" s="88"/>
      <c r="U739" s="88"/>
      <c r="V739" s="88"/>
      <c r="W739" s="92"/>
      <c r="X739" s="88"/>
      <c r="Y739" s="89"/>
      <c r="Z739" s="89"/>
      <c r="AA739" s="88"/>
      <c r="AB739" s="88"/>
      <c r="AC739" s="88"/>
      <c r="AD739" s="89"/>
      <c r="AE739" s="88"/>
      <c r="AF739" s="89"/>
      <c r="AG739" s="89"/>
      <c r="AH739" s="88"/>
      <c r="AI739" s="89"/>
      <c r="AJ739" s="88"/>
      <c r="AK739" s="88"/>
      <c r="AL739" s="88"/>
      <c r="AM739" s="88"/>
      <c r="AN739" s="88"/>
      <c r="AO739" s="88"/>
      <c r="AP739" s="88"/>
      <c r="AQ739" s="88"/>
      <c r="AR739" s="88"/>
      <c r="AS739" s="88"/>
      <c r="AT739" s="88"/>
      <c r="AU739" s="88"/>
      <c r="AV739" s="88"/>
      <c r="AW739" s="88"/>
      <c r="AX739" s="88"/>
      <c r="AY739" s="89"/>
      <c r="AZ739" s="88"/>
      <c r="BA739" s="88"/>
      <c r="BB739" s="88"/>
      <c r="BC739" s="88"/>
      <c r="BD739" s="89"/>
      <c r="BE739" s="95"/>
      <c r="BF739" s="88"/>
      <c r="BG739" s="96"/>
      <c r="BH739" s="97"/>
    </row>
    <row r="740" spans="1:60" ht="12.95" customHeight="1" x14ac:dyDescent="0.2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9"/>
      <c r="L740" s="89"/>
      <c r="M740" s="89"/>
      <c r="N740" s="89"/>
      <c r="O740" s="89"/>
      <c r="P740" s="88"/>
      <c r="Q740" s="90"/>
      <c r="R740" s="88"/>
      <c r="S740" s="88"/>
      <c r="T740" s="88"/>
      <c r="U740" s="88"/>
      <c r="V740" s="88"/>
      <c r="W740" s="92"/>
      <c r="X740" s="88"/>
      <c r="Y740" s="89"/>
      <c r="Z740" s="89"/>
      <c r="AA740" s="88"/>
      <c r="AB740" s="88"/>
      <c r="AC740" s="88"/>
      <c r="AD740" s="89"/>
      <c r="AE740" s="88"/>
      <c r="AF740" s="89"/>
      <c r="AG740" s="89"/>
      <c r="AH740" s="88"/>
      <c r="AI740" s="89"/>
      <c r="AJ740" s="88"/>
      <c r="AK740" s="88"/>
      <c r="AL740" s="88"/>
      <c r="AM740" s="88"/>
      <c r="AN740" s="88"/>
      <c r="AO740" s="88"/>
      <c r="AP740" s="88"/>
      <c r="AQ740" s="88"/>
      <c r="AR740" s="88"/>
      <c r="AS740" s="88"/>
      <c r="AT740" s="88"/>
      <c r="AU740" s="88"/>
      <c r="AV740" s="88"/>
      <c r="AW740" s="88"/>
      <c r="AX740" s="88"/>
      <c r="AY740" s="89"/>
      <c r="AZ740" s="88"/>
      <c r="BA740" s="88"/>
      <c r="BB740" s="88"/>
      <c r="BC740" s="88"/>
      <c r="BD740" s="89"/>
      <c r="BE740" s="95"/>
      <c r="BF740" s="88"/>
      <c r="BG740" s="96"/>
      <c r="BH740" s="97"/>
    </row>
    <row r="741" spans="1:60" ht="12.95" customHeight="1" x14ac:dyDescent="0.2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9"/>
      <c r="L741" s="89"/>
      <c r="M741" s="89"/>
      <c r="N741" s="89"/>
      <c r="O741" s="89"/>
      <c r="P741" s="88"/>
      <c r="Q741" s="90"/>
      <c r="R741" s="88"/>
      <c r="S741" s="88"/>
      <c r="T741" s="88"/>
      <c r="U741" s="88"/>
      <c r="V741" s="88"/>
      <c r="W741" s="92"/>
      <c r="X741" s="88"/>
      <c r="Y741" s="89"/>
      <c r="Z741" s="89"/>
      <c r="AA741" s="88"/>
      <c r="AB741" s="88"/>
      <c r="AC741" s="88"/>
      <c r="AD741" s="89"/>
      <c r="AE741" s="88"/>
      <c r="AF741" s="89"/>
      <c r="AG741" s="89"/>
      <c r="AH741" s="88"/>
      <c r="AI741" s="89"/>
      <c r="AJ741" s="88"/>
      <c r="AK741" s="88"/>
      <c r="AL741" s="88"/>
      <c r="AM741" s="88"/>
      <c r="AN741" s="88"/>
      <c r="AO741" s="88"/>
      <c r="AP741" s="88"/>
      <c r="AQ741" s="88"/>
      <c r="AR741" s="88"/>
      <c r="AS741" s="88"/>
      <c r="AT741" s="88"/>
      <c r="AU741" s="88"/>
      <c r="AV741" s="88"/>
      <c r="AW741" s="88"/>
      <c r="AX741" s="88"/>
      <c r="AY741" s="89"/>
      <c r="AZ741" s="88"/>
      <c r="BA741" s="88"/>
      <c r="BB741" s="88"/>
      <c r="BC741" s="88"/>
      <c r="BD741" s="89"/>
      <c r="BE741" s="95"/>
      <c r="BF741" s="88"/>
      <c r="BG741" s="96"/>
      <c r="BH741" s="97"/>
    </row>
    <row r="742" spans="1:60" ht="12.95" customHeight="1" x14ac:dyDescent="0.2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9"/>
      <c r="L742" s="89"/>
      <c r="M742" s="89"/>
      <c r="N742" s="89"/>
      <c r="O742" s="89"/>
      <c r="P742" s="88"/>
      <c r="Q742" s="90"/>
      <c r="R742" s="88"/>
      <c r="S742" s="88"/>
      <c r="T742" s="88"/>
      <c r="U742" s="88"/>
      <c r="V742" s="88"/>
      <c r="W742" s="92"/>
      <c r="X742" s="88"/>
      <c r="Y742" s="89"/>
      <c r="Z742" s="89"/>
      <c r="AA742" s="88"/>
      <c r="AB742" s="88"/>
      <c r="AC742" s="88"/>
      <c r="AD742" s="89"/>
      <c r="AE742" s="88"/>
      <c r="AF742" s="89"/>
      <c r="AG742" s="89"/>
      <c r="AH742" s="88"/>
      <c r="AI742" s="89"/>
      <c r="AJ742" s="88"/>
      <c r="AK742" s="88"/>
      <c r="AL742" s="88"/>
      <c r="AM742" s="88"/>
      <c r="AN742" s="88"/>
      <c r="AO742" s="88"/>
      <c r="AP742" s="88"/>
      <c r="AQ742" s="88"/>
      <c r="AR742" s="88"/>
      <c r="AS742" s="88"/>
      <c r="AT742" s="88"/>
      <c r="AU742" s="88"/>
      <c r="AV742" s="88"/>
      <c r="AW742" s="88"/>
      <c r="AX742" s="88"/>
      <c r="AY742" s="89"/>
      <c r="AZ742" s="88"/>
      <c r="BA742" s="88"/>
      <c r="BB742" s="88"/>
      <c r="BC742" s="88"/>
      <c r="BD742" s="89"/>
      <c r="BE742" s="95"/>
      <c r="BF742" s="88"/>
      <c r="BG742" s="96"/>
      <c r="BH742" s="97"/>
    </row>
    <row r="743" spans="1:60" ht="12.95" customHeight="1" x14ac:dyDescent="0.2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9"/>
      <c r="L743" s="89"/>
      <c r="M743" s="89"/>
      <c r="N743" s="89"/>
      <c r="O743" s="89"/>
      <c r="P743" s="88"/>
      <c r="Q743" s="90"/>
      <c r="R743" s="88"/>
      <c r="S743" s="88"/>
      <c r="T743" s="88"/>
      <c r="U743" s="88"/>
      <c r="V743" s="88"/>
      <c r="W743" s="92"/>
      <c r="X743" s="88"/>
      <c r="Y743" s="89"/>
      <c r="Z743" s="89"/>
      <c r="AA743" s="88"/>
      <c r="AB743" s="88"/>
      <c r="AC743" s="88"/>
      <c r="AD743" s="89"/>
      <c r="AE743" s="88"/>
      <c r="AF743" s="89"/>
      <c r="AG743" s="89"/>
      <c r="AH743" s="88"/>
      <c r="AI743" s="89"/>
      <c r="AJ743" s="88"/>
      <c r="AK743" s="88"/>
      <c r="AL743" s="88"/>
      <c r="AM743" s="88"/>
      <c r="AN743" s="88"/>
      <c r="AO743" s="88"/>
      <c r="AP743" s="88"/>
      <c r="AQ743" s="88"/>
      <c r="AR743" s="88"/>
      <c r="AS743" s="88"/>
      <c r="AT743" s="88"/>
      <c r="AU743" s="88"/>
      <c r="AV743" s="88"/>
      <c r="AW743" s="88"/>
      <c r="AX743" s="88"/>
      <c r="AY743" s="89"/>
      <c r="AZ743" s="88"/>
      <c r="BA743" s="88"/>
      <c r="BB743" s="88"/>
      <c r="BC743" s="88"/>
      <c r="BD743" s="89"/>
      <c r="BE743" s="95"/>
      <c r="BF743" s="88"/>
      <c r="BG743" s="96"/>
      <c r="BH743" s="97"/>
    </row>
    <row r="744" spans="1:60" ht="12.95" customHeight="1" x14ac:dyDescent="0.2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9"/>
      <c r="L744" s="89"/>
      <c r="M744" s="89"/>
      <c r="N744" s="89"/>
      <c r="O744" s="89"/>
      <c r="P744" s="88"/>
      <c r="Q744" s="90"/>
      <c r="R744" s="88"/>
      <c r="S744" s="88"/>
      <c r="T744" s="88"/>
      <c r="U744" s="88"/>
      <c r="V744" s="88"/>
      <c r="W744" s="92"/>
      <c r="X744" s="88"/>
      <c r="Y744" s="89"/>
      <c r="Z744" s="89"/>
      <c r="AA744" s="88"/>
      <c r="AB744" s="88"/>
      <c r="AC744" s="88"/>
      <c r="AD744" s="89"/>
      <c r="AE744" s="88"/>
      <c r="AF744" s="89"/>
      <c r="AG744" s="89"/>
      <c r="AH744" s="88"/>
      <c r="AI744" s="89"/>
      <c r="AJ744" s="88"/>
      <c r="AK744" s="88"/>
      <c r="AL744" s="88"/>
      <c r="AM744" s="88"/>
      <c r="AN744" s="88"/>
      <c r="AO744" s="88"/>
      <c r="AP744" s="88"/>
      <c r="AQ744" s="88"/>
      <c r="AR744" s="88"/>
      <c r="AS744" s="88"/>
      <c r="AT744" s="88"/>
      <c r="AU744" s="88"/>
      <c r="AV744" s="88"/>
      <c r="AW744" s="88"/>
      <c r="AX744" s="88"/>
      <c r="AY744" s="89"/>
      <c r="AZ744" s="88"/>
      <c r="BA744" s="88"/>
      <c r="BB744" s="88"/>
      <c r="BC744" s="88"/>
      <c r="BD744" s="89"/>
      <c r="BE744" s="95"/>
      <c r="BF744" s="88"/>
      <c r="BG744" s="96"/>
      <c r="BH744" s="97"/>
    </row>
    <row r="745" spans="1:60" ht="12.95" customHeight="1" x14ac:dyDescent="0.2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9"/>
      <c r="L745" s="89"/>
      <c r="M745" s="89"/>
      <c r="N745" s="89"/>
      <c r="O745" s="89"/>
      <c r="P745" s="88"/>
      <c r="Q745" s="90"/>
      <c r="R745" s="88"/>
      <c r="S745" s="88"/>
      <c r="T745" s="88"/>
      <c r="U745" s="88"/>
      <c r="V745" s="88"/>
      <c r="W745" s="92"/>
      <c r="X745" s="88"/>
      <c r="Y745" s="89"/>
      <c r="Z745" s="89"/>
      <c r="AA745" s="88"/>
      <c r="AB745" s="88"/>
      <c r="AC745" s="88"/>
      <c r="AD745" s="89"/>
      <c r="AE745" s="88"/>
      <c r="AF745" s="89"/>
      <c r="AG745" s="89"/>
      <c r="AH745" s="88"/>
      <c r="AI745" s="89"/>
      <c r="AJ745" s="88"/>
      <c r="AK745" s="88"/>
      <c r="AL745" s="88"/>
      <c r="AM745" s="88"/>
      <c r="AN745" s="88"/>
      <c r="AO745" s="88"/>
      <c r="AP745" s="88"/>
      <c r="AQ745" s="88"/>
      <c r="AR745" s="88"/>
      <c r="AS745" s="88"/>
      <c r="AT745" s="88"/>
      <c r="AU745" s="88"/>
      <c r="AV745" s="88"/>
      <c r="AW745" s="88"/>
      <c r="AX745" s="88"/>
      <c r="AY745" s="89"/>
      <c r="AZ745" s="88"/>
      <c r="BA745" s="88"/>
      <c r="BB745" s="88"/>
      <c r="BC745" s="88"/>
      <c r="BD745" s="89"/>
      <c r="BE745" s="95"/>
      <c r="BF745" s="88"/>
      <c r="BG745" s="96"/>
      <c r="BH745" s="97"/>
    </row>
    <row r="746" spans="1:60" ht="12.95" customHeight="1" x14ac:dyDescent="0.2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9"/>
      <c r="L746" s="89"/>
      <c r="M746" s="89"/>
      <c r="N746" s="89"/>
      <c r="O746" s="89"/>
      <c r="P746" s="88"/>
      <c r="Q746" s="90"/>
      <c r="R746" s="88"/>
      <c r="S746" s="88"/>
      <c r="T746" s="88"/>
      <c r="U746" s="88"/>
      <c r="V746" s="88"/>
      <c r="W746" s="92"/>
      <c r="X746" s="88"/>
      <c r="Y746" s="89"/>
      <c r="Z746" s="89"/>
      <c r="AA746" s="88"/>
      <c r="AB746" s="88"/>
      <c r="AC746" s="88"/>
      <c r="AD746" s="89"/>
      <c r="AE746" s="88"/>
      <c r="AF746" s="89"/>
      <c r="AG746" s="89"/>
      <c r="AH746" s="88"/>
      <c r="AI746" s="89"/>
      <c r="AJ746" s="88"/>
      <c r="AK746" s="88"/>
      <c r="AL746" s="88"/>
      <c r="AM746" s="88"/>
      <c r="AN746" s="88"/>
      <c r="AO746" s="88"/>
      <c r="AP746" s="88"/>
      <c r="AQ746" s="88"/>
      <c r="AR746" s="88"/>
      <c r="AS746" s="88"/>
      <c r="AT746" s="88"/>
      <c r="AU746" s="88"/>
      <c r="AV746" s="88"/>
      <c r="AW746" s="88"/>
      <c r="AX746" s="88"/>
      <c r="AY746" s="89"/>
      <c r="AZ746" s="88"/>
      <c r="BA746" s="88"/>
      <c r="BB746" s="88"/>
      <c r="BC746" s="88"/>
      <c r="BD746" s="89"/>
      <c r="BE746" s="95"/>
      <c r="BF746" s="88"/>
      <c r="BG746" s="96"/>
      <c r="BH746" s="97"/>
    </row>
    <row r="747" spans="1:60" ht="12.95" customHeight="1" x14ac:dyDescent="0.2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9"/>
      <c r="L747" s="89"/>
      <c r="M747" s="89"/>
      <c r="N747" s="89"/>
      <c r="O747" s="89"/>
      <c r="P747" s="88"/>
      <c r="Q747" s="90"/>
      <c r="R747" s="88"/>
      <c r="S747" s="88"/>
      <c r="T747" s="88"/>
      <c r="U747" s="88"/>
      <c r="V747" s="88"/>
      <c r="W747" s="92"/>
      <c r="X747" s="88"/>
      <c r="Y747" s="89"/>
      <c r="Z747" s="89"/>
      <c r="AA747" s="88"/>
      <c r="AB747" s="88"/>
      <c r="AC747" s="88"/>
      <c r="AD747" s="89"/>
      <c r="AE747" s="88"/>
      <c r="AF747" s="89"/>
      <c r="AG747" s="89"/>
      <c r="AH747" s="88"/>
      <c r="AI747" s="89"/>
      <c r="AJ747" s="88"/>
      <c r="AK747" s="88"/>
      <c r="AL747" s="88"/>
      <c r="AM747" s="88"/>
      <c r="AN747" s="88"/>
      <c r="AO747" s="88"/>
      <c r="AP747" s="88"/>
      <c r="AQ747" s="88"/>
      <c r="AR747" s="88"/>
      <c r="AS747" s="88"/>
      <c r="AT747" s="88"/>
      <c r="AU747" s="88"/>
      <c r="AV747" s="88"/>
      <c r="AW747" s="88"/>
      <c r="AX747" s="88"/>
      <c r="AY747" s="89"/>
      <c r="AZ747" s="88"/>
      <c r="BA747" s="88"/>
      <c r="BB747" s="88"/>
      <c r="BC747" s="88"/>
      <c r="BD747" s="89"/>
      <c r="BE747" s="95"/>
      <c r="BF747" s="88"/>
      <c r="BG747" s="96"/>
      <c r="BH747" s="97"/>
    </row>
    <row r="748" spans="1:60" ht="12.95" customHeight="1" x14ac:dyDescent="0.2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9"/>
      <c r="L748" s="89"/>
      <c r="M748" s="89"/>
      <c r="N748" s="89"/>
      <c r="O748" s="89"/>
      <c r="P748" s="88"/>
      <c r="Q748" s="90"/>
      <c r="R748" s="88"/>
      <c r="S748" s="88"/>
      <c r="T748" s="88"/>
      <c r="U748" s="88"/>
      <c r="V748" s="88"/>
      <c r="W748" s="92"/>
      <c r="X748" s="88"/>
      <c r="Y748" s="89"/>
      <c r="Z748" s="89"/>
      <c r="AA748" s="88"/>
      <c r="AB748" s="88"/>
      <c r="AC748" s="88"/>
      <c r="AD748" s="89"/>
      <c r="AE748" s="88"/>
      <c r="AF748" s="89"/>
      <c r="AG748" s="89"/>
      <c r="AH748" s="88"/>
      <c r="AI748" s="89"/>
      <c r="AJ748" s="88"/>
      <c r="AK748" s="88"/>
      <c r="AL748" s="88"/>
      <c r="AM748" s="88"/>
      <c r="AN748" s="88"/>
      <c r="AO748" s="88"/>
      <c r="AP748" s="88"/>
      <c r="AQ748" s="88"/>
      <c r="AR748" s="88"/>
      <c r="AS748" s="88"/>
      <c r="AT748" s="88"/>
      <c r="AU748" s="88"/>
      <c r="AV748" s="88"/>
      <c r="AW748" s="88"/>
      <c r="AX748" s="88"/>
      <c r="AY748" s="89"/>
      <c r="AZ748" s="88"/>
      <c r="BA748" s="88"/>
      <c r="BB748" s="88"/>
      <c r="BC748" s="88"/>
      <c r="BD748" s="89"/>
      <c r="BE748" s="95"/>
      <c r="BF748" s="88"/>
      <c r="BG748" s="96"/>
      <c r="BH748" s="97"/>
    </row>
    <row r="749" spans="1:60" ht="12.95" customHeight="1" x14ac:dyDescent="0.2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9"/>
      <c r="L749" s="89"/>
      <c r="M749" s="89"/>
      <c r="N749" s="89"/>
      <c r="O749" s="89"/>
      <c r="P749" s="88"/>
      <c r="Q749" s="90"/>
      <c r="R749" s="88"/>
      <c r="S749" s="88"/>
      <c r="T749" s="88"/>
      <c r="U749" s="88"/>
      <c r="V749" s="88"/>
      <c r="W749" s="92"/>
      <c r="X749" s="88"/>
      <c r="Y749" s="89"/>
      <c r="Z749" s="89"/>
      <c r="AA749" s="88"/>
      <c r="AB749" s="88"/>
      <c r="AC749" s="88"/>
      <c r="AD749" s="89"/>
      <c r="AE749" s="88"/>
      <c r="AF749" s="89"/>
      <c r="AG749" s="89"/>
      <c r="AH749" s="88"/>
      <c r="AI749" s="89"/>
      <c r="AJ749" s="88"/>
      <c r="AK749" s="88"/>
      <c r="AL749" s="88"/>
      <c r="AM749" s="88"/>
      <c r="AN749" s="88"/>
      <c r="AO749" s="88"/>
      <c r="AP749" s="88"/>
      <c r="AQ749" s="88"/>
      <c r="AR749" s="88"/>
      <c r="AS749" s="88"/>
      <c r="AT749" s="88"/>
      <c r="AU749" s="88"/>
      <c r="AV749" s="88"/>
      <c r="AW749" s="88"/>
      <c r="AX749" s="88"/>
      <c r="AY749" s="89"/>
      <c r="AZ749" s="88"/>
      <c r="BA749" s="88"/>
      <c r="BB749" s="88"/>
      <c r="BC749" s="88"/>
      <c r="BD749" s="89"/>
      <c r="BE749" s="95"/>
      <c r="BF749" s="88"/>
      <c r="BG749" s="96"/>
      <c r="BH749" s="97"/>
    </row>
    <row r="750" spans="1:60" ht="12.95" customHeight="1" x14ac:dyDescent="0.2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9"/>
      <c r="L750" s="89"/>
      <c r="M750" s="89"/>
      <c r="N750" s="89"/>
      <c r="O750" s="89"/>
      <c r="P750" s="88"/>
      <c r="Q750" s="90"/>
      <c r="R750" s="88"/>
      <c r="S750" s="88"/>
      <c r="T750" s="88"/>
      <c r="U750" s="88"/>
      <c r="V750" s="88"/>
      <c r="W750" s="92"/>
      <c r="X750" s="88"/>
      <c r="Y750" s="89"/>
      <c r="Z750" s="89"/>
      <c r="AA750" s="88"/>
      <c r="AB750" s="88"/>
      <c r="AC750" s="88"/>
      <c r="AD750" s="89"/>
      <c r="AE750" s="88"/>
      <c r="AF750" s="89"/>
      <c r="AG750" s="89"/>
      <c r="AH750" s="88"/>
      <c r="AI750" s="89"/>
      <c r="AJ750" s="88"/>
      <c r="AK750" s="88"/>
      <c r="AL750" s="88"/>
      <c r="AM750" s="88"/>
      <c r="AN750" s="88"/>
      <c r="AO750" s="88"/>
      <c r="AP750" s="88"/>
      <c r="AQ750" s="88"/>
      <c r="AR750" s="88"/>
      <c r="AS750" s="88"/>
      <c r="AT750" s="88"/>
      <c r="AU750" s="88"/>
      <c r="AV750" s="88"/>
      <c r="AW750" s="88"/>
      <c r="AX750" s="88"/>
      <c r="AY750" s="89"/>
      <c r="AZ750" s="88"/>
      <c r="BA750" s="88"/>
      <c r="BB750" s="88"/>
      <c r="BC750" s="88"/>
      <c r="BD750" s="89"/>
      <c r="BE750" s="95"/>
      <c r="BF750" s="88"/>
      <c r="BG750" s="96"/>
      <c r="BH750" s="97"/>
    </row>
    <row r="751" spans="1:60" ht="12.95" customHeight="1" x14ac:dyDescent="0.2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9"/>
      <c r="L751" s="89"/>
      <c r="M751" s="89"/>
      <c r="N751" s="89"/>
      <c r="O751" s="89"/>
      <c r="P751" s="88"/>
      <c r="Q751" s="90"/>
      <c r="R751" s="88"/>
      <c r="S751" s="88"/>
      <c r="T751" s="88"/>
      <c r="U751" s="88"/>
      <c r="V751" s="88"/>
      <c r="W751" s="92"/>
      <c r="X751" s="88"/>
      <c r="Y751" s="89"/>
      <c r="Z751" s="89"/>
      <c r="AA751" s="88"/>
      <c r="AB751" s="88"/>
      <c r="AC751" s="88"/>
      <c r="AD751" s="89"/>
      <c r="AE751" s="88"/>
      <c r="AF751" s="89"/>
      <c r="AG751" s="89"/>
      <c r="AH751" s="88"/>
      <c r="AI751" s="89"/>
      <c r="AJ751" s="88"/>
      <c r="AK751" s="88"/>
      <c r="AL751" s="88"/>
      <c r="AM751" s="88"/>
      <c r="AN751" s="88"/>
      <c r="AO751" s="88"/>
      <c r="AP751" s="88"/>
      <c r="AQ751" s="88"/>
      <c r="AR751" s="88"/>
      <c r="AS751" s="88"/>
      <c r="AT751" s="88"/>
      <c r="AU751" s="88"/>
      <c r="AV751" s="88"/>
      <c r="AW751" s="88"/>
      <c r="AX751" s="88"/>
      <c r="AY751" s="89"/>
      <c r="AZ751" s="88"/>
      <c r="BA751" s="88"/>
      <c r="BB751" s="88"/>
      <c r="BC751" s="88"/>
      <c r="BD751" s="89"/>
      <c r="BE751" s="95"/>
      <c r="BF751" s="88"/>
      <c r="BG751" s="96"/>
      <c r="BH751" s="97"/>
    </row>
    <row r="752" spans="1:60" ht="12.95" customHeight="1" x14ac:dyDescent="0.2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9"/>
      <c r="L752" s="89"/>
      <c r="M752" s="89"/>
      <c r="N752" s="89"/>
      <c r="O752" s="89"/>
      <c r="P752" s="88"/>
      <c r="Q752" s="90"/>
      <c r="R752" s="88"/>
      <c r="S752" s="88"/>
      <c r="T752" s="88"/>
      <c r="U752" s="88"/>
      <c r="V752" s="88"/>
      <c r="W752" s="92"/>
      <c r="X752" s="88"/>
      <c r="Y752" s="89"/>
      <c r="Z752" s="89"/>
      <c r="AA752" s="88"/>
      <c r="AB752" s="88"/>
      <c r="AC752" s="88"/>
      <c r="AD752" s="89"/>
      <c r="AE752" s="88"/>
      <c r="AF752" s="89"/>
      <c r="AG752" s="89"/>
      <c r="AH752" s="88"/>
      <c r="AI752" s="89"/>
      <c r="AJ752" s="88"/>
      <c r="AK752" s="88"/>
      <c r="AL752" s="88"/>
      <c r="AM752" s="88"/>
      <c r="AN752" s="88"/>
      <c r="AO752" s="88"/>
      <c r="AP752" s="88"/>
      <c r="AQ752" s="88"/>
      <c r="AR752" s="88"/>
      <c r="AS752" s="88"/>
      <c r="AT752" s="88"/>
      <c r="AU752" s="88"/>
      <c r="AV752" s="88"/>
      <c r="AW752" s="88"/>
      <c r="AX752" s="88"/>
      <c r="AY752" s="89"/>
      <c r="AZ752" s="88"/>
      <c r="BA752" s="88"/>
      <c r="BB752" s="88"/>
      <c r="BC752" s="88"/>
      <c r="BD752" s="89"/>
      <c r="BE752" s="95"/>
      <c r="BF752" s="88"/>
      <c r="BG752" s="96"/>
      <c r="BH752" s="97"/>
    </row>
    <row r="753" spans="1:60" ht="12.95" customHeight="1" x14ac:dyDescent="0.2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9"/>
      <c r="L753" s="89"/>
      <c r="M753" s="89"/>
      <c r="N753" s="89"/>
      <c r="O753" s="89"/>
      <c r="P753" s="88"/>
      <c r="Q753" s="90"/>
      <c r="R753" s="88"/>
      <c r="S753" s="88"/>
      <c r="T753" s="88"/>
      <c r="U753" s="88"/>
      <c r="V753" s="88"/>
      <c r="W753" s="92"/>
      <c r="X753" s="88"/>
      <c r="Y753" s="89"/>
      <c r="Z753" s="89"/>
      <c r="AA753" s="88"/>
      <c r="AB753" s="88"/>
      <c r="AC753" s="88"/>
      <c r="AD753" s="89"/>
      <c r="AE753" s="88"/>
      <c r="AF753" s="89"/>
      <c r="AG753" s="89"/>
      <c r="AH753" s="88"/>
      <c r="AI753" s="89"/>
      <c r="AJ753" s="88"/>
      <c r="AK753" s="88"/>
      <c r="AL753" s="88"/>
      <c r="AM753" s="88"/>
      <c r="AN753" s="88"/>
      <c r="AO753" s="88"/>
      <c r="AP753" s="88"/>
      <c r="AQ753" s="88"/>
      <c r="AR753" s="88"/>
      <c r="AS753" s="88"/>
      <c r="AT753" s="88"/>
      <c r="AU753" s="88"/>
      <c r="AV753" s="88"/>
      <c r="AW753" s="88"/>
      <c r="AX753" s="88"/>
      <c r="AY753" s="89"/>
      <c r="AZ753" s="88"/>
      <c r="BA753" s="88"/>
      <c r="BB753" s="88"/>
      <c r="BC753" s="88"/>
      <c r="BD753" s="89"/>
      <c r="BE753" s="95"/>
      <c r="BF753" s="88"/>
      <c r="BG753" s="96"/>
      <c r="BH753" s="97"/>
    </row>
    <row r="754" spans="1:60" ht="12.95" customHeight="1" x14ac:dyDescent="0.2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9"/>
      <c r="L754" s="89"/>
      <c r="M754" s="89"/>
      <c r="N754" s="89"/>
      <c r="O754" s="89"/>
      <c r="P754" s="88"/>
      <c r="Q754" s="90"/>
      <c r="R754" s="88"/>
      <c r="S754" s="88"/>
      <c r="T754" s="88"/>
      <c r="U754" s="88"/>
      <c r="V754" s="88"/>
      <c r="W754" s="92"/>
      <c r="X754" s="88"/>
      <c r="Y754" s="89"/>
      <c r="Z754" s="89"/>
      <c r="AA754" s="88"/>
      <c r="AB754" s="88"/>
      <c r="AC754" s="88"/>
      <c r="AD754" s="89"/>
      <c r="AE754" s="88"/>
      <c r="AF754" s="89"/>
      <c r="AG754" s="89"/>
      <c r="AH754" s="88"/>
      <c r="AI754" s="89"/>
      <c r="AJ754" s="88"/>
      <c r="AK754" s="88"/>
      <c r="AL754" s="88"/>
      <c r="AM754" s="88"/>
      <c r="AN754" s="88"/>
      <c r="AO754" s="88"/>
      <c r="AP754" s="88"/>
      <c r="AQ754" s="88"/>
      <c r="AR754" s="88"/>
      <c r="AS754" s="88"/>
      <c r="AT754" s="88"/>
      <c r="AU754" s="88"/>
      <c r="AV754" s="88"/>
      <c r="AW754" s="88"/>
      <c r="AX754" s="88"/>
      <c r="AY754" s="89"/>
      <c r="AZ754" s="88"/>
      <c r="BA754" s="88"/>
      <c r="BB754" s="88"/>
      <c r="BC754" s="88"/>
      <c r="BD754" s="89"/>
      <c r="BE754" s="95"/>
      <c r="BF754" s="88"/>
      <c r="BG754" s="96"/>
      <c r="BH754" s="97"/>
    </row>
    <row r="755" spans="1:60" ht="12.95" customHeight="1" x14ac:dyDescent="0.2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9"/>
      <c r="L755" s="89"/>
      <c r="M755" s="89"/>
      <c r="N755" s="89"/>
      <c r="O755" s="89"/>
      <c r="P755" s="88"/>
      <c r="Q755" s="90"/>
      <c r="R755" s="88"/>
      <c r="S755" s="88"/>
      <c r="T755" s="88"/>
      <c r="U755" s="88"/>
      <c r="V755" s="88"/>
      <c r="W755" s="92"/>
      <c r="X755" s="88"/>
      <c r="Y755" s="89"/>
      <c r="Z755" s="89"/>
      <c r="AA755" s="88"/>
      <c r="AB755" s="88"/>
      <c r="AC755" s="88"/>
      <c r="AD755" s="89"/>
      <c r="AE755" s="88"/>
      <c r="AF755" s="89"/>
      <c r="AG755" s="89"/>
      <c r="AH755" s="88"/>
      <c r="AI755" s="89"/>
      <c r="AJ755" s="88"/>
      <c r="AK755" s="88"/>
      <c r="AL755" s="88"/>
      <c r="AM755" s="88"/>
      <c r="AN755" s="88"/>
      <c r="AO755" s="88"/>
      <c r="AP755" s="88"/>
      <c r="AQ755" s="88"/>
      <c r="AR755" s="88"/>
      <c r="AS755" s="88"/>
      <c r="AT755" s="88"/>
      <c r="AU755" s="88"/>
      <c r="AV755" s="88"/>
      <c r="AW755" s="88"/>
      <c r="AX755" s="88"/>
      <c r="AY755" s="89"/>
      <c r="AZ755" s="88"/>
      <c r="BA755" s="88"/>
      <c r="BB755" s="88"/>
      <c r="BC755" s="88"/>
      <c r="BD755" s="89"/>
      <c r="BE755" s="95"/>
      <c r="BF755" s="88"/>
      <c r="BG755" s="96"/>
      <c r="BH755" s="97"/>
    </row>
    <row r="756" spans="1:60" ht="12.95" customHeight="1" x14ac:dyDescent="0.2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9"/>
      <c r="L756" s="89"/>
      <c r="M756" s="89"/>
      <c r="N756" s="89"/>
      <c r="O756" s="89"/>
      <c r="P756" s="88"/>
      <c r="Q756" s="90"/>
      <c r="R756" s="88"/>
      <c r="S756" s="88"/>
      <c r="T756" s="88"/>
      <c r="U756" s="88"/>
      <c r="V756" s="88"/>
      <c r="W756" s="92"/>
      <c r="X756" s="88"/>
      <c r="Y756" s="89"/>
      <c r="Z756" s="89"/>
      <c r="AA756" s="88"/>
      <c r="AB756" s="88"/>
      <c r="AC756" s="88"/>
      <c r="AD756" s="89"/>
      <c r="AE756" s="88"/>
      <c r="AF756" s="89"/>
      <c r="AG756" s="89"/>
      <c r="AH756" s="88"/>
      <c r="AI756" s="89"/>
      <c r="AJ756" s="88"/>
      <c r="AK756" s="88"/>
      <c r="AL756" s="88"/>
      <c r="AM756" s="88"/>
      <c r="AN756" s="88"/>
      <c r="AO756" s="88"/>
      <c r="AP756" s="88"/>
      <c r="AQ756" s="88"/>
      <c r="AR756" s="88"/>
      <c r="AS756" s="88"/>
      <c r="AT756" s="88"/>
      <c r="AU756" s="88"/>
      <c r="AV756" s="88"/>
      <c r="AW756" s="88"/>
      <c r="AX756" s="88"/>
      <c r="AY756" s="89"/>
      <c r="AZ756" s="88"/>
      <c r="BA756" s="88"/>
      <c r="BB756" s="88"/>
      <c r="BC756" s="88"/>
      <c r="BD756" s="89"/>
      <c r="BE756" s="95"/>
      <c r="BF756" s="88"/>
      <c r="BG756" s="96"/>
      <c r="BH756" s="97"/>
    </row>
    <row r="757" spans="1:60" ht="12.95" customHeight="1" x14ac:dyDescent="0.2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9"/>
      <c r="L757" s="89"/>
      <c r="M757" s="89"/>
      <c r="N757" s="89"/>
      <c r="O757" s="89"/>
      <c r="P757" s="88"/>
      <c r="Q757" s="90"/>
      <c r="R757" s="88"/>
      <c r="S757" s="88"/>
      <c r="T757" s="88"/>
      <c r="U757" s="88"/>
      <c r="V757" s="88"/>
      <c r="W757" s="92"/>
      <c r="X757" s="88"/>
      <c r="Y757" s="89"/>
      <c r="Z757" s="89"/>
      <c r="AA757" s="88"/>
      <c r="AB757" s="88"/>
      <c r="AC757" s="88"/>
      <c r="AD757" s="89"/>
      <c r="AE757" s="88"/>
      <c r="AF757" s="89"/>
      <c r="AG757" s="89"/>
      <c r="AH757" s="88"/>
      <c r="AI757" s="89"/>
      <c r="AJ757" s="88"/>
      <c r="AK757" s="88"/>
      <c r="AL757" s="88"/>
      <c r="AM757" s="88"/>
      <c r="AN757" s="88"/>
      <c r="AO757" s="88"/>
      <c r="AP757" s="88"/>
      <c r="AQ757" s="88"/>
      <c r="AR757" s="88"/>
      <c r="AS757" s="88"/>
      <c r="AT757" s="88"/>
      <c r="AU757" s="88"/>
      <c r="AV757" s="88"/>
      <c r="AW757" s="88"/>
      <c r="AX757" s="88"/>
      <c r="AY757" s="89"/>
      <c r="AZ757" s="88"/>
      <c r="BA757" s="88"/>
      <c r="BB757" s="88"/>
      <c r="BC757" s="88"/>
      <c r="BD757" s="89"/>
      <c r="BE757" s="95"/>
      <c r="BF757" s="88"/>
      <c r="BG757" s="96"/>
      <c r="BH757" s="97"/>
    </row>
    <row r="758" spans="1:60" ht="12.95" customHeight="1" x14ac:dyDescent="0.2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9"/>
      <c r="L758" s="89"/>
      <c r="M758" s="89"/>
      <c r="N758" s="89"/>
      <c r="O758" s="89"/>
      <c r="P758" s="88"/>
      <c r="Q758" s="90"/>
      <c r="R758" s="88"/>
      <c r="S758" s="88"/>
      <c r="T758" s="88"/>
      <c r="U758" s="88"/>
      <c r="V758" s="88"/>
      <c r="W758" s="92"/>
      <c r="X758" s="88"/>
      <c r="Y758" s="89"/>
      <c r="Z758" s="89"/>
      <c r="AA758" s="88"/>
      <c r="AB758" s="88"/>
      <c r="AC758" s="88"/>
      <c r="AD758" s="89"/>
      <c r="AE758" s="88"/>
      <c r="AF758" s="89"/>
      <c r="AG758" s="89"/>
      <c r="AH758" s="88"/>
      <c r="AI758" s="89"/>
      <c r="AJ758" s="88"/>
      <c r="AK758" s="88"/>
      <c r="AL758" s="88"/>
      <c r="AM758" s="88"/>
      <c r="AN758" s="88"/>
      <c r="AO758" s="88"/>
      <c r="AP758" s="88"/>
      <c r="AQ758" s="88"/>
      <c r="AR758" s="88"/>
      <c r="AS758" s="88"/>
      <c r="AT758" s="88"/>
      <c r="AU758" s="88"/>
      <c r="AV758" s="88"/>
      <c r="AW758" s="88"/>
      <c r="AX758" s="88"/>
      <c r="AY758" s="89"/>
      <c r="AZ758" s="88"/>
      <c r="BA758" s="88"/>
      <c r="BB758" s="88"/>
      <c r="BC758" s="88"/>
      <c r="BD758" s="89"/>
      <c r="BE758" s="95"/>
      <c r="BF758" s="88"/>
      <c r="BG758" s="96"/>
      <c r="BH758" s="97"/>
    </row>
    <row r="759" spans="1:60" ht="12.95" customHeight="1" x14ac:dyDescent="0.2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9"/>
      <c r="L759" s="89"/>
      <c r="M759" s="89"/>
      <c r="N759" s="89"/>
      <c r="O759" s="89"/>
      <c r="P759" s="88"/>
      <c r="Q759" s="90"/>
      <c r="R759" s="88"/>
      <c r="S759" s="88"/>
      <c r="T759" s="88"/>
      <c r="U759" s="88"/>
      <c r="V759" s="88"/>
      <c r="W759" s="92"/>
      <c r="X759" s="88"/>
      <c r="Y759" s="89"/>
      <c r="Z759" s="89"/>
      <c r="AA759" s="88"/>
      <c r="AB759" s="88"/>
      <c r="AC759" s="88"/>
      <c r="AD759" s="89"/>
      <c r="AE759" s="88"/>
      <c r="AF759" s="89"/>
      <c r="AG759" s="89"/>
      <c r="AH759" s="88"/>
      <c r="AI759" s="89"/>
      <c r="AJ759" s="88"/>
      <c r="AK759" s="88"/>
      <c r="AL759" s="88"/>
      <c r="AM759" s="88"/>
      <c r="AN759" s="88"/>
      <c r="AO759" s="88"/>
      <c r="AP759" s="88"/>
      <c r="AQ759" s="88"/>
      <c r="AR759" s="88"/>
      <c r="AS759" s="88"/>
      <c r="AT759" s="88"/>
      <c r="AU759" s="88"/>
      <c r="AV759" s="88"/>
      <c r="AW759" s="88"/>
      <c r="AX759" s="88"/>
      <c r="AY759" s="89"/>
      <c r="AZ759" s="88"/>
      <c r="BA759" s="88"/>
      <c r="BB759" s="88"/>
      <c r="BC759" s="88"/>
      <c r="BD759" s="89"/>
      <c r="BE759" s="95"/>
      <c r="BF759" s="88"/>
      <c r="BG759" s="96"/>
      <c r="BH759" s="97"/>
    </row>
    <row r="760" spans="1:60" ht="12.95" customHeight="1" x14ac:dyDescent="0.2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9"/>
      <c r="L760" s="89"/>
      <c r="M760" s="89"/>
      <c r="N760" s="89"/>
      <c r="O760" s="89"/>
      <c r="P760" s="88"/>
      <c r="Q760" s="90"/>
      <c r="R760" s="88"/>
      <c r="S760" s="88"/>
      <c r="T760" s="88"/>
      <c r="U760" s="88"/>
      <c r="V760" s="88"/>
      <c r="W760" s="92"/>
      <c r="X760" s="88"/>
      <c r="Y760" s="89"/>
      <c r="Z760" s="89"/>
      <c r="AA760" s="88"/>
      <c r="AB760" s="88"/>
      <c r="AC760" s="88"/>
      <c r="AD760" s="89"/>
      <c r="AE760" s="88"/>
      <c r="AF760" s="89"/>
      <c r="AG760" s="89"/>
      <c r="AH760" s="88"/>
      <c r="AI760" s="89"/>
      <c r="AJ760" s="88"/>
      <c r="AK760" s="88"/>
      <c r="AL760" s="88"/>
      <c r="AM760" s="88"/>
      <c r="AN760" s="88"/>
      <c r="AO760" s="88"/>
      <c r="AP760" s="88"/>
      <c r="AQ760" s="88"/>
      <c r="AR760" s="88"/>
      <c r="AS760" s="88"/>
      <c r="AT760" s="88"/>
      <c r="AU760" s="88"/>
      <c r="AV760" s="88"/>
      <c r="AW760" s="88"/>
      <c r="AX760" s="88"/>
      <c r="AY760" s="89"/>
      <c r="AZ760" s="88"/>
      <c r="BA760" s="88"/>
      <c r="BB760" s="88"/>
      <c r="BC760" s="88"/>
      <c r="BD760" s="89"/>
      <c r="BE760" s="95"/>
      <c r="BF760" s="88"/>
      <c r="BG760" s="96"/>
      <c r="BH760" s="97"/>
    </row>
    <row r="761" spans="1:60" ht="12.95" customHeight="1" x14ac:dyDescent="0.2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9"/>
      <c r="L761" s="89"/>
      <c r="M761" s="89"/>
      <c r="N761" s="89"/>
      <c r="O761" s="89"/>
      <c r="P761" s="88"/>
      <c r="Q761" s="90"/>
      <c r="R761" s="88"/>
      <c r="S761" s="88"/>
      <c r="T761" s="88"/>
      <c r="U761" s="88"/>
      <c r="V761" s="88"/>
      <c r="W761" s="92"/>
      <c r="X761" s="88"/>
      <c r="Y761" s="89"/>
      <c r="Z761" s="89"/>
      <c r="AA761" s="88"/>
      <c r="AB761" s="88"/>
      <c r="AC761" s="88"/>
      <c r="AD761" s="89"/>
      <c r="AE761" s="88"/>
      <c r="AF761" s="89"/>
      <c r="AG761" s="89"/>
      <c r="AH761" s="88"/>
      <c r="AI761" s="89"/>
      <c r="AJ761" s="88"/>
      <c r="AK761" s="88"/>
      <c r="AL761" s="88"/>
      <c r="AM761" s="88"/>
      <c r="AN761" s="88"/>
      <c r="AO761" s="88"/>
      <c r="AP761" s="88"/>
      <c r="AQ761" s="88"/>
      <c r="AR761" s="88"/>
      <c r="AS761" s="88"/>
      <c r="AT761" s="88"/>
      <c r="AU761" s="88"/>
      <c r="AV761" s="88"/>
      <c r="AW761" s="88"/>
      <c r="AX761" s="88"/>
      <c r="AY761" s="89"/>
      <c r="AZ761" s="88"/>
      <c r="BA761" s="88"/>
      <c r="BB761" s="88"/>
      <c r="BC761" s="88"/>
      <c r="BD761" s="89"/>
      <c r="BE761" s="95"/>
      <c r="BF761" s="88"/>
      <c r="BG761" s="96"/>
      <c r="BH761" s="97"/>
    </row>
    <row r="762" spans="1:60" ht="12.95" customHeight="1" x14ac:dyDescent="0.2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9"/>
      <c r="L762" s="89"/>
      <c r="M762" s="89"/>
      <c r="N762" s="89"/>
      <c r="O762" s="89"/>
      <c r="P762" s="88"/>
      <c r="Q762" s="90"/>
      <c r="R762" s="88"/>
      <c r="S762" s="88"/>
      <c r="T762" s="88"/>
      <c r="U762" s="88"/>
      <c r="V762" s="88"/>
      <c r="W762" s="92"/>
      <c r="X762" s="88"/>
      <c r="Y762" s="89"/>
      <c r="Z762" s="89"/>
      <c r="AA762" s="88"/>
      <c r="AB762" s="88"/>
      <c r="AC762" s="88"/>
      <c r="AD762" s="89"/>
      <c r="AE762" s="88"/>
      <c r="AF762" s="89"/>
      <c r="AG762" s="89"/>
      <c r="AH762" s="88"/>
      <c r="AI762" s="89"/>
      <c r="AJ762" s="88"/>
      <c r="AK762" s="88"/>
      <c r="AL762" s="88"/>
      <c r="AM762" s="88"/>
      <c r="AN762" s="88"/>
      <c r="AO762" s="88"/>
      <c r="AP762" s="88"/>
      <c r="AQ762" s="88"/>
      <c r="AR762" s="88"/>
      <c r="AS762" s="88"/>
      <c r="AT762" s="88"/>
      <c r="AU762" s="88"/>
      <c r="AV762" s="88"/>
      <c r="AW762" s="88"/>
      <c r="AX762" s="88"/>
      <c r="AY762" s="89"/>
      <c r="AZ762" s="88"/>
      <c r="BA762" s="88"/>
      <c r="BB762" s="88"/>
      <c r="BC762" s="88"/>
      <c r="BD762" s="89"/>
      <c r="BE762" s="95"/>
      <c r="BF762" s="88"/>
      <c r="BG762" s="96"/>
      <c r="BH762" s="97"/>
    </row>
    <row r="763" spans="1:60" ht="12.95" customHeight="1" x14ac:dyDescent="0.2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9"/>
      <c r="L763" s="89"/>
      <c r="M763" s="89"/>
      <c r="N763" s="89"/>
      <c r="O763" s="89"/>
      <c r="P763" s="88"/>
      <c r="Q763" s="90"/>
      <c r="R763" s="88"/>
      <c r="S763" s="88"/>
      <c r="T763" s="88"/>
      <c r="U763" s="88"/>
      <c r="V763" s="88"/>
      <c r="W763" s="92"/>
      <c r="X763" s="88"/>
      <c r="Y763" s="89"/>
      <c r="Z763" s="89"/>
      <c r="AA763" s="88"/>
      <c r="AB763" s="88"/>
      <c r="AC763" s="88"/>
      <c r="AD763" s="89"/>
      <c r="AE763" s="88"/>
      <c r="AF763" s="89"/>
      <c r="AG763" s="89"/>
      <c r="AH763" s="88"/>
      <c r="AI763" s="89"/>
      <c r="AJ763" s="88"/>
      <c r="AK763" s="88"/>
      <c r="AL763" s="88"/>
      <c r="AM763" s="88"/>
      <c r="AN763" s="88"/>
      <c r="AO763" s="88"/>
      <c r="AP763" s="88"/>
      <c r="AQ763" s="88"/>
      <c r="AR763" s="88"/>
      <c r="AS763" s="88"/>
      <c r="AT763" s="88"/>
      <c r="AU763" s="88"/>
      <c r="AV763" s="88"/>
      <c r="AW763" s="88"/>
      <c r="AX763" s="88"/>
      <c r="AY763" s="89"/>
      <c r="AZ763" s="88"/>
      <c r="BA763" s="88"/>
      <c r="BB763" s="88"/>
      <c r="BC763" s="88"/>
      <c r="BD763" s="89"/>
      <c r="BE763" s="95"/>
      <c r="BF763" s="88"/>
      <c r="BG763" s="96"/>
      <c r="BH763" s="97"/>
    </row>
    <row r="764" spans="1:60" ht="12.95" customHeight="1" x14ac:dyDescent="0.2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9"/>
      <c r="L764" s="89"/>
      <c r="M764" s="89"/>
      <c r="N764" s="89"/>
      <c r="O764" s="89"/>
      <c r="P764" s="88"/>
      <c r="Q764" s="90"/>
      <c r="R764" s="88"/>
      <c r="S764" s="88"/>
      <c r="T764" s="88"/>
      <c r="U764" s="88"/>
      <c r="V764" s="88"/>
      <c r="W764" s="92"/>
      <c r="X764" s="88"/>
      <c r="Y764" s="89"/>
      <c r="Z764" s="89"/>
      <c r="AA764" s="88"/>
      <c r="AB764" s="88"/>
      <c r="AC764" s="88"/>
      <c r="AD764" s="89"/>
      <c r="AE764" s="88"/>
      <c r="AF764" s="89"/>
      <c r="AG764" s="89"/>
      <c r="AH764" s="88"/>
      <c r="AI764" s="89"/>
      <c r="AJ764" s="88"/>
      <c r="AK764" s="88"/>
      <c r="AL764" s="88"/>
      <c r="AM764" s="88"/>
      <c r="AN764" s="88"/>
      <c r="AO764" s="88"/>
      <c r="AP764" s="88"/>
      <c r="AQ764" s="88"/>
      <c r="AR764" s="88"/>
      <c r="AS764" s="88"/>
      <c r="AT764" s="88"/>
      <c r="AU764" s="88"/>
      <c r="AV764" s="88"/>
      <c r="AW764" s="88"/>
      <c r="AX764" s="88"/>
      <c r="AY764" s="89"/>
      <c r="AZ764" s="88"/>
      <c r="BA764" s="88"/>
      <c r="BB764" s="88"/>
      <c r="BC764" s="88"/>
      <c r="BD764" s="89"/>
      <c r="BE764" s="95"/>
      <c r="BF764" s="88"/>
      <c r="BG764" s="96"/>
      <c r="BH764" s="97"/>
    </row>
    <row r="765" spans="1:60" ht="12.95" customHeight="1" x14ac:dyDescent="0.2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9"/>
      <c r="L765" s="89"/>
      <c r="M765" s="89"/>
      <c r="N765" s="89"/>
      <c r="O765" s="89"/>
      <c r="P765" s="88"/>
      <c r="Q765" s="90"/>
      <c r="R765" s="88"/>
      <c r="S765" s="88"/>
      <c r="T765" s="88"/>
      <c r="U765" s="88"/>
      <c r="V765" s="88"/>
      <c r="W765" s="92"/>
      <c r="X765" s="88"/>
      <c r="Y765" s="89"/>
      <c r="Z765" s="89"/>
      <c r="AA765" s="88"/>
      <c r="AB765" s="88"/>
      <c r="AC765" s="88"/>
      <c r="AD765" s="89"/>
      <c r="AE765" s="88"/>
      <c r="AF765" s="89"/>
      <c r="AG765" s="89"/>
      <c r="AH765" s="88"/>
      <c r="AI765" s="89"/>
      <c r="AJ765" s="88"/>
      <c r="AK765" s="88"/>
      <c r="AL765" s="88"/>
      <c r="AM765" s="88"/>
      <c r="AN765" s="88"/>
      <c r="AO765" s="88"/>
      <c r="AP765" s="88"/>
      <c r="AQ765" s="88"/>
      <c r="AR765" s="88"/>
      <c r="AS765" s="88"/>
      <c r="AT765" s="88"/>
      <c r="AU765" s="88"/>
      <c r="AV765" s="88"/>
      <c r="AW765" s="88"/>
      <c r="AX765" s="88"/>
      <c r="AY765" s="89"/>
      <c r="AZ765" s="88"/>
      <c r="BA765" s="88"/>
      <c r="BB765" s="88"/>
      <c r="BC765" s="88"/>
      <c r="BD765" s="89"/>
      <c r="BE765" s="95"/>
      <c r="BF765" s="88"/>
      <c r="BG765" s="96"/>
      <c r="BH765" s="97"/>
    </row>
    <row r="766" spans="1:60" ht="12.95" customHeight="1" x14ac:dyDescent="0.2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9"/>
      <c r="L766" s="89"/>
      <c r="M766" s="89"/>
      <c r="N766" s="89"/>
      <c r="O766" s="89"/>
      <c r="P766" s="88"/>
      <c r="Q766" s="90"/>
      <c r="R766" s="88"/>
      <c r="S766" s="88"/>
      <c r="T766" s="88"/>
      <c r="U766" s="88"/>
      <c r="V766" s="88"/>
      <c r="W766" s="92"/>
      <c r="X766" s="88"/>
      <c r="Y766" s="89"/>
      <c r="Z766" s="89"/>
      <c r="AA766" s="88"/>
      <c r="AB766" s="88"/>
      <c r="AC766" s="88"/>
      <c r="AD766" s="89"/>
      <c r="AE766" s="88"/>
      <c r="AF766" s="89"/>
      <c r="AG766" s="89"/>
      <c r="AH766" s="88"/>
      <c r="AI766" s="89"/>
      <c r="AJ766" s="88"/>
      <c r="AK766" s="88"/>
      <c r="AL766" s="88"/>
      <c r="AM766" s="88"/>
      <c r="AN766" s="88"/>
      <c r="AO766" s="88"/>
      <c r="AP766" s="88"/>
      <c r="AQ766" s="88"/>
      <c r="AR766" s="88"/>
      <c r="AS766" s="88"/>
      <c r="AT766" s="88"/>
      <c r="AU766" s="88"/>
      <c r="AV766" s="88"/>
      <c r="AW766" s="88"/>
      <c r="AX766" s="88"/>
      <c r="AY766" s="89"/>
      <c r="AZ766" s="88"/>
      <c r="BA766" s="88"/>
      <c r="BB766" s="88"/>
      <c r="BC766" s="88"/>
      <c r="BD766" s="89"/>
      <c r="BE766" s="95"/>
      <c r="BF766" s="88"/>
      <c r="BG766" s="96"/>
      <c r="BH766" s="97"/>
    </row>
    <row r="767" spans="1:60" ht="12.95" customHeight="1" x14ac:dyDescent="0.2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9"/>
      <c r="L767" s="89"/>
      <c r="M767" s="89"/>
      <c r="N767" s="89"/>
      <c r="O767" s="89"/>
      <c r="P767" s="88"/>
      <c r="Q767" s="90"/>
      <c r="R767" s="88"/>
      <c r="S767" s="88"/>
      <c r="T767" s="88"/>
      <c r="U767" s="88"/>
      <c r="V767" s="88"/>
      <c r="W767" s="92"/>
      <c r="X767" s="88"/>
      <c r="Y767" s="89"/>
      <c r="Z767" s="89"/>
      <c r="AA767" s="88"/>
      <c r="AB767" s="88"/>
      <c r="AC767" s="88"/>
      <c r="AD767" s="89"/>
      <c r="AE767" s="88"/>
      <c r="AF767" s="89"/>
      <c r="AG767" s="89"/>
      <c r="AH767" s="88"/>
      <c r="AI767" s="89"/>
      <c r="AJ767" s="88"/>
      <c r="AK767" s="88"/>
      <c r="AL767" s="88"/>
      <c r="AM767" s="88"/>
      <c r="AN767" s="88"/>
      <c r="AO767" s="88"/>
      <c r="AP767" s="88"/>
      <c r="AQ767" s="88"/>
      <c r="AR767" s="88"/>
      <c r="AS767" s="88"/>
      <c r="AT767" s="88"/>
      <c r="AU767" s="88"/>
      <c r="AV767" s="88"/>
      <c r="AW767" s="88"/>
      <c r="AX767" s="88"/>
      <c r="AY767" s="89"/>
      <c r="AZ767" s="88"/>
      <c r="BA767" s="88"/>
      <c r="BB767" s="88"/>
      <c r="BC767" s="88"/>
      <c r="BD767" s="89"/>
      <c r="BE767" s="95"/>
      <c r="BF767" s="88"/>
      <c r="BG767" s="96"/>
      <c r="BH767" s="97"/>
    </row>
    <row r="768" spans="1:60" ht="12.95" customHeight="1" x14ac:dyDescent="0.2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9"/>
      <c r="L768" s="89"/>
      <c r="M768" s="89"/>
      <c r="N768" s="89"/>
      <c r="O768" s="89"/>
      <c r="P768" s="88"/>
      <c r="Q768" s="90"/>
      <c r="R768" s="88"/>
      <c r="S768" s="88"/>
      <c r="T768" s="88"/>
      <c r="U768" s="88"/>
      <c r="V768" s="88"/>
      <c r="W768" s="92"/>
      <c r="X768" s="88"/>
      <c r="Y768" s="89"/>
      <c r="Z768" s="89"/>
      <c r="AA768" s="88"/>
      <c r="AB768" s="88"/>
      <c r="AC768" s="88"/>
      <c r="AD768" s="89"/>
      <c r="AE768" s="88"/>
      <c r="AF768" s="89"/>
      <c r="AG768" s="89"/>
      <c r="AH768" s="88"/>
      <c r="AI768" s="89"/>
      <c r="AJ768" s="88"/>
      <c r="AK768" s="88"/>
      <c r="AL768" s="88"/>
      <c r="AM768" s="88"/>
      <c r="AN768" s="88"/>
      <c r="AO768" s="88"/>
      <c r="AP768" s="88"/>
      <c r="AQ768" s="88"/>
      <c r="AR768" s="88"/>
      <c r="AS768" s="88"/>
      <c r="AT768" s="88"/>
      <c r="AU768" s="88"/>
      <c r="AV768" s="88"/>
      <c r="AW768" s="88"/>
      <c r="AX768" s="88"/>
      <c r="AY768" s="89"/>
      <c r="AZ768" s="88"/>
      <c r="BA768" s="88"/>
      <c r="BB768" s="88"/>
      <c r="BC768" s="88"/>
      <c r="BD768" s="89"/>
      <c r="BE768" s="95"/>
      <c r="BF768" s="88"/>
      <c r="BG768" s="96"/>
      <c r="BH768" s="97"/>
    </row>
    <row r="769" spans="1:60" ht="12.95" customHeight="1" x14ac:dyDescent="0.2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9"/>
      <c r="L769" s="89"/>
      <c r="M769" s="89"/>
      <c r="N769" s="89"/>
      <c r="O769" s="89"/>
      <c r="P769" s="88"/>
      <c r="Q769" s="90"/>
      <c r="R769" s="88"/>
      <c r="S769" s="88"/>
      <c r="T769" s="88"/>
      <c r="U769" s="88"/>
      <c r="V769" s="88"/>
      <c r="W769" s="92"/>
      <c r="X769" s="88"/>
      <c r="Y769" s="89"/>
      <c r="Z769" s="89"/>
      <c r="AA769" s="88"/>
      <c r="AB769" s="88"/>
      <c r="AC769" s="88"/>
      <c r="AD769" s="89"/>
      <c r="AE769" s="88"/>
      <c r="AF769" s="89"/>
      <c r="AG769" s="89"/>
      <c r="AH769" s="88"/>
      <c r="AI769" s="89"/>
      <c r="AJ769" s="88"/>
      <c r="AK769" s="88"/>
      <c r="AL769" s="88"/>
      <c r="AM769" s="88"/>
      <c r="AN769" s="88"/>
      <c r="AO769" s="88"/>
      <c r="AP769" s="88"/>
      <c r="AQ769" s="88"/>
      <c r="AR769" s="88"/>
      <c r="AS769" s="88"/>
      <c r="AT769" s="88"/>
      <c r="AU769" s="88"/>
      <c r="AV769" s="88"/>
      <c r="AW769" s="88"/>
      <c r="AX769" s="88"/>
      <c r="AY769" s="89"/>
      <c r="AZ769" s="88"/>
      <c r="BA769" s="88"/>
      <c r="BB769" s="88"/>
      <c r="BC769" s="88"/>
      <c r="BD769" s="89"/>
      <c r="BE769" s="95"/>
      <c r="BF769" s="88"/>
      <c r="BG769" s="96"/>
      <c r="BH769" s="97"/>
    </row>
    <row r="770" spans="1:60" ht="12.95" customHeight="1" x14ac:dyDescent="0.2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9"/>
      <c r="L770" s="89"/>
      <c r="M770" s="89"/>
      <c r="N770" s="89"/>
      <c r="O770" s="89"/>
      <c r="P770" s="88"/>
      <c r="Q770" s="90"/>
      <c r="R770" s="88"/>
      <c r="S770" s="88"/>
      <c r="T770" s="88"/>
      <c r="U770" s="88"/>
      <c r="V770" s="88"/>
      <c r="W770" s="92"/>
      <c r="X770" s="88"/>
      <c r="Y770" s="89"/>
      <c r="Z770" s="89"/>
      <c r="AA770" s="88"/>
      <c r="AB770" s="88"/>
      <c r="AC770" s="88"/>
      <c r="AD770" s="89"/>
      <c r="AE770" s="88"/>
      <c r="AF770" s="89"/>
      <c r="AG770" s="89"/>
      <c r="AH770" s="88"/>
      <c r="AI770" s="89"/>
      <c r="AJ770" s="88"/>
      <c r="AK770" s="88"/>
      <c r="AL770" s="88"/>
      <c r="AM770" s="88"/>
      <c r="AN770" s="88"/>
      <c r="AO770" s="88"/>
      <c r="AP770" s="88"/>
      <c r="AQ770" s="88"/>
      <c r="AR770" s="88"/>
      <c r="AS770" s="88"/>
      <c r="AT770" s="88"/>
      <c r="AU770" s="88"/>
      <c r="AV770" s="88"/>
      <c r="AW770" s="88"/>
      <c r="AX770" s="88"/>
      <c r="AY770" s="89"/>
      <c r="AZ770" s="88"/>
      <c r="BA770" s="88"/>
      <c r="BB770" s="88"/>
      <c r="BC770" s="88"/>
      <c r="BD770" s="89"/>
      <c r="BE770" s="95"/>
      <c r="BF770" s="88"/>
      <c r="BG770" s="96"/>
      <c r="BH770" s="97"/>
    </row>
    <row r="771" spans="1:60" ht="12.95" customHeight="1" x14ac:dyDescent="0.2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9"/>
      <c r="L771" s="89"/>
      <c r="M771" s="89"/>
      <c r="N771" s="89"/>
      <c r="O771" s="89"/>
      <c r="P771" s="88"/>
      <c r="Q771" s="90"/>
      <c r="R771" s="88"/>
      <c r="S771" s="88"/>
      <c r="T771" s="88"/>
      <c r="U771" s="88"/>
      <c r="V771" s="88"/>
      <c r="W771" s="92"/>
      <c r="X771" s="88"/>
      <c r="Y771" s="89"/>
      <c r="Z771" s="89"/>
      <c r="AA771" s="88"/>
      <c r="AB771" s="88"/>
      <c r="AC771" s="88"/>
      <c r="AD771" s="89"/>
      <c r="AE771" s="88"/>
      <c r="AF771" s="89"/>
      <c r="AG771" s="89"/>
      <c r="AH771" s="88"/>
      <c r="AI771" s="89"/>
      <c r="AJ771" s="88"/>
      <c r="AK771" s="88"/>
      <c r="AL771" s="88"/>
      <c r="AM771" s="88"/>
      <c r="AN771" s="88"/>
      <c r="AO771" s="88"/>
      <c r="AP771" s="88"/>
      <c r="AQ771" s="88"/>
      <c r="AR771" s="88"/>
      <c r="AS771" s="88"/>
      <c r="AT771" s="88"/>
      <c r="AU771" s="88"/>
      <c r="AV771" s="88"/>
      <c r="AW771" s="88"/>
      <c r="AX771" s="88"/>
      <c r="AY771" s="89"/>
      <c r="AZ771" s="88"/>
      <c r="BA771" s="88"/>
      <c r="BB771" s="88"/>
      <c r="BC771" s="88"/>
      <c r="BD771" s="89"/>
      <c r="BE771" s="95"/>
      <c r="BF771" s="88"/>
      <c r="BG771" s="96"/>
      <c r="BH771" s="97"/>
    </row>
    <row r="772" spans="1:60" ht="12.95" customHeight="1" x14ac:dyDescent="0.2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9"/>
      <c r="L772" s="89"/>
      <c r="M772" s="89"/>
      <c r="N772" s="89"/>
      <c r="O772" s="89"/>
      <c r="P772" s="88"/>
      <c r="Q772" s="90"/>
      <c r="R772" s="88"/>
      <c r="S772" s="88"/>
      <c r="T772" s="88"/>
      <c r="U772" s="88"/>
      <c r="V772" s="88"/>
      <c r="W772" s="92"/>
      <c r="X772" s="88"/>
      <c r="Y772" s="89"/>
      <c r="Z772" s="89"/>
      <c r="AA772" s="88"/>
      <c r="AB772" s="88"/>
      <c r="AC772" s="88"/>
      <c r="AD772" s="89"/>
      <c r="AE772" s="88"/>
      <c r="AF772" s="89"/>
      <c r="AG772" s="89"/>
      <c r="AH772" s="88"/>
      <c r="AI772" s="89"/>
      <c r="AJ772" s="88"/>
      <c r="AK772" s="88"/>
      <c r="AL772" s="88"/>
      <c r="AM772" s="88"/>
      <c r="AN772" s="88"/>
      <c r="AO772" s="88"/>
      <c r="AP772" s="88"/>
      <c r="AQ772" s="88"/>
      <c r="AR772" s="88"/>
      <c r="AS772" s="88"/>
      <c r="AT772" s="88"/>
      <c r="AU772" s="88"/>
      <c r="AV772" s="88"/>
      <c r="AW772" s="88"/>
      <c r="AX772" s="88"/>
      <c r="AY772" s="89"/>
      <c r="AZ772" s="88"/>
      <c r="BA772" s="88"/>
      <c r="BB772" s="88"/>
      <c r="BC772" s="88"/>
      <c r="BD772" s="89"/>
      <c r="BE772" s="95"/>
      <c r="BF772" s="88"/>
      <c r="BG772" s="96"/>
      <c r="BH772" s="97"/>
    </row>
    <row r="773" spans="1:60" ht="12.95" customHeight="1" x14ac:dyDescent="0.2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9"/>
      <c r="L773" s="89"/>
      <c r="M773" s="89"/>
      <c r="N773" s="89"/>
      <c r="O773" s="89"/>
      <c r="P773" s="88"/>
      <c r="Q773" s="90"/>
      <c r="R773" s="88"/>
      <c r="S773" s="88"/>
      <c r="T773" s="88"/>
      <c r="U773" s="88"/>
      <c r="V773" s="88"/>
      <c r="W773" s="92"/>
      <c r="X773" s="88"/>
      <c r="Y773" s="89"/>
      <c r="Z773" s="89"/>
      <c r="AA773" s="88"/>
      <c r="AB773" s="88"/>
      <c r="AC773" s="88"/>
      <c r="AD773" s="89"/>
      <c r="AE773" s="88"/>
      <c r="AF773" s="89"/>
      <c r="AG773" s="89"/>
      <c r="AH773" s="88"/>
      <c r="AI773" s="89"/>
      <c r="AJ773" s="88"/>
      <c r="AK773" s="88"/>
      <c r="AL773" s="88"/>
      <c r="AM773" s="88"/>
      <c r="AN773" s="88"/>
      <c r="AO773" s="88"/>
      <c r="AP773" s="88"/>
      <c r="AQ773" s="88"/>
      <c r="AR773" s="88"/>
      <c r="AS773" s="88"/>
      <c r="AT773" s="88"/>
      <c r="AU773" s="88"/>
      <c r="AV773" s="88"/>
      <c r="AW773" s="88"/>
      <c r="AX773" s="88"/>
      <c r="AY773" s="89"/>
      <c r="AZ773" s="88"/>
      <c r="BA773" s="88"/>
      <c r="BB773" s="88"/>
      <c r="BC773" s="88"/>
      <c r="BD773" s="89"/>
      <c r="BE773" s="95"/>
      <c r="BF773" s="88"/>
      <c r="BG773" s="96"/>
      <c r="BH773" s="97"/>
    </row>
    <row r="774" spans="1:60" ht="12.95" customHeight="1" x14ac:dyDescent="0.2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9"/>
      <c r="L774" s="89"/>
      <c r="M774" s="89"/>
      <c r="N774" s="89"/>
      <c r="O774" s="89"/>
      <c r="P774" s="88"/>
      <c r="Q774" s="90"/>
      <c r="R774" s="88"/>
      <c r="S774" s="88"/>
      <c r="T774" s="88"/>
      <c r="U774" s="88"/>
      <c r="V774" s="88"/>
      <c r="W774" s="92"/>
      <c r="X774" s="88"/>
      <c r="Y774" s="89"/>
      <c r="Z774" s="89"/>
      <c r="AA774" s="88"/>
      <c r="AB774" s="88"/>
      <c r="AC774" s="88"/>
      <c r="AD774" s="89"/>
      <c r="AE774" s="88"/>
      <c r="AF774" s="89"/>
      <c r="AG774" s="89"/>
      <c r="AH774" s="88"/>
      <c r="AI774" s="89"/>
      <c r="AJ774" s="88"/>
      <c r="AK774" s="88"/>
      <c r="AL774" s="88"/>
      <c r="AM774" s="88"/>
      <c r="AN774" s="88"/>
      <c r="AO774" s="88"/>
      <c r="AP774" s="88"/>
      <c r="AQ774" s="88"/>
      <c r="AR774" s="88"/>
      <c r="AS774" s="88"/>
      <c r="AT774" s="88"/>
      <c r="AU774" s="88"/>
      <c r="AV774" s="88"/>
      <c r="AW774" s="88"/>
      <c r="AX774" s="88"/>
      <c r="AY774" s="89"/>
      <c r="AZ774" s="88"/>
      <c r="BA774" s="88"/>
      <c r="BB774" s="88"/>
      <c r="BC774" s="88"/>
      <c r="BD774" s="89"/>
      <c r="BE774" s="95"/>
      <c r="BF774" s="88"/>
      <c r="BG774" s="96"/>
      <c r="BH774" s="97"/>
    </row>
    <row r="775" spans="1:60" ht="12.95" customHeight="1" x14ac:dyDescent="0.2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9"/>
      <c r="L775" s="89"/>
      <c r="M775" s="89"/>
      <c r="N775" s="89"/>
      <c r="O775" s="89"/>
      <c r="P775" s="88"/>
      <c r="Q775" s="90"/>
      <c r="R775" s="88"/>
      <c r="S775" s="88"/>
      <c r="T775" s="88"/>
      <c r="U775" s="88"/>
      <c r="V775" s="88"/>
      <c r="W775" s="92"/>
      <c r="X775" s="88"/>
      <c r="Y775" s="89"/>
      <c r="Z775" s="89"/>
      <c r="AA775" s="88"/>
      <c r="AB775" s="88"/>
      <c r="AC775" s="88"/>
      <c r="AD775" s="89"/>
      <c r="AE775" s="88"/>
      <c r="AF775" s="89"/>
      <c r="AG775" s="89"/>
      <c r="AH775" s="88"/>
      <c r="AI775" s="89"/>
      <c r="AJ775" s="88"/>
      <c r="AK775" s="88"/>
      <c r="AL775" s="88"/>
      <c r="AM775" s="88"/>
      <c r="AN775" s="88"/>
      <c r="AO775" s="88"/>
      <c r="AP775" s="88"/>
      <c r="AQ775" s="88"/>
      <c r="AR775" s="88"/>
      <c r="AS775" s="88"/>
      <c r="AT775" s="88"/>
      <c r="AU775" s="88"/>
      <c r="AV775" s="88"/>
      <c r="AW775" s="88"/>
      <c r="AX775" s="88"/>
      <c r="AY775" s="89"/>
      <c r="AZ775" s="88"/>
      <c r="BA775" s="88"/>
      <c r="BB775" s="88"/>
      <c r="BC775" s="88"/>
      <c r="BD775" s="89"/>
      <c r="BE775" s="95"/>
      <c r="BF775" s="88"/>
      <c r="BG775" s="96"/>
      <c r="BH775" s="97"/>
    </row>
    <row r="776" spans="1:60" ht="12.95" customHeight="1" x14ac:dyDescent="0.2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9"/>
      <c r="L776" s="89"/>
      <c r="M776" s="89"/>
      <c r="N776" s="89"/>
      <c r="O776" s="89"/>
      <c r="P776" s="88"/>
      <c r="Q776" s="90"/>
      <c r="R776" s="88"/>
      <c r="S776" s="88"/>
      <c r="T776" s="88"/>
      <c r="U776" s="88"/>
      <c r="V776" s="88"/>
      <c r="W776" s="92"/>
      <c r="X776" s="88"/>
      <c r="Y776" s="89"/>
      <c r="Z776" s="89"/>
      <c r="AA776" s="88"/>
      <c r="AB776" s="88"/>
      <c r="AC776" s="88"/>
      <c r="AD776" s="89"/>
      <c r="AE776" s="88"/>
      <c r="AF776" s="89"/>
      <c r="AG776" s="89"/>
      <c r="AH776" s="88"/>
      <c r="AI776" s="89"/>
      <c r="AJ776" s="88"/>
      <c r="AK776" s="88"/>
      <c r="AL776" s="88"/>
      <c r="AM776" s="88"/>
      <c r="AN776" s="88"/>
      <c r="AO776" s="88"/>
      <c r="AP776" s="88"/>
      <c r="AQ776" s="88"/>
      <c r="AR776" s="88"/>
      <c r="AS776" s="88"/>
      <c r="AT776" s="88"/>
      <c r="AU776" s="88"/>
      <c r="AV776" s="88"/>
      <c r="AW776" s="88"/>
      <c r="AX776" s="88"/>
      <c r="AY776" s="89"/>
      <c r="AZ776" s="88"/>
      <c r="BA776" s="88"/>
      <c r="BB776" s="88"/>
      <c r="BC776" s="88"/>
      <c r="BD776" s="89"/>
      <c r="BE776" s="95"/>
      <c r="BF776" s="88"/>
      <c r="BG776" s="96"/>
      <c r="BH776" s="97"/>
    </row>
    <row r="777" spans="1:60" ht="12.95" customHeight="1" x14ac:dyDescent="0.2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9"/>
      <c r="L777" s="89"/>
      <c r="M777" s="89"/>
      <c r="N777" s="89"/>
      <c r="O777" s="89"/>
      <c r="P777" s="88"/>
      <c r="Q777" s="90"/>
      <c r="R777" s="88"/>
      <c r="S777" s="88"/>
      <c r="T777" s="88"/>
      <c r="U777" s="88"/>
      <c r="V777" s="88"/>
      <c r="W777" s="92"/>
      <c r="X777" s="88"/>
      <c r="Y777" s="89"/>
      <c r="Z777" s="89"/>
      <c r="AA777" s="88"/>
      <c r="AB777" s="88"/>
      <c r="AC777" s="88"/>
      <c r="AD777" s="89"/>
      <c r="AE777" s="88"/>
      <c r="AF777" s="89"/>
      <c r="AG777" s="89"/>
      <c r="AH777" s="88"/>
      <c r="AI777" s="89"/>
      <c r="AJ777" s="88"/>
      <c r="AK777" s="88"/>
      <c r="AL777" s="88"/>
      <c r="AM777" s="88"/>
      <c r="AN777" s="88"/>
      <c r="AO777" s="88"/>
      <c r="AP777" s="88"/>
      <c r="AQ777" s="88"/>
      <c r="AR777" s="88"/>
      <c r="AS777" s="88"/>
      <c r="AT777" s="88"/>
      <c r="AU777" s="88"/>
      <c r="AV777" s="88"/>
      <c r="AW777" s="88"/>
      <c r="AX777" s="88"/>
      <c r="AY777" s="89"/>
      <c r="AZ777" s="88"/>
      <c r="BA777" s="88"/>
      <c r="BB777" s="88"/>
      <c r="BC777" s="88"/>
      <c r="BD777" s="89"/>
      <c r="BE777" s="95"/>
      <c r="BF777" s="88"/>
      <c r="BG777" s="96"/>
      <c r="BH777" s="97"/>
    </row>
    <row r="778" spans="1:60" ht="12.95" customHeight="1" x14ac:dyDescent="0.2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9"/>
      <c r="L778" s="89"/>
      <c r="M778" s="89"/>
      <c r="N778" s="89"/>
      <c r="O778" s="89"/>
      <c r="P778" s="88"/>
      <c r="Q778" s="90"/>
      <c r="R778" s="88"/>
      <c r="S778" s="88"/>
      <c r="T778" s="88"/>
      <c r="U778" s="88"/>
      <c r="V778" s="88"/>
      <c r="W778" s="92"/>
      <c r="X778" s="88"/>
      <c r="Y778" s="89"/>
      <c r="Z778" s="89"/>
      <c r="AA778" s="88"/>
      <c r="AB778" s="88"/>
      <c r="AC778" s="88"/>
      <c r="AD778" s="89"/>
      <c r="AE778" s="88"/>
      <c r="AF778" s="89"/>
      <c r="AG778" s="89"/>
      <c r="AH778" s="88"/>
      <c r="AI778" s="89"/>
      <c r="AJ778" s="88"/>
      <c r="AK778" s="88"/>
      <c r="AL778" s="88"/>
      <c r="AM778" s="88"/>
      <c r="AN778" s="88"/>
      <c r="AO778" s="88"/>
      <c r="AP778" s="88"/>
      <c r="AQ778" s="88"/>
      <c r="AR778" s="88"/>
      <c r="AS778" s="88"/>
      <c r="AT778" s="88"/>
      <c r="AU778" s="88"/>
      <c r="AV778" s="88"/>
      <c r="AW778" s="88"/>
      <c r="AX778" s="88"/>
      <c r="AY778" s="89"/>
      <c r="AZ778" s="88"/>
      <c r="BA778" s="88"/>
      <c r="BB778" s="88"/>
      <c r="BC778" s="88"/>
      <c r="BD778" s="89"/>
      <c r="BE778" s="95"/>
      <c r="BF778" s="88"/>
      <c r="BG778" s="96"/>
      <c r="BH778" s="97"/>
    </row>
    <row r="779" spans="1:60" ht="12.95" customHeight="1" x14ac:dyDescent="0.2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9"/>
      <c r="L779" s="89"/>
      <c r="M779" s="89"/>
      <c r="N779" s="89"/>
      <c r="O779" s="89"/>
      <c r="P779" s="88"/>
      <c r="Q779" s="90"/>
      <c r="R779" s="88"/>
      <c r="S779" s="88"/>
      <c r="T779" s="88"/>
      <c r="U779" s="88"/>
      <c r="V779" s="88"/>
      <c r="W779" s="92"/>
      <c r="X779" s="88"/>
      <c r="Y779" s="89"/>
      <c r="Z779" s="89"/>
      <c r="AA779" s="88"/>
      <c r="AB779" s="88"/>
      <c r="AC779" s="88"/>
      <c r="AD779" s="89"/>
      <c r="AE779" s="88"/>
      <c r="AF779" s="89"/>
      <c r="AG779" s="89"/>
      <c r="AH779" s="88"/>
      <c r="AI779" s="89"/>
      <c r="AJ779" s="88"/>
      <c r="AK779" s="88"/>
      <c r="AL779" s="88"/>
      <c r="AM779" s="88"/>
      <c r="AN779" s="88"/>
      <c r="AO779" s="88"/>
      <c r="AP779" s="88"/>
      <c r="AQ779" s="88"/>
      <c r="AR779" s="88"/>
      <c r="AS779" s="88"/>
      <c r="AT779" s="88"/>
      <c r="AU779" s="88"/>
      <c r="AV779" s="88"/>
      <c r="AW779" s="88"/>
      <c r="AX779" s="88"/>
      <c r="AY779" s="89"/>
      <c r="AZ779" s="88"/>
      <c r="BA779" s="88"/>
      <c r="BB779" s="88"/>
      <c r="BC779" s="88"/>
      <c r="BD779" s="89"/>
      <c r="BE779" s="95"/>
      <c r="BF779" s="88"/>
      <c r="BG779" s="96"/>
      <c r="BH779" s="97"/>
    </row>
    <row r="780" spans="1:60" ht="12.95" customHeight="1" x14ac:dyDescent="0.2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9"/>
      <c r="L780" s="89"/>
      <c r="M780" s="89"/>
      <c r="N780" s="89"/>
      <c r="O780" s="89"/>
      <c r="P780" s="88"/>
      <c r="Q780" s="90"/>
      <c r="R780" s="88"/>
      <c r="S780" s="88"/>
      <c r="T780" s="88"/>
      <c r="U780" s="88"/>
      <c r="V780" s="88"/>
      <c r="W780" s="92"/>
      <c r="X780" s="88"/>
      <c r="Y780" s="89"/>
      <c r="Z780" s="89"/>
      <c r="AA780" s="88"/>
      <c r="AB780" s="88"/>
      <c r="AC780" s="88"/>
      <c r="AD780" s="89"/>
      <c r="AE780" s="88"/>
      <c r="AF780" s="89"/>
      <c r="AG780" s="89"/>
      <c r="AH780" s="88"/>
      <c r="AI780" s="89"/>
      <c r="AJ780" s="88"/>
      <c r="AK780" s="88"/>
      <c r="AL780" s="88"/>
      <c r="AM780" s="88"/>
      <c r="AN780" s="88"/>
      <c r="AO780" s="88"/>
      <c r="AP780" s="88"/>
      <c r="AQ780" s="88"/>
      <c r="AR780" s="88"/>
      <c r="AS780" s="88"/>
      <c r="AT780" s="88"/>
      <c r="AU780" s="88"/>
      <c r="AV780" s="88"/>
      <c r="AW780" s="88"/>
      <c r="AX780" s="88"/>
      <c r="AY780" s="89"/>
      <c r="AZ780" s="88"/>
      <c r="BA780" s="88"/>
      <c r="BB780" s="88"/>
      <c r="BC780" s="88"/>
      <c r="BD780" s="89"/>
      <c r="BE780" s="95"/>
      <c r="BF780" s="88"/>
      <c r="BG780" s="96"/>
      <c r="BH780" s="97"/>
    </row>
    <row r="781" spans="1:60" ht="12.95" customHeight="1" x14ac:dyDescent="0.2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9"/>
      <c r="L781" s="89"/>
      <c r="M781" s="89"/>
      <c r="N781" s="89"/>
      <c r="O781" s="89"/>
      <c r="P781" s="88"/>
      <c r="Q781" s="90"/>
      <c r="R781" s="88"/>
      <c r="S781" s="88"/>
      <c r="T781" s="88"/>
      <c r="U781" s="88"/>
      <c r="V781" s="88"/>
      <c r="W781" s="92"/>
      <c r="X781" s="88"/>
      <c r="Y781" s="89"/>
      <c r="Z781" s="89"/>
      <c r="AA781" s="88"/>
      <c r="AB781" s="88"/>
      <c r="AC781" s="88"/>
      <c r="AD781" s="89"/>
      <c r="AE781" s="88"/>
      <c r="AF781" s="89"/>
      <c r="AG781" s="89"/>
      <c r="AH781" s="88"/>
      <c r="AI781" s="89"/>
      <c r="AJ781" s="88"/>
      <c r="AK781" s="88"/>
      <c r="AL781" s="88"/>
      <c r="AM781" s="88"/>
      <c r="AN781" s="88"/>
      <c r="AO781" s="88"/>
      <c r="AP781" s="88"/>
      <c r="AQ781" s="88"/>
      <c r="AR781" s="88"/>
      <c r="AS781" s="88"/>
      <c r="AT781" s="88"/>
      <c r="AU781" s="88"/>
      <c r="AV781" s="88"/>
      <c r="AW781" s="88"/>
      <c r="AX781" s="88"/>
      <c r="AY781" s="89"/>
      <c r="AZ781" s="88"/>
      <c r="BA781" s="88"/>
      <c r="BB781" s="88"/>
      <c r="BC781" s="88"/>
      <c r="BD781" s="89"/>
      <c r="BE781" s="95"/>
      <c r="BF781" s="88"/>
      <c r="BG781" s="96"/>
      <c r="BH781" s="97"/>
    </row>
    <row r="782" spans="1:60" ht="12.95" customHeight="1" x14ac:dyDescent="0.2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9"/>
      <c r="L782" s="89"/>
      <c r="M782" s="89"/>
      <c r="N782" s="89"/>
      <c r="O782" s="89"/>
      <c r="P782" s="88"/>
      <c r="Q782" s="90"/>
      <c r="R782" s="88"/>
      <c r="S782" s="88"/>
      <c r="T782" s="88"/>
      <c r="U782" s="88"/>
      <c r="V782" s="88"/>
      <c r="W782" s="92"/>
      <c r="X782" s="88"/>
      <c r="Y782" s="89"/>
      <c r="Z782" s="89"/>
      <c r="AA782" s="88"/>
      <c r="AB782" s="88"/>
      <c r="AC782" s="88"/>
      <c r="AD782" s="89"/>
      <c r="AE782" s="88"/>
      <c r="AF782" s="89"/>
      <c r="AG782" s="89"/>
      <c r="AH782" s="88"/>
      <c r="AI782" s="89"/>
      <c r="AJ782" s="88"/>
      <c r="AK782" s="88"/>
      <c r="AL782" s="88"/>
      <c r="AM782" s="88"/>
      <c r="AN782" s="88"/>
      <c r="AO782" s="88"/>
      <c r="AP782" s="88"/>
      <c r="AQ782" s="88"/>
      <c r="AR782" s="88"/>
      <c r="AS782" s="88"/>
      <c r="AT782" s="88"/>
      <c r="AU782" s="88"/>
      <c r="AV782" s="88"/>
      <c r="AW782" s="88"/>
      <c r="AX782" s="88"/>
      <c r="AY782" s="89"/>
      <c r="AZ782" s="88"/>
      <c r="BA782" s="88"/>
      <c r="BB782" s="88"/>
      <c r="BC782" s="88"/>
      <c r="BD782" s="89"/>
      <c r="BE782" s="95"/>
      <c r="BF782" s="88"/>
      <c r="BG782" s="96"/>
      <c r="BH782" s="97"/>
    </row>
    <row r="783" spans="1:60" ht="12.95" customHeight="1" x14ac:dyDescent="0.2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9"/>
      <c r="L783" s="89"/>
      <c r="M783" s="89"/>
      <c r="N783" s="89"/>
      <c r="O783" s="89"/>
      <c r="P783" s="88"/>
      <c r="Q783" s="90"/>
      <c r="R783" s="88"/>
      <c r="S783" s="88"/>
      <c r="T783" s="88"/>
      <c r="U783" s="88"/>
      <c r="V783" s="88"/>
      <c r="W783" s="92"/>
      <c r="X783" s="88"/>
      <c r="Y783" s="89"/>
      <c r="Z783" s="89"/>
      <c r="AA783" s="88"/>
      <c r="AB783" s="88"/>
      <c r="AC783" s="88"/>
      <c r="AD783" s="89"/>
      <c r="AE783" s="88"/>
      <c r="AF783" s="89"/>
      <c r="AG783" s="89"/>
      <c r="AH783" s="88"/>
      <c r="AI783" s="89"/>
      <c r="AJ783" s="88"/>
      <c r="AK783" s="88"/>
      <c r="AL783" s="88"/>
      <c r="AM783" s="88"/>
      <c r="AN783" s="88"/>
      <c r="AO783" s="88"/>
      <c r="AP783" s="88"/>
      <c r="AQ783" s="88"/>
      <c r="AR783" s="88"/>
      <c r="AS783" s="88"/>
      <c r="AT783" s="88"/>
      <c r="AU783" s="88"/>
      <c r="AV783" s="88"/>
      <c r="AW783" s="88"/>
      <c r="AX783" s="88"/>
      <c r="AY783" s="89"/>
      <c r="AZ783" s="88"/>
      <c r="BA783" s="88"/>
      <c r="BB783" s="88"/>
      <c r="BC783" s="88"/>
      <c r="BD783" s="89"/>
      <c r="BE783" s="95"/>
      <c r="BF783" s="88"/>
      <c r="BG783" s="96"/>
      <c r="BH783" s="97"/>
    </row>
    <row r="784" spans="1:60" ht="12.95" customHeight="1" x14ac:dyDescent="0.2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9"/>
      <c r="L784" s="89"/>
      <c r="M784" s="89"/>
      <c r="N784" s="89"/>
      <c r="O784" s="89"/>
      <c r="P784" s="88"/>
      <c r="Q784" s="90"/>
      <c r="R784" s="88"/>
      <c r="S784" s="88"/>
      <c r="T784" s="88"/>
      <c r="U784" s="88"/>
      <c r="V784" s="88"/>
      <c r="W784" s="92"/>
      <c r="X784" s="88"/>
      <c r="Y784" s="89"/>
      <c r="Z784" s="89"/>
      <c r="AA784" s="88"/>
      <c r="AB784" s="88"/>
      <c r="AC784" s="88"/>
      <c r="AD784" s="89"/>
      <c r="AE784" s="88"/>
      <c r="AF784" s="89"/>
      <c r="AG784" s="89"/>
      <c r="AH784" s="88"/>
      <c r="AI784" s="89"/>
      <c r="AJ784" s="88"/>
      <c r="AK784" s="88"/>
      <c r="AL784" s="88"/>
      <c r="AM784" s="88"/>
      <c r="AN784" s="88"/>
      <c r="AO784" s="88"/>
      <c r="AP784" s="88"/>
      <c r="AQ784" s="88"/>
      <c r="AR784" s="88"/>
      <c r="AS784" s="88"/>
      <c r="AT784" s="88"/>
      <c r="AU784" s="88"/>
      <c r="AV784" s="88"/>
      <c r="AW784" s="88"/>
      <c r="AX784" s="88"/>
      <c r="AY784" s="89"/>
      <c r="AZ784" s="88"/>
      <c r="BA784" s="88"/>
      <c r="BB784" s="88"/>
      <c r="BC784" s="88"/>
      <c r="BD784" s="89"/>
      <c r="BE784" s="95"/>
      <c r="BF784" s="88"/>
      <c r="BG784" s="96"/>
      <c r="BH784" s="97"/>
    </row>
    <row r="785" spans="1:60" ht="12.95" customHeight="1" x14ac:dyDescent="0.2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9"/>
      <c r="L785" s="89"/>
      <c r="M785" s="89"/>
      <c r="N785" s="89"/>
      <c r="O785" s="89"/>
      <c r="P785" s="88"/>
      <c r="Q785" s="90"/>
      <c r="R785" s="88"/>
      <c r="S785" s="88"/>
      <c r="T785" s="88"/>
      <c r="U785" s="88"/>
      <c r="V785" s="88"/>
      <c r="W785" s="92"/>
      <c r="X785" s="88"/>
      <c r="Y785" s="89"/>
      <c r="Z785" s="89"/>
      <c r="AA785" s="88"/>
      <c r="AB785" s="88"/>
      <c r="AC785" s="88"/>
      <c r="AD785" s="89"/>
      <c r="AE785" s="88"/>
      <c r="AF785" s="89"/>
      <c r="AG785" s="89"/>
      <c r="AH785" s="88"/>
      <c r="AI785" s="89"/>
      <c r="AJ785" s="88"/>
      <c r="AK785" s="88"/>
      <c r="AL785" s="88"/>
      <c r="AM785" s="88"/>
      <c r="AN785" s="88"/>
      <c r="AO785" s="88"/>
      <c r="AP785" s="88"/>
      <c r="AQ785" s="88"/>
      <c r="AR785" s="88"/>
      <c r="AS785" s="88"/>
      <c r="AT785" s="88"/>
      <c r="AU785" s="88"/>
      <c r="AV785" s="88"/>
      <c r="AW785" s="88"/>
      <c r="AX785" s="88"/>
      <c r="AY785" s="89"/>
      <c r="AZ785" s="88"/>
      <c r="BA785" s="88"/>
      <c r="BB785" s="88"/>
      <c r="BC785" s="88"/>
      <c r="BD785" s="89"/>
      <c r="BE785" s="95"/>
      <c r="BF785" s="88"/>
      <c r="BG785" s="96"/>
      <c r="BH785" s="97"/>
    </row>
    <row r="786" spans="1:60" ht="12.95" customHeight="1" x14ac:dyDescent="0.2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9"/>
      <c r="L786" s="89"/>
      <c r="M786" s="89"/>
      <c r="N786" s="89"/>
      <c r="O786" s="89"/>
      <c r="P786" s="88"/>
      <c r="Q786" s="90"/>
      <c r="R786" s="88"/>
      <c r="S786" s="88"/>
      <c r="T786" s="88"/>
      <c r="U786" s="88"/>
      <c r="V786" s="88"/>
      <c r="W786" s="92"/>
      <c r="X786" s="88"/>
      <c r="Y786" s="89"/>
      <c r="Z786" s="89"/>
      <c r="AA786" s="88"/>
      <c r="AB786" s="88"/>
      <c r="AC786" s="88"/>
      <c r="AD786" s="89"/>
      <c r="AE786" s="88"/>
      <c r="AF786" s="89"/>
      <c r="AG786" s="89"/>
      <c r="AH786" s="88"/>
      <c r="AI786" s="89"/>
      <c r="AJ786" s="88"/>
      <c r="AK786" s="88"/>
      <c r="AL786" s="88"/>
      <c r="AM786" s="88"/>
      <c r="AN786" s="88"/>
      <c r="AO786" s="88"/>
      <c r="AP786" s="88"/>
      <c r="AQ786" s="88"/>
      <c r="AR786" s="88"/>
      <c r="AS786" s="88"/>
      <c r="AT786" s="88"/>
      <c r="AU786" s="88"/>
      <c r="AV786" s="88"/>
      <c r="AW786" s="88"/>
      <c r="AX786" s="88"/>
      <c r="AY786" s="89"/>
      <c r="AZ786" s="88"/>
      <c r="BA786" s="88"/>
      <c r="BB786" s="88"/>
      <c r="BC786" s="88"/>
      <c r="BD786" s="89"/>
      <c r="BE786" s="95"/>
      <c r="BF786" s="88"/>
      <c r="BG786" s="96"/>
      <c r="BH786" s="97"/>
    </row>
    <row r="787" spans="1:60" ht="12.95" customHeight="1" x14ac:dyDescent="0.2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9"/>
      <c r="L787" s="89"/>
      <c r="M787" s="89"/>
      <c r="N787" s="89"/>
      <c r="O787" s="89"/>
      <c r="P787" s="88"/>
      <c r="Q787" s="90"/>
      <c r="R787" s="88"/>
      <c r="S787" s="88"/>
      <c r="T787" s="88"/>
      <c r="U787" s="88"/>
      <c r="V787" s="88"/>
      <c r="W787" s="92"/>
      <c r="X787" s="88"/>
      <c r="Y787" s="89"/>
      <c r="Z787" s="89"/>
      <c r="AA787" s="88"/>
      <c r="AB787" s="88"/>
      <c r="AC787" s="88"/>
      <c r="AD787" s="89"/>
      <c r="AE787" s="88"/>
      <c r="AF787" s="89"/>
      <c r="AG787" s="89"/>
      <c r="AH787" s="88"/>
      <c r="AI787" s="89"/>
      <c r="AJ787" s="88"/>
      <c r="AK787" s="88"/>
      <c r="AL787" s="88"/>
      <c r="AM787" s="88"/>
      <c r="AN787" s="88"/>
      <c r="AO787" s="88"/>
      <c r="AP787" s="88"/>
      <c r="AQ787" s="88"/>
      <c r="AR787" s="88"/>
      <c r="AS787" s="88"/>
      <c r="AT787" s="88"/>
      <c r="AU787" s="88"/>
      <c r="AV787" s="88"/>
      <c r="AW787" s="88"/>
      <c r="AX787" s="88"/>
      <c r="AY787" s="89"/>
      <c r="AZ787" s="88"/>
      <c r="BA787" s="88"/>
      <c r="BB787" s="88"/>
      <c r="BC787" s="88"/>
      <c r="BD787" s="89"/>
      <c r="BE787" s="95"/>
      <c r="BF787" s="88"/>
      <c r="BG787" s="96"/>
      <c r="BH787" s="97"/>
    </row>
    <row r="788" spans="1:60" ht="12.95" customHeight="1" x14ac:dyDescent="0.2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9"/>
      <c r="L788" s="89"/>
      <c r="M788" s="89"/>
      <c r="N788" s="89"/>
      <c r="O788" s="89"/>
      <c r="P788" s="88"/>
      <c r="Q788" s="90"/>
      <c r="R788" s="88"/>
      <c r="S788" s="88"/>
      <c r="T788" s="88"/>
      <c r="U788" s="88"/>
      <c r="V788" s="88"/>
      <c r="W788" s="92"/>
      <c r="X788" s="88"/>
      <c r="Y788" s="89"/>
      <c r="Z788" s="89"/>
      <c r="AA788" s="88"/>
      <c r="AB788" s="88"/>
      <c r="AC788" s="88"/>
      <c r="AD788" s="89"/>
      <c r="AE788" s="88"/>
      <c r="AF788" s="89"/>
      <c r="AG788" s="89"/>
      <c r="AH788" s="88"/>
      <c r="AI788" s="89"/>
      <c r="AJ788" s="88"/>
      <c r="AK788" s="88"/>
      <c r="AL788" s="88"/>
      <c r="AM788" s="88"/>
      <c r="AN788" s="88"/>
      <c r="AO788" s="88"/>
      <c r="AP788" s="88"/>
      <c r="AQ788" s="88"/>
      <c r="AR788" s="88"/>
      <c r="AS788" s="88"/>
      <c r="AT788" s="88"/>
      <c r="AU788" s="88"/>
      <c r="AV788" s="88"/>
      <c r="AW788" s="88"/>
      <c r="AX788" s="88"/>
      <c r="AY788" s="89"/>
      <c r="AZ788" s="88"/>
      <c r="BA788" s="88"/>
      <c r="BB788" s="88"/>
      <c r="BC788" s="88"/>
      <c r="BD788" s="89"/>
      <c r="BE788" s="95"/>
      <c r="BF788" s="88"/>
      <c r="BG788" s="96"/>
      <c r="BH788" s="97"/>
    </row>
    <row r="789" spans="1:60" ht="12.95" customHeight="1" x14ac:dyDescent="0.2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9"/>
      <c r="L789" s="89"/>
      <c r="M789" s="89"/>
      <c r="N789" s="89"/>
      <c r="O789" s="89"/>
      <c r="P789" s="88"/>
      <c r="Q789" s="90"/>
      <c r="R789" s="88"/>
      <c r="S789" s="88"/>
      <c r="T789" s="88"/>
      <c r="U789" s="88"/>
      <c r="V789" s="88"/>
      <c r="W789" s="92"/>
      <c r="X789" s="88"/>
      <c r="Y789" s="89"/>
      <c r="Z789" s="89"/>
      <c r="AA789" s="88"/>
      <c r="AB789" s="88"/>
      <c r="AC789" s="88"/>
      <c r="AD789" s="89"/>
      <c r="AE789" s="88"/>
      <c r="AF789" s="89"/>
      <c r="AG789" s="89"/>
      <c r="AH789" s="88"/>
      <c r="AI789" s="89"/>
      <c r="AJ789" s="88"/>
      <c r="AK789" s="88"/>
      <c r="AL789" s="88"/>
      <c r="AM789" s="88"/>
      <c r="AN789" s="88"/>
      <c r="AO789" s="88"/>
      <c r="AP789" s="88"/>
      <c r="AQ789" s="88"/>
      <c r="AR789" s="88"/>
      <c r="AS789" s="88"/>
      <c r="AT789" s="88"/>
      <c r="AU789" s="88"/>
      <c r="AV789" s="88"/>
      <c r="AW789" s="88"/>
      <c r="AX789" s="88"/>
      <c r="AY789" s="89"/>
      <c r="AZ789" s="88"/>
      <c r="BA789" s="88"/>
      <c r="BB789" s="88"/>
      <c r="BC789" s="88"/>
      <c r="BD789" s="89"/>
      <c r="BE789" s="95"/>
      <c r="BF789" s="88"/>
      <c r="BG789" s="96"/>
      <c r="BH789" s="97"/>
    </row>
    <row r="790" spans="1:60" ht="12.95" customHeight="1" x14ac:dyDescent="0.2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9"/>
      <c r="L790" s="89"/>
      <c r="M790" s="89"/>
      <c r="N790" s="89"/>
      <c r="O790" s="89"/>
      <c r="P790" s="88"/>
      <c r="Q790" s="90"/>
      <c r="R790" s="88"/>
      <c r="S790" s="88"/>
      <c r="T790" s="88"/>
      <c r="U790" s="88"/>
      <c r="V790" s="88"/>
      <c r="W790" s="92"/>
      <c r="X790" s="88"/>
      <c r="Y790" s="89"/>
      <c r="Z790" s="89"/>
      <c r="AA790" s="88"/>
      <c r="AB790" s="88"/>
      <c r="AC790" s="88"/>
      <c r="AD790" s="89"/>
      <c r="AE790" s="88"/>
      <c r="AF790" s="89"/>
      <c r="AG790" s="89"/>
      <c r="AH790" s="88"/>
      <c r="AI790" s="89"/>
      <c r="AJ790" s="88"/>
      <c r="AK790" s="88"/>
      <c r="AL790" s="88"/>
      <c r="AM790" s="88"/>
      <c r="AN790" s="88"/>
      <c r="AO790" s="88"/>
      <c r="AP790" s="88"/>
      <c r="AQ790" s="88"/>
      <c r="AR790" s="88"/>
      <c r="AS790" s="88"/>
      <c r="AT790" s="88"/>
      <c r="AU790" s="88"/>
      <c r="AV790" s="88"/>
      <c r="AW790" s="88"/>
      <c r="AX790" s="88"/>
      <c r="AY790" s="89"/>
      <c r="AZ790" s="88"/>
      <c r="BA790" s="88"/>
      <c r="BB790" s="88"/>
      <c r="BC790" s="88"/>
      <c r="BD790" s="89"/>
      <c r="BE790" s="95"/>
      <c r="BF790" s="88"/>
      <c r="BG790" s="96"/>
      <c r="BH790" s="97"/>
    </row>
    <row r="791" spans="1:60" ht="12.95" customHeight="1" x14ac:dyDescent="0.2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9"/>
      <c r="L791" s="89"/>
      <c r="M791" s="89"/>
      <c r="N791" s="89"/>
      <c r="O791" s="89"/>
      <c r="P791" s="88"/>
      <c r="Q791" s="90"/>
      <c r="R791" s="88"/>
      <c r="S791" s="88"/>
      <c r="T791" s="88"/>
      <c r="U791" s="88"/>
      <c r="V791" s="88"/>
      <c r="W791" s="92"/>
      <c r="X791" s="88"/>
      <c r="Y791" s="89"/>
      <c r="Z791" s="89"/>
      <c r="AA791" s="88"/>
      <c r="AB791" s="88"/>
      <c r="AC791" s="88"/>
      <c r="AD791" s="89"/>
      <c r="AE791" s="88"/>
      <c r="AF791" s="89"/>
      <c r="AG791" s="89"/>
      <c r="AH791" s="88"/>
      <c r="AI791" s="89"/>
      <c r="AJ791" s="88"/>
      <c r="AK791" s="88"/>
      <c r="AL791" s="88"/>
      <c r="AM791" s="88"/>
      <c r="AN791" s="88"/>
      <c r="AO791" s="88"/>
      <c r="AP791" s="88"/>
      <c r="AQ791" s="88"/>
      <c r="AR791" s="88"/>
      <c r="AS791" s="88"/>
      <c r="AT791" s="88"/>
      <c r="AU791" s="88"/>
      <c r="AV791" s="88"/>
      <c r="AW791" s="88"/>
      <c r="AX791" s="88"/>
      <c r="AY791" s="89"/>
      <c r="AZ791" s="88"/>
      <c r="BA791" s="88"/>
      <c r="BB791" s="88"/>
      <c r="BC791" s="88"/>
      <c r="BD791" s="89"/>
      <c r="BE791" s="95"/>
      <c r="BF791" s="88"/>
      <c r="BG791" s="96"/>
      <c r="BH791" s="97"/>
    </row>
    <row r="792" spans="1:60" ht="12.95" customHeight="1" x14ac:dyDescent="0.2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9"/>
      <c r="L792" s="89"/>
      <c r="M792" s="89"/>
      <c r="N792" s="89"/>
      <c r="O792" s="89"/>
      <c r="P792" s="88"/>
      <c r="Q792" s="90"/>
      <c r="R792" s="88"/>
      <c r="S792" s="88"/>
      <c r="T792" s="88"/>
      <c r="U792" s="88"/>
      <c r="V792" s="88"/>
      <c r="W792" s="92"/>
      <c r="X792" s="88"/>
      <c r="Y792" s="89"/>
      <c r="Z792" s="89"/>
      <c r="AA792" s="88"/>
      <c r="AB792" s="88"/>
      <c r="AC792" s="88"/>
      <c r="AD792" s="89"/>
      <c r="AE792" s="88"/>
      <c r="AF792" s="89"/>
      <c r="AG792" s="89"/>
      <c r="AH792" s="88"/>
      <c r="AI792" s="89"/>
      <c r="AJ792" s="88"/>
      <c r="AK792" s="88"/>
      <c r="AL792" s="88"/>
      <c r="AM792" s="88"/>
      <c r="AN792" s="88"/>
      <c r="AO792" s="88"/>
      <c r="AP792" s="88"/>
      <c r="AQ792" s="88"/>
      <c r="AR792" s="88"/>
      <c r="AS792" s="88"/>
      <c r="AT792" s="88"/>
      <c r="AU792" s="88"/>
      <c r="AV792" s="88"/>
      <c r="AW792" s="88"/>
      <c r="AX792" s="88"/>
      <c r="AY792" s="89"/>
      <c r="AZ792" s="88"/>
      <c r="BA792" s="88"/>
      <c r="BB792" s="88"/>
      <c r="BC792" s="88"/>
      <c r="BD792" s="89"/>
      <c r="BE792" s="95"/>
      <c r="BF792" s="88"/>
      <c r="BG792" s="96"/>
      <c r="BH792" s="97"/>
    </row>
    <row r="793" spans="1:60" ht="12.95" customHeight="1" x14ac:dyDescent="0.2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9"/>
      <c r="L793" s="89"/>
      <c r="M793" s="89"/>
      <c r="N793" s="89"/>
      <c r="O793" s="89"/>
      <c r="P793" s="88"/>
      <c r="Q793" s="90"/>
      <c r="R793" s="88"/>
      <c r="S793" s="88"/>
      <c r="T793" s="88"/>
      <c r="U793" s="88"/>
      <c r="V793" s="88"/>
      <c r="W793" s="92"/>
      <c r="X793" s="88"/>
      <c r="Y793" s="89"/>
      <c r="Z793" s="89"/>
      <c r="AA793" s="88"/>
      <c r="AB793" s="88"/>
      <c r="AC793" s="88"/>
      <c r="AD793" s="89"/>
      <c r="AE793" s="88"/>
      <c r="AF793" s="89"/>
      <c r="AG793" s="89"/>
      <c r="AH793" s="88"/>
      <c r="AI793" s="89"/>
      <c r="AJ793" s="88"/>
      <c r="AK793" s="88"/>
      <c r="AL793" s="88"/>
      <c r="AM793" s="88"/>
      <c r="AN793" s="88"/>
      <c r="AO793" s="88"/>
      <c r="AP793" s="88"/>
      <c r="AQ793" s="88"/>
      <c r="AR793" s="88"/>
      <c r="AS793" s="88"/>
      <c r="AT793" s="88"/>
      <c r="AU793" s="88"/>
      <c r="AV793" s="88"/>
      <c r="AW793" s="88"/>
      <c r="AX793" s="88"/>
      <c r="AY793" s="89"/>
      <c r="AZ793" s="88"/>
      <c r="BA793" s="88"/>
      <c r="BB793" s="88"/>
      <c r="BC793" s="88"/>
      <c r="BD793" s="89"/>
      <c r="BE793" s="95"/>
      <c r="BF793" s="88"/>
      <c r="BG793" s="96"/>
      <c r="BH793" s="97"/>
    </row>
    <row r="794" spans="1:60" ht="12.95" customHeight="1" x14ac:dyDescent="0.2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9"/>
      <c r="L794" s="89"/>
      <c r="M794" s="89"/>
      <c r="N794" s="89"/>
      <c r="O794" s="89"/>
      <c r="P794" s="88"/>
      <c r="Q794" s="90"/>
      <c r="R794" s="88"/>
      <c r="S794" s="88"/>
      <c r="T794" s="88"/>
      <c r="U794" s="88"/>
      <c r="V794" s="88"/>
      <c r="W794" s="92"/>
      <c r="X794" s="88"/>
      <c r="Y794" s="89"/>
      <c r="Z794" s="89"/>
      <c r="AA794" s="88"/>
      <c r="AB794" s="88"/>
      <c r="AC794" s="88"/>
      <c r="AD794" s="89"/>
      <c r="AE794" s="88"/>
      <c r="AF794" s="89"/>
      <c r="AG794" s="89"/>
      <c r="AH794" s="88"/>
      <c r="AI794" s="89"/>
      <c r="AJ794" s="88"/>
      <c r="AK794" s="88"/>
      <c r="AL794" s="88"/>
      <c r="AM794" s="88"/>
      <c r="AN794" s="88"/>
      <c r="AO794" s="88"/>
      <c r="AP794" s="88"/>
      <c r="AQ794" s="88"/>
      <c r="AR794" s="88"/>
      <c r="AS794" s="88"/>
      <c r="AT794" s="88"/>
      <c r="AU794" s="88"/>
      <c r="AV794" s="88"/>
      <c r="AW794" s="88"/>
      <c r="AX794" s="88"/>
      <c r="AY794" s="89"/>
      <c r="AZ794" s="88"/>
      <c r="BA794" s="88"/>
      <c r="BB794" s="88"/>
      <c r="BC794" s="88"/>
      <c r="BD794" s="89"/>
      <c r="BE794" s="95"/>
      <c r="BF794" s="88"/>
      <c r="BG794" s="96"/>
      <c r="BH794" s="97"/>
    </row>
    <row r="795" spans="1:60" ht="12.95" customHeight="1" x14ac:dyDescent="0.2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9"/>
      <c r="L795" s="89"/>
      <c r="M795" s="89"/>
      <c r="N795" s="89"/>
      <c r="O795" s="89"/>
      <c r="P795" s="88"/>
      <c r="Q795" s="90"/>
      <c r="R795" s="88"/>
      <c r="S795" s="88"/>
      <c r="T795" s="88"/>
      <c r="U795" s="88"/>
      <c r="V795" s="88"/>
      <c r="W795" s="92"/>
      <c r="X795" s="88"/>
      <c r="Y795" s="89"/>
      <c r="Z795" s="89"/>
      <c r="AA795" s="88"/>
      <c r="AB795" s="88"/>
      <c r="AC795" s="88"/>
      <c r="AD795" s="89"/>
      <c r="AE795" s="88"/>
      <c r="AF795" s="89"/>
      <c r="AG795" s="89"/>
      <c r="AH795" s="88"/>
      <c r="AI795" s="89"/>
      <c r="AJ795" s="88"/>
      <c r="AK795" s="88"/>
      <c r="AL795" s="88"/>
      <c r="AM795" s="88"/>
      <c r="AN795" s="88"/>
      <c r="AO795" s="88"/>
      <c r="AP795" s="88"/>
      <c r="AQ795" s="88"/>
      <c r="AR795" s="88"/>
      <c r="AS795" s="88"/>
      <c r="AT795" s="88"/>
      <c r="AU795" s="88"/>
      <c r="AV795" s="88"/>
      <c r="AW795" s="88"/>
      <c r="AX795" s="88"/>
      <c r="AY795" s="89"/>
      <c r="AZ795" s="88"/>
      <c r="BA795" s="88"/>
      <c r="BB795" s="88"/>
      <c r="BC795" s="88"/>
      <c r="BD795" s="89"/>
      <c r="BE795" s="95"/>
      <c r="BF795" s="88"/>
      <c r="BG795" s="96"/>
      <c r="BH795" s="97"/>
    </row>
    <row r="796" spans="1:60" ht="12.95" customHeight="1" x14ac:dyDescent="0.2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9"/>
      <c r="L796" s="89"/>
      <c r="M796" s="89"/>
      <c r="N796" s="89"/>
      <c r="O796" s="89"/>
      <c r="P796" s="88"/>
      <c r="Q796" s="90"/>
      <c r="R796" s="88"/>
      <c r="S796" s="88"/>
      <c r="T796" s="88"/>
      <c r="U796" s="88"/>
      <c r="V796" s="88"/>
      <c r="W796" s="92"/>
      <c r="X796" s="88"/>
      <c r="Y796" s="89"/>
      <c r="Z796" s="89"/>
      <c r="AA796" s="88"/>
      <c r="AB796" s="88"/>
      <c r="AC796" s="88"/>
      <c r="AD796" s="89"/>
      <c r="AE796" s="88"/>
      <c r="AF796" s="89"/>
      <c r="AG796" s="89"/>
      <c r="AH796" s="88"/>
      <c r="AI796" s="89"/>
      <c r="AJ796" s="88"/>
      <c r="AK796" s="88"/>
      <c r="AL796" s="88"/>
      <c r="AM796" s="88"/>
      <c r="AN796" s="88"/>
      <c r="AO796" s="88"/>
      <c r="AP796" s="88"/>
      <c r="AQ796" s="88"/>
      <c r="AR796" s="88"/>
      <c r="AS796" s="88"/>
      <c r="AT796" s="88"/>
      <c r="AU796" s="88"/>
      <c r="AV796" s="88"/>
      <c r="AW796" s="88"/>
      <c r="AX796" s="88"/>
      <c r="AY796" s="89"/>
      <c r="AZ796" s="88"/>
      <c r="BA796" s="88"/>
      <c r="BB796" s="88"/>
      <c r="BC796" s="88"/>
      <c r="BD796" s="89"/>
      <c r="BE796" s="95"/>
      <c r="BF796" s="88"/>
      <c r="BG796" s="96"/>
      <c r="BH796" s="97"/>
    </row>
    <row r="797" spans="1:60" ht="12.95" customHeight="1" x14ac:dyDescent="0.2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9"/>
      <c r="L797" s="89"/>
      <c r="M797" s="89"/>
      <c r="N797" s="89"/>
      <c r="O797" s="89"/>
      <c r="P797" s="88"/>
      <c r="Q797" s="90"/>
      <c r="R797" s="88"/>
      <c r="S797" s="88"/>
      <c r="T797" s="88"/>
      <c r="U797" s="88"/>
      <c r="V797" s="88"/>
      <c r="W797" s="92"/>
      <c r="X797" s="88"/>
      <c r="Y797" s="89"/>
      <c r="Z797" s="89"/>
      <c r="AA797" s="88"/>
      <c r="AB797" s="88"/>
      <c r="AC797" s="88"/>
      <c r="AD797" s="89"/>
      <c r="AE797" s="88"/>
      <c r="AF797" s="89"/>
      <c r="AG797" s="89"/>
      <c r="AH797" s="88"/>
      <c r="AI797" s="89"/>
      <c r="AJ797" s="88"/>
      <c r="AK797" s="88"/>
      <c r="AL797" s="88"/>
      <c r="AM797" s="88"/>
      <c r="AN797" s="88"/>
      <c r="AO797" s="88"/>
      <c r="AP797" s="88"/>
      <c r="AQ797" s="88"/>
      <c r="AR797" s="88"/>
      <c r="AS797" s="88"/>
      <c r="AT797" s="88"/>
      <c r="AU797" s="88"/>
      <c r="AV797" s="88"/>
      <c r="AW797" s="88"/>
      <c r="AX797" s="88"/>
      <c r="AY797" s="89"/>
      <c r="AZ797" s="88"/>
      <c r="BA797" s="88"/>
      <c r="BB797" s="88"/>
      <c r="BC797" s="88"/>
      <c r="BD797" s="89"/>
      <c r="BE797" s="95"/>
      <c r="BF797" s="88"/>
      <c r="BG797" s="96"/>
      <c r="BH797" s="97"/>
    </row>
    <row r="798" spans="1:60" ht="12.95" customHeight="1" x14ac:dyDescent="0.2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9"/>
      <c r="L798" s="89"/>
      <c r="M798" s="89"/>
      <c r="N798" s="89"/>
      <c r="O798" s="89"/>
      <c r="P798" s="88"/>
      <c r="Q798" s="90"/>
      <c r="R798" s="88"/>
      <c r="S798" s="88"/>
      <c r="T798" s="88"/>
      <c r="U798" s="88"/>
      <c r="V798" s="88"/>
      <c r="W798" s="92"/>
      <c r="X798" s="88"/>
      <c r="Y798" s="89"/>
      <c r="Z798" s="89"/>
      <c r="AA798" s="88"/>
      <c r="AB798" s="88"/>
      <c r="AC798" s="88"/>
      <c r="AD798" s="89"/>
      <c r="AE798" s="88"/>
      <c r="AF798" s="89"/>
      <c r="AG798" s="89"/>
      <c r="AH798" s="88"/>
      <c r="AI798" s="89"/>
      <c r="AJ798" s="88"/>
      <c r="AK798" s="88"/>
      <c r="AL798" s="88"/>
      <c r="AM798" s="88"/>
      <c r="AN798" s="88"/>
      <c r="AO798" s="88"/>
      <c r="AP798" s="88"/>
      <c r="AQ798" s="88"/>
      <c r="AR798" s="88"/>
      <c r="AS798" s="88"/>
      <c r="AT798" s="88"/>
      <c r="AU798" s="88"/>
      <c r="AV798" s="88"/>
      <c r="AW798" s="88"/>
      <c r="AX798" s="88"/>
      <c r="AY798" s="89"/>
      <c r="AZ798" s="88"/>
      <c r="BA798" s="88"/>
      <c r="BB798" s="88"/>
      <c r="BC798" s="88"/>
      <c r="BD798" s="89"/>
      <c r="BE798" s="95"/>
      <c r="BF798" s="88"/>
      <c r="BG798" s="96"/>
      <c r="BH798" s="97"/>
    </row>
    <row r="799" spans="1:60" ht="12.95" customHeight="1" x14ac:dyDescent="0.2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9"/>
      <c r="L799" s="89"/>
      <c r="M799" s="89"/>
      <c r="N799" s="89"/>
      <c r="O799" s="89"/>
      <c r="P799" s="88"/>
      <c r="Q799" s="90"/>
      <c r="R799" s="88"/>
      <c r="S799" s="88"/>
      <c r="T799" s="88"/>
      <c r="U799" s="88"/>
      <c r="V799" s="88"/>
      <c r="W799" s="92"/>
      <c r="X799" s="88"/>
      <c r="Y799" s="89"/>
      <c r="Z799" s="89"/>
      <c r="AA799" s="88"/>
      <c r="AB799" s="88"/>
      <c r="AC799" s="88"/>
      <c r="AD799" s="89"/>
      <c r="AE799" s="88"/>
      <c r="AF799" s="89"/>
      <c r="AG799" s="89"/>
      <c r="AH799" s="88"/>
      <c r="AI799" s="89"/>
      <c r="AJ799" s="88"/>
      <c r="AK799" s="88"/>
      <c r="AL799" s="88"/>
      <c r="AM799" s="88"/>
      <c r="AN799" s="88"/>
      <c r="AO799" s="88"/>
      <c r="AP799" s="88"/>
      <c r="AQ799" s="88"/>
      <c r="AR799" s="88"/>
      <c r="AS799" s="88"/>
      <c r="AT799" s="88"/>
      <c r="AU799" s="88"/>
      <c r="AV799" s="88"/>
      <c r="AW799" s="88"/>
      <c r="AX799" s="88"/>
      <c r="AY799" s="89"/>
      <c r="AZ799" s="88"/>
      <c r="BA799" s="88"/>
      <c r="BB799" s="88"/>
      <c r="BC799" s="88"/>
      <c r="BD799" s="89"/>
      <c r="BE799" s="95"/>
      <c r="BF799" s="88"/>
      <c r="BG799" s="96"/>
      <c r="BH799" s="97"/>
    </row>
    <row r="800" spans="1:60" ht="12.95" customHeight="1" x14ac:dyDescent="0.2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9"/>
      <c r="L800" s="89"/>
      <c r="M800" s="89"/>
      <c r="N800" s="89"/>
      <c r="O800" s="89"/>
      <c r="P800" s="88"/>
      <c r="Q800" s="90"/>
      <c r="R800" s="88"/>
      <c r="S800" s="88"/>
      <c r="T800" s="88"/>
      <c r="U800" s="88"/>
      <c r="V800" s="88"/>
      <c r="W800" s="92"/>
      <c r="X800" s="88"/>
      <c r="Y800" s="89"/>
      <c r="Z800" s="89"/>
      <c r="AA800" s="88"/>
      <c r="AB800" s="88"/>
      <c r="AC800" s="88"/>
      <c r="AD800" s="89"/>
      <c r="AE800" s="88"/>
      <c r="AF800" s="89"/>
      <c r="AG800" s="89"/>
      <c r="AH800" s="88"/>
      <c r="AI800" s="89"/>
      <c r="AJ800" s="88"/>
      <c r="AK800" s="88"/>
      <c r="AL800" s="88"/>
      <c r="AM800" s="88"/>
      <c r="AN800" s="88"/>
      <c r="AO800" s="88"/>
      <c r="AP800" s="88"/>
      <c r="AQ800" s="88"/>
      <c r="AR800" s="88"/>
      <c r="AS800" s="88"/>
      <c r="AT800" s="88"/>
      <c r="AU800" s="88"/>
      <c r="AV800" s="88"/>
      <c r="AW800" s="88"/>
      <c r="AX800" s="88"/>
      <c r="AY800" s="89"/>
      <c r="AZ800" s="88"/>
      <c r="BA800" s="88"/>
      <c r="BB800" s="88"/>
      <c r="BC800" s="88"/>
      <c r="BD800" s="89"/>
      <c r="BE800" s="95"/>
      <c r="BF800" s="88"/>
      <c r="BG800" s="96"/>
      <c r="BH800" s="97"/>
    </row>
    <row r="801" spans="1:60" ht="12.95" customHeight="1" x14ac:dyDescent="0.2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9"/>
      <c r="L801" s="89"/>
      <c r="M801" s="89"/>
      <c r="N801" s="89"/>
      <c r="O801" s="89"/>
      <c r="P801" s="88"/>
      <c r="Q801" s="90"/>
      <c r="R801" s="88"/>
      <c r="S801" s="88"/>
      <c r="T801" s="88"/>
      <c r="U801" s="88"/>
      <c r="V801" s="88"/>
      <c r="W801" s="92"/>
      <c r="X801" s="88"/>
      <c r="Y801" s="89"/>
      <c r="Z801" s="89"/>
      <c r="AA801" s="88"/>
      <c r="AB801" s="88"/>
      <c r="AC801" s="88"/>
      <c r="AD801" s="89"/>
      <c r="AE801" s="88"/>
      <c r="AF801" s="89"/>
      <c r="AG801" s="89"/>
      <c r="AH801" s="88"/>
      <c r="AI801" s="89"/>
      <c r="AJ801" s="88"/>
      <c r="AK801" s="88"/>
      <c r="AL801" s="88"/>
      <c r="AM801" s="88"/>
      <c r="AN801" s="88"/>
      <c r="AO801" s="88"/>
      <c r="AP801" s="88"/>
      <c r="AQ801" s="88"/>
      <c r="AR801" s="88"/>
      <c r="AS801" s="88"/>
      <c r="AT801" s="88"/>
      <c r="AU801" s="88"/>
      <c r="AV801" s="88"/>
      <c r="AW801" s="88"/>
      <c r="AX801" s="88"/>
      <c r="AY801" s="89"/>
      <c r="AZ801" s="88"/>
      <c r="BA801" s="88"/>
      <c r="BB801" s="88"/>
      <c r="BC801" s="88"/>
      <c r="BD801" s="89"/>
      <c r="BE801" s="95"/>
      <c r="BF801" s="88"/>
      <c r="BG801" s="96"/>
      <c r="BH801" s="97"/>
    </row>
    <row r="802" spans="1:60" ht="12.95" customHeight="1" x14ac:dyDescent="0.2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9"/>
      <c r="L802" s="89"/>
      <c r="M802" s="89"/>
      <c r="N802" s="89"/>
      <c r="O802" s="89"/>
      <c r="P802" s="88"/>
      <c r="Q802" s="90"/>
      <c r="R802" s="88"/>
      <c r="S802" s="88"/>
      <c r="T802" s="88"/>
      <c r="U802" s="88"/>
      <c r="V802" s="88"/>
      <c r="W802" s="92"/>
      <c r="X802" s="88"/>
      <c r="Y802" s="89"/>
      <c r="Z802" s="89"/>
      <c r="AA802" s="88"/>
      <c r="AB802" s="88"/>
      <c r="AC802" s="88"/>
      <c r="AD802" s="89"/>
      <c r="AE802" s="88"/>
      <c r="AF802" s="89"/>
      <c r="AG802" s="89"/>
      <c r="AH802" s="88"/>
      <c r="AI802" s="89"/>
      <c r="AJ802" s="88"/>
      <c r="AK802" s="88"/>
      <c r="AL802" s="88"/>
      <c r="AM802" s="88"/>
      <c r="AN802" s="88"/>
      <c r="AO802" s="88"/>
      <c r="AP802" s="88"/>
      <c r="AQ802" s="88"/>
      <c r="AR802" s="88"/>
      <c r="AS802" s="88"/>
      <c r="AT802" s="88"/>
      <c r="AU802" s="88"/>
      <c r="AV802" s="88"/>
      <c r="AW802" s="88"/>
      <c r="AX802" s="88"/>
      <c r="AY802" s="89"/>
      <c r="AZ802" s="88"/>
      <c r="BA802" s="88"/>
      <c r="BB802" s="88"/>
      <c r="BC802" s="88"/>
      <c r="BD802" s="89"/>
      <c r="BE802" s="95"/>
      <c r="BF802" s="88"/>
      <c r="BG802" s="96"/>
      <c r="BH802" s="97"/>
    </row>
    <row r="803" spans="1:60" ht="12.95" customHeight="1" x14ac:dyDescent="0.2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9"/>
      <c r="L803" s="89"/>
      <c r="M803" s="89"/>
      <c r="N803" s="89"/>
      <c r="O803" s="89"/>
      <c r="P803" s="88"/>
      <c r="Q803" s="90"/>
      <c r="R803" s="88"/>
      <c r="S803" s="88"/>
      <c r="T803" s="88"/>
      <c r="U803" s="88"/>
      <c r="V803" s="88"/>
      <c r="W803" s="92"/>
      <c r="X803" s="88"/>
      <c r="Y803" s="89"/>
      <c r="Z803" s="89"/>
      <c r="AA803" s="88"/>
      <c r="AB803" s="88"/>
      <c r="AC803" s="88"/>
      <c r="AD803" s="89"/>
      <c r="AE803" s="88"/>
      <c r="AF803" s="89"/>
      <c r="AG803" s="89"/>
      <c r="AH803" s="88"/>
      <c r="AI803" s="89"/>
      <c r="AJ803" s="88"/>
      <c r="AK803" s="88"/>
      <c r="AL803" s="88"/>
      <c r="AM803" s="88"/>
      <c r="AN803" s="88"/>
      <c r="AO803" s="88"/>
      <c r="AP803" s="88"/>
      <c r="AQ803" s="88"/>
      <c r="AR803" s="88"/>
      <c r="AS803" s="88"/>
      <c r="AT803" s="88"/>
      <c r="AU803" s="88"/>
      <c r="AV803" s="88"/>
      <c r="AW803" s="88"/>
      <c r="AX803" s="88"/>
      <c r="AY803" s="89"/>
      <c r="AZ803" s="88"/>
      <c r="BA803" s="88"/>
      <c r="BB803" s="88"/>
      <c r="BC803" s="88"/>
      <c r="BD803" s="89"/>
      <c r="BE803" s="95"/>
      <c r="BF803" s="88"/>
      <c r="BG803" s="96"/>
      <c r="BH803" s="97"/>
    </row>
    <row r="804" spans="1:60" ht="12.95" customHeight="1" x14ac:dyDescent="0.2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9"/>
      <c r="L804" s="89"/>
      <c r="M804" s="89"/>
      <c r="N804" s="89"/>
      <c r="O804" s="89"/>
      <c r="P804" s="88"/>
      <c r="Q804" s="90"/>
      <c r="R804" s="88"/>
      <c r="S804" s="88"/>
      <c r="T804" s="88"/>
      <c r="U804" s="88"/>
      <c r="V804" s="88"/>
      <c r="W804" s="92"/>
      <c r="X804" s="88"/>
      <c r="Y804" s="89"/>
      <c r="Z804" s="89"/>
      <c r="AA804" s="88"/>
      <c r="AB804" s="88"/>
      <c r="AC804" s="88"/>
      <c r="AD804" s="89"/>
      <c r="AE804" s="88"/>
      <c r="AF804" s="89"/>
      <c r="AG804" s="89"/>
      <c r="AH804" s="88"/>
      <c r="AI804" s="89"/>
      <c r="AJ804" s="88"/>
      <c r="AK804" s="88"/>
      <c r="AL804" s="88"/>
      <c r="AM804" s="88"/>
      <c r="AN804" s="88"/>
      <c r="AO804" s="88"/>
      <c r="AP804" s="88"/>
      <c r="AQ804" s="88"/>
      <c r="AR804" s="88"/>
      <c r="AS804" s="88"/>
      <c r="AT804" s="88"/>
      <c r="AU804" s="88"/>
      <c r="AV804" s="88"/>
      <c r="AW804" s="88"/>
      <c r="AX804" s="88"/>
      <c r="AY804" s="89"/>
      <c r="AZ804" s="88"/>
      <c r="BA804" s="88"/>
      <c r="BB804" s="88"/>
      <c r="BC804" s="88"/>
      <c r="BD804" s="89"/>
      <c r="BE804" s="95"/>
      <c r="BF804" s="88"/>
      <c r="BG804" s="96"/>
      <c r="BH804" s="97"/>
    </row>
    <row r="805" spans="1:60" ht="12.95" customHeight="1" x14ac:dyDescent="0.2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9"/>
      <c r="L805" s="89"/>
      <c r="M805" s="89"/>
      <c r="N805" s="89"/>
      <c r="O805" s="89"/>
      <c r="P805" s="88"/>
      <c r="Q805" s="90"/>
      <c r="R805" s="88"/>
      <c r="S805" s="88"/>
      <c r="T805" s="88"/>
      <c r="U805" s="88"/>
      <c r="V805" s="88"/>
      <c r="W805" s="92"/>
      <c r="X805" s="88"/>
      <c r="Y805" s="89"/>
      <c r="Z805" s="89"/>
      <c r="AA805" s="88"/>
      <c r="AB805" s="88"/>
      <c r="AC805" s="88"/>
      <c r="AD805" s="89"/>
      <c r="AE805" s="88"/>
      <c r="AF805" s="89"/>
      <c r="AG805" s="89"/>
      <c r="AH805" s="88"/>
      <c r="AI805" s="89"/>
      <c r="AJ805" s="88"/>
      <c r="AK805" s="88"/>
      <c r="AL805" s="88"/>
      <c r="AM805" s="88"/>
      <c r="AN805" s="88"/>
      <c r="AO805" s="88"/>
      <c r="AP805" s="88"/>
      <c r="AQ805" s="88"/>
      <c r="AR805" s="88"/>
      <c r="AS805" s="88"/>
      <c r="AT805" s="88"/>
      <c r="AU805" s="88"/>
      <c r="AV805" s="88"/>
      <c r="AW805" s="88"/>
      <c r="AX805" s="88"/>
      <c r="AY805" s="89"/>
      <c r="AZ805" s="88"/>
      <c r="BA805" s="88"/>
      <c r="BB805" s="88"/>
      <c r="BC805" s="88"/>
      <c r="BD805" s="89"/>
      <c r="BE805" s="95"/>
      <c r="BF805" s="88"/>
      <c r="BG805" s="96"/>
      <c r="BH805" s="97"/>
    </row>
    <row r="806" spans="1:60" ht="12.95" customHeight="1" x14ac:dyDescent="0.2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9"/>
      <c r="L806" s="89"/>
      <c r="M806" s="89"/>
      <c r="N806" s="89"/>
      <c r="O806" s="89"/>
      <c r="P806" s="88"/>
      <c r="Q806" s="90"/>
      <c r="R806" s="88"/>
      <c r="S806" s="88"/>
      <c r="T806" s="88"/>
      <c r="U806" s="88"/>
      <c r="V806" s="88"/>
      <c r="W806" s="92"/>
      <c r="X806" s="88"/>
      <c r="Y806" s="89"/>
      <c r="Z806" s="89"/>
      <c r="AA806" s="88"/>
      <c r="AB806" s="88"/>
      <c r="AC806" s="88"/>
      <c r="AD806" s="89"/>
      <c r="AE806" s="88"/>
      <c r="AF806" s="89"/>
      <c r="AG806" s="89"/>
      <c r="AH806" s="88"/>
      <c r="AI806" s="89"/>
      <c r="AJ806" s="88"/>
      <c r="AK806" s="88"/>
      <c r="AL806" s="88"/>
      <c r="AM806" s="88"/>
      <c r="AN806" s="88"/>
      <c r="AO806" s="88"/>
      <c r="AP806" s="88"/>
      <c r="AQ806" s="88"/>
      <c r="AR806" s="88"/>
      <c r="AS806" s="88"/>
      <c r="AT806" s="88"/>
      <c r="AU806" s="88"/>
      <c r="AV806" s="88"/>
      <c r="AW806" s="88"/>
      <c r="AX806" s="88"/>
      <c r="AY806" s="89"/>
      <c r="AZ806" s="88"/>
      <c r="BA806" s="88"/>
      <c r="BB806" s="88"/>
      <c r="BC806" s="88"/>
      <c r="BD806" s="89"/>
      <c r="BE806" s="95"/>
      <c r="BF806" s="88"/>
      <c r="BG806" s="96"/>
      <c r="BH806" s="97"/>
    </row>
    <row r="807" spans="1:60" ht="12.95" customHeight="1" x14ac:dyDescent="0.2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9"/>
      <c r="L807" s="89"/>
      <c r="M807" s="89"/>
      <c r="N807" s="89"/>
      <c r="O807" s="89"/>
      <c r="P807" s="88"/>
      <c r="Q807" s="90"/>
      <c r="R807" s="88"/>
      <c r="S807" s="88"/>
      <c r="T807" s="88"/>
      <c r="U807" s="88"/>
      <c r="V807" s="88"/>
      <c r="W807" s="92"/>
      <c r="X807" s="88"/>
      <c r="Y807" s="89"/>
      <c r="Z807" s="89"/>
      <c r="AA807" s="88"/>
      <c r="AB807" s="88"/>
      <c r="AC807" s="88"/>
      <c r="AD807" s="89"/>
      <c r="AE807" s="88"/>
      <c r="AF807" s="89"/>
      <c r="AG807" s="89"/>
      <c r="AH807" s="88"/>
      <c r="AI807" s="89"/>
      <c r="AJ807" s="88"/>
      <c r="AK807" s="88"/>
      <c r="AL807" s="88"/>
      <c r="AM807" s="88"/>
      <c r="AN807" s="88"/>
      <c r="AO807" s="88"/>
      <c r="AP807" s="88"/>
      <c r="AQ807" s="88"/>
      <c r="AR807" s="88"/>
      <c r="AS807" s="88"/>
      <c r="AT807" s="88"/>
      <c r="AU807" s="88"/>
      <c r="AV807" s="88"/>
      <c r="AW807" s="88"/>
      <c r="AX807" s="88"/>
      <c r="AY807" s="89"/>
      <c r="AZ807" s="88"/>
      <c r="BA807" s="88"/>
      <c r="BB807" s="88"/>
      <c r="BC807" s="88"/>
      <c r="BD807" s="89"/>
      <c r="BE807" s="95"/>
      <c r="BF807" s="88"/>
      <c r="BG807" s="96"/>
      <c r="BH807" s="97"/>
    </row>
    <row r="808" spans="1:60" ht="12.95" customHeight="1" x14ac:dyDescent="0.2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9"/>
      <c r="L808" s="89"/>
      <c r="M808" s="89"/>
      <c r="N808" s="89"/>
      <c r="O808" s="89"/>
      <c r="P808" s="88"/>
      <c r="Q808" s="90"/>
      <c r="R808" s="88"/>
      <c r="S808" s="88"/>
      <c r="T808" s="88"/>
      <c r="U808" s="88"/>
      <c r="V808" s="88"/>
      <c r="W808" s="92"/>
      <c r="X808" s="88"/>
      <c r="Y808" s="89"/>
      <c r="Z808" s="89"/>
      <c r="AA808" s="88"/>
      <c r="AB808" s="88"/>
      <c r="AC808" s="88"/>
      <c r="AD808" s="89"/>
      <c r="AE808" s="88"/>
      <c r="AF808" s="89"/>
      <c r="AG808" s="89"/>
      <c r="AH808" s="88"/>
      <c r="AI808" s="89"/>
      <c r="AJ808" s="88"/>
      <c r="AK808" s="88"/>
      <c r="AL808" s="88"/>
      <c r="AM808" s="88"/>
      <c r="AN808" s="88"/>
      <c r="AO808" s="88"/>
      <c r="AP808" s="88"/>
      <c r="AQ808" s="88"/>
      <c r="AR808" s="88"/>
      <c r="AS808" s="88"/>
      <c r="AT808" s="88"/>
      <c r="AU808" s="88"/>
      <c r="AV808" s="88"/>
      <c r="AW808" s="88"/>
      <c r="AX808" s="88"/>
      <c r="AY808" s="89"/>
      <c r="AZ808" s="88"/>
      <c r="BA808" s="88"/>
      <c r="BB808" s="88"/>
      <c r="BC808" s="88"/>
      <c r="BD808" s="89"/>
      <c r="BE808" s="95"/>
      <c r="BF808" s="88"/>
      <c r="BG808" s="96"/>
      <c r="BH808" s="97"/>
    </row>
    <row r="809" spans="1:60" ht="12.95" customHeight="1" x14ac:dyDescent="0.2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9"/>
      <c r="L809" s="89"/>
      <c r="M809" s="89"/>
      <c r="N809" s="89"/>
      <c r="O809" s="89"/>
      <c r="P809" s="88"/>
      <c r="Q809" s="90"/>
      <c r="R809" s="88"/>
      <c r="S809" s="88"/>
      <c r="T809" s="88"/>
      <c r="U809" s="88"/>
      <c r="V809" s="88"/>
      <c r="W809" s="92"/>
      <c r="X809" s="88"/>
      <c r="Y809" s="89"/>
      <c r="Z809" s="89"/>
      <c r="AA809" s="88"/>
      <c r="AB809" s="88"/>
      <c r="AC809" s="88"/>
      <c r="AD809" s="89"/>
      <c r="AE809" s="88"/>
      <c r="AF809" s="89"/>
      <c r="AG809" s="89"/>
      <c r="AH809" s="88"/>
      <c r="AI809" s="89"/>
      <c r="AJ809" s="88"/>
      <c r="AK809" s="88"/>
      <c r="AL809" s="88"/>
      <c r="AM809" s="88"/>
      <c r="AN809" s="88"/>
      <c r="AO809" s="88"/>
      <c r="AP809" s="88"/>
      <c r="AQ809" s="88"/>
      <c r="AR809" s="88"/>
      <c r="AS809" s="88"/>
      <c r="AT809" s="88"/>
      <c r="AU809" s="88"/>
      <c r="AV809" s="88"/>
      <c r="AW809" s="88"/>
      <c r="AX809" s="88"/>
      <c r="AY809" s="89"/>
      <c r="AZ809" s="88"/>
      <c r="BA809" s="88"/>
      <c r="BB809" s="88"/>
      <c r="BC809" s="88"/>
      <c r="BD809" s="89"/>
      <c r="BE809" s="95"/>
      <c r="BF809" s="88"/>
      <c r="BG809" s="96"/>
      <c r="BH809" s="97"/>
    </row>
    <row r="810" spans="1:60" ht="12.95" customHeight="1" x14ac:dyDescent="0.2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9"/>
      <c r="L810" s="89"/>
      <c r="M810" s="89"/>
      <c r="N810" s="89"/>
      <c r="O810" s="89"/>
      <c r="P810" s="88"/>
      <c r="Q810" s="90"/>
      <c r="R810" s="88"/>
      <c r="S810" s="88"/>
      <c r="T810" s="88"/>
      <c r="U810" s="88"/>
      <c r="V810" s="88"/>
      <c r="W810" s="92"/>
      <c r="X810" s="88"/>
      <c r="Y810" s="89"/>
      <c r="Z810" s="89"/>
      <c r="AA810" s="88"/>
      <c r="AB810" s="88"/>
      <c r="AC810" s="88"/>
      <c r="AD810" s="89"/>
      <c r="AE810" s="88"/>
      <c r="AF810" s="89"/>
      <c r="AG810" s="89"/>
      <c r="AH810" s="88"/>
      <c r="AI810" s="89"/>
      <c r="AJ810" s="88"/>
      <c r="AK810" s="88"/>
      <c r="AL810" s="88"/>
      <c r="AM810" s="88"/>
      <c r="AN810" s="88"/>
      <c r="AO810" s="88"/>
      <c r="AP810" s="88"/>
      <c r="AQ810" s="88"/>
      <c r="AR810" s="88"/>
      <c r="AS810" s="88"/>
      <c r="AT810" s="88"/>
      <c r="AU810" s="88"/>
      <c r="AV810" s="88"/>
      <c r="AW810" s="88"/>
      <c r="AX810" s="88"/>
      <c r="AY810" s="89"/>
      <c r="AZ810" s="88"/>
      <c r="BA810" s="88"/>
      <c r="BB810" s="88"/>
      <c r="BC810" s="88"/>
      <c r="BD810" s="89"/>
      <c r="BE810" s="95"/>
      <c r="BF810" s="88"/>
      <c r="BG810" s="96"/>
      <c r="BH810" s="97"/>
    </row>
    <row r="811" spans="1:60" ht="12.95" customHeight="1" x14ac:dyDescent="0.2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9"/>
      <c r="L811" s="89"/>
      <c r="M811" s="89"/>
      <c r="N811" s="89"/>
      <c r="O811" s="89"/>
      <c r="P811" s="88"/>
      <c r="Q811" s="90"/>
      <c r="R811" s="88"/>
      <c r="S811" s="88"/>
      <c r="T811" s="88"/>
      <c r="U811" s="88"/>
      <c r="V811" s="88"/>
      <c r="W811" s="92"/>
      <c r="X811" s="88"/>
      <c r="Y811" s="89"/>
      <c r="Z811" s="89"/>
      <c r="AA811" s="88"/>
      <c r="AB811" s="88"/>
      <c r="AC811" s="88"/>
      <c r="AD811" s="89"/>
      <c r="AE811" s="88"/>
      <c r="AF811" s="89"/>
      <c r="AG811" s="89"/>
      <c r="AH811" s="88"/>
      <c r="AI811" s="89"/>
      <c r="AJ811" s="88"/>
      <c r="AK811" s="88"/>
      <c r="AL811" s="88"/>
      <c r="AM811" s="88"/>
      <c r="AN811" s="88"/>
      <c r="AO811" s="88"/>
      <c r="AP811" s="88"/>
      <c r="AQ811" s="88"/>
      <c r="AR811" s="88"/>
      <c r="AS811" s="88"/>
      <c r="AT811" s="88"/>
      <c r="AU811" s="88"/>
      <c r="AV811" s="88"/>
      <c r="AW811" s="88"/>
      <c r="AX811" s="88"/>
      <c r="AY811" s="89"/>
      <c r="AZ811" s="88"/>
      <c r="BA811" s="88"/>
      <c r="BB811" s="88"/>
      <c r="BC811" s="88"/>
      <c r="BD811" s="89"/>
      <c r="BE811" s="95"/>
      <c r="BF811" s="88"/>
      <c r="BG811" s="96"/>
      <c r="BH811" s="97"/>
    </row>
    <row r="812" spans="1:60" ht="12.95" customHeight="1" x14ac:dyDescent="0.2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9"/>
      <c r="L812" s="89"/>
      <c r="M812" s="89"/>
      <c r="N812" s="89"/>
      <c r="O812" s="89"/>
      <c r="P812" s="88"/>
      <c r="Q812" s="90"/>
      <c r="R812" s="88"/>
      <c r="S812" s="88"/>
      <c r="T812" s="88"/>
      <c r="U812" s="88"/>
      <c r="V812" s="88"/>
      <c r="W812" s="92"/>
      <c r="X812" s="88"/>
      <c r="Y812" s="89"/>
      <c r="Z812" s="89"/>
      <c r="AA812" s="88"/>
      <c r="AB812" s="88"/>
      <c r="AC812" s="88"/>
      <c r="AD812" s="89"/>
      <c r="AE812" s="88"/>
      <c r="AF812" s="89"/>
      <c r="AG812" s="89"/>
      <c r="AH812" s="88"/>
      <c r="AI812" s="89"/>
      <c r="AJ812" s="88"/>
      <c r="AK812" s="88"/>
      <c r="AL812" s="88"/>
      <c r="AM812" s="88"/>
      <c r="AN812" s="88"/>
      <c r="AO812" s="88"/>
      <c r="AP812" s="88"/>
      <c r="AQ812" s="88"/>
      <c r="AR812" s="88"/>
      <c r="AS812" s="88"/>
      <c r="AT812" s="88"/>
      <c r="AU812" s="88"/>
      <c r="AV812" s="88"/>
      <c r="AW812" s="88"/>
      <c r="AX812" s="88"/>
      <c r="AY812" s="89"/>
      <c r="AZ812" s="88"/>
      <c r="BA812" s="88"/>
      <c r="BB812" s="88"/>
      <c r="BC812" s="88"/>
      <c r="BD812" s="89"/>
      <c r="BE812" s="95"/>
      <c r="BF812" s="88"/>
      <c r="BG812" s="96"/>
      <c r="BH812" s="97"/>
    </row>
    <row r="813" spans="1:60" ht="12.95" customHeight="1" x14ac:dyDescent="0.2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9"/>
      <c r="L813" s="89"/>
      <c r="M813" s="89"/>
      <c r="N813" s="89"/>
      <c r="O813" s="89"/>
      <c r="P813" s="88"/>
      <c r="Q813" s="90"/>
      <c r="R813" s="88"/>
      <c r="S813" s="88"/>
      <c r="T813" s="88"/>
      <c r="U813" s="88"/>
      <c r="V813" s="88"/>
      <c r="W813" s="92"/>
      <c r="X813" s="88"/>
      <c r="Y813" s="89"/>
      <c r="Z813" s="89"/>
      <c r="AA813" s="88"/>
      <c r="AB813" s="88"/>
      <c r="AC813" s="88"/>
      <c r="AD813" s="89"/>
      <c r="AE813" s="88"/>
      <c r="AF813" s="89"/>
      <c r="AG813" s="89"/>
      <c r="AH813" s="88"/>
      <c r="AI813" s="89"/>
      <c r="AJ813" s="88"/>
      <c r="AK813" s="88"/>
      <c r="AL813" s="88"/>
      <c r="AM813" s="88"/>
      <c r="AN813" s="88"/>
      <c r="AO813" s="88"/>
      <c r="AP813" s="88"/>
      <c r="AQ813" s="88"/>
      <c r="AR813" s="88"/>
      <c r="AS813" s="88"/>
      <c r="AT813" s="88"/>
      <c r="AU813" s="88"/>
      <c r="AV813" s="88"/>
      <c r="AW813" s="88"/>
      <c r="AX813" s="88"/>
      <c r="AY813" s="89"/>
      <c r="AZ813" s="88"/>
      <c r="BA813" s="88"/>
      <c r="BB813" s="88"/>
      <c r="BC813" s="88"/>
      <c r="BD813" s="89"/>
      <c r="BE813" s="95"/>
      <c r="BF813" s="88"/>
      <c r="BG813" s="96"/>
      <c r="BH813" s="97"/>
    </row>
    <row r="814" spans="1:60" ht="12.95" customHeight="1" x14ac:dyDescent="0.2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9"/>
      <c r="L814" s="89"/>
      <c r="M814" s="89"/>
      <c r="N814" s="89"/>
      <c r="O814" s="89"/>
      <c r="P814" s="88"/>
      <c r="Q814" s="90"/>
      <c r="R814" s="88"/>
      <c r="S814" s="88"/>
      <c r="T814" s="88"/>
      <c r="U814" s="88"/>
      <c r="V814" s="88"/>
      <c r="W814" s="92"/>
      <c r="X814" s="88"/>
      <c r="Y814" s="89"/>
      <c r="Z814" s="89"/>
      <c r="AA814" s="88"/>
      <c r="AB814" s="88"/>
      <c r="AC814" s="88"/>
      <c r="AD814" s="89"/>
      <c r="AE814" s="88"/>
      <c r="AF814" s="89"/>
      <c r="AG814" s="89"/>
      <c r="AH814" s="88"/>
      <c r="AI814" s="89"/>
      <c r="AJ814" s="88"/>
      <c r="AK814" s="88"/>
      <c r="AL814" s="88"/>
      <c r="AM814" s="88"/>
      <c r="AN814" s="88"/>
      <c r="AO814" s="88"/>
      <c r="AP814" s="88"/>
      <c r="AQ814" s="88"/>
      <c r="AR814" s="88"/>
      <c r="AS814" s="88"/>
      <c r="AT814" s="88"/>
      <c r="AU814" s="88"/>
      <c r="AV814" s="88"/>
      <c r="AW814" s="88"/>
      <c r="AX814" s="88"/>
      <c r="AY814" s="89"/>
      <c r="AZ814" s="88"/>
      <c r="BA814" s="88"/>
      <c r="BB814" s="88"/>
      <c r="BC814" s="88"/>
      <c r="BD814" s="89"/>
      <c r="BE814" s="95"/>
      <c r="BF814" s="88"/>
      <c r="BG814" s="96"/>
      <c r="BH814" s="97"/>
    </row>
    <row r="815" spans="1:60" ht="12.95" customHeight="1" x14ac:dyDescent="0.2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9"/>
      <c r="L815" s="89"/>
      <c r="M815" s="89"/>
      <c r="N815" s="89"/>
      <c r="O815" s="89"/>
      <c r="P815" s="88"/>
      <c r="Q815" s="90"/>
      <c r="R815" s="88"/>
      <c r="S815" s="88"/>
      <c r="T815" s="88"/>
      <c r="U815" s="88"/>
      <c r="V815" s="88"/>
      <c r="W815" s="92"/>
      <c r="X815" s="88"/>
      <c r="Y815" s="89"/>
      <c r="Z815" s="89"/>
      <c r="AA815" s="88"/>
      <c r="AB815" s="88"/>
      <c r="AC815" s="88"/>
      <c r="AD815" s="89"/>
      <c r="AE815" s="88"/>
      <c r="AF815" s="89"/>
      <c r="AG815" s="89"/>
      <c r="AH815" s="88"/>
      <c r="AI815" s="89"/>
      <c r="AJ815" s="88"/>
      <c r="AK815" s="88"/>
      <c r="AL815" s="88"/>
      <c r="AM815" s="88"/>
      <c r="AN815" s="88"/>
      <c r="AO815" s="88"/>
      <c r="AP815" s="88"/>
      <c r="AQ815" s="88"/>
      <c r="AR815" s="88"/>
      <c r="AS815" s="88"/>
      <c r="AT815" s="88"/>
      <c r="AU815" s="88"/>
      <c r="AV815" s="88"/>
      <c r="AW815" s="88"/>
      <c r="AX815" s="88"/>
      <c r="AY815" s="89"/>
      <c r="AZ815" s="88"/>
      <c r="BA815" s="88"/>
      <c r="BB815" s="88"/>
      <c r="BC815" s="88"/>
      <c r="BD815" s="89"/>
      <c r="BE815" s="95"/>
      <c r="BF815" s="88"/>
      <c r="BG815" s="96"/>
      <c r="BH815" s="97"/>
    </row>
    <row r="816" spans="1:60" ht="12.95" customHeight="1" x14ac:dyDescent="0.2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9"/>
      <c r="L816" s="89"/>
      <c r="M816" s="89"/>
      <c r="N816" s="89"/>
      <c r="O816" s="89"/>
      <c r="P816" s="88"/>
      <c r="Q816" s="90"/>
      <c r="R816" s="88"/>
      <c r="S816" s="88"/>
      <c r="T816" s="88"/>
      <c r="U816" s="88"/>
      <c r="V816" s="88"/>
      <c r="W816" s="92"/>
      <c r="X816" s="88"/>
      <c r="Y816" s="89"/>
      <c r="Z816" s="89"/>
      <c r="AA816" s="88"/>
      <c r="AB816" s="88"/>
      <c r="AC816" s="88"/>
      <c r="AD816" s="89"/>
      <c r="AE816" s="88"/>
      <c r="AF816" s="89"/>
      <c r="AG816" s="89"/>
      <c r="AH816" s="88"/>
      <c r="AI816" s="89"/>
      <c r="AJ816" s="88"/>
      <c r="AK816" s="88"/>
      <c r="AL816" s="88"/>
      <c r="AM816" s="88"/>
      <c r="AN816" s="88"/>
      <c r="AO816" s="88"/>
      <c r="AP816" s="88"/>
      <c r="AQ816" s="88"/>
      <c r="AR816" s="88"/>
      <c r="AS816" s="88"/>
      <c r="AT816" s="88"/>
      <c r="AU816" s="88"/>
      <c r="AV816" s="88"/>
      <c r="AW816" s="88"/>
      <c r="AX816" s="88"/>
      <c r="AY816" s="89"/>
      <c r="AZ816" s="88"/>
      <c r="BA816" s="88"/>
      <c r="BB816" s="88"/>
      <c r="BC816" s="88"/>
      <c r="BD816" s="89"/>
      <c r="BE816" s="95"/>
      <c r="BF816" s="88"/>
      <c r="BG816" s="96"/>
      <c r="BH816" s="97"/>
    </row>
    <row r="817" spans="1:60" ht="12.95" customHeight="1" x14ac:dyDescent="0.2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9"/>
      <c r="L817" s="89"/>
      <c r="M817" s="89"/>
      <c r="N817" s="89"/>
      <c r="O817" s="89"/>
      <c r="P817" s="88"/>
      <c r="Q817" s="90"/>
      <c r="R817" s="88"/>
      <c r="S817" s="88"/>
      <c r="T817" s="88"/>
      <c r="U817" s="88"/>
      <c r="V817" s="88"/>
      <c r="W817" s="92"/>
      <c r="X817" s="88"/>
      <c r="Y817" s="89"/>
      <c r="Z817" s="89"/>
      <c r="AA817" s="88"/>
      <c r="AB817" s="88"/>
      <c r="AC817" s="88"/>
      <c r="AD817" s="89"/>
      <c r="AE817" s="88"/>
      <c r="AF817" s="89"/>
      <c r="AG817" s="89"/>
      <c r="AH817" s="88"/>
      <c r="AI817" s="89"/>
      <c r="AJ817" s="88"/>
      <c r="AK817" s="88"/>
      <c r="AL817" s="88"/>
      <c r="AM817" s="88"/>
      <c r="AN817" s="88"/>
      <c r="AO817" s="88"/>
      <c r="AP817" s="88"/>
      <c r="AQ817" s="88"/>
      <c r="AR817" s="88"/>
      <c r="AS817" s="88"/>
      <c r="AT817" s="88"/>
      <c r="AU817" s="88"/>
      <c r="AV817" s="88"/>
      <c r="AW817" s="88"/>
      <c r="AX817" s="88"/>
      <c r="AY817" s="89"/>
      <c r="AZ817" s="88"/>
      <c r="BA817" s="88"/>
      <c r="BB817" s="88"/>
      <c r="BC817" s="88"/>
      <c r="BD817" s="89"/>
      <c r="BE817" s="95"/>
      <c r="BF817" s="88"/>
      <c r="BG817" s="96"/>
      <c r="BH817" s="97"/>
    </row>
    <row r="818" spans="1:60" ht="12.95" customHeight="1" x14ac:dyDescent="0.2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9"/>
      <c r="L818" s="89"/>
      <c r="M818" s="89"/>
      <c r="N818" s="89"/>
      <c r="O818" s="89"/>
      <c r="P818" s="88"/>
      <c r="Q818" s="90"/>
      <c r="R818" s="88"/>
      <c r="S818" s="88"/>
      <c r="T818" s="88"/>
      <c r="U818" s="88"/>
      <c r="V818" s="88"/>
      <c r="W818" s="92"/>
      <c r="X818" s="88"/>
      <c r="Y818" s="89"/>
      <c r="Z818" s="89"/>
      <c r="AA818" s="88"/>
      <c r="AB818" s="88"/>
      <c r="AC818" s="88"/>
      <c r="AD818" s="89"/>
      <c r="AE818" s="88"/>
      <c r="AF818" s="89"/>
      <c r="AG818" s="89"/>
      <c r="AH818" s="88"/>
      <c r="AI818" s="89"/>
      <c r="AJ818" s="88"/>
      <c r="AK818" s="88"/>
      <c r="AL818" s="88"/>
      <c r="AM818" s="88"/>
      <c r="AN818" s="88"/>
      <c r="AO818" s="88"/>
      <c r="AP818" s="88"/>
      <c r="AQ818" s="88"/>
      <c r="AR818" s="88"/>
      <c r="AS818" s="88"/>
      <c r="AT818" s="88"/>
      <c r="AU818" s="88"/>
      <c r="AV818" s="88"/>
      <c r="AW818" s="88"/>
      <c r="AX818" s="88"/>
      <c r="AY818" s="89"/>
      <c r="AZ818" s="88"/>
      <c r="BA818" s="88"/>
      <c r="BB818" s="88"/>
      <c r="BC818" s="88"/>
      <c r="BD818" s="89"/>
      <c r="BE818" s="95"/>
      <c r="BF818" s="88"/>
      <c r="BG818" s="96"/>
      <c r="BH818" s="97"/>
    </row>
    <row r="819" spans="1:60" ht="12.95" customHeight="1" x14ac:dyDescent="0.2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9"/>
      <c r="L819" s="89"/>
      <c r="M819" s="89"/>
      <c r="N819" s="89"/>
      <c r="O819" s="89"/>
      <c r="P819" s="88"/>
      <c r="Q819" s="90"/>
      <c r="R819" s="88"/>
      <c r="S819" s="88"/>
      <c r="T819" s="88"/>
      <c r="U819" s="88"/>
      <c r="V819" s="88"/>
      <c r="W819" s="92"/>
      <c r="X819" s="88"/>
      <c r="Y819" s="89"/>
      <c r="Z819" s="89"/>
      <c r="AA819" s="88"/>
      <c r="AB819" s="88"/>
      <c r="AC819" s="88"/>
      <c r="AD819" s="89"/>
      <c r="AE819" s="88"/>
      <c r="AF819" s="89"/>
      <c r="AG819" s="89"/>
      <c r="AH819" s="88"/>
      <c r="AI819" s="89"/>
      <c r="AJ819" s="88"/>
      <c r="AK819" s="88"/>
      <c r="AL819" s="88"/>
      <c r="AM819" s="88"/>
      <c r="AN819" s="88"/>
      <c r="AO819" s="88"/>
      <c r="AP819" s="88"/>
      <c r="AQ819" s="88"/>
      <c r="AR819" s="88"/>
      <c r="AS819" s="88"/>
      <c r="AT819" s="88"/>
      <c r="AU819" s="88"/>
      <c r="AV819" s="88"/>
      <c r="AW819" s="88"/>
      <c r="AX819" s="88"/>
      <c r="AY819" s="89"/>
      <c r="AZ819" s="88"/>
      <c r="BA819" s="88"/>
      <c r="BB819" s="88"/>
      <c r="BC819" s="88"/>
      <c r="BD819" s="89"/>
      <c r="BE819" s="95"/>
      <c r="BF819" s="88"/>
      <c r="BG819" s="96"/>
      <c r="BH819" s="97"/>
    </row>
    <row r="820" spans="1:60" ht="12.95" customHeight="1" x14ac:dyDescent="0.2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9"/>
      <c r="L820" s="89"/>
      <c r="M820" s="89"/>
      <c r="N820" s="89"/>
      <c r="O820" s="89"/>
      <c r="P820" s="88"/>
      <c r="Q820" s="90"/>
      <c r="R820" s="88"/>
      <c r="S820" s="88"/>
      <c r="T820" s="88"/>
      <c r="U820" s="88"/>
      <c r="V820" s="88"/>
      <c r="W820" s="92"/>
      <c r="X820" s="88"/>
      <c r="Y820" s="89"/>
      <c r="Z820" s="89"/>
      <c r="AA820" s="88"/>
      <c r="AB820" s="88"/>
      <c r="AC820" s="88"/>
      <c r="AD820" s="89"/>
      <c r="AE820" s="88"/>
      <c r="AF820" s="89"/>
      <c r="AG820" s="89"/>
      <c r="AH820" s="88"/>
      <c r="AI820" s="89"/>
      <c r="AJ820" s="88"/>
      <c r="AK820" s="88"/>
      <c r="AL820" s="88"/>
      <c r="AM820" s="88"/>
      <c r="AN820" s="88"/>
      <c r="AO820" s="88"/>
      <c r="AP820" s="88"/>
      <c r="AQ820" s="88"/>
      <c r="AR820" s="88"/>
      <c r="AS820" s="88"/>
      <c r="AT820" s="88"/>
      <c r="AU820" s="88"/>
      <c r="AV820" s="88"/>
      <c r="AW820" s="88"/>
      <c r="AX820" s="88"/>
      <c r="AY820" s="89"/>
      <c r="AZ820" s="88"/>
      <c r="BA820" s="88"/>
      <c r="BB820" s="88"/>
      <c r="BC820" s="88"/>
      <c r="BD820" s="89"/>
      <c r="BE820" s="95"/>
      <c r="BF820" s="88"/>
      <c r="BG820" s="96"/>
      <c r="BH820" s="97"/>
    </row>
    <row r="821" spans="1:60" ht="12.95" customHeight="1" x14ac:dyDescent="0.2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9"/>
      <c r="L821" s="89"/>
      <c r="M821" s="89"/>
      <c r="N821" s="89"/>
      <c r="O821" s="89"/>
      <c r="P821" s="88"/>
      <c r="Q821" s="90"/>
      <c r="R821" s="88"/>
      <c r="S821" s="88"/>
      <c r="T821" s="88"/>
      <c r="U821" s="88"/>
      <c r="V821" s="88"/>
      <c r="W821" s="92"/>
      <c r="X821" s="88"/>
      <c r="Y821" s="89"/>
      <c r="Z821" s="89"/>
      <c r="AA821" s="88"/>
      <c r="AB821" s="88"/>
      <c r="AC821" s="88"/>
      <c r="AD821" s="89"/>
      <c r="AE821" s="88"/>
      <c r="AF821" s="89"/>
      <c r="AG821" s="89"/>
      <c r="AH821" s="88"/>
      <c r="AI821" s="89"/>
      <c r="AJ821" s="88"/>
      <c r="AK821" s="88"/>
      <c r="AL821" s="88"/>
      <c r="AM821" s="88"/>
      <c r="AN821" s="88"/>
      <c r="AO821" s="88"/>
      <c r="AP821" s="88"/>
      <c r="AQ821" s="88"/>
      <c r="AR821" s="88"/>
      <c r="AS821" s="88"/>
      <c r="AT821" s="88"/>
      <c r="AU821" s="88"/>
      <c r="AV821" s="88"/>
      <c r="AW821" s="88"/>
      <c r="AX821" s="88"/>
      <c r="AY821" s="89"/>
      <c r="AZ821" s="88"/>
      <c r="BA821" s="88"/>
      <c r="BB821" s="88"/>
      <c r="BC821" s="88"/>
      <c r="BD821" s="89"/>
      <c r="BE821" s="95"/>
      <c r="BF821" s="88"/>
      <c r="BG821" s="96"/>
      <c r="BH821" s="97"/>
    </row>
  </sheetData>
  <customSheetViews>
    <customSheetView guid="{B532D158-FD61-4F09-ADC9-1912D538DF16}" showGridLines="0">
      <pane ySplit="653" topLeftCell="A657" activePane="bottomLeft" state="frozen"/>
      <selection pane="bottomLeft" activeCell="A22" sqref="A22"/>
      <pageMargins left="0.511811024" right="0.511811024" top="0.78740157499999996" bottom="0.78740157499999996" header="0.31496062000000002" footer="0.31496062000000002"/>
      <pageSetup paperSize="9" orientation="portrait" r:id="rId1"/>
    </customSheetView>
    <customSheetView guid="{DD804631-93FB-4E7A-9FFB-C5A6D89DA015}" showGridLines="0" filter="1" showAutoFilter="1" topLeftCell="J1">
      <pane ySplit="660" topLeftCell="A662" activePane="bottomLeft" state="frozen"/>
      <selection pane="bottomLeft" activeCell="Q81" sqref="Q81"/>
      <pageMargins left="0.511811024" right="0.511811024" top="0.78740157499999996" bottom="0.78740157499999996" header="0.31496062000000002" footer="0.31496062000000002"/>
      <pageSetup paperSize="9" orientation="portrait" r:id="rId2"/>
      <autoFilter ref="A1:XEH661">
        <filterColumn colId="8">
          <filters>
            <filter val="Acima do Limite de Idade na Contratação do Seguro"/>
            <filter val="LIMITE DE IDADE"/>
          </filters>
        </filterColumn>
      </autoFilter>
    </customSheetView>
    <customSheetView guid="{7E6CDFE8-D662-46F4-9617-468D9187B71A}" showGridLines="0" showAutoFilter="1">
      <selection activeCell="A2" sqref="A2"/>
      <pageMargins left="0.511811024" right="0.511811024" top="0.78740157499999996" bottom="0.78740157499999996" header="0.31496062000000002" footer="0.31496062000000002"/>
      <pageSetup paperSize="9" orientation="portrait" r:id="rId3"/>
      <autoFilter ref="A1:XEH661"/>
    </customSheetView>
  </customSheetViews>
  <dataValidations count="2">
    <dataValidation type="list" allowBlank="1" showInputMessage="1" showErrorMessage="1" sqref="E608 C511:C735 E510:E511 C2:C509">
      <formula1>$XEF$2:$XEF$3</formula1>
    </dataValidation>
    <dataValidation type="list" allowBlank="1" showInputMessage="1" showErrorMessage="1" sqref="H2:H735 I650 I647">
      <formula1>$XEH$2:$XEH$5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4"/>
  <legacy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BG674"/>
  <sheetViews>
    <sheetView tabSelected="1" workbookViewId="0">
      <selection activeCell="E6" sqref="E6"/>
    </sheetView>
  </sheetViews>
  <sheetFormatPr defaultRowHeight="15.75" customHeight="1" x14ac:dyDescent="0.25"/>
  <cols>
    <col min="1" max="1" width="12.140625" style="274" customWidth="1"/>
    <col min="2" max="2" width="7.140625" style="274" customWidth="1"/>
    <col min="3" max="3" width="10.85546875" style="274" customWidth="1"/>
    <col min="4" max="4" width="40" style="274" bestFit="1" customWidth="1"/>
    <col min="5" max="5" width="31.140625" style="274" bestFit="1" customWidth="1"/>
    <col min="6" max="6" width="29.7109375" style="274" bestFit="1" customWidth="1"/>
    <col min="7" max="7" width="46.7109375" style="274" bestFit="1" customWidth="1"/>
    <col min="8" max="8" width="18.5703125" style="274" customWidth="1"/>
    <col min="9" max="9" width="21.7109375" style="386" customWidth="1"/>
    <col min="10" max="10" width="18.5703125" style="386" customWidth="1"/>
    <col min="11" max="11" width="20.140625" style="274" customWidth="1"/>
    <col min="12" max="12" width="16.42578125" style="387" customWidth="1"/>
    <col min="13" max="13" width="27.7109375" style="274" bestFit="1" customWidth="1"/>
    <col min="14" max="14" width="19.42578125" style="274" bestFit="1" customWidth="1"/>
    <col min="15" max="15" width="14.85546875" style="274" bestFit="1" customWidth="1"/>
    <col min="16" max="16" width="34.140625" style="274" bestFit="1" customWidth="1"/>
    <col min="17" max="17" width="66.7109375" style="274" bestFit="1" customWidth="1"/>
    <col min="18" max="18" width="26.85546875" style="274" bestFit="1" customWidth="1"/>
    <col min="19" max="19" width="15" style="274" bestFit="1" customWidth="1"/>
    <col min="20" max="20" width="15.7109375" style="274" bestFit="1" customWidth="1"/>
    <col min="21" max="21" width="12" style="274" bestFit="1" customWidth="1"/>
    <col min="22" max="22" width="9.5703125" style="274" bestFit="1" customWidth="1"/>
    <col min="23" max="23" width="14.28515625" style="387" bestFit="1" customWidth="1"/>
    <col min="24" max="24" width="16.28515625" style="387" bestFit="1" customWidth="1"/>
    <col min="25" max="25" width="20.28515625" style="387" bestFit="1" customWidth="1"/>
    <col min="26" max="26" width="22" style="387" bestFit="1" customWidth="1"/>
    <col min="27" max="27" width="20" style="387" bestFit="1" customWidth="1"/>
    <col min="28" max="28" width="21.85546875" style="387" bestFit="1" customWidth="1"/>
    <col min="29" max="29" width="14.85546875" style="274" bestFit="1" customWidth="1"/>
    <col min="30" max="30" width="14.7109375" style="387" bestFit="1" customWidth="1"/>
    <col min="31" max="31" width="17.42578125" style="387" bestFit="1" customWidth="1"/>
    <col min="32" max="32" width="17.140625" style="274" bestFit="1" customWidth="1"/>
    <col min="33" max="33" width="23" style="387" bestFit="1" customWidth="1"/>
    <col min="34" max="34" width="19.140625" style="274" bestFit="1" customWidth="1"/>
    <col min="35" max="35" width="18.5703125" style="274" bestFit="1" customWidth="1"/>
    <col min="36" max="36" width="34.42578125" style="274" bestFit="1" customWidth="1"/>
    <col min="37" max="37" width="14.42578125" style="274" bestFit="1" customWidth="1"/>
    <col min="38" max="38" width="20.42578125" style="274" bestFit="1" customWidth="1"/>
    <col min="39" max="39" width="59.28515625" style="274" bestFit="1" customWidth="1"/>
    <col min="40" max="40" width="29.140625" style="274" bestFit="1" customWidth="1"/>
    <col min="41" max="41" width="20.140625" style="274" bestFit="1" customWidth="1"/>
    <col min="42" max="42" width="13.7109375" style="274" bestFit="1" customWidth="1"/>
    <col min="43" max="43" width="28.85546875" style="274" bestFit="1" customWidth="1"/>
    <col min="44" max="44" width="18.140625" style="274" bestFit="1" customWidth="1"/>
    <col min="45" max="45" width="62.42578125" style="274" bestFit="1" customWidth="1"/>
    <col min="46" max="46" width="47.7109375" style="274" bestFit="1" customWidth="1"/>
    <col min="47" max="47" width="18" style="388" bestFit="1" customWidth="1"/>
    <col min="48" max="48" width="73" style="274" bestFit="1" customWidth="1"/>
    <col min="49" max="49" width="17.85546875" style="387" bestFit="1" customWidth="1"/>
    <col min="50" max="50" width="23" style="274" customWidth="1"/>
    <col min="51" max="51" width="20.42578125" style="274" customWidth="1"/>
    <col min="52" max="52" width="19.28515625" style="274" bestFit="1" customWidth="1"/>
    <col min="53" max="53" width="26.7109375" style="274" bestFit="1" customWidth="1"/>
    <col min="54" max="54" width="33.7109375" style="387" bestFit="1" customWidth="1"/>
    <col min="55" max="55" width="20.42578125" style="388" bestFit="1" customWidth="1"/>
    <col min="56" max="56" width="25.28515625" style="274" bestFit="1" customWidth="1"/>
    <col min="57" max="57" width="22.5703125" style="274" bestFit="1" customWidth="1"/>
    <col min="58" max="58" width="24.7109375" style="274" bestFit="1" customWidth="1"/>
    <col min="59" max="16384" width="9.140625" style="274"/>
  </cols>
  <sheetData>
    <row r="1" spans="1:59" ht="32.25" customHeight="1" x14ac:dyDescent="0.25">
      <c r="A1" s="372" t="s">
        <v>2610</v>
      </c>
      <c r="B1" s="373" t="s">
        <v>2511</v>
      </c>
      <c r="C1" s="373" t="s">
        <v>2579</v>
      </c>
      <c r="D1" s="374" t="s">
        <v>2526</v>
      </c>
      <c r="E1" s="374" t="s">
        <v>11934</v>
      </c>
      <c r="F1" s="374" t="s">
        <v>8703</v>
      </c>
      <c r="G1" s="374" t="s">
        <v>8704</v>
      </c>
      <c r="H1" s="374" t="s">
        <v>8706</v>
      </c>
      <c r="I1" s="375" t="s">
        <v>9731</v>
      </c>
      <c r="J1" s="375" t="s">
        <v>8707</v>
      </c>
      <c r="K1" s="376" t="s">
        <v>9732</v>
      </c>
      <c r="L1" s="375" t="s">
        <v>16064</v>
      </c>
      <c r="M1" s="376" t="s">
        <v>16065</v>
      </c>
      <c r="N1" s="374" t="s">
        <v>7840</v>
      </c>
      <c r="O1" s="377" t="s">
        <v>2595</v>
      </c>
      <c r="P1" s="377" t="s">
        <v>2596</v>
      </c>
      <c r="Q1" s="377" t="s">
        <v>2597</v>
      </c>
      <c r="R1" s="377" t="s">
        <v>2598</v>
      </c>
      <c r="S1" s="377" t="s">
        <v>0</v>
      </c>
      <c r="T1" s="377" t="s">
        <v>1</v>
      </c>
      <c r="U1" s="378" t="s">
        <v>2</v>
      </c>
      <c r="V1" s="377" t="s">
        <v>2599</v>
      </c>
      <c r="W1" s="379" t="s">
        <v>3</v>
      </c>
      <c r="X1" s="379" t="s">
        <v>4</v>
      </c>
      <c r="Y1" s="380" t="s">
        <v>2600</v>
      </c>
      <c r="Z1" s="380" t="s">
        <v>5</v>
      </c>
      <c r="AA1" s="380" t="s">
        <v>2601</v>
      </c>
      <c r="AB1" s="379" t="s">
        <v>6</v>
      </c>
      <c r="AC1" s="377" t="s">
        <v>7</v>
      </c>
      <c r="AD1" s="379" t="s">
        <v>8</v>
      </c>
      <c r="AE1" s="379" t="s">
        <v>9</v>
      </c>
      <c r="AF1" s="377" t="s">
        <v>10</v>
      </c>
      <c r="AG1" s="379" t="s">
        <v>11</v>
      </c>
      <c r="AH1" s="377" t="s">
        <v>2602</v>
      </c>
      <c r="AI1" s="377" t="s">
        <v>2603</v>
      </c>
      <c r="AJ1" s="377" t="s">
        <v>2604</v>
      </c>
      <c r="AK1" s="377" t="s">
        <v>12</v>
      </c>
      <c r="AL1" s="377" t="s">
        <v>13</v>
      </c>
      <c r="AM1" s="377" t="s">
        <v>14</v>
      </c>
      <c r="AN1" s="377" t="s">
        <v>15</v>
      </c>
      <c r="AO1" s="377" t="s">
        <v>2605</v>
      </c>
      <c r="AP1" s="377" t="s">
        <v>16</v>
      </c>
      <c r="AQ1" s="377" t="s">
        <v>17</v>
      </c>
      <c r="AR1" s="377" t="s">
        <v>18</v>
      </c>
      <c r="AS1" s="377" t="s">
        <v>19</v>
      </c>
      <c r="AT1" s="377" t="s">
        <v>20</v>
      </c>
      <c r="AU1" s="381" t="s">
        <v>3623</v>
      </c>
      <c r="AV1" s="377" t="s">
        <v>22</v>
      </c>
      <c r="AW1" s="379" t="s">
        <v>2606</v>
      </c>
      <c r="AX1" s="377" t="s">
        <v>23</v>
      </c>
      <c r="AY1" s="377" t="s">
        <v>2607</v>
      </c>
      <c r="AZ1" s="377" t="s">
        <v>24</v>
      </c>
      <c r="BA1" s="377" t="s">
        <v>25</v>
      </c>
      <c r="BB1" s="379" t="s">
        <v>5</v>
      </c>
      <c r="BC1" s="382" t="s">
        <v>2607</v>
      </c>
      <c r="BD1" s="383" t="s">
        <v>3623</v>
      </c>
      <c r="BE1" s="384" t="s">
        <v>9693</v>
      </c>
      <c r="BF1" s="385" t="s">
        <v>9694</v>
      </c>
    </row>
    <row r="2" spans="1:59" s="275" customFormat="1" ht="15.75" customHeight="1" x14ac:dyDescent="0.25">
      <c r="A2" s="275" t="s">
        <v>10207</v>
      </c>
      <c r="B2" s="275">
        <v>93</v>
      </c>
      <c r="C2" s="275" t="s">
        <v>2527</v>
      </c>
      <c r="D2" s="275" t="s">
        <v>2534</v>
      </c>
      <c r="E2" s="275" t="s">
        <v>15055</v>
      </c>
      <c r="F2" s="275" t="s">
        <v>15053</v>
      </c>
      <c r="G2" s="275" t="s">
        <v>15054</v>
      </c>
      <c r="H2" s="275" t="s">
        <v>57</v>
      </c>
      <c r="I2" s="324">
        <v>148736.13</v>
      </c>
      <c r="J2" s="324">
        <v>148736.13</v>
      </c>
      <c r="K2" s="289">
        <f>I2-J2</f>
        <v>0</v>
      </c>
      <c r="L2" s="284">
        <v>0</v>
      </c>
      <c r="M2" s="287" t="s">
        <v>16077</v>
      </c>
      <c r="N2" s="275" t="s">
        <v>9686</v>
      </c>
      <c r="O2" s="275">
        <v>675863</v>
      </c>
      <c r="P2" s="275" t="s">
        <v>15035</v>
      </c>
      <c r="Q2" s="275" t="s">
        <v>15018</v>
      </c>
      <c r="R2" s="275" t="s">
        <v>2622</v>
      </c>
      <c r="S2" s="275" t="s">
        <v>15002</v>
      </c>
      <c r="T2" s="275" t="s">
        <v>14986</v>
      </c>
      <c r="U2" s="275" t="s">
        <v>14971</v>
      </c>
      <c r="W2" s="324">
        <v>108650</v>
      </c>
      <c r="X2" s="324">
        <v>108650</v>
      </c>
      <c r="Y2" s="324">
        <v>0</v>
      </c>
      <c r="Z2" s="324">
        <v>0</v>
      </c>
      <c r="AA2" s="273">
        <v>0</v>
      </c>
      <c r="AB2" s="324">
        <v>108650</v>
      </c>
      <c r="AC2" s="275" t="s">
        <v>26</v>
      </c>
      <c r="AD2" s="324">
        <v>108650</v>
      </c>
      <c r="AE2" s="324">
        <v>308593.46000000002</v>
      </c>
      <c r="AF2" s="275" t="s">
        <v>27</v>
      </c>
      <c r="AG2" s="324">
        <v>0</v>
      </c>
      <c r="AH2" s="275" t="s">
        <v>2629</v>
      </c>
      <c r="AI2" s="275" t="s">
        <v>2630</v>
      </c>
      <c r="AK2" s="275" t="s">
        <v>28</v>
      </c>
      <c r="AL2" s="275" t="s">
        <v>44</v>
      </c>
      <c r="AM2" s="275" t="s">
        <v>38</v>
      </c>
      <c r="AN2" s="275" t="s">
        <v>31</v>
      </c>
      <c r="AO2" s="275" t="s">
        <v>2641</v>
      </c>
      <c r="AP2" s="275" t="s">
        <v>32</v>
      </c>
      <c r="AQ2" s="275" t="s">
        <v>77</v>
      </c>
      <c r="AR2" s="275" t="s">
        <v>34</v>
      </c>
      <c r="AS2" s="405" t="s">
        <v>71</v>
      </c>
      <c r="AT2" s="275" t="s">
        <v>11973</v>
      </c>
      <c r="AU2" s="280" t="s">
        <v>14970</v>
      </c>
      <c r="AV2" s="275" t="s">
        <v>13915</v>
      </c>
      <c r="AW2" s="289">
        <v>0</v>
      </c>
      <c r="AX2" s="275" t="s">
        <v>14922</v>
      </c>
      <c r="AY2" s="275" t="s">
        <v>14939</v>
      </c>
      <c r="AZ2" s="275" t="s">
        <v>14956</v>
      </c>
      <c r="BA2" s="275" t="s">
        <v>36</v>
      </c>
      <c r="BB2" s="324">
        <v>108650</v>
      </c>
      <c r="BC2" s="280" t="s">
        <v>14939</v>
      </c>
      <c r="BD2" s="275" t="s">
        <v>14970</v>
      </c>
      <c r="BE2" s="275">
        <f t="shared" ref="BE2:BE65" si="0">BD2-BC2</f>
        <v>2680</v>
      </c>
      <c r="BF2" s="275">
        <f t="shared" ref="BF2:BF65" si="1">BE2/30</f>
        <v>89.333333333333329</v>
      </c>
    </row>
    <row r="3" spans="1:59" s="275" customFormat="1" ht="15.75" customHeight="1" x14ac:dyDescent="0.25">
      <c r="A3" s="275" t="s">
        <v>10207</v>
      </c>
      <c r="B3" s="275">
        <v>93</v>
      </c>
      <c r="C3" s="275" t="s">
        <v>2527</v>
      </c>
      <c r="D3" s="275" t="s">
        <v>2530</v>
      </c>
      <c r="E3" s="320" t="s">
        <v>10541</v>
      </c>
      <c r="F3" s="275" t="s">
        <v>15053</v>
      </c>
      <c r="G3" s="275" t="s">
        <v>15056</v>
      </c>
      <c r="H3" s="275" t="s">
        <v>2509</v>
      </c>
      <c r="I3" s="321">
        <v>57357.33</v>
      </c>
      <c r="J3" s="324">
        <v>51700</v>
      </c>
      <c r="K3" s="289">
        <f t="shared" ref="K3:K66" si="2">I3-J3</f>
        <v>5657.3300000000017</v>
      </c>
      <c r="L3" s="284">
        <v>0</v>
      </c>
      <c r="M3" s="287" t="s">
        <v>16077</v>
      </c>
      <c r="N3" s="275" t="s">
        <v>9686</v>
      </c>
      <c r="O3" s="275">
        <v>709306</v>
      </c>
      <c r="P3" s="275" t="s">
        <v>15036</v>
      </c>
      <c r="Q3" s="275" t="s">
        <v>15019</v>
      </c>
      <c r="R3" s="275" t="s">
        <v>2622</v>
      </c>
      <c r="S3" s="275" t="s">
        <v>15003</v>
      </c>
      <c r="T3" s="275" t="s">
        <v>14987</v>
      </c>
      <c r="U3" s="275" t="s">
        <v>14972</v>
      </c>
      <c r="W3" s="324">
        <v>19756.009999999998</v>
      </c>
      <c r="X3" s="324">
        <v>19756.009999999998</v>
      </c>
      <c r="Y3" s="324">
        <v>0</v>
      </c>
      <c r="Z3" s="324">
        <v>0</v>
      </c>
      <c r="AA3" s="273">
        <v>0</v>
      </c>
      <c r="AB3" s="324">
        <v>19756.009999999998</v>
      </c>
      <c r="AC3" s="275" t="s">
        <v>26</v>
      </c>
      <c r="AD3" s="324">
        <v>19756.009999999998</v>
      </c>
      <c r="AE3" s="324">
        <v>160.22999999999999</v>
      </c>
      <c r="AF3" s="275" t="s">
        <v>27</v>
      </c>
      <c r="AG3" s="324">
        <v>0</v>
      </c>
      <c r="AH3" s="275" t="s">
        <v>2624</v>
      </c>
      <c r="AI3" s="275" t="s">
        <v>2625</v>
      </c>
      <c r="AJ3" s="275" t="s">
        <v>2626</v>
      </c>
      <c r="AK3" s="275" t="s">
        <v>28</v>
      </c>
      <c r="AL3" s="275" t="s">
        <v>44</v>
      </c>
      <c r="AM3" s="275" t="s">
        <v>38</v>
      </c>
      <c r="AN3" s="275" t="s">
        <v>45</v>
      </c>
      <c r="AO3" s="275" t="s">
        <v>2644</v>
      </c>
      <c r="AP3" s="275" t="s">
        <v>32</v>
      </c>
      <c r="AQ3" s="275" t="s">
        <v>10934</v>
      </c>
      <c r="AR3" s="275" t="s">
        <v>34</v>
      </c>
      <c r="AS3" s="405" t="s">
        <v>71</v>
      </c>
      <c r="AT3" s="275" t="s">
        <v>11973</v>
      </c>
      <c r="AU3" s="280" t="s">
        <v>14970</v>
      </c>
      <c r="AV3" s="275" t="s">
        <v>2637</v>
      </c>
      <c r="AW3" s="289">
        <v>0</v>
      </c>
      <c r="AX3" s="275" t="s">
        <v>14923</v>
      </c>
      <c r="AY3" s="275" t="s">
        <v>14940</v>
      </c>
      <c r="AZ3" s="275" t="s">
        <v>14957</v>
      </c>
      <c r="BA3" s="275" t="s">
        <v>36</v>
      </c>
      <c r="BB3" s="324">
        <v>19756.009999999998</v>
      </c>
      <c r="BC3" s="280" t="s">
        <v>14940</v>
      </c>
      <c r="BD3" s="275" t="s">
        <v>14970</v>
      </c>
      <c r="BE3" s="275">
        <f t="shared" si="0"/>
        <v>2589</v>
      </c>
      <c r="BF3" s="275">
        <f t="shared" si="1"/>
        <v>86.3</v>
      </c>
    </row>
    <row r="4" spans="1:59" ht="15.75" customHeight="1" x14ac:dyDescent="0.25">
      <c r="A4" s="275" t="s">
        <v>10207</v>
      </c>
      <c r="B4" s="275">
        <v>93</v>
      </c>
      <c r="C4" s="275" t="s">
        <v>2527</v>
      </c>
      <c r="D4" s="275" t="s">
        <v>2529</v>
      </c>
      <c r="E4" s="275" t="s">
        <v>15057</v>
      </c>
      <c r="F4" s="275" t="s">
        <v>15053</v>
      </c>
      <c r="G4" s="275" t="s">
        <v>15058</v>
      </c>
      <c r="H4" s="275" t="s">
        <v>43</v>
      </c>
      <c r="I4" s="324">
        <v>28250.5</v>
      </c>
      <c r="J4" s="324">
        <v>28250.5</v>
      </c>
      <c r="K4" s="289">
        <f t="shared" si="2"/>
        <v>0</v>
      </c>
      <c r="L4" s="284">
        <v>1000</v>
      </c>
      <c r="M4" s="287" t="s">
        <v>16066</v>
      </c>
      <c r="N4" s="275" t="s">
        <v>9686</v>
      </c>
      <c r="O4" s="276">
        <v>1148970</v>
      </c>
      <c r="P4" s="276" t="s">
        <v>15037</v>
      </c>
      <c r="Q4" s="276" t="s">
        <v>15020</v>
      </c>
      <c r="R4" s="276" t="s">
        <v>2622</v>
      </c>
      <c r="S4" s="276" t="s">
        <v>15004</v>
      </c>
      <c r="T4" s="276" t="s">
        <v>14988</v>
      </c>
      <c r="U4" s="276" t="s">
        <v>14973</v>
      </c>
      <c r="V4" s="275"/>
      <c r="W4" s="347">
        <v>72409.05</v>
      </c>
      <c r="X4" s="347">
        <v>72409.05</v>
      </c>
      <c r="Y4" s="324">
        <v>0</v>
      </c>
      <c r="Z4" s="324">
        <v>0</v>
      </c>
      <c r="AA4" s="273">
        <v>0</v>
      </c>
      <c r="AB4" s="347">
        <v>72409.05</v>
      </c>
      <c r="AC4" s="276" t="s">
        <v>50</v>
      </c>
      <c r="AD4" s="347">
        <v>36204.53</v>
      </c>
      <c r="AE4" s="347">
        <v>23000</v>
      </c>
      <c r="AF4" s="276" t="s">
        <v>27</v>
      </c>
      <c r="AG4" s="347">
        <v>0</v>
      </c>
      <c r="AH4" s="276" t="s">
        <v>2624</v>
      </c>
      <c r="AI4" s="276" t="s">
        <v>2625</v>
      </c>
      <c r="AJ4" s="276" t="s">
        <v>2626</v>
      </c>
      <c r="AK4" s="276" t="s">
        <v>28</v>
      </c>
      <c r="AL4" s="276" t="s">
        <v>44</v>
      </c>
      <c r="AM4" s="276" t="s">
        <v>136</v>
      </c>
      <c r="AN4" s="276" t="s">
        <v>31</v>
      </c>
      <c r="AO4" s="276" t="s">
        <v>2641</v>
      </c>
      <c r="AP4" s="276" t="s">
        <v>32</v>
      </c>
      <c r="AQ4" s="276" t="s">
        <v>205</v>
      </c>
      <c r="AR4" s="276" t="s">
        <v>89</v>
      </c>
      <c r="AS4" s="406" t="s">
        <v>10384</v>
      </c>
      <c r="AT4" s="276" t="s">
        <v>11973</v>
      </c>
      <c r="AU4" s="281" t="s">
        <v>14970</v>
      </c>
      <c r="AV4" s="276" t="s">
        <v>13912</v>
      </c>
      <c r="AW4" s="347">
        <v>0</v>
      </c>
      <c r="AX4" s="276" t="s">
        <v>14924</v>
      </c>
      <c r="AY4" s="276" t="s">
        <v>14941</v>
      </c>
      <c r="AZ4" s="276" t="s">
        <v>10454</v>
      </c>
      <c r="BA4" s="276" t="s">
        <v>36</v>
      </c>
      <c r="BB4" s="347">
        <v>72409.05</v>
      </c>
      <c r="BC4" s="281" t="s">
        <v>14941</v>
      </c>
      <c r="BD4" s="276" t="s">
        <v>14970</v>
      </c>
      <c r="BE4" s="322">
        <f t="shared" si="0"/>
        <v>2502</v>
      </c>
      <c r="BF4" s="323">
        <f t="shared" si="1"/>
        <v>83.4</v>
      </c>
      <c r="BG4" s="275"/>
    </row>
    <row r="5" spans="1:59" ht="15.75" customHeight="1" x14ac:dyDescent="0.25">
      <c r="A5" s="275" t="s">
        <v>10207</v>
      </c>
      <c r="B5" s="275">
        <v>93</v>
      </c>
      <c r="C5" s="275" t="s">
        <v>2527</v>
      </c>
      <c r="D5" s="275" t="s">
        <v>2529</v>
      </c>
      <c r="E5" s="275" t="s">
        <v>8717</v>
      </c>
      <c r="F5" s="275" t="s">
        <v>15053</v>
      </c>
      <c r="G5" s="275" t="s">
        <v>15062</v>
      </c>
      <c r="H5" s="275" t="s">
        <v>2509</v>
      </c>
      <c r="I5" s="324">
        <v>149119.82999999999</v>
      </c>
      <c r="J5" s="324">
        <v>142000</v>
      </c>
      <c r="K5" s="289">
        <f t="shared" si="2"/>
        <v>7119.8299999999872</v>
      </c>
      <c r="L5" s="284">
        <v>14200</v>
      </c>
      <c r="M5" s="287" t="s">
        <v>16067</v>
      </c>
      <c r="N5" s="275" t="s">
        <v>9686</v>
      </c>
      <c r="O5" s="276">
        <v>1149328</v>
      </c>
      <c r="P5" s="276" t="s">
        <v>15038</v>
      </c>
      <c r="Q5" s="276" t="s">
        <v>15021</v>
      </c>
      <c r="R5" s="276" t="s">
        <v>2622</v>
      </c>
      <c r="S5" s="276" t="s">
        <v>15005</v>
      </c>
      <c r="T5" s="276" t="s">
        <v>14989</v>
      </c>
      <c r="U5" s="276" t="s">
        <v>14974</v>
      </c>
      <c r="V5" s="275"/>
      <c r="W5" s="347">
        <v>43040.37</v>
      </c>
      <c r="X5" s="347">
        <v>43040.37</v>
      </c>
      <c r="Y5" s="324">
        <v>0</v>
      </c>
      <c r="Z5" s="324">
        <v>0</v>
      </c>
      <c r="AA5" s="273">
        <v>0</v>
      </c>
      <c r="AB5" s="347">
        <v>43040.37</v>
      </c>
      <c r="AC5" s="276" t="s">
        <v>26</v>
      </c>
      <c r="AD5" s="347">
        <v>43040.37</v>
      </c>
      <c r="AE5" s="347">
        <v>53494.63</v>
      </c>
      <c r="AF5" s="276" t="s">
        <v>27</v>
      </c>
      <c r="AG5" s="347">
        <v>0</v>
      </c>
      <c r="AH5" s="275"/>
      <c r="AI5" s="276" t="s">
        <v>2625</v>
      </c>
      <c r="AJ5" s="276" t="s">
        <v>2626</v>
      </c>
      <c r="AK5" s="276" t="s">
        <v>28</v>
      </c>
      <c r="AL5" s="276" t="s">
        <v>44</v>
      </c>
      <c r="AM5" s="276" t="s">
        <v>136</v>
      </c>
      <c r="AN5" s="276" t="s">
        <v>31</v>
      </c>
      <c r="AO5" s="276" t="s">
        <v>2634</v>
      </c>
      <c r="AP5" s="276" t="s">
        <v>32</v>
      </c>
      <c r="AQ5" s="276" t="s">
        <v>77</v>
      </c>
      <c r="AR5" s="276" t="s">
        <v>34</v>
      </c>
      <c r="AS5" s="406" t="s">
        <v>71</v>
      </c>
      <c r="AT5" s="276" t="s">
        <v>11973</v>
      </c>
      <c r="AU5" s="281" t="s">
        <v>14970</v>
      </c>
      <c r="AV5" s="276" t="s">
        <v>2637</v>
      </c>
      <c r="AW5" s="347">
        <v>0</v>
      </c>
      <c r="AX5" s="276" t="s">
        <v>14925</v>
      </c>
      <c r="AY5" s="276" t="s">
        <v>14942</v>
      </c>
      <c r="AZ5" s="276" t="s">
        <v>12234</v>
      </c>
      <c r="BA5" s="276" t="s">
        <v>36</v>
      </c>
      <c r="BB5" s="347">
        <v>43040.37</v>
      </c>
      <c r="BC5" s="281" t="s">
        <v>14942</v>
      </c>
      <c r="BD5" s="276" t="s">
        <v>14970</v>
      </c>
      <c r="BE5" s="322">
        <f t="shared" si="0"/>
        <v>2512</v>
      </c>
      <c r="BF5" s="323">
        <f t="shared" si="1"/>
        <v>83.733333333333334</v>
      </c>
      <c r="BG5" s="275"/>
    </row>
    <row r="6" spans="1:59" ht="15.75" customHeight="1" x14ac:dyDescent="0.25">
      <c r="A6" s="275" t="s">
        <v>10207</v>
      </c>
      <c r="B6" s="275">
        <v>93</v>
      </c>
      <c r="C6" s="275" t="s">
        <v>2527</v>
      </c>
      <c r="D6" s="275" t="s">
        <v>2534</v>
      </c>
      <c r="E6" s="275" t="s">
        <v>15055</v>
      </c>
      <c r="F6" s="275" t="s">
        <v>15053</v>
      </c>
      <c r="G6" s="275" t="s">
        <v>15060</v>
      </c>
      <c r="H6" s="275" t="s">
        <v>2509</v>
      </c>
      <c r="I6" s="324">
        <v>308380.92</v>
      </c>
      <c r="J6" s="324">
        <v>143000</v>
      </c>
      <c r="K6" s="289">
        <f t="shared" si="2"/>
        <v>165380.91999999998</v>
      </c>
      <c r="L6" s="284">
        <v>13000</v>
      </c>
      <c r="M6" s="287" t="s">
        <v>16066</v>
      </c>
      <c r="N6" s="275" t="s">
        <v>9686</v>
      </c>
      <c r="O6" s="276">
        <v>1058316</v>
      </c>
      <c r="P6" s="276" t="s">
        <v>15039</v>
      </c>
      <c r="Q6" s="276" t="s">
        <v>15022</v>
      </c>
      <c r="R6" s="276" t="s">
        <v>2622</v>
      </c>
      <c r="S6" s="276" t="s">
        <v>15006</v>
      </c>
      <c r="T6" s="276" t="s">
        <v>14990</v>
      </c>
      <c r="U6" s="276" t="s">
        <v>14975</v>
      </c>
      <c r="V6" s="275"/>
      <c r="W6" s="347">
        <v>70585.09</v>
      </c>
      <c r="X6" s="347">
        <v>70585.09</v>
      </c>
      <c r="Y6" s="324">
        <v>0</v>
      </c>
      <c r="Z6" s="324">
        <v>0</v>
      </c>
      <c r="AA6" s="273">
        <v>0</v>
      </c>
      <c r="AB6" s="347">
        <v>70585.09</v>
      </c>
      <c r="AC6" s="276" t="s">
        <v>50</v>
      </c>
      <c r="AD6" s="347">
        <v>35292.550000000003</v>
      </c>
      <c r="AE6" s="347">
        <v>13000</v>
      </c>
      <c r="AF6" s="276" t="s">
        <v>27</v>
      </c>
      <c r="AG6" s="347">
        <v>0</v>
      </c>
      <c r="AH6" s="276" t="s">
        <v>2629</v>
      </c>
      <c r="AI6" s="276" t="s">
        <v>2625</v>
      </c>
      <c r="AJ6" s="276" t="s">
        <v>2626</v>
      </c>
      <c r="AK6" s="276" t="s">
        <v>28</v>
      </c>
      <c r="AL6" s="276" t="s">
        <v>44</v>
      </c>
      <c r="AM6" s="276" t="s">
        <v>136</v>
      </c>
      <c r="AN6" s="276" t="s">
        <v>31</v>
      </c>
      <c r="AO6" s="276" t="s">
        <v>2652</v>
      </c>
      <c r="AP6" s="276" t="s">
        <v>32</v>
      </c>
      <c r="AQ6" s="276" t="s">
        <v>77</v>
      </c>
      <c r="AR6" s="276" t="s">
        <v>34</v>
      </c>
      <c r="AS6" s="406" t="s">
        <v>71</v>
      </c>
      <c r="AT6" s="276" t="s">
        <v>11973</v>
      </c>
      <c r="AU6" s="281" t="s">
        <v>14970</v>
      </c>
      <c r="AV6" s="276" t="s">
        <v>2637</v>
      </c>
      <c r="AW6" s="347">
        <v>0</v>
      </c>
      <c r="AX6" s="276" t="s">
        <v>14926</v>
      </c>
      <c r="AY6" s="276" t="s">
        <v>14943</v>
      </c>
      <c r="AZ6" s="276" t="s">
        <v>14958</v>
      </c>
      <c r="BA6" s="276" t="s">
        <v>36</v>
      </c>
      <c r="BB6" s="347">
        <v>70585.09</v>
      </c>
      <c r="BC6" s="281" t="s">
        <v>14943</v>
      </c>
      <c r="BD6" s="276" t="s">
        <v>14970</v>
      </c>
      <c r="BE6" s="322">
        <f t="shared" si="0"/>
        <v>2258</v>
      </c>
      <c r="BF6" s="323">
        <f t="shared" si="1"/>
        <v>75.266666666666666</v>
      </c>
      <c r="BG6" s="275"/>
    </row>
    <row r="7" spans="1:59" ht="15.75" customHeight="1" x14ac:dyDescent="0.25">
      <c r="A7" s="275" t="s">
        <v>10207</v>
      </c>
      <c r="B7" s="275">
        <v>53</v>
      </c>
      <c r="C7" s="275" t="s">
        <v>2527</v>
      </c>
      <c r="D7" s="275" t="s">
        <v>2529</v>
      </c>
      <c r="E7" s="275" t="s">
        <v>8717</v>
      </c>
      <c r="F7" s="275" t="s">
        <v>15053</v>
      </c>
      <c r="G7" s="275" t="s">
        <v>15062</v>
      </c>
      <c r="H7" s="275" t="s">
        <v>15061</v>
      </c>
      <c r="I7" s="324">
        <v>163541.31</v>
      </c>
      <c r="J7" s="324">
        <v>163541.31</v>
      </c>
      <c r="K7" s="289">
        <f t="shared" si="2"/>
        <v>0</v>
      </c>
      <c r="L7" s="284">
        <v>16354.13</v>
      </c>
      <c r="M7" s="287" t="s">
        <v>16067</v>
      </c>
      <c r="N7" s="275" t="s">
        <v>9686</v>
      </c>
      <c r="O7" s="276">
        <v>246999</v>
      </c>
      <c r="P7" s="276" t="s">
        <v>15040</v>
      </c>
      <c r="Q7" s="276" t="s">
        <v>15023</v>
      </c>
      <c r="R7" s="276" t="s">
        <v>2622</v>
      </c>
      <c r="S7" s="276" t="s">
        <v>15007</v>
      </c>
      <c r="T7" s="276" t="s">
        <v>14991</v>
      </c>
      <c r="U7" s="276" t="s">
        <v>14976</v>
      </c>
      <c r="V7" s="275"/>
      <c r="W7" s="347">
        <v>86866.17</v>
      </c>
      <c r="X7" s="347">
        <v>86866.17</v>
      </c>
      <c r="Y7" s="324">
        <v>0</v>
      </c>
      <c r="Z7" s="324">
        <v>0</v>
      </c>
      <c r="AA7" s="273">
        <v>0</v>
      </c>
      <c r="AB7" s="347">
        <v>86866.17</v>
      </c>
      <c r="AC7" s="276" t="s">
        <v>26</v>
      </c>
      <c r="AD7" s="347">
        <v>86866.17</v>
      </c>
      <c r="AE7" s="347">
        <v>86866.17</v>
      </c>
      <c r="AF7" s="276" t="s">
        <v>27</v>
      </c>
      <c r="AG7" s="347">
        <v>0</v>
      </c>
      <c r="AH7" s="276" t="s">
        <v>2629</v>
      </c>
      <c r="AI7" s="276" t="s">
        <v>2638</v>
      </c>
      <c r="AJ7" s="276" t="s">
        <v>2670</v>
      </c>
      <c r="AK7" s="276" t="s">
        <v>28</v>
      </c>
      <c r="AL7" s="276" t="s">
        <v>44</v>
      </c>
      <c r="AM7" s="276" t="s">
        <v>12630</v>
      </c>
      <c r="AN7" s="276" t="s">
        <v>31</v>
      </c>
      <c r="AO7" s="276" t="s">
        <v>2641</v>
      </c>
      <c r="AP7" s="276" t="s">
        <v>32</v>
      </c>
      <c r="AQ7" s="276" t="s">
        <v>145</v>
      </c>
      <c r="AR7" s="276" t="s">
        <v>34</v>
      </c>
      <c r="AS7" s="406" t="s">
        <v>71</v>
      </c>
      <c r="AT7" s="276" t="s">
        <v>11973</v>
      </c>
      <c r="AU7" s="281" t="s">
        <v>14970</v>
      </c>
      <c r="AV7" s="276" t="s">
        <v>13909</v>
      </c>
      <c r="AW7" s="347">
        <v>0</v>
      </c>
      <c r="AX7" s="276" t="s">
        <v>14927</v>
      </c>
      <c r="AY7" s="276" t="s">
        <v>14944</v>
      </c>
      <c r="AZ7" s="276" t="s">
        <v>9581</v>
      </c>
      <c r="BA7" s="276" t="s">
        <v>36</v>
      </c>
      <c r="BB7" s="347">
        <v>86866.17</v>
      </c>
      <c r="BC7" s="281" t="s">
        <v>14944</v>
      </c>
      <c r="BD7" s="276" t="s">
        <v>14970</v>
      </c>
      <c r="BE7" s="322">
        <f t="shared" si="0"/>
        <v>5992</v>
      </c>
      <c r="BF7" s="323">
        <f t="shared" si="1"/>
        <v>199.73333333333332</v>
      </c>
      <c r="BG7" s="275"/>
    </row>
    <row r="8" spans="1:59" ht="15.75" customHeight="1" x14ac:dyDescent="0.25">
      <c r="A8" s="275" t="s">
        <v>10207</v>
      </c>
      <c r="B8" s="275">
        <v>93</v>
      </c>
      <c r="C8" s="275" t="s">
        <v>2527</v>
      </c>
      <c r="D8" s="275" t="s">
        <v>2530</v>
      </c>
      <c r="E8" s="275" t="s">
        <v>10541</v>
      </c>
      <c r="F8" s="275" t="s">
        <v>15053</v>
      </c>
      <c r="G8" s="275" t="s">
        <v>15056</v>
      </c>
      <c r="H8" s="275" t="s">
        <v>15061</v>
      </c>
      <c r="I8" s="324">
        <v>58240.09</v>
      </c>
      <c r="J8" s="324">
        <v>58240.09</v>
      </c>
      <c r="K8" s="289">
        <f t="shared" si="2"/>
        <v>0</v>
      </c>
      <c r="L8" s="284">
        <v>7596.53</v>
      </c>
      <c r="M8" s="287" t="s">
        <v>16068</v>
      </c>
      <c r="N8" s="275" t="s">
        <v>9686</v>
      </c>
      <c r="O8" s="276">
        <v>824531</v>
      </c>
      <c r="P8" s="276" t="s">
        <v>15041</v>
      </c>
      <c r="Q8" s="276" t="s">
        <v>15024</v>
      </c>
      <c r="R8" s="276" t="s">
        <v>2622</v>
      </c>
      <c r="S8" s="276" t="s">
        <v>15008</v>
      </c>
      <c r="T8" s="276" t="s">
        <v>14992</v>
      </c>
      <c r="U8" s="276" t="s">
        <v>12072</v>
      </c>
      <c r="V8" s="275"/>
      <c r="W8" s="347">
        <v>25512.959999999999</v>
      </c>
      <c r="X8" s="347">
        <v>25512.959999999999</v>
      </c>
      <c r="Y8" s="324">
        <v>0</v>
      </c>
      <c r="Z8" s="324">
        <v>0</v>
      </c>
      <c r="AA8" s="273">
        <v>0</v>
      </c>
      <c r="AB8" s="347">
        <v>25512.959999999999</v>
      </c>
      <c r="AC8" s="276" t="s">
        <v>26</v>
      </c>
      <c r="AD8" s="347">
        <v>25512.959999999999</v>
      </c>
      <c r="AE8" s="347">
        <v>0</v>
      </c>
      <c r="AF8" s="276" t="s">
        <v>27</v>
      </c>
      <c r="AG8" s="347">
        <v>0</v>
      </c>
      <c r="AH8" s="276" t="s">
        <v>2624</v>
      </c>
      <c r="AI8" s="276" t="s">
        <v>2625</v>
      </c>
      <c r="AJ8" s="276" t="s">
        <v>2626</v>
      </c>
      <c r="AK8" s="276" t="s">
        <v>28</v>
      </c>
      <c r="AL8" s="276" t="s">
        <v>44</v>
      </c>
      <c r="AM8" s="276" t="s">
        <v>12630</v>
      </c>
      <c r="AN8" s="276" t="s">
        <v>45</v>
      </c>
      <c r="AO8" s="276" t="s">
        <v>2644</v>
      </c>
      <c r="AP8" s="276" t="s">
        <v>32</v>
      </c>
      <c r="AQ8" s="276" t="s">
        <v>265</v>
      </c>
      <c r="AR8" s="276" t="s">
        <v>34</v>
      </c>
      <c r="AS8" s="406" t="s">
        <v>71</v>
      </c>
      <c r="AT8" s="276" t="s">
        <v>11973</v>
      </c>
      <c r="AU8" s="281" t="s">
        <v>14970</v>
      </c>
      <c r="AV8" s="276" t="s">
        <v>13909</v>
      </c>
      <c r="AW8" s="347">
        <v>0</v>
      </c>
      <c r="AX8" s="276" t="s">
        <v>14928</v>
      </c>
      <c r="AY8" s="276" t="s">
        <v>14945</v>
      </c>
      <c r="AZ8" s="276" t="s">
        <v>14959</v>
      </c>
      <c r="BA8" s="276" t="s">
        <v>36</v>
      </c>
      <c r="BB8" s="347">
        <v>25512.959999999999</v>
      </c>
      <c r="BC8" s="281" t="s">
        <v>14945</v>
      </c>
      <c r="BD8" s="276" t="s">
        <v>14970</v>
      </c>
      <c r="BE8" s="322">
        <f t="shared" si="0"/>
        <v>2259</v>
      </c>
      <c r="BF8" s="323">
        <f t="shared" si="1"/>
        <v>75.3</v>
      </c>
      <c r="BG8" s="275"/>
    </row>
    <row r="9" spans="1:59" ht="15.75" customHeight="1" x14ac:dyDescent="0.25">
      <c r="A9" s="275" t="s">
        <v>10207</v>
      </c>
      <c r="B9" s="275">
        <v>93</v>
      </c>
      <c r="C9" s="275" t="s">
        <v>2527</v>
      </c>
      <c r="D9" s="275" t="s">
        <v>3628</v>
      </c>
      <c r="E9" s="275" t="s">
        <v>8717</v>
      </c>
      <c r="F9" s="275" t="s">
        <v>15053</v>
      </c>
      <c r="G9" s="275" t="s">
        <v>8719</v>
      </c>
      <c r="H9" s="275" t="s">
        <v>15061</v>
      </c>
      <c r="I9" s="324">
        <v>131742.76999999999</v>
      </c>
      <c r="J9" s="324">
        <v>131742.76999999999</v>
      </c>
      <c r="K9" s="289">
        <f t="shared" si="2"/>
        <v>0</v>
      </c>
      <c r="L9" s="284">
        <v>13174.28</v>
      </c>
      <c r="M9" s="287" t="s">
        <v>16067</v>
      </c>
      <c r="N9" s="275" t="s">
        <v>9686</v>
      </c>
      <c r="O9" s="276">
        <v>810883</v>
      </c>
      <c r="P9" s="276" t="s">
        <v>15042</v>
      </c>
      <c r="Q9" s="276" t="s">
        <v>15025</v>
      </c>
      <c r="R9" s="276" t="s">
        <v>2622</v>
      </c>
      <c r="S9" s="276" t="s">
        <v>15009</v>
      </c>
      <c r="T9" s="276" t="s">
        <v>14993</v>
      </c>
      <c r="U9" s="276" t="s">
        <v>14977</v>
      </c>
      <c r="V9" s="275"/>
      <c r="W9" s="347">
        <v>25743.89</v>
      </c>
      <c r="X9" s="347">
        <v>25743.89</v>
      </c>
      <c r="Y9" s="324">
        <v>0</v>
      </c>
      <c r="Z9" s="324">
        <v>0</v>
      </c>
      <c r="AA9" s="273">
        <v>0</v>
      </c>
      <c r="AB9" s="347">
        <v>25743.89</v>
      </c>
      <c r="AC9" s="276" t="s">
        <v>26</v>
      </c>
      <c r="AD9" s="347">
        <v>25743.89</v>
      </c>
      <c r="AE9" s="347">
        <v>105515.9</v>
      </c>
      <c r="AF9" s="276" t="s">
        <v>27</v>
      </c>
      <c r="AG9" s="347">
        <v>0</v>
      </c>
      <c r="AH9" s="276" t="s">
        <v>2624</v>
      </c>
      <c r="AI9" s="276" t="s">
        <v>2630</v>
      </c>
      <c r="AJ9" s="275"/>
      <c r="AK9" s="276" t="s">
        <v>28</v>
      </c>
      <c r="AL9" s="276" t="s">
        <v>44</v>
      </c>
      <c r="AM9" s="276" t="s">
        <v>298</v>
      </c>
      <c r="AN9" s="276" t="s">
        <v>45</v>
      </c>
      <c r="AO9" s="276" t="s">
        <v>2644</v>
      </c>
      <c r="AP9" s="276" t="s">
        <v>32</v>
      </c>
      <c r="AQ9" s="276" t="s">
        <v>3353</v>
      </c>
      <c r="AR9" s="276" t="s">
        <v>40</v>
      </c>
      <c r="AS9" s="406" t="s">
        <v>41</v>
      </c>
      <c r="AT9" s="276" t="s">
        <v>11973</v>
      </c>
      <c r="AU9" s="281" t="s">
        <v>14970</v>
      </c>
      <c r="AV9" s="276" t="s">
        <v>13909</v>
      </c>
      <c r="AW9" s="347">
        <v>0</v>
      </c>
      <c r="AX9" s="276" t="s">
        <v>14929</v>
      </c>
      <c r="AY9" s="276" t="s">
        <v>14946</v>
      </c>
      <c r="AZ9" s="276" t="s">
        <v>14960</v>
      </c>
      <c r="BA9" s="276" t="s">
        <v>36</v>
      </c>
      <c r="BB9" s="347">
        <v>25743.89</v>
      </c>
      <c r="BC9" s="281" t="s">
        <v>14946</v>
      </c>
      <c r="BD9" s="276" t="s">
        <v>14970</v>
      </c>
      <c r="BE9" s="322">
        <f t="shared" si="0"/>
        <v>2253</v>
      </c>
      <c r="BF9" s="323">
        <f t="shared" si="1"/>
        <v>75.099999999999994</v>
      </c>
      <c r="BG9" s="275"/>
    </row>
    <row r="10" spans="1:59" ht="15.75" customHeight="1" x14ac:dyDescent="0.25">
      <c r="A10" s="275" t="s">
        <v>10207</v>
      </c>
      <c r="B10" s="275">
        <v>93</v>
      </c>
      <c r="C10" s="275" t="s">
        <v>2527</v>
      </c>
      <c r="D10" s="275" t="s">
        <v>2530</v>
      </c>
      <c r="E10" s="275" t="s">
        <v>8717</v>
      </c>
      <c r="F10" s="275" t="s">
        <v>15053</v>
      </c>
      <c r="G10" s="275" t="s">
        <v>15056</v>
      </c>
      <c r="H10" s="275" t="s">
        <v>2509</v>
      </c>
      <c r="I10" s="324">
        <v>41539.17</v>
      </c>
      <c r="J10" s="324">
        <v>35000</v>
      </c>
      <c r="K10" s="289">
        <f t="shared" si="2"/>
        <v>6539.1699999999983</v>
      </c>
      <c r="L10" s="284">
        <v>0</v>
      </c>
      <c r="M10" s="287" t="s">
        <v>16077</v>
      </c>
      <c r="N10" s="275" t="s">
        <v>9686</v>
      </c>
      <c r="O10" s="276">
        <v>819579</v>
      </c>
      <c r="P10" s="276" t="s">
        <v>15043</v>
      </c>
      <c r="Q10" s="276" t="s">
        <v>15026</v>
      </c>
      <c r="R10" s="276" t="s">
        <v>2622</v>
      </c>
      <c r="S10" s="276" t="s">
        <v>15010</v>
      </c>
      <c r="T10" s="276" t="s">
        <v>14994</v>
      </c>
      <c r="U10" s="276" t="s">
        <v>14978</v>
      </c>
      <c r="V10" s="275"/>
      <c r="W10" s="347">
        <v>18986.849999999999</v>
      </c>
      <c r="X10" s="347">
        <v>18986.849999999999</v>
      </c>
      <c r="Y10" s="324">
        <v>0</v>
      </c>
      <c r="Z10" s="324">
        <v>0</v>
      </c>
      <c r="AA10" s="273">
        <v>0</v>
      </c>
      <c r="AB10" s="347">
        <v>18986.849999999999</v>
      </c>
      <c r="AC10" s="276" t="s">
        <v>26</v>
      </c>
      <c r="AD10" s="347">
        <v>18986.849999999999</v>
      </c>
      <c r="AE10" s="347">
        <v>1801.68</v>
      </c>
      <c r="AF10" s="276" t="s">
        <v>27</v>
      </c>
      <c r="AG10" s="347">
        <v>0</v>
      </c>
      <c r="AH10" s="276" t="s">
        <v>2624</v>
      </c>
      <c r="AI10" s="276" t="s">
        <v>2630</v>
      </c>
      <c r="AJ10" s="275"/>
      <c r="AK10" s="276" t="s">
        <v>28</v>
      </c>
      <c r="AL10" s="276" t="s">
        <v>44</v>
      </c>
      <c r="AM10" s="276" t="s">
        <v>443</v>
      </c>
      <c r="AN10" s="276" t="s">
        <v>31</v>
      </c>
      <c r="AO10" s="276" t="s">
        <v>8815</v>
      </c>
      <c r="AP10" s="276" t="s">
        <v>32</v>
      </c>
      <c r="AQ10" s="276" t="s">
        <v>5820</v>
      </c>
      <c r="AR10" s="276" t="s">
        <v>34</v>
      </c>
      <c r="AS10" s="406" t="s">
        <v>71</v>
      </c>
      <c r="AT10" s="276" t="s">
        <v>11973</v>
      </c>
      <c r="AU10" s="281" t="s">
        <v>14970</v>
      </c>
      <c r="AV10" s="276" t="s">
        <v>2637</v>
      </c>
      <c r="AW10" s="347">
        <v>0</v>
      </c>
      <c r="AX10" s="276" t="s">
        <v>14930</v>
      </c>
      <c r="AY10" s="276" t="s">
        <v>14947</v>
      </c>
      <c r="AZ10" s="276" t="s">
        <v>14961</v>
      </c>
      <c r="BA10" s="276" t="s">
        <v>36</v>
      </c>
      <c r="BB10" s="347">
        <v>18986.849999999999</v>
      </c>
      <c r="BC10" s="281" t="s">
        <v>14947</v>
      </c>
      <c r="BD10" s="276" t="s">
        <v>14970</v>
      </c>
      <c r="BE10" s="322">
        <f t="shared" si="0"/>
        <v>2264</v>
      </c>
      <c r="BF10" s="323">
        <f t="shared" si="1"/>
        <v>75.466666666666669</v>
      </c>
      <c r="BG10" s="275"/>
    </row>
    <row r="11" spans="1:59" ht="15.75" customHeight="1" x14ac:dyDescent="0.25">
      <c r="A11" s="275" t="s">
        <v>10207</v>
      </c>
      <c r="B11" s="275">
        <v>82</v>
      </c>
      <c r="C11" s="275" t="s">
        <v>2527</v>
      </c>
      <c r="D11" s="275"/>
      <c r="E11" s="275" t="s">
        <v>15063</v>
      </c>
      <c r="F11" s="275" t="s">
        <v>15064</v>
      </c>
      <c r="G11" s="275" t="s">
        <v>13987</v>
      </c>
      <c r="H11" s="275" t="s">
        <v>43</v>
      </c>
      <c r="I11" s="324">
        <v>302024.28999999998</v>
      </c>
      <c r="J11" s="324">
        <v>302024.28999999998</v>
      </c>
      <c r="K11" s="289">
        <f t="shared" si="2"/>
        <v>0</v>
      </c>
      <c r="L11" s="284">
        <v>45303.64</v>
      </c>
      <c r="M11" s="287" t="s">
        <v>16068</v>
      </c>
      <c r="N11" s="275" t="s">
        <v>9686</v>
      </c>
      <c r="O11" s="276">
        <v>428465</v>
      </c>
      <c r="P11" s="276" t="s">
        <v>15044</v>
      </c>
      <c r="Q11" s="276" t="s">
        <v>15027</v>
      </c>
      <c r="R11" s="276" t="s">
        <v>2622</v>
      </c>
      <c r="S11" s="276" t="s">
        <v>15011</v>
      </c>
      <c r="T11" s="276" t="s">
        <v>14995</v>
      </c>
      <c r="U11" s="276" t="s">
        <v>14979</v>
      </c>
      <c r="V11" s="275"/>
      <c r="W11" s="347">
        <v>49422</v>
      </c>
      <c r="X11" s="347">
        <v>49422</v>
      </c>
      <c r="Y11" s="324">
        <v>0</v>
      </c>
      <c r="Z11" s="324">
        <v>0</v>
      </c>
      <c r="AA11" s="273">
        <v>0</v>
      </c>
      <c r="AB11" s="347">
        <v>49422</v>
      </c>
      <c r="AC11" s="276" t="s">
        <v>26</v>
      </c>
      <c r="AD11" s="347">
        <v>49422</v>
      </c>
      <c r="AE11" s="347">
        <v>45939</v>
      </c>
      <c r="AF11" s="276" t="s">
        <v>27</v>
      </c>
      <c r="AG11" s="347">
        <v>0</v>
      </c>
      <c r="AH11" s="276" t="s">
        <v>2629</v>
      </c>
      <c r="AI11" s="276" t="s">
        <v>2638</v>
      </c>
      <c r="AJ11" s="276" t="s">
        <v>2670</v>
      </c>
      <c r="AK11" s="276" t="s">
        <v>28</v>
      </c>
      <c r="AL11" s="276" t="s">
        <v>44</v>
      </c>
      <c r="AM11" s="276" t="s">
        <v>91</v>
      </c>
      <c r="AN11" s="276" t="s">
        <v>45</v>
      </c>
      <c r="AO11" s="276" t="s">
        <v>2653</v>
      </c>
      <c r="AP11" s="276" t="s">
        <v>32</v>
      </c>
      <c r="AQ11" s="276" t="s">
        <v>70</v>
      </c>
      <c r="AR11" s="276" t="s">
        <v>34</v>
      </c>
      <c r="AS11" s="406" t="s">
        <v>71</v>
      </c>
      <c r="AT11" s="276" t="s">
        <v>11973</v>
      </c>
      <c r="AU11" s="281" t="s">
        <v>14970</v>
      </c>
      <c r="AV11" s="276" t="s">
        <v>13909</v>
      </c>
      <c r="AW11" s="347">
        <v>0</v>
      </c>
      <c r="AX11" s="276" t="s">
        <v>14931</v>
      </c>
      <c r="AY11" s="276" t="s">
        <v>14948</v>
      </c>
      <c r="AZ11" s="276" t="s">
        <v>14962</v>
      </c>
      <c r="BA11" s="276" t="s">
        <v>36</v>
      </c>
      <c r="BB11" s="347">
        <v>49422</v>
      </c>
      <c r="BC11" s="281" t="s">
        <v>14948</v>
      </c>
      <c r="BD11" s="276" t="s">
        <v>14970</v>
      </c>
      <c r="BE11" s="322">
        <f t="shared" si="0"/>
        <v>3729</v>
      </c>
      <c r="BF11" s="323">
        <f t="shared" si="1"/>
        <v>124.3</v>
      </c>
      <c r="BG11" s="275"/>
    </row>
    <row r="12" spans="1:59" ht="15.75" customHeight="1" x14ac:dyDescent="0.25">
      <c r="A12" s="275" t="s">
        <v>10207</v>
      </c>
      <c r="B12" s="275">
        <v>82</v>
      </c>
      <c r="C12" s="275" t="s">
        <v>2527</v>
      </c>
      <c r="D12" s="275" t="s">
        <v>14333</v>
      </c>
      <c r="E12" s="275" t="s">
        <v>8717</v>
      </c>
      <c r="F12" s="275" t="s">
        <v>15053</v>
      </c>
      <c r="G12" s="275" t="s">
        <v>15065</v>
      </c>
      <c r="H12" s="275" t="s">
        <v>43</v>
      </c>
      <c r="I12" s="324">
        <v>98250.61</v>
      </c>
      <c r="J12" s="324">
        <v>98250.61</v>
      </c>
      <c r="K12" s="289">
        <f t="shared" si="2"/>
        <v>0</v>
      </c>
      <c r="L12" s="284">
        <v>14737.59</v>
      </c>
      <c r="M12" s="287" t="s">
        <v>16068</v>
      </c>
      <c r="N12" s="275" t="s">
        <v>9686</v>
      </c>
      <c r="O12" s="276">
        <v>581710</v>
      </c>
      <c r="P12" s="276" t="s">
        <v>15045</v>
      </c>
      <c r="Q12" s="276" t="s">
        <v>15028</v>
      </c>
      <c r="R12" s="276" t="s">
        <v>2622</v>
      </c>
      <c r="S12" s="276">
        <v>1101080</v>
      </c>
      <c r="T12" s="276" t="s">
        <v>14996</v>
      </c>
      <c r="U12" s="276" t="s">
        <v>14980</v>
      </c>
      <c r="V12" s="275"/>
      <c r="W12" s="347">
        <v>50589</v>
      </c>
      <c r="X12" s="347">
        <v>50589</v>
      </c>
      <c r="Y12" s="324">
        <v>0</v>
      </c>
      <c r="Z12" s="324">
        <v>0</v>
      </c>
      <c r="AA12" s="273">
        <v>0</v>
      </c>
      <c r="AB12" s="347">
        <v>50589</v>
      </c>
      <c r="AC12" s="276" t="s">
        <v>26</v>
      </c>
      <c r="AD12" s="347">
        <v>50589</v>
      </c>
      <c r="AE12" s="347">
        <v>7588.35</v>
      </c>
      <c r="AF12" s="276" t="s">
        <v>27</v>
      </c>
      <c r="AG12" s="347">
        <v>0</v>
      </c>
      <c r="AH12" s="276" t="s">
        <v>2624</v>
      </c>
      <c r="AI12" s="276" t="s">
        <v>2625</v>
      </c>
      <c r="AJ12" s="276" t="s">
        <v>2626</v>
      </c>
      <c r="AK12" s="276" t="s">
        <v>28</v>
      </c>
      <c r="AL12" s="276" t="s">
        <v>44</v>
      </c>
      <c r="AM12" s="276" t="s">
        <v>38</v>
      </c>
      <c r="AN12" s="276" t="s">
        <v>45</v>
      </c>
      <c r="AO12" s="276" t="s">
        <v>2640</v>
      </c>
      <c r="AP12" s="276" t="s">
        <v>32</v>
      </c>
      <c r="AQ12" s="276" t="s">
        <v>39</v>
      </c>
      <c r="AR12" s="276" t="s">
        <v>40</v>
      </c>
      <c r="AS12" s="406" t="s">
        <v>41</v>
      </c>
      <c r="AT12" s="276" t="s">
        <v>11973</v>
      </c>
      <c r="AU12" s="281" t="s">
        <v>14970</v>
      </c>
      <c r="AV12" s="276" t="s">
        <v>13909</v>
      </c>
      <c r="AW12" s="347">
        <v>0</v>
      </c>
      <c r="AX12" s="276" t="s">
        <v>14932</v>
      </c>
      <c r="AY12" s="276" t="s">
        <v>14949</v>
      </c>
      <c r="AZ12" s="276" t="s">
        <v>14963</v>
      </c>
      <c r="BA12" s="276" t="s">
        <v>36</v>
      </c>
      <c r="BB12" s="347">
        <v>50589</v>
      </c>
      <c r="BC12" s="281" t="s">
        <v>14949</v>
      </c>
      <c r="BD12" s="276" t="s">
        <v>14970</v>
      </c>
      <c r="BE12" s="322">
        <f t="shared" si="0"/>
        <v>2881</v>
      </c>
      <c r="BF12" s="323">
        <f t="shared" si="1"/>
        <v>96.033333333333331</v>
      </c>
      <c r="BG12" s="275"/>
    </row>
    <row r="13" spans="1:59" ht="15.75" customHeight="1" x14ac:dyDescent="0.25">
      <c r="A13" s="275" t="s">
        <v>10207</v>
      </c>
      <c r="B13" s="275">
        <v>93</v>
      </c>
      <c r="C13" s="275" t="s">
        <v>2527</v>
      </c>
      <c r="D13" s="275" t="s">
        <v>2530</v>
      </c>
      <c r="E13" s="275" t="s">
        <v>10541</v>
      </c>
      <c r="F13" s="275" t="s">
        <v>15053</v>
      </c>
      <c r="G13" s="275" t="s">
        <v>15056</v>
      </c>
      <c r="H13" s="275" t="s">
        <v>2509</v>
      </c>
      <c r="I13" s="324">
        <v>29199.360000000001</v>
      </c>
      <c r="J13" s="324">
        <v>15000</v>
      </c>
      <c r="K13" s="289">
        <f t="shared" si="2"/>
        <v>14199.36</v>
      </c>
      <c r="L13" s="284">
        <v>0</v>
      </c>
      <c r="M13" s="287" t="s">
        <v>16077</v>
      </c>
      <c r="N13" s="275" t="s">
        <v>9686</v>
      </c>
      <c r="O13" s="276">
        <v>809914</v>
      </c>
      <c r="P13" s="276" t="s">
        <v>15046</v>
      </c>
      <c r="Q13" s="276" t="s">
        <v>15029</v>
      </c>
      <c r="R13" s="276" t="s">
        <v>2622</v>
      </c>
      <c r="S13" s="276" t="s">
        <v>15012</v>
      </c>
      <c r="T13" s="276" t="s">
        <v>14997</v>
      </c>
      <c r="U13" s="276" t="s">
        <v>14981</v>
      </c>
      <c r="V13" s="275"/>
      <c r="W13" s="347">
        <v>12975.47</v>
      </c>
      <c r="X13" s="347">
        <v>12975.47</v>
      </c>
      <c r="Y13" s="324">
        <v>0</v>
      </c>
      <c r="Z13" s="324">
        <v>0</v>
      </c>
      <c r="AA13" s="273">
        <v>0</v>
      </c>
      <c r="AB13" s="347">
        <v>12975.47</v>
      </c>
      <c r="AC13" s="276" t="s">
        <v>27</v>
      </c>
      <c r="AD13" s="347">
        <v>0</v>
      </c>
      <c r="AE13" s="347">
        <v>1297.54</v>
      </c>
      <c r="AF13" s="276" t="s">
        <v>27</v>
      </c>
      <c r="AG13" s="347">
        <v>0</v>
      </c>
      <c r="AH13" s="276" t="s">
        <v>2624</v>
      </c>
      <c r="AI13" s="276" t="s">
        <v>2625</v>
      </c>
      <c r="AJ13" s="276" t="s">
        <v>2626</v>
      </c>
      <c r="AK13" s="276" t="s">
        <v>28</v>
      </c>
      <c r="AL13" s="276" t="s">
        <v>44</v>
      </c>
      <c r="AM13" s="276" t="s">
        <v>38</v>
      </c>
      <c r="AN13" s="276" t="s">
        <v>45</v>
      </c>
      <c r="AO13" s="276" t="s">
        <v>2634</v>
      </c>
      <c r="AP13" s="276" t="s">
        <v>32</v>
      </c>
      <c r="AQ13" s="276" t="s">
        <v>1715</v>
      </c>
      <c r="AR13" s="276" t="s">
        <v>34</v>
      </c>
      <c r="AS13" s="406" t="s">
        <v>71</v>
      </c>
      <c r="AT13" s="276" t="s">
        <v>11973</v>
      </c>
      <c r="AU13" s="281" t="s">
        <v>14970</v>
      </c>
      <c r="AV13" s="276" t="s">
        <v>2637</v>
      </c>
      <c r="AW13" s="347">
        <v>0</v>
      </c>
      <c r="AX13" s="276" t="s">
        <v>14933</v>
      </c>
      <c r="AY13" s="276" t="s">
        <v>14950</v>
      </c>
      <c r="AZ13" s="276" t="s">
        <v>14964</v>
      </c>
      <c r="BA13" s="276" t="s">
        <v>36</v>
      </c>
      <c r="BB13" s="347">
        <v>12975.47</v>
      </c>
      <c r="BC13" s="281" t="s">
        <v>14950</v>
      </c>
      <c r="BD13" s="276" t="s">
        <v>14970</v>
      </c>
      <c r="BE13" s="322">
        <f t="shared" si="0"/>
        <v>2271</v>
      </c>
      <c r="BF13" s="323">
        <f t="shared" si="1"/>
        <v>75.7</v>
      </c>
      <c r="BG13" s="275"/>
    </row>
    <row r="14" spans="1:59" ht="15.75" customHeight="1" x14ac:dyDescent="0.25">
      <c r="A14" s="275" t="s">
        <v>10207</v>
      </c>
      <c r="B14" s="275">
        <v>82</v>
      </c>
      <c r="C14" s="275" t="s">
        <v>2527</v>
      </c>
      <c r="D14" s="275" t="s">
        <v>2529</v>
      </c>
      <c r="E14" s="275" t="s">
        <v>15055</v>
      </c>
      <c r="F14" s="275" t="s">
        <v>15053</v>
      </c>
      <c r="G14" s="275" t="s">
        <v>14862</v>
      </c>
      <c r="H14" s="275" t="s">
        <v>43</v>
      </c>
      <c r="I14" s="324">
        <v>124629.42</v>
      </c>
      <c r="J14" s="324">
        <v>124629.42</v>
      </c>
      <c r="K14" s="289">
        <f t="shared" si="2"/>
        <v>0</v>
      </c>
      <c r="L14" s="284">
        <v>0</v>
      </c>
      <c r="M14" s="287" t="s">
        <v>16077</v>
      </c>
      <c r="N14" s="275" t="s">
        <v>9686</v>
      </c>
      <c r="O14" s="276">
        <v>753896</v>
      </c>
      <c r="P14" s="276" t="s">
        <v>15047</v>
      </c>
      <c r="Q14" s="276" t="s">
        <v>15030</v>
      </c>
      <c r="R14" s="276" t="s">
        <v>2622</v>
      </c>
      <c r="S14" s="276" t="s">
        <v>15013</v>
      </c>
      <c r="T14" s="276" t="s">
        <v>14998</v>
      </c>
      <c r="U14" s="276" t="s">
        <v>14982</v>
      </c>
      <c r="V14" s="275"/>
      <c r="W14" s="347">
        <v>14925.37</v>
      </c>
      <c r="X14" s="347">
        <v>29850.74</v>
      </c>
      <c r="Y14" s="324">
        <v>0</v>
      </c>
      <c r="Z14" s="324">
        <v>0</v>
      </c>
      <c r="AA14" s="273">
        <v>0</v>
      </c>
      <c r="AB14" s="347">
        <v>14925.37</v>
      </c>
      <c r="AC14" s="276" t="s">
        <v>26</v>
      </c>
      <c r="AD14" s="347">
        <v>14925.37</v>
      </c>
      <c r="AE14" s="347">
        <v>124629.42</v>
      </c>
      <c r="AF14" s="276" t="s">
        <v>27</v>
      </c>
      <c r="AG14" s="347">
        <v>0</v>
      </c>
      <c r="AH14" s="276" t="s">
        <v>2624</v>
      </c>
      <c r="AI14" s="276" t="s">
        <v>2638</v>
      </c>
      <c r="AJ14" s="276" t="s">
        <v>2642</v>
      </c>
      <c r="AK14" s="276" t="s">
        <v>28</v>
      </c>
      <c r="AL14" s="276" t="s">
        <v>44</v>
      </c>
      <c r="AM14" s="276" t="s">
        <v>346</v>
      </c>
      <c r="AN14" s="276" t="s">
        <v>76</v>
      </c>
      <c r="AO14" s="276" t="s">
        <v>2653</v>
      </c>
      <c r="AP14" s="276" t="s">
        <v>32</v>
      </c>
      <c r="AQ14" s="276" t="s">
        <v>77</v>
      </c>
      <c r="AR14" s="276" t="s">
        <v>34</v>
      </c>
      <c r="AS14" s="406" t="s">
        <v>71</v>
      </c>
      <c r="AT14" s="276" t="s">
        <v>11973</v>
      </c>
      <c r="AU14" s="281" t="s">
        <v>14970</v>
      </c>
      <c r="AV14" s="276" t="s">
        <v>13914</v>
      </c>
      <c r="AW14" s="347">
        <v>0</v>
      </c>
      <c r="AX14" s="276" t="s">
        <v>14934</v>
      </c>
      <c r="AY14" s="276" t="s">
        <v>14951</v>
      </c>
      <c r="AZ14" s="276" t="s">
        <v>14965</v>
      </c>
      <c r="BA14" s="276" t="s">
        <v>36</v>
      </c>
      <c r="BB14" s="347">
        <v>14925.37</v>
      </c>
      <c r="BC14" s="281" t="s">
        <v>14951</v>
      </c>
      <c r="BD14" s="276" t="s">
        <v>14970</v>
      </c>
      <c r="BE14" s="322">
        <f t="shared" si="0"/>
        <v>2153</v>
      </c>
      <c r="BF14" s="323">
        <f t="shared" si="1"/>
        <v>71.766666666666666</v>
      </c>
      <c r="BG14" s="275"/>
    </row>
    <row r="15" spans="1:59" ht="15.75" customHeight="1" x14ac:dyDescent="0.25">
      <c r="A15" s="275" t="s">
        <v>10207</v>
      </c>
      <c r="B15" s="275">
        <v>93</v>
      </c>
      <c r="C15" s="275" t="s">
        <v>2527</v>
      </c>
      <c r="D15" s="275" t="s">
        <v>2539</v>
      </c>
      <c r="E15" s="275" t="s">
        <v>8717</v>
      </c>
      <c r="F15" s="275" t="s">
        <v>15053</v>
      </c>
      <c r="G15" s="275" t="s">
        <v>15059</v>
      </c>
      <c r="H15" s="275" t="s">
        <v>43</v>
      </c>
      <c r="I15" s="324">
        <v>11912.01</v>
      </c>
      <c r="J15" s="324">
        <v>11912.01</v>
      </c>
      <c r="K15" s="289">
        <f t="shared" si="2"/>
        <v>0</v>
      </c>
      <c r="L15" s="284">
        <v>1506.69</v>
      </c>
      <c r="M15" s="287" t="s">
        <v>16066</v>
      </c>
      <c r="N15" s="275" t="s">
        <v>9686</v>
      </c>
      <c r="O15" s="276">
        <v>1100179</v>
      </c>
      <c r="P15" s="276" t="s">
        <v>15048</v>
      </c>
      <c r="Q15" s="276" t="s">
        <v>15031</v>
      </c>
      <c r="R15" s="276" t="s">
        <v>2622</v>
      </c>
      <c r="S15" s="276" t="s">
        <v>15014</v>
      </c>
      <c r="T15" s="276" t="s">
        <v>14999</v>
      </c>
      <c r="U15" s="276" t="s">
        <v>14983</v>
      </c>
      <c r="V15" s="275"/>
      <c r="W15" s="347">
        <v>6000</v>
      </c>
      <c r="X15" s="347">
        <v>6000</v>
      </c>
      <c r="Y15" s="324">
        <v>0</v>
      </c>
      <c r="Z15" s="324">
        <v>0</v>
      </c>
      <c r="AA15" s="273">
        <v>0</v>
      </c>
      <c r="AB15" s="347">
        <v>6000</v>
      </c>
      <c r="AC15" s="276" t="s">
        <v>26</v>
      </c>
      <c r="AD15" s="347">
        <v>6000</v>
      </c>
      <c r="AE15" s="347">
        <v>0</v>
      </c>
      <c r="AF15" s="276" t="s">
        <v>27</v>
      </c>
      <c r="AG15" s="347">
        <v>0</v>
      </c>
      <c r="AH15" s="276" t="s">
        <v>2624</v>
      </c>
      <c r="AI15" s="276" t="s">
        <v>2625</v>
      </c>
      <c r="AJ15" s="276" t="s">
        <v>2626</v>
      </c>
      <c r="AK15" s="276" t="s">
        <v>28</v>
      </c>
      <c r="AL15" s="276" t="s">
        <v>44</v>
      </c>
      <c r="AM15" s="276" t="s">
        <v>12630</v>
      </c>
      <c r="AN15" s="276" t="s">
        <v>45</v>
      </c>
      <c r="AO15" s="276" t="s">
        <v>2644</v>
      </c>
      <c r="AP15" s="276" t="s">
        <v>32</v>
      </c>
      <c r="AQ15" s="276" t="s">
        <v>154</v>
      </c>
      <c r="AR15" s="276" t="s">
        <v>40</v>
      </c>
      <c r="AS15" s="406" t="s">
        <v>41</v>
      </c>
      <c r="AT15" s="276" t="s">
        <v>11973</v>
      </c>
      <c r="AU15" s="281" t="s">
        <v>14970</v>
      </c>
      <c r="AV15" s="276" t="s">
        <v>13912</v>
      </c>
      <c r="AW15" s="347">
        <v>0</v>
      </c>
      <c r="AX15" s="276" t="s">
        <v>14935</v>
      </c>
      <c r="AY15" s="276" t="s">
        <v>14952</v>
      </c>
      <c r="AZ15" s="276" t="s">
        <v>14966</v>
      </c>
      <c r="BA15" s="276" t="s">
        <v>36</v>
      </c>
      <c r="BB15" s="347">
        <v>6000</v>
      </c>
      <c r="BC15" s="281" t="s">
        <v>14952</v>
      </c>
      <c r="BD15" s="276" t="s">
        <v>14970</v>
      </c>
      <c r="BE15" s="322">
        <f t="shared" si="0"/>
        <v>1949</v>
      </c>
      <c r="BF15" s="323">
        <f t="shared" si="1"/>
        <v>64.966666666666669</v>
      </c>
      <c r="BG15" s="275"/>
    </row>
    <row r="16" spans="1:59" ht="15.75" customHeight="1" x14ac:dyDescent="0.25">
      <c r="A16" s="275" t="s">
        <v>10207</v>
      </c>
      <c r="B16" s="275">
        <v>93</v>
      </c>
      <c r="C16" s="275" t="s">
        <v>2527</v>
      </c>
      <c r="D16" s="275" t="s">
        <v>2549</v>
      </c>
      <c r="E16" s="275" t="s">
        <v>10541</v>
      </c>
      <c r="F16" s="275" t="s">
        <v>15064</v>
      </c>
      <c r="G16" s="275" t="s">
        <v>13987</v>
      </c>
      <c r="H16" s="275" t="s">
        <v>43</v>
      </c>
      <c r="I16" s="324">
        <v>194400.46</v>
      </c>
      <c r="J16" s="324">
        <v>194400.46</v>
      </c>
      <c r="K16" s="289">
        <f t="shared" si="2"/>
        <v>0</v>
      </c>
      <c r="L16" s="284">
        <v>19440.05</v>
      </c>
      <c r="M16" s="287" t="s">
        <v>16067</v>
      </c>
      <c r="N16" s="275" t="s">
        <v>9686</v>
      </c>
      <c r="O16" s="276">
        <v>408795</v>
      </c>
      <c r="P16" s="276" t="s">
        <v>15049</v>
      </c>
      <c r="Q16" s="276" t="s">
        <v>15032</v>
      </c>
      <c r="R16" s="276" t="s">
        <v>2622</v>
      </c>
      <c r="S16" s="276" t="s">
        <v>15015</v>
      </c>
      <c r="T16" s="276" t="s">
        <v>15000</v>
      </c>
      <c r="U16" s="276" t="s">
        <v>14984</v>
      </c>
      <c r="V16" s="275"/>
      <c r="W16" s="347">
        <v>27679</v>
      </c>
      <c r="X16" s="347">
        <v>27679</v>
      </c>
      <c r="Y16" s="324">
        <v>0</v>
      </c>
      <c r="Z16" s="324">
        <v>0</v>
      </c>
      <c r="AA16" s="273">
        <v>0</v>
      </c>
      <c r="AB16" s="347">
        <v>27679</v>
      </c>
      <c r="AC16" s="276" t="s">
        <v>26</v>
      </c>
      <c r="AD16" s="347">
        <v>27679</v>
      </c>
      <c r="AE16" s="347">
        <v>162889.22</v>
      </c>
      <c r="AF16" s="276" t="s">
        <v>27</v>
      </c>
      <c r="AG16" s="347">
        <v>0</v>
      </c>
      <c r="AH16" s="276" t="s">
        <v>2624</v>
      </c>
      <c r="AI16" s="276" t="s">
        <v>2672</v>
      </c>
      <c r="AJ16" s="275"/>
      <c r="AK16" s="276" t="s">
        <v>28</v>
      </c>
      <c r="AL16" s="276" t="s">
        <v>44</v>
      </c>
      <c r="AM16" s="276" t="s">
        <v>61</v>
      </c>
      <c r="AN16" s="276" t="s">
        <v>31</v>
      </c>
      <c r="AO16" s="276" t="s">
        <v>2634</v>
      </c>
      <c r="AP16" s="276" t="s">
        <v>32</v>
      </c>
      <c r="AQ16" s="276" t="s">
        <v>6600</v>
      </c>
      <c r="AR16" s="276" t="s">
        <v>40</v>
      </c>
      <c r="AS16" s="406" t="s">
        <v>41</v>
      </c>
      <c r="AT16" s="276" t="s">
        <v>11973</v>
      </c>
      <c r="AU16" s="281" t="s">
        <v>14970</v>
      </c>
      <c r="AV16" s="276" t="s">
        <v>13914</v>
      </c>
      <c r="AW16" s="347">
        <v>0</v>
      </c>
      <c r="AX16" s="276" t="s">
        <v>14936</v>
      </c>
      <c r="AY16" s="276" t="s">
        <v>14953</v>
      </c>
      <c r="AZ16" s="276" t="s">
        <v>14967</v>
      </c>
      <c r="BA16" s="276" t="s">
        <v>36</v>
      </c>
      <c r="BB16" s="347">
        <v>27679</v>
      </c>
      <c r="BC16" s="281" t="s">
        <v>14953</v>
      </c>
      <c r="BD16" s="276" t="s">
        <v>14970</v>
      </c>
      <c r="BE16" s="322">
        <f t="shared" si="0"/>
        <v>3843</v>
      </c>
      <c r="BF16" s="323">
        <f t="shared" si="1"/>
        <v>128.1</v>
      </c>
      <c r="BG16" s="275"/>
    </row>
    <row r="17" spans="1:59" ht="15.75" customHeight="1" x14ac:dyDescent="0.25">
      <c r="A17" s="275" t="s">
        <v>10207</v>
      </c>
      <c r="B17" s="275">
        <v>93</v>
      </c>
      <c r="C17" s="275" t="s">
        <v>2527</v>
      </c>
      <c r="D17" s="275" t="s">
        <v>2530</v>
      </c>
      <c r="E17" s="275" t="s">
        <v>10541</v>
      </c>
      <c r="F17" s="275" t="s">
        <v>15053</v>
      </c>
      <c r="G17" s="275" t="s">
        <v>8975</v>
      </c>
      <c r="H17" s="275" t="s">
        <v>2509</v>
      </c>
      <c r="I17" s="324">
        <v>131448.32000000001</v>
      </c>
      <c r="J17" s="324">
        <v>80000</v>
      </c>
      <c r="K17" s="289">
        <f t="shared" si="2"/>
        <v>51448.320000000007</v>
      </c>
      <c r="L17" s="284">
        <v>0</v>
      </c>
      <c r="M17" s="287" t="s">
        <v>16077</v>
      </c>
      <c r="N17" s="275" t="s">
        <v>9686</v>
      </c>
      <c r="O17" s="276">
        <v>703096</v>
      </c>
      <c r="P17" s="276" t="s">
        <v>15050</v>
      </c>
      <c r="Q17" s="276" t="s">
        <v>15033</v>
      </c>
      <c r="R17" s="276" t="s">
        <v>2622</v>
      </c>
      <c r="S17" s="276" t="s">
        <v>15016</v>
      </c>
      <c r="T17" s="276" t="s">
        <v>15052</v>
      </c>
      <c r="U17" s="276" t="s">
        <v>13999</v>
      </c>
      <c r="V17" s="275"/>
      <c r="W17" s="347">
        <v>17515.47</v>
      </c>
      <c r="X17" s="347">
        <v>17515.47</v>
      </c>
      <c r="Y17" s="324">
        <v>0</v>
      </c>
      <c r="Z17" s="324">
        <v>0</v>
      </c>
      <c r="AA17" s="273">
        <v>0</v>
      </c>
      <c r="AB17" s="347">
        <v>17515.47</v>
      </c>
      <c r="AC17" s="276" t="s">
        <v>27</v>
      </c>
      <c r="AD17" s="347">
        <v>0</v>
      </c>
      <c r="AE17" s="347">
        <v>10000</v>
      </c>
      <c r="AF17" s="276" t="s">
        <v>27</v>
      </c>
      <c r="AG17" s="347">
        <v>0</v>
      </c>
      <c r="AH17" s="276" t="s">
        <v>2629</v>
      </c>
      <c r="AI17" s="276" t="s">
        <v>2630</v>
      </c>
      <c r="AJ17" s="275"/>
      <c r="AK17" s="276" t="s">
        <v>28</v>
      </c>
      <c r="AL17" s="276" t="s">
        <v>44</v>
      </c>
      <c r="AM17" s="276" t="s">
        <v>38</v>
      </c>
      <c r="AN17" s="276" t="s">
        <v>31</v>
      </c>
      <c r="AO17" s="276" t="s">
        <v>8815</v>
      </c>
      <c r="AP17" s="276" t="s">
        <v>32</v>
      </c>
      <c r="AQ17" s="276" t="s">
        <v>1155</v>
      </c>
      <c r="AR17" s="276" t="s">
        <v>34</v>
      </c>
      <c r="AS17" s="406" t="s">
        <v>71</v>
      </c>
      <c r="AT17" s="276" t="s">
        <v>11973</v>
      </c>
      <c r="AU17" s="281" t="s">
        <v>14970</v>
      </c>
      <c r="AV17" s="276" t="s">
        <v>2637</v>
      </c>
      <c r="AW17" s="347">
        <v>0</v>
      </c>
      <c r="AX17" s="276" t="s">
        <v>14937</v>
      </c>
      <c r="AY17" s="276" t="s">
        <v>14954</v>
      </c>
      <c r="AZ17" s="276" t="s">
        <v>14968</v>
      </c>
      <c r="BA17" s="276" t="s">
        <v>36</v>
      </c>
      <c r="BB17" s="347">
        <v>17515.47</v>
      </c>
      <c r="BC17" s="281" t="s">
        <v>14954</v>
      </c>
      <c r="BD17" s="276" t="s">
        <v>14970</v>
      </c>
      <c r="BE17" s="322">
        <f t="shared" si="0"/>
        <v>2679</v>
      </c>
      <c r="BF17" s="323">
        <f t="shared" si="1"/>
        <v>89.3</v>
      </c>
      <c r="BG17" s="275"/>
    </row>
    <row r="18" spans="1:59" ht="15.75" customHeight="1" x14ac:dyDescent="0.25">
      <c r="A18" s="275" t="s">
        <v>10207</v>
      </c>
      <c r="B18" s="275">
        <v>82</v>
      </c>
      <c r="C18" s="275" t="s">
        <v>2527</v>
      </c>
      <c r="D18" s="275" t="s">
        <v>2537</v>
      </c>
      <c r="E18" s="275" t="s">
        <v>8744</v>
      </c>
      <c r="F18" s="275" t="s">
        <v>15053</v>
      </c>
      <c r="G18" s="275" t="s">
        <v>15058</v>
      </c>
      <c r="H18" s="275" t="s">
        <v>57</v>
      </c>
      <c r="I18" s="324">
        <v>152983.85999999999</v>
      </c>
      <c r="J18" s="324">
        <v>152983.85999999999</v>
      </c>
      <c r="K18" s="289">
        <f t="shared" si="2"/>
        <v>0</v>
      </c>
      <c r="L18" s="284">
        <v>25452.42</v>
      </c>
      <c r="M18" s="287" t="s">
        <v>16066</v>
      </c>
      <c r="N18" s="275" t="s">
        <v>9686</v>
      </c>
      <c r="O18" s="276">
        <v>1372959</v>
      </c>
      <c r="P18" s="276" t="s">
        <v>15051</v>
      </c>
      <c r="Q18" s="276" t="s">
        <v>15034</v>
      </c>
      <c r="R18" s="276" t="s">
        <v>2622</v>
      </c>
      <c r="S18" s="276" t="s">
        <v>15017</v>
      </c>
      <c r="T18" s="276" t="s">
        <v>15001</v>
      </c>
      <c r="U18" s="276" t="s">
        <v>14985</v>
      </c>
      <c r="V18" s="275"/>
      <c r="W18" s="347">
        <v>121033</v>
      </c>
      <c r="X18" s="347">
        <v>121033</v>
      </c>
      <c r="Y18" s="324">
        <v>0</v>
      </c>
      <c r="Z18" s="324">
        <v>0</v>
      </c>
      <c r="AA18" s="273">
        <v>0</v>
      </c>
      <c r="AB18" s="347">
        <v>121033</v>
      </c>
      <c r="AC18" s="276" t="s">
        <v>26</v>
      </c>
      <c r="AD18" s="347">
        <v>121033</v>
      </c>
      <c r="AE18" s="347">
        <v>152714.5</v>
      </c>
      <c r="AF18" s="276" t="s">
        <v>27</v>
      </c>
      <c r="AG18" s="347">
        <v>0</v>
      </c>
      <c r="AH18" s="276" t="s">
        <v>2629</v>
      </c>
      <c r="AI18" s="276" t="s">
        <v>2630</v>
      </c>
      <c r="AJ18" s="275"/>
      <c r="AK18" s="276" t="s">
        <v>28</v>
      </c>
      <c r="AL18" s="276" t="s">
        <v>44</v>
      </c>
      <c r="AM18" s="276" t="s">
        <v>136</v>
      </c>
      <c r="AN18" s="276" t="s">
        <v>45</v>
      </c>
      <c r="AO18" s="276" t="s">
        <v>2641</v>
      </c>
      <c r="AP18" s="276" t="s">
        <v>32</v>
      </c>
      <c r="AQ18" s="276" t="s">
        <v>39</v>
      </c>
      <c r="AR18" s="276" t="s">
        <v>40</v>
      </c>
      <c r="AS18" s="406" t="s">
        <v>41</v>
      </c>
      <c r="AT18" s="276" t="s">
        <v>11973</v>
      </c>
      <c r="AU18" s="281" t="s">
        <v>14970</v>
      </c>
      <c r="AV18" s="276" t="s">
        <v>13910</v>
      </c>
      <c r="AW18" s="347">
        <v>0</v>
      </c>
      <c r="AX18" s="276" t="s">
        <v>14938</v>
      </c>
      <c r="AY18" s="276" t="s">
        <v>14955</v>
      </c>
      <c r="AZ18" s="276" t="s">
        <v>14969</v>
      </c>
      <c r="BA18" s="276" t="s">
        <v>36</v>
      </c>
      <c r="BB18" s="347">
        <v>121033</v>
      </c>
      <c r="BC18" s="281" t="s">
        <v>14955</v>
      </c>
      <c r="BD18" s="276" t="s">
        <v>14970</v>
      </c>
      <c r="BE18" s="322">
        <f t="shared" si="0"/>
        <v>1222</v>
      </c>
      <c r="BF18" s="323">
        <f t="shared" si="1"/>
        <v>40.733333333333334</v>
      </c>
      <c r="BG18" s="275"/>
    </row>
    <row r="19" spans="1:59" ht="15.75" customHeight="1" x14ac:dyDescent="0.25">
      <c r="A19" s="275" t="s">
        <v>10207</v>
      </c>
      <c r="B19" s="275">
        <v>93</v>
      </c>
      <c r="C19" s="275" t="s">
        <v>2527</v>
      </c>
      <c r="D19" s="275" t="s">
        <v>2529</v>
      </c>
      <c r="E19" s="275" t="s">
        <v>8717</v>
      </c>
      <c r="F19" s="275" t="s">
        <v>15053</v>
      </c>
      <c r="G19" s="275" t="s">
        <v>8719</v>
      </c>
      <c r="H19" s="275" t="s">
        <v>43</v>
      </c>
      <c r="I19" s="324">
        <v>800</v>
      </c>
      <c r="J19" s="324">
        <v>800</v>
      </c>
      <c r="K19" s="289">
        <f t="shared" si="2"/>
        <v>0</v>
      </c>
      <c r="L19" s="284">
        <v>500</v>
      </c>
      <c r="M19" s="287" t="s">
        <v>16066</v>
      </c>
      <c r="N19" s="275" t="s">
        <v>9686</v>
      </c>
      <c r="O19" s="278">
        <v>1390166</v>
      </c>
      <c r="P19" s="278" t="s">
        <v>15451</v>
      </c>
      <c r="Q19" s="278" t="s">
        <v>15357</v>
      </c>
      <c r="R19" s="278" t="s">
        <v>2622</v>
      </c>
      <c r="S19" s="278" t="s">
        <v>15267</v>
      </c>
      <c r="T19" s="278" t="s">
        <v>15174</v>
      </c>
      <c r="U19" s="277">
        <v>36195</v>
      </c>
      <c r="V19" s="275"/>
      <c r="W19" s="285">
        <v>15000</v>
      </c>
      <c r="X19" s="285">
        <v>15000</v>
      </c>
      <c r="Y19" s="324">
        <v>0</v>
      </c>
      <c r="Z19" s="324">
        <v>0</v>
      </c>
      <c r="AA19" s="273">
        <v>0</v>
      </c>
      <c r="AB19" s="285">
        <v>15000</v>
      </c>
      <c r="AC19" s="278" t="s">
        <v>50</v>
      </c>
      <c r="AD19" s="285">
        <v>7500</v>
      </c>
      <c r="AE19" s="285">
        <v>0</v>
      </c>
      <c r="AF19" s="278" t="s">
        <v>27</v>
      </c>
      <c r="AG19" s="285">
        <v>0</v>
      </c>
      <c r="AH19" s="278" t="s">
        <v>2629</v>
      </c>
      <c r="AI19" s="278" t="s">
        <v>2630</v>
      </c>
      <c r="AJ19" s="278"/>
      <c r="AK19" s="276" t="s">
        <v>28</v>
      </c>
      <c r="AL19" s="276" t="s">
        <v>44</v>
      </c>
      <c r="AM19" s="278" t="s">
        <v>136</v>
      </c>
      <c r="AN19" s="278" t="s">
        <v>31</v>
      </c>
      <c r="AO19" s="278" t="s">
        <v>2641</v>
      </c>
      <c r="AP19" s="278" t="s">
        <v>32</v>
      </c>
      <c r="AQ19" s="278" t="s">
        <v>98</v>
      </c>
      <c r="AR19" s="278" t="s">
        <v>40</v>
      </c>
      <c r="AS19" s="407" t="s">
        <v>41</v>
      </c>
      <c r="AT19" s="278" t="s">
        <v>11973</v>
      </c>
      <c r="AU19" s="277">
        <v>42030</v>
      </c>
      <c r="AV19" s="278" t="s">
        <v>13914</v>
      </c>
      <c r="AW19" s="285">
        <v>0</v>
      </c>
      <c r="AX19" s="278" t="s">
        <v>15067</v>
      </c>
      <c r="AY19" s="277">
        <v>40847</v>
      </c>
      <c r="AZ19" s="279">
        <v>40865.095833333333</v>
      </c>
      <c r="BA19" s="278" t="s">
        <v>36</v>
      </c>
      <c r="BB19" s="285">
        <v>15000</v>
      </c>
      <c r="BC19" s="277">
        <v>40847</v>
      </c>
      <c r="BD19" s="277">
        <v>42030</v>
      </c>
      <c r="BE19" s="322">
        <f t="shared" si="0"/>
        <v>1183</v>
      </c>
      <c r="BF19" s="323">
        <f t="shared" si="1"/>
        <v>39.43333333333333</v>
      </c>
      <c r="BG19" s="275"/>
    </row>
    <row r="20" spans="1:59" ht="15.75" customHeight="1" x14ac:dyDescent="0.25">
      <c r="A20" s="275" t="s">
        <v>10207</v>
      </c>
      <c r="B20" s="275">
        <v>93</v>
      </c>
      <c r="C20" s="275" t="s">
        <v>2527</v>
      </c>
      <c r="D20" s="275" t="s">
        <v>2548</v>
      </c>
      <c r="E20" s="275" t="s">
        <v>8717</v>
      </c>
      <c r="F20" s="275" t="s">
        <v>15053</v>
      </c>
      <c r="G20" s="275" t="s">
        <v>8975</v>
      </c>
      <c r="H20" s="275" t="s">
        <v>2509</v>
      </c>
      <c r="I20" s="324">
        <v>9611.59</v>
      </c>
      <c r="J20" s="324">
        <v>8000</v>
      </c>
      <c r="K20" s="289">
        <f t="shared" si="2"/>
        <v>1611.5900000000001</v>
      </c>
      <c r="L20" s="284">
        <v>1200</v>
      </c>
      <c r="M20" s="287" t="s">
        <v>16068</v>
      </c>
      <c r="N20" s="275" t="s">
        <v>9686</v>
      </c>
      <c r="O20" s="278">
        <v>1392984</v>
      </c>
      <c r="P20" s="278" t="s">
        <v>15452</v>
      </c>
      <c r="Q20" s="278" t="s">
        <v>15358</v>
      </c>
      <c r="R20" s="278" t="s">
        <v>2622</v>
      </c>
      <c r="S20" s="278" t="s">
        <v>15268</v>
      </c>
      <c r="T20" s="278" t="s">
        <v>15175</v>
      </c>
      <c r="U20" s="277">
        <v>40224</v>
      </c>
      <c r="V20" s="275"/>
      <c r="W20" s="285">
        <v>34859.57</v>
      </c>
      <c r="X20" s="285">
        <v>34859.57</v>
      </c>
      <c r="Y20" s="324">
        <v>0</v>
      </c>
      <c r="Z20" s="324">
        <v>0</v>
      </c>
      <c r="AA20" s="273">
        <v>0</v>
      </c>
      <c r="AB20" s="285">
        <v>5076.07</v>
      </c>
      <c r="AC20" s="278" t="s">
        <v>26</v>
      </c>
      <c r="AD20" s="285">
        <v>5076.07</v>
      </c>
      <c r="AE20" s="285">
        <v>0</v>
      </c>
      <c r="AF20" s="278" t="s">
        <v>27</v>
      </c>
      <c r="AG20" s="285">
        <v>0</v>
      </c>
      <c r="AH20" s="278" t="s">
        <v>2629</v>
      </c>
      <c r="AI20" s="278" t="s">
        <v>2630</v>
      </c>
      <c r="AJ20" s="278"/>
      <c r="AK20" s="276" t="s">
        <v>28</v>
      </c>
      <c r="AL20" s="278" t="s">
        <v>44</v>
      </c>
      <c r="AM20" s="278" t="s">
        <v>443</v>
      </c>
      <c r="AN20" s="278" t="s">
        <v>127</v>
      </c>
      <c r="AO20" s="278" t="s">
        <v>2634</v>
      </c>
      <c r="AP20" s="278" t="s">
        <v>32</v>
      </c>
      <c r="AQ20" s="278" t="s">
        <v>500</v>
      </c>
      <c r="AR20" s="278" t="s">
        <v>123</v>
      </c>
      <c r="AS20" s="407" t="s">
        <v>185</v>
      </c>
      <c r="AT20" s="278" t="s">
        <v>11973</v>
      </c>
      <c r="AU20" s="277">
        <v>42025</v>
      </c>
      <c r="AV20" s="278" t="s">
        <v>2637</v>
      </c>
      <c r="AW20" s="285">
        <v>0</v>
      </c>
      <c r="AX20" s="278" t="s">
        <v>15068</v>
      </c>
      <c r="AY20" s="277">
        <v>40736</v>
      </c>
      <c r="AZ20" s="279">
        <v>40876.026388888888</v>
      </c>
      <c r="BA20" s="278" t="s">
        <v>36</v>
      </c>
      <c r="BB20" s="285">
        <v>34859.57</v>
      </c>
      <c r="BC20" s="277">
        <v>40736</v>
      </c>
      <c r="BD20" s="277">
        <v>42025</v>
      </c>
      <c r="BE20" s="322">
        <f t="shared" si="0"/>
        <v>1289</v>
      </c>
      <c r="BF20" s="323">
        <f t="shared" si="1"/>
        <v>42.966666666666669</v>
      </c>
      <c r="BG20" s="275"/>
    </row>
    <row r="21" spans="1:59" ht="15.75" customHeight="1" x14ac:dyDescent="0.25">
      <c r="A21" s="275" t="s">
        <v>10207</v>
      </c>
      <c r="B21" s="275">
        <v>93</v>
      </c>
      <c r="C21" s="275" t="s">
        <v>2527</v>
      </c>
      <c r="D21" s="275" t="s">
        <v>2533</v>
      </c>
      <c r="E21" s="275" t="s">
        <v>15055</v>
      </c>
      <c r="F21" s="275" t="s">
        <v>15053</v>
      </c>
      <c r="G21" s="275" t="s">
        <v>15060</v>
      </c>
      <c r="H21" s="275" t="s">
        <v>43</v>
      </c>
      <c r="I21" s="324">
        <v>277841.84000000003</v>
      </c>
      <c r="J21" s="324">
        <v>277841.84000000003</v>
      </c>
      <c r="K21" s="289">
        <f t="shared" si="2"/>
        <v>0</v>
      </c>
      <c r="L21" s="284">
        <v>46306.97</v>
      </c>
      <c r="M21" s="287" t="s">
        <v>16066</v>
      </c>
      <c r="N21" s="275" t="s">
        <v>9686</v>
      </c>
      <c r="O21" s="278">
        <v>573789</v>
      </c>
      <c r="P21" s="278" t="s">
        <v>15453</v>
      </c>
      <c r="Q21" s="278" t="s">
        <v>15359</v>
      </c>
      <c r="R21" s="278" t="s">
        <v>2622</v>
      </c>
      <c r="S21" s="278" t="s">
        <v>15269</v>
      </c>
      <c r="T21" s="278" t="s">
        <v>15176</v>
      </c>
      <c r="U21" s="277">
        <v>38983</v>
      </c>
      <c r="V21" s="275"/>
      <c r="W21" s="285">
        <v>90000</v>
      </c>
      <c r="X21" s="285">
        <v>90000</v>
      </c>
      <c r="Y21" s="324">
        <v>0</v>
      </c>
      <c r="Z21" s="324">
        <v>0</v>
      </c>
      <c r="AA21" s="273">
        <v>0</v>
      </c>
      <c r="AB21" s="285">
        <v>90000</v>
      </c>
      <c r="AC21" s="278" t="s">
        <v>26</v>
      </c>
      <c r="AD21" s="285">
        <v>90000</v>
      </c>
      <c r="AE21" s="285">
        <v>0</v>
      </c>
      <c r="AF21" s="278" t="s">
        <v>27</v>
      </c>
      <c r="AG21" s="285">
        <v>0</v>
      </c>
      <c r="AH21" s="278" t="s">
        <v>2624</v>
      </c>
      <c r="AI21" s="278" t="s">
        <v>2625</v>
      </c>
      <c r="AJ21" s="278" t="s">
        <v>2626</v>
      </c>
      <c r="AK21" s="276" t="s">
        <v>28</v>
      </c>
      <c r="AL21" s="278" t="s">
        <v>44</v>
      </c>
      <c r="AM21" s="278" t="s">
        <v>80</v>
      </c>
      <c r="AN21" s="278" t="s">
        <v>45</v>
      </c>
      <c r="AO21" s="278" t="s">
        <v>2634</v>
      </c>
      <c r="AP21" s="278" t="s">
        <v>32</v>
      </c>
      <c r="AQ21" s="278" t="s">
        <v>3351</v>
      </c>
      <c r="AR21" s="278" t="s">
        <v>40</v>
      </c>
      <c r="AS21" s="407" t="s">
        <v>41</v>
      </c>
      <c r="AT21" s="278" t="s">
        <v>11973</v>
      </c>
      <c r="AU21" s="277">
        <v>42030</v>
      </c>
      <c r="AV21" s="278" t="s">
        <v>13909</v>
      </c>
      <c r="AW21" s="285">
        <v>0</v>
      </c>
      <c r="AX21" s="278" t="s">
        <v>15069</v>
      </c>
      <c r="AY21" s="277">
        <v>39120</v>
      </c>
      <c r="AZ21" s="279">
        <v>39125.44027777778</v>
      </c>
      <c r="BA21" s="278" t="s">
        <v>36</v>
      </c>
      <c r="BB21" s="285">
        <v>90000</v>
      </c>
      <c r="BC21" s="277">
        <v>39120</v>
      </c>
      <c r="BD21" s="277">
        <v>42030</v>
      </c>
      <c r="BE21" s="322">
        <f t="shared" si="0"/>
        <v>2910</v>
      </c>
      <c r="BF21" s="323">
        <f t="shared" si="1"/>
        <v>97</v>
      </c>
      <c r="BG21" s="275"/>
    </row>
    <row r="22" spans="1:59" ht="15.75" customHeight="1" x14ac:dyDescent="0.25">
      <c r="A22" s="275" t="s">
        <v>10207</v>
      </c>
      <c r="B22" s="275">
        <v>82</v>
      </c>
      <c r="C22" s="275" t="s">
        <v>2527</v>
      </c>
      <c r="D22" s="275" t="s">
        <v>11932</v>
      </c>
      <c r="E22" s="275" t="s">
        <v>8717</v>
      </c>
      <c r="F22" s="275" t="s">
        <v>15053</v>
      </c>
      <c r="G22" s="275" t="s">
        <v>15059</v>
      </c>
      <c r="H22" s="278" t="s">
        <v>7456</v>
      </c>
      <c r="I22" s="324">
        <v>45646.66</v>
      </c>
      <c r="J22" s="324">
        <v>0</v>
      </c>
      <c r="K22" s="289">
        <f t="shared" si="2"/>
        <v>45646.66</v>
      </c>
      <c r="L22" s="284">
        <v>0</v>
      </c>
      <c r="M22" s="287" t="s">
        <v>16077</v>
      </c>
      <c r="N22" s="275" t="s">
        <v>9686</v>
      </c>
      <c r="O22" s="278">
        <v>1101489</v>
      </c>
      <c r="P22" s="278" t="s">
        <v>15454</v>
      </c>
      <c r="Q22" s="278" t="s">
        <v>15360</v>
      </c>
      <c r="R22" s="278" t="s">
        <v>2622</v>
      </c>
      <c r="S22" s="278" t="s">
        <v>15270</v>
      </c>
      <c r="T22" s="278" t="s">
        <v>15177</v>
      </c>
      <c r="U22" s="277">
        <v>39860</v>
      </c>
      <c r="V22" s="275"/>
      <c r="W22" s="285">
        <v>20774.64</v>
      </c>
      <c r="X22" s="285">
        <v>20774.64</v>
      </c>
      <c r="Y22" s="324">
        <v>0</v>
      </c>
      <c r="Z22" s="324">
        <v>0</v>
      </c>
      <c r="AA22" s="273">
        <v>0</v>
      </c>
      <c r="AB22" s="285">
        <v>20774.64</v>
      </c>
      <c r="AC22" s="278" t="s">
        <v>50</v>
      </c>
      <c r="AD22" s="285">
        <v>10387.32</v>
      </c>
      <c r="AE22" s="285">
        <v>0</v>
      </c>
      <c r="AF22" s="278" t="s">
        <v>27</v>
      </c>
      <c r="AG22" s="285">
        <v>0</v>
      </c>
      <c r="AH22" s="278" t="s">
        <v>2629</v>
      </c>
      <c r="AI22" s="278" t="s">
        <v>2630</v>
      </c>
      <c r="AJ22" s="278"/>
      <c r="AK22" s="276" t="s">
        <v>28</v>
      </c>
      <c r="AL22" s="276" t="s">
        <v>44</v>
      </c>
      <c r="AM22" s="278" t="s">
        <v>136</v>
      </c>
      <c r="AN22" s="278" t="s">
        <v>45</v>
      </c>
      <c r="AO22" s="278" t="s">
        <v>2634</v>
      </c>
      <c r="AP22" s="278" t="s">
        <v>32</v>
      </c>
      <c r="AQ22" s="278" t="s">
        <v>5719</v>
      </c>
      <c r="AR22" s="278" t="s">
        <v>34</v>
      </c>
      <c r="AS22" s="407" t="s">
        <v>71</v>
      </c>
      <c r="AT22" s="278" t="s">
        <v>11973</v>
      </c>
      <c r="AU22" s="277">
        <v>42030</v>
      </c>
      <c r="AV22" s="278" t="s">
        <v>13535</v>
      </c>
      <c r="AW22" s="285">
        <v>0</v>
      </c>
      <c r="AX22" s="278" t="s">
        <v>15070</v>
      </c>
      <c r="AY22" s="277">
        <v>40071</v>
      </c>
      <c r="AZ22" s="279">
        <v>40084.474999999999</v>
      </c>
      <c r="BA22" s="278" t="s">
        <v>36</v>
      </c>
      <c r="BB22" s="285">
        <v>20774.64</v>
      </c>
      <c r="BC22" s="277">
        <v>40071</v>
      </c>
      <c r="BD22" s="277">
        <v>42030</v>
      </c>
      <c r="BE22" s="322">
        <f t="shared" si="0"/>
        <v>1959</v>
      </c>
      <c r="BF22" s="323">
        <f t="shared" si="1"/>
        <v>65.3</v>
      </c>
      <c r="BG22" s="275"/>
    </row>
    <row r="23" spans="1:59" ht="15.75" customHeight="1" x14ac:dyDescent="0.25">
      <c r="A23" s="275" t="s">
        <v>10207</v>
      </c>
      <c r="B23" s="275">
        <v>82</v>
      </c>
      <c r="C23" s="275" t="s">
        <v>2527</v>
      </c>
      <c r="D23" s="275" t="s">
        <v>8292</v>
      </c>
      <c r="E23" s="275" t="s">
        <v>8717</v>
      </c>
      <c r="F23" s="275" t="s">
        <v>15053</v>
      </c>
      <c r="G23" s="275" t="s">
        <v>8711</v>
      </c>
      <c r="H23" s="275" t="s">
        <v>2509</v>
      </c>
      <c r="I23" s="325">
        <v>16789.72</v>
      </c>
      <c r="J23" s="325">
        <v>16500</v>
      </c>
      <c r="K23" s="326">
        <f t="shared" si="2"/>
        <v>289.72000000000116</v>
      </c>
      <c r="L23" s="284">
        <v>0</v>
      </c>
      <c r="M23" s="287" t="s">
        <v>16077</v>
      </c>
      <c r="N23" s="275" t="s">
        <v>9686</v>
      </c>
      <c r="O23" s="278">
        <v>1224428</v>
      </c>
      <c r="P23" s="278" t="s">
        <v>15455</v>
      </c>
      <c r="Q23" s="278" t="s">
        <v>15361</v>
      </c>
      <c r="R23" s="278" t="s">
        <v>2622</v>
      </c>
      <c r="S23" s="278" t="s">
        <v>15271</v>
      </c>
      <c r="T23" s="278" t="s">
        <v>15178</v>
      </c>
      <c r="U23" s="277">
        <v>39544</v>
      </c>
      <c r="V23" s="275"/>
      <c r="W23" s="285">
        <v>80000</v>
      </c>
      <c r="X23" s="285">
        <v>80000</v>
      </c>
      <c r="Y23" s="324">
        <v>0</v>
      </c>
      <c r="Z23" s="324">
        <v>0</v>
      </c>
      <c r="AA23" s="273">
        <v>0</v>
      </c>
      <c r="AB23" s="285">
        <v>16500</v>
      </c>
      <c r="AC23" s="278" t="s">
        <v>26</v>
      </c>
      <c r="AD23" s="285">
        <v>16500</v>
      </c>
      <c r="AE23" s="285">
        <v>0</v>
      </c>
      <c r="AF23" s="278" t="s">
        <v>27</v>
      </c>
      <c r="AG23" s="285">
        <v>0</v>
      </c>
      <c r="AH23" s="278" t="s">
        <v>2629</v>
      </c>
      <c r="AI23" s="278" t="s">
        <v>2630</v>
      </c>
      <c r="AJ23" s="278"/>
      <c r="AK23" s="276" t="s">
        <v>28</v>
      </c>
      <c r="AL23" s="276" t="s">
        <v>44</v>
      </c>
      <c r="AM23" s="278" t="s">
        <v>12630</v>
      </c>
      <c r="AN23" s="278" t="s">
        <v>315</v>
      </c>
      <c r="AO23" s="278" t="s">
        <v>2645</v>
      </c>
      <c r="AP23" s="278" t="s">
        <v>32</v>
      </c>
      <c r="AQ23" s="278" t="s">
        <v>62</v>
      </c>
      <c r="AR23" s="278" t="s">
        <v>34</v>
      </c>
      <c r="AS23" s="407" t="s">
        <v>71</v>
      </c>
      <c r="AT23" s="278" t="s">
        <v>11973</v>
      </c>
      <c r="AU23" s="277">
        <v>42024</v>
      </c>
      <c r="AV23" s="278" t="s">
        <v>2637</v>
      </c>
      <c r="AW23" s="285">
        <v>0</v>
      </c>
      <c r="AX23" s="278" t="s">
        <v>15071</v>
      </c>
      <c r="AY23" s="277">
        <v>40338</v>
      </c>
      <c r="AZ23" s="279">
        <v>40358.076388888891</v>
      </c>
      <c r="BA23" s="278" t="s">
        <v>36</v>
      </c>
      <c r="BB23" s="285">
        <v>80000</v>
      </c>
      <c r="BC23" s="277">
        <v>40338</v>
      </c>
      <c r="BD23" s="277">
        <v>42024</v>
      </c>
      <c r="BE23" s="322">
        <f t="shared" si="0"/>
        <v>1686</v>
      </c>
      <c r="BF23" s="323">
        <f t="shared" si="1"/>
        <v>56.2</v>
      </c>
      <c r="BG23" s="275"/>
    </row>
    <row r="24" spans="1:59" ht="15.75" customHeight="1" x14ac:dyDescent="0.25">
      <c r="A24" s="275" t="s">
        <v>10207</v>
      </c>
      <c r="B24" s="275">
        <v>82</v>
      </c>
      <c r="C24" s="275" t="s">
        <v>2527</v>
      </c>
      <c r="D24" s="275" t="s">
        <v>2532</v>
      </c>
      <c r="E24" s="275" t="s">
        <v>15551</v>
      </c>
      <c r="F24" s="275" t="s">
        <v>15053</v>
      </c>
      <c r="G24" s="275" t="s">
        <v>15060</v>
      </c>
      <c r="H24" s="275" t="s">
        <v>2509</v>
      </c>
      <c r="I24" s="285">
        <v>33000</v>
      </c>
      <c r="J24" s="324">
        <v>33000</v>
      </c>
      <c r="K24" s="289">
        <f t="shared" si="2"/>
        <v>0</v>
      </c>
      <c r="L24" s="284">
        <v>0</v>
      </c>
      <c r="M24" s="287" t="s">
        <v>16077</v>
      </c>
      <c r="N24" s="275" t="s">
        <v>9686</v>
      </c>
      <c r="O24" s="278">
        <v>1231258</v>
      </c>
      <c r="P24" s="278" t="s">
        <v>15456</v>
      </c>
      <c r="Q24" s="278" t="s">
        <v>15362</v>
      </c>
      <c r="R24" s="278" t="s">
        <v>2622</v>
      </c>
      <c r="S24" s="278" t="s">
        <v>15272</v>
      </c>
      <c r="T24" s="278" t="s">
        <v>15179</v>
      </c>
      <c r="U24" s="277">
        <v>39902</v>
      </c>
      <c r="V24" s="275"/>
      <c r="W24" s="285">
        <v>27971</v>
      </c>
      <c r="X24" s="285">
        <v>27971</v>
      </c>
      <c r="Y24" s="324">
        <v>0</v>
      </c>
      <c r="Z24" s="324">
        <v>0</v>
      </c>
      <c r="AA24" s="273">
        <v>0</v>
      </c>
      <c r="AB24" s="285">
        <v>27971</v>
      </c>
      <c r="AC24" s="278" t="s">
        <v>26</v>
      </c>
      <c r="AD24" s="285">
        <v>27971</v>
      </c>
      <c r="AE24" s="285">
        <v>0</v>
      </c>
      <c r="AF24" s="278" t="s">
        <v>27</v>
      </c>
      <c r="AG24" s="285">
        <v>0</v>
      </c>
      <c r="AH24" s="278" t="s">
        <v>2629</v>
      </c>
      <c r="AI24" s="278" t="s">
        <v>2625</v>
      </c>
      <c r="AJ24" s="278" t="s">
        <v>2626</v>
      </c>
      <c r="AK24" s="276" t="s">
        <v>28</v>
      </c>
      <c r="AL24" s="276" t="s">
        <v>44</v>
      </c>
      <c r="AM24" s="278" t="s">
        <v>136</v>
      </c>
      <c r="AN24" s="278" t="s">
        <v>31</v>
      </c>
      <c r="AO24" s="278"/>
      <c r="AP24" s="278" t="s">
        <v>32</v>
      </c>
      <c r="AQ24" s="278" t="s">
        <v>10978</v>
      </c>
      <c r="AR24" s="278" t="s">
        <v>34</v>
      </c>
      <c r="AS24" s="407" t="s">
        <v>71</v>
      </c>
      <c r="AT24" s="278" t="s">
        <v>11973</v>
      </c>
      <c r="AU24" s="277">
        <v>42024</v>
      </c>
      <c r="AV24" s="278" t="s">
        <v>2660</v>
      </c>
      <c r="AW24" s="285">
        <v>0</v>
      </c>
      <c r="AX24" s="278" t="s">
        <v>15072</v>
      </c>
      <c r="AY24" s="277">
        <v>40335</v>
      </c>
      <c r="AZ24" s="279">
        <v>40378.623611111114</v>
      </c>
      <c r="BA24" s="278" t="s">
        <v>36</v>
      </c>
      <c r="BB24" s="285">
        <v>27971</v>
      </c>
      <c r="BC24" s="277">
        <v>40335</v>
      </c>
      <c r="BD24" s="277">
        <v>42024</v>
      </c>
      <c r="BE24" s="322">
        <f t="shared" si="0"/>
        <v>1689</v>
      </c>
      <c r="BF24" s="323">
        <f t="shared" si="1"/>
        <v>56.3</v>
      </c>
      <c r="BG24" s="275"/>
    </row>
    <row r="25" spans="1:59" ht="15.75" customHeight="1" x14ac:dyDescent="0.25">
      <c r="A25" s="275" t="s">
        <v>10207</v>
      </c>
      <c r="B25" s="275">
        <v>93</v>
      </c>
      <c r="C25" s="275" t="s">
        <v>2527</v>
      </c>
      <c r="D25" s="275" t="s">
        <v>2534</v>
      </c>
      <c r="E25" s="275" t="s">
        <v>15055</v>
      </c>
      <c r="F25" s="275" t="s">
        <v>15053</v>
      </c>
      <c r="G25" s="275" t="s">
        <v>15054</v>
      </c>
      <c r="H25" s="275" t="s">
        <v>2509</v>
      </c>
      <c r="I25" s="324">
        <v>223401.33</v>
      </c>
      <c r="J25" s="324">
        <v>216000</v>
      </c>
      <c r="K25" s="289">
        <f t="shared" si="2"/>
        <v>7401.3299999999872</v>
      </c>
      <c r="L25" s="284">
        <v>21600</v>
      </c>
      <c r="M25" s="287" t="s">
        <v>16067</v>
      </c>
      <c r="N25" s="275" t="s">
        <v>9686</v>
      </c>
      <c r="O25" s="278">
        <v>1259331</v>
      </c>
      <c r="P25" s="278" t="s">
        <v>15457</v>
      </c>
      <c r="Q25" s="278" t="s">
        <v>15363</v>
      </c>
      <c r="R25" s="278" t="s">
        <v>2622</v>
      </c>
      <c r="S25" s="278" t="s">
        <v>15273</v>
      </c>
      <c r="T25" s="278" t="s">
        <v>15180</v>
      </c>
      <c r="U25" s="277">
        <v>39984</v>
      </c>
      <c r="V25" s="275"/>
      <c r="W25" s="285">
        <v>54903</v>
      </c>
      <c r="X25" s="285">
        <v>54903</v>
      </c>
      <c r="Y25" s="324">
        <v>0</v>
      </c>
      <c r="Z25" s="324">
        <v>0</v>
      </c>
      <c r="AA25" s="273">
        <v>0</v>
      </c>
      <c r="AB25" s="285">
        <v>54903</v>
      </c>
      <c r="AC25" s="278" t="s">
        <v>27</v>
      </c>
      <c r="AD25" s="285">
        <v>0</v>
      </c>
      <c r="AE25" s="285">
        <v>111646.1</v>
      </c>
      <c r="AF25" s="278" t="s">
        <v>27</v>
      </c>
      <c r="AG25" s="285">
        <v>0</v>
      </c>
      <c r="AH25" s="278" t="s">
        <v>2629</v>
      </c>
      <c r="AI25" s="278" t="s">
        <v>2625</v>
      </c>
      <c r="AJ25" s="278" t="s">
        <v>2626</v>
      </c>
      <c r="AK25" s="276" t="s">
        <v>28</v>
      </c>
      <c r="AL25" s="276" t="s">
        <v>44</v>
      </c>
      <c r="AM25" s="278" t="s">
        <v>136</v>
      </c>
      <c r="AN25" s="278" t="s">
        <v>45</v>
      </c>
      <c r="AO25" s="278"/>
      <c r="AP25" s="278" t="s">
        <v>32</v>
      </c>
      <c r="AQ25" s="278" t="s">
        <v>326</v>
      </c>
      <c r="AR25" s="278" t="s">
        <v>84</v>
      </c>
      <c r="AS25" s="407" t="s">
        <v>85</v>
      </c>
      <c r="AT25" s="278" t="s">
        <v>11973</v>
      </c>
      <c r="AU25" s="277">
        <v>42025</v>
      </c>
      <c r="AV25" s="278" t="s">
        <v>2643</v>
      </c>
      <c r="AW25" s="285">
        <v>0</v>
      </c>
      <c r="AX25" s="278" t="s">
        <v>15073</v>
      </c>
      <c r="AY25" s="277">
        <v>40444</v>
      </c>
      <c r="AZ25" s="279">
        <v>40462.370833333334</v>
      </c>
      <c r="BA25" s="278" t="s">
        <v>36</v>
      </c>
      <c r="BB25" s="285">
        <v>54903</v>
      </c>
      <c r="BC25" s="277">
        <v>40444</v>
      </c>
      <c r="BD25" s="277">
        <v>42025</v>
      </c>
      <c r="BE25" s="322">
        <f t="shared" si="0"/>
        <v>1581</v>
      </c>
      <c r="BF25" s="323">
        <f t="shared" si="1"/>
        <v>52.7</v>
      </c>
      <c r="BG25" s="275"/>
    </row>
    <row r="26" spans="1:59" ht="15.75" customHeight="1" x14ac:dyDescent="0.25">
      <c r="A26" s="275" t="s">
        <v>10207</v>
      </c>
      <c r="B26" s="275">
        <v>82</v>
      </c>
      <c r="C26" s="275" t="s">
        <v>2527</v>
      </c>
      <c r="D26" s="275" t="s">
        <v>11357</v>
      </c>
      <c r="E26" s="275" t="s">
        <v>15551</v>
      </c>
      <c r="F26" s="275" t="s">
        <v>15053</v>
      </c>
      <c r="G26" s="275" t="s">
        <v>15552</v>
      </c>
      <c r="H26" s="275" t="s">
        <v>43</v>
      </c>
      <c r="I26" s="324">
        <v>310113.5</v>
      </c>
      <c r="J26" s="324">
        <v>310113.5</v>
      </c>
      <c r="K26" s="289">
        <f t="shared" si="2"/>
        <v>0</v>
      </c>
      <c r="L26" s="284">
        <v>28106.77</v>
      </c>
      <c r="M26" s="287" t="s">
        <v>16066</v>
      </c>
      <c r="N26" s="275" t="s">
        <v>9686</v>
      </c>
      <c r="O26" s="278">
        <v>1344694</v>
      </c>
      <c r="P26" s="278" t="s">
        <v>15458</v>
      </c>
      <c r="Q26" s="278" t="s">
        <v>15364</v>
      </c>
      <c r="R26" s="278" t="s">
        <v>2622</v>
      </c>
      <c r="S26" s="278" t="s">
        <v>15274</v>
      </c>
      <c r="T26" s="278" t="s">
        <v>15181</v>
      </c>
      <c r="U26" s="277">
        <v>40385</v>
      </c>
      <c r="V26" s="275"/>
      <c r="W26" s="285">
        <v>150000</v>
      </c>
      <c r="X26" s="285">
        <v>150000</v>
      </c>
      <c r="Y26" s="324">
        <v>0</v>
      </c>
      <c r="Z26" s="324">
        <v>0</v>
      </c>
      <c r="AA26" s="273">
        <v>0</v>
      </c>
      <c r="AB26" s="285">
        <v>150000</v>
      </c>
      <c r="AC26" s="278" t="s">
        <v>26</v>
      </c>
      <c r="AD26" s="285">
        <v>150000</v>
      </c>
      <c r="AE26" s="285">
        <v>0</v>
      </c>
      <c r="AF26" s="278" t="s">
        <v>27</v>
      </c>
      <c r="AG26" s="285">
        <v>0</v>
      </c>
      <c r="AH26" s="278" t="s">
        <v>2629</v>
      </c>
      <c r="AI26" s="278" t="s">
        <v>2630</v>
      </c>
      <c r="AJ26" s="278"/>
      <c r="AK26" s="276" t="s">
        <v>28</v>
      </c>
      <c r="AL26" s="278" t="s">
        <v>44</v>
      </c>
      <c r="AM26" s="278" t="s">
        <v>298</v>
      </c>
      <c r="AN26" s="278" t="s">
        <v>45</v>
      </c>
      <c r="AO26" s="278" t="s">
        <v>2634</v>
      </c>
      <c r="AP26" s="278" t="s">
        <v>32</v>
      </c>
      <c r="AQ26" s="278" t="s">
        <v>418</v>
      </c>
      <c r="AR26" s="278" t="s">
        <v>34</v>
      </c>
      <c r="AS26" s="407" t="s">
        <v>71</v>
      </c>
      <c r="AT26" s="278" t="s">
        <v>11973</v>
      </c>
      <c r="AU26" s="277">
        <v>42024</v>
      </c>
      <c r="AV26" s="278" t="s">
        <v>13914</v>
      </c>
      <c r="AW26" s="285">
        <v>0</v>
      </c>
      <c r="AX26" s="278" t="s">
        <v>15074</v>
      </c>
      <c r="AY26" s="277">
        <v>40732</v>
      </c>
      <c r="AZ26" s="279">
        <v>40745.050000000003</v>
      </c>
      <c r="BA26" s="278" t="s">
        <v>36</v>
      </c>
      <c r="BB26" s="285">
        <v>150000</v>
      </c>
      <c r="BC26" s="277">
        <v>40732</v>
      </c>
      <c r="BD26" s="277">
        <v>42024</v>
      </c>
      <c r="BE26" s="322">
        <f t="shared" si="0"/>
        <v>1292</v>
      </c>
      <c r="BF26" s="323">
        <f t="shared" si="1"/>
        <v>43.06666666666667</v>
      </c>
      <c r="BG26" s="275"/>
    </row>
    <row r="27" spans="1:59" ht="15.75" customHeight="1" x14ac:dyDescent="0.25">
      <c r="A27" s="275" t="s">
        <v>10207</v>
      </c>
      <c r="B27" s="275">
        <v>14</v>
      </c>
      <c r="C27" s="275" t="s">
        <v>2528</v>
      </c>
      <c r="D27" s="275" t="s">
        <v>2531</v>
      </c>
      <c r="E27" s="275" t="s">
        <v>15553</v>
      </c>
      <c r="F27" s="275" t="s">
        <v>15064</v>
      </c>
      <c r="G27" s="275" t="s">
        <v>13987</v>
      </c>
      <c r="H27" s="275" t="s">
        <v>2509</v>
      </c>
      <c r="I27" s="321">
        <v>7899.28</v>
      </c>
      <c r="J27" s="324">
        <v>6000</v>
      </c>
      <c r="K27" s="289">
        <f t="shared" si="2"/>
        <v>1899.2799999999997</v>
      </c>
      <c r="L27" s="284">
        <v>720</v>
      </c>
      <c r="M27" s="287" t="s">
        <v>16069</v>
      </c>
      <c r="N27" s="275" t="s">
        <v>15546</v>
      </c>
      <c r="O27" s="278">
        <v>1529573</v>
      </c>
      <c r="P27" s="278" t="s">
        <v>15459</v>
      </c>
      <c r="Q27" s="278" t="s">
        <v>15365</v>
      </c>
      <c r="R27" s="278" t="s">
        <v>2646</v>
      </c>
      <c r="S27" s="278" t="s">
        <v>15275</v>
      </c>
      <c r="T27" s="278" t="s">
        <v>15182</v>
      </c>
      <c r="U27" s="277">
        <v>40854</v>
      </c>
      <c r="V27" s="275"/>
      <c r="W27" s="285">
        <v>15283.1</v>
      </c>
      <c r="X27" s="285">
        <v>20000</v>
      </c>
      <c r="Y27" s="324">
        <v>0</v>
      </c>
      <c r="Z27" s="324">
        <v>0</v>
      </c>
      <c r="AA27" s="273">
        <v>0</v>
      </c>
      <c r="AB27" s="285">
        <v>6000</v>
      </c>
      <c r="AC27" s="278" t="s">
        <v>26</v>
      </c>
      <c r="AD27" s="285">
        <v>6000</v>
      </c>
      <c r="AE27" s="285">
        <v>0</v>
      </c>
      <c r="AF27" s="278" t="s">
        <v>27</v>
      </c>
      <c r="AG27" s="285">
        <v>0</v>
      </c>
      <c r="AH27" s="278" t="s">
        <v>2629</v>
      </c>
      <c r="AI27" s="278" t="s">
        <v>2630</v>
      </c>
      <c r="AJ27" s="278"/>
      <c r="AK27" s="276" t="s">
        <v>28</v>
      </c>
      <c r="AL27" s="278" t="s">
        <v>37</v>
      </c>
      <c r="AM27" s="278" t="s">
        <v>12630</v>
      </c>
      <c r="AN27" s="278" t="s">
        <v>31</v>
      </c>
      <c r="AO27" s="278" t="s">
        <v>2636</v>
      </c>
      <c r="AP27" s="278" t="s">
        <v>32</v>
      </c>
      <c r="AQ27" s="278" t="s">
        <v>113</v>
      </c>
      <c r="AR27" s="278" t="s">
        <v>84</v>
      </c>
      <c r="AS27" s="407" t="s">
        <v>85</v>
      </c>
      <c r="AT27" s="278" t="s">
        <v>11973</v>
      </c>
      <c r="AU27" s="277">
        <v>42025</v>
      </c>
      <c r="AV27" s="278" t="s">
        <v>2660</v>
      </c>
      <c r="AW27" s="285">
        <v>0</v>
      </c>
      <c r="AX27" s="278" t="s">
        <v>15075</v>
      </c>
      <c r="AY27" s="277">
        <v>41163</v>
      </c>
      <c r="AZ27" s="279">
        <v>41190.853472222225</v>
      </c>
      <c r="BA27" s="278" t="s">
        <v>36</v>
      </c>
      <c r="BB27" s="285">
        <v>15283.1</v>
      </c>
      <c r="BC27" s="277">
        <v>41163</v>
      </c>
      <c r="BD27" s="277">
        <v>42025</v>
      </c>
      <c r="BE27" s="322">
        <f t="shared" si="0"/>
        <v>862</v>
      </c>
      <c r="BF27" s="323">
        <f t="shared" si="1"/>
        <v>28.733333333333334</v>
      </c>
      <c r="BG27" s="275"/>
    </row>
    <row r="28" spans="1:59" ht="15.75" customHeight="1" x14ac:dyDescent="0.25">
      <c r="A28" s="275" t="s">
        <v>10207</v>
      </c>
      <c r="B28" s="275">
        <v>93</v>
      </c>
      <c r="C28" s="275" t="s">
        <v>2527</v>
      </c>
      <c r="D28" s="275" t="s">
        <v>2557</v>
      </c>
      <c r="E28" s="275" t="s">
        <v>8717</v>
      </c>
      <c r="F28" s="275" t="s">
        <v>15064</v>
      </c>
      <c r="G28" s="275" t="s">
        <v>13987</v>
      </c>
      <c r="H28" s="278" t="s">
        <v>7456</v>
      </c>
      <c r="I28" s="340">
        <v>134188.823</v>
      </c>
      <c r="J28" s="324">
        <v>0</v>
      </c>
      <c r="K28" s="289">
        <f t="shared" si="2"/>
        <v>134188.823</v>
      </c>
      <c r="L28" s="284">
        <v>0</v>
      </c>
      <c r="M28" s="287" t="s">
        <v>16077</v>
      </c>
      <c r="N28" s="275" t="s">
        <v>15546</v>
      </c>
      <c r="O28" s="278">
        <v>1556833</v>
      </c>
      <c r="P28" s="278" t="s">
        <v>15460</v>
      </c>
      <c r="Q28" s="278" t="s">
        <v>15366</v>
      </c>
      <c r="R28" s="278" t="s">
        <v>2622</v>
      </c>
      <c r="S28" s="278" t="s">
        <v>15276</v>
      </c>
      <c r="T28" s="278" t="s">
        <v>15183</v>
      </c>
      <c r="U28" s="277">
        <v>40682</v>
      </c>
      <c r="V28" s="275"/>
      <c r="W28" s="285">
        <v>87946.28</v>
      </c>
      <c r="X28" s="285">
        <v>125594.7</v>
      </c>
      <c r="Y28" s="324">
        <v>0</v>
      </c>
      <c r="Z28" s="324">
        <v>0</v>
      </c>
      <c r="AA28" s="273">
        <v>0</v>
      </c>
      <c r="AB28" s="285">
        <v>87946.28</v>
      </c>
      <c r="AC28" s="278" t="s">
        <v>50</v>
      </c>
      <c r="AD28" s="285">
        <v>43973.14</v>
      </c>
      <c r="AE28" s="285">
        <v>0</v>
      </c>
      <c r="AF28" s="278" t="s">
        <v>27</v>
      </c>
      <c r="AG28" s="285">
        <v>0</v>
      </c>
      <c r="AH28" s="278" t="s">
        <v>2629</v>
      </c>
      <c r="AI28" s="278" t="s">
        <v>2630</v>
      </c>
      <c r="AJ28" s="278"/>
      <c r="AK28" s="276" t="s">
        <v>28</v>
      </c>
      <c r="AL28" s="278" t="s">
        <v>14773</v>
      </c>
      <c r="AM28" s="278" t="s">
        <v>2648</v>
      </c>
      <c r="AN28" s="278" t="s">
        <v>31</v>
      </c>
      <c r="AO28" s="278" t="s">
        <v>2644</v>
      </c>
      <c r="AP28" s="278" t="s">
        <v>32</v>
      </c>
      <c r="AQ28" s="278" t="s">
        <v>6583</v>
      </c>
      <c r="AR28" s="278" t="s">
        <v>53</v>
      </c>
      <c r="AS28" s="407" t="s">
        <v>71</v>
      </c>
      <c r="AT28" s="278" t="s">
        <v>11973</v>
      </c>
      <c r="AU28" s="277">
        <v>42023</v>
      </c>
      <c r="AV28" s="278" t="s">
        <v>13535</v>
      </c>
      <c r="AW28" s="285">
        <v>0</v>
      </c>
      <c r="AX28" s="278" t="s">
        <v>15076</v>
      </c>
      <c r="AY28" s="277">
        <v>41242</v>
      </c>
      <c r="AZ28" s="279">
        <v>41254.006249999999</v>
      </c>
      <c r="BA28" s="278" t="s">
        <v>36</v>
      </c>
      <c r="BB28" s="285">
        <v>87946.28</v>
      </c>
      <c r="BC28" s="277">
        <v>41242</v>
      </c>
      <c r="BD28" s="277">
        <v>42023</v>
      </c>
      <c r="BE28" s="322">
        <f t="shared" si="0"/>
        <v>781</v>
      </c>
      <c r="BF28" s="323">
        <f t="shared" si="1"/>
        <v>26.033333333333335</v>
      </c>
      <c r="BG28" s="275"/>
    </row>
    <row r="29" spans="1:59" ht="15.75" customHeight="1" x14ac:dyDescent="0.25">
      <c r="A29" s="275" t="s">
        <v>10207</v>
      </c>
      <c r="B29" s="275">
        <v>14</v>
      </c>
      <c r="C29" s="275" t="s">
        <v>2527</v>
      </c>
      <c r="D29" s="275" t="s">
        <v>12202</v>
      </c>
      <c r="E29" s="275" t="s">
        <v>15553</v>
      </c>
      <c r="F29" s="275" t="s">
        <v>15064</v>
      </c>
      <c r="G29" s="275" t="s">
        <v>13987</v>
      </c>
      <c r="H29" s="275" t="s">
        <v>2509</v>
      </c>
      <c r="I29" s="287">
        <v>1722.72</v>
      </c>
      <c r="J29" s="325">
        <v>1628</v>
      </c>
      <c r="K29" s="326">
        <f t="shared" si="2"/>
        <v>94.720000000000027</v>
      </c>
      <c r="L29" s="284">
        <v>0</v>
      </c>
      <c r="M29" s="287" t="s">
        <v>16077</v>
      </c>
      <c r="N29" s="275" t="s">
        <v>15546</v>
      </c>
      <c r="O29" s="278">
        <v>1870654</v>
      </c>
      <c r="P29" s="278" t="s">
        <v>15461</v>
      </c>
      <c r="Q29" s="278" t="s">
        <v>15367</v>
      </c>
      <c r="R29" s="278" t="s">
        <v>2646</v>
      </c>
      <c r="S29" s="278" t="s">
        <v>15277</v>
      </c>
      <c r="T29" s="278" t="s">
        <v>15184</v>
      </c>
      <c r="U29" s="277">
        <v>41611</v>
      </c>
      <c r="V29" s="275"/>
      <c r="W29" s="285">
        <v>16421.169999999998</v>
      </c>
      <c r="X29" s="285">
        <v>18000</v>
      </c>
      <c r="Y29" s="324">
        <v>0</v>
      </c>
      <c r="Z29" s="324">
        <v>0</v>
      </c>
      <c r="AA29" s="273">
        <v>0</v>
      </c>
      <c r="AB29" s="285">
        <v>1628.73</v>
      </c>
      <c r="AC29" s="278" t="s">
        <v>26</v>
      </c>
      <c r="AD29" s="285">
        <v>1628.73</v>
      </c>
      <c r="AE29" s="285">
        <v>0</v>
      </c>
      <c r="AF29" s="278" t="s">
        <v>27</v>
      </c>
      <c r="AG29" s="285">
        <v>0</v>
      </c>
      <c r="AH29" s="278" t="s">
        <v>2629</v>
      </c>
      <c r="AI29" s="278" t="s">
        <v>2630</v>
      </c>
      <c r="AJ29" s="278"/>
      <c r="AK29" s="276" t="s">
        <v>28</v>
      </c>
      <c r="AL29" s="278" t="s">
        <v>37</v>
      </c>
      <c r="AM29" s="278" t="s">
        <v>151</v>
      </c>
      <c r="AN29" s="278" t="s">
        <v>31</v>
      </c>
      <c r="AO29" s="278" t="s">
        <v>2632</v>
      </c>
      <c r="AP29" s="278" t="s">
        <v>131</v>
      </c>
      <c r="AQ29" s="278" t="s">
        <v>56</v>
      </c>
      <c r="AR29" s="278" t="s">
        <v>53</v>
      </c>
      <c r="AS29" s="407" t="s">
        <v>71</v>
      </c>
      <c r="AT29" s="278" t="s">
        <v>11973</v>
      </c>
      <c r="AU29" s="277">
        <v>42023</v>
      </c>
      <c r="AV29" s="278" t="s">
        <v>2660</v>
      </c>
      <c r="AW29" s="285">
        <v>0</v>
      </c>
      <c r="AX29" s="278" t="s">
        <v>15077</v>
      </c>
      <c r="AY29" s="277">
        <v>41791</v>
      </c>
      <c r="AZ29" s="279">
        <v>41804.154861111114</v>
      </c>
      <c r="BA29" s="278" t="s">
        <v>36</v>
      </c>
      <c r="BB29" s="285">
        <v>16421.169999999998</v>
      </c>
      <c r="BC29" s="277">
        <v>41791</v>
      </c>
      <c r="BD29" s="277">
        <v>42023</v>
      </c>
      <c r="BE29" s="322">
        <f t="shared" si="0"/>
        <v>232</v>
      </c>
      <c r="BF29" s="323">
        <f t="shared" si="1"/>
        <v>7.7333333333333334</v>
      </c>
      <c r="BG29" s="275"/>
    </row>
    <row r="30" spans="1:59" ht="15.75" customHeight="1" x14ac:dyDescent="0.25">
      <c r="A30" s="275" t="s">
        <v>10207</v>
      </c>
      <c r="B30" s="275">
        <v>14</v>
      </c>
      <c r="C30" s="275" t="s">
        <v>2528</v>
      </c>
      <c r="D30" s="275" t="s">
        <v>2531</v>
      </c>
      <c r="E30" s="275" t="s">
        <v>15553</v>
      </c>
      <c r="F30" s="275" t="s">
        <v>15053</v>
      </c>
      <c r="G30" s="275" t="s">
        <v>8975</v>
      </c>
      <c r="H30" s="275" t="s">
        <v>57</v>
      </c>
      <c r="I30" s="324">
        <v>16423.48</v>
      </c>
      <c r="J30" s="324">
        <v>16423.48</v>
      </c>
      <c r="K30" s="289">
        <f t="shared" si="2"/>
        <v>0</v>
      </c>
      <c r="L30" s="284">
        <v>0</v>
      </c>
      <c r="M30" s="287" t="s">
        <v>16077</v>
      </c>
      <c r="N30" s="275" t="s">
        <v>15546</v>
      </c>
      <c r="O30" s="278">
        <v>1880100</v>
      </c>
      <c r="P30" s="278" t="s">
        <v>15462</v>
      </c>
      <c r="Q30" s="278" t="s">
        <v>15368</v>
      </c>
      <c r="R30" s="278" t="s">
        <v>2646</v>
      </c>
      <c r="S30" s="278" t="s">
        <v>15278</v>
      </c>
      <c r="T30" s="278" t="s">
        <v>15185</v>
      </c>
      <c r="U30" s="277">
        <v>41492</v>
      </c>
      <c r="V30" s="275"/>
      <c r="W30" s="285">
        <v>18671</v>
      </c>
      <c r="X30" s="285">
        <v>18671</v>
      </c>
      <c r="Y30" s="324">
        <v>0</v>
      </c>
      <c r="Z30" s="324">
        <v>0</v>
      </c>
      <c r="AA30" s="273">
        <v>0</v>
      </c>
      <c r="AB30" s="285">
        <v>15942.33</v>
      </c>
      <c r="AC30" s="278" t="s">
        <v>26</v>
      </c>
      <c r="AD30" s="285">
        <v>15942.33</v>
      </c>
      <c r="AE30" s="285">
        <v>0</v>
      </c>
      <c r="AF30" s="278" t="s">
        <v>27</v>
      </c>
      <c r="AG30" s="285">
        <v>0</v>
      </c>
      <c r="AH30" s="278" t="s">
        <v>2629</v>
      </c>
      <c r="AI30" s="278" t="s">
        <v>2630</v>
      </c>
      <c r="AJ30" s="278"/>
      <c r="AK30" s="276" t="s">
        <v>28</v>
      </c>
      <c r="AL30" s="278" t="s">
        <v>37</v>
      </c>
      <c r="AM30" s="278" t="s">
        <v>14774</v>
      </c>
      <c r="AN30" s="278" t="s">
        <v>45</v>
      </c>
      <c r="AO30" s="278" t="s">
        <v>2632</v>
      </c>
      <c r="AP30" s="278" t="s">
        <v>131</v>
      </c>
      <c r="AQ30" s="278" t="s">
        <v>77</v>
      </c>
      <c r="AR30" s="278" t="s">
        <v>34</v>
      </c>
      <c r="AS30" s="407" t="s">
        <v>71</v>
      </c>
      <c r="AT30" s="278" t="s">
        <v>11973</v>
      </c>
      <c r="AU30" s="277">
        <v>42023</v>
      </c>
      <c r="AV30" s="278" t="s">
        <v>13913</v>
      </c>
      <c r="AW30" s="285">
        <v>0</v>
      </c>
      <c r="AX30" s="278" t="s">
        <v>15078</v>
      </c>
      <c r="AY30" s="277">
        <v>41771</v>
      </c>
      <c r="AZ30" s="279">
        <v>41824.415972222225</v>
      </c>
      <c r="BA30" s="278" t="s">
        <v>36</v>
      </c>
      <c r="BB30" s="285">
        <v>18671</v>
      </c>
      <c r="BC30" s="277">
        <v>41771</v>
      </c>
      <c r="BD30" s="277">
        <v>42023</v>
      </c>
      <c r="BE30" s="322">
        <f t="shared" si="0"/>
        <v>252</v>
      </c>
      <c r="BF30" s="323">
        <f t="shared" si="1"/>
        <v>8.4</v>
      </c>
      <c r="BG30" s="275"/>
    </row>
    <row r="31" spans="1:59" ht="15.75" customHeight="1" x14ac:dyDescent="0.25">
      <c r="A31" s="275" t="s">
        <v>10207</v>
      </c>
      <c r="B31" s="275">
        <v>82</v>
      </c>
      <c r="C31" s="275" t="s">
        <v>2527</v>
      </c>
      <c r="D31" s="275" t="s">
        <v>2537</v>
      </c>
      <c r="E31" s="275" t="s">
        <v>15057</v>
      </c>
      <c r="F31" s="275" t="s">
        <v>15053</v>
      </c>
      <c r="G31" s="275" t="s">
        <v>8975</v>
      </c>
      <c r="H31" s="278" t="s">
        <v>7456</v>
      </c>
      <c r="I31" s="324">
        <v>55074.35</v>
      </c>
      <c r="J31" s="324">
        <v>0</v>
      </c>
      <c r="K31" s="289">
        <f t="shared" si="2"/>
        <v>55074.35</v>
      </c>
      <c r="L31" s="284">
        <v>0</v>
      </c>
      <c r="M31" s="287" t="s">
        <v>16077</v>
      </c>
      <c r="N31" s="275" t="s">
        <v>15546</v>
      </c>
      <c r="O31" s="278">
        <v>1975782</v>
      </c>
      <c r="P31" s="278" t="s">
        <v>15463</v>
      </c>
      <c r="Q31" s="278" t="s">
        <v>15369</v>
      </c>
      <c r="R31" s="278" t="s">
        <v>2622</v>
      </c>
      <c r="S31" s="278" t="s">
        <v>15279</v>
      </c>
      <c r="T31" s="278" t="s">
        <v>15186</v>
      </c>
      <c r="U31" s="277">
        <v>41138</v>
      </c>
      <c r="V31" s="275"/>
      <c r="W31" s="285">
        <v>48000</v>
      </c>
      <c r="X31" s="285">
        <v>48000</v>
      </c>
      <c r="Y31" s="324">
        <v>0</v>
      </c>
      <c r="Z31" s="324">
        <v>0</v>
      </c>
      <c r="AA31" s="273">
        <v>0</v>
      </c>
      <c r="AB31" s="285">
        <v>48000</v>
      </c>
      <c r="AC31" s="278" t="s">
        <v>50</v>
      </c>
      <c r="AD31" s="285">
        <v>24000</v>
      </c>
      <c r="AE31" s="285">
        <v>0</v>
      </c>
      <c r="AF31" s="278" t="s">
        <v>27</v>
      </c>
      <c r="AG31" s="285">
        <v>0</v>
      </c>
      <c r="AH31" s="278" t="s">
        <v>2629</v>
      </c>
      <c r="AI31" s="278" t="s">
        <v>2630</v>
      </c>
      <c r="AJ31" s="278"/>
      <c r="AK31" s="276" t="s">
        <v>28</v>
      </c>
      <c r="AL31" s="276" t="s">
        <v>44</v>
      </c>
      <c r="AM31" s="278" t="s">
        <v>38</v>
      </c>
      <c r="AN31" s="278" t="s">
        <v>31</v>
      </c>
      <c r="AO31" s="278" t="s">
        <v>2634</v>
      </c>
      <c r="AP31" s="278" t="s">
        <v>32</v>
      </c>
      <c r="AQ31" s="278" t="s">
        <v>77</v>
      </c>
      <c r="AR31" s="278" t="s">
        <v>34</v>
      </c>
      <c r="AS31" s="407" t="s">
        <v>71</v>
      </c>
      <c r="AT31" s="278" t="s">
        <v>11973</v>
      </c>
      <c r="AU31" s="277">
        <v>42023</v>
      </c>
      <c r="AV31" s="278" t="s">
        <v>3251</v>
      </c>
      <c r="AW31" s="285">
        <v>0</v>
      </c>
      <c r="AX31" s="278" t="s">
        <v>15079</v>
      </c>
      <c r="AY31" s="277">
        <v>41942</v>
      </c>
      <c r="AZ31" s="279">
        <v>41956.124305555553</v>
      </c>
      <c r="BA31" s="278" t="s">
        <v>36</v>
      </c>
      <c r="BB31" s="285">
        <v>48000</v>
      </c>
      <c r="BC31" s="277">
        <v>41942</v>
      </c>
      <c r="BD31" s="277">
        <v>42023</v>
      </c>
      <c r="BE31" s="322">
        <f t="shared" si="0"/>
        <v>81</v>
      </c>
      <c r="BF31" s="323">
        <f t="shared" si="1"/>
        <v>2.7</v>
      </c>
      <c r="BG31" s="275"/>
    </row>
    <row r="32" spans="1:59" ht="15.75" customHeight="1" x14ac:dyDescent="0.25">
      <c r="A32" s="275" t="s">
        <v>10207</v>
      </c>
      <c r="B32" s="275">
        <v>93</v>
      </c>
      <c r="C32" s="275" t="s">
        <v>2527</v>
      </c>
      <c r="D32" s="275" t="s">
        <v>2530</v>
      </c>
      <c r="E32" s="275" t="s">
        <v>15554</v>
      </c>
      <c r="F32" s="275" t="s">
        <v>15053</v>
      </c>
      <c r="G32" s="275" t="s">
        <v>8711</v>
      </c>
      <c r="H32" s="278" t="s">
        <v>7456</v>
      </c>
      <c r="I32" s="340">
        <v>10012.091400000001</v>
      </c>
      <c r="J32" s="324">
        <v>0</v>
      </c>
      <c r="K32" s="289">
        <f t="shared" si="2"/>
        <v>10012.091400000001</v>
      </c>
      <c r="L32" s="284">
        <v>0</v>
      </c>
      <c r="M32" s="287" t="s">
        <v>16077</v>
      </c>
      <c r="N32" s="275" t="s">
        <v>15546</v>
      </c>
      <c r="O32" s="278">
        <v>1903760</v>
      </c>
      <c r="P32" s="278" t="s">
        <v>15464</v>
      </c>
      <c r="Q32" s="278" t="s">
        <v>15370</v>
      </c>
      <c r="R32" s="278" t="s">
        <v>2622</v>
      </c>
      <c r="S32" s="278" t="s">
        <v>15280</v>
      </c>
      <c r="T32" s="278" t="s">
        <v>15187</v>
      </c>
      <c r="U32" s="277">
        <v>40689</v>
      </c>
      <c r="V32" s="275"/>
      <c r="W32" s="285">
        <v>8004</v>
      </c>
      <c r="X32" s="285">
        <v>8004</v>
      </c>
      <c r="Y32" s="324">
        <v>0</v>
      </c>
      <c r="Z32" s="324">
        <v>0</v>
      </c>
      <c r="AA32" s="273">
        <v>0</v>
      </c>
      <c r="AB32" s="285">
        <v>8004</v>
      </c>
      <c r="AC32" s="278" t="s">
        <v>50</v>
      </c>
      <c r="AD32" s="285">
        <v>4002</v>
      </c>
      <c r="AE32" s="285">
        <v>0</v>
      </c>
      <c r="AF32" s="278" t="s">
        <v>27</v>
      </c>
      <c r="AG32" s="285">
        <v>0</v>
      </c>
      <c r="AH32" s="278" t="s">
        <v>2629</v>
      </c>
      <c r="AI32" s="278" t="s">
        <v>2630</v>
      </c>
      <c r="AJ32" s="278"/>
      <c r="AK32" s="276" t="s">
        <v>28</v>
      </c>
      <c r="AL32" s="276" t="s">
        <v>44</v>
      </c>
      <c r="AM32" s="278" t="s">
        <v>38</v>
      </c>
      <c r="AN32" s="278" t="s">
        <v>45</v>
      </c>
      <c r="AO32" s="278" t="s">
        <v>2644</v>
      </c>
      <c r="AP32" s="278" t="s">
        <v>32</v>
      </c>
      <c r="AQ32" s="278" t="s">
        <v>366</v>
      </c>
      <c r="AR32" s="278" t="s">
        <v>34</v>
      </c>
      <c r="AS32" s="407" t="s">
        <v>71</v>
      </c>
      <c r="AT32" s="278" t="s">
        <v>11973</v>
      </c>
      <c r="AU32" s="277">
        <v>42023</v>
      </c>
      <c r="AV32" s="278" t="s">
        <v>13535</v>
      </c>
      <c r="AW32" s="285">
        <v>0</v>
      </c>
      <c r="AX32" s="278" t="s">
        <v>15080</v>
      </c>
      <c r="AY32" s="277">
        <v>41785</v>
      </c>
      <c r="AZ32" s="279">
        <v>41863.611111111109</v>
      </c>
      <c r="BA32" s="278" t="s">
        <v>36</v>
      </c>
      <c r="BB32" s="285">
        <v>8004</v>
      </c>
      <c r="BC32" s="277">
        <v>41785</v>
      </c>
      <c r="BD32" s="277">
        <v>42023</v>
      </c>
      <c r="BE32" s="322">
        <f t="shared" si="0"/>
        <v>238</v>
      </c>
      <c r="BF32" s="323">
        <f t="shared" si="1"/>
        <v>7.9333333333333336</v>
      </c>
      <c r="BG32" s="275"/>
    </row>
    <row r="33" spans="1:59" ht="15.75" customHeight="1" x14ac:dyDescent="0.25">
      <c r="A33" s="275" t="s">
        <v>10207</v>
      </c>
      <c r="B33" s="275">
        <v>82</v>
      </c>
      <c r="C33" s="275" t="s">
        <v>2527</v>
      </c>
      <c r="D33" s="275" t="s">
        <v>8160</v>
      </c>
      <c r="E33" s="275" t="s">
        <v>15555</v>
      </c>
      <c r="F33" s="275" t="s">
        <v>15053</v>
      </c>
      <c r="G33" s="275" t="s">
        <v>15556</v>
      </c>
      <c r="H33" s="275" t="s">
        <v>2509</v>
      </c>
      <c r="I33" s="324">
        <v>10000</v>
      </c>
      <c r="J33" s="325">
        <v>6223</v>
      </c>
      <c r="K33" s="326">
        <f t="shared" si="2"/>
        <v>3777</v>
      </c>
      <c r="L33" s="284">
        <v>0</v>
      </c>
      <c r="M33" s="287" t="s">
        <v>16077</v>
      </c>
      <c r="N33" s="275" t="s">
        <v>15546</v>
      </c>
      <c r="O33" s="278">
        <v>1969748</v>
      </c>
      <c r="P33" s="278" t="s">
        <v>15465</v>
      </c>
      <c r="Q33" s="278" t="s">
        <v>15371</v>
      </c>
      <c r="R33" s="278" t="s">
        <v>2622</v>
      </c>
      <c r="S33" s="278" t="s">
        <v>15281</v>
      </c>
      <c r="T33" s="278" t="s">
        <v>15188</v>
      </c>
      <c r="U33" s="277">
        <v>41334</v>
      </c>
      <c r="V33" s="275"/>
      <c r="W33" s="285">
        <v>10000</v>
      </c>
      <c r="X33" s="285">
        <v>10000</v>
      </c>
      <c r="Y33" s="324">
        <v>0</v>
      </c>
      <c r="Z33" s="324">
        <v>0</v>
      </c>
      <c r="AA33" s="273">
        <v>0</v>
      </c>
      <c r="AB33" s="285">
        <v>10000</v>
      </c>
      <c r="AC33" s="278" t="s">
        <v>50</v>
      </c>
      <c r="AD33" s="285">
        <v>5000</v>
      </c>
      <c r="AE33" s="285">
        <v>0</v>
      </c>
      <c r="AF33" s="278" t="s">
        <v>27</v>
      </c>
      <c r="AG33" s="285">
        <v>0</v>
      </c>
      <c r="AH33" s="278" t="s">
        <v>2629</v>
      </c>
      <c r="AI33" s="278" t="s">
        <v>2630</v>
      </c>
      <c r="AJ33" s="278"/>
      <c r="AK33" s="276" t="s">
        <v>28</v>
      </c>
      <c r="AL33" s="276" t="s">
        <v>44</v>
      </c>
      <c r="AM33" s="278" t="s">
        <v>136</v>
      </c>
      <c r="AN33" s="278" t="s">
        <v>31</v>
      </c>
      <c r="AO33" s="278" t="s">
        <v>2632</v>
      </c>
      <c r="AP33" s="278" t="s">
        <v>131</v>
      </c>
      <c r="AQ33" s="278" t="s">
        <v>15163</v>
      </c>
      <c r="AR33" s="278" t="s">
        <v>84</v>
      </c>
      <c r="AS33" s="407" t="s">
        <v>85</v>
      </c>
      <c r="AT33" s="278" t="s">
        <v>11973</v>
      </c>
      <c r="AU33" s="277">
        <v>42030</v>
      </c>
      <c r="AV33" s="278" t="s">
        <v>2660</v>
      </c>
      <c r="AW33" s="285">
        <v>0</v>
      </c>
      <c r="AX33" s="278" t="s">
        <v>15081</v>
      </c>
      <c r="AY33" s="277">
        <v>41920</v>
      </c>
      <c r="AZ33" s="279">
        <v>41948.946527777778</v>
      </c>
      <c r="BA33" s="278" t="s">
        <v>36</v>
      </c>
      <c r="BB33" s="285">
        <v>10000</v>
      </c>
      <c r="BC33" s="277">
        <v>41920</v>
      </c>
      <c r="BD33" s="277">
        <v>42030</v>
      </c>
      <c r="BE33" s="322">
        <f t="shared" si="0"/>
        <v>110</v>
      </c>
      <c r="BF33" s="323">
        <f t="shared" si="1"/>
        <v>3.6666666666666665</v>
      </c>
      <c r="BG33" s="275"/>
    </row>
    <row r="34" spans="1:59" ht="15.75" customHeight="1" x14ac:dyDescent="0.25">
      <c r="A34" s="275" t="s">
        <v>10207</v>
      </c>
      <c r="B34" s="275">
        <v>82</v>
      </c>
      <c r="C34" s="275" t="s">
        <v>2527</v>
      </c>
      <c r="D34" s="275" t="s">
        <v>2537</v>
      </c>
      <c r="E34" s="275" t="s">
        <v>15063</v>
      </c>
      <c r="F34" s="275" t="s">
        <v>15053</v>
      </c>
      <c r="G34" s="275" t="s">
        <v>15065</v>
      </c>
      <c r="H34" s="275" t="s">
        <v>57</v>
      </c>
      <c r="I34" s="324">
        <v>218583.99</v>
      </c>
      <c r="J34" s="324">
        <v>218583.99</v>
      </c>
      <c r="K34" s="289">
        <f t="shared" si="2"/>
        <v>0</v>
      </c>
      <c r="L34" s="285">
        <v>21858.400000000001</v>
      </c>
      <c r="M34" s="287" t="s">
        <v>16067</v>
      </c>
      <c r="N34" s="275" t="s">
        <v>9686</v>
      </c>
      <c r="O34" s="278">
        <v>1365617</v>
      </c>
      <c r="P34" s="278" t="s">
        <v>15466</v>
      </c>
      <c r="Q34" s="278" t="s">
        <v>15372</v>
      </c>
      <c r="R34" s="278" t="s">
        <v>2622</v>
      </c>
      <c r="S34" s="278" t="s">
        <v>15282</v>
      </c>
      <c r="T34" s="278" t="s">
        <v>15189</v>
      </c>
      <c r="U34" s="277">
        <v>40536</v>
      </c>
      <c r="V34" s="275"/>
      <c r="W34" s="285">
        <v>154338</v>
      </c>
      <c r="X34" s="285">
        <v>154338</v>
      </c>
      <c r="Y34" s="324">
        <v>0</v>
      </c>
      <c r="Z34" s="324">
        <v>0</v>
      </c>
      <c r="AA34" s="273">
        <v>0</v>
      </c>
      <c r="AB34" s="285">
        <v>154338</v>
      </c>
      <c r="AC34" s="278" t="s">
        <v>26</v>
      </c>
      <c r="AD34" s="285">
        <v>154338</v>
      </c>
      <c r="AE34" s="285">
        <v>0</v>
      </c>
      <c r="AF34" s="278" t="s">
        <v>27</v>
      </c>
      <c r="AG34" s="285">
        <v>0</v>
      </c>
      <c r="AH34" s="278" t="s">
        <v>2629</v>
      </c>
      <c r="AI34" s="278" t="s">
        <v>2625</v>
      </c>
      <c r="AJ34" s="278" t="s">
        <v>2626</v>
      </c>
      <c r="AK34" s="276" t="s">
        <v>28</v>
      </c>
      <c r="AL34" s="276" t="s">
        <v>44</v>
      </c>
      <c r="AM34" s="278" t="s">
        <v>12630</v>
      </c>
      <c r="AN34" s="278" t="s">
        <v>127</v>
      </c>
      <c r="AO34" s="278" t="s">
        <v>2634</v>
      </c>
      <c r="AP34" s="278" t="s">
        <v>32</v>
      </c>
      <c r="AQ34" s="278" t="s">
        <v>1488</v>
      </c>
      <c r="AR34" s="278" t="s">
        <v>138</v>
      </c>
      <c r="AS34" s="407" t="s">
        <v>142</v>
      </c>
      <c r="AT34" s="278" t="s">
        <v>11973</v>
      </c>
      <c r="AU34" s="277">
        <v>42025</v>
      </c>
      <c r="AV34" s="278" t="s">
        <v>13913</v>
      </c>
      <c r="AW34" s="285">
        <v>0</v>
      </c>
      <c r="AX34" s="278" t="s">
        <v>15082</v>
      </c>
      <c r="AY34" s="277">
        <v>40777</v>
      </c>
      <c r="AZ34" s="279">
        <v>40792.643055555556</v>
      </c>
      <c r="BA34" s="278" t="s">
        <v>36</v>
      </c>
      <c r="BB34" s="285">
        <v>154338</v>
      </c>
      <c r="BC34" s="277">
        <v>40777</v>
      </c>
      <c r="BD34" s="277">
        <v>42025</v>
      </c>
      <c r="BE34" s="322">
        <f t="shared" si="0"/>
        <v>1248</v>
      </c>
      <c r="BF34" s="323">
        <f t="shared" si="1"/>
        <v>41.6</v>
      </c>
      <c r="BG34" s="275"/>
    </row>
    <row r="35" spans="1:59" ht="15.75" customHeight="1" x14ac:dyDescent="0.25">
      <c r="A35" s="275" t="s">
        <v>10207</v>
      </c>
      <c r="B35" s="275">
        <v>82</v>
      </c>
      <c r="C35" s="275" t="s">
        <v>2527</v>
      </c>
      <c r="D35" s="275" t="s">
        <v>11932</v>
      </c>
      <c r="E35" s="275" t="s">
        <v>15557</v>
      </c>
      <c r="F35" s="275" t="s">
        <v>15064</v>
      </c>
      <c r="G35" s="275" t="s">
        <v>13987</v>
      </c>
      <c r="H35" s="278" t="s">
        <v>7456</v>
      </c>
      <c r="I35" s="340">
        <v>21572.22</v>
      </c>
      <c r="J35" s="324">
        <v>0</v>
      </c>
      <c r="K35" s="289">
        <f t="shared" si="2"/>
        <v>21572.22</v>
      </c>
      <c r="L35" s="284">
        <v>0</v>
      </c>
      <c r="M35" s="287" t="s">
        <v>16077</v>
      </c>
      <c r="N35" s="275" t="s">
        <v>9686</v>
      </c>
      <c r="O35" s="278">
        <v>601771</v>
      </c>
      <c r="P35" s="278" t="s">
        <v>15467</v>
      </c>
      <c r="Q35" s="278" t="s">
        <v>15373</v>
      </c>
      <c r="R35" s="278" t="s">
        <v>2622</v>
      </c>
      <c r="S35" s="278" t="s">
        <v>15283</v>
      </c>
      <c r="T35" s="278" t="s">
        <v>15190</v>
      </c>
      <c r="U35" s="277">
        <v>38787</v>
      </c>
      <c r="V35" s="275"/>
      <c r="W35" s="285">
        <v>8822.16</v>
      </c>
      <c r="X35" s="285">
        <v>17298.36</v>
      </c>
      <c r="Y35" s="324">
        <v>0</v>
      </c>
      <c r="Z35" s="324">
        <v>0</v>
      </c>
      <c r="AA35" s="273">
        <v>0</v>
      </c>
      <c r="AB35" s="285">
        <v>8822.16</v>
      </c>
      <c r="AC35" s="278" t="s">
        <v>27</v>
      </c>
      <c r="AD35" s="285">
        <v>0</v>
      </c>
      <c r="AE35" s="285">
        <v>785.1</v>
      </c>
      <c r="AF35" s="278" t="s">
        <v>27</v>
      </c>
      <c r="AG35" s="285">
        <v>0</v>
      </c>
      <c r="AH35" s="278" t="s">
        <v>2624</v>
      </c>
      <c r="AI35" s="278" t="s">
        <v>2630</v>
      </c>
      <c r="AJ35" s="278"/>
      <c r="AK35" s="276" t="s">
        <v>28</v>
      </c>
      <c r="AL35" s="276" t="s">
        <v>44</v>
      </c>
      <c r="AM35" s="278" t="s">
        <v>61</v>
      </c>
      <c r="AN35" s="278" t="s">
        <v>45</v>
      </c>
      <c r="AO35" s="278" t="s">
        <v>8815</v>
      </c>
      <c r="AP35" s="278" t="s">
        <v>32</v>
      </c>
      <c r="AQ35" s="278" t="s">
        <v>15164</v>
      </c>
      <c r="AR35" s="278" t="s">
        <v>34</v>
      </c>
      <c r="AS35" s="407" t="s">
        <v>71</v>
      </c>
      <c r="AT35" s="278" t="s">
        <v>11973</v>
      </c>
      <c r="AU35" s="277">
        <v>42030</v>
      </c>
      <c r="AV35" s="278" t="s">
        <v>14196</v>
      </c>
      <c r="AW35" s="285">
        <v>0</v>
      </c>
      <c r="AX35" s="278" t="s">
        <v>15083</v>
      </c>
      <c r="AY35" s="277">
        <v>39216</v>
      </c>
      <c r="AZ35" s="279">
        <v>39218.29791666667</v>
      </c>
      <c r="BA35" s="278" t="s">
        <v>36</v>
      </c>
      <c r="BB35" s="285">
        <v>8822.16</v>
      </c>
      <c r="BC35" s="277">
        <v>39216</v>
      </c>
      <c r="BD35" s="277">
        <v>42030</v>
      </c>
      <c r="BE35" s="322">
        <f t="shared" si="0"/>
        <v>2814</v>
      </c>
      <c r="BF35" s="323">
        <f t="shared" si="1"/>
        <v>93.8</v>
      </c>
      <c r="BG35" s="275"/>
    </row>
    <row r="36" spans="1:59" ht="15.75" customHeight="1" x14ac:dyDescent="0.25">
      <c r="A36" s="275" t="s">
        <v>10207</v>
      </c>
      <c r="B36" s="275">
        <v>82</v>
      </c>
      <c r="C36" s="275" t="s">
        <v>2527</v>
      </c>
      <c r="D36" s="275" t="s">
        <v>2538</v>
      </c>
      <c r="E36" s="275" t="s">
        <v>15057</v>
      </c>
      <c r="F36" s="275" t="s">
        <v>15053</v>
      </c>
      <c r="G36" s="275" t="s">
        <v>15552</v>
      </c>
      <c r="H36" s="275" t="s">
        <v>43</v>
      </c>
      <c r="I36" s="325">
        <v>121039.13</v>
      </c>
      <c r="J36" s="325">
        <v>121039.13</v>
      </c>
      <c r="K36" s="326">
        <f t="shared" si="2"/>
        <v>0</v>
      </c>
      <c r="L36" s="285">
        <f>K36*0.1</f>
        <v>0</v>
      </c>
      <c r="M36" s="287" t="s">
        <v>16067</v>
      </c>
      <c r="N36" s="275" t="s">
        <v>15546</v>
      </c>
      <c r="O36" s="278">
        <v>1415307</v>
      </c>
      <c r="P36" s="278" t="s">
        <v>15468</v>
      </c>
      <c r="Q36" s="278" t="s">
        <v>15374</v>
      </c>
      <c r="R36" s="278" t="s">
        <v>2622</v>
      </c>
      <c r="S36" s="278" t="s">
        <v>15284</v>
      </c>
      <c r="T36" s="278" t="s">
        <v>15191</v>
      </c>
      <c r="U36" s="277">
        <v>40547</v>
      </c>
      <c r="V36" s="275"/>
      <c r="W36" s="285">
        <v>83226</v>
      </c>
      <c r="X36" s="285">
        <v>83226</v>
      </c>
      <c r="Y36" s="324">
        <v>0</v>
      </c>
      <c r="Z36" s="324">
        <v>0</v>
      </c>
      <c r="AA36" s="273">
        <v>0</v>
      </c>
      <c r="AB36" s="285">
        <v>83226</v>
      </c>
      <c r="AC36" s="278" t="s">
        <v>26</v>
      </c>
      <c r="AD36" s="285">
        <v>83226</v>
      </c>
      <c r="AE36" s="285">
        <v>0</v>
      </c>
      <c r="AF36" s="278" t="s">
        <v>27</v>
      </c>
      <c r="AG36" s="285">
        <v>0</v>
      </c>
      <c r="AH36" s="278" t="s">
        <v>2629</v>
      </c>
      <c r="AI36" s="278" t="s">
        <v>2625</v>
      </c>
      <c r="AJ36" s="278" t="s">
        <v>2626</v>
      </c>
      <c r="AK36" s="276" t="s">
        <v>28</v>
      </c>
      <c r="AL36" s="276" t="s">
        <v>44</v>
      </c>
      <c r="AM36" s="278" t="s">
        <v>136</v>
      </c>
      <c r="AN36" s="278" t="s">
        <v>31</v>
      </c>
      <c r="AO36" s="278" t="s">
        <v>2673</v>
      </c>
      <c r="AP36" s="278" t="s">
        <v>32</v>
      </c>
      <c r="AQ36" s="278" t="s">
        <v>100</v>
      </c>
      <c r="AR36" s="278" t="s">
        <v>101</v>
      </c>
      <c r="AS36" s="407" t="s">
        <v>10384</v>
      </c>
      <c r="AT36" s="278" t="s">
        <v>11973</v>
      </c>
      <c r="AU36" s="277">
        <v>42025</v>
      </c>
      <c r="AV36" s="278" t="s">
        <v>13909</v>
      </c>
      <c r="AW36" s="285">
        <v>0</v>
      </c>
      <c r="AX36" s="278" t="s">
        <v>15084</v>
      </c>
      <c r="AY36" s="277">
        <v>40554</v>
      </c>
      <c r="AZ36" s="279">
        <v>40933.87777777778</v>
      </c>
      <c r="BA36" s="278" t="s">
        <v>36</v>
      </c>
      <c r="BB36" s="285">
        <v>83226</v>
      </c>
      <c r="BC36" s="277">
        <v>40554</v>
      </c>
      <c r="BD36" s="277">
        <v>42025</v>
      </c>
      <c r="BE36" s="322">
        <f t="shared" si="0"/>
        <v>1471</v>
      </c>
      <c r="BF36" s="323">
        <f t="shared" si="1"/>
        <v>49.033333333333331</v>
      </c>
      <c r="BG36" s="275"/>
    </row>
    <row r="37" spans="1:59" ht="15.75" customHeight="1" x14ac:dyDescent="0.25">
      <c r="A37" s="275" t="s">
        <v>10207</v>
      </c>
      <c r="B37" s="275">
        <v>82</v>
      </c>
      <c r="C37" s="275" t="s">
        <v>2527</v>
      </c>
      <c r="D37" s="275" t="s">
        <v>2539</v>
      </c>
      <c r="E37" s="275" t="s">
        <v>10541</v>
      </c>
      <c r="F37" s="275" t="s">
        <v>15053</v>
      </c>
      <c r="G37" s="275" t="s">
        <v>15558</v>
      </c>
      <c r="H37" s="275" t="s">
        <v>57</v>
      </c>
      <c r="I37" s="324">
        <v>133643.92000000001</v>
      </c>
      <c r="J37" s="324">
        <v>133643.92000000001</v>
      </c>
      <c r="K37" s="289">
        <f t="shared" si="2"/>
        <v>0</v>
      </c>
      <c r="L37" s="337">
        <v>12149.45</v>
      </c>
      <c r="M37" s="287" t="s">
        <v>16070</v>
      </c>
      <c r="N37" s="275" t="s">
        <v>9686</v>
      </c>
      <c r="O37" s="278">
        <v>783356</v>
      </c>
      <c r="P37" s="278" t="s">
        <v>15469</v>
      </c>
      <c r="Q37" s="278" t="s">
        <v>15375</v>
      </c>
      <c r="R37" s="278" t="s">
        <v>2622</v>
      </c>
      <c r="S37" s="278" t="s">
        <v>9970</v>
      </c>
      <c r="T37" s="278" t="s">
        <v>15192</v>
      </c>
      <c r="U37" s="277">
        <v>39352</v>
      </c>
      <c r="V37" s="275"/>
      <c r="W37" s="285">
        <v>54000</v>
      </c>
      <c r="X37" s="285">
        <v>54000</v>
      </c>
      <c r="Y37" s="324">
        <v>0</v>
      </c>
      <c r="Z37" s="324">
        <v>0</v>
      </c>
      <c r="AA37" s="273">
        <v>0</v>
      </c>
      <c r="AB37" s="285">
        <v>54000</v>
      </c>
      <c r="AC37" s="278" t="s">
        <v>50</v>
      </c>
      <c r="AD37" s="285">
        <v>27000</v>
      </c>
      <c r="AE37" s="285">
        <v>5400</v>
      </c>
      <c r="AF37" s="278" t="s">
        <v>27</v>
      </c>
      <c r="AG37" s="285">
        <v>0</v>
      </c>
      <c r="AH37" s="278" t="s">
        <v>2629</v>
      </c>
      <c r="AI37" s="278" t="s">
        <v>2625</v>
      </c>
      <c r="AJ37" s="278" t="s">
        <v>2626</v>
      </c>
      <c r="AK37" s="276" t="s">
        <v>28</v>
      </c>
      <c r="AL37" s="276" t="s">
        <v>44</v>
      </c>
      <c r="AM37" s="278" t="s">
        <v>443</v>
      </c>
      <c r="AN37" s="278" t="s">
        <v>45</v>
      </c>
      <c r="AO37" s="278" t="s">
        <v>32</v>
      </c>
      <c r="AP37" s="278" t="s">
        <v>32</v>
      </c>
      <c r="AQ37" s="278" t="s">
        <v>708</v>
      </c>
      <c r="AR37" s="278" t="s">
        <v>53</v>
      </c>
      <c r="AS37" s="407" t="s">
        <v>71</v>
      </c>
      <c r="AT37" s="278" t="s">
        <v>11973</v>
      </c>
      <c r="AU37" s="277">
        <v>42025</v>
      </c>
      <c r="AV37" s="278" t="s">
        <v>13910</v>
      </c>
      <c r="AW37" s="285">
        <v>0</v>
      </c>
      <c r="AX37" s="278" t="s">
        <v>15085</v>
      </c>
      <c r="AY37" s="277">
        <v>39702</v>
      </c>
      <c r="AZ37" s="279">
        <v>39723.469444444447</v>
      </c>
      <c r="BA37" s="278" t="s">
        <v>36</v>
      </c>
      <c r="BB37" s="285">
        <v>54000</v>
      </c>
      <c r="BC37" s="277">
        <v>39702</v>
      </c>
      <c r="BD37" s="277">
        <v>42025</v>
      </c>
      <c r="BE37" s="322">
        <f t="shared" si="0"/>
        <v>2323</v>
      </c>
      <c r="BF37" s="323">
        <f t="shared" si="1"/>
        <v>77.433333333333337</v>
      </c>
      <c r="BG37" s="275"/>
    </row>
    <row r="38" spans="1:59" ht="15.75" customHeight="1" x14ac:dyDescent="0.25">
      <c r="A38" s="275" t="s">
        <v>10207</v>
      </c>
      <c r="B38" s="275">
        <v>93</v>
      </c>
      <c r="C38" s="275" t="s">
        <v>2527</v>
      </c>
      <c r="D38" s="275" t="s">
        <v>2539</v>
      </c>
      <c r="E38" s="275" t="s">
        <v>8717</v>
      </c>
      <c r="F38" s="275" t="s">
        <v>15053</v>
      </c>
      <c r="G38" s="275" t="s">
        <v>15059</v>
      </c>
      <c r="H38" s="275" t="s">
        <v>57</v>
      </c>
      <c r="I38" s="324">
        <v>50351.86</v>
      </c>
      <c r="J38" s="324">
        <v>50351.86</v>
      </c>
      <c r="K38" s="289">
        <f t="shared" si="2"/>
        <v>0</v>
      </c>
      <c r="L38" s="285">
        <f>K38*0.1</f>
        <v>0</v>
      </c>
      <c r="M38" s="287" t="s">
        <v>16067</v>
      </c>
      <c r="N38" s="275" t="s">
        <v>9686</v>
      </c>
      <c r="O38" s="278">
        <v>1066203</v>
      </c>
      <c r="P38" s="278" t="s">
        <v>15470</v>
      </c>
      <c r="Q38" s="278" t="s">
        <v>15376</v>
      </c>
      <c r="R38" s="278" t="s">
        <v>2622</v>
      </c>
      <c r="S38" s="278" t="s">
        <v>15285</v>
      </c>
      <c r="T38" s="278" t="s">
        <v>15193</v>
      </c>
      <c r="U38" s="277">
        <v>38852</v>
      </c>
      <c r="V38" s="275"/>
      <c r="W38" s="285">
        <v>28142.400000000001</v>
      </c>
      <c r="X38" s="285">
        <v>28142.400000000001</v>
      </c>
      <c r="Y38" s="324">
        <v>0</v>
      </c>
      <c r="Z38" s="324">
        <v>0</v>
      </c>
      <c r="AA38" s="273">
        <v>0</v>
      </c>
      <c r="AB38" s="285">
        <v>28142.400000000001</v>
      </c>
      <c r="AC38" s="278" t="s">
        <v>26</v>
      </c>
      <c r="AD38" s="285">
        <v>28142.400000000001</v>
      </c>
      <c r="AE38" s="285">
        <v>0</v>
      </c>
      <c r="AF38" s="278" t="s">
        <v>27</v>
      </c>
      <c r="AG38" s="285">
        <v>0</v>
      </c>
      <c r="AH38" s="278" t="s">
        <v>2629</v>
      </c>
      <c r="AI38" s="278" t="s">
        <v>2625</v>
      </c>
      <c r="AJ38" s="278" t="s">
        <v>2626</v>
      </c>
      <c r="AK38" s="276" t="s">
        <v>28</v>
      </c>
      <c r="AL38" s="276" t="s">
        <v>44</v>
      </c>
      <c r="AM38" s="278" t="s">
        <v>136</v>
      </c>
      <c r="AN38" s="278" t="s">
        <v>31</v>
      </c>
      <c r="AO38" s="278" t="s">
        <v>2650</v>
      </c>
      <c r="AP38" s="278" t="s">
        <v>32</v>
      </c>
      <c r="AQ38" s="278" t="s">
        <v>160</v>
      </c>
      <c r="AR38" s="278" t="s">
        <v>55</v>
      </c>
      <c r="AS38" s="407" t="s">
        <v>71</v>
      </c>
      <c r="AT38" s="278" t="s">
        <v>11973</v>
      </c>
      <c r="AU38" s="277">
        <v>42030</v>
      </c>
      <c r="AV38" s="278" t="s">
        <v>13910</v>
      </c>
      <c r="AW38" s="285">
        <v>0</v>
      </c>
      <c r="AX38" s="278" t="s">
        <v>15086</v>
      </c>
      <c r="AY38" s="277">
        <v>39947</v>
      </c>
      <c r="AZ38" s="279">
        <v>40025.709027777775</v>
      </c>
      <c r="BA38" s="278" t="s">
        <v>36</v>
      </c>
      <c r="BB38" s="285">
        <v>28142.400000000001</v>
      </c>
      <c r="BC38" s="277">
        <v>39947</v>
      </c>
      <c r="BD38" s="277">
        <v>42030</v>
      </c>
      <c r="BE38" s="322">
        <f t="shared" si="0"/>
        <v>2083</v>
      </c>
      <c r="BF38" s="323">
        <f t="shared" si="1"/>
        <v>69.433333333333337</v>
      </c>
      <c r="BG38" s="275"/>
    </row>
    <row r="39" spans="1:59" ht="15.75" customHeight="1" x14ac:dyDescent="0.25">
      <c r="A39" s="275" t="s">
        <v>10207</v>
      </c>
      <c r="B39" s="275">
        <v>93</v>
      </c>
      <c r="C39" s="275" t="s">
        <v>2527</v>
      </c>
      <c r="D39" s="275" t="s">
        <v>2534</v>
      </c>
      <c r="E39" s="275" t="s">
        <v>15063</v>
      </c>
      <c r="F39" s="275" t="s">
        <v>15053</v>
      </c>
      <c r="G39" s="275" t="s">
        <v>15060</v>
      </c>
      <c r="H39" s="275" t="s">
        <v>2509</v>
      </c>
      <c r="I39" s="338">
        <v>61118.48</v>
      </c>
      <c r="J39" s="287">
        <v>43000</v>
      </c>
      <c r="K39" s="289">
        <f t="shared" si="2"/>
        <v>18118.480000000003</v>
      </c>
      <c r="L39" s="284">
        <v>5000</v>
      </c>
      <c r="M39" s="287" t="s">
        <v>16066</v>
      </c>
      <c r="N39" s="275" t="s">
        <v>9686</v>
      </c>
      <c r="O39" s="278">
        <v>1250404</v>
      </c>
      <c r="P39" s="278" t="s">
        <v>15471</v>
      </c>
      <c r="Q39" s="278" t="s">
        <v>15377</v>
      </c>
      <c r="R39" s="278" t="s">
        <v>2622</v>
      </c>
      <c r="S39" s="278" t="s">
        <v>15286</v>
      </c>
      <c r="T39" s="278" t="s">
        <v>15194</v>
      </c>
      <c r="U39" s="277">
        <v>39974</v>
      </c>
      <c r="V39" s="275"/>
      <c r="W39" s="285">
        <v>37500</v>
      </c>
      <c r="X39" s="285">
        <v>37500</v>
      </c>
      <c r="Y39" s="324">
        <v>0</v>
      </c>
      <c r="Z39" s="324">
        <v>0</v>
      </c>
      <c r="AA39" s="273">
        <v>0</v>
      </c>
      <c r="AB39" s="285">
        <v>37500</v>
      </c>
      <c r="AC39" s="278" t="s">
        <v>50</v>
      </c>
      <c r="AD39" s="285">
        <v>18750</v>
      </c>
      <c r="AE39" s="285">
        <v>0</v>
      </c>
      <c r="AF39" s="278" t="s">
        <v>27</v>
      </c>
      <c r="AG39" s="285">
        <v>0</v>
      </c>
      <c r="AH39" s="278" t="s">
        <v>2629</v>
      </c>
      <c r="AI39" s="278" t="s">
        <v>2630</v>
      </c>
      <c r="AJ39" s="278"/>
      <c r="AK39" s="276" t="s">
        <v>28</v>
      </c>
      <c r="AL39" s="276" t="s">
        <v>44</v>
      </c>
      <c r="AM39" s="278" t="s">
        <v>12630</v>
      </c>
      <c r="AN39" s="278" t="s">
        <v>45</v>
      </c>
      <c r="AO39" s="278" t="s">
        <v>2634</v>
      </c>
      <c r="AP39" s="278" t="s">
        <v>32</v>
      </c>
      <c r="AQ39" s="278" t="s">
        <v>15165</v>
      </c>
      <c r="AR39" s="278" t="s">
        <v>123</v>
      </c>
      <c r="AS39" s="407" t="s">
        <v>185</v>
      </c>
      <c r="AT39" s="278" t="s">
        <v>11973</v>
      </c>
      <c r="AU39" s="277">
        <v>42031</v>
      </c>
      <c r="AV39" s="278" t="s">
        <v>2637</v>
      </c>
      <c r="AW39" s="285">
        <v>0</v>
      </c>
      <c r="AX39" s="278" t="s">
        <v>15087</v>
      </c>
      <c r="AY39" s="277">
        <v>40401</v>
      </c>
      <c r="AZ39" s="279">
        <v>40434.707638888889</v>
      </c>
      <c r="BA39" s="278" t="s">
        <v>36</v>
      </c>
      <c r="BB39" s="285">
        <v>37500</v>
      </c>
      <c r="BC39" s="277">
        <v>40401</v>
      </c>
      <c r="BD39" s="277">
        <v>42031</v>
      </c>
      <c r="BE39" s="322">
        <f t="shared" si="0"/>
        <v>1630</v>
      </c>
      <c r="BF39" s="323">
        <f t="shared" si="1"/>
        <v>54.333333333333336</v>
      </c>
      <c r="BG39" s="275"/>
    </row>
    <row r="40" spans="1:59" ht="15.75" customHeight="1" x14ac:dyDescent="0.25">
      <c r="A40" s="275" t="s">
        <v>10207</v>
      </c>
      <c r="B40" s="275">
        <v>93</v>
      </c>
      <c r="C40" s="275" t="s">
        <v>2527</v>
      </c>
      <c r="D40" s="275" t="s">
        <v>2530</v>
      </c>
      <c r="E40" s="275" t="s">
        <v>10541</v>
      </c>
      <c r="F40" s="275" t="s">
        <v>15053</v>
      </c>
      <c r="G40" s="275" t="s">
        <v>15558</v>
      </c>
      <c r="H40" s="278" t="s">
        <v>7456</v>
      </c>
      <c r="I40" s="340">
        <v>126665.03839999999</v>
      </c>
      <c r="J40" s="324">
        <v>0</v>
      </c>
      <c r="K40" s="289">
        <f t="shared" si="2"/>
        <v>126665.03839999999</v>
      </c>
      <c r="L40" s="284">
        <v>0</v>
      </c>
      <c r="M40" s="287" t="s">
        <v>16077</v>
      </c>
      <c r="N40" s="275" t="s">
        <v>9686</v>
      </c>
      <c r="O40" s="278">
        <v>1279706</v>
      </c>
      <c r="P40" s="278" t="s">
        <v>15472</v>
      </c>
      <c r="Q40" s="278" t="s">
        <v>15378</v>
      </c>
      <c r="R40" s="278" t="s">
        <v>2622</v>
      </c>
      <c r="S40" s="278" t="s">
        <v>15287</v>
      </c>
      <c r="T40" s="278" t="s">
        <v>15195</v>
      </c>
      <c r="U40" s="277">
        <v>39855</v>
      </c>
      <c r="V40" s="275"/>
      <c r="W40" s="285">
        <v>64360</v>
      </c>
      <c r="X40" s="285">
        <v>64360</v>
      </c>
      <c r="Y40" s="324">
        <v>0</v>
      </c>
      <c r="Z40" s="324">
        <v>0</v>
      </c>
      <c r="AA40" s="273">
        <v>0</v>
      </c>
      <c r="AB40" s="285">
        <v>64360</v>
      </c>
      <c r="AC40" s="278" t="s">
        <v>50</v>
      </c>
      <c r="AD40" s="285">
        <v>32180</v>
      </c>
      <c r="AE40" s="285">
        <v>0</v>
      </c>
      <c r="AF40" s="278" t="s">
        <v>27</v>
      </c>
      <c r="AG40" s="285">
        <v>0</v>
      </c>
      <c r="AH40" s="278" t="s">
        <v>2629</v>
      </c>
      <c r="AI40" s="278" t="s">
        <v>2630</v>
      </c>
      <c r="AJ40" s="278"/>
      <c r="AK40" s="276" t="s">
        <v>28</v>
      </c>
      <c r="AL40" s="276" t="s">
        <v>44</v>
      </c>
      <c r="AM40" s="278" t="s">
        <v>12630</v>
      </c>
      <c r="AN40" s="278" t="s">
        <v>31</v>
      </c>
      <c r="AO40" s="278" t="s">
        <v>2880</v>
      </c>
      <c r="AP40" s="278" t="s">
        <v>32</v>
      </c>
      <c r="AQ40" s="278" t="s">
        <v>222</v>
      </c>
      <c r="AR40" s="278" t="s">
        <v>53</v>
      </c>
      <c r="AS40" s="407" t="s">
        <v>71</v>
      </c>
      <c r="AT40" s="278" t="s">
        <v>11973</v>
      </c>
      <c r="AU40" s="277">
        <v>42024</v>
      </c>
      <c r="AV40" s="278" t="s">
        <v>13535</v>
      </c>
      <c r="AW40" s="285">
        <v>0</v>
      </c>
      <c r="AX40" s="278" t="s">
        <v>15088</v>
      </c>
      <c r="AY40" s="277">
        <v>40521</v>
      </c>
      <c r="AZ40" s="279">
        <v>40533.831944444442</v>
      </c>
      <c r="BA40" s="278" t="s">
        <v>36</v>
      </c>
      <c r="BB40" s="285">
        <v>64360</v>
      </c>
      <c r="BC40" s="277">
        <v>40521</v>
      </c>
      <c r="BD40" s="277">
        <v>42024</v>
      </c>
      <c r="BE40" s="322">
        <f t="shared" si="0"/>
        <v>1503</v>
      </c>
      <c r="BF40" s="323">
        <f t="shared" si="1"/>
        <v>50.1</v>
      </c>
      <c r="BG40" s="275"/>
    </row>
    <row r="41" spans="1:59" ht="15.75" customHeight="1" x14ac:dyDescent="0.25">
      <c r="A41" s="275" t="s">
        <v>10207</v>
      </c>
      <c r="B41" s="275">
        <v>93</v>
      </c>
      <c r="C41" s="275" t="s">
        <v>2527</v>
      </c>
      <c r="D41" s="275" t="s">
        <v>2540</v>
      </c>
      <c r="E41" s="275" t="s">
        <v>10541</v>
      </c>
      <c r="F41" s="275" t="s">
        <v>15053</v>
      </c>
      <c r="G41" s="275" t="s">
        <v>15558</v>
      </c>
      <c r="H41" s="275" t="s">
        <v>2509</v>
      </c>
      <c r="I41" s="289">
        <v>580276.86</v>
      </c>
      <c r="J41" s="327">
        <v>517500</v>
      </c>
      <c r="K41" s="326">
        <f t="shared" si="2"/>
        <v>62776.859999999986</v>
      </c>
      <c r="L41" s="284">
        <v>77625</v>
      </c>
      <c r="M41" s="287" t="s">
        <v>16068</v>
      </c>
      <c r="N41" s="275" t="s">
        <v>9686</v>
      </c>
      <c r="O41" s="278">
        <v>1288411</v>
      </c>
      <c r="P41" s="278" t="s">
        <v>15473</v>
      </c>
      <c r="Q41" s="278" t="s">
        <v>15379</v>
      </c>
      <c r="R41" s="278" t="s">
        <v>2622</v>
      </c>
      <c r="S41" s="278" t="s">
        <v>15288</v>
      </c>
      <c r="T41" s="278" t="s">
        <v>15196</v>
      </c>
      <c r="U41" s="277">
        <v>39805</v>
      </c>
      <c r="V41" s="275"/>
      <c r="W41" s="285">
        <v>225166.8</v>
      </c>
      <c r="X41" s="285">
        <v>225166.8</v>
      </c>
      <c r="Y41" s="324">
        <v>0</v>
      </c>
      <c r="Z41" s="324">
        <v>0</v>
      </c>
      <c r="AA41" s="273">
        <v>0</v>
      </c>
      <c r="AB41" s="285">
        <v>225166.8</v>
      </c>
      <c r="AC41" s="278" t="s">
        <v>26</v>
      </c>
      <c r="AD41" s="285">
        <v>225166.8</v>
      </c>
      <c r="AE41" s="285">
        <v>0</v>
      </c>
      <c r="AF41" s="278" t="s">
        <v>27</v>
      </c>
      <c r="AG41" s="285">
        <v>0</v>
      </c>
      <c r="AH41" s="278" t="s">
        <v>2629</v>
      </c>
      <c r="AI41" s="278" t="s">
        <v>2625</v>
      </c>
      <c r="AJ41" s="278"/>
      <c r="AK41" s="276" t="s">
        <v>28</v>
      </c>
      <c r="AL41" s="276" t="s">
        <v>44</v>
      </c>
      <c r="AM41" s="278" t="s">
        <v>12630</v>
      </c>
      <c r="AN41" s="278" t="s">
        <v>127</v>
      </c>
      <c r="AO41" s="278" t="s">
        <v>2652</v>
      </c>
      <c r="AP41" s="278" t="s">
        <v>32</v>
      </c>
      <c r="AQ41" s="278" t="s">
        <v>258</v>
      </c>
      <c r="AR41" s="278" t="s">
        <v>259</v>
      </c>
      <c r="AS41" s="407" t="s">
        <v>142</v>
      </c>
      <c r="AT41" s="278" t="s">
        <v>11973</v>
      </c>
      <c r="AU41" s="277">
        <v>42025</v>
      </c>
      <c r="AV41" s="278" t="s">
        <v>2643</v>
      </c>
      <c r="AW41" s="285">
        <v>0</v>
      </c>
      <c r="AX41" s="278" t="s">
        <v>15089</v>
      </c>
      <c r="AY41" s="277">
        <v>40212</v>
      </c>
      <c r="AZ41" s="279">
        <v>40576.620138888888</v>
      </c>
      <c r="BA41" s="278" t="s">
        <v>36</v>
      </c>
      <c r="BB41" s="285">
        <v>225166.8</v>
      </c>
      <c r="BC41" s="277">
        <v>40212</v>
      </c>
      <c r="BD41" s="277">
        <v>42025</v>
      </c>
      <c r="BE41" s="322">
        <f t="shared" si="0"/>
        <v>1813</v>
      </c>
      <c r="BF41" s="323">
        <f t="shared" si="1"/>
        <v>60.43333333333333</v>
      </c>
      <c r="BG41" s="275"/>
    </row>
    <row r="42" spans="1:59" ht="15.75" customHeight="1" x14ac:dyDescent="0.25">
      <c r="A42" s="275" t="s">
        <v>10207</v>
      </c>
      <c r="B42" s="275">
        <v>93</v>
      </c>
      <c r="C42" s="275" t="s">
        <v>2527</v>
      </c>
      <c r="D42" s="275" t="s">
        <v>2535</v>
      </c>
      <c r="E42" s="275" t="s">
        <v>10541</v>
      </c>
      <c r="F42" s="275" t="s">
        <v>15053</v>
      </c>
      <c r="G42" s="275" t="s">
        <v>15558</v>
      </c>
      <c r="H42" s="278" t="s">
        <v>7456</v>
      </c>
      <c r="I42" s="340">
        <v>73016.002199999988</v>
      </c>
      <c r="J42" s="324">
        <v>0</v>
      </c>
      <c r="K42" s="289">
        <f t="shared" si="2"/>
        <v>73016.002199999988</v>
      </c>
      <c r="L42" s="284">
        <v>0</v>
      </c>
      <c r="M42" s="287" t="s">
        <v>16077</v>
      </c>
      <c r="N42" s="275" t="s">
        <v>9686</v>
      </c>
      <c r="O42" s="278">
        <v>1296129</v>
      </c>
      <c r="P42" s="278" t="s">
        <v>15474</v>
      </c>
      <c r="Q42" s="278" t="s">
        <v>15380</v>
      </c>
      <c r="R42" s="278" t="s">
        <v>2622</v>
      </c>
      <c r="S42" s="278" t="s">
        <v>15289</v>
      </c>
      <c r="T42" s="278" t="s">
        <v>15197</v>
      </c>
      <c r="U42" s="277">
        <v>39745</v>
      </c>
      <c r="V42" s="275"/>
      <c r="W42" s="285">
        <v>36861</v>
      </c>
      <c r="X42" s="285">
        <v>36861</v>
      </c>
      <c r="Y42" s="324">
        <v>0</v>
      </c>
      <c r="Z42" s="324">
        <v>0</v>
      </c>
      <c r="AA42" s="273">
        <v>0</v>
      </c>
      <c r="AB42" s="285">
        <v>36861</v>
      </c>
      <c r="AC42" s="278" t="s">
        <v>50</v>
      </c>
      <c r="AD42" s="285">
        <v>18430.5</v>
      </c>
      <c r="AE42" s="285">
        <v>0</v>
      </c>
      <c r="AF42" s="278" t="s">
        <v>27</v>
      </c>
      <c r="AG42" s="285">
        <v>0</v>
      </c>
      <c r="AH42" s="278" t="s">
        <v>2629</v>
      </c>
      <c r="AI42" s="278" t="s">
        <v>2630</v>
      </c>
      <c r="AJ42" s="278"/>
      <c r="AK42" s="276" t="s">
        <v>28</v>
      </c>
      <c r="AL42" s="276" t="s">
        <v>44</v>
      </c>
      <c r="AM42" s="278" t="s">
        <v>136</v>
      </c>
      <c r="AN42" s="278" t="s">
        <v>45</v>
      </c>
      <c r="AO42" s="278" t="s">
        <v>2634</v>
      </c>
      <c r="AP42" s="278" t="s">
        <v>32</v>
      </c>
      <c r="AQ42" s="278" t="s">
        <v>411</v>
      </c>
      <c r="AR42" s="278" t="s">
        <v>34</v>
      </c>
      <c r="AS42" s="407" t="s">
        <v>71</v>
      </c>
      <c r="AT42" s="278" t="s">
        <v>11973</v>
      </c>
      <c r="AU42" s="277">
        <v>42024</v>
      </c>
      <c r="AV42" s="278" t="s">
        <v>13534</v>
      </c>
      <c r="AW42" s="285">
        <v>0</v>
      </c>
      <c r="AX42" s="278" t="s">
        <v>15090</v>
      </c>
      <c r="AY42" s="277">
        <v>40574</v>
      </c>
      <c r="AZ42" s="279">
        <v>40602.813888888886</v>
      </c>
      <c r="BA42" s="278" t="s">
        <v>36</v>
      </c>
      <c r="BB42" s="285">
        <v>36861</v>
      </c>
      <c r="BC42" s="277">
        <v>40574</v>
      </c>
      <c r="BD42" s="277">
        <v>42024</v>
      </c>
      <c r="BE42" s="322">
        <f t="shared" si="0"/>
        <v>1450</v>
      </c>
      <c r="BF42" s="323">
        <f t="shared" si="1"/>
        <v>48.333333333333336</v>
      </c>
      <c r="BG42" s="275"/>
    </row>
    <row r="43" spans="1:59" ht="15.75" customHeight="1" x14ac:dyDescent="0.25">
      <c r="A43" s="275" t="s">
        <v>10207</v>
      </c>
      <c r="B43" s="275">
        <v>93</v>
      </c>
      <c r="C43" s="275" t="s">
        <v>2527</v>
      </c>
      <c r="D43" s="275" t="s">
        <v>2576</v>
      </c>
      <c r="E43" s="275" t="s">
        <v>15063</v>
      </c>
      <c r="F43" s="275" t="s">
        <v>15053</v>
      </c>
      <c r="G43" s="275" t="s">
        <v>8975</v>
      </c>
      <c r="H43" s="275" t="s">
        <v>2509</v>
      </c>
      <c r="I43" s="289">
        <v>81311.55</v>
      </c>
      <c r="J43" s="327">
        <v>75000</v>
      </c>
      <c r="K43" s="326">
        <f t="shared" si="2"/>
        <v>6311.5500000000029</v>
      </c>
      <c r="L43" s="284">
        <v>7500</v>
      </c>
      <c r="M43" s="287" t="s">
        <v>16067</v>
      </c>
      <c r="N43" s="275" t="s">
        <v>15546</v>
      </c>
      <c r="O43" s="278">
        <v>1430398</v>
      </c>
      <c r="P43" s="278" t="s">
        <v>15475</v>
      </c>
      <c r="Q43" s="278" t="s">
        <v>15381</v>
      </c>
      <c r="R43" s="278" t="s">
        <v>2622</v>
      </c>
      <c r="S43" s="278" t="s">
        <v>15290</v>
      </c>
      <c r="T43" s="278" t="s">
        <v>15198</v>
      </c>
      <c r="U43" s="277">
        <v>40028</v>
      </c>
      <c r="V43" s="275"/>
      <c r="W43" s="285">
        <v>50000</v>
      </c>
      <c r="X43" s="285">
        <v>50000</v>
      </c>
      <c r="Y43" s="324">
        <v>0</v>
      </c>
      <c r="Z43" s="324">
        <v>0</v>
      </c>
      <c r="AA43" s="273">
        <v>0</v>
      </c>
      <c r="AB43" s="285">
        <v>50000</v>
      </c>
      <c r="AC43" s="278" t="s">
        <v>26</v>
      </c>
      <c r="AD43" s="285">
        <v>50000</v>
      </c>
      <c r="AE43" s="285">
        <v>0</v>
      </c>
      <c r="AF43" s="278" t="s">
        <v>27</v>
      </c>
      <c r="AG43" s="285">
        <v>0</v>
      </c>
      <c r="AH43" s="278" t="s">
        <v>2629</v>
      </c>
      <c r="AI43" s="278" t="s">
        <v>2625</v>
      </c>
      <c r="AJ43" s="278"/>
      <c r="AK43" s="276" t="s">
        <v>28</v>
      </c>
      <c r="AL43" s="276" t="s">
        <v>44</v>
      </c>
      <c r="AM43" s="278" t="s">
        <v>136</v>
      </c>
      <c r="AN43" s="278" t="s">
        <v>31</v>
      </c>
      <c r="AO43" s="278" t="s">
        <v>2653</v>
      </c>
      <c r="AP43" s="278" t="s">
        <v>32</v>
      </c>
      <c r="AQ43" s="278" t="s">
        <v>15166</v>
      </c>
      <c r="AR43" s="278" t="s">
        <v>132</v>
      </c>
      <c r="AS43" s="407" t="s">
        <v>142</v>
      </c>
      <c r="AT43" s="278" t="s">
        <v>11973</v>
      </c>
      <c r="AU43" s="277">
        <v>42025</v>
      </c>
      <c r="AV43" s="278" t="s">
        <v>2637</v>
      </c>
      <c r="AW43" s="285">
        <v>0</v>
      </c>
      <c r="AX43" s="278" t="s">
        <v>15091</v>
      </c>
      <c r="AY43" s="277">
        <v>40956</v>
      </c>
      <c r="AZ43" s="279">
        <v>40976.936111111114</v>
      </c>
      <c r="BA43" s="278" t="s">
        <v>36</v>
      </c>
      <c r="BB43" s="285">
        <v>50000</v>
      </c>
      <c r="BC43" s="277">
        <v>40956</v>
      </c>
      <c r="BD43" s="277">
        <v>42025</v>
      </c>
      <c r="BE43" s="322">
        <f t="shared" si="0"/>
        <v>1069</v>
      </c>
      <c r="BF43" s="323">
        <f t="shared" si="1"/>
        <v>35.633333333333333</v>
      </c>
      <c r="BG43" s="275"/>
    </row>
    <row r="44" spans="1:59" ht="15.75" customHeight="1" x14ac:dyDescent="0.25">
      <c r="A44" s="275" t="s">
        <v>10207</v>
      </c>
      <c r="B44" s="275">
        <v>82</v>
      </c>
      <c r="C44" s="275" t="s">
        <v>2527</v>
      </c>
      <c r="D44" s="275" t="s">
        <v>2537</v>
      </c>
      <c r="E44" s="275" t="s">
        <v>15057</v>
      </c>
      <c r="F44" s="275" t="s">
        <v>15053</v>
      </c>
      <c r="G44" s="275" t="s">
        <v>15562</v>
      </c>
      <c r="H44" s="278" t="s">
        <v>7456</v>
      </c>
      <c r="I44" s="340">
        <v>71887.792199999996</v>
      </c>
      <c r="J44" s="324">
        <v>0</v>
      </c>
      <c r="K44" s="289">
        <f t="shared" si="2"/>
        <v>71887.792199999996</v>
      </c>
      <c r="L44" s="284">
        <v>0</v>
      </c>
      <c r="M44" s="287" t="s">
        <v>16077</v>
      </c>
      <c r="N44" s="275" t="s">
        <v>15546</v>
      </c>
      <c r="O44" s="278">
        <v>1443434</v>
      </c>
      <c r="P44" s="278" t="s">
        <v>15476</v>
      </c>
      <c r="Q44" s="278" t="s">
        <v>15382</v>
      </c>
      <c r="R44" s="278" t="s">
        <v>2622</v>
      </c>
      <c r="S44" s="278" t="s">
        <v>15291</v>
      </c>
      <c r="T44" s="278" t="s">
        <v>15199</v>
      </c>
      <c r="U44" s="277">
        <v>40663</v>
      </c>
      <c r="V44" s="275"/>
      <c r="W44" s="285">
        <v>45000</v>
      </c>
      <c r="X44" s="285">
        <v>45000</v>
      </c>
      <c r="Y44" s="324">
        <v>0</v>
      </c>
      <c r="Z44" s="324">
        <v>0</v>
      </c>
      <c r="AA44" s="273">
        <v>0</v>
      </c>
      <c r="AB44" s="285">
        <v>45000</v>
      </c>
      <c r="AC44" s="278" t="s">
        <v>50</v>
      </c>
      <c r="AD44" s="285">
        <v>22500</v>
      </c>
      <c r="AE44" s="285">
        <v>0</v>
      </c>
      <c r="AF44" s="278" t="s">
        <v>27</v>
      </c>
      <c r="AG44" s="285">
        <v>0</v>
      </c>
      <c r="AH44" s="278" t="s">
        <v>2629</v>
      </c>
      <c r="AI44" s="278" t="s">
        <v>2630</v>
      </c>
      <c r="AJ44" s="278"/>
      <c r="AK44" s="276" t="s">
        <v>28</v>
      </c>
      <c r="AL44" s="278" t="s">
        <v>14227</v>
      </c>
      <c r="AM44" s="278" t="s">
        <v>136</v>
      </c>
      <c r="AN44" s="278" t="s">
        <v>127</v>
      </c>
      <c r="AO44" s="278" t="s">
        <v>2632</v>
      </c>
      <c r="AP44" s="278" t="s">
        <v>131</v>
      </c>
      <c r="AQ44" s="278" t="s">
        <v>15167</v>
      </c>
      <c r="AR44" s="278" t="s">
        <v>53</v>
      </c>
      <c r="AS44" s="407" t="s">
        <v>71</v>
      </c>
      <c r="AT44" s="278" t="s">
        <v>11973</v>
      </c>
      <c r="AU44" s="277">
        <v>42030</v>
      </c>
      <c r="AV44" s="278" t="s">
        <v>14196</v>
      </c>
      <c r="AW44" s="285">
        <v>0</v>
      </c>
      <c r="AX44" s="278" t="s">
        <v>15092</v>
      </c>
      <c r="AY44" s="277">
        <v>40917</v>
      </c>
      <c r="AZ44" s="279">
        <v>41008.928472222222</v>
      </c>
      <c r="BA44" s="278" t="s">
        <v>36</v>
      </c>
      <c r="BB44" s="285">
        <v>45000</v>
      </c>
      <c r="BC44" s="277">
        <v>40917</v>
      </c>
      <c r="BD44" s="277">
        <v>42030</v>
      </c>
      <c r="BE44" s="322">
        <f t="shared" si="0"/>
        <v>1113</v>
      </c>
      <c r="BF44" s="323">
        <f t="shared" si="1"/>
        <v>37.1</v>
      </c>
      <c r="BG44" s="275"/>
    </row>
    <row r="45" spans="1:59" ht="15.75" customHeight="1" x14ac:dyDescent="0.25">
      <c r="A45" s="275" t="s">
        <v>10207</v>
      </c>
      <c r="B45" s="275">
        <v>77</v>
      </c>
      <c r="C45" s="275" t="s">
        <v>2527</v>
      </c>
      <c r="D45" s="275" t="s">
        <v>8569</v>
      </c>
      <c r="E45" s="275" t="s">
        <v>15563</v>
      </c>
      <c r="F45" s="275" t="s">
        <v>15053</v>
      </c>
      <c r="G45" s="275" t="s">
        <v>15552</v>
      </c>
      <c r="H45" s="278" t="s">
        <v>7456</v>
      </c>
      <c r="I45" s="340">
        <v>2069.8926000000001</v>
      </c>
      <c r="J45" s="324">
        <v>0</v>
      </c>
      <c r="K45" s="289">
        <f t="shared" si="2"/>
        <v>2069.8926000000001</v>
      </c>
      <c r="L45" s="284">
        <v>0</v>
      </c>
      <c r="M45" s="287" t="s">
        <v>16077</v>
      </c>
      <c r="N45" s="275" t="s">
        <v>15546</v>
      </c>
      <c r="O45" s="278">
        <v>1446046</v>
      </c>
      <c r="P45" s="278" t="s">
        <v>15477</v>
      </c>
      <c r="Q45" s="278" t="s">
        <v>15383</v>
      </c>
      <c r="R45" s="278" t="s">
        <v>2622</v>
      </c>
      <c r="S45" s="278">
        <v>8414</v>
      </c>
      <c r="T45" s="278" t="s">
        <v>15200</v>
      </c>
      <c r="U45" s="277">
        <v>40824</v>
      </c>
      <c r="V45" s="275"/>
      <c r="W45" s="285">
        <v>1317.06</v>
      </c>
      <c r="X45" s="285">
        <v>1317.06</v>
      </c>
      <c r="Y45" s="324">
        <v>0</v>
      </c>
      <c r="Z45" s="324">
        <v>0</v>
      </c>
      <c r="AA45" s="273">
        <v>0</v>
      </c>
      <c r="AB45" s="285">
        <v>1317.06</v>
      </c>
      <c r="AC45" s="278" t="s">
        <v>50</v>
      </c>
      <c r="AD45" s="285">
        <v>658.53</v>
      </c>
      <c r="AE45" s="285">
        <v>0</v>
      </c>
      <c r="AF45" s="278" t="s">
        <v>27</v>
      </c>
      <c r="AG45" s="285">
        <v>0</v>
      </c>
      <c r="AH45" s="278" t="s">
        <v>2629</v>
      </c>
      <c r="AI45" s="278" t="s">
        <v>2630</v>
      </c>
      <c r="AJ45" s="278"/>
      <c r="AK45" s="276" t="s">
        <v>28</v>
      </c>
      <c r="AL45" s="278" t="s">
        <v>14773</v>
      </c>
      <c r="AM45" s="278" t="s">
        <v>2659</v>
      </c>
      <c r="AN45" s="278" t="s">
        <v>2659</v>
      </c>
      <c r="AO45" s="278" t="s">
        <v>2632</v>
      </c>
      <c r="AP45" s="278" t="s">
        <v>131</v>
      </c>
      <c r="AQ45" s="278" t="s">
        <v>167</v>
      </c>
      <c r="AR45" s="278" t="s">
        <v>123</v>
      </c>
      <c r="AS45" s="407" t="s">
        <v>185</v>
      </c>
      <c r="AT45" s="278" t="s">
        <v>11973</v>
      </c>
      <c r="AU45" s="277">
        <v>42030</v>
      </c>
      <c r="AV45" s="278" t="s">
        <v>13534</v>
      </c>
      <c r="AW45" s="285">
        <v>0</v>
      </c>
      <c r="AX45" s="278" t="s">
        <v>15093</v>
      </c>
      <c r="AY45" s="277">
        <v>40935</v>
      </c>
      <c r="AZ45" s="279">
        <v>41012.520138888889</v>
      </c>
      <c r="BA45" s="278" t="s">
        <v>36</v>
      </c>
      <c r="BB45" s="285">
        <v>1317.06</v>
      </c>
      <c r="BC45" s="277">
        <v>40935</v>
      </c>
      <c r="BD45" s="277">
        <v>42030</v>
      </c>
      <c r="BE45" s="322">
        <f t="shared" si="0"/>
        <v>1095</v>
      </c>
      <c r="BF45" s="323">
        <f t="shared" si="1"/>
        <v>36.5</v>
      </c>
      <c r="BG45" s="275"/>
    </row>
    <row r="46" spans="1:59" ht="15.75" customHeight="1" x14ac:dyDescent="0.25">
      <c r="A46" s="275" t="s">
        <v>10207</v>
      </c>
      <c r="B46" s="275">
        <v>82</v>
      </c>
      <c r="C46" s="275" t="s">
        <v>2527</v>
      </c>
      <c r="D46" s="275" t="s">
        <v>2529</v>
      </c>
      <c r="E46" s="275" t="s">
        <v>15063</v>
      </c>
      <c r="F46" s="275" t="s">
        <v>15053</v>
      </c>
      <c r="G46" s="275" t="s">
        <v>15058</v>
      </c>
      <c r="H46" s="275" t="s">
        <v>43</v>
      </c>
      <c r="I46" s="325">
        <v>368.17</v>
      </c>
      <c r="J46" s="325">
        <v>368.17</v>
      </c>
      <c r="K46" s="326">
        <f t="shared" si="2"/>
        <v>0</v>
      </c>
      <c r="L46" s="284">
        <v>0</v>
      </c>
      <c r="M46" s="287" t="s">
        <v>16077</v>
      </c>
      <c r="N46" s="275" t="s">
        <v>15546</v>
      </c>
      <c r="O46" s="278">
        <v>1503200</v>
      </c>
      <c r="P46" s="278" t="s">
        <v>15478</v>
      </c>
      <c r="Q46" s="278" t="s">
        <v>15384</v>
      </c>
      <c r="R46" s="278" t="s">
        <v>2622</v>
      </c>
      <c r="S46" s="278" t="s">
        <v>15292</v>
      </c>
      <c r="T46" s="278" t="s">
        <v>15201</v>
      </c>
      <c r="U46" s="277">
        <v>40981</v>
      </c>
      <c r="V46" s="275"/>
      <c r="W46" s="285">
        <v>75000</v>
      </c>
      <c r="X46" s="285">
        <v>75000</v>
      </c>
      <c r="Y46" s="324">
        <v>0</v>
      </c>
      <c r="Z46" s="324">
        <v>0</v>
      </c>
      <c r="AA46" s="273">
        <v>0</v>
      </c>
      <c r="AB46" s="285">
        <v>75000</v>
      </c>
      <c r="AC46" s="278" t="s">
        <v>50</v>
      </c>
      <c r="AD46" s="285">
        <v>37500</v>
      </c>
      <c r="AE46" s="285">
        <v>0</v>
      </c>
      <c r="AF46" s="278" t="s">
        <v>27</v>
      </c>
      <c r="AG46" s="285">
        <v>0</v>
      </c>
      <c r="AH46" s="278" t="s">
        <v>2629</v>
      </c>
      <c r="AI46" s="278" t="s">
        <v>2625</v>
      </c>
      <c r="AJ46" s="278" t="s">
        <v>2626</v>
      </c>
      <c r="AK46" s="276" t="s">
        <v>28</v>
      </c>
      <c r="AL46" s="276" t="s">
        <v>44</v>
      </c>
      <c r="AM46" s="278" t="s">
        <v>12630</v>
      </c>
      <c r="AN46" s="278" t="s">
        <v>45</v>
      </c>
      <c r="AO46" s="278" t="s">
        <v>9100</v>
      </c>
      <c r="AP46" s="278" t="s">
        <v>32</v>
      </c>
      <c r="AQ46" s="278" t="s">
        <v>77</v>
      </c>
      <c r="AR46" s="278" t="s">
        <v>34</v>
      </c>
      <c r="AS46" s="407" t="s">
        <v>71</v>
      </c>
      <c r="AT46" s="278" t="s">
        <v>11973</v>
      </c>
      <c r="AU46" s="277">
        <v>42023</v>
      </c>
      <c r="AV46" s="278" t="s">
        <v>13914</v>
      </c>
      <c r="AW46" s="285">
        <v>0</v>
      </c>
      <c r="AX46" s="278" t="s">
        <v>15094</v>
      </c>
      <c r="AY46" s="277">
        <v>41109</v>
      </c>
      <c r="AZ46" s="279">
        <v>41136.179166666669</v>
      </c>
      <c r="BA46" s="278" t="s">
        <v>36</v>
      </c>
      <c r="BB46" s="285">
        <v>75000</v>
      </c>
      <c r="BC46" s="277">
        <v>41109</v>
      </c>
      <c r="BD46" s="277">
        <v>42023</v>
      </c>
      <c r="BE46" s="322">
        <f t="shared" si="0"/>
        <v>914</v>
      </c>
      <c r="BF46" s="323">
        <f t="shared" si="1"/>
        <v>30.466666666666665</v>
      </c>
      <c r="BG46" s="275"/>
    </row>
    <row r="47" spans="1:59" ht="15.75" customHeight="1" x14ac:dyDescent="0.25">
      <c r="A47" s="275" t="s">
        <v>10207</v>
      </c>
      <c r="B47" s="275">
        <v>82</v>
      </c>
      <c r="C47" s="275" t="s">
        <v>2527</v>
      </c>
      <c r="D47" s="275" t="s">
        <v>15548</v>
      </c>
      <c r="E47" s="275" t="s">
        <v>8717</v>
      </c>
      <c r="F47" s="275" t="s">
        <v>15053</v>
      </c>
      <c r="G47" s="275" t="s">
        <v>15059</v>
      </c>
      <c r="H47" s="275" t="s">
        <v>2509</v>
      </c>
      <c r="I47" s="321">
        <v>160222.79999999999</v>
      </c>
      <c r="J47" s="287">
        <v>143000</v>
      </c>
      <c r="K47" s="289">
        <f t="shared" si="2"/>
        <v>17222.799999999988</v>
      </c>
      <c r="L47" s="284">
        <v>0</v>
      </c>
      <c r="M47" s="287" t="s">
        <v>16077</v>
      </c>
      <c r="N47" s="275" t="s">
        <v>15546</v>
      </c>
      <c r="O47" s="278">
        <v>1505079</v>
      </c>
      <c r="P47" s="278" t="s">
        <v>15479</v>
      </c>
      <c r="Q47" s="278" t="s">
        <v>15385</v>
      </c>
      <c r="R47" s="278" t="s">
        <v>2622</v>
      </c>
      <c r="S47" s="278" t="s">
        <v>15293</v>
      </c>
      <c r="T47" s="278" t="s">
        <v>15202</v>
      </c>
      <c r="U47" s="277">
        <v>40843</v>
      </c>
      <c r="V47" s="275"/>
      <c r="W47" s="285">
        <v>97516</v>
      </c>
      <c r="X47" s="285">
        <v>97516</v>
      </c>
      <c r="Y47" s="324">
        <v>0</v>
      </c>
      <c r="Z47" s="324">
        <v>0</v>
      </c>
      <c r="AA47" s="273">
        <v>0</v>
      </c>
      <c r="AB47" s="285">
        <v>97516</v>
      </c>
      <c r="AC47" s="278" t="s">
        <v>26</v>
      </c>
      <c r="AD47" s="285">
        <v>97516</v>
      </c>
      <c r="AE47" s="285">
        <v>0</v>
      </c>
      <c r="AF47" s="278" t="s">
        <v>27</v>
      </c>
      <c r="AG47" s="285">
        <v>0</v>
      </c>
      <c r="AH47" s="278" t="s">
        <v>2629</v>
      </c>
      <c r="AI47" s="278" t="s">
        <v>2630</v>
      </c>
      <c r="AJ47" s="278"/>
      <c r="AK47" s="276" t="s">
        <v>28</v>
      </c>
      <c r="AL47" s="278" t="s">
        <v>44</v>
      </c>
      <c r="AM47" s="278" t="s">
        <v>443</v>
      </c>
      <c r="AN47" s="278" t="s">
        <v>45</v>
      </c>
      <c r="AO47" s="278" t="s">
        <v>2634</v>
      </c>
      <c r="AP47" s="278" t="s">
        <v>32</v>
      </c>
      <c r="AQ47" s="278" t="s">
        <v>78</v>
      </c>
      <c r="AR47" s="278" t="s">
        <v>40</v>
      </c>
      <c r="AS47" s="407" t="s">
        <v>41</v>
      </c>
      <c r="AT47" s="278" t="s">
        <v>11973</v>
      </c>
      <c r="AU47" s="277">
        <v>42025</v>
      </c>
      <c r="AV47" s="278" t="s">
        <v>2637</v>
      </c>
      <c r="AW47" s="285">
        <v>0</v>
      </c>
      <c r="AX47" s="278" t="s">
        <v>15095</v>
      </c>
      <c r="AY47" s="277">
        <v>41100</v>
      </c>
      <c r="AZ47" s="279">
        <v>41138.974305555559</v>
      </c>
      <c r="BA47" s="278" t="s">
        <v>36</v>
      </c>
      <c r="BB47" s="285">
        <v>97516</v>
      </c>
      <c r="BC47" s="277">
        <v>41100</v>
      </c>
      <c r="BD47" s="277">
        <v>42025</v>
      </c>
      <c r="BE47" s="322">
        <f t="shared" si="0"/>
        <v>925</v>
      </c>
      <c r="BF47" s="323">
        <f t="shared" si="1"/>
        <v>30.833333333333332</v>
      </c>
      <c r="BG47" s="275"/>
    </row>
    <row r="48" spans="1:59" ht="15.75" customHeight="1" x14ac:dyDescent="0.25">
      <c r="A48" s="275" t="s">
        <v>10207</v>
      </c>
      <c r="B48" s="275">
        <v>93</v>
      </c>
      <c r="C48" s="275" t="s">
        <v>2527</v>
      </c>
      <c r="D48" s="275" t="s">
        <v>2529</v>
      </c>
      <c r="E48" s="275" t="s">
        <v>8717</v>
      </c>
      <c r="F48" s="275" t="s">
        <v>8718</v>
      </c>
      <c r="G48" s="275" t="s">
        <v>8718</v>
      </c>
      <c r="H48" s="278" t="s">
        <v>7456</v>
      </c>
      <c r="I48" s="340">
        <v>87043.587599999999</v>
      </c>
      <c r="J48" s="324">
        <v>0</v>
      </c>
      <c r="K48" s="289">
        <f t="shared" si="2"/>
        <v>87043.587599999999</v>
      </c>
      <c r="L48" s="284">
        <v>0</v>
      </c>
      <c r="M48" s="287" t="s">
        <v>16077</v>
      </c>
      <c r="N48" s="275" t="s">
        <v>15546</v>
      </c>
      <c r="O48" s="278">
        <v>1513460</v>
      </c>
      <c r="P48" s="278" t="s">
        <v>15480</v>
      </c>
      <c r="Q48" s="278" t="s">
        <v>15386</v>
      </c>
      <c r="R48" s="278" t="s">
        <v>2622</v>
      </c>
      <c r="S48" s="278" t="s">
        <v>15294</v>
      </c>
      <c r="T48" s="278" t="s">
        <v>15203</v>
      </c>
      <c r="U48" s="277">
        <v>40059</v>
      </c>
      <c r="V48" s="275"/>
      <c r="W48" s="285">
        <v>50000</v>
      </c>
      <c r="X48" s="285">
        <v>50000</v>
      </c>
      <c r="Y48" s="324">
        <v>0</v>
      </c>
      <c r="Z48" s="324">
        <v>0</v>
      </c>
      <c r="AA48" s="273">
        <v>0</v>
      </c>
      <c r="AB48" s="285">
        <v>50000</v>
      </c>
      <c r="AC48" s="278" t="s">
        <v>50</v>
      </c>
      <c r="AD48" s="285">
        <v>25000</v>
      </c>
      <c r="AE48" s="285">
        <v>0</v>
      </c>
      <c r="AF48" s="278" t="s">
        <v>27</v>
      </c>
      <c r="AG48" s="285">
        <v>0</v>
      </c>
      <c r="AH48" s="278" t="s">
        <v>2629</v>
      </c>
      <c r="AI48" s="278" t="s">
        <v>2630</v>
      </c>
      <c r="AJ48" s="278"/>
      <c r="AK48" s="276" t="s">
        <v>28</v>
      </c>
      <c r="AL48" s="276" t="s">
        <v>44</v>
      </c>
      <c r="AM48" s="278" t="s">
        <v>12630</v>
      </c>
      <c r="AN48" s="278" t="s">
        <v>45</v>
      </c>
      <c r="AO48" s="278" t="s">
        <v>2634</v>
      </c>
      <c r="AP48" s="278" t="s">
        <v>32</v>
      </c>
      <c r="AQ48" s="278" t="s">
        <v>15168</v>
      </c>
      <c r="AR48" s="278" t="s">
        <v>53</v>
      </c>
      <c r="AS48" s="407" t="s">
        <v>71</v>
      </c>
      <c r="AT48" s="278" t="s">
        <v>11973</v>
      </c>
      <c r="AU48" s="277">
        <v>42023</v>
      </c>
      <c r="AV48" s="278" t="s">
        <v>13535</v>
      </c>
      <c r="AW48" s="285">
        <v>0</v>
      </c>
      <c r="AX48" s="278" t="s">
        <v>15096</v>
      </c>
      <c r="AY48" s="277">
        <v>41128</v>
      </c>
      <c r="AZ48" s="279">
        <v>41156.061805555553</v>
      </c>
      <c r="BA48" s="278" t="s">
        <v>36</v>
      </c>
      <c r="BB48" s="285">
        <v>50000</v>
      </c>
      <c r="BC48" s="277">
        <v>41128</v>
      </c>
      <c r="BD48" s="277">
        <v>42023</v>
      </c>
      <c r="BE48" s="322">
        <f t="shared" si="0"/>
        <v>895</v>
      </c>
      <c r="BF48" s="323">
        <f t="shared" si="1"/>
        <v>29.833333333333332</v>
      </c>
      <c r="BG48" s="275"/>
    </row>
    <row r="49" spans="1:59" ht="15.75" customHeight="1" x14ac:dyDescent="0.25">
      <c r="A49" s="275" t="s">
        <v>10207</v>
      </c>
      <c r="B49" s="275">
        <v>82</v>
      </c>
      <c r="C49" s="275" t="s">
        <v>2527</v>
      </c>
      <c r="D49" s="275" t="s">
        <v>8160</v>
      </c>
      <c r="E49" s="275" t="s">
        <v>8717</v>
      </c>
      <c r="F49" s="275" t="s">
        <v>8718</v>
      </c>
      <c r="G49" s="275" t="s">
        <v>8718</v>
      </c>
      <c r="H49" s="275" t="s">
        <v>2509</v>
      </c>
      <c r="I49" s="326">
        <v>34034.879999999997</v>
      </c>
      <c r="J49" s="327">
        <v>30000</v>
      </c>
      <c r="K49" s="326">
        <f t="shared" si="2"/>
        <v>4034.8799999999974</v>
      </c>
      <c r="L49" s="284">
        <v>6000</v>
      </c>
      <c r="M49" s="287" t="s">
        <v>16071</v>
      </c>
      <c r="N49" s="275" t="s">
        <v>15546</v>
      </c>
      <c r="O49" s="278">
        <v>1547332</v>
      </c>
      <c r="P49" s="278" t="s">
        <v>15481</v>
      </c>
      <c r="Q49" s="278" t="s">
        <v>15387</v>
      </c>
      <c r="R49" s="278" t="s">
        <v>2622</v>
      </c>
      <c r="S49" s="278" t="s">
        <v>15295</v>
      </c>
      <c r="T49" s="278" t="s">
        <v>15204</v>
      </c>
      <c r="U49" s="277">
        <v>40763</v>
      </c>
      <c r="V49" s="275"/>
      <c r="W49" s="285">
        <v>20000</v>
      </c>
      <c r="X49" s="285">
        <v>20000</v>
      </c>
      <c r="Y49" s="324">
        <v>0</v>
      </c>
      <c r="Z49" s="324">
        <v>0</v>
      </c>
      <c r="AA49" s="273">
        <v>0</v>
      </c>
      <c r="AB49" s="285">
        <v>20000</v>
      </c>
      <c r="AC49" s="278" t="s">
        <v>26</v>
      </c>
      <c r="AD49" s="285">
        <v>20000</v>
      </c>
      <c r="AE49" s="285">
        <v>0</v>
      </c>
      <c r="AF49" s="278" t="s">
        <v>27</v>
      </c>
      <c r="AG49" s="285">
        <v>0</v>
      </c>
      <c r="AH49" s="278" t="s">
        <v>2629</v>
      </c>
      <c r="AI49" s="278" t="s">
        <v>2630</v>
      </c>
      <c r="AJ49" s="278"/>
      <c r="AK49" s="276" t="s">
        <v>28</v>
      </c>
      <c r="AL49" s="276" t="s">
        <v>44</v>
      </c>
      <c r="AM49" s="278" t="s">
        <v>12630</v>
      </c>
      <c r="AN49" s="278" t="s">
        <v>45</v>
      </c>
      <c r="AO49" s="278" t="s">
        <v>2671</v>
      </c>
      <c r="AP49" s="278" t="s">
        <v>32</v>
      </c>
      <c r="AQ49" s="278" t="s">
        <v>281</v>
      </c>
      <c r="AR49" s="278" t="s">
        <v>273</v>
      </c>
      <c r="AS49" s="407" t="s">
        <v>10384</v>
      </c>
      <c r="AT49" s="278" t="s">
        <v>11973</v>
      </c>
      <c r="AU49" s="277">
        <v>42030</v>
      </c>
      <c r="AV49" s="278" t="s">
        <v>2643</v>
      </c>
      <c r="AW49" s="285">
        <v>0</v>
      </c>
      <c r="AX49" s="278" t="s">
        <v>15097</v>
      </c>
      <c r="AY49" s="277">
        <v>41220</v>
      </c>
      <c r="AZ49" s="279">
        <v>41229.893055555556</v>
      </c>
      <c r="BA49" s="278" t="s">
        <v>36</v>
      </c>
      <c r="BB49" s="285">
        <v>20000</v>
      </c>
      <c r="BC49" s="277">
        <v>41220</v>
      </c>
      <c r="BD49" s="277">
        <v>42030</v>
      </c>
      <c r="BE49" s="322">
        <f t="shared" si="0"/>
        <v>810</v>
      </c>
      <c r="BF49" s="323">
        <f t="shared" si="1"/>
        <v>27</v>
      </c>
      <c r="BG49" s="275"/>
    </row>
    <row r="50" spans="1:59" ht="15.75" customHeight="1" x14ac:dyDescent="0.25">
      <c r="A50" s="275" t="s">
        <v>10207</v>
      </c>
      <c r="B50" s="275">
        <v>93</v>
      </c>
      <c r="C50" s="275" t="s">
        <v>2527</v>
      </c>
      <c r="D50" s="275" t="s">
        <v>2557</v>
      </c>
      <c r="E50" s="328" t="s">
        <v>8717</v>
      </c>
      <c r="F50" s="328" t="s">
        <v>15064</v>
      </c>
      <c r="G50" s="328" t="s">
        <v>13987</v>
      </c>
      <c r="H50" s="275" t="s">
        <v>2509</v>
      </c>
      <c r="I50" s="321">
        <v>87687.43</v>
      </c>
      <c r="J50" s="289">
        <v>80000</v>
      </c>
      <c r="K50" s="289">
        <f t="shared" si="2"/>
        <v>7687.429999999993</v>
      </c>
      <c r="L50" s="284">
        <v>12000</v>
      </c>
      <c r="M50" s="287" t="s">
        <v>16068</v>
      </c>
      <c r="N50" s="275" t="s">
        <v>15546</v>
      </c>
      <c r="O50" s="278">
        <v>1607662</v>
      </c>
      <c r="P50" s="278" t="s">
        <v>15482</v>
      </c>
      <c r="Q50" s="278" t="s">
        <v>15388</v>
      </c>
      <c r="R50" s="278" t="s">
        <v>2622</v>
      </c>
      <c r="S50" s="278" t="s">
        <v>15296</v>
      </c>
      <c r="T50" s="278" t="s">
        <v>15205</v>
      </c>
      <c r="U50" s="277">
        <v>40590</v>
      </c>
      <c r="V50" s="275"/>
      <c r="W50" s="285">
        <v>64294.5</v>
      </c>
      <c r="X50" s="285">
        <v>128589</v>
      </c>
      <c r="Y50" s="324">
        <v>0</v>
      </c>
      <c r="Z50" s="324">
        <v>0</v>
      </c>
      <c r="AA50" s="273">
        <v>0</v>
      </c>
      <c r="AB50" s="285">
        <v>64294.5</v>
      </c>
      <c r="AC50" s="278" t="s">
        <v>26</v>
      </c>
      <c r="AD50" s="285">
        <v>64294.5</v>
      </c>
      <c r="AE50" s="285">
        <v>0</v>
      </c>
      <c r="AF50" s="278" t="s">
        <v>27</v>
      </c>
      <c r="AG50" s="285">
        <v>0</v>
      </c>
      <c r="AH50" s="278" t="s">
        <v>2629</v>
      </c>
      <c r="AI50" s="278" t="s">
        <v>2625</v>
      </c>
      <c r="AJ50" s="278" t="s">
        <v>2626</v>
      </c>
      <c r="AK50" s="276" t="s">
        <v>28</v>
      </c>
      <c r="AL50" s="276" t="s">
        <v>44</v>
      </c>
      <c r="AM50" s="278" t="s">
        <v>12630</v>
      </c>
      <c r="AN50" s="278" t="s">
        <v>45</v>
      </c>
      <c r="AO50" s="278" t="s">
        <v>2644</v>
      </c>
      <c r="AP50" s="278" t="s">
        <v>32</v>
      </c>
      <c r="AQ50" s="278" t="s">
        <v>225</v>
      </c>
      <c r="AR50" s="278" t="s">
        <v>40</v>
      </c>
      <c r="AS50" s="407" t="s">
        <v>41</v>
      </c>
      <c r="AT50" s="278" t="s">
        <v>11973</v>
      </c>
      <c r="AU50" s="277">
        <v>42025</v>
      </c>
      <c r="AV50" s="278" t="s">
        <v>2637</v>
      </c>
      <c r="AW50" s="285">
        <v>0</v>
      </c>
      <c r="AX50" s="278" t="s">
        <v>15098</v>
      </c>
      <c r="AY50" s="277">
        <v>41338</v>
      </c>
      <c r="AZ50" s="279">
        <v>41358.547222222223</v>
      </c>
      <c r="BA50" s="278" t="s">
        <v>36</v>
      </c>
      <c r="BB50" s="285">
        <v>64294.5</v>
      </c>
      <c r="BC50" s="277">
        <v>41338</v>
      </c>
      <c r="BD50" s="277">
        <v>42025</v>
      </c>
      <c r="BE50" s="322">
        <f t="shared" si="0"/>
        <v>687</v>
      </c>
      <c r="BF50" s="323">
        <f t="shared" si="1"/>
        <v>22.9</v>
      </c>
      <c r="BG50" s="275"/>
    </row>
    <row r="51" spans="1:59" ht="15.75" customHeight="1" x14ac:dyDescent="0.25">
      <c r="A51" s="275" t="s">
        <v>10207</v>
      </c>
      <c r="B51" s="275">
        <v>82</v>
      </c>
      <c r="C51" s="275" t="s">
        <v>2527</v>
      </c>
      <c r="D51" s="275" t="s">
        <v>2537</v>
      </c>
      <c r="E51" s="278" t="s">
        <v>15063</v>
      </c>
      <c r="F51" s="278" t="s">
        <v>8718</v>
      </c>
      <c r="G51" s="278" t="s">
        <v>8718</v>
      </c>
      <c r="H51" s="328" t="s">
        <v>2509</v>
      </c>
      <c r="I51" s="321">
        <v>3809.65</v>
      </c>
      <c r="J51" s="329">
        <v>3450</v>
      </c>
      <c r="K51" s="329">
        <f t="shared" si="2"/>
        <v>359.65000000000009</v>
      </c>
      <c r="L51" s="284">
        <v>0</v>
      </c>
      <c r="M51" s="287" t="s">
        <v>16077</v>
      </c>
      <c r="N51" s="275" t="s">
        <v>15546</v>
      </c>
      <c r="O51" s="278">
        <v>1631162</v>
      </c>
      <c r="P51" s="278" t="s">
        <v>15483</v>
      </c>
      <c r="Q51" s="278" t="s">
        <v>15389</v>
      </c>
      <c r="R51" s="278" t="s">
        <v>2622</v>
      </c>
      <c r="S51" s="278" t="s">
        <v>15297</v>
      </c>
      <c r="T51" s="278" t="s">
        <v>15206</v>
      </c>
      <c r="U51" s="277">
        <v>40814</v>
      </c>
      <c r="V51" s="275"/>
      <c r="W51" s="285">
        <v>41418</v>
      </c>
      <c r="X51" s="285">
        <v>41418</v>
      </c>
      <c r="Y51" s="324">
        <v>0</v>
      </c>
      <c r="Z51" s="324">
        <v>0</v>
      </c>
      <c r="AA51" s="273">
        <v>0</v>
      </c>
      <c r="AB51" s="285">
        <v>3174.18</v>
      </c>
      <c r="AC51" s="278" t="s">
        <v>26</v>
      </c>
      <c r="AD51" s="285">
        <v>3174.18</v>
      </c>
      <c r="AE51" s="285">
        <v>0</v>
      </c>
      <c r="AF51" s="278" t="s">
        <v>27</v>
      </c>
      <c r="AG51" s="285">
        <v>0</v>
      </c>
      <c r="AH51" s="278" t="s">
        <v>2629</v>
      </c>
      <c r="AI51" s="278" t="s">
        <v>2630</v>
      </c>
      <c r="AJ51" s="278"/>
      <c r="AK51" s="276" t="s">
        <v>28</v>
      </c>
      <c r="AL51" s="276" t="s">
        <v>44</v>
      </c>
      <c r="AM51" s="278" t="s">
        <v>298</v>
      </c>
      <c r="AN51" s="278" t="s">
        <v>31</v>
      </c>
      <c r="AO51" s="278" t="s">
        <v>2632</v>
      </c>
      <c r="AP51" s="278" t="s">
        <v>131</v>
      </c>
      <c r="AQ51" s="278" t="s">
        <v>250</v>
      </c>
      <c r="AR51" s="278" t="s">
        <v>123</v>
      </c>
      <c r="AS51" s="407" t="s">
        <v>185</v>
      </c>
      <c r="AT51" s="278" t="s">
        <v>11973</v>
      </c>
      <c r="AU51" s="277">
        <v>42025</v>
      </c>
      <c r="AV51" s="278" t="s">
        <v>2637</v>
      </c>
      <c r="AW51" s="285">
        <v>0</v>
      </c>
      <c r="AX51" s="278" t="s">
        <v>15099</v>
      </c>
      <c r="AY51" s="277">
        <v>41379</v>
      </c>
      <c r="AZ51" s="279">
        <v>41398.111111111109</v>
      </c>
      <c r="BA51" s="278" t="s">
        <v>36</v>
      </c>
      <c r="BB51" s="285">
        <v>41418</v>
      </c>
      <c r="BC51" s="277">
        <v>41379</v>
      </c>
      <c r="BD51" s="277">
        <v>42025</v>
      </c>
      <c r="BE51" s="322">
        <f t="shared" si="0"/>
        <v>646</v>
      </c>
      <c r="BF51" s="323">
        <f t="shared" si="1"/>
        <v>21.533333333333335</v>
      </c>
      <c r="BG51" s="275"/>
    </row>
    <row r="52" spans="1:59" ht="15.75" customHeight="1" x14ac:dyDescent="0.25">
      <c r="A52" s="275" t="s">
        <v>10207</v>
      </c>
      <c r="B52" s="275">
        <v>82</v>
      </c>
      <c r="C52" s="275" t="s">
        <v>2527</v>
      </c>
      <c r="D52" s="275" t="s">
        <v>2537</v>
      </c>
      <c r="E52" s="278" t="s">
        <v>8717</v>
      </c>
      <c r="F52" s="278" t="s">
        <v>15064</v>
      </c>
      <c r="G52" s="278" t="s">
        <v>13987</v>
      </c>
      <c r="H52" s="278" t="s">
        <v>7456</v>
      </c>
      <c r="I52" s="321">
        <v>48632</v>
      </c>
      <c r="J52" s="321">
        <v>0</v>
      </c>
      <c r="K52" s="321">
        <f t="shared" si="2"/>
        <v>48632</v>
      </c>
      <c r="L52" s="284">
        <v>0</v>
      </c>
      <c r="M52" s="287" t="s">
        <v>16077</v>
      </c>
      <c r="N52" s="275" t="s">
        <v>15546</v>
      </c>
      <c r="O52" s="278">
        <v>1681792</v>
      </c>
      <c r="P52" s="278" t="s">
        <v>15484</v>
      </c>
      <c r="Q52" s="278" t="s">
        <v>15390</v>
      </c>
      <c r="R52" s="278" t="s">
        <v>2622</v>
      </c>
      <c r="S52" s="278" t="s">
        <v>15298</v>
      </c>
      <c r="T52" s="278" t="s">
        <v>15207</v>
      </c>
      <c r="U52" s="277">
        <v>41218</v>
      </c>
      <c r="V52" s="275"/>
      <c r="W52" s="285">
        <v>13500</v>
      </c>
      <c r="X52" s="285">
        <v>45000</v>
      </c>
      <c r="Y52" s="324">
        <v>0</v>
      </c>
      <c r="Z52" s="324">
        <v>0</v>
      </c>
      <c r="AA52" s="273">
        <v>0</v>
      </c>
      <c r="AB52" s="285">
        <v>13500</v>
      </c>
      <c r="AC52" s="278" t="s">
        <v>50</v>
      </c>
      <c r="AD52" s="285">
        <v>6750</v>
      </c>
      <c r="AE52" s="285">
        <v>0</v>
      </c>
      <c r="AF52" s="278" t="s">
        <v>27</v>
      </c>
      <c r="AG52" s="285">
        <v>0</v>
      </c>
      <c r="AH52" s="278" t="s">
        <v>2629</v>
      </c>
      <c r="AI52" s="278" t="s">
        <v>2630</v>
      </c>
      <c r="AJ52" s="278"/>
      <c r="AK52" s="276" t="s">
        <v>28</v>
      </c>
      <c r="AL52" s="276" t="s">
        <v>44</v>
      </c>
      <c r="AM52" s="278" t="s">
        <v>12630</v>
      </c>
      <c r="AN52" s="278" t="s">
        <v>31</v>
      </c>
      <c r="AO52" s="278" t="s">
        <v>2653</v>
      </c>
      <c r="AP52" s="278" t="s">
        <v>32</v>
      </c>
      <c r="AQ52" s="278" t="s">
        <v>316</v>
      </c>
      <c r="AR52" s="278" t="s">
        <v>34</v>
      </c>
      <c r="AS52" s="407" t="s">
        <v>71</v>
      </c>
      <c r="AT52" s="278" t="s">
        <v>11973</v>
      </c>
      <c r="AU52" s="277">
        <v>42023</v>
      </c>
      <c r="AV52" s="278" t="s">
        <v>13535</v>
      </c>
      <c r="AW52" s="285">
        <v>0</v>
      </c>
      <c r="AX52" s="278" t="s">
        <v>15100</v>
      </c>
      <c r="AY52" s="277">
        <v>41459</v>
      </c>
      <c r="AZ52" s="279">
        <v>41480.01666666667</v>
      </c>
      <c r="BA52" s="278" t="s">
        <v>36</v>
      </c>
      <c r="BB52" s="285">
        <v>13500</v>
      </c>
      <c r="BC52" s="277">
        <v>41459</v>
      </c>
      <c r="BD52" s="277">
        <v>42023</v>
      </c>
      <c r="BE52" s="322">
        <f t="shared" si="0"/>
        <v>564</v>
      </c>
      <c r="BF52" s="323">
        <f t="shared" si="1"/>
        <v>18.8</v>
      </c>
      <c r="BG52" s="275"/>
    </row>
    <row r="53" spans="1:59" ht="15.75" customHeight="1" x14ac:dyDescent="0.25">
      <c r="A53" s="275" t="s">
        <v>10207</v>
      </c>
      <c r="B53" s="275">
        <v>93</v>
      </c>
      <c r="C53" s="275" t="s">
        <v>2527</v>
      </c>
      <c r="D53" s="275" t="s">
        <v>12784</v>
      </c>
      <c r="E53" s="278" t="s">
        <v>10541</v>
      </c>
      <c r="F53" s="278" t="s">
        <v>15053</v>
      </c>
      <c r="G53" s="278" t="s">
        <v>15558</v>
      </c>
      <c r="H53" s="278" t="s">
        <v>7456</v>
      </c>
      <c r="I53" s="339">
        <v>17288.873599999999</v>
      </c>
      <c r="J53" s="321">
        <v>0</v>
      </c>
      <c r="K53" s="321">
        <f t="shared" si="2"/>
        <v>17288.873599999999</v>
      </c>
      <c r="L53" s="284">
        <v>0</v>
      </c>
      <c r="M53" s="287" t="s">
        <v>16077</v>
      </c>
      <c r="N53" s="275" t="s">
        <v>15546</v>
      </c>
      <c r="O53" s="278">
        <v>1965278</v>
      </c>
      <c r="P53" s="278" t="s">
        <v>15485</v>
      </c>
      <c r="Q53" s="278" t="s">
        <v>15391</v>
      </c>
      <c r="R53" s="278" t="s">
        <v>2622</v>
      </c>
      <c r="S53" s="278" t="s">
        <v>15299</v>
      </c>
      <c r="T53" s="278" t="s">
        <v>15208</v>
      </c>
      <c r="U53" s="277">
        <v>41367</v>
      </c>
      <c r="V53" s="275"/>
      <c r="W53" s="285">
        <v>23050</v>
      </c>
      <c r="X53" s="285">
        <v>23050</v>
      </c>
      <c r="Y53" s="324">
        <v>0</v>
      </c>
      <c r="Z53" s="324">
        <v>0</v>
      </c>
      <c r="AA53" s="273">
        <v>0</v>
      </c>
      <c r="AB53" s="285">
        <v>23050</v>
      </c>
      <c r="AC53" s="278" t="s">
        <v>50</v>
      </c>
      <c r="AD53" s="285">
        <v>11525</v>
      </c>
      <c r="AE53" s="285">
        <v>0</v>
      </c>
      <c r="AF53" s="278" t="s">
        <v>27</v>
      </c>
      <c r="AG53" s="285">
        <v>0</v>
      </c>
      <c r="AH53" s="278" t="s">
        <v>2629</v>
      </c>
      <c r="AI53" s="278" t="s">
        <v>2630</v>
      </c>
      <c r="AJ53" s="278"/>
      <c r="AK53" s="276" t="s">
        <v>28</v>
      </c>
      <c r="AL53" s="276" t="s">
        <v>44</v>
      </c>
      <c r="AM53" s="278" t="s">
        <v>136</v>
      </c>
      <c r="AN53" s="278" t="s">
        <v>31</v>
      </c>
      <c r="AO53" s="278" t="s">
        <v>2632</v>
      </c>
      <c r="AP53" s="278" t="s">
        <v>131</v>
      </c>
      <c r="AQ53" s="278" t="s">
        <v>258</v>
      </c>
      <c r="AR53" s="278" t="s">
        <v>259</v>
      </c>
      <c r="AS53" s="407" t="s">
        <v>142</v>
      </c>
      <c r="AT53" s="278" t="s">
        <v>11973</v>
      </c>
      <c r="AU53" s="277">
        <v>42023</v>
      </c>
      <c r="AV53" s="278" t="s">
        <v>13916</v>
      </c>
      <c r="AW53" s="285">
        <v>0</v>
      </c>
      <c r="AX53" s="278" t="s">
        <v>15101</v>
      </c>
      <c r="AY53" s="277">
        <v>41926</v>
      </c>
      <c r="AZ53" s="279">
        <v>41942.961111111108</v>
      </c>
      <c r="BA53" s="278" t="s">
        <v>36</v>
      </c>
      <c r="BB53" s="285">
        <v>23050</v>
      </c>
      <c r="BC53" s="277">
        <v>41926</v>
      </c>
      <c r="BD53" s="277">
        <v>42023</v>
      </c>
      <c r="BE53" s="322">
        <f t="shared" si="0"/>
        <v>97</v>
      </c>
      <c r="BF53" s="323">
        <f t="shared" si="1"/>
        <v>3.2333333333333334</v>
      </c>
      <c r="BG53" s="275"/>
    </row>
    <row r="54" spans="1:59" ht="15.75" customHeight="1" x14ac:dyDescent="0.25">
      <c r="A54" s="275" t="s">
        <v>10207</v>
      </c>
      <c r="B54" s="275">
        <v>82</v>
      </c>
      <c r="C54" s="275" t="s">
        <v>2527</v>
      </c>
      <c r="D54" s="275" t="s">
        <v>11715</v>
      </c>
      <c r="E54" s="278" t="s">
        <v>15551</v>
      </c>
      <c r="F54" s="278" t="s">
        <v>15053</v>
      </c>
      <c r="G54" s="278" t="s">
        <v>15065</v>
      </c>
      <c r="H54" s="278" t="s">
        <v>7456</v>
      </c>
      <c r="I54" s="339">
        <v>25403.097999999998</v>
      </c>
      <c r="J54" s="321">
        <v>0</v>
      </c>
      <c r="K54" s="321">
        <f t="shared" si="2"/>
        <v>25403.097999999998</v>
      </c>
      <c r="L54" s="284">
        <v>0</v>
      </c>
      <c r="M54" s="287" t="s">
        <v>16077</v>
      </c>
      <c r="N54" s="275" t="s">
        <v>9686</v>
      </c>
      <c r="O54" s="278">
        <v>1360085</v>
      </c>
      <c r="P54" s="278" t="s">
        <v>15486</v>
      </c>
      <c r="Q54" s="278" t="s">
        <v>15392</v>
      </c>
      <c r="R54" s="278" t="s">
        <v>2622</v>
      </c>
      <c r="S54" s="278" t="s">
        <v>15300</v>
      </c>
      <c r="T54" s="278" t="s">
        <v>15209</v>
      </c>
      <c r="U54" s="277">
        <v>40375</v>
      </c>
      <c r="V54" s="275"/>
      <c r="W54" s="285">
        <v>47583</v>
      </c>
      <c r="X54" s="285">
        <v>47583</v>
      </c>
      <c r="Y54" s="324">
        <v>0</v>
      </c>
      <c r="Z54" s="324">
        <v>0</v>
      </c>
      <c r="AA54" s="273">
        <v>0</v>
      </c>
      <c r="AB54" s="285">
        <v>47583</v>
      </c>
      <c r="AC54" s="278" t="s">
        <v>50</v>
      </c>
      <c r="AD54" s="285">
        <v>23791.5</v>
      </c>
      <c r="AE54" s="285">
        <v>0</v>
      </c>
      <c r="AF54" s="278" t="s">
        <v>27</v>
      </c>
      <c r="AG54" s="285">
        <v>0</v>
      </c>
      <c r="AH54" s="278" t="s">
        <v>2629</v>
      </c>
      <c r="AI54" s="278" t="s">
        <v>2630</v>
      </c>
      <c r="AJ54" s="278"/>
      <c r="AK54" s="276" t="s">
        <v>28</v>
      </c>
      <c r="AL54" s="276" t="s">
        <v>44</v>
      </c>
      <c r="AM54" s="278" t="s">
        <v>136</v>
      </c>
      <c r="AN54" s="278" t="s">
        <v>31</v>
      </c>
      <c r="AO54" s="278" t="s">
        <v>2634</v>
      </c>
      <c r="AP54" s="278" t="s">
        <v>32</v>
      </c>
      <c r="AQ54" s="278" t="s">
        <v>264</v>
      </c>
      <c r="AR54" s="278" t="s">
        <v>123</v>
      </c>
      <c r="AS54" s="407" t="s">
        <v>185</v>
      </c>
      <c r="AT54" s="278" t="s">
        <v>11973</v>
      </c>
      <c r="AU54" s="277">
        <v>42031</v>
      </c>
      <c r="AV54" s="278" t="s">
        <v>2643</v>
      </c>
      <c r="AW54" s="285">
        <v>0</v>
      </c>
      <c r="AX54" s="278" t="s">
        <v>15102</v>
      </c>
      <c r="AY54" s="277">
        <v>40765</v>
      </c>
      <c r="AZ54" s="279">
        <v>40780.069444444445</v>
      </c>
      <c r="BA54" s="278" t="s">
        <v>36</v>
      </c>
      <c r="BB54" s="285">
        <v>47583</v>
      </c>
      <c r="BC54" s="277">
        <v>40765</v>
      </c>
      <c r="BD54" s="277">
        <v>42031</v>
      </c>
      <c r="BE54" s="322">
        <f t="shared" si="0"/>
        <v>1266</v>
      </c>
      <c r="BF54" s="323">
        <f t="shared" si="1"/>
        <v>42.2</v>
      </c>
      <c r="BG54" s="275"/>
    </row>
    <row r="55" spans="1:59" ht="15.75" customHeight="1" x14ac:dyDescent="0.25">
      <c r="A55" s="275" t="s">
        <v>10207</v>
      </c>
      <c r="B55" s="275">
        <v>93</v>
      </c>
      <c r="C55" s="275" t="s">
        <v>2527</v>
      </c>
      <c r="D55" s="275" t="s">
        <v>12784</v>
      </c>
      <c r="E55" s="278" t="s">
        <v>10541</v>
      </c>
      <c r="F55" s="278" t="s">
        <v>15053</v>
      </c>
      <c r="G55" s="278" t="s">
        <v>15558</v>
      </c>
      <c r="H55" s="278" t="s">
        <v>2509</v>
      </c>
      <c r="I55" s="330">
        <v>81357.919999999998</v>
      </c>
      <c r="J55" s="330">
        <v>77300</v>
      </c>
      <c r="K55" s="330">
        <f t="shared" si="2"/>
        <v>4057.9199999999983</v>
      </c>
      <c r="L55" s="284">
        <v>2040.69</v>
      </c>
      <c r="M55" s="287" t="s">
        <v>16077</v>
      </c>
      <c r="N55" s="275" t="s">
        <v>9686</v>
      </c>
      <c r="O55" s="278">
        <v>1364915</v>
      </c>
      <c r="P55" s="278" t="s">
        <v>15487</v>
      </c>
      <c r="Q55" s="278" t="s">
        <v>15393</v>
      </c>
      <c r="R55" s="278" t="s">
        <v>2622</v>
      </c>
      <c r="S55" s="278" t="s">
        <v>15301</v>
      </c>
      <c r="T55" s="278" t="s">
        <v>15210</v>
      </c>
      <c r="U55" s="277">
        <v>40452</v>
      </c>
      <c r="V55" s="275"/>
      <c r="W55" s="285">
        <v>10000</v>
      </c>
      <c r="X55" s="285">
        <v>10000</v>
      </c>
      <c r="Y55" s="324">
        <v>0</v>
      </c>
      <c r="Z55" s="324">
        <v>0</v>
      </c>
      <c r="AA55" s="273">
        <v>0</v>
      </c>
      <c r="AB55" s="285">
        <v>10000</v>
      </c>
      <c r="AC55" s="278" t="s">
        <v>26</v>
      </c>
      <c r="AD55" s="285">
        <v>10000</v>
      </c>
      <c r="AE55" s="285">
        <v>0</v>
      </c>
      <c r="AF55" s="278" t="s">
        <v>27</v>
      </c>
      <c r="AG55" s="285">
        <v>0</v>
      </c>
      <c r="AH55" s="278" t="s">
        <v>2629</v>
      </c>
      <c r="AI55" s="278" t="s">
        <v>2625</v>
      </c>
      <c r="AJ55" s="278" t="s">
        <v>2626</v>
      </c>
      <c r="AK55" s="276" t="s">
        <v>28</v>
      </c>
      <c r="AL55" s="276" t="s">
        <v>44</v>
      </c>
      <c r="AM55" s="278" t="s">
        <v>136</v>
      </c>
      <c r="AN55" s="278" t="s">
        <v>31</v>
      </c>
      <c r="AO55" s="278" t="s">
        <v>2632</v>
      </c>
      <c r="AP55" s="278" t="s">
        <v>131</v>
      </c>
      <c r="AQ55" s="278" t="s">
        <v>113</v>
      </c>
      <c r="AR55" s="278" t="s">
        <v>84</v>
      </c>
      <c r="AS55" s="407" t="s">
        <v>85</v>
      </c>
      <c r="AT55" s="278" t="s">
        <v>11973</v>
      </c>
      <c r="AU55" s="277">
        <v>42023</v>
      </c>
      <c r="AV55" s="278" t="s">
        <v>13912</v>
      </c>
      <c r="AW55" s="285">
        <v>0</v>
      </c>
      <c r="AX55" s="278" t="s">
        <v>15103</v>
      </c>
      <c r="AY55" s="277">
        <v>40735</v>
      </c>
      <c r="AZ55" s="279">
        <v>40791.410416666666</v>
      </c>
      <c r="BA55" s="278" t="s">
        <v>36</v>
      </c>
      <c r="BB55" s="285">
        <v>10000</v>
      </c>
      <c r="BC55" s="277">
        <v>40735</v>
      </c>
      <c r="BD55" s="277">
        <v>42023</v>
      </c>
      <c r="BE55" s="322">
        <f t="shared" si="0"/>
        <v>1288</v>
      </c>
      <c r="BF55" s="323">
        <f t="shared" si="1"/>
        <v>42.93333333333333</v>
      </c>
      <c r="BG55" s="275"/>
    </row>
    <row r="56" spans="1:59" ht="15.75" customHeight="1" x14ac:dyDescent="0.25">
      <c r="A56" s="275" t="s">
        <v>10207</v>
      </c>
      <c r="B56" s="275">
        <v>82</v>
      </c>
      <c r="C56" s="275" t="s">
        <v>2527</v>
      </c>
      <c r="D56" s="275" t="s">
        <v>11932</v>
      </c>
      <c r="E56" s="278" t="s">
        <v>15055</v>
      </c>
      <c r="F56" s="278" t="s">
        <v>15053</v>
      </c>
      <c r="G56" s="278" t="s">
        <v>15552</v>
      </c>
      <c r="H56" s="278" t="s">
        <v>43</v>
      </c>
      <c r="I56" s="285">
        <v>15645.31</v>
      </c>
      <c r="J56" s="285">
        <v>15645.31</v>
      </c>
      <c r="K56" s="321">
        <f t="shared" si="2"/>
        <v>0</v>
      </c>
      <c r="L56" s="285">
        <f>K56*0.1</f>
        <v>0</v>
      </c>
      <c r="M56" s="287" t="s">
        <v>16067</v>
      </c>
      <c r="N56" s="275" t="s">
        <v>9686</v>
      </c>
      <c r="O56" s="278">
        <v>840670</v>
      </c>
      <c r="P56" s="278" t="s">
        <v>15488</v>
      </c>
      <c r="Q56" s="278" t="s">
        <v>15394</v>
      </c>
      <c r="R56" s="278" t="s">
        <v>2622</v>
      </c>
      <c r="S56" s="278" t="s">
        <v>15302</v>
      </c>
      <c r="T56" s="278" t="s">
        <v>15211</v>
      </c>
      <c r="U56" s="277">
        <v>39415</v>
      </c>
      <c r="V56" s="275"/>
      <c r="W56" s="285">
        <v>15000</v>
      </c>
      <c r="X56" s="285">
        <v>15000</v>
      </c>
      <c r="Y56" s="324">
        <v>0</v>
      </c>
      <c r="Z56" s="324">
        <v>0</v>
      </c>
      <c r="AA56" s="273">
        <v>0</v>
      </c>
      <c r="AB56" s="285">
        <v>15000</v>
      </c>
      <c r="AC56" s="278" t="s">
        <v>26</v>
      </c>
      <c r="AD56" s="285">
        <v>15000</v>
      </c>
      <c r="AE56" s="285">
        <v>50036.59</v>
      </c>
      <c r="AF56" s="278" t="s">
        <v>27</v>
      </c>
      <c r="AG56" s="285">
        <v>0</v>
      </c>
      <c r="AH56" s="278" t="s">
        <v>2629</v>
      </c>
      <c r="AI56" s="278" t="s">
        <v>2625</v>
      </c>
      <c r="AJ56" s="278" t="s">
        <v>2626</v>
      </c>
      <c r="AK56" s="276" t="s">
        <v>28</v>
      </c>
      <c r="AL56" s="278" t="s">
        <v>44</v>
      </c>
      <c r="AM56" s="278" t="s">
        <v>12630</v>
      </c>
      <c r="AN56" s="278" t="s">
        <v>45</v>
      </c>
      <c r="AO56" s="278" t="s">
        <v>2634</v>
      </c>
      <c r="AP56" s="278" t="s">
        <v>32</v>
      </c>
      <c r="AQ56" s="278" t="s">
        <v>154</v>
      </c>
      <c r="AR56" s="278" t="s">
        <v>40</v>
      </c>
      <c r="AS56" s="407" t="s">
        <v>41</v>
      </c>
      <c r="AT56" s="278" t="s">
        <v>11973</v>
      </c>
      <c r="AU56" s="277">
        <v>42024</v>
      </c>
      <c r="AV56" s="278" t="s">
        <v>13909</v>
      </c>
      <c r="AW56" s="285">
        <v>0</v>
      </c>
      <c r="AX56" s="278" t="s">
        <v>15104</v>
      </c>
      <c r="AY56" s="277">
        <v>39702</v>
      </c>
      <c r="AZ56" s="279">
        <v>39896.54791666667</v>
      </c>
      <c r="BA56" s="278" t="s">
        <v>36</v>
      </c>
      <c r="BB56" s="285">
        <v>15000</v>
      </c>
      <c r="BC56" s="277">
        <v>39702</v>
      </c>
      <c r="BD56" s="277">
        <v>42024</v>
      </c>
      <c r="BE56" s="322">
        <f t="shared" si="0"/>
        <v>2322</v>
      </c>
      <c r="BF56" s="323">
        <f t="shared" si="1"/>
        <v>77.400000000000006</v>
      </c>
      <c r="BG56" s="275"/>
    </row>
    <row r="57" spans="1:59" ht="15.75" customHeight="1" x14ac:dyDescent="0.25">
      <c r="A57" s="275" t="s">
        <v>10207</v>
      </c>
      <c r="B57" s="275">
        <v>93</v>
      </c>
      <c r="C57" s="275" t="s">
        <v>2527</v>
      </c>
      <c r="D57" s="275" t="s">
        <v>2539</v>
      </c>
      <c r="E57" s="278" t="s">
        <v>10541</v>
      </c>
      <c r="F57" s="278" t="s">
        <v>15053</v>
      </c>
      <c r="G57" s="278" t="s">
        <v>15558</v>
      </c>
      <c r="H57" s="278" t="s">
        <v>43</v>
      </c>
      <c r="I57" s="285">
        <v>85015.03</v>
      </c>
      <c r="J57" s="285">
        <v>85015.03</v>
      </c>
      <c r="K57" s="321">
        <f t="shared" si="2"/>
        <v>0</v>
      </c>
      <c r="L57" s="285">
        <f>K57*0.12</f>
        <v>0</v>
      </c>
      <c r="M57" s="287" t="s">
        <v>16069</v>
      </c>
      <c r="N57" s="275" t="s">
        <v>9686</v>
      </c>
      <c r="O57" s="278">
        <v>843805</v>
      </c>
      <c r="P57" s="278" t="s">
        <v>15489</v>
      </c>
      <c r="Q57" s="278" t="s">
        <v>15395</v>
      </c>
      <c r="R57" s="278" t="s">
        <v>2622</v>
      </c>
      <c r="S57" s="278" t="s">
        <v>15303</v>
      </c>
      <c r="T57" s="278" t="s">
        <v>15212</v>
      </c>
      <c r="U57" s="277">
        <v>39617</v>
      </c>
      <c r="V57" s="275"/>
      <c r="W57" s="285">
        <v>20000</v>
      </c>
      <c r="X57" s="285">
        <v>20000</v>
      </c>
      <c r="Y57" s="324">
        <v>0</v>
      </c>
      <c r="Z57" s="324">
        <v>0</v>
      </c>
      <c r="AA57" s="273">
        <v>0</v>
      </c>
      <c r="AB57" s="285">
        <v>20000</v>
      </c>
      <c r="AC57" s="278" t="s">
        <v>50</v>
      </c>
      <c r="AD57" s="285">
        <v>10000</v>
      </c>
      <c r="AE57" s="285">
        <v>3000</v>
      </c>
      <c r="AF57" s="278" t="s">
        <v>27</v>
      </c>
      <c r="AG57" s="285">
        <v>0</v>
      </c>
      <c r="AH57" s="278" t="s">
        <v>2624</v>
      </c>
      <c r="AI57" s="278" t="s">
        <v>2625</v>
      </c>
      <c r="AJ57" s="278" t="s">
        <v>2626</v>
      </c>
      <c r="AK57" s="276" t="s">
        <v>28</v>
      </c>
      <c r="AL57" s="276" t="s">
        <v>44</v>
      </c>
      <c r="AM57" s="278" t="s">
        <v>38</v>
      </c>
      <c r="AN57" s="278" t="s">
        <v>45</v>
      </c>
      <c r="AO57" s="278" t="s">
        <v>2644</v>
      </c>
      <c r="AP57" s="278" t="s">
        <v>32</v>
      </c>
      <c r="AQ57" s="278" t="s">
        <v>15163</v>
      </c>
      <c r="AR57" s="278" t="s">
        <v>84</v>
      </c>
      <c r="AS57" s="407" t="s">
        <v>85</v>
      </c>
      <c r="AT57" s="278" t="s">
        <v>11973</v>
      </c>
      <c r="AU57" s="277">
        <v>42031</v>
      </c>
      <c r="AV57" s="278" t="s">
        <v>2637</v>
      </c>
      <c r="AW57" s="285">
        <v>0</v>
      </c>
      <c r="AX57" s="278" t="s">
        <v>15105</v>
      </c>
      <c r="AY57" s="277">
        <v>39874</v>
      </c>
      <c r="AZ57" s="279">
        <v>39904.580555555556</v>
      </c>
      <c r="BA57" s="278" t="s">
        <v>36</v>
      </c>
      <c r="BB57" s="285">
        <v>20000</v>
      </c>
      <c r="BC57" s="277">
        <v>39874</v>
      </c>
      <c r="BD57" s="277">
        <v>42031</v>
      </c>
      <c r="BE57" s="322">
        <f t="shared" si="0"/>
        <v>2157</v>
      </c>
      <c r="BF57" s="323">
        <f t="shared" si="1"/>
        <v>71.900000000000006</v>
      </c>
      <c r="BG57" s="275"/>
    </row>
    <row r="58" spans="1:59" ht="15.75" customHeight="1" x14ac:dyDescent="0.25">
      <c r="A58" s="275" t="s">
        <v>10207</v>
      </c>
      <c r="B58" s="275">
        <v>93</v>
      </c>
      <c r="C58" s="275" t="s">
        <v>2527</v>
      </c>
      <c r="D58" s="275" t="s">
        <v>2530</v>
      </c>
      <c r="E58" s="278" t="s">
        <v>10541</v>
      </c>
      <c r="F58" s="278" t="s">
        <v>15053</v>
      </c>
      <c r="G58" s="278" t="s">
        <v>15056</v>
      </c>
      <c r="H58" s="278" t="s">
        <v>2509</v>
      </c>
      <c r="I58" s="321">
        <v>49520.81</v>
      </c>
      <c r="J58" s="321">
        <v>39000</v>
      </c>
      <c r="K58" s="321">
        <f t="shared" si="2"/>
        <v>10520.809999999998</v>
      </c>
      <c r="L58" s="284">
        <v>3900</v>
      </c>
      <c r="M58" s="33" t="s">
        <v>16067</v>
      </c>
      <c r="N58" s="275" t="s">
        <v>9686</v>
      </c>
      <c r="O58" s="278">
        <v>846787</v>
      </c>
      <c r="P58" s="278" t="s">
        <v>15490</v>
      </c>
      <c r="Q58" s="278" t="s">
        <v>15396</v>
      </c>
      <c r="R58" s="278" t="s">
        <v>2622</v>
      </c>
      <c r="S58" s="278" t="s">
        <v>15304</v>
      </c>
      <c r="T58" s="278" t="s">
        <v>15213</v>
      </c>
      <c r="U58" s="277">
        <v>39797</v>
      </c>
      <c r="V58" s="275"/>
      <c r="W58" s="285">
        <v>47202.21</v>
      </c>
      <c r="X58" s="285">
        <v>47202.21</v>
      </c>
      <c r="Y58" s="324">
        <v>0</v>
      </c>
      <c r="Z58" s="324">
        <v>0</v>
      </c>
      <c r="AA58" s="273">
        <v>0</v>
      </c>
      <c r="AB58" s="285">
        <v>47202.21</v>
      </c>
      <c r="AC58" s="278" t="s">
        <v>50</v>
      </c>
      <c r="AD58" s="285">
        <v>23601.11</v>
      </c>
      <c r="AE58" s="285">
        <v>4720.22</v>
      </c>
      <c r="AF58" s="278" t="s">
        <v>27</v>
      </c>
      <c r="AG58" s="285">
        <v>0</v>
      </c>
      <c r="AH58" s="278" t="s">
        <v>2624</v>
      </c>
      <c r="AI58" s="278" t="s">
        <v>2625</v>
      </c>
      <c r="AJ58" s="278" t="s">
        <v>2626</v>
      </c>
      <c r="AK58" s="276" t="s">
        <v>28</v>
      </c>
      <c r="AL58" s="278" t="s">
        <v>44</v>
      </c>
      <c r="AM58" s="278" t="s">
        <v>443</v>
      </c>
      <c r="AN58" s="278" t="s">
        <v>45</v>
      </c>
      <c r="AO58" s="278" t="s">
        <v>32</v>
      </c>
      <c r="AP58" s="278" t="s">
        <v>32</v>
      </c>
      <c r="AQ58" s="278" t="s">
        <v>9387</v>
      </c>
      <c r="AR58" s="278" t="s">
        <v>34</v>
      </c>
      <c r="AS58" s="407" t="s">
        <v>71</v>
      </c>
      <c r="AT58" s="278" t="s">
        <v>11973</v>
      </c>
      <c r="AU58" s="277">
        <v>42024</v>
      </c>
      <c r="AV58" s="278" t="s">
        <v>13910</v>
      </c>
      <c r="AW58" s="285">
        <v>0</v>
      </c>
      <c r="AX58" s="278" t="s">
        <v>15106</v>
      </c>
      <c r="AY58" s="277">
        <v>39860</v>
      </c>
      <c r="AZ58" s="279">
        <v>39916.647222222222</v>
      </c>
      <c r="BA58" s="278" t="s">
        <v>36</v>
      </c>
      <c r="BB58" s="285">
        <v>47202.21</v>
      </c>
      <c r="BC58" s="277">
        <v>39860</v>
      </c>
      <c r="BD58" s="277">
        <v>42024</v>
      </c>
      <c r="BE58" s="322">
        <f t="shared" si="0"/>
        <v>2164</v>
      </c>
      <c r="BF58" s="323">
        <f t="shared" si="1"/>
        <v>72.13333333333334</v>
      </c>
      <c r="BG58" s="275"/>
    </row>
    <row r="59" spans="1:59" ht="15.75" customHeight="1" x14ac:dyDescent="0.25">
      <c r="A59" s="275" t="s">
        <v>10207</v>
      </c>
      <c r="B59" s="275">
        <v>93</v>
      </c>
      <c r="C59" s="275" t="s">
        <v>2527</v>
      </c>
      <c r="D59" s="275" t="s">
        <v>2530</v>
      </c>
      <c r="E59" s="278" t="s">
        <v>10541</v>
      </c>
      <c r="F59" s="278" t="s">
        <v>15053</v>
      </c>
      <c r="G59" s="278" t="s">
        <v>8975</v>
      </c>
      <c r="H59" s="278" t="s">
        <v>57</v>
      </c>
      <c r="I59" s="285">
        <v>123552.84</v>
      </c>
      <c r="J59" s="285">
        <f>I59</f>
        <v>123552.84</v>
      </c>
      <c r="K59" s="321">
        <f t="shared" si="2"/>
        <v>0</v>
      </c>
      <c r="L59" s="285">
        <v>1000</v>
      </c>
      <c r="M59" s="287" t="s">
        <v>16066</v>
      </c>
      <c r="N59" s="275" t="s">
        <v>9686</v>
      </c>
      <c r="O59" s="278">
        <v>871084</v>
      </c>
      <c r="P59" s="278" t="s">
        <v>15491</v>
      </c>
      <c r="Q59" s="278" t="s">
        <v>15397</v>
      </c>
      <c r="R59" s="278" t="s">
        <v>2622</v>
      </c>
      <c r="S59" s="278" t="s">
        <v>15305</v>
      </c>
      <c r="T59" s="278" t="s">
        <v>15214</v>
      </c>
      <c r="U59" s="277">
        <v>39412</v>
      </c>
      <c r="V59" s="275"/>
      <c r="W59" s="285">
        <v>33767.81</v>
      </c>
      <c r="X59" s="285">
        <v>33767.81</v>
      </c>
      <c r="Y59" s="324">
        <v>0</v>
      </c>
      <c r="Z59" s="324">
        <v>0</v>
      </c>
      <c r="AA59" s="273">
        <v>0</v>
      </c>
      <c r="AB59" s="285">
        <v>33767.81</v>
      </c>
      <c r="AC59" s="278" t="s">
        <v>50</v>
      </c>
      <c r="AD59" s="285">
        <v>16883.91</v>
      </c>
      <c r="AE59" s="285">
        <v>3758.42</v>
      </c>
      <c r="AF59" s="278" t="s">
        <v>27</v>
      </c>
      <c r="AG59" s="285">
        <v>0</v>
      </c>
      <c r="AH59" s="278" t="s">
        <v>2629</v>
      </c>
      <c r="AI59" s="278" t="s">
        <v>2630</v>
      </c>
      <c r="AJ59" s="278"/>
      <c r="AK59" s="276" t="s">
        <v>28</v>
      </c>
      <c r="AL59" s="276" t="s">
        <v>44</v>
      </c>
      <c r="AM59" s="278" t="s">
        <v>136</v>
      </c>
      <c r="AN59" s="278" t="s">
        <v>31</v>
      </c>
      <c r="AO59" s="278" t="s">
        <v>2641</v>
      </c>
      <c r="AP59" s="278" t="s">
        <v>32</v>
      </c>
      <c r="AQ59" s="278" t="s">
        <v>292</v>
      </c>
      <c r="AR59" s="278" t="s">
        <v>34</v>
      </c>
      <c r="AS59" s="407" t="s">
        <v>71</v>
      </c>
      <c r="AT59" s="278" t="s">
        <v>11973</v>
      </c>
      <c r="AU59" s="277">
        <v>42024</v>
      </c>
      <c r="AV59" s="278" t="s">
        <v>13534</v>
      </c>
      <c r="AW59" s="285">
        <v>0</v>
      </c>
      <c r="AX59" s="278" t="s">
        <v>15107</v>
      </c>
      <c r="AY59" s="277">
        <v>39902</v>
      </c>
      <c r="AZ59" s="279">
        <v>39937.402777777781</v>
      </c>
      <c r="BA59" s="278" t="s">
        <v>36</v>
      </c>
      <c r="BB59" s="285">
        <v>33767.81</v>
      </c>
      <c r="BC59" s="277">
        <v>39902</v>
      </c>
      <c r="BD59" s="277">
        <v>42024</v>
      </c>
      <c r="BE59" s="322">
        <f t="shared" si="0"/>
        <v>2122</v>
      </c>
      <c r="BF59" s="323">
        <f t="shared" si="1"/>
        <v>70.733333333333334</v>
      </c>
      <c r="BG59" s="275"/>
    </row>
    <row r="60" spans="1:59" ht="15.75" customHeight="1" x14ac:dyDescent="0.25">
      <c r="A60" s="275" t="s">
        <v>10207</v>
      </c>
      <c r="B60" s="275">
        <v>82</v>
      </c>
      <c r="C60" s="275" t="s">
        <v>2527</v>
      </c>
      <c r="D60" s="275" t="s">
        <v>15549</v>
      </c>
      <c r="E60" s="278" t="s">
        <v>8717</v>
      </c>
      <c r="F60" s="278" t="s">
        <v>15064</v>
      </c>
      <c r="G60" s="278" t="s">
        <v>13987</v>
      </c>
      <c r="H60" s="278" t="s">
        <v>7456</v>
      </c>
      <c r="I60" s="339">
        <v>79178.226200000005</v>
      </c>
      <c r="J60" s="321">
        <v>0</v>
      </c>
      <c r="K60" s="321">
        <f t="shared" si="2"/>
        <v>79178.226200000005</v>
      </c>
      <c r="L60" s="284">
        <v>0</v>
      </c>
      <c r="M60" s="287" t="s">
        <v>16077</v>
      </c>
      <c r="N60" s="275" t="s">
        <v>9686</v>
      </c>
      <c r="O60" s="278">
        <v>1033111</v>
      </c>
      <c r="P60" s="278" t="s">
        <v>15492</v>
      </c>
      <c r="Q60" s="278" t="s">
        <v>15398</v>
      </c>
      <c r="R60" s="278" t="s">
        <v>2622</v>
      </c>
      <c r="S60" s="278" t="s">
        <v>15306</v>
      </c>
      <c r="T60" s="278" t="s">
        <v>15215</v>
      </c>
      <c r="U60" s="277">
        <v>39332</v>
      </c>
      <c r="V60" s="275"/>
      <c r="W60" s="285">
        <v>22500</v>
      </c>
      <c r="X60" s="285">
        <v>25000</v>
      </c>
      <c r="Y60" s="324">
        <v>0</v>
      </c>
      <c r="Z60" s="324">
        <v>0</v>
      </c>
      <c r="AA60" s="273">
        <v>0</v>
      </c>
      <c r="AB60" s="285">
        <v>15000</v>
      </c>
      <c r="AC60" s="278" t="s">
        <v>26</v>
      </c>
      <c r="AD60" s="285">
        <v>15000</v>
      </c>
      <c r="AE60" s="285">
        <v>0</v>
      </c>
      <c r="AF60" s="278" t="s">
        <v>27</v>
      </c>
      <c r="AG60" s="285">
        <v>0</v>
      </c>
      <c r="AH60" s="278" t="s">
        <v>2629</v>
      </c>
      <c r="AI60" s="278" t="s">
        <v>2630</v>
      </c>
      <c r="AJ60" s="278"/>
      <c r="AK60" s="276" t="s">
        <v>28</v>
      </c>
      <c r="AL60" s="278" t="s">
        <v>44</v>
      </c>
      <c r="AM60" s="278" t="s">
        <v>443</v>
      </c>
      <c r="AN60" s="278" t="s">
        <v>31</v>
      </c>
      <c r="AO60" s="278" t="s">
        <v>2627</v>
      </c>
      <c r="AP60" s="278" t="s">
        <v>32</v>
      </c>
      <c r="AQ60" s="278" t="s">
        <v>176</v>
      </c>
      <c r="AR60" s="278" t="s">
        <v>55</v>
      </c>
      <c r="AS60" s="407" t="s">
        <v>71</v>
      </c>
      <c r="AT60" s="278" t="s">
        <v>11973</v>
      </c>
      <c r="AU60" s="277">
        <v>42031</v>
      </c>
      <c r="AV60" s="278" t="s">
        <v>2637</v>
      </c>
      <c r="AW60" s="285">
        <v>0</v>
      </c>
      <c r="AX60" s="278" t="s">
        <v>15108</v>
      </c>
      <c r="AY60" s="277">
        <v>39904</v>
      </c>
      <c r="AZ60" s="279">
        <v>39973.61041666667</v>
      </c>
      <c r="BA60" s="278" t="s">
        <v>36</v>
      </c>
      <c r="BB60" s="285">
        <v>22500</v>
      </c>
      <c r="BC60" s="277">
        <v>39904</v>
      </c>
      <c r="BD60" s="277">
        <v>42031</v>
      </c>
      <c r="BE60" s="322">
        <f t="shared" si="0"/>
        <v>2127</v>
      </c>
      <c r="BF60" s="323">
        <f t="shared" si="1"/>
        <v>70.900000000000006</v>
      </c>
      <c r="BG60" s="275"/>
    </row>
    <row r="61" spans="1:59" ht="15.75" customHeight="1" x14ac:dyDescent="0.25">
      <c r="A61" s="275" t="s">
        <v>10207</v>
      </c>
      <c r="B61" s="275">
        <v>93</v>
      </c>
      <c r="C61" s="275" t="s">
        <v>2527</v>
      </c>
      <c r="D61" s="275" t="s">
        <v>2530</v>
      </c>
      <c r="E61" s="278" t="s">
        <v>10541</v>
      </c>
      <c r="F61" s="278" t="s">
        <v>15053</v>
      </c>
      <c r="G61" s="278" t="s">
        <v>15558</v>
      </c>
      <c r="H61" s="278" t="s">
        <v>2509</v>
      </c>
      <c r="I61" s="339">
        <v>37920.46</v>
      </c>
      <c r="J61" s="339">
        <v>37920.46</v>
      </c>
      <c r="K61" s="330">
        <f t="shared" si="2"/>
        <v>0</v>
      </c>
      <c r="L61" s="284">
        <v>3729</v>
      </c>
      <c r="M61" s="287" t="s">
        <v>16067</v>
      </c>
      <c r="N61" s="275" t="s">
        <v>9686</v>
      </c>
      <c r="O61" s="278">
        <v>1178529</v>
      </c>
      <c r="P61" s="278" t="s">
        <v>15493</v>
      </c>
      <c r="Q61" s="278" t="s">
        <v>15399</v>
      </c>
      <c r="R61" s="278" t="s">
        <v>2622</v>
      </c>
      <c r="S61" s="278" t="s">
        <v>15307</v>
      </c>
      <c r="T61" s="278" t="s">
        <v>15216</v>
      </c>
      <c r="U61" s="277">
        <v>39940</v>
      </c>
      <c r="V61" s="275"/>
      <c r="W61" s="285">
        <v>105669</v>
      </c>
      <c r="X61" s="285">
        <v>105669</v>
      </c>
      <c r="Y61" s="324">
        <v>0</v>
      </c>
      <c r="Z61" s="324">
        <v>0</v>
      </c>
      <c r="AA61" s="273">
        <v>0</v>
      </c>
      <c r="AB61" s="285">
        <v>105669</v>
      </c>
      <c r="AC61" s="278" t="s">
        <v>26</v>
      </c>
      <c r="AD61" s="285">
        <v>105669</v>
      </c>
      <c r="AE61" s="285">
        <v>0</v>
      </c>
      <c r="AF61" s="278" t="s">
        <v>27</v>
      </c>
      <c r="AG61" s="285">
        <v>0</v>
      </c>
      <c r="AH61" s="278" t="s">
        <v>2629</v>
      </c>
      <c r="AI61" s="278" t="s">
        <v>2625</v>
      </c>
      <c r="AJ61" s="278" t="s">
        <v>2626</v>
      </c>
      <c r="AK61" s="276" t="s">
        <v>28</v>
      </c>
      <c r="AL61" s="278" t="s">
        <v>44</v>
      </c>
      <c r="AM61" s="278" t="s">
        <v>443</v>
      </c>
      <c r="AN61" s="278" t="s">
        <v>45</v>
      </c>
      <c r="AO61" s="278" t="s">
        <v>2653</v>
      </c>
      <c r="AP61" s="278" t="s">
        <v>131</v>
      </c>
      <c r="AQ61" s="278" t="s">
        <v>616</v>
      </c>
      <c r="AR61" s="278" t="s">
        <v>34</v>
      </c>
      <c r="AS61" s="407" t="s">
        <v>71</v>
      </c>
      <c r="AT61" s="278" t="s">
        <v>11973</v>
      </c>
      <c r="AU61" s="277">
        <v>42024</v>
      </c>
      <c r="AV61" s="278" t="s">
        <v>13909</v>
      </c>
      <c r="AW61" s="285">
        <v>0</v>
      </c>
      <c r="AX61" s="278" t="s">
        <v>15109</v>
      </c>
      <c r="AY61" s="277">
        <v>40192</v>
      </c>
      <c r="AZ61" s="279">
        <v>40242.723611111112</v>
      </c>
      <c r="BA61" s="278" t="s">
        <v>36</v>
      </c>
      <c r="BB61" s="285">
        <v>105669</v>
      </c>
      <c r="BC61" s="277">
        <v>40192</v>
      </c>
      <c r="BD61" s="277">
        <v>42024</v>
      </c>
      <c r="BE61" s="322">
        <f t="shared" si="0"/>
        <v>1832</v>
      </c>
      <c r="BF61" s="323">
        <f t="shared" si="1"/>
        <v>61.06666666666667</v>
      </c>
      <c r="BG61" s="275"/>
    </row>
    <row r="62" spans="1:59" ht="15.75" customHeight="1" x14ac:dyDescent="0.25">
      <c r="A62" s="275" t="s">
        <v>10207</v>
      </c>
      <c r="B62" s="275">
        <v>93</v>
      </c>
      <c r="C62" s="275" t="s">
        <v>2527</v>
      </c>
      <c r="D62" s="275" t="s">
        <v>2530</v>
      </c>
      <c r="E62" s="275" t="s">
        <v>8717</v>
      </c>
      <c r="F62" s="275" t="s">
        <v>15053</v>
      </c>
      <c r="G62" s="275" t="s">
        <v>15059</v>
      </c>
      <c r="H62" s="278" t="s">
        <v>43</v>
      </c>
      <c r="I62" s="285">
        <v>220258.24</v>
      </c>
      <c r="J62" s="285">
        <f t="shared" ref="J62" si="3">I62</f>
        <v>220258.24</v>
      </c>
      <c r="K62" s="321">
        <f t="shared" si="2"/>
        <v>0</v>
      </c>
      <c r="L62" s="285">
        <v>10859.78</v>
      </c>
      <c r="M62" s="287" t="s">
        <v>16070</v>
      </c>
      <c r="N62" s="275" t="s">
        <v>9686</v>
      </c>
      <c r="O62" s="278">
        <v>1202876</v>
      </c>
      <c r="P62" s="278" t="s">
        <v>15494</v>
      </c>
      <c r="Q62" s="278" t="s">
        <v>15400</v>
      </c>
      <c r="R62" s="278" t="s">
        <v>2622</v>
      </c>
      <c r="S62" s="278" t="s">
        <v>15308</v>
      </c>
      <c r="T62" s="278" t="s">
        <v>15217</v>
      </c>
      <c r="U62" s="277">
        <v>39884</v>
      </c>
      <c r="V62" s="275"/>
      <c r="W62" s="285">
        <v>37373</v>
      </c>
      <c r="X62" s="285">
        <v>37373</v>
      </c>
      <c r="Y62" s="324">
        <v>0</v>
      </c>
      <c r="Z62" s="324">
        <v>0</v>
      </c>
      <c r="AA62" s="273">
        <v>0</v>
      </c>
      <c r="AB62" s="285">
        <v>37373</v>
      </c>
      <c r="AC62" s="278" t="s">
        <v>50</v>
      </c>
      <c r="AD62" s="285">
        <v>18686.5</v>
      </c>
      <c r="AE62" s="285">
        <v>4941.6099999999997</v>
      </c>
      <c r="AF62" s="278" t="s">
        <v>27</v>
      </c>
      <c r="AG62" s="285">
        <v>0</v>
      </c>
      <c r="AH62" s="278" t="s">
        <v>2629</v>
      </c>
      <c r="AI62" s="278" t="s">
        <v>2625</v>
      </c>
      <c r="AJ62" s="278" t="s">
        <v>2626</v>
      </c>
      <c r="AK62" s="276" t="s">
        <v>28</v>
      </c>
      <c r="AL62" s="276" t="s">
        <v>44</v>
      </c>
      <c r="AM62" s="278" t="s">
        <v>136</v>
      </c>
      <c r="AN62" s="278" t="s">
        <v>31</v>
      </c>
      <c r="AO62" s="278" t="s">
        <v>2634</v>
      </c>
      <c r="AP62" s="278" t="s">
        <v>32</v>
      </c>
      <c r="AQ62" s="278" t="s">
        <v>5719</v>
      </c>
      <c r="AR62" s="278" t="s">
        <v>34</v>
      </c>
      <c r="AS62" s="407" t="s">
        <v>71</v>
      </c>
      <c r="AT62" s="278" t="s">
        <v>11973</v>
      </c>
      <c r="AU62" s="277">
        <v>42024</v>
      </c>
      <c r="AV62" s="278" t="s">
        <v>13914</v>
      </c>
      <c r="AW62" s="285">
        <v>0</v>
      </c>
      <c r="AX62" s="278" t="s">
        <v>15110</v>
      </c>
      <c r="AY62" s="277">
        <v>40240</v>
      </c>
      <c r="AZ62" s="279">
        <v>40304.526388888888</v>
      </c>
      <c r="BA62" s="278" t="s">
        <v>36</v>
      </c>
      <c r="BB62" s="285">
        <v>37373</v>
      </c>
      <c r="BC62" s="277">
        <v>40240</v>
      </c>
      <c r="BD62" s="277">
        <v>42024</v>
      </c>
      <c r="BE62" s="322">
        <f t="shared" si="0"/>
        <v>1784</v>
      </c>
      <c r="BF62" s="323">
        <f t="shared" si="1"/>
        <v>59.466666666666669</v>
      </c>
      <c r="BG62" s="275"/>
    </row>
    <row r="63" spans="1:59" ht="15.75" customHeight="1" x14ac:dyDescent="0.25">
      <c r="A63" s="275" t="s">
        <v>10207</v>
      </c>
      <c r="B63" s="275">
        <v>93</v>
      </c>
      <c r="C63" s="275" t="s">
        <v>2527</v>
      </c>
      <c r="D63" s="275" t="s">
        <v>2566</v>
      </c>
      <c r="E63" s="275" t="s">
        <v>15063</v>
      </c>
      <c r="F63" s="275" t="s">
        <v>15053</v>
      </c>
      <c r="G63" s="275" t="s">
        <v>15060</v>
      </c>
      <c r="H63" s="275" t="s">
        <v>43</v>
      </c>
      <c r="I63" s="324">
        <v>352749.99</v>
      </c>
      <c r="J63" s="324">
        <f>I63</f>
        <v>352749.99</v>
      </c>
      <c r="K63" s="289">
        <f t="shared" si="2"/>
        <v>0</v>
      </c>
      <c r="L63" s="273">
        <v>35275</v>
      </c>
      <c r="M63" s="287" t="s">
        <v>16067</v>
      </c>
      <c r="N63" s="275" t="s">
        <v>9686</v>
      </c>
      <c r="O63" s="278">
        <v>1210232</v>
      </c>
      <c r="P63" s="278" t="s">
        <v>15495</v>
      </c>
      <c r="Q63" s="278" t="s">
        <v>15401</v>
      </c>
      <c r="R63" s="278" t="s">
        <v>2622</v>
      </c>
      <c r="S63" s="278" t="s">
        <v>15309</v>
      </c>
      <c r="T63" s="278" t="s">
        <v>15218</v>
      </c>
      <c r="U63" s="277">
        <v>40030</v>
      </c>
      <c r="V63" s="275"/>
      <c r="W63" s="285">
        <v>160000</v>
      </c>
      <c r="X63" s="285">
        <v>160000</v>
      </c>
      <c r="Y63" s="324">
        <v>0</v>
      </c>
      <c r="Z63" s="324">
        <v>0</v>
      </c>
      <c r="AA63" s="273">
        <v>0</v>
      </c>
      <c r="AB63" s="285">
        <v>160000</v>
      </c>
      <c r="AC63" s="278" t="s">
        <v>26</v>
      </c>
      <c r="AD63" s="285">
        <v>160000</v>
      </c>
      <c r="AE63" s="285">
        <v>16000</v>
      </c>
      <c r="AF63" s="278" t="s">
        <v>27</v>
      </c>
      <c r="AG63" s="285">
        <v>0</v>
      </c>
      <c r="AH63" s="278" t="s">
        <v>2629</v>
      </c>
      <c r="AI63" s="278" t="s">
        <v>2630</v>
      </c>
      <c r="AJ63" s="278"/>
      <c r="AK63" s="276" t="s">
        <v>28</v>
      </c>
      <c r="AL63" s="276" t="s">
        <v>44</v>
      </c>
      <c r="AM63" s="278" t="s">
        <v>136</v>
      </c>
      <c r="AN63" s="278" t="s">
        <v>127</v>
      </c>
      <c r="AO63" s="278" t="s">
        <v>2641</v>
      </c>
      <c r="AP63" s="278" t="s">
        <v>32</v>
      </c>
      <c r="AQ63" s="278" t="s">
        <v>77</v>
      </c>
      <c r="AR63" s="278" t="s">
        <v>34</v>
      </c>
      <c r="AS63" s="407" t="s">
        <v>71</v>
      </c>
      <c r="AT63" s="278" t="s">
        <v>11973</v>
      </c>
      <c r="AU63" s="277">
        <v>42024</v>
      </c>
      <c r="AV63" s="278" t="s">
        <v>13909</v>
      </c>
      <c r="AW63" s="285">
        <v>0</v>
      </c>
      <c r="AX63" s="278" t="s">
        <v>15111</v>
      </c>
      <c r="AY63" s="277">
        <v>40147</v>
      </c>
      <c r="AZ63" s="279">
        <v>40319.62222222222</v>
      </c>
      <c r="BA63" s="278" t="s">
        <v>36</v>
      </c>
      <c r="BB63" s="285">
        <v>160000</v>
      </c>
      <c r="BC63" s="277">
        <v>40147</v>
      </c>
      <c r="BD63" s="277">
        <v>42024</v>
      </c>
      <c r="BE63" s="322">
        <f t="shared" si="0"/>
        <v>1877</v>
      </c>
      <c r="BF63" s="323">
        <f t="shared" si="1"/>
        <v>62.56666666666667</v>
      </c>
      <c r="BG63" s="275"/>
    </row>
    <row r="64" spans="1:59" ht="15.75" customHeight="1" x14ac:dyDescent="0.25">
      <c r="A64" s="275" t="s">
        <v>10207</v>
      </c>
      <c r="B64" s="275">
        <v>82</v>
      </c>
      <c r="C64" s="275" t="s">
        <v>2527</v>
      </c>
      <c r="D64" s="275" t="s">
        <v>15547</v>
      </c>
      <c r="E64" s="275" t="s">
        <v>15057</v>
      </c>
      <c r="F64" s="275" t="s">
        <v>15053</v>
      </c>
      <c r="G64" s="275" t="s">
        <v>15552</v>
      </c>
      <c r="H64" s="275" t="s">
        <v>57</v>
      </c>
      <c r="I64" s="324">
        <v>82049.7</v>
      </c>
      <c r="J64" s="324">
        <f t="shared" ref="J64" si="4">I64</f>
        <v>82049.7</v>
      </c>
      <c r="K64" s="289">
        <f t="shared" si="2"/>
        <v>0</v>
      </c>
      <c r="L64" s="285">
        <v>12307.46</v>
      </c>
      <c r="M64" s="287" t="s">
        <v>16068</v>
      </c>
      <c r="N64" s="275" t="s">
        <v>9686</v>
      </c>
      <c r="O64" s="278">
        <v>1226279</v>
      </c>
      <c r="P64" s="278" t="s">
        <v>15496</v>
      </c>
      <c r="Q64" s="278" t="s">
        <v>15402</v>
      </c>
      <c r="R64" s="278" t="s">
        <v>2622</v>
      </c>
      <c r="S64" s="278" t="s">
        <v>15310</v>
      </c>
      <c r="T64" s="278" t="s">
        <v>15219</v>
      </c>
      <c r="U64" s="277">
        <v>39863</v>
      </c>
      <c r="V64" s="275"/>
      <c r="W64" s="285">
        <v>43922</v>
      </c>
      <c r="X64" s="285">
        <v>43922</v>
      </c>
      <c r="Y64" s="324">
        <v>0</v>
      </c>
      <c r="Z64" s="324">
        <v>0</v>
      </c>
      <c r="AA64" s="273">
        <v>0</v>
      </c>
      <c r="AB64" s="285">
        <v>43922</v>
      </c>
      <c r="AC64" s="278" t="s">
        <v>26</v>
      </c>
      <c r="AD64" s="285">
        <v>43922</v>
      </c>
      <c r="AE64" s="285">
        <v>0</v>
      </c>
      <c r="AF64" s="278" t="s">
        <v>27</v>
      </c>
      <c r="AG64" s="285">
        <v>0</v>
      </c>
      <c r="AH64" s="278" t="s">
        <v>2629</v>
      </c>
      <c r="AI64" s="278" t="s">
        <v>2625</v>
      </c>
      <c r="AJ64" s="278" t="s">
        <v>2626</v>
      </c>
      <c r="AK64" s="276" t="s">
        <v>28</v>
      </c>
      <c r="AL64" s="276" t="s">
        <v>44</v>
      </c>
      <c r="AM64" s="278" t="s">
        <v>276</v>
      </c>
      <c r="AN64" s="278" t="s">
        <v>31</v>
      </c>
      <c r="AO64" s="278"/>
      <c r="AP64" s="278" t="s">
        <v>32</v>
      </c>
      <c r="AQ64" s="278" t="s">
        <v>39</v>
      </c>
      <c r="AR64" s="278" t="s">
        <v>40</v>
      </c>
      <c r="AS64" s="407" t="s">
        <v>41</v>
      </c>
      <c r="AT64" s="278" t="s">
        <v>11973</v>
      </c>
      <c r="AU64" s="277">
        <v>42024</v>
      </c>
      <c r="AV64" s="278" t="s">
        <v>13915</v>
      </c>
      <c r="AW64" s="285">
        <v>0</v>
      </c>
      <c r="AX64" s="278" t="s">
        <v>15112</v>
      </c>
      <c r="AY64" s="277">
        <v>40333</v>
      </c>
      <c r="AZ64" s="279">
        <v>40362.197916666664</v>
      </c>
      <c r="BA64" s="278" t="s">
        <v>36</v>
      </c>
      <c r="BB64" s="285">
        <v>43922</v>
      </c>
      <c r="BC64" s="277">
        <v>40333</v>
      </c>
      <c r="BD64" s="277">
        <v>42024</v>
      </c>
      <c r="BE64" s="322">
        <f t="shared" si="0"/>
        <v>1691</v>
      </c>
      <c r="BF64" s="323">
        <f t="shared" si="1"/>
        <v>56.366666666666667</v>
      </c>
      <c r="BG64" s="275"/>
    </row>
    <row r="65" spans="1:59" ht="15.75" customHeight="1" x14ac:dyDescent="0.25">
      <c r="A65" s="275" t="s">
        <v>10207</v>
      </c>
      <c r="B65" s="275">
        <v>93</v>
      </c>
      <c r="C65" s="275" t="s">
        <v>2527</v>
      </c>
      <c r="D65" s="275" t="s">
        <v>2539</v>
      </c>
      <c r="E65" s="275" t="s">
        <v>10541</v>
      </c>
      <c r="F65" s="275" t="s">
        <v>15053</v>
      </c>
      <c r="G65" s="275" t="s">
        <v>15558</v>
      </c>
      <c r="H65" s="275" t="s">
        <v>2509</v>
      </c>
      <c r="I65" s="289">
        <v>25628.9</v>
      </c>
      <c r="J65" s="287">
        <v>22000</v>
      </c>
      <c r="K65" s="289">
        <f t="shared" si="2"/>
        <v>3628.9000000000015</v>
      </c>
      <c r="L65" s="285">
        <f>K65*0.15</f>
        <v>544.33500000000015</v>
      </c>
      <c r="M65" s="287" t="s">
        <v>16068</v>
      </c>
      <c r="N65" s="275" t="s">
        <v>9686</v>
      </c>
      <c r="O65" s="278">
        <v>1241073</v>
      </c>
      <c r="P65" s="278" t="s">
        <v>15497</v>
      </c>
      <c r="Q65" s="278" t="s">
        <v>15403</v>
      </c>
      <c r="R65" s="278" t="s">
        <v>2622</v>
      </c>
      <c r="S65" s="278" t="s">
        <v>15311</v>
      </c>
      <c r="T65" s="278" t="s">
        <v>15220</v>
      </c>
      <c r="U65" s="277">
        <v>39783</v>
      </c>
      <c r="V65" s="275"/>
      <c r="W65" s="285">
        <v>13800</v>
      </c>
      <c r="X65" s="285">
        <v>13800</v>
      </c>
      <c r="Y65" s="324">
        <v>0</v>
      </c>
      <c r="Z65" s="324">
        <v>0</v>
      </c>
      <c r="AA65" s="273">
        <v>0</v>
      </c>
      <c r="AB65" s="285">
        <v>13800</v>
      </c>
      <c r="AC65" s="278" t="s">
        <v>26</v>
      </c>
      <c r="AD65" s="285">
        <v>13800</v>
      </c>
      <c r="AE65" s="285">
        <v>4941.6099999999997</v>
      </c>
      <c r="AF65" s="278" t="s">
        <v>27</v>
      </c>
      <c r="AG65" s="285">
        <v>0</v>
      </c>
      <c r="AH65" s="278" t="s">
        <v>2629</v>
      </c>
      <c r="AI65" s="278" t="s">
        <v>2625</v>
      </c>
      <c r="AJ65" s="278" t="s">
        <v>2626</v>
      </c>
      <c r="AK65" s="276" t="s">
        <v>28</v>
      </c>
      <c r="AL65" s="276" t="s">
        <v>44</v>
      </c>
      <c r="AM65" s="278" t="s">
        <v>12630</v>
      </c>
      <c r="AN65" s="278" t="s">
        <v>31</v>
      </c>
      <c r="AO65" s="278"/>
      <c r="AP65" s="278" t="s">
        <v>131</v>
      </c>
      <c r="AQ65" s="278" t="s">
        <v>616</v>
      </c>
      <c r="AR65" s="278" t="s">
        <v>34</v>
      </c>
      <c r="AS65" s="407" t="s">
        <v>71</v>
      </c>
      <c r="AT65" s="278" t="s">
        <v>11973</v>
      </c>
      <c r="AU65" s="277">
        <v>42024</v>
      </c>
      <c r="AV65" s="278" t="s">
        <v>2637</v>
      </c>
      <c r="AW65" s="285">
        <v>0</v>
      </c>
      <c r="AX65" s="278" t="s">
        <v>15113</v>
      </c>
      <c r="AY65" s="277">
        <v>40354</v>
      </c>
      <c r="AZ65" s="279">
        <v>40407.668749999997</v>
      </c>
      <c r="BA65" s="278" t="s">
        <v>36</v>
      </c>
      <c r="BB65" s="285">
        <v>13800</v>
      </c>
      <c r="BC65" s="277">
        <v>40354</v>
      </c>
      <c r="BD65" s="277">
        <v>42024</v>
      </c>
      <c r="BE65" s="322">
        <f t="shared" si="0"/>
        <v>1670</v>
      </c>
      <c r="BF65" s="323">
        <f t="shared" si="1"/>
        <v>55.666666666666664</v>
      </c>
      <c r="BG65" s="275"/>
    </row>
    <row r="66" spans="1:59" ht="15.75" customHeight="1" x14ac:dyDescent="0.25">
      <c r="A66" s="275" t="s">
        <v>10207</v>
      </c>
      <c r="B66" s="275">
        <v>82</v>
      </c>
      <c r="C66" s="275" t="s">
        <v>2527</v>
      </c>
      <c r="D66" s="275" t="s">
        <v>15550</v>
      </c>
      <c r="E66" s="275" t="s">
        <v>15551</v>
      </c>
      <c r="F66" s="275" t="s">
        <v>15053</v>
      </c>
      <c r="G66" s="275" t="s">
        <v>15065</v>
      </c>
      <c r="H66" s="275" t="s">
        <v>2509</v>
      </c>
      <c r="I66" s="289">
        <v>176229.43</v>
      </c>
      <c r="J66" s="287">
        <v>170000</v>
      </c>
      <c r="K66" s="289">
        <f t="shared" si="2"/>
        <v>6229.429999999993</v>
      </c>
      <c r="L66" s="285">
        <v>17000</v>
      </c>
      <c r="M66" s="287" t="s">
        <v>16067</v>
      </c>
      <c r="N66" s="275" t="s">
        <v>9686</v>
      </c>
      <c r="O66" s="278">
        <v>1243870</v>
      </c>
      <c r="P66" s="278" t="s">
        <v>15498</v>
      </c>
      <c r="Q66" s="278" t="s">
        <v>15404</v>
      </c>
      <c r="R66" s="278" t="s">
        <v>2622</v>
      </c>
      <c r="S66" s="278" t="s">
        <v>15312</v>
      </c>
      <c r="T66" s="278" t="s">
        <v>15221</v>
      </c>
      <c r="U66" s="277">
        <v>39749</v>
      </c>
      <c r="V66" s="275"/>
      <c r="W66" s="285">
        <v>100000</v>
      </c>
      <c r="X66" s="285">
        <v>100000</v>
      </c>
      <c r="Y66" s="324">
        <v>0</v>
      </c>
      <c r="Z66" s="324">
        <v>0</v>
      </c>
      <c r="AA66" s="273">
        <v>0</v>
      </c>
      <c r="AB66" s="285">
        <v>100000</v>
      </c>
      <c r="AC66" s="278" t="s">
        <v>26</v>
      </c>
      <c r="AD66" s="285">
        <v>100000</v>
      </c>
      <c r="AE66" s="285">
        <v>0</v>
      </c>
      <c r="AF66" s="278" t="s">
        <v>27</v>
      </c>
      <c r="AG66" s="285">
        <v>0</v>
      </c>
      <c r="AH66" s="278" t="s">
        <v>2629</v>
      </c>
      <c r="AI66" s="278" t="s">
        <v>2625</v>
      </c>
      <c r="AJ66" s="278" t="s">
        <v>2626</v>
      </c>
      <c r="AK66" s="276" t="s">
        <v>28</v>
      </c>
      <c r="AL66" s="276" t="s">
        <v>44</v>
      </c>
      <c r="AM66" s="278" t="s">
        <v>136</v>
      </c>
      <c r="AN66" s="278" t="s">
        <v>31</v>
      </c>
      <c r="AO66" s="278" t="s">
        <v>2641</v>
      </c>
      <c r="AP66" s="278" t="s">
        <v>32</v>
      </c>
      <c r="AQ66" s="278" t="s">
        <v>124</v>
      </c>
      <c r="AR66" s="278" t="s">
        <v>34</v>
      </c>
      <c r="AS66" s="407" t="s">
        <v>71</v>
      </c>
      <c r="AT66" s="278" t="s">
        <v>11973</v>
      </c>
      <c r="AU66" s="277">
        <v>42024</v>
      </c>
      <c r="AV66" s="278" t="s">
        <v>2643</v>
      </c>
      <c r="AW66" s="285">
        <v>0</v>
      </c>
      <c r="AX66" s="278" t="s">
        <v>15114</v>
      </c>
      <c r="AY66" s="277">
        <v>40380</v>
      </c>
      <c r="AZ66" s="279">
        <v>40414.830555555556</v>
      </c>
      <c r="BA66" s="278" t="s">
        <v>36</v>
      </c>
      <c r="BB66" s="285">
        <v>100000</v>
      </c>
      <c r="BC66" s="277">
        <v>40380</v>
      </c>
      <c r="BD66" s="277">
        <v>42024</v>
      </c>
      <c r="BE66" s="322">
        <f t="shared" ref="BE66:BE113" si="5">BD66-BC66</f>
        <v>1644</v>
      </c>
      <c r="BF66" s="323">
        <f t="shared" ref="BF66:BF113" si="6">BE66/30</f>
        <v>54.8</v>
      </c>
      <c r="BG66" s="275"/>
    </row>
    <row r="67" spans="1:59" ht="15.75" customHeight="1" x14ac:dyDescent="0.25">
      <c r="A67" s="275" t="s">
        <v>10207</v>
      </c>
      <c r="B67" s="275">
        <v>93</v>
      </c>
      <c r="C67" s="275" t="s">
        <v>2527</v>
      </c>
      <c r="D67" s="275" t="s">
        <v>2577</v>
      </c>
      <c r="E67" s="275" t="s">
        <v>10541</v>
      </c>
      <c r="F67" s="275" t="s">
        <v>15053</v>
      </c>
      <c r="G67" s="275" t="s">
        <v>15558</v>
      </c>
      <c r="H67" s="275" t="s">
        <v>2509</v>
      </c>
      <c r="I67" s="289">
        <v>55810.85</v>
      </c>
      <c r="J67" s="289">
        <v>55000</v>
      </c>
      <c r="K67" s="289">
        <f t="shared" ref="K67:K119" si="7">I67-J67</f>
        <v>810.84999999999854</v>
      </c>
      <c r="L67" s="285">
        <f>K67*0.2</f>
        <v>162.16999999999973</v>
      </c>
      <c r="M67" s="287" t="s">
        <v>16071</v>
      </c>
      <c r="N67" s="275" t="s">
        <v>9686</v>
      </c>
      <c r="O67" s="278">
        <v>1274947</v>
      </c>
      <c r="P67" s="278" t="s">
        <v>15499</v>
      </c>
      <c r="Q67" s="278" t="s">
        <v>15405</v>
      </c>
      <c r="R67" s="278" t="s">
        <v>2622</v>
      </c>
      <c r="S67" s="278" t="s">
        <v>15313</v>
      </c>
      <c r="T67" s="278" t="s">
        <v>15222</v>
      </c>
      <c r="U67" s="277">
        <v>39770</v>
      </c>
      <c r="V67" s="275"/>
      <c r="W67" s="285">
        <v>23889.08</v>
      </c>
      <c r="X67" s="285">
        <v>23889.08</v>
      </c>
      <c r="Y67" s="324">
        <v>0</v>
      </c>
      <c r="Z67" s="324">
        <v>0</v>
      </c>
      <c r="AA67" s="273">
        <v>0</v>
      </c>
      <c r="AB67" s="285">
        <v>23889.08</v>
      </c>
      <c r="AC67" s="278" t="s">
        <v>50</v>
      </c>
      <c r="AD67" s="285">
        <v>11944.54</v>
      </c>
      <c r="AE67" s="285">
        <v>0</v>
      </c>
      <c r="AF67" s="278" t="s">
        <v>27</v>
      </c>
      <c r="AG67" s="285">
        <v>0</v>
      </c>
      <c r="AH67" s="278" t="s">
        <v>2629</v>
      </c>
      <c r="AI67" s="278" t="s">
        <v>2625</v>
      </c>
      <c r="AJ67" s="278" t="s">
        <v>2626</v>
      </c>
      <c r="AK67" s="276" t="s">
        <v>28</v>
      </c>
      <c r="AL67" s="276" t="s">
        <v>44</v>
      </c>
      <c r="AM67" s="278" t="s">
        <v>136</v>
      </c>
      <c r="AN67" s="278" t="s">
        <v>31</v>
      </c>
      <c r="AO67" s="278" t="s">
        <v>32</v>
      </c>
      <c r="AP67" s="278" t="s">
        <v>32</v>
      </c>
      <c r="AQ67" s="278" t="s">
        <v>9387</v>
      </c>
      <c r="AR67" s="278" t="s">
        <v>34</v>
      </c>
      <c r="AS67" s="407" t="s">
        <v>71</v>
      </c>
      <c r="AT67" s="278" t="s">
        <v>11973</v>
      </c>
      <c r="AU67" s="277">
        <v>42024</v>
      </c>
      <c r="AV67" s="278" t="s">
        <v>2637</v>
      </c>
      <c r="AW67" s="285">
        <v>0</v>
      </c>
      <c r="AX67" s="278" t="s">
        <v>15115</v>
      </c>
      <c r="AY67" s="277">
        <v>40507</v>
      </c>
      <c r="AZ67" s="279">
        <v>40514.822222222225</v>
      </c>
      <c r="BA67" s="278" t="s">
        <v>36</v>
      </c>
      <c r="BB67" s="285">
        <v>23889.08</v>
      </c>
      <c r="BC67" s="277">
        <v>40507</v>
      </c>
      <c r="BD67" s="277">
        <v>42024</v>
      </c>
      <c r="BE67" s="322">
        <f t="shared" si="5"/>
        <v>1517</v>
      </c>
      <c r="BF67" s="323">
        <f t="shared" si="6"/>
        <v>50.56666666666667</v>
      </c>
      <c r="BG67" s="275"/>
    </row>
    <row r="68" spans="1:59" ht="15.75" customHeight="1" x14ac:dyDescent="0.25">
      <c r="A68" s="275" t="s">
        <v>10207</v>
      </c>
      <c r="B68" s="275">
        <v>93</v>
      </c>
      <c r="C68" s="275" t="s">
        <v>2527</v>
      </c>
      <c r="D68" s="275" t="s">
        <v>12785</v>
      </c>
      <c r="E68" s="275" t="s">
        <v>10541</v>
      </c>
      <c r="F68" s="275" t="s">
        <v>15053</v>
      </c>
      <c r="G68" s="275" t="s">
        <v>15558</v>
      </c>
      <c r="H68" s="275" t="s">
        <v>2509</v>
      </c>
      <c r="I68" s="321">
        <v>38000</v>
      </c>
      <c r="J68" s="287">
        <v>38000</v>
      </c>
      <c r="K68" s="289">
        <f t="shared" si="7"/>
        <v>0</v>
      </c>
      <c r="L68" s="285">
        <v>3800</v>
      </c>
      <c r="M68" s="287" t="s">
        <v>16067</v>
      </c>
      <c r="N68" s="275" t="s">
        <v>9686</v>
      </c>
      <c r="O68" s="278">
        <v>1293344</v>
      </c>
      <c r="P68" s="278" t="s">
        <v>15500</v>
      </c>
      <c r="Q68" s="278" t="s">
        <v>15406</v>
      </c>
      <c r="R68" s="278" t="s">
        <v>2622</v>
      </c>
      <c r="S68" s="278" t="s">
        <v>15314</v>
      </c>
      <c r="T68" s="278" t="s">
        <v>15223</v>
      </c>
      <c r="U68" s="277">
        <v>40161</v>
      </c>
      <c r="V68" s="275"/>
      <c r="W68" s="285">
        <v>38366</v>
      </c>
      <c r="X68" s="285">
        <v>38366</v>
      </c>
      <c r="Y68" s="324">
        <v>0</v>
      </c>
      <c r="Z68" s="324">
        <v>0</v>
      </c>
      <c r="AA68" s="273">
        <v>0</v>
      </c>
      <c r="AB68" s="285">
        <v>38000</v>
      </c>
      <c r="AC68" s="278" t="s">
        <v>26</v>
      </c>
      <c r="AD68" s="285">
        <v>38000</v>
      </c>
      <c r="AE68" s="285">
        <v>0</v>
      </c>
      <c r="AF68" s="278" t="s">
        <v>27</v>
      </c>
      <c r="AG68" s="285">
        <v>0</v>
      </c>
      <c r="AH68" s="278" t="s">
        <v>2629</v>
      </c>
      <c r="AI68" s="278" t="s">
        <v>2625</v>
      </c>
      <c r="AJ68" s="278" t="s">
        <v>2626</v>
      </c>
      <c r="AK68" s="276" t="s">
        <v>28</v>
      </c>
      <c r="AL68" s="276" t="s">
        <v>44</v>
      </c>
      <c r="AM68" s="278" t="s">
        <v>136</v>
      </c>
      <c r="AN68" s="278" t="s">
        <v>45</v>
      </c>
      <c r="AO68" s="278" t="s">
        <v>32</v>
      </c>
      <c r="AP68" s="278" t="s">
        <v>32</v>
      </c>
      <c r="AQ68" s="278" t="s">
        <v>77</v>
      </c>
      <c r="AR68" s="278" t="s">
        <v>34</v>
      </c>
      <c r="AS68" s="407" t="s">
        <v>71</v>
      </c>
      <c r="AT68" s="278" t="s">
        <v>11973</v>
      </c>
      <c r="AU68" s="277">
        <v>42024</v>
      </c>
      <c r="AV68" s="278" t="s">
        <v>2643</v>
      </c>
      <c r="AW68" s="285">
        <v>0</v>
      </c>
      <c r="AX68" s="278" t="s">
        <v>15116</v>
      </c>
      <c r="AY68" s="277">
        <v>40583</v>
      </c>
      <c r="AZ68" s="279">
        <v>40592.896527777775</v>
      </c>
      <c r="BA68" s="278" t="s">
        <v>36</v>
      </c>
      <c r="BB68" s="285">
        <v>38366</v>
      </c>
      <c r="BC68" s="277">
        <v>40583</v>
      </c>
      <c r="BD68" s="277">
        <v>42024</v>
      </c>
      <c r="BE68" s="322">
        <f t="shared" si="5"/>
        <v>1441</v>
      </c>
      <c r="BF68" s="323">
        <f t="shared" si="6"/>
        <v>48.033333333333331</v>
      </c>
      <c r="BG68" s="275"/>
    </row>
    <row r="69" spans="1:59" ht="15.75" customHeight="1" x14ac:dyDescent="0.25">
      <c r="A69" s="275" t="s">
        <v>10207</v>
      </c>
      <c r="B69" s="275">
        <v>93</v>
      </c>
      <c r="C69" s="275" t="s">
        <v>2527</v>
      </c>
      <c r="D69" s="275" t="s">
        <v>2529</v>
      </c>
      <c r="E69" s="275" t="s">
        <v>15063</v>
      </c>
      <c r="F69" s="275" t="s">
        <v>15053</v>
      </c>
      <c r="G69" s="275" t="s">
        <v>8975</v>
      </c>
      <c r="H69" s="275" t="s">
        <v>43</v>
      </c>
      <c r="I69" s="324">
        <v>17181.39</v>
      </c>
      <c r="J69" s="324">
        <f>I69</f>
        <v>17181.39</v>
      </c>
      <c r="K69" s="289">
        <f t="shared" si="7"/>
        <v>0</v>
      </c>
      <c r="L69" s="285">
        <v>0</v>
      </c>
      <c r="M69" s="287" t="s">
        <v>16077</v>
      </c>
      <c r="N69" s="275" t="s">
        <v>9686</v>
      </c>
      <c r="O69" s="278">
        <v>1319670</v>
      </c>
      <c r="P69" s="278" t="s">
        <v>15501</v>
      </c>
      <c r="Q69" s="278" t="s">
        <v>15407</v>
      </c>
      <c r="R69" s="278" t="s">
        <v>2622</v>
      </c>
      <c r="S69" s="278" t="s">
        <v>15315</v>
      </c>
      <c r="T69" s="278" t="s">
        <v>15224</v>
      </c>
      <c r="U69" s="277">
        <v>37790</v>
      </c>
      <c r="V69" s="275"/>
      <c r="W69" s="285">
        <v>11653.46</v>
      </c>
      <c r="X69" s="285">
        <v>11653.46</v>
      </c>
      <c r="Y69" s="324">
        <v>0</v>
      </c>
      <c r="Z69" s="324">
        <v>0</v>
      </c>
      <c r="AA69" s="273">
        <v>0</v>
      </c>
      <c r="AB69" s="285">
        <v>11653.46</v>
      </c>
      <c r="AC69" s="278" t="s">
        <v>50</v>
      </c>
      <c r="AD69" s="285">
        <v>5826.73</v>
      </c>
      <c r="AE69" s="285">
        <v>0</v>
      </c>
      <c r="AF69" s="278" t="s">
        <v>27</v>
      </c>
      <c r="AG69" s="285">
        <v>0</v>
      </c>
      <c r="AH69" s="278" t="s">
        <v>2629</v>
      </c>
      <c r="AI69" s="278" t="s">
        <v>2630</v>
      </c>
      <c r="AJ69" s="278"/>
      <c r="AK69" s="276" t="s">
        <v>28</v>
      </c>
      <c r="AL69" s="276" t="s">
        <v>44</v>
      </c>
      <c r="AM69" s="278" t="s">
        <v>136</v>
      </c>
      <c r="AN69" s="278" t="s">
        <v>45</v>
      </c>
      <c r="AO69" s="278" t="s">
        <v>2634</v>
      </c>
      <c r="AP69" s="278" t="s">
        <v>32</v>
      </c>
      <c r="AQ69" s="278" t="s">
        <v>295</v>
      </c>
      <c r="AR69" s="278" t="s">
        <v>53</v>
      </c>
      <c r="AS69" s="407" t="s">
        <v>71</v>
      </c>
      <c r="AT69" s="278" t="s">
        <v>11973</v>
      </c>
      <c r="AU69" s="277">
        <v>42024</v>
      </c>
      <c r="AV69" s="278" t="s">
        <v>13909</v>
      </c>
      <c r="AW69" s="285">
        <v>0</v>
      </c>
      <c r="AX69" s="278" t="s">
        <v>15117</v>
      </c>
      <c r="AY69" s="277">
        <v>40672</v>
      </c>
      <c r="AZ69" s="279">
        <v>40673.932638888888</v>
      </c>
      <c r="BA69" s="278" t="s">
        <v>36</v>
      </c>
      <c r="BB69" s="285">
        <v>11653.46</v>
      </c>
      <c r="BC69" s="277">
        <v>40672</v>
      </c>
      <c r="BD69" s="277">
        <v>42024</v>
      </c>
      <c r="BE69" s="322">
        <f t="shared" si="5"/>
        <v>1352</v>
      </c>
      <c r="BF69" s="323">
        <f t="shared" si="6"/>
        <v>45.06666666666667</v>
      </c>
      <c r="BG69" s="275"/>
    </row>
    <row r="70" spans="1:59" ht="15.75" customHeight="1" x14ac:dyDescent="0.25">
      <c r="A70" s="275" t="s">
        <v>10207</v>
      </c>
      <c r="B70" s="275">
        <v>93</v>
      </c>
      <c r="C70" s="275" t="s">
        <v>2527</v>
      </c>
      <c r="D70" s="275" t="s">
        <v>2530</v>
      </c>
      <c r="E70" s="275" t="s">
        <v>8717</v>
      </c>
      <c r="F70" s="275" t="s">
        <v>15053</v>
      </c>
      <c r="G70" s="275" t="s">
        <v>15059</v>
      </c>
      <c r="H70" s="278" t="s">
        <v>7456</v>
      </c>
      <c r="I70" s="340">
        <v>42369.482400000001</v>
      </c>
      <c r="J70" s="289">
        <v>0</v>
      </c>
      <c r="K70" s="289">
        <f t="shared" si="7"/>
        <v>42369.482400000001</v>
      </c>
      <c r="L70" s="284">
        <v>0</v>
      </c>
      <c r="M70" s="287" t="s">
        <v>16077</v>
      </c>
      <c r="N70" s="275" t="s">
        <v>9686</v>
      </c>
      <c r="O70" s="278">
        <v>1334163</v>
      </c>
      <c r="P70" s="278" t="s">
        <v>15502</v>
      </c>
      <c r="Q70" s="278" t="s">
        <v>15408</v>
      </c>
      <c r="R70" s="278" t="s">
        <v>2622</v>
      </c>
      <c r="S70" s="278" t="s">
        <v>15316</v>
      </c>
      <c r="T70" s="278" t="s">
        <v>15225</v>
      </c>
      <c r="U70" s="277">
        <v>39805</v>
      </c>
      <c r="V70" s="275"/>
      <c r="W70" s="285">
        <v>22556.32</v>
      </c>
      <c r="X70" s="285">
        <v>22556.32</v>
      </c>
      <c r="Y70" s="324">
        <v>0</v>
      </c>
      <c r="Z70" s="324">
        <v>0</v>
      </c>
      <c r="AA70" s="273">
        <v>0</v>
      </c>
      <c r="AB70" s="285">
        <v>22556.32</v>
      </c>
      <c r="AC70" s="278" t="s">
        <v>50</v>
      </c>
      <c r="AD70" s="285">
        <v>11278.16</v>
      </c>
      <c r="AE70" s="285">
        <v>294.63</v>
      </c>
      <c r="AF70" s="278" t="s">
        <v>27</v>
      </c>
      <c r="AG70" s="285">
        <v>0</v>
      </c>
      <c r="AH70" s="278" t="s">
        <v>2629</v>
      </c>
      <c r="AI70" s="278" t="s">
        <v>2630</v>
      </c>
      <c r="AJ70" s="278"/>
      <c r="AK70" s="276" t="s">
        <v>28</v>
      </c>
      <c r="AL70" s="276" t="s">
        <v>44</v>
      </c>
      <c r="AM70" s="278" t="s">
        <v>136</v>
      </c>
      <c r="AN70" s="278" t="s">
        <v>45</v>
      </c>
      <c r="AO70" s="278" t="s">
        <v>2634</v>
      </c>
      <c r="AP70" s="278" t="s">
        <v>32</v>
      </c>
      <c r="AQ70" s="278" t="s">
        <v>13243</v>
      </c>
      <c r="AR70" s="278" t="s">
        <v>34</v>
      </c>
      <c r="AS70" s="407" t="s">
        <v>71</v>
      </c>
      <c r="AT70" s="278" t="s">
        <v>11973</v>
      </c>
      <c r="AU70" s="277">
        <v>42031</v>
      </c>
      <c r="AV70" s="278" t="s">
        <v>14196</v>
      </c>
      <c r="AW70" s="285">
        <v>0</v>
      </c>
      <c r="AX70" s="278" t="s">
        <v>15118</v>
      </c>
      <c r="AY70" s="277">
        <v>40527</v>
      </c>
      <c r="AZ70" s="279">
        <v>40710.23333333333</v>
      </c>
      <c r="BA70" s="278" t="s">
        <v>36</v>
      </c>
      <c r="BB70" s="285">
        <v>22556.32</v>
      </c>
      <c r="BC70" s="277">
        <v>40527</v>
      </c>
      <c r="BD70" s="277">
        <v>42031</v>
      </c>
      <c r="BE70" s="322">
        <f t="shared" si="5"/>
        <v>1504</v>
      </c>
      <c r="BF70" s="323">
        <f t="shared" si="6"/>
        <v>50.133333333333333</v>
      </c>
      <c r="BG70" s="275"/>
    </row>
    <row r="71" spans="1:59" ht="15.75" customHeight="1" x14ac:dyDescent="0.25">
      <c r="A71" s="275" t="s">
        <v>10207</v>
      </c>
      <c r="B71" s="275">
        <v>82</v>
      </c>
      <c r="C71" s="275" t="s">
        <v>2527</v>
      </c>
      <c r="D71" s="275" t="s">
        <v>2544</v>
      </c>
      <c r="E71" s="275" t="s">
        <v>8717</v>
      </c>
      <c r="F71" s="275" t="s">
        <v>8718</v>
      </c>
      <c r="G71" s="275" t="s">
        <v>8718</v>
      </c>
      <c r="H71" s="275" t="s">
        <v>2509</v>
      </c>
      <c r="I71" s="327">
        <v>55939</v>
      </c>
      <c r="J71" s="327">
        <v>30000</v>
      </c>
      <c r="K71" s="326">
        <f t="shared" si="7"/>
        <v>25939</v>
      </c>
      <c r="L71" s="285">
        <v>3000</v>
      </c>
      <c r="M71" s="287" t="s">
        <v>16067</v>
      </c>
      <c r="N71" s="275" t="s">
        <v>9686</v>
      </c>
      <c r="O71" s="278">
        <v>1348540</v>
      </c>
      <c r="P71" s="278" t="s">
        <v>15503</v>
      </c>
      <c r="Q71" s="278" t="s">
        <v>15409</v>
      </c>
      <c r="R71" s="278" t="s">
        <v>2622</v>
      </c>
      <c r="S71" s="278" t="s">
        <v>15317</v>
      </c>
      <c r="T71" s="278" t="s">
        <v>15226</v>
      </c>
      <c r="U71" s="277">
        <v>40312</v>
      </c>
      <c r="V71" s="275"/>
      <c r="W71" s="285">
        <v>50000</v>
      </c>
      <c r="X71" s="285">
        <v>50000</v>
      </c>
      <c r="Y71" s="324">
        <v>0</v>
      </c>
      <c r="Z71" s="324">
        <v>0</v>
      </c>
      <c r="AA71" s="273">
        <v>0</v>
      </c>
      <c r="AB71" s="285">
        <v>30000</v>
      </c>
      <c r="AC71" s="278" t="s">
        <v>26</v>
      </c>
      <c r="AD71" s="285">
        <v>30000</v>
      </c>
      <c r="AE71" s="285">
        <v>0</v>
      </c>
      <c r="AF71" s="278" t="s">
        <v>27</v>
      </c>
      <c r="AG71" s="285">
        <v>0</v>
      </c>
      <c r="AH71" s="278" t="s">
        <v>2624</v>
      </c>
      <c r="AI71" s="278" t="s">
        <v>2625</v>
      </c>
      <c r="AJ71" s="278" t="s">
        <v>2626</v>
      </c>
      <c r="AK71" s="276" t="s">
        <v>28</v>
      </c>
      <c r="AL71" s="276" t="s">
        <v>44</v>
      </c>
      <c r="AM71" s="278" t="s">
        <v>14774</v>
      </c>
      <c r="AN71" s="278" t="s">
        <v>45</v>
      </c>
      <c r="AO71" s="278" t="s">
        <v>7543</v>
      </c>
      <c r="AP71" s="278" t="s">
        <v>32</v>
      </c>
      <c r="AQ71" s="278" t="s">
        <v>281</v>
      </c>
      <c r="AR71" s="278" t="s">
        <v>273</v>
      </c>
      <c r="AS71" s="407" t="s">
        <v>10384</v>
      </c>
      <c r="AT71" s="278" t="s">
        <v>11973</v>
      </c>
      <c r="AU71" s="277">
        <v>42031</v>
      </c>
      <c r="AV71" s="278" t="s">
        <v>2643</v>
      </c>
      <c r="AW71" s="285">
        <v>0</v>
      </c>
      <c r="AX71" s="278" t="s">
        <v>15119</v>
      </c>
      <c r="AY71" s="277">
        <v>40729</v>
      </c>
      <c r="AZ71" s="279">
        <v>40752.709027777775</v>
      </c>
      <c r="BA71" s="278" t="s">
        <v>36</v>
      </c>
      <c r="BB71" s="285">
        <v>50000</v>
      </c>
      <c r="BC71" s="277">
        <v>40729</v>
      </c>
      <c r="BD71" s="277">
        <v>42031</v>
      </c>
      <c r="BE71" s="322">
        <f t="shared" si="5"/>
        <v>1302</v>
      </c>
      <c r="BF71" s="323">
        <f t="shared" si="6"/>
        <v>43.4</v>
      </c>
      <c r="BG71" s="275"/>
    </row>
    <row r="72" spans="1:59" ht="15.75" customHeight="1" x14ac:dyDescent="0.25">
      <c r="A72" s="275" t="s">
        <v>10207</v>
      </c>
      <c r="B72" s="275">
        <v>14</v>
      </c>
      <c r="C72" s="275" t="s">
        <v>2528</v>
      </c>
      <c r="D72" s="275" t="s">
        <v>2531</v>
      </c>
      <c r="E72" s="275" t="s">
        <v>15566</v>
      </c>
      <c r="F72" s="275" t="s">
        <v>15053</v>
      </c>
      <c r="G72" s="275" t="s">
        <v>8711</v>
      </c>
      <c r="H72" s="275" t="s">
        <v>57</v>
      </c>
      <c r="I72" s="324">
        <v>15247.32</v>
      </c>
      <c r="J72" s="324">
        <f>I72</f>
        <v>15247.32</v>
      </c>
      <c r="K72" s="289">
        <f t="shared" si="7"/>
        <v>0</v>
      </c>
      <c r="L72" s="285">
        <v>0</v>
      </c>
      <c r="M72" s="287" t="s">
        <v>16077</v>
      </c>
      <c r="N72" s="275" t="s">
        <v>15546</v>
      </c>
      <c r="O72" s="278">
        <v>1487056</v>
      </c>
      <c r="P72" s="278" t="s">
        <v>15504</v>
      </c>
      <c r="Q72" s="278" t="s">
        <v>15410</v>
      </c>
      <c r="R72" s="278" t="s">
        <v>2646</v>
      </c>
      <c r="S72" s="278" t="s">
        <v>15318</v>
      </c>
      <c r="T72" s="278" t="s">
        <v>15227</v>
      </c>
      <c r="U72" s="277">
        <v>41013</v>
      </c>
      <c r="V72" s="275"/>
      <c r="W72" s="285">
        <v>30000</v>
      </c>
      <c r="X72" s="285">
        <v>30000</v>
      </c>
      <c r="Y72" s="324">
        <v>0</v>
      </c>
      <c r="Z72" s="324">
        <v>0</v>
      </c>
      <c r="AA72" s="273">
        <v>0</v>
      </c>
      <c r="AB72" s="285">
        <v>15247.32</v>
      </c>
      <c r="AC72" s="278" t="s">
        <v>26</v>
      </c>
      <c r="AD72" s="285">
        <v>15247.32</v>
      </c>
      <c r="AE72" s="285">
        <v>0</v>
      </c>
      <c r="AF72" s="278" t="s">
        <v>27</v>
      </c>
      <c r="AG72" s="285">
        <v>0</v>
      </c>
      <c r="AH72" s="278" t="s">
        <v>2629</v>
      </c>
      <c r="AI72" s="278" t="s">
        <v>2625</v>
      </c>
      <c r="AJ72" s="278" t="s">
        <v>2626</v>
      </c>
      <c r="AK72" s="276" t="s">
        <v>28</v>
      </c>
      <c r="AL72" s="278" t="s">
        <v>37</v>
      </c>
      <c r="AM72" s="278" t="s">
        <v>13897</v>
      </c>
      <c r="AN72" s="278" t="s">
        <v>31</v>
      </c>
      <c r="AO72" s="278" t="s">
        <v>2632</v>
      </c>
      <c r="AP72" s="278" t="s">
        <v>139</v>
      </c>
      <c r="AQ72" s="278" t="s">
        <v>281</v>
      </c>
      <c r="AR72" s="278" t="s">
        <v>273</v>
      </c>
      <c r="AS72" s="407" t="s">
        <v>10384</v>
      </c>
      <c r="AT72" s="278" t="s">
        <v>11973</v>
      </c>
      <c r="AU72" s="277">
        <v>42023</v>
      </c>
      <c r="AV72" s="278" t="s">
        <v>13910</v>
      </c>
      <c r="AW72" s="285">
        <v>0</v>
      </c>
      <c r="AX72" s="278" t="s">
        <v>15120</v>
      </c>
      <c r="AY72" s="277">
        <v>41085</v>
      </c>
      <c r="AZ72" s="279">
        <v>41103.034722222219</v>
      </c>
      <c r="BA72" s="278" t="s">
        <v>36</v>
      </c>
      <c r="BB72" s="285">
        <v>30000</v>
      </c>
      <c r="BC72" s="277">
        <v>41085</v>
      </c>
      <c r="BD72" s="277">
        <v>42023</v>
      </c>
      <c r="BE72" s="322">
        <f t="shared" si="5"/>
        <v>938</v>
      </c>
      <c r="BF72" s="323">
        <f t="shared" si="6"/>
        <v>31.266666666666666</v>
      </c>
      <c r="BG72" s="275"/>
    </row>
    <row r="73" spans="1:59" ht="15.75" customHeight="1" x14ac:dyDescent="0.25">
      <c r="A73" s="275" t="s">
        <v>10207</v>
      </c>
      <c r="B73" s="275">
        <v>93</v>
      </c>
      <c r="C73" s="275" t="s">
        <v>2527</v>
      </c>
      <c r="D73" s="275" t="s">
        <v>2533</v>
      </c>
      <c r="E73" s="275" t="s">
        <v>15057</v>
      </c>
      <c r="F73" s="275" t="s">
        <v>15053</v>
      </c>
      <c r="G73" s="275" t="s">
        <v>15065</v>
      </c>
      <c r="H73" s="275" t="s">
        <v>2509</v>
      </c>
      <c r="I73" s="287">
        <v>71725.62</v>
      </c>
      <c r="J73" s="287">
        <v>55000</v>
      </c>
      <c r="K73" s="289">
        <f t="shared" si="7"/>
        <v>16725.619999999995</v>
      </c>
      <c r="L73" s="285">
        <f>K73*0.1</f>
        <v>1672.5619999999997</v>
      </c>
      <c r="M73" s="287" t="s">
        <v>16067</v>
      </c>
      <c r="N73" s="275" t="s">
        <v>15546</v>
      </c>
      <c r="O73" s="278">
        <v>1501875</v>
      </c>
      <c r="P73" s="278" t="s">
        <v>15505</v>
      </c>
      <c r="Q73" s="278" t="s">
        <v>15411</v>
      </c>
      <c r="R73" s="278" t="s">
        <v>2622</v>
      </c>
      <c r="S73" s="278" t="s">
        <v>15319</v>
      </c>
      <c r="T73" s="278" t="s">
        <v>15228</v>
      </c>
      <c r="U73" s="277">
        <v>40225</v>
      </c>
      <c r="V73" s="275"/>
      <c r="W73" s="285">
        <v>87272</v>
      </c>
      <c r="X73" s="285">
        <v>87272</v>
      </c>
      <c r="Y73" s="324">
        <v>0</v>
      </c>
      <c r="Z73" s="324">
        <v>0</v>
      </c>
      <c r="AA73" s="273">
        <v>0</v>
      </c>
      <c r="AB73" s="285">
        <v>55000</v>
      </c>
      <c r="AC73" s="278" t="s">
        <v>26</v>
      </c>
      <c r="AD73" s="285">
        <v>55000</v>
      </c>
      <c r="AE73" s="285">
        <v>0</v>
      </c>
      <c r="AF73" s="278" t="s">
        <v>27</v>
      </c>
      <c r="AG73" s="285">
        <v>0</v>
      </c>
      <c r="AH73" s="278" t="s">
        <v>2629</v>
      </c>
      <c r="AI73" s="278" t="s">
        <v>2625</v>
      </c>
      <c r="AJ73" s="278" t="s">
        <v>2626</v>
      </c>
      <c r="AK73" s="276" t="s">
        <v>28</v>
      </c>
      <c r="AL73" s="276" t="s">
        <v>44</v>
      </c>
      <c r="AM73" s="278" t="s">
        <v>136</v>
      </c>
      <c r="AN73" s="278" t="s">
        <v>31</v>
      </c>
      <c r="AO73" s="278" t="s">
        <v>2665</v>
      </c>
      <c r="AP73" s="278" t="s">
        <v>32</v>
      </c>
      <c r="AQ73" s="278" t="s">
        <v>39</v>
      </c>
      <c r="AR73" s="278" t="s">
        <v>40</v>
      </c>
      <c r="AS73" s="407" t="s">
        <v>41</v>
      </c>
      <c r="AT73" s="278" t="s">
        <v>11973</v>
      </c>
      <c r="AU73" s="277">
        <v>42025</v>
      </c>
      <c r="AV73" s="278" t="s">
        <v>2637</v>
      </c>
      <c r="AW73" s="285">
        <v>0</v>
      </c>
      <c r="AX73" s="278" t="s">
        <v>15121</v>
      </c>
      <c r="AY73" s="277">
        <v>41088</v>
      </c>
      <c r="AZ73" s="279">
        <v>41134.500694444447</v>
      </c>
      <c r="BA73" s="278" t="s">
        <v>36</v>
      </c>
      <c r="BB73" s="285">
        <v>87272</v>
      </c>
      <c r="BC73" s="277">
        <v>41088</v>
      </c>
      <c r="BD73" s="277">
        <v>42025</v>
      </c>
      <c r="BE73" s="322">
        <f t="shared" si="5"/>
        <v>937</v>
      </c>
      <c r="BF73" s="323">
        <f t="shared" si="6"/>
        <v>31.233333333333334</v>
      </c>
      <c r="BG73" s="275"/>
    </row>
    <row r="74" spans="1:59" ht="15.75" customHeight="1" x14ac:dyDescent="0.25">
      <c r="A74" s="275" t="s">
        <v>10207</v>
      </c>
      <c r="B74" s="275">
        <v>82</v>
      </c>
      <c r="C74" s="275" t="s">
        <v>2527</v>
      </c>
      <c r="D74" s="275" t="s">
        <v>2554</v>
      </c>
      <c r="E74" s="275" t="s">
        <v>15567</v>
      </c>
      <c r="F74" s="275" t="s">
        <v>15053</v>
      </c>
      <c r="G74" s="275" t="s">
        <v>8711</v>
      </c>
      <c r="H74" s="275" t="s">
        <v>43</v>
      </c>
      <c r="I74" s="324">
        <v>35934.639999999999</v>
      </c>
      <c r="J74" s="324">
        <f>I74</f>
        <v>35934.639999999999</v>
      </c>
      <c r="K74" s="289">
        <f t="shared" si="7"/>
        <v>0</v>
      </c>
      <c r="L74" s="285">
        <v>5390.2</v>
      </c>
      <c r="M74" s="287" t="s">
        <v>16068</v>
      </c>
      <c r="N74" s="275" t="s">
        <v>15546</v>
      </c>
      <c r="O74" s="278">
        <v>1530547</v>
      </c>
      <c r="P74" s="278" t="s">
        <v>15506</v>
      </c>
      <c r="Q74" s="278" t="s">
        <v>15412</v>
      </c>
      <c r="R74" s="278" t="s">
        <v>2622</v>
      </c>
      <c r="S74" s="278" t="s">
        <v>15320</v>
      </c>
      <c r="T74" s="278" t="s">
        <v>15229</v>
      </c>
      <c r="U74" s="277">
        <v>40765</v>
      </c>
      <c r="V74" s="275"/>
      <c r="W74" s="285">
        <v>231</v>
      </c>
      <c r="X74" s="285">
        <v>231</v>
      </c>
      <c r="Y74" s="324">
        <v>0</v>
      </c>
      <c r="Z74" s="324">
        <v>0</v>
      </c>
      <c r="AA74" s="273">
        <v>0</v>
      </c>
      <c r="AB74" s="285">
        <v>231</v>
      </c>
      <c r="AC74" s="278" t="s">
        <v>50</v>
      </c>
      <c r="AD74" s="285">
        <v>115.5</v>
      </c>
      <c r="AE74" s="285">
        <v>0</v>
      </c>
      <c r="AF74" s="278" t="s">
        <v>27</v>
      </c>
      <c r="AG74" s="285">
        <v>0</v>
      </c>
      <c r="AH74" s="278" t="s">
        <v>2629</v>
      </c>
      <c r="AI74" s="278" t="s">
        <v>2625</v>
      </c>
      <c r="AJ74" s="278" t="s">
        <v>2626</v>
      </c>
      <c r="AK74" s="276" t="s">
        <v>28</v>
      </c>
      <c r="AL74" s="278" t="s">
        <v>14227</v>
      </c>
      <c r="AM74" s="278" t="s">
        <v>136</v>
      </c>
      <c r="AN74" s="278" t="s">
        <v>31</v>
      </c>
      <c r="AO74" s="278" t="s">
        <v>2641</v>
      </c>
      <c r="AP74" s="278" t="s">
        <v>32</v>
      </c>
      <c r="AQ74" s="278" t="s">
        <v>15169</v>
      </c>
      <c r="AR74" s="278" t="s">
        <v>53</v>
      </c>
      <c r="AS74" s="407" t="s">
        <v>71</v>
      </c>
      <c r="AT74" s="278" t="s">
        <v>11973</v>
      </c>
      <c r="AU74" s="277">
        <v>42023</v>
      </c>
      <c r="AV74" s="278" t="s">
        <v>13914</v>
      </c>
      <c r="AW74" s="285">
        <v>0</v>
      </c>
      <c r="AX74" s="278" t="s">
        <v>15122</v>
      </c>
      <c r="AY74" s="277">
        <v>41180</v>
      </c>
      <c r="AZ74" s="279">
        <v>41192.070138888892</v>
      </c>
      <c r="BA74" s="278" t="s">
        <v>36</v>
      </c>
      <c r="BB74" s="285">
        <v>231</v>
      </c>
      <c r="BC74" s="277">
        <v>41180</v>
      </c>
      <c r="BD74" s="277">
        <v>42023</v>
      </c>
      <c r="BE74" s="322">
        <f t="shared" si="5"/>
        <v>843</v>
      </c>
      <c r="BF74" s="323">
        <f t="shared" si="6"/>
        <v>28.1</v>
      </c>
      <c r="BG74" s="275"/>
    </row>
    <row r="75" spans="1:59" ht="15.75" customHeight="1" x14ac:dyDescent="0.25">
      <c r="A75" s="275" t="s">
        <v>10207</v>
      </c>
      <c r="B75" s="275">
        <v>14</v>
      </c>
      <c r="C75" s="275" t="s">
        <v>2528</v>
      </c>
      <c r="D75" s="275" t="s">
        <v>2531</v>
      </c>
      <c r="E75" s="275" t="s">
        <v>15566</v>
      </c>
      <c r="F75" s="275" t="s">
        <v>15053</v>
      </c>
      <c r="G75" s="275" t="s">
        <v>8711</v>
      </c>
      <c r="H75" s="278" t="s">
        <v>7456</v>
      </c>
      <c r="I75" s="324">
        <v>112150.01</v>
      </c>
      <c r="J75" s="289">
        <v>0</v>
      </c>
      <c r="K75" s="289">
        <f t="shared" si="7"/>
        <v>112150.01</v>
      </c>
      <c r="L75" s="284">
        <v>0</v>
      </c>
      <c r="M75" s="287" t="s">
        <v>16077</v>
      </c>
      <c r="N75" s="275" t="s">
        <v>15546</v>
      </c>
      <c r="O75" s="278">
        <v>1586411</v>
      </c>
      <c r="P75" s="278" t="s">
        <v>15507</v>
      </c>
      <c r="Q75" s="278" t="s">
        <v>15413</v>
      </c>
      <c r="R75" s="278" t="s">
        <v>2646</v>
      </c>
      <c r="S75" s="278" t="s">
        <v>15321</v>
      </c>
      <c r="T75" s="278" t="s">
        <v>15230</v>
      </c>
      <c r="U75" s="277">
        <v>41254</v>
      </c>
      <c r="V75" s="275"/>
      <c r="W75" s="285">
        <v>84000</v>
      </c>
      <c r="X75" s="285">
        <v>84000</v>
      </c>
      <c r="Y75" s="324">
        <v>0</v>
      </c>
      <c r="Z75" s="324">
        <v>0</v>
      </c>
      <c r="AA75" s="273">
        <v>0</v>
      </c>
      <c r="AB75" s="285">
        <v>84000</v>
      </c>
      <c r="AC75" s="278" t="s">
        <v>50</v>
      </c>
      <c r="AD75" s="285">
        <v>42000</v>
      </c>
      <c r="AE75" s="285">
        <v>0</v>
      </c>
      <c r="AF75" s="278" t="s">
        <v>27</v>
      </c>
      <c r="AG75" s="285">
        <v>0</v>
      </c>
      <c r="AH75" s="278" t="s">
        <v>2629</v>
      </c>
      <c r="AI75" s="278" t="s">
        <v>2630</v>
      </c>
      <c r="AJ75" s="278"/>
      <c r="AK75" s="276" t="s">
        <v>28</v>
      </c>
      <c r="AL75" s="278" t="s">
        <v>37</v>
      </c>
      <c r="AM75" s="278" t="s">
        <v>12630</v>
      </c>
      <c r="AN75" s="278" t="s">
        <v>45</v>
      </c>
      <c r="AO75" s="278" t="s">
        <v>2632</v>
      </c>
      <c r="AP75" s="278" t="s">
        <v>139</v>
      </c>
      <c r="AQ75" s="278" t="s">
        <v>293</v>
      </c>
      <c r="AR75" s="278" t="s">
        <v>40</v>
      </c>
      <c r="AS75" s="407" t="s">
        <v>41</v>
      </c>
      <c r="AT75" s="278" t="s">
        <v>11973</v>
      </c>
      <c r="AU75" s="277">
        <v>42030</v>
      </c>
      <c r="AV75" s="278" t="s">
        <v>13916</v>
      </c>
      <c r="AW75" s="285">
        <v>0</v>
      </c>
      <c r="AX75" s="278" t="s">
        <v>15123</v>
      </c>
      <c r="AY75" s="277">
        <v>41303</v>
      </c>
      <c r="AZ75" s="279">
        <v>41326.023611111108</v>
      </c>
      <c r="BA75" s="278" t="s">
        <v>36</v>
      </c>
      <c r="BB75" s="285">
        <v>84000</v>
      </c>
      <c r="BC75" s="277">
        <v>41303</v>
      </c>
      <c r="BD75" s="277">
        <v>42030</v>
      </c>
      <c r="BE75" s="322">
        <f t="shared" si="5"/>
        <v>727</v>
      </c>
      <c r="BF75" s="323">
        <f t="shared" si="6"/>
        <v>24.233333333333334</v>
      </c>
      <c r="BG75" s="275"/>
    </row>
    <row r="76" spans="1:59" ht="15.75" customHeight="1" x14ac:dyDescent="0.25">
      <c r="A76" s="275" t="s">
        <v>10207</v>
      </c>
      <c r="B76" s="275">
        <v>82</v>
      </c>
      <c r="C76" s="275" t="s">
        <v>2527</v>
      </c>
      <c r="D76" s="275" t="s">
        <v>11357</v>
      </c>
      <c r="E76" s="275" t="s">
        <v>15551</v>
      </c>
      <c r="F76" s="275" t="s">
        <v>15053</v>
      </c>
      <c r="G76" s="275" t="s">
        <v>15058</v>
      </c>
      <c r="H76" s="275" t="s">
        <v>2509</v>
      </c>
      <c r="I76" s="326">
        <v>55008.14</v>
      </c>
      <c r="J76" s="327">
        <v>50000</v>
      </c>
      <c r="K76" s="326">
        <f t="shared" si="7"/>
        <v>5008.1399999999994</v>
      </c>
      <c r="L76" s="285">
        <f>K76*0.15</f>
        <v>751.22099999999989</v>
      </c>
      <c r="M76" s="287" t="s">
        <v>16068</v>
      </c>
      <c r="N76" s="275" t="s">
        <v>15546</v>
      </c>
      <c r="O76" s="278">
        <v>1706562</v>
      </c>
      <c r="P76" s="278" t="s">
        <v>15508</v>
      </c>
      <c r="Q76" s="278" t="s">
        <v>15414</v>
      </c>
      <c r="R76" s="278" t="s">
        <v>2622</v>
      </c>
      <c r="S76" s="278" t="s">
        <v>15322</v>
      </c>
      <c r="T76" s="278" t="s">
        <v>15231</v>
      </c>
      <c r="U76" s="277">
        <v>41372</v>
      </c>
      <c r="V76" s="275"/>
      <c r="W76" s="285">
        <v>15639</v>
      </c>
      <c r="X76" s="285">
        <v>15639</v>
      </c>
      <c r="Y76" s="324">
        <v>0</v>
      </c>
      <c r="Z76" s="324">
        <v>0</v>
      </c>
      <c r="AA76" s="273">
        <v>0</v>
      </c>
      <c r="AB76" s="285">
        <v>15639</v>
      </c>
      <c r="AC76" s="278" t="s">
        <v>26</v>
      </c>
      <c r="AD76" s="285">
        <v>15639</v>
      </c>
      <c r="AE76" s="285">
        <v>0</v>
      </c>
      <c r="AF76" s="278" t="s">
        <v>27</v>
      </c>
      <c r="AG76" s="285">
        <v>0</v>
      </c>
      <c r="AH76" s="278" t="s">
        <v>2629</v>
      </c>
      <c r="AI76" s="278" t="s">
        <v>2630</v>
      </c>
      <c r="AJ76" s="278"/>
      <c r="AK76" s="276" t="s">
        <v>28</v>
      </c>
      <c r="AL76" s="276" t="s">
        <v>44</v>
      </c>
      <c r="AM76" s="278"/>
      <c r="AN76" s="278" t="s">
        <v>127</v>
      </c>
      <c r="AO76" s="278" t="s">
        <v>2634</v>
      </c>
      <c r="AP76" s="278" t="s">
        <v>32</v>
      </c>
      <c r="AQ76" s="278" t="s">
        <v>98</v>
      </c>
      <c r="AR76" s="278" t="s">
        <v>40</v>
      </c>
      <c r="AS76" s="407" t="s">
        <v>41</v>
      </c>
      <c r="AT76" s="278" t="s">
        <v>11973</v>
      </c>
      <c r="AU76" s="277">
        <v>42025</v>
      </c>
      <c r="AV76" s="278" t="s">
        <v>2643</v>
      </c>
      <c r="AW76" s="285">
        <v>0</v>
      </c>
      <c r="AX76" s="278" t="s">
        <v>15124</v>
      </c>
      <c r="AY76" s="277">
        <v>41509</v>
      </c>
      <c r="AZ76" s="279">
        <v>41521.982638888891</v>
      </c>
      <c r="BA76" s="278" t="s">
        <v>36</v>
      </c>
      <c r="BB76" s="285">
        <v>15639</v>
      </c>
      <c r="BC76" s="277">
        <v>41509</v>
      </c>
      <c r="BD76" s="277">
        <v>42025</v>
      </c>
      <c r="BE76" s="322">
        <f t="shared" si="5"/>
        <v>516</v>
      </c>
      <c r="BF76" s="323">
        <f t="shared" si="6"/>
        <v>17.2</v>
      </c>
      <c r="BG76" s="275"/>
    </row>
    <row r="77" spans="1:59" ht="15.75" customHeight="1" x14ac:dyDescent="0.25">
      <c r="A77" s="275" t="s">
        <v>10207</v>
      </c>
      <c r="B77" s="275">
        <v>14</v>
      </c>
      <c r="C77" s="275" t="s">
        <v>2528</v>
      </c>
      <c r="D77" s="275" t="s">
        <v>2531</v>
      </c>
      <c r="E77" s="275" t="s">
        <v>15559</v>
      </c>
      <c r="F77" s="275" t="s">
        <v>15064</v>
      </c>
      <c r="G77" s="275" t="s">
        <v>13987</v>
      </c>
      <c r="H77" s="275" t="s">
        <v>57</v>
      </c>
      <c r="I77" s="324">
        <v>3008.31</v>
      </c>
      <c r="J77" s="324">
        <f>I77</f>
        <v>3008.31</v>
      </c>
      <c r="K77" s="289">
        <f t="shared" si="7"/>
        <v>0</v>
      </c>
      <c r="L77" s="285">
        <v>451.25</v>
      </c>
      <c r="M77" s="287" t="s">
        <v>16068</v>
      </c>
      <c r="N77" s="275" t="s">
        <v>15546</v>
      </c>
      <c r="O77" s="278">
        <v>1721999</v>
      </c>
      <c r="P77" s="278" t="s">
        <v>15509</v>
      </c>
      <c r="Q77" s="278" t="s">
        <v>15415</v>
      </c>
      <c r="R77" s="278" t="s">
        <v>2646</v>
      </c>
      <c r="S77" s="278" t="s">
        <v>15323</v>
      </c>
      <c r="T77" s="278" t="s">
        <v>15232</v>
      </c>
      <c r="U77" s="277">
        <v>41340</v>
      </c>
      <c r="V77" s="275"/>
      <c r="W77" s="285">
        <v>8906.2000000000007</v>
      </c>
      <c r="X77" s="285">
        <v>15475</v>
      </c>
      <c r="Y77" s="324">
        <v>0</v>
      </c>
      <c r="Z77" s="324">
        <v>0</v>
      </c>
      <c r="AA77" s="273">
        <v>0</v>
      </c>
      <c r="AB77" s="285">
        <v>3008.31</v>
      </c>
      <c r="AC77" s="278" t="s">
        <v>26</v>
      </c>
      <c r="AD77" s="285">
        <v>3008.31</v>
      </c>
      <c r="AE77" s="285">
        <v>0</v>
      </c>
      <c r="AF77" s="278" t="s">
        <v>27</v>
      </c>
      <c r="AG77" s="285">
        <v>0</v>
      </c>
      <c r="AH77" s="278" t="s">
        <v>2629</v>
      </c>
      <c r="AI77" s="278" t="s">
        <v>2630</v>
      </c>
      <c r="AJ77" s="278"/>
      <c r="AK77" s="276" t="s">
        <v>28</v>
      </c>
      <c r="AL77" s="278" t="s">
        <v>37</v>
      </c>
      <c r="AM77" s="278" t="s">
        <v>12630</v>
      </c>
      <c r="AN77" s="278" t="s">
        <v>31</v>
      </c>
      <c r="AO77" s="278" t="s">
        <v>2653</v>
      </c>
      <c r="AP77" s="278" t="s">
        <v>32</v>
      </c>
      <c r="AQ77" s="278" t="s">
        <v>198</v>
      </c>
      <c r="AR77" s="278" t="s">
        <v>34</v>
      </c>
      <c r="AS77" s="407" t="s">
        <v>71</v>
      </c>
      <c r="AT77" s="278" t="s">
        <v>11973</v>
      </c>
      <c r="AU77" s="277">
        <v>42031</v>
      </c>
      <c r="AV77" s="278" t="s">
        <v>13915</v>
      </c>
      <c r="AW77" s="285">
        <v>0</v>
      </c>
      <c r="AX77" s="278" t="s">
        <v>15125</v>
      </c>
      <c r="AY77" s="277">
        <v>41533</v>
      </c>
      <c r="AZ77" s="279">
        <v>41548.96875</v>
      </c>
      <c r="BA77" s="278" t="s">
        <v>36</v>
      </c>
      <c r="BB77" s="285">
        <v>8906.2000000000007</v>
      </c>
      <c r="BC77" s="277">
        <v>41533</v>
      </c>
      <c r="BD77" s="277">
        <v>42031</v>
      </c>
      <c r="BE77" s="322">
        <f t="shared" si="5"/>
        <v>498</v>
      </c>
      <c r="BF77" s="323">
        <f t="shared" si="6"/>
        <v>16.600000000000001</v>
      </c>
      <c r="BG77" s="275"/>
    </row>
    <row r="78" spans="1:59" ht="15.75" customHeight="1" x14ac:dyDescent="0.25">
      <c r="A78" s="275" t="s">
        <v>10207</v>
      </c>
      <c r="B78" s="275">
        <v>14</v>
      </c>
      <c r="C78" s="275" t="s">
        <v>2528</v>
      </c>
      <c r="D78" s="275" t="s">
        <v>12202</v>
      </c>
      <c r="E78" s="275" t="s">
        <v>15553</v>
      </c>
      <c r="F78" s="275" t="s">
        <v>15053</v>
      </c>
      <c r="G78" s="275" t="s">
        <v>8975</v>
      </c>
      <c r="H78" s="278" t="s">
        <v>7456</v>
      </c>
      <c r="I78" s="340">
        <v>9955.9302000000007</v>
      </c>
      <c r="J78" s="289">
        <v>0</v>
      </c>
      <c r="K78" s="289">
        <f t="shared" si="7"/>
        <v>9955.9302000000007</v>
      </c>
      <c r="L78" s="284">
        <v>0</v>
      </c>
      <c r="M78" s="287" t="s">
        <v>16077</v>
      </c>
      <c r="N78" s="275" t="s">
        <v>15546</v>
      </c>
      <c r="O78" s="278">
        <v>1957679</v>
      </c>
      <c r="P78" s="278" t="s">
        <v>15510</v>
      </c>
      <c r="Q78" s="278" t="s">
        <v>15416</v>
      </c>
      <c r="R78" s="278" t="s">
        <v>2646</v>
      </c>
      <c r="S78" s="278" t="s">
        <v>15324</v>
      </c>
      <c r="T78" s="278" t="s">
        <v>15233</v>
      </c>
      <c r="U78" s="277">
        <v>41818</v>
      </c>
      <c r="V78" s="275"/>
      <c r="W78" s="285">
        <v>9638.99</v>
      </c>
      <c r="X78" s="285">
        <v>12000</v>
      </c>
      <c r="Y78" s="324">
        <v>0</v>
      </c>
      <c r="Z78" s="324">
        <v>0</v>
      </c>
      <c r="AA78" s="273">
        <v>0</v>
      </c>
      <c r="AB78" s="285">
        <v>9638.99</v>
      </c>
      <c r="AC78" s="278" t="s">
        <v>50</v>
      </c>
      <c r="AD78" s="285">
        <v>4819.5</v>
      </c>
      <c r="AE78" s="285">
        <v>0</v>
      </c>
      <c r="AF78" s="278" t="s">
        <v>27</v>
      </c>
      <c r="AG78" s="285">
        <v>0</v>
      </c>
      <c r="AH78" s="278" t="s">
        <v>2629</v>
      </c>
      <c r="AI78" s="278" t="s">
        <v>2630</v>
      </c>
      <c r="AJ78" s="278"/>
      <c r="AK78" s="276" t="s">
        <v>28</v>
      </c>
      <c r="AL78" s="278" t="s">
        <v>37</v>
      </c>
      <c r="AM78" s="278" t="s">
        <v>13405</v>
      </c>
      <c r="AN78" s="278" t="s">
        <v>31</v>
      </c>
      <c r="AO78" s="278" t="s">
        <v>2632</v>
      </c>
      <c r="AP78" s="278" t="s">
        <v>139</v>
      </c>
      <c r="AQ78" s="278" t="s">
        <v>56</v>
      </c>
      <c r="AR78" s="278" t="s">
        <v>53</v>
      </c>
      <c r="AS78" s="407" t="s">
        <v>71</v>
      </c>
      <c r="AT78" s="278" t="s">
        <v>11973</v>
      </c>
      <c r="AU78" s="277">
        <v>42023</v>
      </c>
      <c r="AV78" s="278" t="s">
        <v>13916</v>
      </c>
      <c r="AW78" s="285">
        <v>0</v>
      </c>
      <c r="AX78" s="278" t="s">
        <v>15126</v>
      </c>
      <c r="AY78" s="277">
        <v>41920</v>
      </c>
      <c r="AZ78" s="279">
        <v>41932.962500000001</v>
      </c>
      <c r="BA78" s="278" t="s">
        <v>36</v>
      </c>
      <c r="BB78" s="285">
        <v>9638.99</v>
      </c>
      <c r="BC78" s="277">
        <v>41920</v>
      </c>
      <c r="BD78" s="277">
        <v>42023</v>
      </c>
      <c r="BE78" s="322">
        <f t="shared" si="5"/>
        <v>103</v>
      </c>
      <c r="BF78" s="323">
        <f t="shared" si="6"/>
        <v>3.4333333333333331</v>
      </c>
      <c r="BG78" s="275"/>
    </row>
    <row r="79" spans="1:59" ht="15.75" customHeight="1" x14ac:dyDescent="0.25">
      <c r="A79" s="275" t="s">
        <v>10207</v>
      </c>
      <c r="B79" s="275">
        <v>82</v>
      </c>
      <c r="C79" s="275" t="s">
        <v>2527</v>
      </c>
      <c r="D79" s="275" t="s">
        <v>12786</v>
      </c>
      <c r="E79" s="275" t="s">
        <v>8717</v>
      </c>
      <c r="F79" s="275" t="s">
        <v>15053</v>
      </c>
      <c r="G79" s="275" t="s">
        <v>8975</v>
      </c>
      <c r="H79" s="275" t="s">
        <v>2509</v>
      </c>
      <c r="I79" s="331">
        <v>31678.5</v>
      </c>
      <c r="J79" s="327">
        <v>22000</v>
      </c>
      <c r="K79" s="326">
        <f t="shared" si="7"/>
        <v>9678.5</v>
      </c>
      <c r="L79" s="285">
        <v>0</v>
      </c>
      <c r="M79" s="287" t="s">
        <v>16077</v>
      </c>
      <c r="N79" s="275" t="s">
        <v>15546</v>
      </c>
      <c r="O79" s="278">
        <v>1812017</v>
      </c>
      <c r="P79" s="278" t="s">
        <v>15511</v>
      </c>
      <c r="Q79" s="278" t="s">
        <v>15417</v>
      </c>
      <c r="R79" s="278" t="s">
        <v>2622</v>
      </c>
      <c r="S79" s="278" t="s">
        <v>15325</v>
      </c>
      <c r="T79" s="278" t="s">
        <v>15234</v>
      </c>
      <c r="U79" s="277">
        <v>41469</v>
      </c>
      <c r="V79" s="275"/>
      <c r="W79" s="285">
        <v>40000</v>
      </c>
      <c r="X79" s="285">
        <v>40000</v>
      </c>
      <c r="Y79" s="324">
        <v>0</v>
      </c>
      <c r="Z79" s="324">
        <v>0</v>
      </c>
      <c r="AA79" s="273">
        <v>0</v>
      </c>
      <c r="AB79" s="285">
        <v>22000</v>
      </c>
      <c r="AC79" s="278" t="s">
        <v>26</v>
      </c>
      <c r="AD79" s="285">
        <v>22000</v>
      </c>
      <c r="AE79" s="285">
        <v>0</v>
      </c>
      <c r="AF79" s="278" t="s">
        <v>27</v>
      </c>
      <c r="AG79" s="285">
        <v>0</v>
      </c>
      <c r="AH79" s="278" t="s">
        <v>2629</v>
      </c>
      <c r="AI79" s="278" t="s">
        <v>2630</v>
      </c>
      <c r="AJ79" s="278"/>
      <c r="AK79" s="276" t="s">
        <v>28</v>
      </c>
      <c r="AL79" s="278" t="s">
        <v>14227</v>
      </c>
      <c r="AM79" s="278" t="s">
        <v>12630</v>
      </c>
      <c r="AN79" s="278" t="s">
        <v>31</v>
      </c>
      <c r="AO79" s="278" t="s">
        <v>2632</v>
      </c>
      <c r="AP79" s="278" t="s">
        <v>139</v>
      </c>
      <c r="AQ79" s="278" t="s">
        <v>2760</v>
      </c>
      <c r="AR79" s="278" t="s">
        <v>132</v>
      </c>
      <c r="AS79" s="407" t="s">
        <v>142</v>
      </c>
      <c r="AT79" s="278" t="s">
        <v>11973</v>
      </c>
      <c r="AU79" s="277">
        <v>42030</v>
      </c>
      <c r="AV79" s="278" t="s">
        <v>2637</v>
      </c>
      <c r="AW79" s="285">
        <v>0</v>
      </c>
      <c r="AX79" s="278" t="s">
        <v>15127</v>
      </c>
      <c r="AY79" s="277">
        <v>41690</v>
      </c>
      <c r="AZ79" s="279">
        <v>41716.587500000001</v>
      </c>
      <c r="BA79" s="278" t="s">
        <v>36</v>
      </c>
      <c r="BB79" s="285">
        <v>40000</v>
      </c>
      <c r="BC79" s="277">
        <v>41690</v>
      </c>
      <c r="BD79" s="277">
        <v>42030</v>
      </c>
      <c r="BE79" s="322">
        <f t="shared" si="5"/>
        <v>340</v>
      </c>
      <c r="BF79" s="323">
        <f t="shared" si="6"/>
        <v>11.333333333333334</v>
      </c>
      <c r="BG79" s="275"/>
    </row>
    <row r="80" spans="1:59" ht="15.75" customHeight="1" x14ac:dyDescent="0.25">
      <c r="A80" s="275" t="s">
        <v>10207</v>
      </c>
      <c r="B80" s="275">
        <v>93</v>
      </c>
      <c r="C80" s="275" t="s">
        <v>2527</v>
      </c>
      <c r="D80" s="275" t="s">
        <v>3633</v>
      </c>
      <c r="E80" s="275" t="s">
        <v>8717</v>
      </c>
      <c r="F80" s="275" t="s">
        <v>8718</v>
      </c>
      <c r="G80" s="275" t="s">
        <v>8718</v>
      </c>
      <c r="H80" s="278" t="s">
        <v>7456</v>
      </c>
      <c r="I80" s="340">
        <v>78531.814600000012</v>
      </c>
      <c r="J80" s="289">
        <v>0</v>
      </c>
      <c r="K80" s="289">
        <f t="shared" si="7"/>
        <v>78531.814600000012</v>
      </c>
      <c r="L80" s="284">
        <v>0</v>
      </c>
      <c r="M80" s="287" t="s">
        <v>16077</v>
      </c>
      <c r="N80" s="275" t="s">
        <v>15546</v>
      </c>
      <c r="O80" s="278">
        <v>1849874</v>
      </c>
      <c r="P80" s="278" t="s">
        <v>15512</v>
      </c>
      <c r="Q80" s="278" t="s">
        <v>15418</v>
      </c>
      <c r="R80" s="278" t="s">
        <v>2622</v>
      </c>
      <c r="S80" s="278" t="s">
        <v>15326</v>
      </c>
      <c r="T80" s="278" t="s">
        <v>15235</v>
      </c>
      <c r="U80" s="277">
        <v>41579</v>
      </c>
      <c r="V80" s="275"/>
      <c r="W80" s="285">
        <v>70000</v>
      </c>
      <c r="X80" s="285">
        <v>70000</v>
      </c>
      <c r="Y80" s="324">
        <v>0</v>
      </c>
      <c r="Z80" s="324">
        <v>0</v>
      </c>
      <c r="AA80" s="273">
        <v>0</v>
      </c>
      <c r="AB80" s="285">
        <v>70000</v>
      </c>
      <c r="AC80" s="278" t="s">
        <v>50</v>
      </c>
      <c r="AD80" s="285">
        <v>35000</v>
      </c>
      <c r="AE80" s="285">
        <v>0</v>
      </c>
      <c r="AF80" s="278" t="s">
        <v>27</v>
      </c>
      <c r="AG80" s="285">
        <v>0</v>
      </c>
      <c r="AH80" s="278" t="s">
        <v>2629</v>
      </c>
      <c r="AI80" s="278" t="s">
        <v>2630</v>
      </c>
      <c r="AJ80" s="278"/>
      <c r="AK80" s="276" t="s">
        <v>28</v>
      </c>
      <c r="AL80" s="276" t="s">
        <v>44</v>
      </c>
      <c r="AM80" s="278" t="s">
        <v>136</v>
      </c>
      <c r="AN80" s="278" t="s">
        <v>31</v>
      </c>
      <c r="AO80" s="278" t="s">
        <v>2634</v>
      </c>
      <c r="AP80" s="278" t="s">
        <v>32</v>
      </c>
      <c r="AQ80" s="278" t="s">
        <v>2698</v>
      </c>
      <c r="AR80" s="278" t="s">
        <v>53</v>
      </c>
      <c r="AS80" s="407" t="s">
        <v>71</v>
      </c>
      <c r="AT80" s="278" t="s">
        <v>11973</v>
      </c>
      <c r="AU80" s="277">
        <v>42023</v>
      </c>
      <c r="AV80" s="278" t="s">
        <v>13916</v>
      </c>
      <c r="AW80" s="285">
        <v>0</v>
      </c>
      <c r="AX80" s="278" t="s">
        <v>15128</v>
      </c>
      <c r="AY80" s="277">
        <v>41754</v>
      </c>
      <c r="AZ80" s="279">
        <v>41772.123611111114</v>
      </c>
      <c r="BA80" s="278" t="s">
        <v>36</v>
      </c>
      <c r="BB80" s="285">
        <v>70000</v>
      </c>
      <c r="BC80" s="277">
        <v>41754</v>
      </c>
      <c r="BD80" s="277">
        <v>42023</v>
      </c>
      <c r="BE80" s="322">
        <f t="shared" si="5"/>
        <v>269</v>
      </c>
      <c r="BF80" s="323">
        <f t="shared" si="6"/>
        <v>8.9666666666666668</v>
      </c>
      <c r="BG80" s="275"/>
    </row>
    <row r="81" spans="1:59" ht="15.75" customHeight="1" x14ac:dyDescent="0.25">
      <c r="A81" s="275" t="s">
        <v>10207</v>
      </c>
      <c r="B81" s="275">
        <v>82</v>
      </c>
      <c r="C81" s="275" t="s">
        <v>2527</v>
      </c>
      <c r="D81" s="275" t="s">
        <v>2550</v>
      </c>
      <c r="E81" s="275" t="s">
        <v>15569</v>
      </c>
      <c r="F81" s="275" t="s">
        <v>15053</v>
      </c>
      <c r="G81" s="275" t="s">
        <v>8975</v>
      </c>
      <c r="H81" s="275" t="s">
        <v>2509</v>
      </c>
      <c r="I81" s="330">
        <v>15000</v>
      </c>
      <c r="J81" s="327">
        <v>15000</v>
      </c>
      <c r="K81" s="326">
        <f t="shared" si="7"/>
        <v>0</v>
      </c>
      <c r="L81" s="285">
        <v>1500</v>
      </c>
      <c r="M81" s="287" t="s">
        <v>16067</v>
      </c>
      <c r="N81" s="275" t="s">
        <v>9686</v>
      </c>
      <c r="O81" s="278">
        <v>1362614</v>
      </c>
      <c r="P81" s="278" t="s">
        <v>15513</v>
      </c>
      <c r="Q81" s="278" t="s">
        <v>15419</v>
      </c>
      <c r="R81" s="278" t="s">
        <v>2622</v>
      </c>
      <c r="S81" s="278" t="s">
        <v>15327</v>
      </c>
      <c r="T81" s="278" t="s">
        <v>15236</v>
      </c>
      <c r="U81" s="277">
        <v>40102</v>
      </c>
      <c r="V81" s="275"/>
      <c r="W81" s="285">
        <v>13467.48</v>
      </c>
      <c r="X81" s="285">
        <v>13467.48</v>
      </c>
      <c r="Y81" s="324">
        <v>0</v>
      </c>
      <c r="Z81" s="324">
        <v>0</v>
      </c>
      <c r="AA81" s="273">
        <v>0</v>
      </c>
      <c r="AB81" s="285">
        <v>13467.48</v>
      </c>
      <c r="AC81" s="278" t="s">
        <v>50</v>
      </c>
      <c r="AD81" s="285">
        <v>6733.74</v>
      </c>
      <c r="AE81" s="285">
        <v>0</v>
      </c>
      <c r="AF81" s="278" t="s">
        <v>27</v>
      </c>
      <c r="AG81" s="285">
        <v>0</v>
      </c>
      <c r="AH81" s="278" t="s">
        <v>2629</v>
      </c>
      <c r="AI81" s="278" t="s">
        <v>2625</v>
      </c>
      <c r="AJ81" s="278" t="s">
        <v>2626</v>
      </c>
      <c r="AK81" s="276" t="s">
        <v>28</v>
      </c>
      <c r="AL81" s="276" t="s">
        <v>44</v>
      </c>
      <c r="AM81" s="278" t="s">
        <v>136</v>
      </c>
      <c r="AN81" s="278" t="s">
        <v>31</v>
      </c>
      <c r="AO81" s="278" t="s">
        <v>2634</v>
      </c>
      <c r="AP81" s="278" t="s">
        <v>32</v>
      </c>
      <c r="AQ81" s="278" t="s">
        <v>2760</v>
      </c>
      <c r="AR81" s="278" t="s">
        <v>132</v>
      </c>
      <c r="AS81" s="407" t="s">
        <v>142</v>
      </c>
      <c r="AT81" s="278" t="s">
        <v>11973</v>
      </c>
      <c r="AU81" s="277">
        <v>42025</v>
      </c>
      <c r="AV81" s="278" t="s">
        <v>2660</v>
      </c>
      <c r="AW81" s="285">
        <v>0</v>
      </c>
      <c r="AX81" s="278" t="s">
        <v>15129</v>
      </c>
      <c r="AY81" s="277">
        <v>40562</v>
      </c>
      <c r="AZ81" s="279">
        <v>40786.083333333336</v>
      </c>
      <c r="BA81" s="278" t="s">
        <v>36</v>
      </c>
      <c r="BB81" s="285">
        <v>13467.48</v>
      </c>
      <c r="BC81" s="277">
        <v>40562</v>
      </c>
      <c r="BD81" s="277">
        <v>42025</v>
      </c>
      <c r="BE81" s="322">
        <f t="shared" si="5"/>
        <v>1463</v>
      </c>
      <c r="BF81" s="323">
        <f t="shared" si="6"/>
        <v>48.766666666666666</v>
      </c>
      <c r="BG81" s="275"/>
    </row>
    <row r="82" spans="1:59" ht="15.75" customHeight="1" x14ac:dyDescent="0.25">
      <c r="A82" s="275" t="s">
        <v>10207</v>
      </c>
      <c r="B82" s="275">
        <v>93</v>
      </c>
      <c r="C82" s="275" t="s">
        <v>2527</v>
      </c>
      <c r="D82" s="275" t="s">
        <v>2534</v>
      </c>
      <c r="E82" s="275" t="s">
        <v>10541</v>
      </c>
      <c r="F82" s="275" t="s">
        <v>15053</v>
      </c>
      <c r="G82" s="275" t="s">
        <v>15060</v>
      </c>
      <c r="H82" s="275" t="s">
        <v>2509</v>
      </c>
      <c r="I82" s="289">
        <v>148248.66</v>
      </c>
      <c r="J82" s="289">
        <v>136328.81</v>
      </c>
      <c r="K82" s="289">
        <f t="shared" si="7"/>
        <v>11919.850000000006</v>
      </c>
      <c r="L82" s="285">
        <f>K82*0.15</f>
        <v>1787.9775000000009</v>
      </c>
      <c r="M82" s="287" t="s">
        <v>16068</v>
      </c>
      <c r="N82" s="275" t="s">
        <v>9686</v>
      </c>
      <c r="O82" s="278">
        <v>794438</v>
      </c>
      <c r="P82" s="278" t="s">
        <v>15514</v>
      </c>
      <c r="Q82" s="278" t="s">
        <v>15420</v>
      </c>
      <c r="R82" s="278" t="s">
        <v>2622</v>
      </c>
      <c r="S82" s="278" t="s">
        <v>15328</v>
      </c>
      <c r="T82" s="278" t="s">
        <v>15237</v>
      </c>
      <c r="U82" s="277">
        <v>39083</v>
      </c>
      <c r="V82" s="275"/>
      <c r="W82" s="285">
        <v>4092.86</v>
      </c>
      <c r="X82" s="285">
        <v>4092.86</v>
      </c>
      <c r="Y82" s="324">
        <v>0</v>
      </c>
      <c r="Z82" s="324">
        <v>0</v>
      </c>
      <c r="AA82" s="273">
        <v>0</v>
      </c>
      <c r="AB82" s="285">
        <v>4092.86</v>
      </c>
      <c r="AC82" s="278" t="s">
        <v>26</v>
      </c>
      <c r="AD82" s="285">
        <v>4092.86</v>
      </c>
      <c r="AE82" s="285">
        <v>0</v>
      </c>
      <c r="AF82" s="278" t="s">
        <v>27</v>
      </c>
      <c r="AG82" s="285">
        <v>0</v>
      </c>
      <c r="AH82" s="278" t="s">
        <v>2624</v>
      </c>
      <c r="AI82" s="278" t="s">
        <v>2625</v>
      </c>
      <c r="AJ82" s="278" t="s">
        <v>2626</v>
      </c>
      <c r="AK82" s="276" t="s">
        <v>28</v>
      </c>
      <c r="AL82" s="278" t="s">
        <v>44</v>
      </c>
      <c r="AM82" s="278" t="s">
        <v>298</v>
      </c>
      <c r="AN82" s="278" t="s">
        <v>45</v>
      </c>
      <c r="AO82" s="278" t="s">
        <v>32</v>
      </c>
      <c r="AP82" s="278" t="s">
        <v>32</v>
      </c>
      <c r="AQ82" s="278" t="s">
        <v>15170</v>
      </c>
      <c r="AR82" s="278" t="s">
        <v>84</v>
      </c>
      <c r="AS82" s="407" t="s">
        <v>85</v>
      </c>
      <c r="AT82" s="278" t="s">
        <v>11973</v>
      </c>
      <c r="AU82" s="277">
        <v>42024</v>
      </c>
      <c r="AV82" s="278" t="s">
        <v>2637</v>
      </c>
      <c r="AW82" s="285">
        <v>0</v>
      </c>
      <c r="AX82" s="278" t="s">
        <v>15130</v>
      </c>
      <c r="AY82" s="277">
        <v>39459</v>
      </c>
      <c r="AZ82" s="279">
        <v>39765.647916666669</v>
      </c>
      <c r="BA82" s="278" t="s">
        <v>36</v>
      </c>
      <c r="BB82" s="285">
        <v>4092.86</v>
      </c>
      <c r="BC82" s="277">
        <v>39459</v>
      </c>
      <c r="BD82" s="277">
        <v>42024</v>
      </c>
      <c r="BE82" s="322">
        <f t="shared" si="5"/>
        <v>2565</v>
      </c>
      <c r="BF82" s="323">
        <f t="shared" si="6"/>
        <v>85.5</v>
      </c>
      <c r="BG82" s="275"/>
    </row>
    <row r="83" spans="1:59" ht="15.75" customHeight="1" x14ac:dyDescent="0.25">
      <c r="A83" s="275" t="s">
        <v>10207</v>
      </c>
      <c r="B83" s="275">
        <v>93</v>
      </c>
      <c r="C83" s="275" t="s">
        <v>2527</v>
      </c>
      <c r="D83" s="275" t="s">
        <v>2529</v>
      </c>
      <c r="E83" s="275" t="s">
        <v>8717</v>
      </c>
      <c r="F83" s="275" t="s">
        <v>8718</v>
      </c>
      <c r="G83" s="275" t="s">
        <v>8718</v>
      </c>
      <c r="H83" s="275" t="s">
        <v>43</v>
      </c>
      <c r="I83" s="324">
        <v>7644.74</v>
      </c>
      <c r="J83" s="324">
        <f t="shared" ref="J83:J84" si="8">I83</f>
        <v>7644.74</v>
      </c>
      <c r="K83" s="289">
        <f t="shared" si="7"/>
        <v>0</v>
      </c>
      <c r="L83" s="285">
        <v>0</v>
      </c>
      <c r="M83" s="287" t="s">
        <v>16077</v>
      </c>
      <c r="N83" s="275" t="s">
        <v>9686</v>
      </c>
      <c r="O83" s="278">
        <v>802187</v>
      </c>
      <c r="P83" s="278" t="s">
        <v>15515</v>
      </c>
      <c r="Q83" s="278" t="s">
        <v>15421</v>
      </c>
      <c r="R83" s="278" t="s">
        <v>2622</v>
      </c>
      <c r="S83" s="278" t="s">
        <v>15329</v>
      </c>
      <c r="T83" s="278" t="s">
        <v>15238</v>
      </c>
      <c r="U83" s="277">
        <v>39403</v>
      </c>
      <c r="V83" s="275"/>
      <c r="W83" s="285">
        <v>21344.16</v>
      </c>
      <c r="X83" s="285">
        <v>24393.4</v>
      </c>
      <c r="Y83" s="324">
        <v>0</v>
      </c>
      <c r="Z83" s="324">
        <v>0</v>
      </c>
      <c r="AA83" s="273">
        <v>0</v>
      </c>
      <c r="AB83" s="285">
        <v>7644.74</v>
      </c>
      <c r="AC83" s="278" t="s">
        <v>26</v>
      </c>
      <c r="AD83" s="285">
        <v>7644.74</v>
      </c>
      <c r="AE83" s="285">
        <v>100</v>
      </c>
      <c r="AF83" s="278" t="s">
        <v>27</v>
      </c>
      <c r="AG83" s="285">
        <v>0</v>
      </c>
      <c r="AH83" s="278" t="s">
        <v>2624</v>
      </c>
      <c r="AI83" s="278" t="s">
        <v>2625</v>
      </c>
      <c r="AJ83" s="278" t="s">
        <v>2626</v>
      </c>
      <c r="AK83" s="276" t="s">
        <v>28</v>
      </c>
      <c r="AL83" s="278" t="s">
        <v>44</v>
      </c>
      <c r="AM83" s="278" t="s">
        <v>443</v>
      </c>
      <c r="AN83" s="278" t="s">
        <v>45</v>
      </c>
      <c r="AO83" s="278" t="s">
        <v>2644</v>
      </c>
      <c r="AP83" s="278" t="s">
        <v>32</v>
      </c>
      <c r="AQ83" s="278" t="s">
        <v>529</v>
      </c>
      <c r="AR83" s="278" t="s">
        <v>34</v>
      </c>
      <c r="AS83" s="407" t="s">
        <v>71</v>
      </c>
      <c r="AT83" s="278" t="s">
        <v>11973</v>
      </c>
      <c r="AU83" s="277">
        <v>42025</v>
      </c>
      <c r="AV83" s="278" t="s">
        <v>13909</v>
      </c>
      <c r="AW83" s="285">
        <v>0</v>
      </c>
      <c r="AX83" s="278" t="s">
        <v>15131</v>
      </c>
      <c r="AY83" s="277">
        <v>39728</v>
      </c>
      <c r="AZ83" s="279">
        <v>39792.461805555555</v>
      </c>
      <c r="BA83" s="278" t="s">
        <v>36</v>
      </c>
      <c r="BB83" s="285">
        <v>21344.16</v>
      </c>
      <c r="BC83" s="277">
        <v>39728</v>
      </c>
      <c r="BD83" s="277">
        <v>42025</v>
      </c>
      <c r="BE83" s="322">
        <f t="shared" si="5"/>
        <v>2297</v>
      </c>
      <c r="BF83" s="323">
        <f t="shared" si="6"/>
        <v>76.566666666666663</v>
      </c>
      <c r="BG83" s="275"/>
    </row>
    <row r="84" spans="1:59" ht="15.75" customHeight="1" x14ac:dyDescent="0.25">
      <c r="A84" s="275" t="s">
        <v>10207</v>
      </c>
      <c r="B84" s="275">
        <v>93</v>
      </c>
      <c r="C84" s="275" t="s">
        <v>2527</v>
      </c>
      <c r="D84" s="275" t="s">
        <v>2530</v>
      </c>
      <c r="E84" s="275" t="s">
        <v>10541</v>
      </c>
      <c r="F84" s="275" t="s">
        <v>15053</v>
      </c>
      <c r="G84" s="275" t="s">
        <v>15558</v>
      </c>
      <c r="H84" s="275" t="s">
        <v>43</v>
      </c>
      <c r="I84" s="324">
        <v>2000</v>
      </c>
      <c r="J84" s="324">
        <f t="shared" si="8"/>
        <v>2000</v>
      </c>
      <c r="K84" s="289">
        <f t="shared" si="7"/>
        <v>0</v>
      </c>
      <c r="L84" s="285">
        <v>0</v>
      </c>
      <c r="M84" s="287" t="s">
        <v>16077</v>
      </c>
      <c r="N84" s="275" t="s">
        <v>9686</v>
      </c>
      <c r="O84" s="278">
        <v>805878</v>
      </c>
      <c r="P84" s="278" t="s">
        <v>15516</v>
      </c>
      <c r="Q84" s="278" t="s">
        <v>15422</v>
      </c>
      <c r="R84" s="278" t="s">
        <v>2622</v>
      </c>
      <c r="S84" s="278" t="s">
        <v>15330</v>
      </c>
      <c r="T84" s="278" t="s">
        <v>15239</v>
      </c>
      <c r="U84" s="277">
        <v>39174</v>
      </c>
      <c r="V84" s="275"/>
      <c r="W84" s="285">
        <v>21139.59</v>
      </c>
      <c r="X84" s="285">
        <v>21139.59</v>
      </c>
      <c r="Y84" s="324">
        <v>0</v>
      </c>
      <c r="Z84" s="324">
        <v>0</v>
      </c>
      <c r="AA84" s="273">
        <v>0</v>
      </c>
      <c r="AB84" s="285">
        <v>21139.59</v>
      </c>
      <c r="AC84" s="278" t="s">
        <v>26</v>
      </c>
      <c r="AD84" s="285">
        <v>21139.59</v>
      </c>
      <c r="AE84" s="285">
        <v>2113.9499999999998</v>
      </c>
      <c r="AF84" s="278" t="s">
        <v>27</v>
      </c>
      <c r="AG84" s="285">
        <v>0</v>
      </c>
      <c r="AH84" s="278" t="s">
        <v>2624</v>
      </c>
      <c r="AI84" s="278" t="s">
        <v>2630</v>
      </c>
      <c r="AJ84" s="278"/>
      <c r="AK84" s="276" t="s">
        <v>28</v>
      </c>
      <c r="AL84" s="278" t="s">
        <v>44</v>
      </c>
      <c r="AM84" s="278" t="s">
        <v>4972</v>
      </c>
      <c r="AN84" s="278" t="s">
        <v>31</v>
      </c>
      <c r="AO84" s="278" t="s">
        <v>8815</v>
      </c>
      <c r="AP84" s="278" t="s">
        <v>32</v>
      </c>
      <c r="AQ84" s="278" t="s">
        <v>560</v>
      </c>
      <c r="AR84" s="278" t="s">
        <v>34</v>
      </c>
      <c r="AS84" s="407" t="s">
        <v>71</v>
      </c>
      <c r="AT84" s="278" t="s">
        <v>11973</v>
      </c>
      <c r="AU84" s="277">
        <v>42024</v>
      </c>
      <c r="AV84" s="278" t="s">
        <v>13914</v>
      </c>
      <c r="AW84" s="285">
        <v>0</v>
      </c>
      <c r="AX84" s="278" t="s">
        <v>15132</v>
      </c>
      <c r="AY84" s="277">
        <v>39753</v>
      </c>
      <c r="AZ84" s="279">
        <v>39800.465277777781</v>
      </c>
      <c r="BA84" s="278" t="s">
        <v>36</v>
      </c>
      <c r="BB84" s="285">
        <v>21139.59</v>
      </c>
      <c r="BC84" s="277">
        <v>39753</v>
      </c>
      <c r="BD84" s="277">
        <v>42024</v>
      </c>
      <c r="BE84" s="322">
        <f t="shared" si="5"/>
        <v>2271</v>
      </c>
      <c r="BF84" s="323">
        <f t="shared" si="6"/>
        <v>75.7</v>
      </c>
      <c r="BG84" s="275"/>
    </row>
    <row r="85" spans="1:59" ht="15.75" customHeight="1" x14ac:dyDescent="0.25">
      <c r="A85" s="275" t="s">
        <v>10207</v>
      </c>
      <c r="B85" s="275">
        <v>82</v>
      </c>
      <c r="C85" s="275" t="s">
        <v>2527</v>
      </c>
      <c r="D85" s="275" t="s">
        <v>2529</v>
      </c>
      <c r="E85" s="275" t="s">
        <v>15055</v>
      </c>
      <c r="F85" s="275" t="s">
        <v>15053</v>
      </c>
      <c r="G85" s="275" t="s">
        <v>8719</v>
      </c>
      <c r="H85" s="278" t="s">
        <v>7456</v>
      </c>
      <c r="I85" s="324">
        <v>25000</v>
      </c>
      <c r="J85" s="289">
        <v>0</v>
      </c>
      <c r="K85" s="289">
        <f t="shared" si="7"/>
        <v>25000</v>
      </c>
      <c r="L85" s="284">
        <v>0</v>
      </c>
      <c r="M85" s="287" t="s">
        <v>16077</v>
      </c>
      <c r="N85" s="275" t="s">
        <v>9686</v>
      </c>
      <c r="O85" s="278">
        <v>1039605</v>
      </c>
      <c r="P85" s="278" t="s">
        <v>15517</v>
      </c>
      <c r="Q85" s="278" t="s">
        <v>15423</v>
      </c>
      <c r="R85" s="278" t="s">
        <v>2622</v>
      </c>
      <c r="S85" s="278" t="s">
        <v>15331</v>
      </c>
      <c r="T85" s="278" t="s">
        <v>12105</v>
      </c>
      <c r="U85" s="277">
        <v>39039</v>
      </c>
      <c r="V85" s="275"/>
      <c r="W85" s="285">
        <v>25000</v>
      </c>
      <c r="X85" s="285">
        <v>25000</v>
      </c>
      <c r="Y85" s="324">
        <v>0</v>
      </c>
      <c r="Z85" s="324">
        <v>0</v>
      </c>
      <c r="AA85" s="273">
        <v>0</v>
      </c>
      <c r="AB85" s="285">
        <v>25000</v>
      </c>
      <c r="AC85" s="278" t="s">
        <v>50</v>
      </c>
      <c r="AD85" s="285">
        <v>12500</v>
      </c>
      <c r="AE85" s="285">
        <v>0</v>
      </c>
      <c r="AF85" s="278" t="s">
        <v>27</v>
      </c>
      <c r="AG85" s="285">
        <v>0</v>
      </c>
      <c r="AH85" s="278" t="s">
        <v>2629</v>
      </c>
      <c r="AI85" s="278" t="s">
        <v>2630</v>
      </c>
      <c r="AJ85" s="278"/>
      <c r="AK85" s="276" t="s">
        <v>28</v>
      </c>
      <c r="AL85" s="278" t="s">
        <v>44</v>
      </c>
      <c r="AM85" s="278" t="s">
        <v>12630</v>
      </c>
      <c r="AN85" s="278" t="s">
        <v>31</v>
      </c>
      <c r="AO85" s="278" t="s">
        <v>2634</v>
      </c>
      <c r="AP85" s="278" t="s">
        <v>32</v>
      </c>
      <c r="AQ85" s="278" t="s">
        <v>6622</v>
      </c>
      <c r="AR85" s="278" t="s">
        <v>34</v>
      </c>
      <c r="AS85" s="407" t="s">
        <v>71</v>
      </c>
      <c r="AT85" s="278" t="s">
        <v>11973</v>
      </c>
      <c r="AU85" s="277">
        <v>42030</v>
      </c>
      <c r="AV85" s="278" t="s">
        <v>13911</v>
      </c>
      <c r="AW85" s="285">
        <v>0</v>
      </c>
      <c r="AX85" s="278" t="s">
        <v>15133</v>
      </c>
      <c r="AY85" s="277">
        <v>39891</v>
      </c>
      <c r="AZ85" s="279">
        <v>39983.563194444447</v>
      </c>
      <c r="BA85" s="278" t="s">
        <v>36</v>
      </c>
      <c r="BB85" s="285">
        <v>25000</v>
      </c>
      <c r="BC85" s="277">
        <v>39891</v>
      </c>
      <c r="BD85" s="277">
        <v>42030</v>
      </c>
      <c r="BE85" s="322">
        <f t="shared" si="5"/>
        <v>2139</v>
      </c>
      <c r="BF85" s="323">
        <f t="shared" si="6"/>
        <v>71.3</v>
      </c>
      <c r="BG85" s="275"/>
    </row>
    <row r="86" spans="1:59" ht="15.75" customHeight="1" x14ac:dyDescent="0.25">
      <c r="A86" s="275" t="s">
        <v>10207</v>
      </c>
      <c r="B86" s="275">
        <v>93</v>
      </c>
      <c r="C86" s="275" t="s">
        <v>2527</v>
      </c>
      <c r="D86" s="275" t="s">
        <v>2529</v>
      </c>
      <c r="E86" s="275" t="s">
        <v>15055</v>
      </c>
      <c r="F86" s="275" t="s">
        <v>15053</v>
      </c>
      <c r="G86" s="275" t="s">
        <v>15060</v>
      </c>
      <c r="H86" s="278" t="s">
        <v>7456</v>
      </c>
      <c r="I86" s="324">
        <v>56274.13</v>
      </c>
      <c r="J86" s="289">
        <v>0</v>
      </c>
      <c r="K86" s="289">
        <f t="shared" si="7"/>
        <v>56274.13</v>
      </c>
      <c r="L86" s="284">
        <v>0</v>
      </c>
      <c r="M86" s="287" t="s">
        <v>16077</v>
      </c>
      <c r="N86" s="275" t="s">
        <v>9686</v>
      </c>
      <c r="O86" s="278">
        <v>1148830</v>
      </c>
      <c r="P86" s="278" t="s">
        <v>15518</v>
      </c>
      <c r="Q86" s="278" t="s">
        <v>15424</v>
      </c>
      <c r="R86" s="278" t="s">
        <v>2622</v>
      </c>
      <c r="S86" s="278">
        <v>9301393</v>
      </c>
      <c r="T86" s="278" t="s">
        <v>15240</v>
      </c>
      <c r="U86" s="277">
        <v>38583</v>
      </c>
      <c r="V86" s="275"/>
      <c r="W86" s="285">
        <v>56274.13</v>
      </c>
      <c r="X86" s="285">
        <v>56274.13</v>
      </c>
      <c r="Y86" s="324">
        <v>0</v>
      </c>
      <c r="Z86" s="324">
        <v>0</v>
      </c>
      <c r="AA86" s="273">
        <v>0</v>
      </c>
      <c r="AB86" s="285">
        <v>56274.13</v>
      </c>
      <c r="AC86" s="278" t="s">
        <v>50</v>
      </c>
      <c r="AD86" s="285">
        <v>28137.07</v>
      </c>
      <c r="AE86" s="285">
        <v>0</v>
      </c>
      <c r="AF86" s="278" t="s">
        <v>27</v>
      </c>
      <c r="AG86" s="285">
        <v>0</v>
      </c>
      <c r="AH86" s="275"/>
      <c r="AI86" s="278"/>
      <c r="AJ86" s="278"/>
      <c r="AK86" s="276" t="s">
        <v>28</v>
      </c>
      <c r="AL86" s="278" t="s">
        <v>44</v>
      </c>
      <c r="AM86" s="278" t="s">
        <v>136</v>
      </c>
      <c r="AN86" s="278" t="s">
        <v>31</v>
      </c>
      <c r="AO86" s="278" t="s">
        <v>8815</v>
      </c>
      <c r="AP86" s="278" t="s">
        <v>32</v>
      </c>
      <c r="AQ86" s="278" t="s">
        <v>15171</v>
      </c>
      <c r="AR86" s="278" t="s">
        <v>55</v>
      </c>
      <c r="AS86" s="407" t="s">
        <v>71</v>
      </c>
      <c r="AT86" s="278" t="s">
        <v>11973</v>
      </c>
      <c r="AU86" s="277">
        <v>42030</v>
      </c>
      <c r="AV86" s="278" t="s">
        <v>2649</v>
      </c>
      <c r="AW86" s="285">
        <v>0</v>
      </c>
      <c r="AX86" s="278" t="s">
        <v>15134</v>
      </c>
      <c r="AY86" s="277">
        <v>39182</v>
      </c>
      <c r="AZ86" s="279">
        <v>40164.352083333331</v>
      </c>
      <c r="BA86" s="278" t="s">
        <v>36</v>
      </c>
      <c r="BB86" s="285">
        <v>56274.13</v>
      </c>
      <c r="BC86" s="277">
        <v>39182</v>
      </c>
      <c r="BD86" s="277">
        <v>42030</v>
      </c>
      <c r="BE86" s="322">
        <f t="shared" si="5"/>
        <v>2848</v>
      </c>
      <c r="BF86" s="323">
        <f t="shared" si="6"/>
        <v>94.933333333333337</v>
      </c>
      <c r="BG86" s="275"/>
    </row>
    <row r="87" spans="1:59" ht="15.75" customHeight="1" x14ac:dyDescent="0.25">
      <c r="A87" s="275" t="s">
        <v>10207</v>
      </c>
      <c r="B87" s="275">
        <v>93</v>
      </c>
      <c r="C87" s="275" t="s">
        <v>2527</v>
      </c>
      <c r="D87" s="275" t="s">
        <v>2534</v>
      </c>
      <c r="E87" s="275" t="s">
        <v>15057</v>
      </c>
      <c r="F87" s="275" t="s">
        <v>15064</v>
      </c>
      <c r="G87" s="275" t="s">
        <v>13987</v>
      </c>
      <c r="H87" s="275" t="s">
        <v>2509</v>
      </c>
      <c r="I87" s="326">
        <v>17248</v>
      </c>
      <c r="J87" s="326">
        <v>16000</v>
      </c>
      <c r="K87" s="326">
        <f t="shared" si="7"/>
        <v>1248</v>
      </c>
      <c r="L87" s="285">
        <f>K87*0.15</f>
        <v>187.2</v>
      </c>
      <c r="M87" s="287" t="s">
        <v>16068</v>
      </c>
      <c r="N87" s="275" t="s">
        <v>9686</v>
      </c>
      <c r="O87" s="278">
        <v>1234582</v>
      </c>
      <c r="P87" s="278" t="s">
        <v>15519</v>
      </c>
      <c r="Q87" s="278" t="s">
        <v>15425</v>
      </c>
      <c r="R87" s="278" t="s">
        <v>2622</v>
      </c>
      <c r="S87" s="278" t="s">
        <v>15332</v>
      </c>
      <c r="T87" s="278" t="s">
        <v>15241</v>
      </c>
      <c r="U87" s="277">
        <v>38971</v>
      </c>
      <c r="V87" s="275"/>
      <c r="W87" s="285">
        <v>11290</v>
      </c>
      <c r="X87" s="285">
        <v>11290</v>
      </c>
      <c r="Y87" s="324">
        <v>0</v>
      </c>
      <c r="Z87" s="324">
        <v>0</v>
      </c>
      <c r="AA87" s="273">
        <v>0</v>
      </c>
      <c r="AB87" s="285">
        <v>11290</v>
      </c>
      <c r="AC87" s="278" t="s">
        <v>26</v>
      </c>
      <c r="AD87" s="285">
        <v>11290</v>
      </c>
      <c r="AE87" s="285">
        <v>0</v>
      </c>
      <c r="AF87" s="278" t="s">
        <v>27</v>
      </c>
      <c r="AG87" s="285">
        <v>0</v>
      </c>
      <c r="AH87" s="275"/>
      <c r="AI87" s="278" t="s">
        <v>2630</v>
      </c>
      <c r="AJ87" s="278"/>
      <c r="AK87" s="276" t="s">
        <v>28</v>
      </c>
      <c r="AL87" s="278" t="s">
        <v>44</v>
      </c>
      <c r="AM87" s="278" t="s">
        <v>12630</v>
      </c>
      <c r="AN87" s="278" t="s">
        <v>45</v>
      </c>
      <c r="AO87" s="278" t="s">
        <v>32</v>
      </c>
      <c r="AP87" s="278" t="s">
        <v>32</v>
      </c>
      <c r="AQ87" s="278" t="s">
        <v>15172</v>
      </c>
      <c r="AR87" s="278" t="s">
        <v>123</v>
      </c>
      <c r="AS87" s="407" t="s">
        <v>185</v>
      </c>
      <c r="AT87" s="278" t="s">
        <v>11973</v>
      </c>
      <c r="AU87" s="277">
        <v>42031</v>
      </c>
      <c r="AV87" s="278" t="s">
        <v>2637</v>
      </c>
      <c r="AW87" s="285">
        <v>0</v>
      </c>
      <c r="AX87" s="278" t="s">
        <v>15135</v>
      </c>
      <c r="AY87" s="277">
        <v>40108</v>
      </c>
      <c r="AZ87" s="279">
        <v>40387.793055555558</v>
      </c>
      <c r="BA87" s="278" t="s">
        <v>36</v>
      </c>
      <c r="BB87" s="285">
        <v>11290</v>
      </c>
      <c r="BC87" s="277">
        <v>40108</v>
      </c>
      <c r="BD87" s="277">
        <v>42031</v>
      </c>
      <c r="BE87" s="322">
        <f t="shared" si="5"/>
        <v>1923</v>
      </c>
      <c r="BF87" s="323">
        <f t="shared" si="6"/>
        <v>64.099999999999994</v>
      </c>
      <c r="BG87" s="275"/>
    </row>
    <row r="88" spans="1:59" ht="15.75" customHeight="1" x14ac:dyDescent="0.25">
      <c r="A88" s="275" t="s">
        <v>10207</v>
      </c>
      <c r="B88" s="275">
        <v>93</v>
      </c>
      <c r="C88" s="275" t="s">
        <v>2527</v>
      </c>
      <c r="D88" s="275" t="s">
        <v>2530</v>
      </c>
      <c r="E88" s="275" t="s">
        <v>15557</v>
      </c>
      <c r="F88" s="275" t="s">
        <v>15053</v>
      </c>
      <c r="G88" s="275" t="s">
        <v>8711</v>
      </c>
      <c r="H88" s="275" t="s">
        <v>2509</v>
      </c>
      <c r="I88" s="289">
        <v>43224.17</v>
      </c>
      <c r="J88" s="289">
        <v>40000</v>
      </c>
      <c r="K88" s="289">
        <f t="shared" si="7"/>
        <v>3224.1699999999983</v>
      </c>
      <c r="L88" s="285">
        <f>K88*0.1</f>
        <v>322.41699999999986</v>
      </c>
      <c r="M88" s="287" t="s">
        <v>16067</v>
      </c>
      <c r="N88" s="275" t="s">
        <v>9686</v>
      </c>
      <c r="O88" s="278">
        <v>1234872</v>
      </c>
      <c r="P88" s="278" t="s">
        <v>15520</v>
      </c>
      <c r="Q88" s="278" t="s">
        <v>15426</v>
      </c>
      <c r="R88" s="278" t="s">
        <v>2622</v>
      </c>
      <c r="S88" s="278" t="s">
        <v>15333</v>
      </c>
      <c r="T88" s="278" t="s">
        <v>15242</v>
      </c>
      <c r="U88" s="277">
        <v>40049</v>
      </c>
      <c r="V88" s="275"/>
      <c r="W88" s="285">
        <v>22449</v>
      </c>
      <c r="X88" s="285">
        <v>22449</v>
      </c>
      <c r="Y88" s="324">
        <v>0</v>
      </c>
      <c r="Z88" s="324">
        <v>0</v>
      </c>
      <c r="AA88" s="273">
        <v>0</v>
      </c>
      <c r="AB88" s="285">
        <v>22449</v>
      </c>
      <c r="AC88" s="278" t="s">
        <v>26</v>
      </c>
      <c r="AD88" s="285">
        <v>22449</v>
      </c>
      <c r="AE88" s="285">
        <v>0</v>
      </c>
      <c r="AF88" s="278" t="s">
        <v>27</v>
      </c>
      <c r="AG88" s="285">
        <v>0</v>
      </c>
      <c r="AH88" s="275"/>
      <c r="AI88" s="278" t="s">
        <v>2630</v>
      </c>
      <c r="AJ88" s="278"/>
      <c r="AK88" s="276" t="s">
        <v>28</v>
      </c>
      <c r="AL88" s="278" t="s">
        <v>44</v>
      </c>
      <c r="AM88" s="278" t="s">
        <v>12630</v>
      </c>
      <c r="AN88" s="278" t="s">
        <v>45</v>
      </c>
      <c r="AO88" s="278" t="s">
        <v>2634</v>
      </c>
      <c r="AP88" s="278" t="s">
        <v>32</v>
      </c>
      <c r="AQ88" s="278" t="s">
        <v>285</v>
      </c>
      <c r="AR88" s="278" t="s">
        <v>34</v>
      </c>
      <c r="AS88" s="407" t="s">
        <v>71</v>
      </c>
      <c r="AT88" s="278" t="s">
        <v>11973</v>
      </c>
      <c r="AU88" s="277">
        <v>42024</v>
      </c>
      <c r="AV88" s="278" t="s">
        <v>2643</v>
      </c>
      <c r="AW88" s="285">
        <v>0</v>
      </c>
      <c r="AX88" s="278" t="s">
        <v>15136</v>
      </c>
      <c r="AY88" s="277">
        <v>40049</v>
      </c>
      <c r="AZ88" s="279">
        <v>40388.534722222219</v>
      </c>
      <c r="BA88" s="278" t="s">
        <v>36</v>
      </c>
      <c r="BB88" s="285">
        <v>22449</v>
      </c>
      <c r="BC88" s="277">
        <v>40049</v>
      </c>
      <c r="BD88" s="277">
        <v>42024</v>
      </c>
      <c r="BE88" s="322">
        <f t="shared" si="5"/>
        <v>1975</v>
      </c>
      <c r="BF88" s="323">
        <f t="shared" si="6"/>
        <v>65.833333333333329</v>
      </c>
      <c r="BG88" s="275"/>
    </row>
    <row r="89" spans="1:59" ht="15.75" customHeight="1" x14ac:dyDescent="0.25">
      <c r="A89" s="275" t="s">
        <v>10207</v>
      </c>
      <c r="B89" s="275">
        <v>93</v>
      </c>
      <c r="C89" s="275" t="s">
        <v>2527</v>
      </c>
      <c r="D89" s="275" t="s">
        <v>2530</v>
      </c>
      <c r="E89" s="275" t="s">
        <v>10541</v>
      </c>
      <c r="F89" s="275" t="s">
        <v>15053</v>
      </c>
      <c r="G89" s="332" t="s">
        <v>15558</v>
      </c>
      <c r="H89" s="275" t="s">
        <v>2509</v>
      </c>
      <c r="I89" s="289">
        <v>56038.14</v>
      </c>
      <c r="J89" s="289">
        <v>50000</v>
      </c>
      <c r="K89" s="289">
        <f t="shared" si="7"/>
        <v>6038.1399999999994</v>
      </c>
      <c r="L89" s="285">
        <f>K89*0.15</f>
        <v>905.72099999999989</v>
      </c>
      <c r="M89" s="287" t="s">
        <v>16068</v>
      </c>
      <c r="N89" s="275" t="s">
        <v>9686</v>
      </c>
      <c r="O89" s="278">
        <v>1245090</v>
      </c>
      <c r="P89" s="278" t="s">
        <v>15521</v>
      </c>
      <c r="Q89" s="278" t="s">
        <v>15427</v>
      </c>
      <c r="R89" s="278" t="s">
        <v>2622</v>
      </c>
      <c r="S89" s="278" t="s">
        <v>15334</v>
      </c>
      <c r="T89" s="278" t="s">
        <v>15243</v>
      </c>
      <c r="U89" s="277">
        <v>40260</v>
      </c>
      <c r="V89" s="275"/>
      <c r="W89" s="285">
        <v>27489</v>
      </c>
      <c r="X89" s="285">
        <v>27489</v>
      </c>
      <c r="Y89" s="324">
        <v>0</v>
      </c>
      <c r="Z89" s="324">
        <v>0</v>
      </c>
      <c r="AA89" s="273">
        <v>0</v>
      </c>
      <c r="AB89" s="285">
        <v>27489</v>
      </c>
      <c r="AC89" s="278" t="s">
        <v>26</v>
      </c>
      <c r="AD89" s="285">
        <v>27489</v>
      </c>
      <c r="AE89" s="285">
        <v>0</v>
      </c>
      <c r="AF89" s="278" t="s">
        <v>27</v>
      </c>
      <c r="AG89" s="285">
        <v>0</v>
      </c>
      <c r="AH89" s="275"/>
      <c r="AI89" s="278" t="s">
        <v>2625</v>
      </c>
      <c r="AJ89" s="278" t="s">
        <v>2626</v>
      </c>
      <c r="AK89" s="276" t="s">
        <v>28</v>
      </c>
      <c r="AL89" s="278" t="s">
        <v>44</v>
      </c>
      <c r="AM89" s="278" t="s">
        <v>136</v>
      </c>
      <c r="AN89" s="278" t="s">
        <v>45</v>
      </c>
      <c r="AO89" s="278" t="s">
        <v>2634</v>
      </c>
      <c r="AP89" s="278" t="s">
        <v>32</v>
      </c>
      <c r="AQ89" s="278" t="s">
        <v>695</v>
      </c>
      <c r="AR89" s="278" t="s">
        <v>34</v>
      </c>
      <c r="AS89" s="407" t="s">
        <v>71</v>
      </c>
      <c r="AT89" s="278" t="s">
        <v>11973</v>
      </c>
      <c r="AU89" s="277">
        <v>42024</v>
      </c>
      <c r="AV89" s="278" t="s">
        <v>2643</v>
      </c>
      <c r="AW89" s="285">
        <v>0</v>
      </c>
      <c r="AX89" s="278" t="s">
        <v>15137</v>
      </c>
      <c r="AY89" s="277">
        <v>40401</v>
      </c>
      <c r="AZ89" s="279">
        <v>40417.407638888886</v>
      </c>
      <c r="BA89" s="278" t="s">
        <v>36</v>
      </c>
      <c r="BB89" s="285">
        <v>27489</v>
      </c>
      <c r="BC89" s="277">
        <v>40401</v>
      </c>
      <c r="BD89" s="277">
        <v>42024</v>
      </c>
      <c r="BE89" s="322">
        <f t="shared" si="5"/>
        <v>1623</v>
      </c>
      <c r="BF89" s="323">
        <f t="shared" si="6"/>
        <v>54.1</v>
      </c>
      <c r="BG89" s="275"/>
    </row>
    <row r="90" spans="1:59" ht="15.75" customHeight="1" x14ac:dyDescent="0.25">
      <c r="A90" s="275" t="s">
        <v>10207</v>
      </c>
      <c r="B90" s="275">
        <v>93</v>
      </c>
      <c r="C90" s="275" t="s">
        <v>2527</v>
      </c>
      <c r="D90" s="275" t="s">
        <v>2536</v>
      </c>
      <c r="E90" s="275" t="s">
        <v>15055</v>
      </c>
      <c r="F90" s="275" t="s">
        <v>15064</v>
      </c>
      <c r="G90" s="275" t="s">
        <v>13987</v>
      </c>
      <c r="H90" s="275" t="s">
        <v>57</v>
      </c>
      <c r="I90" s="324">
        <v>158713.82999999999</v>
      </c>
      <c r="J90" s="324">
        <f>I90</f>
        <v>158713.82999999999</v>
      </c>
      <c r="K90" s="289">
        <f t="shared" si="7"/>
        <v>0</v>
      </c>
      <c r="L90" s="285">
        <v>15871.38</v>
      </c>
      <c r="M90" s="287" t="s">
        <v>16067</v>
      </c>
      <c r="N90" s="275" t="s">
        <v>9686</v>
      </c>
      <c r="O90" s="278">
        <v>1275840</v>
      </c>
      <c r="P90" s="278" t="s">
        <v>15522</v>
      </c>
      <c r="Q90" s="278" t="s">
        <v>15428</v>
      </c>
      <c r="R90" s="278" t="s">
        <v>2622</v>
      </c>
      <c r="S90" s="278" t="s">
        <v>15335</v>
      </c>
      <c r="T90" s="278" t="s">
        <v>15244</v>
      </c>
      <c r="U90" s="277">
        <v>40114</v>
      </c>
      <c r="V90" s="275"/>
      <c r="W90" s="285">
        <v>81119.100000000006</v>
      </c>
      <c r="X90" s="285">
        <v>283000</v>
      </c>
      <c r="Y90" s="324">
        <v>0</v>
      </c>
      <c r="Z90" s="324">
        <v>0</v>
      </c>
      <c r="AA90" s="273">
        <v>0</v>
      </c>
      <c r="AB90" s="285">
        <v>80000</v>
      </c>
      <c r="AC90" s="278" t="s">
        <v>26</v>
      </c>
      <c r="AD90" s="285">
        <v>80000</v>
      </c>
      <c r="AE90" s="285">
        <v>0</v>
      </c>
      <c r="AF90" s="278" t="s">
        <v>27</v>
      </c>
      <c r="AG90" s="285">
        <v>0</v>
      </c>
      <c r="AH90" s="275"/>
      <c r="AI90" s="278" t="s">
        <v>2625</v>
      </c>
      <c r="AJ90" s="278" t="s">
        <v>2626</v>
      </c>
      <c r="AK90" s="276" t="s">
        <v>28</v>
      </c>
      <c r="AL90" s="278" t="s">
        <v>44</v>
      </c>
      <c r="AM90" s="278" t="s">
        <v>12630</v>
      </c>
      <c r="AN90" s="278" t="s">
        <v>31</v>
      </c>
      <c r="AO90" s="278" t="s">
        <v>2641</v>
      </c>
      <c r="AP90" s="278" t="s">
        <v>32</v>
      </c>
      <c r="AQ90" s="278" t="s">
        <v>198</v>
      </c>
      <c r="AR90" s="278" t="s">
        <v>34</v>
      </c>
      <c r="AS90" s="407" t="s">
        <v>71</v>
      </c>
      <c r="AT90" s="278" t="s">
        <v>11973</v>
      </c>
      <c r="AU90" s="277">
        <v>42024</v>
      </c>
      <c r="AV90" s="278" t="s">
        <v>13910</v>
      </c>
      <c r="AW90" s="285">
        <v>0</v>
      </c>
      <c r="AX90" s="278" t="s">
        <v>15138</v>
      </c>
      <c r="AY90" s="277">
        <v>40511</v>
      </c>
      <c r="AZ90" s="279">
        <v>40519.491666666669</v>
      </c>
      <c r="BA90" s="278" t="s">
        <v>36</v>
      </c>
      <c r="BB90" s="285">
        <v>81119.100000000006</v>
      </c>
      <c r="BC90" s="277">
        <v>40511</v>
      </c>
      <c r="BD90" s="277">
        <v>42024</v>
      </c>
      <c r="BE90" s="322">
        <f t="shared" si="5"/>
        <v>1513</v>
      </c>
      <c r="BF90" s="323">
        <f t="shared" si="6"/>
        <v>50.43333333333333</v>
      </c>
      <c r="BG90" s="275"/>
    </row>
    <row r="91" spans="1:59" ht="15.75" customHeight="1" x14ac:dyDescent="0.25">
      <c r="A91" s="275" t="s">
        <v>10207</v>
      </c>
      <c r="B91" s="275">
        <v>68</v>
      </c>
      <c r="C91" s="275" t="s">
        <v>2528</v>
      </c>
      <c r="D91" s="275" t="s">
        <v>9215</v>
      </c>
      <c r="E91" s="275" t="s">
        <v>15570</v>
      </c>
      <c r="F91" s="275" t="s">
        <v>15064</v>
      </c>
      <c r="G91" s="275" t="s">
        <v>13987</v>
      </c>
      <c r="H91" s="275" t="s">
        <v>2509</v>
      </c>
      <c r="I91" s="321">
        <v>27995.86</v>
      </c>
      <c r="J91" s="289">
        <v>23000</v>
      </c>
      <c r="K91" s="289">
        <f t="shared" si="7"/>
        <v>4995.8600000000006</v>
      </c>
      <c r="L91" s="285">
        <v>2300</v>
      </c>
      <c r="M91" s="287" t="s">
        <v>16067</v>
      </c>
      <c r="N91" s="275" t="s">
        <v>9686</v>
      </c>
      <c r="O91" s="278">
        <v>1297960</v>
      </c>
      <c r="P91" s="278" t="s">
        <v>15523</v>
      </c>
      <c r="Q91" s="278" t="s">
        <v>15429</v>
      </c>
      <c r="R91" s="278" t="s">
        <v>2646</v>
      </c>
      <c r="S91" s="333">
        <v>42008</v>
      </c>
      <c r="T91" s="278" t="s">
        <v>15245</v>
      </c>
      <c r="U91" s="277">
        <v>40173</v>
      </c>
      <c r="V91" s="275"/>
      <c r="W91" s="285">
        <v>49000</v>
      </c>
      <c r="X91" s="285">
        <v>50000</v>
      </c>
      <c r="Y91" s="324">
        <v>0</v>
      </c>
      <c r="Z91" s="324">
        <v>0</v>
      </c>
      <c r="AA91" s="273">
        <v>0</v>
      </c>
      <c r="AB91" s="285">
        <v>23000</v>
      </c>
      <c r="AC91" s="278" t="s">
        <v>26</v>
      </c>
      <c r="AD91" s="285">
        <v>23000</v>
      </c>
      <c r="AE91" s="285">
        <v>0</v>
      </c>
      <c r="AF91" s="278" t="s">
        <v>27</v>
      </c>
      <c r="AG91" s="285">
        <v>0</v>
      </c>
      <c r="AH91" s="275"/>
      <c r="AI91" s="278" t="s">
        <v>2630</v>
      </c>
      <c r="AJ91" s="278"/>
      <c r="AK91" s="276" t="s">
        <v>28</v>
      </c>
      <c r="AL91" s="278" t="s">
        <v>37</v>
      </c>
      <c r="AM91" s="278" t="s">
        <v>12630</v>
      </c>
      <c r="AN91" s="278" t="s">
        <v>45</v>
      </c>
      <c r="AO91" s="278" t="s">
        <v>2641</v>
      </c>
      <c r="AP91" s="278" t="s">
        <v>32</v>
      </c>
      <c r="AQ91" s="278" t="s">
        <v>225</v>
      </c>
      <c r="AR91" s="278" t="s">
        <v>40</v>
      </c>
      <c r="AS91" s="407" t="s">
        <v>41</v>
      </c>
      <c r="AT91" s="278" t="s">
        <v>11973</v>
      </c>
      <c r="AU91" s="277">
        <v>42030</v>
      </c>
      <c r="AV91" s="278" t="s">
        <v>2637</v>
      </c>
      <c r="AW91" s="285">
        <v>0</v>
      </c>
      <c r="AX91" s="278" t="s">
        <v>15139</v>
      </c>
      <c r="AY91" s="277">
        <v>40527</v>
      </c>
      <c r="AZ91" s="279">
        <v>40611.747916666667</v>
      </c>
      <c r="BA91" s="278" t="s">
        <v>36</v>
      </c>
      <c r="BB91" s="285">
        <v>49000</v>
      </c>
      <c r="BC91" s="277">
        <v>40527</v>
      </c>
      <c r="BD91" s="277">
        <v>42030</v>
      </c>
      <c r="BE91" s="322">
        <f t="shared" si="5"/>
        <v>1503</v>
      </c>
      <c r="BF91" s="323">
        <f t="shared" si="6"/>
        <v>50.1</v>
      </c>
      <c r="BG91" s="275"/>
    </row>
    <row r="92" spans="1:59" ht="15.75" customHeight="1" x14ac:dyDescent="0.25">
      <c r="A92" s="275" t="s">
        <v>10207</v>
      </c>
      <c r="B92" s="275">
        <v>93</v>
      </c>
      <c r="C92" s="275" t="s">
        <v>2527</v>
      </c>
      <c r="D92" s="275" t="s">
        <v>2530</v>
      </c>
      <c r="E92" s="275" t="s">
        <v>10541</v>
      </c>
      <c r="F92" s="275" t="s">
        <v>15053</v>
      </c>
      <c r="G92" s="275" t="s">
        <v>15558</v>
      </c>
      <c r="H92" s="275" t="s">
        <v>2509</v>
      </c>
      <c r="I92" s="289">
        <v>24518.75</v>
      </c>
      <c r="J92" s="289">
        <v>13000</v>
      </c>
      <c r="K92" s="289">
        <f t="shared" si="7"/>
        <v>11518.75</v>
      </c>
      <c r="L92" s="285">
        <f>K92*0.1</f>
        <v>1151.875</v>
      </c>
      <c r="M92" s="287" t="s">
        <v>16067</v>
      </c>
      <c r="N92" s="275" t="s">
        <v>9686</v>
      </c>
      <c r="O92" s="278">
        <v>1305746</v>
      </c>
      <c r="P92" s="278" t="s">
        <v>15524</v>
      </c>
      <c r="Q92" s="278" t="s">
        <v>15430</v>
      </c>
      <c r="R92" s="278" t="s">
        <v>2622</v>
      </c>
      <c r="S92" s="278" t="s">
        <v>15336</v>
      </c>
      <c r="T92" s="278" t="s">
        <v>15246</v>
      </c>
      <c r="U92" s="277">
        <v>39196</v>
      </c>
      <c r="V92" s="275"/>
      <c r="W92" s="285">
        <v>8709.69</v>
      </c>
      <c r="X92" s="285">
        <v>8709.69</v>
      </c>
      <c r="Y92" s="324">
        <v>0</v>
      </c>
      <c r="Z92" s="324">
        <v>0</v>
      </c>
      <c r="AA92" s="273">
        <v>0</v>
      </c>
      <c r="AB92" s="285">
        <v>6096.79</v>
      </c>
      <c r="AC92" s="278" t="s">
        <v>50</v>
      </c>
      <c r="AD92" s="285">
        <v>3048.4</v>
      </c>
      <c r="AE92" s="285">
        <v>0</v>
      </c>
      <c r="AF92" s="278" t="s">
        <v>27</v>
      </c>
      <c r="AG92" s="285">
        <v>0</v>
      </c>
      <c r="AH92" s="275"/>
      <c r="AI92" s="278" t="s">
        <v>2630</v>
      </c>
      <c r="AJ92" s="278"/>
      <c r="AK92" s="276" t="s">
        <v>28</v>
      </c>
      <c r="AL92" s="278" t="s">
        <v>44</v>
      </c>
      <c r="AM92" s="278" t="s">
        <v>14775</v>
      </c>
      <c r="AN92" s="278" t="s">
        <v>45</v>
      </c>
      <c r="AO92" s="278" t="s">
        <v>32</v>
      </c>
      <c r="AP92" s="278" t="s">
        <v>32</v>
      </c>
      <c r="AQ92" s="278" t="s">
        <v>150</v>
      </c>
      <c r="AR92" s="278" t="s">
        <v>34</v>
      </c>
      <c r="AS92" s="407" t="s">
        <v>71</v>
      </c>
      <c r="AT92" s="278" t="s">
        <v>11973</v>
      </c>
      <c r="AU92" s="277">
        <v>42024</v>
      </c>
      <c r="AV92" s="278" t="s">
        <v>2637</v>
      </c>
      <c r="AW92" s="285">
        <v>0</v>
      </c>
      <c r="AX92" s="278" t="s">
        <v>15140</v>
      </c>
      <c r="AY92" s="277">
        <v>40619</v>
      </c>
      <c r="AZ92" s="279">
        <v>40633.685416666667</v>
      </c>
      <c r="BA92" s="278" t="s">
        <v>36</v>
      </c>
      <c r="BB92" s="285">
        <v>8709.69</v>
      </c>
      <c r="BC92" s="277">
        <v>40619</v>
      </c>
      <c r="BD92" s="277">
        <v>42024</v>
      </c>
      <c r="BE92" s="322">
        <f t="shared" si="5"/>
        <v>1405</v>
      </c>
      <c r="BF92" s="323">
        <f t="shared" si="6"/>
        <v>46.833333333333336</v>
      </c>
      <c r="BG92" s="275"/>
    </row>
    <row r="93" spans="1:59" ht="15.75" customHeight="1" x14ac:dyDescent="0.25">
      <c r="A93" s="275" t="s">
        <v>10207</v>
      </c>
      <c r="B93" s="275">
        <v>14</v>
      </c>
      <c r="C93" s="275" t="s">
        <v>2528</v>
      </c>
      <c r="D93" s="275" t="s">
        <v>2531</v>
      </c>
      <c r="E93" s="275" t="s">
        <v>15553</v>
      </c>
      <c r="F93" s="275" t="s">
        <v>15053</v>
      </c>
      <c r="G93" s="275" t="s">
        <v>8711</v>
      </c>
      <c r="H93" s="275" t="s">
        <v>2509</v>
      </c>
      <c r="I93" s="321">
        <v>12000</v>
      </c>
      <c r="J93" s="287">
        <v>12000</v>
      </c>
      <c r="K93" s="289">
        <f t="shared" si="7"/>
        <v>0</v>
      </c>
      <c r="L93" s="285">
        <v>1200</v>
      </c>
      <c r="M93" s="287" t="s">
        <v>16067</v>
      </c>
      <c r="N93" s="275" t="s">
        <v>9686</v>
      </c>
      <c r="O93" s="278">
        <v>1324641</v>
      </c>
      <c r="P93" s="278" t="s">
        <v>15525</v>
      </c>
      <c r="Q93" s="278" t="s">
        <v>15431</v>
      </c>
      <c r="R93" s="278" t="s">
        <v>2646</v>
      </c>
      <c r="S93" s="278" t="s">
        <v>15337</v>
      </c>
      <c r="T93" s="278" t="s">
        <v>15247</v>
      </c>
      <c r="U93" s="277">
        <v>40487</v>
      </c>
      <c r="V93" s="275"/>
      <c r="W93" s="285">
        <v>12000</v>
      </c>
      <c r="X93" s="285">
        <v>12000</v>
      </c>
      <c r="Y93" s="324">
        <v>0</v>
      </c>
      <c r="Z93" s="324">
        <v>0</v>
      </c>
      <c r="AA93" s="273">
        <v>0</v>
      </c>
      <c r="AB93" s="285">
        <v>12000</v>
      </c>
      <c r="AC93" s="278" t="s">
        <v>26</v>
      </c>
      <c r="AD93" s="285">
        <v>12000</v>
      </c>
      <c r="AE93" s="285">
        <v>0</v>
      </c>
      <c r="AF93" s="278" t="s">
        <v>27</v>
      </c>
      <c r="AG93" s="285">
        <v>0</v>
      </c>
      <c r="AH93" s="275"/>
      <c r="AI93" s="278" t="s">
        <v>2625</v>
      </c>
      <c r="AJ93" s="278" t="s">
        <v>2626</v>
      </c>
      <c r="AK93" s="276" t="s">
        <v>28</v>
      </c>
      <c r="AL93" s="278" t="s">
        <v>37</v>
      </c>
      <c r="AM93" s="278" t="s">
        <v>151</v>
      </c>
      <c r="AN93" s="278" t="s">
        <v>45</v>
      </c>
      <c r="AO93" s="278" t="s">
        <v>2652</v>
      </c>
      <c r="AP93" s="278" t="s">
        <v>32</v>
      </c>
      <c r="AQ93" s="278" t="s">
        <v>65</v>
      </c>
      <c r="AR93" s="278" t="s">
        <v>34</v>
      </c>
      <c r="AS93" s="407" t="s">
        <v>71</v>
      </c>
      <c r="AT93" s="278" t="s">
        <v>11973</v>
      </c>
      <c r="AU93" s="277">
        <v>42023</v>
      </c>
      <c r="AV93" s="278" t="s">
        <v>2637</v>
      </c>
      <c r="AW93" s="285">
        <v>0</v>
      </c>
      <c r="AX93" s="278" t="s">
        <v>15141</v>
      </c>
      <c r="AY93" s="277">
        <v>40674</v>
      </c>
      <c r="AZ93" s="279">
        <v>40683.582638888889</v>
      </c>
      <c r="BA93" s="278" t="s">
        <v>36</v>
      </c>
      <c r="BB93" s="285">
        <v>12000</v>
      </c>
      <c r="BC93" s="277">
        <v>40674</v>
      </c>
      <c r="BD93" s="277">
        <v>42023</v>
      </c>
      <c r="BE93" s="322">
        <f t="shared" si="5"/>
        <v>1349</v>
      </c>
      <c r="BF93" s="323">
        <f t="shared" si="6"/>
        <v>44.966666666666669</v>
      </c>
      <c r="BG93" s="275"/>
    </row>
    <row r="94" spans="1:59" ht="15.75" customHeight="1" x14ac:dyDescent="0.25">
      <c r="A94" s="275" t="s">
        <v>10207</v>
      </c>
      <c r="B94" s="275">
        <v>82</v>
      </c>
      <c r="C94" s="275" t="s">
        <v>2527</v>
      </c>
      <c r="D94" s="275" t="s">
        <v>2537</v>
      </c>
      <c r="E94" s="275" t="s">
        <v>8717</v>
      </c>
      <c r="F94" s="275" t="s">
        <v>15064</v>
      </c>
      <c r="G94" s="275" t="s">
        <v>13987</v>
      </c>
      <c r="H94" s="275" t="s">
        <v>2509</v>
      </c>
      <c r="I94" s="289">
        <v>20996.22</v>
      </c>
      <c r="J94" s="289">
        <v>15000</v>
      </c>
      <c r="K94" s="289">
        <f t="shared" si="7"/>
        <v>5996.2200000000012</v>
      </c>
      <c r="L94" s="285">
        <f>K94*0.2</f>
        <v>1199.2440000000004</v>
      </c>
      <c r="M94" s="287" t="s">
        <v>16071</v>
      </c>
      <c r="N94" s="275" t="s">
        <v>9686</v>
      </c>
      <c r="O94" s="278">
        <v>1337666</v>
      </c>
      <c r="P94" s="278" t="s">
        <v>15526</v>
      </c>
      <c r="Q94" s="278" t="s">
        <v>15432</v>
      </c>
      <c r="R94" s="278" t="s">
        <v>2622</v>
      </c>
      <c r="S94" s="278" t="s">
        <v>15338</v>
      </c>
      <c r="T94" s="278" t="s">
        <v>15248</v>
      </c>
      <c r="U94" s="277">
        <v>40455</v>
      </c>
      <c r="V94" s="275"/>
      <c r="W94" s="285">
        <v>52500</v>
      </c>
      <c r="X94" s="285">
        <v>70000</v>
      </c>
      <c r="Y94" s="324">
        <v>0</v>
      </c>
      <c r="Z94" s="324">
        <v>0</v>
      </c>
      <c r="AA94" s="273">
        <v>0</v>
      </c>
      <c r="AB94" s="285">
        <v>15000</v>
      </c>
      <c r="AC94" s="278" t="s">
        <v>26</v>
      </c>
      <c r="AD94" s="285">
        <v>15000</v>
      </c>
      <c r="AE94" s="285">
        <v>0</v>
      </c>
      <c r="AF94" s="278" t="s">
        <v>27</v>
      </c>
      <c r="AG94" s="285">
        <v>0</v>
      </c>
      <c r="AH94" s="275"/>
      <c r="AI94" s="278" t="s">
        <v>2630</v>
      </c>
      <c r="AJ94" s="278"/>
      <c r="AK94" s="276" t="s">
        <v>28</v>
      </c>
      <c r="AL94" s="278" t="s">
        <v>14227</v>
      </c>
      <c r="AM94" s="278" t="s">
        <v>276</v>
      </c>
      <c r="AN94" s="278" t="s">
        <v>45</v>
      </c>
      <c r="AO94" s="278" t="s">
        <v>2650</v>
      </c>
      <c r="AP94" s="278" t="s">
        <v>32</v>
      </c>
      <c r="AQ94" s="278" t="s">
        <v>39</v>
      </c>
      <c r="AR94" s="278" t="s">
        <v>40</v>
      </c>
      <c r="AS94" s="407" t="s">
        <v>41</v>
      </c>
      <c r="AT94" s="278" t="s">
        <v>11973</v>
      </c>
      <c r="AU94" s="277">
        <v>42031</v>
      </c>
      <c r="AV94" s="278" t="s">
        <v>2637</v>
      </c>
      <c r="AW94" s="285">
        <v>0</v>
      </c>
      <c r="AX94" s="278" t="s">
        <v>15142</v>
      </c>
      <c r="AY94" s="277">
        <v>40700</v>
      </c>
      <c r="AZ94" s="279">
        <v>40722.892361111109</v>
      </c>
      <c r="BA94" s="278" t="s">
        <v>36</v>
      </c>
      <c r="BB94" s="285">
        <v>52500</v>
      </c>
      <c r="BC94" s="277">
        <v>40700</v>
      </c>
      <c r="BD94" s="277">
        <v>42031</v>
      </c>
      <c r="BE94" s="322">
        <f t="shared" si="5"/>
        <v>1331</v>
      </c>
      <c r="BF94" s="323">
        <f t="shared" si="6"/>
        <v>44.366666666666667</v>
      </c>
      <c r="BG94" s="275"/>
    </row>
    <row r="95" spans="1:59" ht="15.75" customHeight="1" x14ac:dyDescent="0.25">
      <c r="A95" s="275" t="s">
        <v>10207</v>
      </c>
      <c r="B95" s="275">
        <v>93</v>
      </c>
      <c r="C95" s="275" t="s">
        <v>2527</v>
      </c>
      <c r="D95" s="275" t="s">
        <v>2529</v>
      </c>
      <c r="E95" s="297" t="s">
        <v>8717</v>
      </c>
      <c r="F95" s="297" t="s">
        <v>15064</v>
      </c>
      <c r="G95" s="297" t="s">
        <v>13987</v>
      </c>
      <c r="H95" s="275" t="s">
        <v>2509</v>
      </c>
      <c r="I95" s="289">
        <v>60719.59</v>
      </c>
      <c r="J95" s="289">
        <v>54000</v>
      </c>
      <c r="K95" s="289">
        <f t="shared" si="7"/>
        <v>6719.5899999999965</v>
      </c>
      <c r="L95" s="285">
        <f>K95*0.15</f>
        <v>1007.9384999999994</v>
      </c>
      <c r="M95" s="287" t="s">
        <v>16068</v>
      </c>
      <c r="N95" s="275" t="s">
        <v>15546</v>
      </c>
      <c r="O95" s="278">
        <v>1437651</v>
      </c>
      <c r="P95" s="278" t="s">
        <v>15527</v>
      </c>
      <c r="Q95" s="278" t="s">
        <v>15433</v>
      </c>
      <c r="R95" s="278" t="s">
        <v>2622</v>
      </c>
      <c r="S95" s="278" t="s">
        <v>15339</v>
      </c>
      <c r="T95" s="278" t="s">
        <v>15249</v>
      </c>
      <c r="U95" s="277">
        <v>38114</v>
      </c>
      <c r="V95" s="275"/>
      <c r="W95" s="285">
        <v>26491.919999999998</v>
      </c>
      <c r="X95" s="285">
        <v>35322.559999999998</v>
      </c>
      <c r="Y95" s="324">
        <v>0</v>
      </c>
      <c r="Z95" s="324">
        <v>0</v>
      </c>
      <c r="AA95" s="273">
        <v>0</v>
      </c>
      <c r="AB95" s="285">
        <v>26491.919999999998</v>
      </c>
      <c r="AC95" s="278" t="s">
        <v>26</v>
      </c>
      <c r="AD95" s="285">
        <v>26491.919999999998</v>
      </c>
      <c r="AE95" s="285">
        <v>0</v>
      </c>
      <c r="AF95" s="278" t="s">
        <v>27</v>
      </c>
      <c r="AG95" s="285">
        <v>0</v>
      </c>
      <c r="AH95" s="275"/>
      <c r="AI95" s="278" t="s">
        <v>2625</v>
      </c>
      <c r="AJ95" s="278" t="s">
        <v>2626</v>
      </c>
      <c r="AK95" s="276" t="s">
        <v>28</v>
      </c>
      <c r="AL95" s="278" t="s">
        <v>44</v>
      </c>
      <c r="AM95" s="278" t="s">
        <v>443</v>
      </c>
      <c r="AN95" s="278" t="s">
        <v>45</v>
      </c>
      <c r="AO95" s="278" t="s">
        <v>2671</v>
      </c>
      <c r="AP95" s="278" t="s">
        <v>32</v>
      </c>
      <c r="AQ95" s="278" t="s">
        <v>39</v>
      </c>
      <c r="AR95" s="278" t="s">
        <v>40</v>
      </c>
      <c r="AS95" s="407" t="s">
        <v>41</v>
      </c>
      <c r="AT95" s="278" t="s">
        <v>11973</v>
      </c>
      <c r="AU95" s="277">
        <v>42025</v>
      </c>
      <c r="AV95" s="278" t="s">
        <v>2643</v>
      </c>
      <c r="AW95" s="285">
        <v>0</v>
      </c>
      <c r="AX95" s="278" t="s">
        <v>15143</v>
      </c>
      <c r="AY95" s="277">
        <v>40955</v>
      </c>
      <c r="AZ95" s="279">
        <v>40994.975694444445</v>
      </c>
      <c r="BA95" s="278" t="s">
        <v>36</v>
      </c>
      <c r="BB95" s="285">
        <v>26491.919999999998</v>
      </c>
      <c r="BC95" s="277">
        <v>40955</v>
      </c>
      <c r="BD95" s="277">
        <v>42025</v>
      </c>
      <c r="BE95" s="322">
        <f t="shared" si="5"/>
        <v>1070</v>
      </c>
      <c r="BF95" s="323">
        <f t="shared" si="6"/>
        <v>35.666666666666664</v>
      </c>
      <c r="BG95" s="275"/>
    </row>
    <row r="96" spans="1:59" ht="15.75" customHeight="1" x14ac:dyDescent="0.25">
      <c r="A96" s="275" t="s">
        <v>10207</v>
      </c>
      <c r="B96" s="275">
        <v>1</v>
      </c>
      <c r="C96" s="275" t="s">
        <v>2527</v>
      </c>
      <c r="D96" s="275" t="s">
        <v>10546</v>
      </c>
      <c r="E96" s="275" t="s">
        <v>15568</v>
      </c>
      <c r="F96" s="275" t="s">
        <v>15064</v>
      </c>
      <c r="G96" s="275" t="s">
        <v>13987</v>
      </c>
      <c r="H96" s="278" t="s">
        <v>7456</v>
      </c>
      <c r="I96" s="324">
        <v>141604.85999999999</v>
      </c>
      <c r="J96" s="289">
        <v>0</v>
      </c>
      <c r="K96" s="289">
        <f t="shared" si="7"/>
        <v>141604.85999999999</v>
      </c>
      <c r="L96" s="284">
        <v>0</v>
      </c>
      <c r="M96" s="287" t="s">
        <v>16077</v>
      </c>
      <c r="N96" s="275" t="s">
        <v>15546</v>
      </c>
      <c r="O96" s="278">
        <v>1441294</v>
      </c>
      <c r="P96" s="278" t="s">
        <v>15528</v>
      </c>
      <c r="Q96" s="278" t="s">
        <v>15434</v>
      </c>
      <c r="R96" s="278" t="s">
        <v>2622</v>
      </c>
      <c r="S96" s="278" t="s">
        <v>15340</v>
      </c>
      <c r="T96" s="278"/>
      <c r="U96" s="277">
        <v>40391</v>
      </c>
      <c r="V96" s="275"/>
      <c r="W96" s="285">
        <v>141604.9</v>
      </c>
      <c r="X96" s="285">
        <v>141604.9</v>
      </c>
      <c r="Y96" s="324">
        <v>0</v>
      </c>
      <c r="Z96" s="324">
        <v>0</v>
      </c>
      <c r="AA96" s="273">
        <v>0</v>
      </c>
      <c r="AB96" s="285">
        <v>141604.9</v>
      </c>
      <c r="AC96" s="278" t="s">
        <v>26</v>
      </c>
      <c r="AD96" s="285">
        <v>141604.9</v>
      </c>
      <c r="AE96" s="285">
        <v>7000</v>
      </c>
      <c r="AF96" s="278" t="s">
        <v>27</v>
      </c>
      <c r="AG96" s="285">
        <v>0</v>
      </c>
      <c r="AH96" s="275"/>
      <c r="AI96" s="278" t="s">
        <v>2625</v>
      </c>
      <c r="AJ96" s="278" t="s">
        <v>2626</v>
      </c>
      <c r="AK96" s="276" t="s">
        <v>28</v>
      </c>
      <c r="AL96" s="278" t="s">
        <v>44</v>
      </c>
      <c r="AM96" s="278" t="s">
        <v>136</v>
      </c>
      <c r="AN96" s="278" t="s">
        <v>31</v>
      </c>
      <c r="AO96" s="278" t="s">
        <v>2653</v>
      </c>
      <c r="AP96" s="278" t="s">
        <v>32</v>
      </c>
      <c r="AQ96" s="278" t="s">
        <v>77</v>
      </c>
      <c r="AR96" s="278" t="s">
        <v>34</v>
      </c>
      <c r="AS96" s="407" t="s">
        <v>71</v>
      </c>
      <c r="AT96" s="278" t="s">
        <v>11973</v>
      </c>
      <c r="AU96" s="277">
        <v>42025</v>
      </c>
      <c r="AV96" s="278" t="s">
        <v>15162</v>
      </c>
      <c r="AW96" s="285">
        <v>0</v>
      </c>
      <c r="AX96" s="278" t="s">
        <v>15144</v>
      </c>
      <c r="AY96" s="277">
        <v>40927</v>
      </c>
      <c r="AZ96" s="279">
        <v>41002.058333333334</v>
      </c>
      <c r="BA96" s="278" t="s">
        <v>600</v>
      </c>
      <c r="BB96" s="285">
        <v>141604.9</v>
      </c>
      <c r="BC96" s="277">
        <v>40927</v>
      </c>
      <c r="BD96" s="277">
        <v>42025</v>
      </c>
      <c r="BE96" s="322">
        <f t="shared" si="5"/>
        <v>1098</v>
      </c>
      <c r="BF96" s="323">
        <f t="shared" si="6"/>
        <v>36.6</v>
      </c>
      <c r="BG96" s="275"/>
    </row>
    <row r="97" spans="1:59" ht="15.75" customHeight="1" x14ac:dyDescent="0.25">
      <c r="A97" s="275" t="s">
        <v>10207</v>
      </c>
      <c r="B97" s="275">
        <v>93</v>
      </c>
      <c r="C97" s="275" t="s">
        <v>2527</v>
      </c>
      <c r="D97" s="275" t="s">
        <v>15571</v>
      </c>
      <c r="E97" s="297" t="s">
        <v>15063</v>
      </c>
      <c r="F97" s="275" t="s">
        <v>15053</v>
      </c>
      <c r="G97" s="275" t="s">
        <v>8975</v>
      </c>
      <c r="H97" s="275" t="s">
        <v>2509</v>
      </c>
      <c r="I97" s="326">
        <v>440860.44</v>
      </c>
      <c r="J97" s="326">
        <v>400000</v>
      </c>
      <c r="K97" s="326">
        <f t="shared" si="7"/>
        <v>40860.44</v>
      </c>
      <c r="L97" s="285">
        <v>40000</v>
      </c>
      <c r="M97" s="287" t="s">
        <v>16067</v>
      </c>
      <c r="N97" s="275" t="s">
        <v>15546</v>
      </c>
      <c r="O97" s="278">
        <v>1561780</v>
      </c>
      <c r="P97" s="278" t="s">
        <v>15529</v>
      </c>
      <c r="Q97" s="278" t="s">
        <v>15435</v>
      </c>
      <c r="R97" s="278" t="s">
        <v>2622</v>
      </c>
      <c r="S97" s="278" t="s">
        <v>15341</v>
      </c>
      <c r="T97" s="278" t="s">
        <v>15250</v>
      </c>
      <c r="U97" s="277">
        <v>40813</v>
      </c>
      <c r="V97" s="275"/>
      <c r="W97" s="285">
        <v>282577</v>
      </c>
      <c r="X97" s="285">
        <v>282577</v>
      </c>
      <c r="Y97" s="324">
        <v>0</v>
      </c>
      <c r="Z97" s="324">
        <v>0</v>
      </c>
      <c r="AA97" s="273">
        <v>0</v>
      </c>
      <c r="AB97" s="285">
        <v>282577</v>
      </c>
      <c r="AC97" s="278" t="s">
        <v>26</v>
      </c>
      <c r="AD97" s="285">
        <v>282577</v>
      </c>
      <c r="AE97" s="285">
        <v>0</v>
      </c>
      <c r="AF97" s="278" t="s">
        <v>27</v>
      </c>
      <c r="AG97" s="285">
        <v>0</v>
      </c>
      <c r="AH97" s="275"/>
      <c r="AI97" s="278" t="s">
        <v>2630</v>
      </c>
      <c r="AJ97" s="278"/>
      <c r="AK97" s="276" t="s">
        <v>28</v>
      </c>
      <c r="AL97" s="278" t="s">
        <v>44</v>
      </c>
      <c r="AM97" s="278" t="s">
        <v>136</v>
      </c>
      <c r="AN97" s="278" t="s">
        <v>31</v>
      </c>
      <c r="AO97" s="278" t="s">
        <v>2634</v>
      </c>
      <c r="AP97" s="278" t="s">
        <v>32</v>
      </c>
      <c r="AQ97" s="278" t="s">
        <v>15173</v>
      </c>
      <c r="AR97" s="278" t="s">
        <v>273</v>
      </c>
      <c r="AS97" s="407" t="s">
        <v>10384</v>
      </c>
      <c r="AT97" s="278" t="s">
        <v>11973</v>
      </c>
      <c r="AU97" s="277">
        <v>42025</v>
      </c>
      <c r="AV97" s="278" t="s">
        <v>2643</v>
      </c>
      <c r="AW97" s="285">
        <v>0</v>
      </c>
      <c r="AX97" s="278" t="s">
        <v>15145</v>
      </c>
      <c r="AY97" s="277">
        <v>41183</v>
      </c>
      <c r="AZ97" s="279">
        <v>41264.126388888886</v>
      </c>
      <c r="BA97" s="278" t="s">
        <v>600</v>
      </c>
      <c r="BB97" s="285">
        <v>282577</v>
      </c>
      <c r="BC97" s="277">
        <v>41183</v>
      </c>
      <c r="BD97" s="277">
        <v>42025</v>
      </c>
      <c r="BE97" s="322">
        <f t="shared" si="5"/>
        <v>842</v>
      </c>
      <c r="BF97" s="323">
        <f t="shared" si="6"/>
        <v>28.066666666666666</v>
      </c>
      <c r="BG97" s="275"/>
    </row>
    <row r="98" spans="1:59" ht="15.75" customHeight="1" x14ac:dyDescent="0.25">
      <c r="A98" s="275" t="s">
        <v>10207</v>
      </c>
      <c r="B98" s="275">
        <v>14</v>
      </c>
      <c r="C98" s="275" t="s">
        <v>2528</v>
      </c>
      <c r="D98" s="275" t="s">
        <v>2531</v>
      </c>
      <c r="E98" s="297" t="s">
        <v>15553</v>
      </c>
      <c r="F98" s="297" t="s">
        <v>15053</v>
      </c>
      <c r="G98" s="297" t="s">
        <v>15565</v>
      </c>
      <c r="H98" s="275" t="s">
        <v>57</v>
      </c>
      <c r="I98" s="324">
        <v>14112.91</v>
      </c>
      <c r="J98" s="324">
        <f>I98</f>
        <v>14112.91</v>
      </c>
      <c r="K98" s="289">
        <f t="shared" si="7"/>
        <v>0</v>
      </c>
      <c r="L98" s="285">
        <v>1411.29</v>
      </c>
      <c r="M98" s="287" t="s">
        <v>16067</v>
      </c>
      <c r="N98" s="275" t="s">
        <v>15546</v>
      </c>
      <c r="O98" s="278">
        <v>1581232</v>
      </c>
      <c r="P98" s="278" t="s">
        <v>15530</v>
      </c>
      <c r="Q98" s="278" t="s">
        <v>15436</v>
      </c>
      <c r="R98" s="278" t="s">
        <v>2646</v>
      </c>
      <c r="S98" s="278" t="s">
        <v>15342</v>
      </c>
      <c r="T98" s="278" t="s">
        <v>15251</v>
      </c>
      <c r="U98" s="277">
        <v>41215</v>
      </c>
      <c r="V98" s="275"/>
      <c r="W98" s="285">
        <v>26274</v>
      </c>
      <c r="X98" s="285">
        <v>26274</v>
      </c>
      <c r="Y98" s="324">
        <v>0</v>
      </c>
      <c r="Z98" s="324">
        <v>0</v>
      </c>
      <c r="AA98" s="273">
        <v>0</v>
      </c>
      <c r="AB98" s="285">
        <v>4351.8</v>
      </c>
      <c r="AC98" s="278" t="s">
        <v>26</v>
      </c>
      <c r="AD98" s="285">
        <v>4351.8</v>
      </c>
      <c r="AE98" s="285">
        <v>0</v>
      </c>
      <c r="AF98" s="278" t="s">
        <v>27</v>
      </c>
      <c r="AG98" s="285">
        <v>0</v>
      </c>
      <c r="AH98" s="275"/>
      <c r="AI98" s="278" t="s">
        <v>2630</v>
      </c>
      <c r="AJ98" s="278"/>
      <c r="AK98" s="276" t="s">
        <v>28</v>
      </c>
      <c r="AL98" s="278" t="s">
        <v>37</v>
      </c>
      <c r="AM98" s="278" t="s">
        <v>12630</v>
      </c>
      <c r="AN98" s="278" t="s">
        <v>31</v>
      </c>
      <c r="AO98" s="278" t="s">
        <v>2632</v>
      </c>
      <c r="AP98" s="278" t="s">
        <v>131</v>
      </c>
      <c r="AQ98" s="278" t="s">
        <v>281</v>
      </c>
      <c r="AR98" s="278" t="s">
        <v>273</v>
      </c>
      <c r="AS98" s="407" t="s">
        <v>10384</v>
      </c>
      <c r="AT98" s="278" t="s">
        <v>11973</v>
      </c>
      <c r="AU98" s="277">
        <v>42030</v>
      </c>
      <c r="AV98" s="278" t="s">
        <v>13910</v>
      </c>
      <c r="AW98" s="285">
        <v>0</v>
      </c>
      <c r="AX98" s="278" t="s">
        <v>15146</v>
      </c>
      <c r="AY98" s="277">
        <v>41305</v>
      </c>
      <c r="AZ98" s="279">
        <v>41313.043055555558</v>
      </c>
      <c r="BA98" s="278" t="s">
        <v>36</v>
      </c>
      <c r="BB98" s="285">
        <v>26274</v>
      </c>
      <c r="BC98" s="277">
        <v>41305</v>
      </c>
      <c r="BD98" s="277">
        <v>42030</v>
      </c>
      <c r="BE98" s="322">
        <f t="shared" si="5"/>
        <v>725</v>
      </c>
      <c r="BF98" s="323">
        <f t="shared" si="6"/>
        <v>24.166666666666668</v>
      </c>
      <c r="BG98" s="275"/>
    </row>
    <row r="99" spans="1:59" ht="15.75" customHeight="1" x14ac:dyDescent="0.25">
      <c r="A99" s="275" t="s">
        <v>10207</v>
      </c>
      <c r="B99" s="275">
        <v>93</v>
      </c>
      <c r="C99" s="275" t="s">
        <v>2527</v>
      </c>
      <c r="D99" s="275" t="s">
        <v>2530</v>
      </c>
      <c r="E99" s="297" t="s">
        <v>15564</v>
      </c>
      <c r="F99" s="297" t="s">
        <v>15053</v>
      </c>
      <c r="G99" s="297" t="s">
        <v>8975</v>
      </c>
      <c r="H99" s="278" t="s">
        <v>7456</v>
      </c>
      <c r="I99" s="340">
        <v>18574.486000000001</v>
      </c>
      <c r="J99" s="289">
        <v>0</v>
      </c>
      <c r="K99" s="289">
        <f t="shared" si="7"/>
        <v>18574.486000000001</v>
      </c>
      <c r="L99" s="284">
        <v>0</v>
      </c>
      <c r="M99" s="287" t="s">
        <v>16077</v>
      </c>
      <c r="N99" s="275" t="s">
        <v>15546</v>
      </c>
      <c r="O99" s="278">
        <v>1663032</v>
      </c>
      <c r="P99" s="278" t="s">
        <v>15531</v>
      </c>
      <c r="Q99" s="278" t="s">
        <v>15437</v>
      </c>
      <c r="R99" s="278" t="s">
        <v>2622</v>
      </c>
      <c r="S99" s="278" t="s">
        <v>15343</v>
      </c>
      <c r="T99" s="278" t="s">
        <v>15252</v>
      </c>
      <c r="U99" s="277">
        <v>41162</v>
      </c>
      <c r="V99" s="275"/>
      <c r="W99" s="285">
        <v>14042</v>
      </c>
      <c r="X99" s="285">
        <v>14042</v>
      </c>
      <c r="Y99" s="324">
        <v>0</v>
      </c>
      <c r="Z99" s="324">
        <v>0</v>
      </c>
      <c r="AA99" s="273">
        <v>0</v>
      </c>
      <c r="AB99" s="285">
        <v>14042</v>
      </c>
      <c r="AC99" s="278" t="s">
        <v>50</v>
      </c>
      <c r="AD99" s="285">
        <v>7021</v>
      </c>
      <c r="AE99" s="285">
        <v>0</v>
      </c>
      <c r="AF99" s="278" t="s">
        <v>27</v>
      </c>
      <c r="AG99" s="285">
        <v>0</v>
      </c>
      <c r="AH99" s="275"/>
      <c r="AI99" s="278" t="s">
        <v>2630</v>
      </c>
      <c r="AJ99" s="278"/>
      <c r="AK99" s="276" t="s">
        <v>28</v>
      </c>
      <c r="AL99" s="278" t="s">
        <v>44</v>
      </c>
      <c r="AM99" s="278" t="s">
        <v>136</v>
      </c>
      <c r="AN99" s="278" t="s">
        <v>31</v>
      </c>
      <c r="AO99" s="278" t="s">
        <v>2632</v>
      </c>
      <c r="AP99" s="278" t="s">
        <v>131</v>
      </c>
      <c r="AQ99" s="278" t="s">
        <v>5176</v>
      </c>
      <c r="AR99" s="278" t="s">
        <v>34</v>
      </c>
      <c r="AS99" s="407" t="s">
        <v>71</v>
      </c>
      <c r="AT99" s="278" t="s">
        <v>11973</v>
      </c>
      <c r="AU99" s="277">
        <v>42023</v>
      </c>
      <c r="AV99" s="278" t="s">
        <v>13916</v>
      </c>
      <c r="AW99" s="285">
        <v>0</v>
      </c>
      <c r="AX99" s="278" t="s">
        <v>15147</v>
      </c>
      <c r="AY99" s="277">
        <v>41442</v>
      </c>
      <c r="AZ99" s="279">
        <v>41450.12222222222</v>
      </c>
      <c r="BA99" s="278" t="s">
        <v>36</v>
      </c>
      <c r="BB99" s="285">
        <v>14042</v>
      </c>
      <c r="BC99" s="277">
        <v>41442</v>
      </c>
      <c r="BD99" s="277">
        <v>42023</v>
      </c>
      <c r="BE99" s="322">
        <f t="shared" si="5"/>
        <v>581</v>
      </c>
      <c r="BF99" s="323">
        <f t="shared" si="6"/>
        <v>19.366666666666667</v>
      </c>
      <c r="BG99" s="275"/>
    </row>
    <row r="100" spans="1:59" ht="15.75" customHeight="1" x14ac:dyDescent="0.25">
      <c r="A100" s="275" t="s">
        <v>10207</v>
      </c>
      <c r="B100" s="275">
        <v>82</v>
      </c>
      <c r="C100" s="275" t="s">
        <v>2527</v>
      </c>
      <c r="D100" s="275" t="s">
        <v>8292</v>
      </c>
      <c r="E100" s="297" t="s">
        <v>15057</v>
      </c>
      <c r="F100" s="297" t="s">
        <v>8718</v>
      </c>
      <c r="G100" s="297" t="s">
        <v>8718</v>
      </c>
      <c r="H100" s="278" t="s">
        <v>7456</v>
      </c>
      <c r="I100" s="340">
        <v>80420.834199999998</v>
      </c>
      <c r="J100" s="289">
        <v>0</v>
      </c>
      <c r="K100" s="289">
        <f t="shared" si="7"/>
        <v>80420.834199999998</v>
      </c>
      <c r="L100" s="284">
        <v>0</v>
      </c>
      <c r="M100" s="287" t="s">
        <v>16077</v>
      </c>
      <c r="N100" s="275" t="s">
        <v>15546</v>
      </c>
      <c r="O100" s="278">
        <v>1677392</v>
      </c>
      <c r="P100" s="278" t="s">
        <v>15532</v>
      </c>
      <c r="Q100" s="278" t="s">
        <v>15438</v>
      </c>
      <c r="R100" s="278" t="s">
        <v>2622</v>
      </c>
      <c r="S100" s="278" t="s">
        <v>15344</v>
      </c>
      <c r="T100" s="278" t="s">
        <v>15253</v>
      </c>
      <c r="U100" s="277">
        <v>40491</v>
      </c>
      <c r="V100" s="275"/>
      <c r="W100" s="285">
        <v>54072</v>
      </c>
      <c r="X100" s="285">
        <v>54072</v>
      </c>
      <c r="Y100" s="324">
        <v>0</v>
      </c>
      <c r="Z100" s="324">
        <v>0</v>
      </c>
      <c r="AA100" s="273">
        <v>0</v>
      </c>
      <c r="AB100" s="285">
        <v>54072</v>
      </c>
      <c r="AC100" s="278" t="s">
        <v>50</v>
      </c>
      <c r="AD100" s="285">
        <v>27036</v>
      </c>
      <c r="AE100" s="285">
        <v>0</v>
      </c>
      <c r="AF100" s="278" t="s">
        <v>27</v>
      </c>
      <c r="AG100" s="285">
        <v>0</v>
      </c>
      <c r="AH100" s="275"/>
      <c r="AI100" s="278" t="s">
        <v>2630</v>
      </c>
      <c r="AJ100" s="278"/>
      <c r="AK100" s="276" t="s">
        <v>28</v>
      </c>
      <c r="AL100" s="278" t="s">
        <v>44</v>
      </c>
      <c r="AM100" s="278" t="s">
        <v>12630</v>
      </c>
      <c r="AN100" s="278" t="s">
        <v>45</v>
      </c>
      <c r="AO100" s="278" t="s">
        <v>2644</v>
      </c>
      <c r="AP100" s="278" t="s">
        <v>32</v>
      </c>
      <c r="AQ100" s="278" t="s">
        <v>56</v>
      </c>
      <c r="AR100" s="278" t="s">
        <v>53</v>
      </c>
      <c r="AS100" s="407" t="s">
        <v>71</v>
      </c>
      <c r="AT100" s="278" t="s">
        <v>11973</v>
      </c>
      <c r="AU100" s="277">
        <v>42023</v>
      </c>
      <c r="AV100" s="278" t="s">
        <v>13535</v>
      </c>
      <c r="AW100" s="285">
        <v>0</v>
      </c>
      <c r="AX100" s="278" t="s">
        <v>15148</v>
      </c>
      <c r="AY100" s="277">
        <v>40945</v>
      </c>
      <c r="AZ100" s="279">
        <v>41473.353472222225</v>
      </c>
      <c r="BA100" s="278" t="s">
        <v>36</v>
      </c>
      <c r="BB100" s="285">
        <v>54072</v>
      </c>
      <c r="BC100" s="277">
        <v>40945</v>
      </c>
      <c r="BD100" s="277">
        <v>42023</v>
      </c>
      <c r="BE100" s="322">
        <f t="shared" si="5"/>
        <v>1078</v>
      </c>
      <c r="BF100" s="323">
        <f t="shared" si="6"/>
        <v>35.93333333333333</v>
      </c>
      <c r="BG100" s="275"/>
    </row>
    <row r="101" spans="1:59" ht="15.75" customHeight="1" x14ac:dyDescent="0.25">
      <c r="A101" s="275" t="s">
        <v>10207</v>
      </c>
      <c r="B101" s="275">
        <v>93</v>
      </c>
      <c r="C101" s="275" t="s">
        <v>2527</v>
      </c>
      <c r="D101" s="275" t="s">
        <v>2564</v>
      </c>
      <c r="E101" s="297" t="s">
        <v>15057</v>
      </c>
      <c r="F101" s="297" t="s">
        <v>15053</v>
      </c>
      <c r="G101" s="297" t="s">
        <v>8975</v>
      </c>
      <c r="H101" s="275" t="s">
        <v>2509</v>
      </c>
      <c r="I101" s="326">
        <v>4224.24</v>
      </c>
      <c r="J101" s="324">
        <v>3750</v>
      </c>
      <c r="K101" s="326">
        <f t="shared" si="7"/>
        <v>474.23999999999978</v>
      </c>
      <c r="L101" s="285">
        <v>0</v>
      </c>
      <c r="M101" s="287" t="s">
        <v>16077</v>
      </c>
      <c r="N101" s="275" t="s">
        <v>15546</v>
      </c>
      <c r="O101" s="278">
        <v>1684688</v>
      </c>
      <c r="P101" s="278" t="s">
        <v>15533</v>
      </c>
      <c r="Q101" s="278" t="s">
        <v>15439</v>
      </c>
      <c r="R101" s="278" t="s">
        <v>2622</v>
      </c>
      <c r="S101" s="278" t="s">
        <v>15345</v>
      </c>
      <c r="T101" s="278" t="s">
        <v>15254</v>
      </c>
      <c r="U101" s="277">
        <v>40924</v>
      </c>
      <c r="V101" s="275"/>
      <c r="W101" s="285">
        <v>129562.1</v>
      </c>
      <c r="X101" s="285">
        <v>129562.1</v>
      </c>
      <c r="Y101" s="324">
        <v>0</v>
      </c>
      <c r="Z101" s="324">
        <v>0</v>
      </c>
      <c r="AA101" s="273">
        <v>0</v>
      </c>
      <c r="AB101" s="285">
        <v>4424.24</v>
      </c>
      <c r="AC101" s="278" t="s">
        <v>26</v>
      </c>
      <c r="AD101" s="285">
        <v>4424.24</v>
      </c>
      <c r="AE101" s="285">
        <v>0</v>
      </c>
      <c r="AF101" s="278" t="s">
        <v>27</v>
      </c>
      <c r="AG101" s="285">
        <v>0</v>
      </c>
      <c r="AH101" s="275"/>
      <c r="AI101" s="278" t="s">
        <v>2630</v>
      </c>
      <c r="AJ101" s="278"/>
      <c r="AK101" s="276" t="s">
        <v>28</v>
      </c>
      <c r="AL101" s="278" t="s">
        <v>44</v>
      </c>
      <c r="AM101" s="278" t="s">
        <v>298</v>
      </c>
      <c r="AN101" s="278" t="s">
        <v>45</v>
      </c>
      <c r="AO101" s="278" t="s">
        <v>2632</v>
      </c>
      <c r="AP101" s="278" t="s">
        <v>131</v>
      </c>
      <c r="AQ101" s="278" t="s">
        <v>293</v>
      </c>
      <c r="AR101" s="278" t="s">
        <v>40</v>
      </c>
      <c r="AS101" s="407" t="s">
        <v>41</v>
      </c>
      <c r="AT101" s="278" t="s">
        <v>11973</v>
      </c>
      <c r="AU101" s="277">
        <v>42025</v>
      </c>
      <c r="AV101" s="278" t="s">
        <v>2637</v>
      </c>
      <c r="AW101" s="285">
        <v>0</v>
      </c>
      <c r="AX101" s="278" t="s">
        <v>15149</v>
      </c>
      <c r="AY101" s="277">
        <v>41449</v>
      </c>
      <c r="AZ101" s="279">
        <v>41485.498611111114</v>
      </c>
      <c r="BA101" s="278" t="s">
        <v>36</v>
      </c>
      <c r="BB101" s="285">
        <v>129562.1</v>
      </c>
      <c r="BC101" s="277">
        <v>41449</v>
      </c>
      <c r="BD101" s="277">
        <v>42025</v>
      </c>
      <c r="BE101" s="322">
        <f t="shared" si="5"/>
        <v>576</v>
      </c>
      <c r="BF101" s="323">
        <f t="shared" si="6"/>
        <v>19.2</v>
      </c>
      <c r="BG101" s="275"/>
    </row>
    <row r="102" spans="1:59" ht="15.75" customHeight="1" x14ac:dyDescent="0.25">
      <c r="A102" s="275" t="s">
        <v>10207</v>
      </c>
      <c r="B102" s="275">
        <v>93</v>
      </c>
      <c r="C102" s="275" t="s">
        <v>2527</v>
      </c>
      <c r="D102" s="275" t="s">
        <v>2564</v>
      </c>
      <c r="E102" s="297" t="s">
        <v>15063</v>
      </c>
      <c r="F102" s="297" t="s">
        <v>15053</v>
      </c>
      <c r="G102" s="297" t="s">
        <v>8975</v>
      </c>
      <c r="H102" s="278" t="s">
        <v>7456</v>
      </c>
      <c r="I102" s="324">
        <v>87392.35</v>
      </c>
      <c r="J102" s="289">
        <v>0</v>
      </c>
      <c r="K102" s="289">
        <f t="shared" si="7"/>
        <v>87392.35</v>
      </c>
      <c r="L102" s="284">
        <v>0</v>
      </c>
      <c r="M102" s="287" t="s">
        <v>16077</v>
      </c>
      <c r="N102" s="275" t="s">
        <v>15546</v>
      </c>
      <c r="O102" s="278">
        <v>1704333</v>
      </c>
      <c r="P102" s="278" t="s">
        <v>15534</v>
      </c>
      <c r="Q102" s="278" t="s">
        <v>15440</v>
      </c>
      <c r="R102" s="278" t="s">
        <v>2622</v>
      </c>
      <c r="S102" s="278" t="s">
        <v>15346</v>
      </c>
      <c r="T102" s="278" t="s">
        <v>15255</v>
      </c>
      <c r="U102" s="277">
        <v>40801</v>
      </c>
      <c r="V102" s="275"/>
      <c r="W102" s="285">
        <v>63000</v>
      </c>
      <c r="X102" s="285">
        <v>63000</v>
      </c>
      <c r="Y102" s="324">
        <v>0</v>
      </c>
      <c r="Z102" s="324">
        <v>0</v>
      </c>
      <c r="AA102" s="273">
        <v>0</v>
      </c>
      <c r="AB102" s="285">
        <v>63000</v>
      </c>
      <c r="AC102" s="278" t="s">
        <v>50</v>
      </c>
      <c r="AD102" s="285">
        <v>31500</v>
      </c>
      <c r="AE102" s="285">
        <v>0</v>
      </c>
      <c r="AF102" s="278" t="s">
        <v>27</v>
      </c>
      <c r="AG102" s="285">
        <v>0</v>
      </c>
      <c r="AH102" s="275"/>
      <c r="AI102" s="278" t="s">
        <v>2630</v>
      </c>
      <c r="AJ102" s="278"/>
      <c r="AK102" s="276" t="s">
        <v>28</v>
      </c>
      <c r="AL102" s="278" t="s">
        <v>44</v>
      </c>
      <c r="AM102" s="278" t="s">
        <v>91</v>
      </c>
      <c r="AN102" s="278" t="s">
        <v>31</v>
      </c>
      <c r="AO102" s="278" t="s">
        <v>2641</v>
      </c>
      <c r="AP102" s="278" t="s">
        <v>32</v>
      </c>
      <c r="AQ102" s="278" t="s">
        <v>320</v>
      </c>
      <c r="AR102" s="278" t="s">
        <v>55</v>
      </c>
      <c r="AS102" s="407" t="s">
        <v>71</v>
      </c>
      <c r="AT102" s="278" t="s">
        <v>11973</v>
      </c>
      <c r="AU102" s="277">
        <v>42030</v>
      </c>
      <c r="AV102" s="278" t="s">
        <v>13916</v>
      </c>
      <c r="AW102" s="285">
        <v>0</v>
      </c>
      <c r="AX102" s="278" t="s">
        <v>15150</v>
      </c>
      <c r="AY102" s="277">
        <v>41495</v>
      </c>
      <c r="AZ102" s="279">
        <v>41517.064583333333</v>
      </c>
      <c r="BA102" s="278" t="s">
        <v>36</v>
      </c>
      <c r="BB102" s="285">
        <v>63000</v>
      </c>
      <c r="BC102" s="277">
        <v>41495</v>
      </c>
      <c r="BD102" s="277">
        <v>42030</v>
      </c>
      <c r="BE102" s="322">
        <f t="shared" si="5"/>
        <v>535</v>
      </c>
      <c r="BF102" s="323">
        <f t="shared" si="6"/>
        <v>17.833333333333332</v>
      </c>
      <c r="BG102" s="275"/>
    </row>
    <row r="103" spans="1:59" ht="15.75" customHeight="1" x14ac:dyDescent="0.25">
      <c r="A103" s="275" t="s">
        <v>10207</v>
      </c>
      <c r="B103" s="275">
        <v>14</v>
      </c>
      <c r="C103" s="275" t="s">
        <v>2528</v>
      </c>
      <c r="D103" s="275" t="s">
        <v>2531</v>
      </c>
      <c r="E103" s="297" t="s">
        <v>15553</v>
      </c>
      <c r="F103" s="297" t="s">
        <v>15064</v>
      </c>
      <c r="G103" s="297" t="s">
        <v>13987</v>
      </c>
      <c r="H103" s="278" t="s">
        <v>7456</v>
      </c>
      <c r="I103" s="340">
        <v>10421.274599999999</v>
      </c>
      <c r="J103" s="289">
        <v>0</v>
      </c>
      <c r="K103" s="289">
        <f t="shared" si="7"/>
        <v>10421.274599999999</v>
      </c>
      <c r="L103" s="284">
        <v>0</v>
      </c>
      <c r="M103" s="287" t="s">
        <v>16077</v>
      </c>
      <c r="N103" s="275" t="s">
        <v>15546</v>
      </c>
      <c r="O103" s="278">
        <v>1734584</v>
      </c>
      <c r="P103" s="278" t="s">
        <v>15535</v>
      </c>
      <c r="Q103" s="278" t="s">
        <v>15441</v>
      </c>
      <c r="R103" s="278" t="s">
        <v>2646</v>
      </c>
      <c r="S103" s="278" t="s">
        <v>15347</v>
      </c>
      <c r="T103" s="278" t="s">
        <v>15256</v>
      </c>
      <c r="U103" s="277">
        <v>41477</v>
      </c>
      <c r="V103" s="275"/>
      <c r="W103" s="285">
        <v>8491.07</v>
      </c>
      <c r="X103" s="285">
        <v>12198</v>
      </c>
      <c r="Y103" s="324">
        <v>0</v>
      </c>
      <c r="Z103" s="324">
        <v>0</v>
      </c>
      <c r="AA103" s="273">
        <v>0</v>
      </c>
      <c r="AB103" s="285">
        <v>8491.07</v>
      </c>
      <c r="AC103" s="278" t="s">
        <v>50</v>
      </c>
      <c r="AD103" s="285">
        <v>4245.54</v>
      </c>
      <c r="AE103" s="285">
        <v>0</v>
      </c>
      <c r="AF103" s="278" t="s">
        <v>27</v>
      </c>
      <c r="AG103" s="285">
        <v>0</v>
      </c>
      <c r="AH103" s="275"/>
      <c r="AI103" s="278" t="s">
        <v>2630</v>
      </c>
      <c r="AJ103" s="278"/>
      <c r="AK103" s="276" t="s">
        <v>28</v>
      </c>
      <c r="AL103" s="278" t="s">
        <v>37</v>
      </c>
      <c r="AM103" s="278" t="s">
        <v>12630</v>
      </c>
      <c r="AN103" s="278" t="s">
        <v>31</v>
      </c>
      <c r="AO103" s="278" t="s">
        <v>2632</v>
      </c>
      <c r="AP103" s="278" t="s">
        <v>139</v>
      </c>
      <c r="AQ103" s="278" t="s">
        <v>11095</v>
      </c>
      <c r="AR103" s="278" t="s">
        <v>34</v>
      </c>
      <c r="AS103" s="407" t="s">
        <v>71</v>
      </c>
      <c r="AT103" s="278" t="s">
        <v>11973</v>
      </c>
      <c r="AU103" s="277">
        <v>42023</v>
      </c>
      <c r="AV103" s="278" t="s">
        <v>13535</v>
      </c>
      <c r="AW103" s="285">
        <v>0</v>
      </c>
      <c r="AX103" s="278" t="s">
        <v>15151</v>
      </c>
      <c r="AY103" s="277">
        <v>41558</v>
      </c>
      <c r="AZ103" s="279">
        <v>41571.979861111111</v>
      </c>
      <c r="BA103" s="278" t="s">
        <v>36</v>
      </c>
      <c r="BB103" s="285">
        <v>8491.07</v>
      </c>
      <c r="BC103" s="277">
        <v>41558</v>
      </c>
      <c r="BD103" s="277">
        <v>42023</v>
      </c>
      <c r="BE103" s="322">
        <f t="shared" si="5"/>
        <v>465</v>
      </c>
      <c r="BF103" s="323">
        <f t="shared" si="6"/>
        <v>15.5</v>
      </c>
      <c r="BG103" s="275"/>
    </row>
    <row r="104" spans="1:59" ht="15.75" customHeight="1" x14ac:dyDescent="0.25">
      <c r="A104" s="275" t="s">
        <v>10207</v>
      </c>
      <c r="B104" s="275">
        <v>82</v>
      </c>
      <c r="C104" s="275" t="s">
        <v>2527</v>
      </c>
      <c r="D104" s="275" t="s">
        <v>2537</v>
      </c>
      <c r="E104" s="297" t="s">
        <v>15057</v>
      </c>
      <c r="F104" s="297" t="s">
        <v>15064</v>
      </c>
      <c r="G104" s="297" t="s">
        <v>13987</v>
      </c>
      <c r="H104" s="278" t="s">
        <v>7456</v>
      </c>
      <c r="I104" s="340">
        <v>60887.096600000004</v>
      </c>
      <c r="J104" s="289">
        <v>0</v>
      </c>
      <c r="K104" s="289">
        <f t="shared" si="7"/>
        <v>60887.096600000004</v>
      </c>
      <c r="L104" s="284">
        <v>0</v>
      </c>
      <c r="M104" s="287" t="s">
        <v>16077</v>
      </c>
      <c r="N104" s="275" t="s">
        <v>15546</v>
      </c>
      <c r="O104" s="278">
        <v>1743695</v>
      </c>
      <c r="P104" s="278" t="s">
        <v>15536</v>
      </c>
      <c r="Q104" s="278" t="s">
        <v>15442</v>
      </c>
      <c r="R104" s="278" t="s">
        <v>2622</v>
      </c>
      <c r="S104" s="278" t="s">
        <v>15348</v>
      </c>
      <c r="T104" s="278" t="s">
        <v>15257</v>
      </c>
      <c r="U104" s="277">
        <v>41074</v>
      </c>
      <c r="V104" s="275"/>
      <c r="W104" s="285">
        <v>46644</v>
      </c>
      <c r="X104" s="285">
        <v>46644</v>
      </c>
      <c r="Y104" s="324">
        <v>0</v>
      </c>
      <c r="Z104" s="324">
        <v>0</v>
      </c>
      <c r="AA104" s="273">
        <v>0</v>
      </c>
      <c r="AB104" s="285">
        <v>46644</v>
      </c>
      <c r="AC104" s="278" t="s">
        <v>50</v>
      </c>
      <c r="AD104" s="285">
        <v>23322</v>
      </c>
      <c r="AE104" s="285">
        <v>0</v>
      </c>
      <c r="AF104" s="278" t="s">
        <v>27</v>
      </c>
      <c r="AG104" s="285">
        <v>0</v>
      </c>
      <c r="AH104" s="275"/>
      <c r="AI104" s="278" t="s">
        <v>2630</v>
      </c>
      <c r="AJ104" s="278"/>
      <c r="AK104" s="276" t="s">
        <v>28</v>
      </c>
      <c r="AL104" s="278" t="s">
        <v>44</v>
      </c>
      <c r="AM104" s="278" t="s">
        <v>12630</v>
      </c>
      <c r="AN104" s="278" t="s">
        <v>31</v>
      </c>
      <c r="AO104" s="278" t="s">
        <v>2632</v>
      </c>
      <c r="AP104" s="278" t="s">
        <v>131</v>
      </c>
      <c r="AQ104" s="278" t="s">
        <v>772</v>
      </c>
      <c r="AR104" s="278" t="s">
        <v>53</v>
      </c>
      <c r="AS104" s="407" t="s">
        <v>71</v>
      </c>
      <c r="AT104" s="278" t="s">
        <v>11973</v>
      </c>
      <c r="AU104" s="277">
        <v>42023</v>
      </c>
      <c r="AV104" s="278" t="s">
        <v>15162</v>
      </c>
      <c r="AW104" s="285">
        <v>0</v>
      </c>
      <c r="AX104" s="278" t="s">
        <v>15152</v>
      </c>
      <c r="AY104" s="277">
        <v>41579</v>
      </c>
      <c r="AZ104" s="279">
        <v>41590.088888888888</v>
      </c>
      <c r="BA104" s="278" t="s">
        <v>36</v>
      </c>
      <c r="BB104" s="285">
        <v>46644</v>
      </c>
      <c r="BC104" s="277">
        <v>41579</v>
      </c>
      <c r="BD104" s="277">
        <v>42023</v>
      </c>
      <c r="BE104" s="322">
        <f t="shared" si="5"/>
        <v>444</v>
      </c>
      <c r="BF104" s="323">
        <f t="shared" si="6"/>
        <v>14.8</v>
      </c>
      <c r="BG104" s="275"/>
    </row>
    <row r="105" spans="1:59" ht="15.75" customHeight="1" x14ac:dyDescent="0.25">
      <c r="A105" s="275" t="s">
        <v>10207</v>
      </c>
      <c r="B105" s="275">
        <v>82</v>
      </c>
      <c r="C105" s="275" t="s">
        <v>2527</v>
      </c>
      <c r="D105" s="275" t="s">
        <v>2537</v>
      </c>
      <c r="E105" s="297" t="s">
        <v>8717</v>
      </c>
      <c r="F105" s="297" t="s">
        <v>8718</v>
      </c>
      <c r="G105" s="297" t="s">
        <v>8718</v>
      </c>
      <c r="H105" s="275" t="s">
        <v>2509</v>
      </c>
      <c r="I105" s="326">
        <v>64797.75</v>
      </c>
      <c r="J105" s="324">
        <v>60000</v>
      </c>
      <c r="K105" s="326">
        <f t="shared" si="7"/>
        <v>4797.75</v>
      </c>
      <c r="L105" s="285">
        <f>K105*0.1</f>
        <v>479.77500000000003</v>
      </c>
      <c r="M105" s="287" t="s">
        <v>16067</v>
      </c>
      <c r="N105" s="275" t="s">
        <v>15546</v>
      </c>
      <c r="O105" s="278">
        <v>1766286</v>
      </c>
      <c r="P105" s="278" t="s">
        <v>15537</v>
      </c>
      <c r="Q105" s="278" t="s">
        <v>15443</v>
      </c>
      <c r="R105" s="278" t="s">
        <v>2622</v>
      </c>
      <c r="S105" s="278" t="s">
        <v>15349</v>
      </c>
      <c r="T105" s="278" t="s">
        <v>15258</v>
      </c>
      <c r="U105" s="277">
        <v>41428</v>
      </c>
      <c r="V105" s="275"/>
      <c r="W105" s="285">
        <v>53954</v>
      </c>
      <c r="X105" s="285">
        <v>53954</v>
      </c>
      <c r="Y105" s="324">
        <v>0</v>
      </c>
      <c r="Z105" s="324">
        <v>0</v>
      </c>
      <c r="AA105" s="273">
        <v>0</v>
      </c>
      <c r="AB105" s="285">
        <v>53954</v>
      </c>
      <c r="AC105" s="278" t="s">
        <v>26</v>
      </c>
      <c r="AD105" s="285">
        <v>53954</v>
      </c>
      <c r="AE105" s="285">
        <v>0</v>
      </c>
      <c r="AF105" s="278" t="s">
        <v>27</v>
      </c>
      <c r="AG105" s="285">
        <v>0</v>
      </c>
      <c r="AH105" s="275"/>
      <c r="AI105" s="278" t="s">
        <v>2630</v>
      </c>
      <c r="AJ105" s="278"/>
      <c r="AK105" s="276" t="s">
        <v>28</v>
      </c>
      <c r="AL105" s="278" t="s">
        <v>44</v>
      </c>
      <c r="AM105" s="278" t="s">
        <v>12630</v>
      </c>
      <c r="AN105" s="278" t="s">
        <v>31</v>
      </c>
      <c r="AO105" s="278" t="s">
        <v>2653</v>
      </c>
      <c r="AP105" s="278" t="s">
        <v>32</v>
      </c>
      <c r="AQ105" s="278" t="s">
        <v>250</v>
      </c>
      <c r="AR105" s="278" t="s">
        <v>123</v>
      </c>
      <c r="AS105" s="407" t="s">
        <v>185</v>
      </c>
      <c r="AT105" s="278" t="s">
        <v>11973</v>
      </c>
      <c r="AU105" s="277">
        <v>42023</v>
      </c>
      <c r="AV105" s="278" t="s">
        <v>2637</v>
      </c>
      <c r="AW105" s="285">
        <v>0</v>
      </c>
      <c r="AX105" s="278" t="s">
        <v>15153</v>
      </c>
      <c r="AY105" s="277">
        <v>41605</v>
      </c>
      <c r="AZ105" s="279">
        <v>41629.06527777778</v>
      </c>
      <c r="BA105" s="278" t="s">
        <v>36</v>
      </c>
      <c r="BB105" s="285">
        <v>53954</v>
      </c>
      <c r="BC105" s="277">
        <v>41605</v>
      </c>
      <c r="BD105" s="277">
        <v>42023</v>
      </c>
      <c r="BE105" s="322">
        <f t="shared" si="5"/>
        <v>418</v>
      </c>
      <c r="BF105" s="323">
        <f t="shared" si="6"/>
        <v>13.933333333333334</v>
      </c>
      <c r="BG105" s="275"/>
    </row>
    <row r="106" spans="1:59" ht="15.75" customHeight="1" x14ac:dyDescent="0.25">
      <c r="A106" s="275" t="s">
        <v>10207</v>
      </c>
      <c r="B106" s="275">
        <v>14</v>
      </c>
      <c r="C106" s="275" t="s">
        <v>2528</v>
      </c>
      <c r="D106" s="275" t="s">
        <v>3625</v>
      </c>
      <c r="E106" s="297" t="s">
        <v>15559</v>
      </c>
      <c r="F106" s="297" t="s">
        <v>15053</v>
      </c>
      <c r="G106" s="297" t="s">
        <v>8711</v>
      </c>
      <c r="H106" s="275" t="s">
        <v>57</v>
      </c>
      <c r="I106" s="324">
        <v>0</v>
      </c>
      <c r="J106" s="324">
        <f>I106</f>
        <v>0</v>
      </c>
      <c r="K106" s="289">
        <f t="shared" si="7"/>
        <v>0</v>
      </c>
      <c r="L106" s="285">
        <v>0</v>
      </c>
      <c r="M106" s="287" t="s">
        <v>16077</v>
      </c>
      <c r="N106" s="275" t="s">
        <v>15546</v>
      </c>
      <c r="O106" s="278">
        <v>1776128</v>
      </c>
      <c r="P106" s="278" t="s">
        <v>15538</v>
      </c>
      <c r="Q106" s="278" t="s">
        <v>15444</v>
      </c>
      <c r="R106" s="278" t="s">
        <v>2646</v>
      </c>
      <c r="S106" s="278" t="s">
        <v>15350</v>
      </c>
      <c r="T106" s="278" t="s">
        <v>15259</v>
      </c>
      <c r="U106" s="277">
        <v>41574</v>
      </c>
      <c r="V106" s="275"/>
      <c r="W106" s="285">
        <v>4363</v>
      </c>
      <c r="X106" s="285">
        <v>4363</v>
      </c>
      <c r="Y106" s="324">
        <v>0</v>
      </c>
      <c r="Z106" s="324">
        <v>0</v>
      </c>
      <c r="AA106" s="273">
        <v>0</v>
      </c>
      <c r="AB106" s="285">
        <v>4363</v>
      </c>
      <c r="AC106" s="278" t="s">
        <v>50</v>
      </c>
      <c r="AD106" s="285">
        <v>2181.5</v>
      </c>
      <c r="AE106" s="285">
        <v>0</v>
      </c>
      <c r="AF106" s="278" t="s">
        <v>27</v>
      </c>
      <c r="AG106" s="285">
        <v>0</v>
      </c>
      <c r="AH106" s="275"/>
      <c r="AI106" s="278" t="s">
        <v>2625</v>
      </c>
      <c r="AJ106" s="278" t="s">
        <v>2626</v>
      </c>
      <c r="AK106" s="276" t="s">
        <v>28</v>
      </c>
      <c r="AL106" s="278" t="s">
        <v>37</v>
      </c>
      <c r="AM106" s="278" t="s">
        <v>12630</v>
      </c>
      <c r="AN106" s="278" t="s">
        <v>45</v>
      </c>
      <c r="AO106" s="278" t="s">
        <v>2632</v>
      </c>
      <c r="AP106" s="278" t="s">
        <v>139</v>
      </c>
      <c r="AQ106" s="278" t="s">
        <v>6086</v>
      </c>
      <c r="AR106" s="278" t="s">
        <v>34</v>
      </c>
      <c r="AS106" s="407" t="s">
        <v>71</v>
      </c>
      <c r="AT106" s="278" t="s">
        <v>11973</v>
      </c>
      <c r="AU106" s="277">
        <v>42023</v>
      </c>
      <c r="AV106" s="278" t="s">
        <v>13913</v>
      </c>
      <c r="AW106" s="285">
        <v>0</v>
      </c>
      <c r="AX106" s="278" t="s">
        <v>15154</v>
      </c>
      <c r="AY106" s="277">
        <v>41647</v>
      </c>
      <c r="AZ106" s="279">
        <v>41659.952777777777</v>
      </c>
      <c r="BA106" s="278" t="s">
        <v>36</v>
      </c>
      <c r="BB106" s="285">
        <v>4363</v>
      </c>
      <c r="BC106" s="277">
        <v>41647</v>
      </c>
      <c r="BD106" s="277">
        <v>42023</v>
      </c>
      <c r="BE106" s="322">
        <f t="shared" si="5"/>
        <v>376</v>
      </c>
      <c r="BF106" s="323">
        <f t="shared" si="6"/>
        <v>12.533333333333333</v>
      </c>
      <c r="BG106" s="275"/>
    </row>
    <row r="107" spans="1:59" ht="15.75" customHeight="1" x14ac:dyDescent="0.25">
      <c r="A107" s="275" t="s">
        <v>10207</v>
      </c>
      <c r="B107" s="275">
        <v>82</v>
      </c>
      <c r="C107" s="275" t="s">
        <v>2527</v>
      </c>
      <c r="D107" s="275" t="s">
        <v>11357</v>
      </c>
      <c r="E107" s="297" t="s">
        <v>15551</v>
      </c>
      <c r="F107" s="297" t="s">
        <v>15053</v>
      </c>
      <c r="G107" s="297" t="s">
        <v>15065</v>
      </c>
      <c r="H107" s="278" t="s">
        <v>7456</v>
      </c>
      <c r="I107" s="340">
        <v>42267.864999999998</v>
      </c>
      <c r="J107" s="324">
        <v>0</v>
      </c>
      <c r="K107" s="289">
        <f t="shared" si="7"/>
        <v>42267.864999999998</v>
      </c>
      <c r="L107" s="284">
        <v>0</v>
      </c>
      <c r="M107" s="287" t="s">
        <v>16077</v>
      </c>
      <c r="N107" s="275" t="s">
        <v>15546</v>
      </c>
      <c r="O107" s="278">
        <v>1782729</v>
      </c>
      <c r="P107" s="278" t="s">
        <v>15539</v>
      </c>
      <c r="Q107" s="278" t="s">
        <v>15445</v>
      </c>
      <c r="R107" s="278" t="s">
        <v>2622</v>
      </c>
      <c r="S107" s="278" t="s">
        <v>15351</v>
      </c>
      <c r="T107" s="278" t="s">
        <v>15260</v>
      </c>
      <c r="U107" s="277">
        <v>41344</v>
      </c>
      <c r="V107" s="275"/>
      <c r="W107" s="285">
        <v>35141</v>
      </c>
      <c r="X107" s="285">
        <v>35141</v>
      </c>
      <c r="Y107" s="324">
        <v>0</v>
      </c>
      <c r="Z107" s="324">
        <v>0</v>
      </c>
      <c r="AA107" s="273">
        <v>0</v>
      </c>
      <c r="AB107" s="285">
        <v>35141</v>
      </c>
      <c r="AC107" s="278" t="s">
        <v>50</v>
      </c>
      <c r="AD107" s="285">
        <v>17570.5</v>
      </c>
      <c r="AE107" s="285">
        <v>0</v>
      </c>
      <c r="AF107" s="278" t="s">
        <v>27</v>
      </c>
      <c r="AG107" s="285">
        <v>0</v>
      </c>
      <c r="AH107" s="275"/>
      <c r="AI107" s="278" t="s">
        <v>2630</v>
      </c>
      <c r="AJ107" s="278"/>
      <c r="AK107" s="276" t="s">
        <v>28</v>
      </c>
      <c r="AL107" s="278" t="s">
        <v>44</v>
      </c>
      <c r="AM107" s="278" t="s">
        <v>298</v>
      </c>
      <c r="AN107" s="278" t="s">
        <v>31</v>
      </c>
      <c r="AO107" s="278" t="s">
        <v>2653</v>
      </c>
      <c r="AP107" s="278" t="s">
        <v>32</v>
      </c>
      <c r="AQ107" s="278" t="s">
        <v>62</v>
      </c>
      <c r="AR107" s="278" t="s">
        <v>34</v>
      </c>
      <c r="AS107" s="407" t="s">
        <v>71</v>
      </c>
      <c r="AT107" s="278" t="s">
        <v>11973</v>
      </c>
      <c r="AU107" s="277">
        <v>42025</v>
      </c>
      <c r="AV107" s="278" t="s">
        <v>13535</v>
      </c>
      <c r="AW107" s="285">
        <v>0</v>
      </c>
      <c r="AX107" s="278" t="s">
        <v>15155</v>
      </c>
      <c r="AY107" s="277">
        <v>41648</v>
      </c>
      <c r="AZ107" s="279">
        <v>41669.018055555556</v>
      </c>
      <c r="BA107" s="278" t="s">
        <v>36</v>
      </c>
      <c r="BB107" s="285">
        <v>35141</v>
      </c>
      <c r="BC107" s="277">
        <v>41648</v>
      </c>
      <c r="BD107" s="277">
        <v>42025</v>
      </c>
      <c r="BE107" s="322">
        <f t="shared" si="5"/>
        <v>377</v>
      </c>
      <c r="BF107" s="323">
        <f t="shared" si="6"/>
        <v>12.566666666666666</v>
      </c>
      <c r="BG107" s="275"/>
    </row>
    <row r="108" spans="1:59" ht="15.75" customHeight="1" x14ac:dyDescent="0.25">
      <c r="A108" s="275" t="s">
        <v>10207</v>
      </c>
      <c r="B108" s="275">
        <v>14</v>
      </c>
      <c r="C108" s="275" t="s">
        <v>2528</v>
      </c>
      <c r="D108" s="275" t="s">
        <v>2531</v>
      </c>
      <c r="E108" s="297" t="s">
        <v>15559</v>
      </c>
      <c r="F108" s="297" t="s">
        <v>15064</v>
      </c>
      <c r="G108" s="297" t="s">
        <v>15561</v>
      </c>
      <c r="H108" s="275" t="s">
        <v>43</v>
      </c>
      <c r="I108" s="325">
        <v>23512.13</v>
      </c>
      <c r="J108" s="324">
        <f>I108</f>
        <v>23512.13</v>
      </c>
      <c r="K108" s="326">
        <f t="shared" si="7"/>
        <v>0</v>
      </c>
      <c r="L108" s="285">
        <v>0</v>
      </c>
      <c r="M108" s="287" t="s">
        <v>16077</v>
      </c>
      <c r="N108" s="275" t="s">
        <v>15546</v>
      </c>
      <c r="O108" s="278">
        <v>1785870</v>
      </c>
      <c r="P108" s="278" t="s">
        <v>15540</v>
      </c>
      <c r="Q108" s="278" t="s">
        <v>15446</v>
      </c>
      <c r="R108" s="278" t="s">
        <v>2646</v>
      </c>
      <c r="S108" s="278" t="s">
        <v>15352</v>
      </c>
      <c r="T108" s="278" t="s">
        <v>15261</v>
      </c>
      <c r="U108" s="277">
        <v>41288</v>
      </c>
      <c r="V108" s="275"/>
      <c r="W108" s="285">
        <v>240000</v>
      </c>
      <c r="X108" s="285">
        <v>240000</v>
      </c>
      <c r="Y108" s="324">
        <v>0</v>
      </c>
      <c r="Z108" s="324">
        <v>0</v>
      </c>
      <c r="AA108" s="273">
        <v>0</v>
      </c>
      <c r="AB108" s="285">
        <v>240000</v>
      </c>
      <c r="AC108" s="278" t="s">
        <v>50</v>
      </c>
      <c r="AD108" s="285">
        <v>120000</v>
      </c>
      <c r="AE108" s="285">
        <v>0</v>
      </c>
      <c r="AF108" s="278" t="s">
        <v>27</v>
      </c>
      <c r="AG108" s="285">
        <v>0</v>
      </c>
      <c r="AH108" s="275"/>
      <c r="AI108" s="278" t="s">
        <v>2630</v>
      </c>
      <c r="AJ108" s="278"/>
      <c r="AK108" s="276" t="s">
        <v>28</v>
      </c>
      <c r="AL108" s="278" t="s">
        <v>37</v>
      </c>
      <c r="AM108" s="278" t="s">
        <v>151</v>
      </c>
      <c r="AN108" s="278" t="s">
        <v>31</v>
      </c>
      <c r="AO108" s="278" t="s">
        <v>2644</v>
      </c>
      <c r="AP108" s="278" t="s">
        <v>32</v>
      </c>
      <c r="AQ108" s="278" t="s">
        <v>5529</v>
      </c>
      <c r="AR108" s="278" t="s">
        <v>34</v>
      </c>
      <c r="AS108" s="407" t="s">
        <v>71</v>
      </c>
      <c r="AT108" s="278" t="s">
        <v>11973</v>
      </c>
      <c r="AU108" s="277">
        <v>42023</v>
      </c>
      <c r="AV108" s="278" t="s">
        <v>13912</v>
      </c>
      <c r="AW108" s="285">
        <v>0</v>
      </c>
      <c r="AX108" s="278" t="s">
        <v>15156</v>
      </c>
      <c r="AY108" s="277">
        <v>41659</v>
      </c>
      <c r="AZ108" s="279">
        <v>41674.57916666667</v>
      </c>
      <c r="BA108" s="278" t="s">
        <v>36</v>
      </c>
      <c r="BB108" s="285">
        <v>240000</v>
      </c>
      <c r="BC108" s="277">
        <v>41659</v>
      </c>
      <c r="BD108" s="277">
        <v>42023</v>
      </c>
      <c r="BE108" s="322">
        <f t="shared" si="5"/>
        <v>364</v>
      </c>
      <c r="BF108" s="323">
        <f t="shared" si="6"/>
        <v>12.133333333333333</v>
      </c>
      <c r="BG108" s="275"/>
    </row>
    <row r="109" spans="1:59" ht="15.75" customHeight="1" x14ac:dyDescent="0.25">
      <c r="A109" s="275" t="s">
        <v>10207</v>
      </c>
      <c r="B109" s="275">
        <v>82</v>
      </c>
      <c r="C109" s="275" t="s">
        <v>2527</v>
      </c>
      <c r="D109" s="275" t="s">
        <v>2543</v>
      </c>
      <c r="E109" s="297" t="s">
        <v>15057</v>
      </c>
      <c r="F109" s="297" t="s">
        <v>15053</v>
      </c>
      <c r="G109" s="297" t="s">
        <v>15560</v>
      </c>
      <c r="H109" s="278" t="s">
        <v>7456</v>
      </c>
      <c r="I109" s="324">
        <v>100000</v>
      </c>
      <c r="J109" s="324">
        <v>0</v>
      </c>
      <c r="K109" s="289">
        <f t="shared" si="7"/>
        <v>100000</v>
      </c>
      <c r="L109" s="284">
        <v>0</v>
      </c>
      <c r="M109" s="287" t="s">
        <v>16077</v>
      </c>
      <c r="N109" s="275" t="s">
        <v>15546</v>
      </c>
      <c r="O109" s="278">
        <v>1787215</v>
      </c>
      <c r="P109" s="278" t="s">
        <v>15541</v>
      </c>
      <c r="Q109" s="278" t="s">
        <v>15447</v>
      </c>
      <c r="R109" s="278" t="s">
        <v>2622</v>
      </c>
      <c r="S109" s="278" t="s">
        <v>15353</v>
      </c>
      <c r="T109" s="278" t="s">
        <v>15262</v>
      </c>
      <c r="U109" s="277">
        <v>40413</v>
      </c>
      <c r="V109" s="275"/>
      <c r="W109" s="285">
        <v>100000</v>
      </c>
      <c r="X109" s="285">
        <v>100000</v>
      </c>
      <c r="Y109" s="324">
        <v>0</v>
      </c>
      <c r="Z109" s="324">
        <v>0</v>
      </c>
      <c r="AA109" s="273">
        <v>0</v>
      </c>
      <c r="AB109" s="285">
        <v>100000</v>
      </c>
      <c r="AC109" s="278" t="s">
        <v>50</v>
      </c>
      <c r="AD109" s="285">
        <v>50000</v>
      </c>
      <c r="AE109" s="285">
        <v>0</v>
      </c>
      <c r="AF109" s="278" t="s">
        <v>27</v>
      </c>
      <c r="AG109" s="285">
        <v>0</v>
      </c>
      <c r="AH109" s="275"/>
      <c r="AI109" s="278" t="s">
        <v>2630</v>
      </c>
      <c r="AJ109" s="278"/>
      <c r="AK109" s="276" t="s">
        <v>28</v>
      </c>
      <c r="AL109" s="278" t="s">
        <v>44</v>
      </c>
      <c r="AM109" s="278" t="s">
        <v>12630</v>
      </c>
      <c r="AN109" s="278" t="s">
        <v>31</v>
      </c>
      <c r="AO109" s="278" t="s">
        <v>2653</v>
      </c>
      <c r="AP109" s="278" t="s">
        <v>32</v>
      </c>
      <c r="AQ109" s="278" t="s">
        <v>67</v>
      </c>
      <c r="AR109" s="278" t="s">
        <v>34</v>
      </c>
      <c r="AS109" s="407" t="s">
        <v>71</v>
      </c>
      <c r="AT109" s="278" t="s">
        <v>11973</v>
      </c>
      <c r="AU109" s="277">
        <v>42025</v>
      </c>
      <c r="AV109" s="278" t="s">
        <v>13535</v>
      </c>
      <c r="AW109" s="285">
        <v>0</v>
      </c>
      <c r="AX109" s="278" t="s">
        <v>15157</v>
      </c>
      <c r="AY109" s="277">
        <v>41087</v>
      </c>
      <c r="AZ109" s="279">
        <v>41676.445138888892</v>
      </c>
      <c r="BA109" s="278" t="s">
        <v>36</v>
      </c>
      <c r="BB109" s="285">
        <v>100000</v>
      </c>
      <c r="BC109" s="277">
        <v>41087</v>
      </c>
      <c r="BD109" s="277">
        <v>42025</v>
      </c>
      <c r="BE109" s="322">
        <f t="shared" si="5"/>
        <v>938</v>
      </c>
      <c r="BF109" s="323">
        <f t="shared" si="6"/>
        <v>31.266666666666666</v>
      </c>
      <c r="BG109" s="275"/>
    </row>
    <row r="110" spans="1:59" ht="15.75" customHeight="1" x14ac:dyDescent="0.25">
      <c r="A110" s="275" t="s">
        <v>10207</v>
      </c>
      <c r="B110" s="275">
        <v>14</v>
      </c>
      <c r="C110" s="275" t="s">
        <v>2528</v>
      </c>
      <c r="D110" s="275" t="s">
        <v>12202</v>
      </c>
      <c r="E110" s="297" t="s">
        <v>15559</v>
      </c>
      <c r="F110" s="297" t="s">
        <v>15064</v>
      </c>
      <c r="G110" s="297" t="s">
        <v>13987</v>
      </c>
      <c r="H110" s="278" t="s">
        <v>7456</v>
      </c>
      <c r="I110" s="340">
        <v>3836.2469999999998</v>
      </c>
      <c r="J110" s="324">
        <v>0</v>
      </c>
      <c r="K110" s="289">
        <f t="shared" si="7"/>
        <v>3836.2469999999998</v>
      </c>
      <c r="L110" s="284">
        <v>0</v>
      </c>
      <c r="M110" s="287" t="s">
        <v>16077</v>
      </c>
      <c r="N110" s="275" t="s">
        <v>15546</v>
      </c>
      <c r="O110" s="278">
        <v>1970094</v>
      </c>
      <c r="P110" s="278" t="s">
        <v>15542</v>
      </c>
      <c r="Q110" s="278" t="s">
        <v>15448</v>
      </c>
      <c r="R110" s="278" t="s">
        <v>2646</v>
      </c>
      <c r="S110" s="278" t="s">
        <v>15354</v>
      </c>
      <c r="T110" s="278" t="s">
        <v>15263</v>
      </c>
      <c r="U110" s="277">
        <v>41857</v>
      </c>
      <c r="V110" s="275"/>
      <c r="W110" s="285">
        <v>3750.9</v>
      </c>
      <c r="X110" s="285">
        <v>6000</v>
      </c>
      <c r="Y110" s="324">
        <v>0</v>
      </c>
      <c r="Z110" s="324">
        <v>0</v>
      </c>
      <c r="AA110" s="273">
        <v>0</v>
      </c>
      <c r="AB110" s="285">
        <v>3750.9</v>
      </c>
      <c r="AC110" s="278" t="s">
        <v>50</v>
      </c>
      <c r="AD110" s="285">
        <v>1875.45</v>
      </c>
      <c r="AE110" s="285">
        <v>0</v>
      </c>
      <c r="AF110" s="278" t="s">
        <v>27</v>
      </c>
      <c r="AG110" s="285">
        <v>0</v>
      </c>
      <c r="AH110" s="275"/>
      <c r="AI110" s="278" t="s">
        <v>2630</v>
      </c>
      <c r="AJ110" s="278"/>
      <c r="AK110" s="276" t="s">
        <v>28</v>
      </c>
      <c r="AL110" s="278" t="s">
        <v>37</v>
      </c>
      <c r="AM110" s="278" t="s">
        <v>151</v>
      </c>
      <c r="AN110" s="278" t="s">
        <v>31</v>
      </c>
      <c r="AO110" s="278" t="s">
        <v>2632</v>
      </c>
      <c r="AP110" s="278" t="s">
        <v>139</v>
      </c>
      <c r="AQ110" s="278" t="s">
        <v>216</v>
      </c>
      <c r="AR110" s="278" t="s">
        <v>34</v>
      </c>
      <c r="AS110" s="407" t="s">
        <v>71</v>
      </c>
      <c r="AT110" s="278" t="s">
        <v>11973</v>
      </c>
      <c r="AU110" s="277">
        <v>42023</v>
      </c>
      <c r="AV110" s="278" t="s">
        <v>13916</v>
      </c>
      <c r="AW110" s="285">
        <v>0</v>
      </c>
      <c r="AX110" s="278" t="s">
        <v>15158</v>
      </c>
      <c r="AY110" s="277">
        <v>41935</v>
      </c>
      <c r="AZ110" s="279">
        <v>41949.163888888892</v>
      </c>
      <c r="BA110" s="278" t="s">
        <v>36</v>
      </c>
      <c r="BB110" s="285">
        <v>3750.9</v>
      </c>
      <c r="BC110" s="277">
        <v>41935</v>
      </c>
      <c r="BD110" s="277">
        <v>42023</v>
      </c>
      <c r="BE110" s="322">
        <f t="shared" si="5"/>
        <v>88</v>
      </c>
      <c r="BF110" s="323">
        <f t="shared" si="6"/>
        <v>2.9333333333333331</v>
      </c>
      <c r="BG110" s="275"/>
    </row>
    <row r="111" spans="1:59" ht="15.75" customHeight="1" x14ac:dyDescent="0.25">
      <c r="A111" s="275" t="s">
        <v>10207</v>
      </c>
      <c r="B111" s="275">
        <v>82</v>
      </c>
      <c r="C111" s="275" t="s">
        <v>2527</v>
      </c>
      <c r="D111" s="275" t="s">
        <v>2556</v>
      </c>
      <c r="E111" s="297" t="s">
        <v>8717</v>
      </c>
      <c r="F111" s="297" t="s">
        <v>15053</v>
      </c>
      <c r="G111" s="297" t="s">
        <v>8975</v>
      </c>
      <c r="H111" s="275" t="s">
        <v>2509</v>
      </c>
      <c r="I111" s="340">
        <v>31631.79</v>
      </c>
      <c r="J111" s="324">
        <v>22000</v>
      </c>
      <c r="K111" s="326">
        <f t="shared" si="7"/>
        <v>9631.7900000000009</v>
      </c>
      <c r="L111" s="285">
        <v>0</v>
      </c>
      <c r="M111" s="287" t="s">
        <v>16077</v>
      </c>
      <c r="N111" s="275" t="s">
        <v>15546</v>
      </c>
      <c r="O111" s="278">
        <v>1811596</v>
      </c>
      <c r="P111" s="278" t="s">
        <v>15543</v>
      </c>
      <c r="Q111" s="278" t="s">
        <v>15417</v>
      </c>
      <c r="R111" s="278" t="s">
        <v>2622</v>
      </c>
      <c r="S111" s="278" t="s">
        <v>15355</v>
      </c>
      <c r="T111" s="278" t="s">
        <v>15264</v>
      </c>
      <c r="U111" s="277">
        <v>41469</v>
      </c>
      <c r="V111" s="275"/>
      <c r="W111" s="285">
        <v>40249</v>
      </c>
      <c r="X111" s="285">
        <v>40249</v>
      </c>
      <c r="Y111" s="324">
        <v>0</v>
      </c>
      <c r="Z111" s="324">
        <v>0</v>
      </c>
      <c r="AA111" s="273">
        <v>0</v>
      </c>
      <c r="AB111" s="285">
        <v>28960</v>
      </c>
      <c r="AC111" s="278" t="s">
        <v>26</v>
      </c>
      <c r="AD111" s="285">
        <v>28960</v>
      </c>
      <c r="AE111" s="285">
        <v>0</v>
      </c>
      <c r="AF111" s="278" t="s">
        <v>27</v>
      </c>
      <c r="AG111" s="285">
        <v>0</v>
      </c>
      <c r="AH111" s="275"/>
      <c r="AI111" s="278" t="s">
        <v>2630</v>
      </c>
      <c r="AJ111" s="278"/>
      <c r="AK111" s="276" t="s">
        <v>28</v>
      </c>
      <c r="AL111" s="278" t="s">
        <v>14227</v>
      </c>
      <c r="AM111" s="278" t="s">
        <v>12630</v>
      </c>
      <c r="AN111" s="278" t="s">
        <v>31</v>
      </c>
      <c r="AO111" s="278" t="s">
        <v>2632</v>
      </c>
      <c r="AP111" s="278" t="s">
        <v>131</v>
      </c>
      <c r="AQ111" s="278" t="s">
        <v>2760</v>
      </c>
      <c r="AR111" s="278" t="s">
        <v>132</v>
      </c>
      <c r="AS111" s="407" t="s">
        <v>142</v>
      </c>
      <c r="AT111" s="278" t="s">
        <v>11973</v>
      </c>
      <c r="AU111" s="277">
        <v>42030</v>
      </c>
      <c r="AV111" s="278" t="s">
        <v>2637</v>
      </c>
      <c r="AW111" s="285">
        <v>0</v>
      </c>
      <c r="AX111" s="278" t="s">
        <v>15159</v>
      </c>
      <c r="AY111" s="277">
        <v>41690</v>
      </c>
      <c r="AZ111" s="279">
        <v>41715.968055555553</v>
      </c>
      <c r="BA111" s="278" t="s">
        <v>36</v>
      </c>
      <c r="BB111" s="285">
        <v>40249</v>
      </c>
      <c r="BC111" s="277">
        <v>41690</v>
      </c>
      <c r="BD111" s="277">
        <v>42030</v>
      </c>
      <c r="BE111" s="322">
        <f t="shared" si="5"/>
        <v>340</v>
      </c>
      <c r="BF111" s="323">
        <f t="shared" si="6"/>
        <v>11.333333333333334</v>
      </c>
      <c r="BG111" s="275"/>
    </row>
    <row r="112" spans="1:59" ht="15.75" customHeight="1" x14ac:dyDescent="0.25">
      <c r="A112" s="275" t="s">
        <v>10207</v>
      </c>
      <c r="B112" s="275">
        <v>14</v>
      </c>
      <c r="C112" s="275" t="s">
        <v>2528</v>
      </c>
      <c r="D112" s="275" t="s">
        <v>2531</v>
      </c>
      <c r="E112" s="297" t="s">
        <v>15553</v>
      </c>
      <c r="F112" s="297" t="s">
        <v>15064</v>
      </c>
      <c r="G112" s="297" t="s">
        <v>13987</v>
      </c>
      <c r="H112" s="278" t="s">
        <v>7456</v>
      </c>
      <c r="I112" s="340">
        <v>3195.2864</v>
      </c>
      <c r="J112" s="324">
        <v>0</v>
      </c>
      <c r="K112" s="289">
        <f t="shared" si="7"/>
        <v>3195.2864</v>
      </c>
      <c r="L112" s="284">
        <v>0</v>
      </c>
      <c r="M112" s="287" t="s">
        <v>16077</v>
      </c>
      <c r="N112" s="275" t="s">
        <v>15546</v>
      </c>
      <c r="O112" s="278">
        <v>1858894</v>
      </c>
      <c r="P112" s="278" t="s">
        <v>15544</v>
      </c>
      <c r="Q112" s="278" t="s">
        <v>15449</v>
      </c>
      <c r="R112" s="278" t="s">
        <v>2646</v>
      </c>
      <c r="S112" s="278" t="s">
        <v>15356</v>
      </c>
      <c r="T112" s="278" t="s">
        <v>15265</v>
      </c>
      <c r="U112" s="277">
        <v>41621</v>
      </c>
      <c r="V112" s="275"/>
      <c r="W112" s="285">
        <v>2872.64</v>
      </c>
      <c r="X112" s="285">
        <v>2872.64</v>
      </c>
      <c r="Y112" s="324">
        <v>0</v>
      </c>
      <c r="Z112" s="324">
        <v>0</v>
      </c>
      <c r="AA112" s="273">
        <v>0</v>
      </c>
      <c r="AB112" s="285">
        <v>2872.64</v>
      </c>
      <c r="AC112" s="278" t="s">
        <v>50</v>
      </c>
      <c r="AD112" s="285">
        <v>1436.32</v>
      </c>
      <c r="AE112" s="285">
        <v>0</v>
      </c>
      <c r="AF112" s="278" t="s">
        <v>27</v>
      </c>
      <c r="AG112" s="285">
        <v>0</v>
      </c>
      <c r="AH112" s="275"/>
      <c r="AI112" s="278" t="s">
        <v>2630</v>
      </c>
      <c r="AJ112" s="278"/>
      <c r="AK112" s="276" t="s">
        <v>28</v>
      </c>
      <c r="AL112" s="278" t="s">
        <v>37</v>
      </c>
      <c r="AM112" s="278" t="s">
        <v>30</v>
      </c>
      <c r="AN112" s="278" t="s">
        <v>45</v>
      </c>
      <c r="AO112" s="278" t="s">
        <v>2632</v>
      </c>
      <c r="AP112" s="278" t="s">
        <v>139</v>
      </c>
      <c r="AQ112" s="278" t="s">
        <v>3564</v>
      </c>
      <c r="AR112" s="278" t="s">
        <v>34</v>
      </c>
      <c r="AS112" s="407" t="s">
        <v>71</v>
      </c>
      <c r="AT112" s="278" t="s">
        <v>11973</v>
      </c>
      <c r="AU112" s="277">
        <v>42030</v>
      </c>
      <c r="AV112" s="278" t="s">
        <v>15162</v>
      </c>
      <c r="AW112" s="285">
        <v>0</v>
      </c>
      <c r="AX112" s="278" t="s">
        <v>15160</v>
      </c>
      <c r="AY112" s="277">
        <v>41768</v>
      </c>
      <c r="AZ112" s="279">
        <v>41786.190972222219</v>
      </c>
      <c r="BA112" s="278" t="s">
        <v>36</v>
      </c>
      <c r="BB112" s="285">
        <v>2872.64</v>
      </c>
      <c r="BC112" s="277">
        <v>41768</v>
      </c>
      <c r="BD112" s="277">
        <v>42030</v>
      </c>
      <c r="BE112" s="322">
        <f t="shared" si="5"/>
        <v>262</v>
      </c>
      <c r="BF112" s="323">
        <f t="shared" si="6"/>
        <v>8.7333333333333325</v>
      </c>
      <c r="BG112" s="275"/>
    </row>
    <row r="113" spans="1:59" ht="15.75" customHeight="1" x14ac:dyDescent="0.25">
      <c r="A113" s="275" t="s">
        <v>10207</v>
      </c>
      <c r="B113" s="275">
        <v>82</v>
      </c>
      <c r="C113" s="275" t="s">
        <v>2527</v>
      </c>
      <c r="D113" s="275" t="s">
        <v>2563</v>
      </c>
      <c r="E113" s="297" t="s">
        <v>8717</v>
      </c>
      <c r="F113" s="297" t="s">
        <v>15053</v>
      </c>
      <c r="G113" s="297" t="s">
        <v>8975</v>
      </c>
      <c r="H113" s="278" t="s">
        <v>7456</v>
      </c>
      <c r="I113" s="340">
        <v>6671.9402</v>
      </c>
      <c r="J113" s="289">
        <v>0</v>
      </c>
      <c r="K113" s="289">
        <f t="shared" si="7"/>
        <v>6671.9402</v>
      </c>
      <c r="L113" s="284">
        <v>0</v>
      </c>
      <c r="M113" s="287" t="s">
        <v>16077</v>
      </c>
      <c r="N113" s="275" t="s">
        <v>15546</v>
      </c>
      <c r="O113" s="278">
        <v>1876217</v>
      </c>
      <c r="P113" s="278" t="s">
        <v>15545</v>
      </c>
      <c r="Q113" s="278" t="s">
        <v>15450</v>
      </c>
      <c r="R113" s="278" t="s">
        <v>2622</v>
      </c>
      <c r="S113" s="278" t="s">
        <v>530</v>
      </c>
      <c r="T113" s="278" t="s">
        <v>15266</v>
      </c>
      <c r="U113" s="277">
        <v>41277</v>
      </c>
      <c r="V113" s="275"/>
      <c r="W113" s="285">
        <v>5749.84</v>
      </c>
      <c r="X113" s="285">
        <v>5749.84</v>
      </c>
      <c r="Y113" s="324">
        <v>0</v>
      </c>
      <c r="Z113" s="324">
        <v>0</v>
      </c>
      <c r="AA113" s="273">
        <v>0</v>
      </c>
      <c r="AB113" s="285">
        <v>5749.84</v>
      </c>
      <c r="AC113" s="278" t="s">
        <v>50</v>
      </c>
      <c r="AD113" s="285">
        <v>2874.92</v>
      </c>
      <c r="AE113" s="285">
        <v>0</v>
      </c>
      <c r="AF113" s="278" t="s">
        <v>27</v>
      </c>
      <c r="AG113" s="285">
        <v>0</v>
      </c>
      <c r="AH113" s="275"/>
      <c r="AI113" s="278" t="s">
        <v>2630</v>
      </c>
      <c r="AJ113" s="278"/>
      <c r="AK113" s="276" t="s">
        <v>28</v>
      </c>
      <c r="AL113" s="278" t="s">
        <v>44</v>
      </c>
      <c r="AM113" s="278" t="s">
        <v>298</v>
      </c>
      <c r="AN113" s="278" t="s">
        <v>45</v>
      </c>
      <c r="AO113" s="278" t="s">
        <v>2632</v>
      </c>
      <c r="AP113" s="278" t="s">
        <v>131</v>
      </c>
      <c r="AQ113" s="278" t="s">
        <v>88</v>
      </c>
      <c r="AR113" s="278" t="s">
        <v>89</v>
      </c>
      <c r="AS113" s="407" t="s">
        <v>10384</v>
      </c>
      <c r="AT113" s="278" t="s">
        <v>11973</v>
      </c>
      <c r="AU113" s="277">
        <v>42023</v>
      </c>
      <c r="AV113" s="278" t="s">
        <v>13916</v>
      </c>
      <c r="AW113" s="285">
        <v>0</v>
      </c>
      <c r="AX113" s="278" t="s">
        <v>15161</v>
      </c>
      <c r="AY113" s="277">
        <v>41799</v>
      </c>
      <c r="AZ113" s="279">
        <v>41816.535416666666</v>
      </c>
      <c r="BA113" s="278" t="s">
        <v>36</v>
      </c>
      <c r="BB113" s="285">
        <v>5749.84</v>
      </c>
      <c r="BC113" s="277">
        <v>41799</v>
      </c>
      <c r="BD113" s="277">
        <v>42023</v>
      </c>
      <c r="BE113" s="322">
        <f t="shared" si="5"/>
        <v>224</v>
      </c>
      <c r="BF113" s="323">
        <f t="shared" si="6"/>
        <v>7.4666666666666668</v>
      </c>
      <c r="BG113" s="275"/>
    </row>
    <row r="114" spans="1:59" ht="15.75" customHeight="1" x14ac:dyDescent="0.25">
      <c r="A114" s="275" t="s">
        <v>10207</v>
      </c>
      <c r="B114" s="275">
        <v>93</v>
      </c>
      <c r="C114" s="275" t="s">
        <v>2527</v>
      </c>
      <c r="D114" s="275" t="s">
        <v>10198</v>
      </c>
      <c r="E114" s="297" t="s">
        <v>15564</v>
      </c>
      <c r="F114" s="297" t="s">
        <v>15053</v>
      </c>
      <c r="G114" s="297" t="s">
        <v>15056</v>
      </c>
      <c r="H114" s="275" t="s">
        <v>43</v>
      </c>
      <c r="I114" s="324">
        <v>152284.09</v>
      </c>
      <c r="J114" s="324">
        <v>152284.09</v>
      </c>
      <c r="K114" s="326">
        <f t="shared" si="7"/>
        <v>0</v>
      </c>
      <c r="L114" s="285">
        <v>0</v>
      </c>
      <c r="M114" s="287" t="s">
        <v>16077</v>
      </c>
      <c r="N114" s="297" t="s">
        <v>9686</v>
      </c>
      <c r="O114" s="283">
        <v>256287</v>
      </c>
      <c r="P114" s="283" t="s">
        <v>15572</v>
      </c>
      <c r="Q114" s="283" t="s">
        <v>15573</v>
      </c>
      <c r="R114" s="283" t="s">
        <v>2622</v>
      </c>
      <c r="S114" s="283" t="s">
        <v>15574</v>
      </c>
      <c r="T114" s="283" t="s">
        <v>15575</v>
      </c>
      <c r="U114" s="283" t="s">
        <v>15576</v>
      </c>
      <c r="V114" s="283" t="s">
        <v>2623</v>
      </c>
      <c r="W114" s="341">
        <v>31757</v>
      </c>
      <c r="X114" s="341">
        <v>31757</v>
      </c>
      <c r="Y114" s="324">
        <v>0</v>
      </c>
      <c r="Z114" s="324">
        <v>0</v>
      </c>
      <c r="AA114" s="273">
        <v>0</v>
      </c>
      <c r="AB114" s="341">
        <v>31757</v>
      </c>
      <c r="AC114" s="283" t="s">
        <v>26</v>
      </c>
      <c r="AD114" s="341">
        <v>31757</v>
      </c>
      <c r="AE114" s="341">
        <v>0</v>
      </c>
      <c r="AF114" s="283" t="s">
        <v>27</v>
      </c>
      <c r="AG114" s="341">
        <v>0</v>
      </c>
      <c r="AH114" s="283" t="s">
        <v>2624</v>
      </c>
      <c r="AI114" s="283" t="s">
        <v>2625</v>
      </c>
      <c r="AJ114" s="283" t="s">
        <v>2626</v>
      </c>
      <c r="AK114" s="283" t="s">
        <v>28</v>
      </c>
      <c r="AL114" s="283" t="s">
        <v>135</v>
      </c>
      <c r="AM114" s="283" t="s">
        <v>91</v>
      </c>
      <c r="AN114" s="283" t="s">
        <v>45</v>
      </c>
      <c r="AO114" s="283" t="s">
        <v>7925</v>
      </c>
      <c r="AP114" s="283" t="s">
        <v>32</v>
      </c>
      <c r="AQ114" s="283" t="s">
        <v>77</v>
      </c>
      <c r="AR114" s="283" t="s">
        <v>34</v>
      </c>
      <c r="AS114" s="403" t="s">
        <v>71</v>
      </c>
      <c r="AT114" s="283" t="s">
        <v>11973</v>
      </c>
      <c r="AU114" s="282">
        <v>42033</v>
      </c>
      <c r="AV114" s="283" t="s">
        <v>13909</v>
      </c>
      <c r="AW114" s="341">
        <v>0</v>
      </c>
      <c r="AX114" s="283" t="s">
        <v>15577</v>
      </c>
      <c r="AY114" s="282">
        <v>37355</v>
      </c>
      <c r="AZ114" s="283" t="s">
        <v>10210</v>
      </c>
      <c r="BA114" s="283" t="s">
        <v>36</v>
      </c>
      <c r="BB114" s="341">
        <v>31757</v>
      </c>
      <c r="BC114" s="282">
        <v>37355</v>
      </c>
      <c r="BD114" s="277">
        <v>42033</v>
      </c>
      <c r="BE114" s="322">
        <f t="shared" ref="BE114:BE123" si="9">BD114-BC114</f>
        <v>4678</v>
      </c>
      <c r="BF114" s="323">
        <f t="shared" ref="BF114:BF123" si="10">BE114/30</f>
        <v>155.93333333333334</v>
      </c>
      <c r="BG114" s="275"/>
    </row>
    <row r="115" spans="1:59" ht="15.75" customHeight="1" x14ac:dyDescent="0.25">
      <c r="A115" s="275" t="s">
        <v>10207</v>
      </c>
      <c r="B115" s="275">
        <v>93</v>
      </c>
      <c r="C115" s="275" t="s">
        <v>2527</v>
      </c>
      <c r="D115" s="275" t="s">
        <v>10198</v>
      </c>
      <c r="E115" s="297" t="s">
        <v>15564</v>
      </c>
      <c r="F115" s="297" t="s">
        <v>15053</v>
      </c>
      <c r="G115" s="297" t="s">
        <v>15056</v>
      </c>
      <c r="H115" s="275" t="s">
        <v>57</v>
      </c>
      <c r="I115" s="324">
        <v>126617.27</v>
      </c>
      <c r="J115" s="324">
        <v>126617.27</v>
      </c>
      <c r="K115" s="326">
        <f t="shared" si="7"/>
        <v>0</v>
      </c>
      <c r="L115" s="286">
        <f>K115*0.15</f>
        <v>0</v>
      </c>
      <c r="M115" s="287" t="s">
        <v>16068</v>
      </c>
      <c r="N115" s="297" t="s">
        <v>9686</v>
      </c>
      <c r="O115" s="283">
        <v>362532</v>
      </c>
      <c r="P115" s="283" t="s">
        <v>15578</v>
      </c>
      <c r="Q115" s="283" t="s">
        <v>15579</v>
      </c>
      <c r="R115" s="283" t="s">
        <v>2622</v>
      </c>
      <c r="S115" s="283" t="s">
        <v>15580</v>
      </c>
      <c r="T115" s="283" t="s">
        <v>15581</v>
      </c>
      <c r="U115" s="283" t="s">
        <v>15582</v>
      </c>
      <c r="V115" s="283" t="s">
        <v>2623</v>
      </c>
      <c r="W115" s="341">
        <v>18627.66</v>
      </c>
      <c r="X115" s="341">
        <v>18627.66</v>
      </c>
      <c r="Y115" s="324">
        <v>0</v>
      </c>
      <c r="Z115" s="324">
        <v>0</v>
      </c>
      <c r="AA115" s="273">
        <v>0</v>
      </c>
      <c r="AB115" s="341">
        <v>16067.31</v>
      </c>
      <c r="AC115" s="283" t="s">
        <v>26</v>
      </c>
      <c r="AD115" s="341">
        <v>16067.31</v>
      </c>
      <c r="AE115" s="341">
        <v>91323.8</v>
      </c>
      <c r="AF115" s="283" t="s">
        <v>27</v>
      </c>
      <c r="AG115" s="341">
        <v>0</v>
      </c>
      <c r="AH115" s="283" t="s">
        <v>2624</v>
      </c>
      <c r="AI115" s="283" t="s">
        <v>2638</v>
      </c>
      <c r="AJ115" s="283" t="s">
        <v>2651</v>
      </c>
      <c r="AK115" s="283" t="s">
        <v>28</v>
      </c>
      <c r="AL115" s="283" t="s">
        <v>135</v>
      </c>
      <c r="AM115" s="283" t="s">
        <v>38</v>
      </c>
      <c r="AN115" s="283" t="s">
        <v>45</v>
      </c>
      <c r="AO115" s="283" t="s">
        <v>2640</v>
      </c>
      <c r="AP115" s="283" t="s">
        <v>32</v>
      </c>
      <c r="AQ115" s="283" t="s">
        <v>39</v>
      </c>
      <c r="AR115" s="283" t="s">
        <v>40</v>
      </c>
      <c r="AS115" s="403" t="s">
        <v>41</v>
      </c>
      <c r="AT115" s="283" t="s">
        <v>11973</v>
      </c>
      <c r="AU115" s="282">
        <v>42033</v>
      </c>
      <c r="AV115" s="283" t="s">
        <v>13910</v>
      </c>
      <c r="AW115" s="341">
        <v>0</v>
      </c>
      <c r="AX115" s="283" t="s">
        <v>15583</v>
      </c>
      <c r="AY115" s="283" t="s">
        <v>15584</v>
      </c>
      <c r="AZ115" s="283" t="s">
        <v>15585</v>
      </c>
      <c r="BA115" s="283" t="s">
        <v>36</v>
      </c>
      <c r="BB115" s="341">
        <v>18627.66</v>
      </c>
      <c r="BC115" s="282" t="s">
        <v>15584</v>
      </c>
      <c r="BD115" s="277">
        <v>42033</v>
      </c>
      <c r="BE115" s="322">
        <f t="shared" si="9"/>
        <v>4251</v>
      </c>
      <c r="BF115" s="323">
        <f t="shared" si="10"/>
        <v>141.69999999999999</v>
      </c>
      <c r="BG115" s="275"/>
    </row>
    <row r="116" spans="1:59" ht="15.75" customHeight="1" x14ac:dyDescent="0.25">
      <c r="A116" s="275" t="s">
        <v>10207</v>
      </c>
      <c r="B116" s="275">
        <v>14</v>
      </c>
      <c r="C116" s="297" t="s">
        <v>2528</v>
      </c>
      <c r="D116" s="297" t="s">
        <v>15641</v>
      </c>
      <c r="E116" s="297" t="s">
        <v>15553</v>
      </c>
      <c r="F116" s="297" t="s">
        <v>15053</v>
      </c>
      <c r="G116" s="297" t="s">
        <v>8711</v>
      </c>
      <c r="H116" s="275" t="s">
        <v>57</v>
      </c>
      <c r="I116" s="324">
        <v>162641.15</v>
      </c>
      <c r="J116" s="324">
        <v>162641.15</v>
      </c>
      <c r="K116" s="326">
        <f t="shared" si="7"/>
        <v>0</v>
      </c>
      <c r="L116" s="285">
        <f>K116*0.1</f>
        <v>0</v>
      </c>
      <c r="M116" s="287" t="s">
        <v>16067</v>
      </c>
      <c r="N116" s="297" t="s">
        <v>9686</v>
      </c>
      <c r="O116" s="283">
        <v>481376</v>
      </c>
      <c r="P116" s="283" t="s">
        <v>15586</v>
      </c>
      <c r="Q116" s="283" t="s">
        <v>15587</v>
      </c>
      <c r="R116" s="283" t="s">
        <v>2646</v>
      </c>
      <c r="S116" s="283">
        <v>134288</v>
      </c>
      <c r="T116" s="283" t="s">
        <v>15588</v>
      </c>
      <c r="U116" s="283" t="s">
        <v>15589</v>
      </c>
      <c r="V116" s="283" t="s">
        <v>2623</v>
      </c>
      <c r="W116" s="341">
        <v>7500</v>
      </c>
      <c r="X116" s="341">
        <v>7500</v>
      </c>
      <c r="Y116" s="324">
        <v>0</v>
      </c>
      <c r="Z116" s="324">
        <v>0</v>
      </c>
      <c r="AA116" s="273">
        <v>0</v>
      </c>
      <c r="AB116" s="341">
        <v>7500</v>
      </c>
      <c r="AC116" s="283" t="s">
        <v>26</v>
      </c>
      <c r="AD116" s="341">
        <v>7500</v>
      </c>
      <c r="AE116" s="341">
        <v>162641.15</v>
      </c>
      <c r="AF116" s="283" t="s">
        <v>27</v>
      </c>
      <c r="AG116" s="341">
        <v>0</v>
      </c>
      <c r="AH116" s="283" t="s">
        <v>2624</v>
      </c>
      <c r="AI116" s="283" t="s">
        <v>2630</v>
      </c>
      <c r="AJ116" s="297"/>
      <c r="AK116" s="283" t="s">
        <v>28</v>
      </c>
      <c r="AL116" s="283" t="s">
        <v>37</v>
      </c>
      <c r="AM116" s="283" t="s">
        <v>38</v>
      </c>
      <c r="AN116" s="283" t="s">
        <v>31</v>
      </c>
      <c r="AO116" s="283" t="s">
        <v>2644</v>
      </c>
      <c r="AP116" s="283" t="s">
        <v>32</v>
      </c>
      <c r="AQ116" s="283" t="s">
        <v>12262</v>
      </c>
      <c r="AR116" s="283" t="s">
        <v>40</v>
      </c>
      <c r="AS116" s="403" t="s">
        <v>41</v>
      </c>
      <c r="AT116" s="283" t="s">
        <v>11973</v>
      </c>
      <c r="AU116" s="282">
        <v>42034</v>
      </c>
      <c r="AV116" s="283" t="s">
        <v>13915</v>
      </c>
      <c r="AW116" s="341">
        <v>0</v>
      </c>
      <c r="AX116" s="283" t="s">
        <v>15590</v>
      </c>
      <c r="AY116" s="283" t="s">
        <v>15591</v>
      </c>
      <c r="AZ116" s="283" t="s">
        <v>15592</v>
      </c>
      <c r="BA116" s="283" t="s">
        <v>36</v>
      </c>
      <c r="BB116" s="341">
        <v>7500</v>
      </c>
      <c r="BC116" s="277">
        <v>38659</v>
      </c>
      <c r="BD116" s="277">
        <v>42034</v>
      </c>
      <c r="BE116" s="322">
        <f t="shared" si="9"/>
        <v>3375</v>
      </c>
      <c r="BF116" s="323">
        <f t="shared" si="10"/>
        <v>112.5</v>
      </c>
      <c r="BG116" s="275"/>
    </row>
    <row r="117" spans="1:59" ht="15.75" customHeight="1" x14ac:dyDescent="0.25">
      <c r="A117" s="275" t="s">
        <v>10207</v>
      </c>
      <c r="B117" s="275">
        <v>93</v>
      </c>
      <c r="C117" s="297" t="s">
        <v>2527</v>
      </c>
      <c r="D117" s="297" t="s">
        <v>10198</v>
      </c>
      <c r="E117" s="297" t="s">
        <v>15564</v>
      </c>
      <c r="F117" s="297" t="s">
        <v>15053</v>
      </c>
      <c r="G117" s="297" t="s">
        <v>8719</v>
      </c>
      <c r="H117" s="275" t="s">
        <v>43</v>
      </c>
      <c r="I117" s="324">
        <v>8273.68</v>
      </c>
      <c r="J117" s="324">
        <v>8273.68</v>
      </c>
      <c r="K117" s="326">
        <f t="shared" si="7"/>
        <v>0</v>
      </c>
      <c r="L117" s="285">
        <v>0</v>
      </c>
      <c r="M117" s="287" t="s">
        <v>16077</v>
      </c>
      <c r="N117" s="297" t="s">
        <v>9686</v>
      </c>
      <c r="O117" s="283">
        <v>483316</v>
      </c>
      <c r="P117" s="283" t="s">
        <v>15593</v>
      </c>
      <c r="Q117" s="283" t="s">
        <v>15594</v>
      </c>
      <c r="R117" s="283" t="s">
        <v>2622</v>
      </c>
      <c r="S117" s="283">
        <v>541930000000</v>
      </c>
      <c r="T117" s="283" t="s">
        <v>15595</v>
      </c>
      <c r="U117" s="283" t="s">
        <v>15596</v>
      </c>
      <c r="V117" s="283" t="s">
        <v>2623</v>
      </c>
      <c r="W117" s="341">
        <v>5000</v>
      </c>
      <c r="X117" s="341">
        <v>5000</v>
      </c>
      <c r="Y117" s="324">
        <v>0</v>
      </c>
      <c r="Z117" s="324">
        <v>0</v>
      </c>
      <c r="AA117" s="273">
        <v>0</v>
      </c>
      <c r="AB117" s="341">
        <v>5000</v>
      </c>
      <c r="AC117" s="283" t="s">
        <v>26</v>
      </c>
      <c r="AD117" s="341">
        <v>5000</v>
      </c>
      <c r="AE117" s="341">
        <v>1200</v>
      </c>
      <c r="AF117" s="283" t="s">
        <v>27</v>
      </c>
      <c r="AG117" s="341">
        <v>0</v>
      </c>
      <c r="AH117" s="283" t="s">
        <v>2629</v>
      </c>
      <c r="AI117" s="283" t="s">
        <v>2625</v>
      </c>
      <c r="AJ117" s="283" t="s">
        <v>2626</v>
      </c>
      <c r="AK117" s="283" t="s">
        <v>28</v>
      </c>
      <c r="AL117" s="283" t="s">
        <v>135</v>
      </c>
      <c r="AM117" s="283" t="s">
        <v>38</v>
      </c>
      <c r="AN117" s="283" t="s">
        <v>45</v>
      </c>
      <c r="AO117" s="283" t="s">
        <v>2632</v>
      </c>
      <c r="AP117" s="283" t="s">
        <v>79</v>
      </c>
      <c r="AQ117" s="283" t="s">
        <v>140</v>
      </c>
      <c r="AR117" s="283" t="s">
        <v>141</v>
      </c>
      <c r="AS117" s="403" t="s">
        <v>142</v>
      </c>
      <c r="AT117" s="283" t="s">
        <v>11973</v>
      </c>
      <c r="AU117" s="282">
        <v>42033</v>
      </c>
      <c r="AV117" s="283" t="s">
        <v>13909</v>
      </c>
      <c r="AW117" s="341">
        <v>0</v>
      </c>
      <c r="AX117" s="283" t="s">
        <v>15597</v>
      </c>
      <c r="AY117" s="283" t="s">
        <v>15598</v>
      </c>
      <c r="AZ117" s="283" t="s">
        <v>15599</v>
      </c>
      <c r="BA117" s="283" t="s">
        <v>36</v>
      </c>
      <c r="BB117" s="341">
        <v>5000</v>
      </c>
      <c r="BC117" s="277">
        <v>38687</v>
      </c>
      <c r="BD117" s="277">
        <v>42033</v>
      </c>
      <c r="BE117" s="322">
        <f t="shared" si="9"/>
        <v>3346</v>
      </c>
      <c r="BF117" s="323">
        <f t="shared" si="10"/>
        <v>111.53333333333333</v>
      </c>
      <c r="BG117" s="275"/>
    </row>
    <row r="118" spans="1:59" ht="15.75" customHeight="1" x14ac:dyDescent="0.25">
      <c r="A118" s="275" t="s">
        <v>10207</v>
      </c>
      <c r="B118" s="275">
        <v>82</v>
      </c>
      <c r="C118" s="297" t="s">
        <v>2527</v>
      </c>
      <c r="D118" s="297" t="s">
        <v>11932</v>
      </c>
      <c r="E118" s="297" t="s">
        <v>15564</v>
      </c>
      <c r="F118" s="297" t="s">
        <v>15064</v>
      </c>
      <c r="G118" s="275" t="s">
        <v>13987</v>
      </c>
      <c r="H118" s="275" t="s">
        <v>57</v>
      </c>
      <c r="I118" s="324">
        <v>46871.1</v>
      </c>
      <c r="J118" s="324">
        <v>46871.1</v>
      </c>
      <c r="K118" s="326">
        <f t="shared" si="7"/>
        <v>0</v>
      </c>
      <c r="L118" s="285">
        <f>K118*0.1</f>
        <v>0</v>
      </c>
      <c r="M118" s="287" t="s">
        <v>16067</v>
      </c>
      <c r="N118" s="297" t="s">
        <v>9686</v>
      </c>
      <c r="O118" s="283">
        <v>489290</v>
      </c>
      <c r="P118" s="283" t="s">
        <v>15600</v>
      </c>
      <c r="Q118" s="283" t="s">
        <v>15601</v>
      </c>
      <c r="R118" s="283" t="s">
        <v>2622</v>
      </c>
      <c r="S118" s="283" t="s">
        <v>15602</v>
      </c>
      <c r="T118" s="283" t="s">
        <v>15603</v>
      </c>
      <c r="U118" s="283" t="s">
        <v>11206</v>
      </c>
      <c r="V118" s="283" t="s">
        <v>2623</v>
      </c>
      <c r="W118" s="341">
        <v>15661.5</v>
      </c>
      <c r="X118" s="341">
        <v>15661.5</v>
      </c>
      <c r="Y118" s="324">
        <v>0</v>
      </c>
      <c r="Z118" s="324">
        <v>0</v>
      </c>
      <c r="AA118" s="273">
        <v>0</v>
      </c>
      <c r="AB118" s="341">
        <v>15661.5</v>
      </c>
      <c r="AC118" s="283" t="s">
        <v>26</v>
      </c>
      <c r="AD118" s="341">
        <v>15661.5</v>
      </c>
      <c r="AE118" s="341">
        <v>31209.599999999999</v>
      </c>
      <c r="AF118" s="283" t="s">
        <v>27</v>
      </c>
      <c r="AG118" s="341">
        <v>0</v>
      </c>
      <c r="AH118" s="283" t="s">
        <v>2624</v>
      </c>
      <c r="AI118" s="283" t="s">
        <v>2630</v>
      </c>
      <c r="AJ118" s="297"/>
      <c r="AK118" s="283" t="s">
        <v>28</v>
      </c>
      <c r="AL118" s="283" t="s">
        <v>135</v>
      </c>
      <c r="AM118" s="283" t="s">
        <v>38</v>
      </c>
      <c r="AN118" s="283" t="s">
        <v>31</v>
      </c>
      <c r="AO118" s="283" t="s">
        <v>2634</v>
      </c>
      <c r="AP118" s="283" t="s">
        <v>32</v>
      </c>
      <c r="AQ118" s="283" t="s">
        <v>216</v>
      </c>
      <c r="AR118" s="283" t="s">
        <v>34</v>
      </c>
      <c r="AS118" s="403" t="s">
        <v>71</v>
      </c>
      <c r="AT118" s="283" t="s">
        <v>11973</v>
      </c>
      <c r="AU118" s="282">
        <v>42034</v>
      </c>
      <c r="AV118" s="283" t="s">
        <v>13910</v>
      </c>
      <c r="AW118" s="341">
        <v>0</v>
      </c>
      <c r="AX118" s="283" t="s">
        <v>15604</v>
      </c>
      <c r="AY118" s="283" t="s">
        <v>15605</v>
      </c>
      <c r="AZ118" s="283" t="s">
        <v>15606</v>
      </c>
      <c r="BA118" s="283" t="s">
        <v>36</v>
      </c>
      <c r="BB118" s="341">
        <v>15661.5</v>
      </c>
      <c r="BC118" s="277">
        <v>38743</v>
      </c>
      <c r="BD118" s="277">
        <v>42034</v>
      </c>
      <c r="BE118" s="322">
        <f t="shared" si="9"/>
        <v>3291</v>
      </c>
      <c r="BF118" s="323">
        <f t="shared" si="10"/>
        <v>109.7</v>
      </c>
      <c r="BG118" s="275"/>
    </row>
    <row r="119" spans="1:59" ht="15.75" customHeight="1" x14ac:dyDescent="0.25">
      <c r="A119" s="275" t="s">
        <v>10207</v>
      </c>
      <c r="B119" s="275">
        <v>82</v>
      </c>
      <c r="C119" s="297" t="s">
        <v>2527</v>
      </c>
      <c r="D119" s="297" t="s">
        <v>14333</v>
      </c>
      <c r="E119" s="297" t="s">
        <v>15057</v>
      </c>
      <c r="F119" s="297" t="s">
        <v>15053</v>
      </c>
      <c r="G119" s="270" t="s">
        <v>15560</v>
      </c>
      <c r="H119" s="275" t="s">
        <v>2509</v>
      </c>
      <c r="I119" s="324">
        <v>268801.62</v>
      </c>
      <c r="J119" s="324">
        <v>173656.47</v>
      </c>
      <c r="K119" s="289">
        <f t="shared" si="7"/>
        <v>95145.15</v>
      </c>
      <c r="L119" s="285">
        <f>K119*0.15</f>
        <v>14271.772499999999</v>
      </c>
      <c r="M119" s="287" t="s">
        <v>16068</v>
      </c>
      <c r="N119" s="297" t="s">
        <v>9686</v>
      </c>
      <c r="O119" s="283">
        <v>508306</v>
      </c>
      <c r="P119" s="283" t="s">
        <v>15607</v>
      </c>
      <c r="Q119" s="283" t="s">
        <v>15608</v>
      </c>
      <c r="R119" s="283" t="s">
        <v>2622</v>
      </c>
      <c r="S119" s="283" t="s">
        <v>15609</v>
      </c>
      <c r="T119" s="283" t="s">
        <v>15610</v>
      </c>
      <c r="U119" s="283" t="s">
        <v>15611</v>
      </c>
      <c r="V119" s="283" t="s">
        <v>2623</v>
      </c>
      <c r="W119" s="341">
        <v>73000</v>
      </c>
      <c r="X119" s="341">
        <v>73000</v>
      </c>
      <c r="Y119" s="324">
        <v>0</v>
      </c>
      <c r="Z119" s="324">
        <v>0</v>
      </c>
      <c r="AA119" s="273">
        <v>0</v>
      </c>
      <c r="AB119" s="341">
        <v>73000</v>
      </c>
      <c r="AC119" s="283" t="s">
        <v>26</v>
      </c>
      <c r="AD119" s="341">
        <v>73000</v>
      </c>
      <c r="AE119" s="341">
        <v>1000</v>
      </c>
      <c r="AF119" s="283" t="s">
        <v>27</v>
      </c>
      <c r="AG119" s="341">
        <v>0</v>
      </c>
      <c r="AH119" s="283" t="s">
        <v>2629</v>
      </c>
      <c r="AI119" s="283" t="s">
        <v>2638</v>
      </c>
      <c r="AJ119" s="283" t="s">
        <v>2642</v>
      </c>
      <c r="AK119" s="283" t="s">
        <v>28</v>
      </c>
      <c r="AL119" s="283" t="s">
        <v>135</v>
      </c>
      <c r="AM119" s="283" t="s">
        <v>38</v>
      </c>
      <c r="AN119" s="283" t="s">
        <v>45</v>
      </c>
      <c r="AO119" s="283" t="s">
        <v>8815</v>
      </c>
      <c r="AP119" s="283" t="s">
        <v>32</v>
      </c>
      <c r="AQ119" s="283" t="s">
        <v>67</v>
      </c>
      <c r="AR119" s="283" t="s">
        <v>34</v>
      </c>
      <c r="AS119" s="403" t="s">
        <v>71</v>
      </c>
      <c r="AT119" s="283" t="s">
        <v>11973</v>
      </c>
      <c r="AU119" s="282">
        <v>42033</v>
      </c>
      <c r="AV119" s="283" t="s">
        <v>2643</v>
      </c>
      <c r="AW119" s="341">
        <v>0</v>
      </c>
      <c r="AX119" s="283" t="s">
        <v>15612</v>
      </c>
      <c r="AY119" s="283" t="s">
        <v>15613</v>
      </c>
      <c r="AZ119" s="283" t="s">
        <v>15614</v>
      </c>
      <c r="BA119" s="283" t="s">
        <v>36</v>
      </c>
      <c r="BB119" s="341">
        <v>73000</v>
      </c>
      <c r="BC119" s="277">
        <v>38521</v>
      </c>
      <c r="BD119" s="277">
        <v>42033</v>
      </c>
      <c r="BE119" s="322">
        <f t="shared" si="9"/>
        <v>3512</v>
      </c>
      <c r="BF119" s="323">
        <f t="shared" si="10"/>
        <v>117.06666666666666</v>
      </c>
      <c r="BG119" s="275"/>
    </row>
    <row r="120" spans="1:59" ht="15.75" customHeight="1" x14ac:dyDescent="0.25">
      <c r="A120" s="275" t="s">
        <v>10207</v>
      </c>
      <c r="B120" s="275">
        <v>82</v>
      </c>
      <c r="C120" s="297" t="s">
        <v>2527</v>
      </c>
      <c r="D120" s="297" t="s">
        <v>11932</v>
      </c>
      <c r="E120" s="297" t="s">
        <v>15057</v>
      </c>
      <c r="F120" s="297" t="s">
        <v>8718</v>
      </c>
      <c r="G120" s="297" t="s">
        <v>8718</v>
      </c>
      <c r="H120" s="278" t="s">
        <v>7456</v>
      </c>
      <c r="I120" s="324">
        <v>56687.86</v>
      </c>
      <c r="J120" s="289">
        <v>0</v>
      </c>
      <c r="K120" s="289">
        <f t="shared" ref="K120" si="11">I120-J120</f>
        <v>56687.86</v>
      </c>
      <c r="L120" s="284">
        <v>0</v>
      </c>
      <c r="M120" s="287" t="s">
        <v>16077</v>
      </c>
      <c r="N120" s="297" t="s">
        <v>9686</v>
      </c>
      <c r="O120" s="283">
        <v>636019</v>
      </c>
      <c r="P120" s="283" t="s">
        <v>15615</v>
      </c>
      <c r="Q120" s="283" t="s">
        <v>15616</v>
      </c>
      <c r="R120" s="283" t="s">
        <v>2622</v>
      </c>
      <c r="S120" s="283" t="s">
        <v>15617</v>
      </c>
      <c r="T120" s="283" t="s">
        <v>15618</v>
      </c>
      <c r="U120" s="283" t="s">
        <v>15619</v>
      </c>
      <c r="V120" s="283" t="s">
        <v>2623</v>
      </c>
      <c r="W120" s="341">
        <v>18000</v>
      </c>
      <c r="X120" s="341">
        <v>18000</v>
      </c>
      <c r="Y120" s="324">
        <v>0</v>
      </c>
      <c r="Z120" s="324">
        <v>0</v>
      </c>
      <c r="AA120" s="273">
        <v>0</v>
      </c>
      <c r="AB120" s="341">
        <v>18000</v>
      </c>
      <c r="AC120" s="283" t="s">
        <v>50</v>
      </c>
      <c r="AD120" s="341">
        <v>9000</v>
      </c>
      <c r="AE120" s="341">
        <v>10000</v>
      </c>
      <c r="AF120" s="283" t="s">
        <v>27</v>
      </c>
      <c r="AG120" s="341">
        <v>0</v>
      </c>
      <c r="AH120" s="283" t="s">
        <v>2629</v>
      </c>
      <c r="AI120" s="283" t="s">
        <v>2630</v>
      </c>
      <c r="AJ120" s="297"/>
      <c r="AK120" s="283" t="s">
        <v>28</v>
      </c>
      <c r="AL120" s="283" t="s">
        <v>135</v>
      </c>
      <c r="AM120" s="283" t="s">
        <v>38</v>
      </c>
      <c r="AN120" s="283" t="s">
        <v>15620</v>
      </c>
      <c r="AO120" s="283" t="s">
        <v>2652</v>
      </c>
      <c r="AP120" s="283" t="s">
        <v>32</v>
      </c>
      <c r="AQ120" s="283" t="s">
        <v>77</v>
      </c>
      <c r="AR120" s="283" t="s">
        <v>34</v>
      </c>
      <c r="AS120" s="403" t="s">
        <v>71</v>
      </c>
      <c r="AT120" s="283" t="s">
        <v>11973</v>
      </c>
      <c r="AU120" s="282">
        <v>42033</v>
      </c>
      <c r="AV120" s="283" t="s">
        <v>13535</v>
      </c>
      <c r="AW120" s="341">
        <v>0</v>
      </c>
      <c r="AX120" s="283" t="s">
        <v>15621</v>
      </c>
      <c r="AY120" s="283" t="s">
        <v>10212</v>
      </c>
      <c r="AZ120" s="283" t="s">
        <v>15622</v>
      </c>
      <c r="BA120" s="283" t="s">
        <v>36</v>
      </c>
      <c r="BB120" s="341">
        <v>18000</v>
      </c>
      <c r="BC120" s="277">
        <v>39142</v>
      </c>
      <c r="BD120" s="277">
        <v>42033</v>
      </c>
      <c r="BE120" s="322">
        <f t="shared" si="9"/>
        <v>2891</v>
      </c>
      <c r="BF120" s="323">
        <f t="shared" si="10"/>
        <v>96.36666666666666</v>
      </c>
      <c r="BG120" s="275"/>
    </row>
    <row r="121" spans="1:59" ht="15.75" customHeight="1" x14ac:dyDescent="0.25">
      <c r="A121" s="275" t="s">
        <v>10207</v>
      </c>
      <c r="B121" s="275">
        <v>93</v>
      </c>
      <c r="C121" s="297" t="s">
        <v>2527</v>
      </c>
      <c r="D121" s="297" t="s">
        <v>10198</v>
      </c>
      <c r="E121" s="297" t="s">
        <v>15063</v>
      </c>
      <c r="F121" s="297" t="s">
        <v>15053</v>
      </c>
      <c r="G121" s="297" t="s">
        <v>8975</v>
      </c>
      <c r="H121" s="275" t="s">
        <v>43</v>
      </c>
      <c r="I121" s="324">
        <v>1811.47</v>
      </c>
      <c r="J121" s="324">
        <v>1811.47</v>
      </c>
      <c r="K121" s="326">
        <f t="shared" ref="K121:K147" si="12">I121-J121</f>
        <v>0</v>
      </c>
      <c r="L121" s="285">
        <v>0</v>
      </c>
      <c r="M121" s="287" t="s">
        <v>16077</v>
      </c>
      <c r="N121" s="297" t="s">
        <v>9686</v>
      </c>
      <c r="O121" s="283">
        <v>1149081</v>
      </c>
      <c r="P121" s="283" t="s">
        <v>15623</v>
      </c>
      <c r="Q121" s="283" t="s">
        <v>10673</v>
      </c>
      <c r="R121" s="283" t="s">
        <v>2622</v>
      </c>
      <c r="S121" s="283">
        <v>9301385</v>
      </c>
      <c r="T121" s="283" t="s">
        <v>10674</v>
      </c>
      <c r="U121" s="283" t="s">
        <v>10675</v>
      </c>
      <c r="V121" s="283" t="s">
        <v>2623</v>
      </c>
      <c r="W121" s="341">
        <v>137438.79999999999</v>
      </c>
      <c r="X121" s="341">
        <v>137438.79999999999</v>
      </c>
      <c r="Y121" s="324">
        <v>0</v>
      </c>
      <c r="Z121" s="324">
        <v>0</v>
      </c>
      <c r="AA121" s="273">
        <v>0</v>
      </c>
      <c r="AB121" s="341">
        <v>137438.79999999999</v>
      </c>
      <c r="AC121" s="283" t="s">
        <v>26</v>
      </c>
      <c r="AD121" s="341">
        <v>137438.79999999999</v>
      </c>
      <c r="AE121" s="341">
        <v>0</v>
      </c>
      <c r="AF121" s="283" t="s">
        <v>27</v>
      </c>
      <c r="AG121" s="341">
        <v>0</v>
      </c>
      <c r="AH121" s="283" t="s">
        <v>2624</v>
      </c>
      <c r="AI121" s="283" t="s">
        <v>2625</v>
      </c>
      <c r="AJ121" s="283" t="s">
        <v>2626</v>
      </c>
      <c r="AK121" s="283" t="s">
        <v>28</v>
      </c>
      <c r="AL121" s="283" t="s">
        <v>135</v>
      </c>
      <c r="AM121" s="283" t="s">
        <v>136</v>
      </c>
      <c r="AN121" s="283" t="s">
        <v>31</v>
      </c>
      <c r="AO121" s="283" t="s">
        <v>2634</v>
      </c>
      <c r="AP121" s="283" t="s">
        <v>32</v>
      </c>
      <c r="AQ121" s="283" t="s">
        <v>288</v>
      </c>
      <c r="AR121" s="283" t="s">
        <v>84</v>
      </c>
      <c r="AS121" s="403" t="s">
        <v>85</v>
      </c>
      <c r="AT121" s="283" t="s">
        <v>11973</v>
      </c>
      <c r="AU121" s="282">
        <v>42033</v>
      </c>
      <c r="AV121" s="283" t="s">
        <v>13909</v>
      </c>
      <c r="AW121" s="341">
        <v>0</v>
      </c>
      <c r="AX121" s="283" t="s">
        <v>15624</v>
      </c>
      <c r="AY121" s="283" t="s">
        <v>15625</v>
      </c>
      <c r="AZ121" s="283" t="s">
        <v>9936</v>
      </c>
      <c r="BA121" s="283" t="s">
        <v>36</v>
      </c>
      <c r="BB121" s="341">
        <v>137438.79999999999</v>
      </c>
      <c r="BC121" s="282" t="s">
        <v>15625</v>
      </c>
      <c r="BD121" s="277">
        <v>42033</v>
      </c>
      <c r="BE121" s="322">
        <f t="shared" si="9"/>
        <v>2382</v>
      </c>
      <c r="BF121" s="323">
        <f t="shared" si="10"/>
        <v>79.400000000000006</v>
      </c>
      <c r="BG121" s="275"/>
    </row>
    <row r="122" spans="1:59" ht="15.75" customHeight="1" x14ac:dyDescent="0.25">
      <c r="A122" s="275" t="s">
        <v>10207</v>
      </c>
      <c r="B122" s="275">
        <v>93</v>
      </c>
      <c r="C122" s="297" t="s">
        <v>2527</v>
      </c>
      <c r="D122" s="297" t="s">
        <v>2535</v>
      </c>
      <c r="E122" s="297" t="s">
        <v>15564</v>
      </c>
      <c r="F122" s="297" t="s">
        <v>15053</v>
      </c>
      <c r="G122" s="297" t="s">
        <v>15056</v>
      </c>
      <c r="H122" s="275" t="s">
        <v>43</v>
      </c>
      <c r="I122" s="324">
        <v>79408.490000000005</v>
      </c>
      <c r="J122" s="324">
        <v>79408.490000000005</v>
      </c>
      <c r="K122" s="326">
        <f t="shared" si="12"/>
        <v>0</v>
      </c>
      <c r="L122" s="286">
        <f>K122*0.15</f>
        <v>0</v>
      </c>
      <c r="M122" s="287" t="s">
        <v>16068</v>
      </c>
      <c r="N122" s="297" t="s">
        <v>9686</v>
      </c>
      <c r="O122" s="283">
        <v>767340</v>
      </c>
      <c r="P122" s="283" t="s">
        <v>15626</v>
      </c>
      <c r="Q122" s="283" t="s">
        <v>15627</v>
      </c>
      <c r="R122" s="283" t="s">
        <v>2622</v>
      </c>
      <c r="S122" s="283" t="s">
        <v>15628</v>
      </c>
      <c r="T122" s="283" t="s">
        <v>15629</v>
      </c>
      <c r="U122" s="283" t="s">
        <v>15630</v>
      </c>
      <c r="V122" s="283" t="s">
        <v>2623</v>
      </c>
      <c r="W122" s="341">
        <v>68518.789999999994</v>
      </c>
      <c r="X122" s="341">
        <v>68518.789999999994</v>
      </c>
      <c r="Y122" s="324">
        <v>0</v>
      </c>
      <c r="Z122" s="324">
        <v>0</v>
      </c>
      <c r="AA122" s="273">
        <v>0</v>
      </c>
      <c r="AB122" s="341">
        <v>68518.789999999994</v>
      </c>
      <c r="AC122" s="283" t="s">
        <v>26</v>
      </c>
      <c r="AD122" s="341">
        <v>68518.789999999994</v>
      </c>
      <c r="AE122" s="341">
        <v>34938.43</v>
      </c>
      <c r="AF122" s="283" t="s">
        <v>27</v>
      </c>
      <c r="AG122" s="341">
        <v>0</v>
      </c>
      <c r="AH122" s="283" t="s">
        <v>2629</v>
      </c>
      <c r="AI122" s="283" t="s">
        <v>2625</v>
      </c>
      <c r="AJ122" s="283" t="s">
        <v>2626</v>
      </c>
      <c r="AK122" s="283" t="s">
        <v>28</v>
      </c>
      <c r="AL122" s="283" t="s">
        <v>44</v>
      </c>
      <c r="AM122" s="283" t="s">
        <v>443</v>
      </c>
      <c r="AN122" s="283" t="s">
        <v>45</v>
      </c>
      <c r="AO122" s="283" t="s">
        <v>2634</v>
      </c>
      <c r="AP122" s="283" t="s">
        <v>32</v>
      </c>
      <c r="AQ122" s="283" t="s">
        <v>157</v>
      </c>
      <c r="AR122" s="283" t="s">
        <v>40</v>
      </c>
      <c r="AS122" s="403" t="s">
        <v>41</v>
      </c>
      <c r="AT122" s="283" t="s">
        <v>11973</v>
      </c>
      <c r="AU122" s="282">
        <v>42034</v>
      </c>
      <c r="AV122" s="283" t="s">
        <v>13909</v>
      </c>
      <c r="AW122" s="341">
        <v>0</v>
      </c>
      <c r="AX122" s="283" t="s">
        <v>15631</v>
      </c>
      <c r="AY122" s="283" t="s">
        <v>15632</v>
      </c>
      <c r="AZ122" s="283" t="s">
        <v>15633</v>
      </c>
      <c r="BA122" s="283" t="s">
        <v>36</v>
      </c>
      <c r="BB122" s="341">
        <v>68518.789999999994</v>
      </c>
      <c r="BC122" s="277">
        <v>39560</v>
      </c>
      <c r="BD122" s="277">
        <v>42034</v>
      </c>
      <c r="BE122" s="322">
        <f t="shared" si="9"/>
        <v>2474</v>
      </c>
      <c r="BF122" s="323">
        <f t="shared" si="10"/>
        <v>82.466666666666669</v>
      </c>
      <c r="BG122" s="275"/>
    </row>
    <row r="123" spans="1:59" ht="15.75" customHeight="1" x14ac:dyDescent="0.25">
      <c r="A123" s="275" t="s">
        <v>10207</v>
      </c>
      <c r="B123" s="275">
        <v>14</v>
      </c>
      <c r="C123" s="297" t="s">
        <v>2528</v>
      </c>
      <c r="D123" s="297" t="s">
        <v>2531</v>
      </c>
      <c r="E123" s="297" t="s">
        <v>15553</v>
      </c>
      <c r="F123" s="297" t="s">
        <v>15064</v>
      </c>
      <c r="G123" s="297" t="s">
        <v>13987</v>
      </c>
      <c r="H123" s="275" t="s">
        <v>43</v>
      </c>
      <c r="I123" s="324">
        <v>14300</v>
      </c>
      <c r="J123" s="324">
        <v>14300</v>
      </c>
      <c r="K123" s="326">
        <f t="shared" si="12"/>
        <v>0</v>
      </c>
      <c r="L123" s="285">
        <v>0</v>
      </c>
      <c r="M123" s="287" t="s">
        <v>16077</v>
      </c>
      <c r="N123" s="297" t="s">
        <v>15546</v>
      </c>
      <c r="O123" s="283">
        <v>1693992</v>
      </c>
      <c r="P123" s="283" t="s">
        <v>15634</v>
      </c>
      <c r="Q123" s="283" t="s">
        <v>15635</v>
      </c>
      <c r="R123" s="283" t="s">
        <v>2646</v>
      </c>
      <c r="S123" s="283" t="s">
        <v>15636</v>
      </c>
      <c r="T123" s="283" t="s">
        <v>15637</v>
      </c>
      <c r="U123" s="283" t="s">
        <v>15638</v>
      </c>
      <c r="V123" s="283" t="s">
        <v>2623</v>
      </c>
      <c r="W123" s="341">
        <v>9303.39</v>
      </c>
      <c r="X123" s="341">
        <v>15152</v>
      </c>
      <c r="Y123" s="324">
        <v>0</v>
      </c>
      <c r="Z123" s="324">
        <v>0</v>
      </c>
      <c r="AA123" s="273">
        <v>0</v>
      </c>
      <c r="AB123" s="341">
        <v>9303.39</v>
      </c>
      <c r="AC123" s="283" t="s">
        <v>26</v>
      </c>
      <c r="AD123" s="341">
        <v>9303.39</v>
      </c>
      <c r="AE123" s="341">
        <v>0</v>
      </c>
      <c r="AF123" s="283" t="s">
        <v>27</v>
      </c>
      <c r="AG123" s="341">
        <v>0</v>
      </c>
      <c r="AH123" s="283" t="s">
        <v>2629</v>
      </c>
      <c r="AI123" s="283" t="s">
        <v>2630</v>
      </c>
      <c r="AJ123" s="297"/>
      <c r="AK123" s="283" t="s">
        <v>28</v>
      </c>
      <c r="AL123" s="283" t="s">
        <v>37</v>
      </c>
      <c r="AM123" s="283" t="s">
        <v>12630</v>
      </c>
      <c r="AN123" s="283" t="s">
        <v>31</v>
      </c>
      <c r="AO123" s="283" t="s">
        <v>2632</v>
      </c>
      <c r="AP123" s="283" t="s">
        <v>131</v>
      </c>
      <c r="AQ123" s="283" t="s">
        <v>365</v>
      </c>
      <c r="AR123" s="283" t="s">
        <v>84</v>
      </c>
      <c r="AS123" s="403" t="s">
        <v>85</v>
      </c>
      <c r="AT123" s="283" t="s">
        <v>11973</v>
      </c>
      <c r="AU123" s="282">
        <v>42033</v>
      </c>
      <c r="AV123" s="283" t="s">
        <v>13912</v>
      </c>
      <c r="AW123" s="341">
        <v>0</v>
      </c>
      <c r="AX123" s="283" t="s">
        <v>15639</v>
      </c>
      <c r="AY123" s="283" t="s">
        <v>13157</v>
      </c>
      <c r="AZ123" s="283" t="s">
        <v>15640</v>
      </c>
      <c r="BA123" s="283" t="s">
        <v>36</v>
      </c>
      <c r="BB123" s="341">
        <v>9303.39</v>
      </c>
      <c r="BC123" s="277">
        <v>41491</v>
      </c>
      <c r="BD123" s="277">
        <v>42033</v>
      </c>
      <c r="BE123" s="322">
        <f t="shared" si="9"/>
        <v>542</v>
      </c>
      <c r="BF123" s="323">
        <f t="shared" si="10"/>
        <v>18.066666666666666</v>
      </c>
      <c r="BG123" s="275"/>
    </row>
    <row r="124" spans="1:59" ht="15.75" customHeight="1" x14ac:dyDescent="0.25">
      <c r="A124" s="275" t="s">
        <v>10455</v>
      </c>
      <c r="B124" s="275">
        <v>93</v>
      </c>
      <c r="C124" s="275" t="s">
        <v>2527</v>
      </c>
      <c r="D124" s="275" t="s">
        <v>2529</v>
      </c>
      <c r="E124" s="275" t="s">
        <v>15057</v>
      </c>
      <c r="F124" s="275" t="s">
        <v>15053</v>
      </c>
      <c r="G124" s="275" t="s">
        <v>15901</v>
      </c>
      <c r="H124" s="275" t="s">
        <v>43</v>
      </c>
      <c r="I124" s="324">
        <v>387287.64</v>
      </c>
      <c r="J124" s="324">
        <v>387287.64</v>
      </c>
      <c r="K124" s="288">
        <f t="shared" si="12"/>
        <v>0</v>
      </c>
      <c r="L124" s="288">
        <v>77457.53</v>
      </c>
      <c r="M124" s="288" t="s">
        <v>16071</v>
      </c>
      <c r="N124" s="297" t="s">
        <v>9686</v>
      </c>
      <c r="O124" s="342">
        <v>252253</v>
      </c>
      <c r="P124" s="283" t="s">
        <v>15642</v>
      </c>
      <c r="Q124" s="283" t="s">
        <v>15643</v>
      </c>
      <c r="R124" s="283" t="s">
        <v>2622</v>
      </c>
      <c r="S124" s="283" t="s">
        <v>15644</v>
      </c>
      <c r="T124" s="283" t="s">
        <v>15645</v>
      </c>
      <c r="U124" s="283" t="s">
        <v>15646</v>
      </c>
      <c r="V124" s="283" t="s">
        <v>2623</v>
      </c>
      <c r="W124" s="341">
        <v>50000</v>
      </c>
      <c r="X124" s="341">
        <v>50000</v>
      </c>
      <c r="Y124" s="324">
        <v>0</v>
      </c>
      <c r="Z124" s="324">
        <v>0</v>
      </c>
      <c r="AA124" s="273">
        <v>0</v>
      </c>
      <c r="AB124" s="341">
        <v>50000</v>
      </c>
      <c r="AC124" s="283" t="s">
        <v>26</v>
      </c>
      <c r="AD124" s="341">
        <v>50000</v>
      </c>
      <c r="AE124" s="341">
        <v>5000</v>
      </c>
      <c r="AF124" s="283" t="s">
        <v>27</v>
      </c>
      <c r="AG124" s="341">
        <v>0</v>
      </c>
      <c r="AH124" s="283" t="s">
        <v>2624</v>
      </c>
      <c r="AI124" s="283" t="s">
        <v>2638</v>
      </c>
      <c r="AJ124" s="283" t="s">
        <v>2651</v>
      </c>
      <c r="AK124" s="283" t="s">
        <v>28</v>
      </c>
      <c r="AL124" s="283" t="s">
        <v>135</v>
      </c>
      <c r="AM124" s="283" t="s">
        <v>38</v>
      </c>
      <c r="AN124" s="283" t="s">
        <v>45</v>
      </c>
      <c r="AO124" s="283" t="s">
        <v>2641</v>
      </c>
      <c r="AP124" s="283" t="s">
        <v>32</v>
      </c>
      <c r="AQ124" s="283" t="s">
        <v>65</v>
      </c>
      <c r="AR124" s="283" t="s">
        <v>34</v>
      </c>
      <c r="AS124" s="403" t="s">
        <v>71</v>
      </c>
      <c r="AT124" s="283" t="s">
        <v>11973</v>
      </c>
      <c r="AU124" s="283" t="s">
        <v>15647</v>
      </c>
      <c r="AV124" s="283" t="s">
        <v>13909</v>
      </c>
      <c r="AW124" s="341">
        <v>0</v>
      </c>
      <c r="AX124" s="283" t="s">
        <v>15648</v>
      </c>
      <c r="AY124" s="283" t="s">
        <v>15649</v>
      </c>
      <c r="AZ124" s="283" t="s">
        <v>9581</v>
      </c>
      <c r="BA124" s="283" t="s">
        <v>36</v>
      </c>
      <c r="BB124" s="341">
        <v>50000</v>
      </c>
      <c r="BC124" s="280">
        <v>37007</v>
      </c>
      <c r="BD124" s="280">
        <v>42046</v>
      </c>
      <c r="BE124" s="322">
        <f t="shared" ref="BE124:BE187" si="13">BD124-BC124</f>
        <v>5039</v>
      </c>
      <c r="BF124" s="323">
        <f t="shared" ref="BF124:BF187" si="14">BE124/30</f>
        <v>167.96666666666667</v>
      </c>
      <c r="BG124" s="275"/>
    </row>
    <row r="125" spans="1:59" ht="15.75" customHeight="1" x14ac:dyDescent="0.25">
      <c r="A125" s="275" t="s">
        <v>10455</v>
      </c>
      <c r="B125" s="275">
        <v>93</v>
      </c>
      <c r="C125" s="275" t="s">
        <v>2527</v>
      </c>
      <c r="D125" s="275" t="s">
        <v>2536</v>
      </c>
      <c r="E125" s="275" t="s">
        <v>15055</v>
      </c>
      <c r="F125" s="275" t="s">
        <v>15053</v>
      </c>
      <c r="G125" s="275" t="s">
        <v>15054</v>
      </c>
      <c r="H125" s="275" t="s">
        <v>2509</v>
      </c>
      <c r="I125" s="324">
        <v>53000</v>
      </c>
      <c r="J125" s="324">
        <v>50000</v>
      </c>
      <c r="K125" s="288">
        <f t="shared" si="12"/>
        <v>3000</v>
      </c>
      <c r="L125" s="288">
        <v>10000</v>
      </c>
      <c r="M125" s="288" t="s">
        <v>16071</v>
      </c>
      <c r="N125" s="275" t="s">
        <v>15546</v>
      </c>
      <c r="O125" s="342">
        <v>1654085</v>
      </c>
      <c r="P125" s="283" t="s">
        <v>15650</v>
      </c>
      <c r="Q125" s="283" t="s">
        <v>12405</v>
      </c>
      <c r="R125" s="283" t="s">
        <v>2622</v>
      </c>
      <c r="S125" s="283" t="s">
        <v>15651</v>
      </c>
      <c r="T125" s="283" t="s">
        <v>15652</v>
      </c>
      <c r="U125" s="283" t="s">
        <v>12605</v>
      </c>
      <c r="V125" s="283" t="s">
        <v>2623</v>
      </c>
      <c r="W125" s="341">
        <v>53000</v>
      </c>
      <c r="X125" s="341">
        <v>53000</v>
      </c>
      <c r="Y125" s="324">
        <v>0</v>
      </c>
      <c r="Z125" s="324">
        <v>0</v>
      </c>
      <c r="AA125" s="273">
        <v>0</v>
      </c>
      <c r="AB125" s="341">
        <v>50000</v>
      </c>
      <c r="AC125" s="283" t="s">
        <v>26</v>
      </c>
      <c r="AD125" s="341">
        <v>50000</v>
      </c>
      <c r="AE125" s="341">
        <v>0</v>
      </c>
      <c r="AF125" s="283" t="s">
        <v>27</v>
      </c>
      <c r="AG125" s="341">
        <v>0</v>
      </c>
      <c r="AH125" s="283" t="s">
        <v>2629</v>
      </c>
      <c r="AI125" s="283" t="s">
        <v>2625</v>
      </c>
      <c r="AJ125" s="283" t="s">
        <v>2626</v>
      </c>
      <c r="AK125" s="283" t="s">
        <v>28</v>
      </c>
      <c r="AL125" s="283" t="s">
        <v>135</v>
      </c>
      <c r="AM125" s="283" t="s">
        <v>136</v>
      </c>
      <c r="AN125" s="283" t="s">
        <v>45</v>
      </c>
      <c r="AO125" s="283" t="s">
        <v>2681</v>
      </c>
      <c r="AP125" s="283" t="s">
        <v>32</v>
      </c>
      <c r="AQ125" s="283" t="s">
        <v>77</v>
      </c>
      <c r="AR125" s="283" t="s">
        <v>34</v>
      </c>
      <c r="AS125" s="403" t="s">
        <v>71</v>
      </c>
      <c r="AT125" s="283" t="s">
        <v>11973</v>
      </c>
      <c r="AU125" s="283" t="s">
        <v>15653</v>
      </c>
      <c r="AV125" s="283" t="s">
        <v>2643</v>
      </c>
      <c r="AW125" s="341">
        <v>0</v>
      </c>
      <c r="AX125" s="283" t="s">
        <v>15654</v>
      </c>
      <c r="AY125" s="283" t="s">
        <v>15655</v>
      </c>
      <c r="AZ125" s="283" t="s">
        <v>15656</v>
      </c>
      <c r="BA125" s="283" t="s">
        <v>36</v>
      </c>
      <c r="BB125" s="341">
        <v>53000</v>
      </c>
      <c r="BC125" s="280" t="s">
        <v>15655</v>
      </c>
      <c r="BD125" s="280">
        <v>42044</v>
      </c>
      <c r="BE125" s="322">
        <f t="shared" si="13"/>
        <v>622</v>
      </c>
      <c r="BF125" s="323">
        <f t="shared" si="14"/>
        <v>20.733333333333334</v>
      </c>
      <c r="BG125" s="275"/>
    </row>
    <row r="126" spans="1:59" ht="15.75" customHeight="1" x14ac:dyDescent="0.25">
      <c r="A126" s="275" t="s">
        <v>10455</v>
      </c>
      <c r="B126" s="275">
        <v>1</v>
      </c>
      <c r="C126" s="275" t="s">
        <v>2527</v>
      </c>
      <c r="D126" s="275" t="s">
        <v>15907</v>
      </c>
      <c r="E126" s="275" t="s">
        <v>15055</v>
      </c>
      <c r="F126" s="275" t="s">
        <v>15053</v>
      </c>
      <c r="G126" s="275" t="s">
        <v>15060</v>
      </c>
      <c r="H126" s="275" t="s">
        <v>2509</v>
      </c>
      <c r="I126" s="324">
        <v>78045</v>
      </c>
      <c r="J126" s="324">
        <v>60500</v>
      </c>
      <c r="K126" s="288">
        <f t="shared" si="12"/>
        <v>17545</v>
      </c>
      <c r="L126" s="288">
        <v>0</v>
      </c>
      <c r="M126" s="288" t="s">
        <v>16077</v>
      </c>
      <c r="N126" s="275" t="s">
        <v>15546</v>
      </c>
      <c r="O126" s="342">
        <v>1762102</v>
      </c>
      <c r="P126" s="283" t="s">
        <v>15657</v>
      </c>
      <c r="Q126" s="283" t="s">
        <v>15658</v>
      </c>
      <c r="R126" s="283" t="s">
        <v>2622</v>
      </c>
      <c r="S126" s="283" t="s">
        <v>15659</v>
      </c>
      <c r="T126" s="283" t="s">
        <v>15660</v>
      </c>
      <c r="U126" s="283" t="s">
        <v>15661</v>
      </c>
      <c r="V126" s="283" t="s">
        <v>2623</v>
      </c>
      <c r="W126" s="341">
        <v>58894.37</v>
      </c>
      <c r="X126" s="341">
        <v>58894.37</v>
      </c>
      <c r="Y126" s="324">
        <v>0</v>
      </c>
      <c r="Z126" s="324">
        <v>0</v>
      </c>
      <c r="AA126" s="273">
        <v>0</v>
      </c>
      <c r="AB126" s="341">
        <v>58894.37</v>
      </c>
      <c r="AC126" s="283" t="s">
        <v>26</v>
      </c>
      <c r="AD126" s="341">
        <v>58894.37</v>
      </c>
      <c r="AE126" s="341">
        <v>0</v>
      </c>
      <c r="AF126" s="283" t="s">
        <v>27</v>
      </c>
      <c r="AG126" s="341">
        <v>0</v>
      </c>
      <c r="AH126" s="283" t="s">
        <v>2629</v>
      </c>
      <c r="AI126" s="283" t="s">
        <v>2630</v>
      </c>
      <c r="AJ126" s="297"/>
      <c r="AK126" s="283" t="s">
        <v>28</v>
      </c>
      <c r="AL126" s="283" t="s">
        <v>135</v>
      </c>
      <c r="AM126" s="283" t="s">
        <v>136</v>
      </c>
      <c r="AN126" s="283" t="s">
        <v>45</v>
      </c>
      <c r="AO126" s="283" t="s">
        <v>2636</v>
      </c>
      <c r="AP126" s="283" t="s">
        <v>32</v>
      </c>
      <c r="AQ126" s="283" t="s">
        <v>2685</v>
      </c>
      <c r="AR126" s="283" t="s">
        <v>2686</v>
      </c>
      <c r="AS126" s="403" t="s">
        <v>71</v>
      </c>
      <c r="AT126" s="283" t="s">
        <v>11973</v>
      </c>
      <c r="AU126" s="283" t="s">
        <v>15653</v>
      </c>
      <c r="AV126" s="283" t="s">
        <v>2637</v>
      </c>
      <c r="AW126" s="341">
        <v>0</v>
      </c>
      <c r="AX126" s="283" t="s">
        <v>15662</v>
      </c>
      <c r="AY126" s="283" t="s">
        <v>15663</v>
      </c>
      <c r="AZ126" s="283" t="s">
        <v>15664</v>
      </c>
      <c r="BA126" s="283" t="s">
        <v>600</v>
      </c>
      <c r="BB126" s="341">
        <v>58894.37</v>
      </c>
      <c r="BC126" s="280" t="s">
        <v>15663</v>
      </c>
      <c r="BD126" s="275" t="s">
        <v>15653</v>
      </c>
      <c r="BE126" s="322">
        <f t="shared" si="13"/>
        <v>454</v>
      </c>
      <c r="BF126" s="323">
        <f t="shared" si="14"/>
        <v>15.133333333333333</v>
      </c>
      <c r="BG126" s="275"/>
    </row>
    <row r="127" spans="1:59" ht="15.75" customHeight="1" x14ac:dyDescent="0.25">
      <c r="A127" s="275" t="s">
        <v>10455</v>
      </c>
      <c r="B127" s="275">
        <v>93</v>
      </c>
      <c r="C127" s="275" t="s">
        <v>2527</v>
      </c>
      <c r="D127" s="275" t="s">
        <v>2536</v>
      </c>
      <c r="E127" s="275" t="s">
        <v>10541</v>
      </c>
      <c r="F127" s="275" t="s">
        <v>15053</v>
      </c>
      <c r="G127" s="297" t="s">
        <v>15902</v>
      </c>
      <c r="H127" s="275" t="s">
        <v>2509</v>
      </c>
      <c r="I127" s="324">
        <v>60000</v>
      </c>
      <c r="J127" s="324">
        <v>60000</v>
      </c>
      <c r="K127" s="288">
        <f t="shared" si="12"/>
        <v>0</v>
      </c>
      <c r="L127" s="288">
        <v>6000</v>
      </c>
      <c r="M127" s="288" t="s">
        <v>16067</v>
      </c>
      <c r="N127" s="275" t="s">
        <v>15546</v>
      </c>
      <c r="O127" s="342">
        <v>1816014</v>
      </c>
      <c r="P127" s="283" t="s">
        <v>15665</v>
      </c>
      <c r="Q127" s="283" t="s">
        <v>15666</v>
      </c>
      <c r="R127" s="283" t="s">
        <v>2622</v>
      </c>
      <c r="S127" s="283" t="s">
        <v>15667</v>
      </c>
      <c r="T127" s="283" t="s">
        <v>15668</v>
      </c>
      <c r="U127" s="283" t="s">
        <v>15669</v>
      </c>
      <c r="V127" s="283" t="s">
        <v>2623</v>
      </c>
      <c r="W127" s="341">
        <v>60000</v>
      </c>
      <c r="X127" s="341">
        <v>60000</v>
      </c>
      <c r="Y127" s="324">
        <v>0</v>
      </c>
      <c r="Z127" s="324">
        <v>0</v>
      </c>
      <c r="AA127" s="273">
        <v>0</v>
      </c>
      <c r="AB127" s="341">
        <v>60000</v>
      </c>
      <c r="AC127" s="283" t="s">
        <v>26</v>
      </c>
      <c r="AD127" s="341">
        <v>60000</v>
      </c>
      <c r="AE127" s="341">
        <v>0</v>
      </c>
      <c r="AF127" s="283" t="s">
        <v>27</v>
      </c>
      <c r="AG127" s="341">
        <v>0</v>
      </c>
      <c r="AH127" s="283" t="s">
        <v>2629</v>
      </c>
      <c r="AI127" s="283" t="s">
        <v>2630</v>
      </c>
      <c r="AJ127" s="297"/>
      <c r="AK127" s="283" t="s">
        <v>28</v>
      </c>
      <c r="AL127" s="283" t="s">
        <v>135</v>
      </c>
      <c r="AM127" s="283" t="s">
        <v>136</v>
      </c>
      <c r="AN127" s="283" t="s">
        <v>31</v>
      </c>
      <c r="AO127" s="283" t="s">
        <v>2634</v>
      </c>
      <c r="AP127" s="283" t="s">
        <v>32</v>
      </c>
      <c r="AQ127" s="283" t="s">
        <v>77</v>
      </c>
      <c r="AR127" s="283" t="s">
        <v>34</v>
      </c>
      <c r="AS127" s="403" t="s">
        <v>71</v>
      </c>
      <c r="AT127" s="283" t="s">
        <v>11973</v>
      </c>
      <c r="AU127" s="283" t="s">
        <v>15670</v>
      </c>
      <c r="AV127" s="283" t="s">
        <v>2660</v>
      </c>
      <c r="AW127" s="341">
        <v>0</v>
      </c>
      <c r="AX127" s="283" t="s">
        <v>15671</v>
      </c>
      <c r="AY127" s="283" t="s">
        <v>15672</v>
      </c>
      <c r="AZ127" s="283" t="s">
        <v>15673</v>
      </c>
      <c r="BA127" s="283" t="s">
        <v>36</v>
      </c>
      <c r="BB127" s="341">
        <v>60000</v>
      </c>
      <c r="BC127" s="280" t="s">
        <v>15672</v>
      </c>
      <c r="BD127" s="275" t="s">
        <v>15670</v>
      </c>
      <c r="BE127" s="322">
        <f t="shared" si="13"/>
        <v>347</v>
      </c>
      <c r="BF127" s="323">
        <f t="shared" si="14"/>
        <v>11.566666666666666</v>
      </c>
      <c r="BG127" s="275"/>
    </row>
    <row r="128" spans="1:59" ht="15.75" customHeight="1" x14ac:dyDescent="0.25">
      <c r="A128" s="275" t="s">
        <v>10455</v>
      </c>
      <c r="B128" s="275">
        <v>93</v>
      </c>
      <c r="C128" s="275" t="s">
        <v>2527</v>
      </c>
      <c r="D128" s="275" t="s">
        <v>2530</v>
      </c>
      <c r="E128" s="275" t="s">
        <v>10541</v>
      </c>
      <c r="F128" s="275" t="s">
        <v>15053</v>
      </c>
      <c r="G128" s="275" t="s">
        <v>15056</v>
      </c>
      <c r="H128" s="275" t="s">
        <v>43</v>
      </c>
      <c r="I128" s="324">
        <v>94688.09</v>
      </c>
      <c r="J128" s="324">
        <v>94688.09</v>
      </c>
      <c r="K128" s="288">
        <f t="shared" si="12"/>
        <v>0</v>
      </c>
      <c r="L128" s="288">
        <v>9468.81</v>
      </c>
      <c r="M128" s="288" t="s">
        <v>16067</v>
      </c>
      <c r="N128" s="297" t="s">
        <v>9686</v>
      </c>
      <c r="O128" s="342">
        <v>839578</v>
      </c>
      <c r="P128" s="283" t="s">
        <v>15674</v>
      </c>
      <c r="Q128" s="283" t="s">
        <v>7455</v>
      </c>
      <c r="R128" s="283" t="s">
        <v>2622</v>
      </c>
      <c r="S128" s="283" t="s">
        <v>15675</v>
      </c>
      <c r="T128" s="283" t="s">
        <v>15676</v>
      </c>
      <c r="U128" s="283" t="s">
        <v>15677</v>
      </c>
      <c r="V128" s="283" t="s">
        <v>2623</v>
      </c>
      <c r="W128" s="341">
        <v>24507.71</v>
      </c>
      <c r="X128" s="341">
        <v>24507.71</v>
      </c>
      <c r="Y128" s="324">
        <v>0</v>
      </c>
      <c r="Z128" s="324">
        <v>0</v>
      </c>
      <c r="AA128" s="273">
        <v>0</v>
      </c>
      <c r="AB128" s="341">
        <v>24507.71</v>
      </c>
      <c r="AC128" s="283" t="s">
        <v>26</v>
      </c>
      <c r="AD128" s="341">
        <v>24507.71</v>
      </c>
      <c r="AE128" s="341">
        <v>2600</v>
      </c>
      <c r="AF128" s="283" t="s">
        <v>27</v>
      </c>
      <c r="AG128" s="341">
        <v>0</v>
      </c>
      <c r="AH128" s="283" t="s">
        <v>2629</v>
      </c>
      <c r="AI128" s="283" t="s">
        <v>2630</v>
      </c>
      <c r="AJ128" s="297"/>
      <c r="AK128" s="283" t="s">
        <v>28</v>
      </c>
      <c r="AL128" s="283" t="s">
        <v>135</v>
      </c>
      <c r="AM128" s="283" t="s">
        <v>136</v>
      </c>
      <c r="AN128" s="283" t="s">
        <v>45</v>
      </c>
      <c r="AO128" s="283" t="s">
        <v>2627</v>
      </c>
      <c r="AP128" s="283" t="s">
        <v>32</v>
      </c>
      <c r="AQ128" s="283" t="s">
        <v>222</v>
      </c>
      <c r="AR128" s="283" t="s">
        <v>53</v>
      </c>
      <c r="AS128" s="403" t="s">
        <v>71</v>
      </c>
      <c r="AT128" s="283" t="s">
        <v>11973</v>
      </c>
      <c r="AU128" s="283" t="s">
        <v>15647</v>
      </c>
      <c r="AV128" s="283" t="s">
        <v>13909</v>
      </c>
      <c r="AW128" s="341">
        <v>0</v>
      </c>
      <c r="AX128" s="283" t="s">
        <v>15678</v>
      </c>
      <c r="AY128" s="283" t="s">
        <v>15679</v>
      </c>
      <c r="AZ128" s="283" t="s">
        <v>15680</v>
      </c>
      <c r="BA128" s="283" t="s">
        <v>36</v>
      </c>
      <c r="BB128" s="341">
        <v>24507.71</v>
      </c>
      <c r="BC128" s="280" t="s">
        <v>15679</v>
      </c>
      <c r="BD128" s="275" t="s">
        <v>15647</v>
      </c>
      <c r="BE128" s="322">
        <f t="shared" si="13"/>
        <v>2333</v>
      </c>
      <c r="BF128" s="323">
        <f t="shared" si="14"/>
        <v>77.766666666666666</v>
      </c>
      <c r="BG128" s="275"/>
    </row>
    <row r="129" spans="1:59" ht="15.75" customHeight="1" x14ac:dyDescent="0.25">
      <c r="A129" s="275" t="s">
        <v>10455</v>
      </c>
      <c r="B129" s="275">
        <v>82</v>
      </c>
      <c r="C129" s="275" t="s">
        <v>2527</v>
      </c>
      <c r="D129" s="275" t="s">
        <v>8292</v>
      </c>
      <c r="E129" s="275" t="s">
        <v>15063</v>
      </c>
      <c r="F129" s="275" t="s">
        <v>15053</v>
      </c>
      <c r="G129" s="275" t="s">
        <v>8711</v>
      </c>
      <c r="H129" s="275" t="s">
        <v>2509</v>
      </c>
      <c r="I129" s="324">
        <v>60000</v>
      </c>
      <c r="J129" s="324">
        <v>46044.800000000003</v>
      </c>
      <c r="K129" s="288">
        <f t="shared" si="12"/>
        <v>13955.199999999997</v>
      </c>
      <c r="L129" s="288">
        <v>9208.9599999999991</v>
      </c>
      <c r="M129" s="288" t="s">
        <v>16071</v>
      </c>
      <c r="N129" s="297" t="s">
        <v>9686</v>
      </c>
      <c r="O129" s="342">
        <v>1026517</v>
      </c>
      <c r="P129" s="283" t="s">
        <v>15681</v>
      </c>
      <c r="Q129" s="283" t="s">
        <v>15682</v>
      </c>
      <c r="R129" s="283" t="s">
        <v>2622</v>
      </c>
      <c r="S129" s="283" t="s">
        <v>15683</v>
      </c>
      <c r="T129" s="283" t="s">
        <v>15684</v>
      </c>
      <c r="U129" s="283" t="s">
        <v>9500</v>
      </c>
      <c r="V129" s="283" t="s">
        <v>2623</v>
      </c>
      <c r="W129" s="341">
        <v>46044.800000000003</v>
      </c>
      <c r="X129" s="341">
        <v>46044.800000000003</v>
      </c>
      <c r="Y129" s="324">
        <v>0</v>
      </c>
      <c r="Z129" s="324">
        <v>0</v>
      </c>
      <c r="AA129" s="273">
        <v>0</v>
      </c>
      <c r="AB129" s="341">
        <v>46044.800000000003</v>
      </c>
      <c r="AC129" s="283" t="s">
        <v>26</v>
      </c>
      <c r="AD129" s="341">
        <v>46044.800000000003</v>
      </c>
      <c r="AE129" s="341">
        <v>4000</v>
      </c>
      <c r="AF129" s="283" t="s">
        <v>27</v>
      </c>
      <c r="AG129" s="341">
        <v>0</v>
      </c>
      <c r="AH129" s="283" t="s">
        <v>2629</v>
      </c>
      <c r="AI129" s="283" t="s">
        <v>2625</v>
      </c>
      <c r="AJ129" s="283" t="s">
        <v>2626</v>
      </c>
      <c r="AK129" s="283" t="s">
        <v>28</v>
      </c>
      <c r="AL129" s="283" t="s">
        <v>135</v>
      </c>
      <c r="AM129" s="283" t="s">
        <v>136</v>
      </c>
      <c r="AN129" s="283" t="s">
        <v>45</v>
      </c>
      <c r="AO129" s="283" t="s">
        <v>8815</v>
      </c>
      <c r="AP129" s="283" t="s">
        <v>32</v>
      </c>
      <c r="AQ129" s="283" t="s">
        <v>5176</v>
      </c>
      <c r="AR129" s="283" t="s">
        <v>34</v>
      </c>
      <c r="AS129" s="403" t="s">
        <v>71</v>
      </c>
      <c r="AT129" s="283" t="s">
        <v>11973</v>
      </c>
      <c r="AU129" s="283" t="s">
        <v>15647</v>
      </c>
      <c r="AV129" s="283" t="s">
        <v>2637</v>
      </c>
      <c r="AW129" s="341">
        <v>0</v>
      </c>
      <c r="AX129" s="283" t="s">
        <v>15685</v>
      </c>
      <c r="AY129" s="283" t="s">
        <v>15686</v>
      </c>
      <c r="AZ129" s="283" t="s">
        <v>15687</v>
      </c>
      <c r="BA129" s="283" t="s">
        <v>36</v>
      </c>
      <c r="BB129" s="341">
        <v>46044.800000000003</v>
      </c>
      <c r="BC129" s="280" t="s">
        <v>15686</v>
      </c>
      <c r="BD129" s="275" t="s">
        <v>15647</v>
      </c>
      <c r="BE129" s="322">
        <f t="shared" si="13"/>
        <v>2093</v>
      </c>
      <c r="BF129" s="323">
        <f t="shared" si="14"/>
        <v>69.766666666666666</v>
      </c>
      <c r="BG129" s="275"/>
    </row>
    <row r="130" spans="1:59" ht="15.75" customHeight="1" x14ac:dyDescent="0.25">
      <c r="A130" s="275" t="s">
        <v>10455</v>
      </c>
      <c r="B130" s="275">
        <v>93</v>
      </c>
      <c r="C130" s="275" t="s">
        <v>2527</v>
      </c>
      <c r="D130" s="275" t="s">
        <v>11928</v>
      </c>
      <c r="E130" s="275" t="s">
        <v>15055</v>
      </c>
      <c r="F130" s="275" t="s">
        <v>15053</v>
      </c>
      <c r="G130" s="275" t="s">
        <v>15054</v>
      </c>
      <c r="H130" s="275" t="s">
        <v>2509</v>
      </c>
      <c r="I130" s="324">
        <v>306607.19</v>
      </c>
      <c r="J130" s="324">
        <v>250000</v>
      </c>
      <c r="K130" s="288">
        <f t="shared" si="12"/>
        <v>56607.19</v>
      </c>
      <c r="L130" s="288">
        <v>0</v>
      </c>
      <c r="M130" s="288" t="s">
        <v>16077</v>
      </c>
      <c r="N130" s="275" t="s">
        <v>15546</v>
      </c>
      <c r="O130" s="342">
        <v>1595548</v>
      </c>
      <c r="P130" s="283" t="s">
        <v>15688</v>
      </c>
      <c r="Q130" s="283" t="s">
        <v>15689</v>
      </c>
      <c r="R130" s="283" t="s">
        <v>2622</v>
      </c>
      <c r="S130" s="283" t="s">
        <v>15690</v>
      </c>
      <c r="T130" s="283" t="s">
        <v>15691</v>
      </c>
      <c r="U130" s="283" t="s">
        <v>15692</v>
      </c>
      <c r="V130" s="283" t="s">
        <v>2623</v>
      </c>
      <c r="W130" s="341">
        <v>232499.55</v>
      </c>
      <c r="X130" s="341">
        <v>232499.55</v>
      </c>
      <c r="Y130" s="324">
        <v>0</v>
      </c>
      <c r="Z130" s="324">
        <v>0</v>
      </c>
      <c r="AA130" s="273">
        <v>0</v>
      </c>
      <c r="AB130" s="341">
        <v>232499.55</v>
      </c>
      <c r="AC130" s="283" t="s">
        <v>26</v>
      </c>
      <c r="AD130" s="341">
        <v>232499.55</v>
      </c>
      <c r="AE130" s="341">
        <v>0</v>
      </c>
      <c r="AF130" s="283" t="s">
        <v>27</v>
      </c>
      <c r="AG130" s="341">
        <v>0</v>
      </c>
      <c r="AH130" s="283" t="s">
        <v>2629</v>
      </c>
      <c r="AI130" s="283" t="s">
        <v>2625</v>
      </c>
      <c r="AJ130" s="283" t="s">
        <v>2626</v>
      </c>
      <c r="AK130" s="283" t="s">
        <v>28</v>
      </c>
      <c r="AL130" s="283" t="s">
        <v>135</v>
      </c>
      <c r="AM130" s="283" t="s">
        <v>276</v>
      </c>
      <c r="AN130" s="283" t="s">
        <v>31</v>
      </c>
      <c r="AO130" s="283" t="s">
        <v>2653</v>
      </c>
      <c r="AP130" s="283" t="s">
        <v>32</v>
      </c>
      <c r="AQ130" s="283" t="s">
        <v>3002</v>
      </c>
      <c r="AR130" s="283" t="s">
        <v>34</v>
      </c>
      <c r="AS130" s="403" t="s">
        <v>71</v>
      </c>
      <c r="AT130" s="283" t="s">
        <v>11973</v>
      </c>
      <c r="AU130" s="283" t="s">
        <v>15693</v>
      </c>
      <c r="AV130" s="283" t="s">
        <v>2637</v>
      </c>
      <c r="AW130" s="341">
        <v>0</v>
      </c>
      <c r="AX130" s="283" t="s">
        <v>15694</v>
      </c>
      <c r="AY130" s="283" t="s">
        <v>15695</v>
      </c>
      <c r="AZ130" s="283" t="s">
        <v>15696</v>
      </c>
      <c r="BA130" s="283" t="s">
        <v>36</v>
      </c>
      <c r="BB130" s="341">
        <v>232499.55</v>
      </c>
      <c r="BC130" s="280" t="s">
        <v>15695</v>
      </c>
      <c r="BD130" s="275" t="s">
        <v>15693</v>
      </c>
      <c r="BE130" s="322">
        <f t="shared" si="13"/>
        <v>724</v>
      </c>
      <c r="BF130" s="323">
        <f t="shared" si="14"/>
        <v>24.133333333333333</v>
      </c>
      <c r="BG130" s="275"/>
    </row>
    <row r="131" spans="1:59" ht="15.75" customHeight="1" x14ac:dyDescent="0.25">
      <c r="A131" s="275" t="s">
        <v>10455</v>
      </c>
      <c r="B131" s="275">
        <v>82</v>
      </c>
      <c r="C131" s="275" t="s">
        <v>2527</v>
      </c>
      <c r="D131" s="275" t="s">
        <v>2537</v>
      </c>
      <c r="E131" s="275" t="s">
        <v>8717</v>
      </c>
      <c r="F131" s="275" t="s">
        <v>15064</v>
      </c>
      <c r="G131" s="275" t="s">
        <v>13987</v>
      </c>
      <c r="H131" s="275" t="s">
        <v>43</v>
      </c>
      <c r="I131" s="324">
        <v>24650.79</v>
      </c>
      <c r="J131" s="324">
        <f>I131</f>
        <v>24650.79</v>
      </c>
      <c r="K131" s="288">
        <f t="shared" si="12"/>
        <v>0</v>
      </c>
      <c r="L131" s="288">
        <v>2465.08</v>
      </c>
      <c r="M131" s="288" t="s">
        <v>16067</v>
      </c>
      <c r="N131" s="275" t="s">
        <v>15546</v>
      </c>
      <c r="O131" s="342">
        <v>1535211</v>
      </c>
      <c r="P131" s="283" t="s">
        <v>15697</v>
      </c>
      <c r="Q131" s="283" t="s">
        <v>15698</v>
      </c>
      <c r="R131" s="283" t="s">
        <v>2622</v>
      </c>
      <c r="S131" s="283" t="s">
        <v>15699</v>
      </c>
      <c r="T131" s="283" t="s">
        <v>15700</v>
      </c>
      <c r="U131" s="283" t="s">
        <v>15701</v>
      </c>
      <c r="V131" s="283" t="s">
        <v>2623</v>
      </c>
      <c r="W131" s="341">
        <v>37488</v>
      </c>
      <c r="X131" s="341">
        <v>39050</v>
      </c>
      <c r="Y131" s="324">
        <v>0</v>
      </c>
      <c r="Z131" s="324">
        <v>0</v>
      </c>
      <c r="AA131" s="273">
        <v>0</v>
      </c>
      <c r="AB131" s="341">
        <v>24293.41</v>
      </c>
      <c r="AC131" s="283" t="s">
        <v>26</v>
      </c>
      <c r="AD131" s="341">
        <v>24293.41</v>
      </c>
      <c r="AE131" s="341">
        <v>0</v>
      </c>
      <c r="AF131" s="283" t="s">
        <v>27</v>
      </c>
      <c r="AG131" s="341">
        <v>0</v>
      </c>
      <c r="AH131" s="283" t="s">
        <v>2629</v>
      </c>
      <c r="AI131" s="283" t="s">
        <v>2625</v>
      </c>
      <c r="AJ131" s="283" t="s">
        <v>2626</v>
      </c>
      <c r="AK131" s="283" t="s">
        <v>28</v>
      </c>
      <c r="AL131" s="283" t="s">
        <v>14227</v>
      </c>
      <c r="AM131" s="283" t="s">
        <v>12630</v>
      </c>
      <c r="AN131" s="283" t="s">
        <v>31</v>
      </c>
      <c r="AO131" s="283" t="s">
        <v>2632</v>
      </c>
      <c r="AP131" s="283" t="s">
        <v>131</v>
      </c>
      <c r="AQ131" s="283" t="s">
        <v>554</v>
      </c>
      <c r="AR131" s="283" t="s">
        <v>34</v>
      </c>
      <c r="AS131" s="403" t="s">
        <v>71</v>
      </c>
      <c r="AT131" s="283" t="s">
        <v>11973</v>
      </c>
      <c r="AU131" s="283" t="s">
        <v>15693</v>
      </c>
      <c r="AV131" s="283" t="s">
        <v>13912</v>
      </c>
      <c r="AW131" s="341">
        <v>0</v>
      </c>
      <c r="AX131" s="283" t="s">
        <v>15702</v>
      </c>
      <c r="AY131" s="283" t="s">
        <v>14805</v>
      </c>
      <c r="AZ131" s="283" t="s">
        <v>15703</v>
      </c>
      <c r="BA131" s="283" t="s">
        <v>36</v>
      </c>
      <c r="BB131" s="341">
        <v>37488</v>
      </c>
      <c r="BC131" s="280" t="s">
        <v>14805</v>
      </c>
      <c r="BD131" s="275" t="s">
        <v>15693</v>
      </c>
      <c r="BE131" s="322">
        <f t="shared" si="13"/>
        <v>864</v>
      </c>
      <c r="BF131" s="323">
        <f t="shared" si="14"/>
        <v>28.8</v>
      </c>
      <c r="BG131" s="275"/>
    </row>
    <row r="132" spans="1:59" ht="15.75" customHeight="1" x14ac:dyDescent="0.25">
      <c r="A132" s="275" t="s">
        <v>10455</v>
      </c>
      <c r="B132" s="275">
        <v>82</v>
      </c>
      <c r="C132" s="275" t="s">
        <v>2527</v>
      </c>
      <c r="D132" s="275" t="s">
        <v>15896</v>
      </c>
      <c r="E132" s="275" t="s">
        <v>15569</v>
      </c>
      <c r="F132" s="275" t="s">
        <v>15053</v>
      </c>
      <c r="G132" s="275" t="s">
        <v>15906</v>
      </c>
      <c r="H132" s="278" t="s">
        <v>7456</v>
      </c>
      <c r="I132" s="324">
        <v>77077.974399999992</v>
      </c>
      <c r="J132" s="324">
        <v>0</v>
      </c>
      <c r="K132" s="288">
        <f t="shared" si="12"/>
        <v>77077.974399999992</v>
      </c>
      <c r="L132" s="288">
        <v>0</v>
      </c>
      <c r="M132" s="288" t="s">
        <v>16077</v>
      </c>
      <c r="N132" s="297" t="s">
        <v>9686</v>
      </c>
      <c r="O132" s="342">
        <v>1370583</v>
      </c>
      <c r="P132" s="283" t="s">
        <v>15704</v>
      </c>
      <c r="Q132" s="283" t="s">
        <v>15705</v>
      </c>
      <c r="R132" s="283" t="s">
        <v>2622</v>
      </c>
      <c r="S132" s="283" t="s">
        <v>15706</v>
      </c>
      <c r="T132" s="283" t="s">
        <v>15707</v>
      </c>
      <c r="U132" s="283" t="s">
        <v>15708</v>
      </c>
      <c r="V132" s="283" t="s">
        <v>2623</v>
      </c>
      <c r="W132" s="341">
        <v>35000</v>
      </c>
      <c r="X132" s="341">
        <v>35000</v>
      </c>
      <c r="Y132" s="324">
        <v>0</v>
      </c>
      <c r="Z132" s="324">
        <v>0</v>
      </c>
      <c r="AA132" s="273">
        <v>0</v>
      </c>
      <c r="AB132" s="341">
        <v>35000</v>
      </c>
      <c r="AC132" s="283" t="s">
        <v>50</v>
      </c>
      <c r="AD132" s="341">
        <v>17500</v>
      </c>
      <c r="AE132" s="341">
        <v>0</v>
      </c>
      <c r="AF132" s="283" t="s">
        <v>27</v>
      </c>
      <c r="AG132" s="341">
        <v>0</v>
      </c>
      <c r="AH132" s="283" t="s">
        <v>2629</v>
      </c>
      <c r="AI132" s="283" t="s">
        <v>2630</v>
      </c>
      <c r="AJ132" s="297"/>
      <c r="AK132" s="283" t="s">
        <v>28</v>
      </c>
      <c r="AL132" s="283" t="s">
        <v>14227</v>
      </c>
      <c r="AM132" s="283" t="s">
        <v>136</v>
      </c>
      <c r="AN132" s="283" t="s">
        <v>31</v>
      </c>
      <c r="AO132" s="283" t="s">
        <v>2644</v>
      </c>
      <c r="AP132" s="283" t="s">
        <v>32</v>
      </c>
      <c r="AQ132" s="283" t="s">
        <v>7338</v>
      </c>
      <c r="AR132" s="283" t="s">
        <v>40</v>
      </c>
      <c r="AS132" s="403" t="s">
        <v>41</v>
      </c>
      <c r="AT132" s="283" t="s">
        <v>11973</v>
      </c>
      <c r="AU132" s="283" t="s">
        <v>15670</v>
      </c>
      <c r="AV132" s="283" t="s">
        <v>13534</v>
      </c>
      <c r="AW132" s="341">
        <v>0</v>
      </c>
      <c r="AX132" s="283" t="s">
        <v>15709</v>
      </c>
      <c r="AY132" s="283" t="s">
        <v>15710</v>
      </c>
      <c r="AZ132" s="283" t="s">
        <v>15711</v>
      </c>
      <c r="BA132" s="283" t="s">
        <v>36</v>
      </c>
      <c r="BB132" s="341">
        <v>35000</v>
      </c>
      <c r="BC132" s="280" t="s">
        <v>15710</v>
      </c>
      <c r="BD132" s="275" t="s">
        <v>15670</v>
      </c>
      <c r="BE132" s="322">
        <f t="shared" si="13"/>
        <v>1423</v>
      </c>
      <c r="BF132" s="323">
        <f t="shared" si="14"/>
        <v>47.43333333333333</v>
      </c>
      <c r="BG132" s="275"/>
    </row>
    <row r="133" spans="1:59" ht="15.75" customHeight="1" x14ac:dyDescent="0.25">
      <c r="A133" s="275" t="s">
        <v>10455</v>
      </c>
      <c r="B133" s="275">
        <v>93</v>
      </c>
      <c r="C133" s="275" t="s">
        <v>2527</v>
      </c>
      <c r="D133" s="275" t="s">
        <v>2564</v>
      </c>
      <c r="E133" s="275" t="s">
        <v>8744</v>
      </c>
      <c r="F133" s="275" t="s">
        <v>15053</v>
      </c>
      <c r="G133" s="275" t="s">
        <v>15060</v>
      </c>
      <c r="H133" s="275" t="s">
        <v>57</v>
      </c>
      <c r="I133" s="324">
        <v>12691.17</v>
      </c>
      <c r="J133" s="324">
        <f t="shared" ref="J133:J138" si="15">I133</f>
        <v>12691.17</v>
      </c>
      <c r="K133" s="288">
        <f t="shared" si="12"/>
        <v>0</v>
      </c>
      <c r="L133" s="288">
        <v>0</v>
      </c>
      <c r="M133" s="288" t="s">
        <v>16077</v>
      </c>
      <c r="N133" s="275" t="s">
        <v>15546</v>
      </c>
      <c r="O133" s="342">
        <v>1663022</v>
      </c>
      <c r="P133" s="283" t="s">
        <v>15712</v>
      </c>
      <c r="Q133" s="283" t="s">
        <v>15713</v>
      </c>
      <c r="R133" s="283" t="s">
        <v>2622</v>
      </c>
      <c r="S133" s="283" t="s">
        <v>15714</v>
      </c>
      <c r="T133" s="283" t="s">
        <v>15715</v>
      </c>
      <c r="U133" s="283" t="s">
        <v>15716</v>
      </c>
      <c r="V133" s="283" t="s">
        <v>2623</v>
      </c>
      <c r="W133" s="341">
        <v>6500</v>
      </c>
      <c r="X133" s="341">
        <v>6500</v>
      </c>
      <c r="Y133" s="324">
        <v>0</v>
      </c>
      <c r="Z133" s="324">
        <v>0</v>
      </c>
      <c r="AA133" s="273">
        <v>0</v>
      </c>
      <c r="AB133" s="341">
        <v>6500</v>
      </c>
      <c r="AC133" s="283" t="s">
        <v>26</v>
      </c>
      <c r="AD133" s="341">
        <v>6500</v>
      </c>
      <c r="AE133" s="341">
        <v>0</v>
      </c>
      <c r="AF133" s="283" t="s">
        <v>27</v>
      </c>
      <c r="AG133" s="341">
        <v>0</v>
      </c>
      <c r="AH133" s="283" t="s">
        <v>2629</v>
      </c>
      <c r="AI133" s="283" t="s">
        <v>2625</v>
      </c>
      <c r="AJ133" s="283" t="s">
        <v>2626</v>
      </c>
      <c r="AK133" s="283" t="s">
        <v>28</v>
      </c>
      <c r="AL133" s="283" t="s">
        <v>135</v>
      </c>
      <c r="AM133" s="283" t="s">
        <v>12630</v>
      </c>
      <c r="AN133" s="283" t="s">
        <v>45</v>
      </c>
      <c r="AO133" s="283" t="s">
        <v>2641</v>
      </c>
      <c r="AP133" s="283" t="s">
        <v>32</v>
      </c>
      <c r="AQ133" s="283" t="s">
        <v>5851</v>
      </c>
      <c r="AR133" s="283" t="s">
        <v>34</v>
      </c>
      <c r="AS133" s="403" t="s">
        <v>71</v>
      </c>
      <c r="AT133" s="283" t="s">
        <v>11973</v>
      </c>
      <c r="AU133" s="283" t="s">
        <v>15653</v>
      </c>
      <c r="AV133" s="283" t="s">
        <v>13913</v>
      </c>
      <c r="AW133" s="341">
        <v>0</v>
      </c>
      <c r="AX133" s="283" t="s">
        <v>15717</v>
      </c>
      <c r="AY133" s="283" t="s">
        <v>15718</v>
      </c>
      <c r="AZ133" s="283" t="s">
        <v>15719</v>
      </c>
      <c r="BA133" s="283" t="s">
        <v>36</v>
      </c>
      <c r="BB133" s="341">
        <v>6500</v>
      </c>
      <c r="BC133" s="280" t="s">
        <v>15718</v>
      </c>
      <c r="BD133" s="275" t="s">
        <v>15653</v>
      </c>
      <c r="BE133" s="322">
        <f t="shared" si="13"/>
        <v>608</v>
      </c>
      <c r="BF133" s="323">
        <f t="shared" si="14"/>
        <v>20.266666666666666</v>
      </c>
      <c r="BG133" s="275"/>
    </row>
    <row r="134" spans="1:59" ht="15.75" customHeight="1" x14ac:dyDescent="0.25">
      <c r="A134" s="275" t="s">
        <v>10455</v>
      </c>
      <c r="B134" s="275">
        <v>93</v>
      </c>
      <c r="C134" s="275" t="s">
        <v>2527</v>
      </c>
      <c r="D134" s="275" t="s">
        <v>11928</v>
      </c>
      <c r="E134" s="275" t="s">
        <v>8744</v>
      </c>
      <c r="F134" s="275" t="s">
        <v>15053</v>
      </c>
      <c r="G134" s="275" t="s">
        <v>15054</v>
      </c>
      <c r="H134" s="275" t="s">
        <v>57</v>
      </c>
      <c r="I134" s="324">
        <v>58733.82</v>
      </c>
      <c r="J134" s="324">
        <f t="shared" si="15"/>
        <v>58733.82</v>
      </c>
      <c r="K134" s="288">
        <f t="shared" si="12"/>
        <v>0</v>
      </c>
      <c r="L134" s="288">
        <v>5873.38</v>
      </c>
      <c r="M134" s="288" t="s">
        <v>16067</v>
      </c>
      <c r="N134" s="275" t="s">
        <v>15546</v>
      </c>
      <c r="O134" s="342">
        <v>1814515</v>
      </c>
      <c r="P134" s="283" t="s">
        <v>15720</v>
      </c>
      <c r="Q134" s="283" t="s">
        <v>15721</v>
      </c>
      <c r="R134" s="283" t="s">
        <v>2622</v>
      </c>
      <c r="S134" s="283" t="s">
        <v>15722</v>
      </c>
      <c r="T134" s="283" t="s">
        <v>15723</v>
      </c>
      <c r="U134" s="283" t="s">
        <v>15724</v>
      </c>
      <c r="V134" s="283" t="s">
        <v>2623</v>
      </c>
      <c r="W134" s="341">
        <v>60000</v>
      </c>
      <c r="X134" s="341">
        <v>60000</v>
      </c>
      <c r="Y134" s="324">
        <v>0</v>
      </c>
      <c r="Z134" s="324">
        <v>0</v>
      </c>
      <c r="AA134" s="273">
        <v>0</v>
      </c>
      <c r="AB134" s="341">
        <v>60000</v>
      </c>
      <c r="AC134" s="283" t="s">
        <v>26</v>
      </c>
      <c r="AD134" s="341">
        <v>60000</v>
      </c>
      <c r="AE134" s="341">
        <v>0</v>
      </c>
      <c r="AF134" s="283" t="s">
        <v>27</v>
      </c>
      <c r="AG134" s="341">
        <v>0</v>
      </c>
      <c r="AH134" s="283" t="s">
        <v>2629</v>
      </c>
      <c r="AI134" s="283" t="s">
        <v>2630</v>
      </c>
      <c r="AJ134" s="297"/>
      <c r="AK134" s="283" t="s">
        <v>28</v>
      </c>
      <c r="AL134" s="283" t="s">
        <v>135</v>
      </c>
      <c r="AM134" s="283" t="s">
        <v>12630</v>
      </c>
      <c r="AN134" s="283" t="s">
        <v>31</v>
      </c>
      <c r="AO134" s="283" t="s">
        <v>2634</v>
      </c>
      <c r="AP134" s="283" t="s">
        <v>32</v>
      </c>
      <c r="AQ134" s="283" t="s">
        <v>77</v>
      </c>
      <c r="AR134" s="283" t="s">
        <v>34</v>
      </c>
      <c r="AS134" s="403" t="s">
        <v>71</v>
      </c>
      <c r="AT134" s="283" t="s">
        <v>11973</v>
      </c>
      <c r="AU134" s="283" t="s">
        <v>15670</v>
      </c>
      <c r="AV134" s="283" t="s">
        <v>13913</v>
      </c>
      <c r="AW134" s="341">
        <v>0</v>
      </c>
      <c r="AX134" s="283" t="s">
        <v>15725</v>
      </c>
      <c r="AY134" s="283" t="s">
        <v>15726</v>
      </c>
      <c r="AZ134" s="283" t="s">
        <v>15727</v>
      </c>
      <c r="BA134" s="283" t="s">
        <v>36</v>
      </c>
      <c r="BB134" s="341">
        <v>60000</v>
      </c>
      <c r="BC134" s="280" t="s">
        <v>15726</v>
      </c>
      <c r="BD134" s="275" t="s">
        <v>15670</v>
      </c>
      <c r="BE134" s="322">
        <f t="shared" si="13"/>
        <v>533</v>
      </c>
      <c r="BF134" s="323">
        <f t="shared" si="14"/>
        <v>17.766666666666666</v>
      </c>
      <c r="BG134" s="275"/>
    </row>
    <row r="135" spans="1:59" ht="15.75" customHeight="1" x14ac:dyDescent="0.25">
      <c r="A135" s="275" t="s">
        <v>10455</v>
      </c>
      <c r="B135" s="275">
        <v>93</v>
      </c>
      <c r="C135" s="275" t="s">
        <v>2527</v>
      </c>
      <c r="D135" s="275" t="s">
        <v>2530</v>
      </c>
      <c r="E135" s="275" t="s">
        <v>10541</v>
      </c>
      <c r="F135" s="275" t="s">
        <v>15053</v>
      </c>
      <c r="G135" s="275" t="s">
        <v>15056</v>
      </c>
      <c r="H135" s="275" t="s">
        <v>43</v>
      </c>
      <c r="I135" s="324">
        <v>70206.31</v>
      </c>
      <c r="J135" s="324">
        <f t="shared" si="15"/>
        <v>70206.31</v>
      </c>
      <c r="K135" s="288">
        <f t="shared" si="12"/>
        <v>0</v>
      </c>
      <c r="L135" s="288">
        <v>7020.63</v>
      </c>
      <c r="M135" s="288" t="s">
        <v>16067</v>
      </c>
      <c r="N135" s="275" t="s">
        <v>15546</v>
      </c>
      <c r="O135" s="342">
        <v>1521405</v>
      </c>
      <c r="P135" s="283" t="s">
        <v>15728</v>
      </c>
      <c r="Q135" s="283" t="s">
        <v>15729</v>
      </c>
      <c r="R135" s="283" t="s">
        <v>2622</v>
      </c>
      <c r="S135" s="283" t="s">
        <v>15730</v>
      </c>
      <c r="T135" s="283" t="s">
        <v>15731</v>
      </c>
      <c r="U135" s="283" t="s">
        <v>15732</v>
      </c>
      <c r="V135" s="283" t="s">
        <v>2623</v>
      </c>
      <c r="W135" s="341">
        <v>46873</v>
      </c>
      <c r="X135" s="341">
        <v>46873</v>
      </c>
      <c r="Y135" s="324">
        <v>0</v>
      </c>
      <c r="Z135" s="324">
        <v>0</v>
      </c>
      <c r="AA135" s="273">
        <v>0</v>
      </c>
      <c r="AB135" s="341">
        <v>46873</v>
      </c>
      <c r="AC135" s="283" t="s">
        <v>26</v>
      </c>
      <c r="AD135" s="341">
        <v>46873</v>
      </c>
      <c r="AE135" s="341">
        <v>0</v>
      </c>
      <c r="AF135" s="283" t="s">
        <v>27</v>
      </c>
      <c r="AG135" s="341">
        <v>0</v>
      </c>
      <c r="AH135" s="283" t="s">
        <v>2629</v>
      </c>
      <c r="AI135" s="283" t="s">
        <v>2625</v>
      </c>
      <c r="AJ135" s="283" t="s">
        <v>2626</v>
      </c>
      <c r="AK135" s="283" t="s">
        <v>28</v>
      </c>
      <c r="AL135" s="283" t="s">
        <v>135</v>
      </c>
      <c r="AM135" s="283" t="s">
        <v>12630</v>
      </c>
      <c r="AN135" s="283" t="s">
        <v>45</v>
      </c>
      <c r="AO135" s="283" t="s">
        <v>2644</v>
      </c>
      <c r="AP135" s="283" t="s">
        <v>32</v>
      </c>
      <c r="AQ135" s="283" t="s">
        <v>433</v>
      </c>
      <c r="AR135" s="283" t="s">
        <v>34</v>
      </c>
      <c r="AS135" s="403" t="s">
        <v>71</v>
      </c>
      <c r="AT135" s="283" t="s">
        <v>11973</v>
      </c>
      <c r="AU135" s="283" t="s">
        <v>15693</v>
      </c>
      <c r="AV135" s="283" t="s">
        <v>13912</v>
      </c>
      <c r="AW135" s="341">
        <v>0</v>
      </c>
      <c r="AX135" s="283" t="s">
        <v>15733</v>
      </c>
      <c r="AY135" s="283" t="s">
        <v>15734</v>
      </c>
      <c r="AZ135" s="283" t="s">
        <v>15735</v>
      </c>
      <c r="BA135" s="283" t="s">
        <v>36</v>
      </c>
      <c r="BB135" s="341">
        <v>46873</v>
      </c>
      <c r="BC135" s="280" t="s">
        <v>15734</v>
      </c>
      <c r="BD135" s="280">
        <v>42047</v>
      </c>
      <c r="BE135" s="322">
        <f t="shared" si="13"/>
        <v>896</v>
      </c>
      <c r="BF135" s="323">
        <f t="shared" si="14"/>
        <v>29.866666666666667</v>
      </c>
      <c r="BG135" s="275"/>
    </row>
    <row r="136" spans="1:59" ht="15.75" customHeight="1" x14ac:dyDescent="0.25">
      <c r="A136" s="275" t="s">
        <v>10455</v>
      </c>
      <c r="B136" s="275">
        <v>82</v>
      </c>
      <c r="C136" s="275" t="s">
        <v>2527</v>
      </c>
      <c r="D136" s="275" t="s">
        <v>14333</v>
      </c>
      <c r="E136" s="275" t="s">
        <v>8717</v>
      </c>
      <c r="F136" s="275" t="s">
        <v>15064</v>
      </c>
      <c r="G136" s="275" t="s">
        <v>13987</v>
      </c>
      <c r="H136" s="275" t="s">
        <v>57</v>
      </c>
      <c r="I136" s="324">
        <v>15214.61</v>
      </c>
      <c r="J136" s="324">
        <f t="shared" si="15"/>
        <v>15214.61</v>
      </c>
      <c r="K136" s="288">
        <f t="shared" si="12"/>
        <v>0</v>
      </c>
      <c r="L136" s="288">
        <v>0</v>
      </c>
      <c r="M136" s="288" t="s">
        <v>16077</v>
      </c>
      <c r="N136" s="297" t="s">
        <v>9686</v>
      </c>
      <c r="O136" s="342">
        <v>496331</v>
      </c>
      <c r="P136" s="283" t="s">
        <v>15736</v>
      </c>
      <c r="Q136" s="283" t="s">
        <v>15737</v>
      </c>
      <c r="R136" s="283" t="s">
        <v>2622</v>
      </c>
      <c r="S136" s="283" t="s">
        <v>15738</v>
      </c>
      <c r="T136" s="283" t="s">
        <v>15739</v>
      </c>
      <c r="U136" s="283" t="s">
        <v>15740</v>
      </c>
      <c r="V136" s="283" t="s">
        <v>2623</v>
      </c>
      <c r="W136" s="341">
        <v>75600</v>
      </c>
      <c r="X136" s="341">
        <v>90000</v>
      </c>
      <c r="Y136" s="324">
        <v>0</v>
      </c>
      <c r="Z136" s="324">
        <v>0</v>
      </c>
      <c r="AA136" s="273">
        <v>0</v>
      </c>
      <c r="AB136" s="341">
        <v>75600</v>
      </c>
      <c r="AC136" s="283" t="s">
        <v>26</v>
      </c>
      <c r="AD136" s="341">
        <v>75600</v>
      </c>
      <c r="AE136" s="341">
        <v>21672.3</v>
      </c>
      <c r="AF136" s="283" t="s">
        <v>27</v>
      </c>
      <c r="AG136" s="341">
        <v>0</v>
      </c>
      <c r="AH136" s="283" t="s">
        <v>2629</v>
      </c>
      <c r="AI136" s="283" t="s">
        <v>2638</v>
      </c>
      <c r="AJ136" s="283" t="s">
        <v>2639</v>
      </c>
      <c r="AK136" s="283" t="s">
        <v>28</v>
      </c>
      <c r="AL136" s="283" t="s">
        <v>44</v>
      </c>
      <c r="AM136" s="283" t="s">
        <v>12630</v>
      </c>
      <c r="AN136" s="283" t="s">
        <v>87</v>
      </c>
      <c r="AO136" s="283" t="s">
        <v>2652</v>
      </c>
      <c r="AP136" s="283" t="s">
        <v>32</v>
      </c>
      <c r="AQ136" s="283" t="s">
        <v>571</v>
      </c>
      <c r="AR136" s="283" t="s">
        <v>34</v>
      </c>
      <c r="AS136" s="403" t="s">
        <v>71</v>
      </c>
      <c r="AT136" s="283" t="s">
        <v>11973</v>
      </c>
      <c r="AU136" s="283" t="s">
        <v>15647</v>
      </c>
      <c r="AV136" s="283" t="s">
        <v>13915</v>
      </c>
      <c r="AW136" s="341">
        <v>0</v>
      </c>
      <c r="AX136" s="283" t="s">
        <v>15741</v>
      </c>
      <c r="AY136" s="283" t="s">
        <v>15742</v>
      </c>
      <c r="AZ136" s="283" t="s">
        <v>15743</v>
      </c>
      <c r="BA136" s="283" t="s">
        <v>36</v>
      </c>
      <c r="BB136" s="341">
        <v>75600</v>
      </c>
      <c r="BC136" s="280" t="s">
        <v>15742</v>
      </c>
      <c r="BD136" s="280">
        <v>42046</v>
      </c>
      <c r="BE136" s="322">
        <f t="shared" si="13"/>
        <v>3383</v>
      </c>
      <c r="BF136" s="323">
        <f t="shared" si="14"/>
        <v>112.76666666666667</v>
      </c>
      <c r="BG136" s="275"/>
    </row>
    <row r="137" spans="1:59" ht="15.75" customHeight="1" x14ac:dyDescent="0.25">
      <c r="A137" s="275" t="s">
        <v>10455</v>
      </c>
      <c r="B137" s="275">
        <v>1</v>
      </c>
      <c r="C137" s="275" t="s">
        <v>2527</v>
      </c>
      <c r="D137" s="275" t="s">
        <v>10546</v>
      </c>
      <c r="E137" s="275" t="s">
        <v>15063</v>
      </c>
      <c r="F137" s="275" t="s">
        <v>15053</v>
      </c>
      <c r="G137" s="275" t="s">
        <v>15058</v>
      </c>
      <c r="H137" s="275" t="s">
        <v>43</v>
      </c>
      <c r="I137" s="324">
        <v>65636.27</v>
      </c>
      <c r="J137" s="324">
        <f t="shared" si="15"/>
        <v>65636.27</v>
      </c>
      <c r="K137" s="288">
        <f t="shared" si="12"/>
        <v>0</v>
      </c>
      <c r="L137" s="288">
        <v>6563.63</v>
      </c>
      <c r="M137" s="288" t="s">
        <v>16067</v>
      </c>
      <c r="N137" s="275" t="s">
        <v>15546</v>
      </c>
      <c r="O137" s="342">
        <v>1769140</v>
      </c>
      <c r="P137" s="283" t="s">
        <v>15744</v>
      </c>
      <c r="Q137" s="283" t="s">
        <v>15745</v>
      </c>
      <c r="R137" s="283" t="s">
        <v>2622</v>
      </c>
      <c r="S137" s="283" t="s">
        <v>15746</v>
      </c>
      <c r="T137" s="283" t="s">
        <v>15747</v>
      </c>
      <c r="U137" s="283" t="s">
        <v>15748</v>
      </c>
      <c r="V137" s="283" t="s">
        <v>2623</v>
      </c>
      <c r="W137" s="341">
        <v>44794.879999999997</v>
      </c>
      <c r="X137" s="341">
        <v>44794.879999999997</v>
      </c>
      <c r="Y137" s="324">
        <v>0</v>
      </c>
      <c r="Z137" s="324">
        <v>0</v>
      </c>
      <c r="AA137" s="273">
        <v>0</v>
      </c>
      <c r="AB137" s="341">
        <v>44794.879999999997</v>
      </c>
      <c r="AC137" s="283" t="s">
        <v>26</v>
      </c>
      <c r="AD137" s="341">
        <v>44794.879999999997</v>
      </c>
      <c r="AE137" s="341">
        <v>0</v>
      </c>
      <c r="AF137" s="283" t="s">
        <v>27</v>
      </c>
      <c r="AG137" s="341">
        <v>0</v>
      </c>
      <c r="AH137" s="283" t="s">
        <v>2629</v>
      </c>
      <c r="AI137" s="283" t="s">
        <v>2625</v>
      </c>
      <c r="AJ137" s="283" t="s">
        <v>2626</v>
      </c>
      <c r="AK137" s="283" t="s">
        <v>28</v>
      </c>
      <c r="AL137" s="283" t="s">
        <v>44</v>
      </c>
      <c r="AM137" s="283" t="s">
        <v>12630</v>
      </c>
      <c r="AN137" s="283" t="s">
        <v>31</v>
      </c>
      <c r="AO137" s="283" t="s">
        <v>2653</v>
      </c>
      <c r="AP137" s="283" t="s">
        <v>32</v>
      </c>
      <c r="AQ137" s="283" t="s">
        <v>288</v>
      </c>
      <c r="AR137" s="283" t="s">
        <v>84</v>
      </c>
      <c r="AS137" s="403" t="s">
        <v>85</v>
      </c>
      <c r="AT137" s="283" t="s">
        <v>11973</v>
      </c>
      <c r="AU137" s="283" t="s">
        <v>15693</v>
      </c>
      <c r="AV137" s="283" t="s">
        <v>13912</v>
      </c>
      <c r="AW137" s="341">
        <v>0</v>
      </c>
      <c r="AX137" s="283" t="s">
        <v>15749</v>
      </c>
      <c r="AY137" s="283" t="s">
        <v>15750</v>
      </c>
      <c r="AZ137" s="283" t="s">
        <v>15751</v>
      </c>
      <c r="BA137" s="283" t="s">
        <v>600</v>
      </c>
      <c r="BB137" s="341">
        <v>44794.879999999997</v>
      </c>
      <c r="BC137" s="280" t="s">
        <v>15750</v>
      </c>
      <c r="BD137" s="275" t="s">
        <v>15693</v>
      </c>
      <c r="BE137" s="322">
        <f t="shared" si="13"/>
        <v>434</v>
      </c>
      <c r="BF137" s="323">
        <f t="shared" si="14"/>
        <v>14.466666666666667</v>
      </c>
      <c r="BG137" s="275"/>
    </row>
    <row r="138" spans="1:59" ht="15.75" customHeight="1" x14ac:dyDescent="0.25">
      <c r="A138" s="275" t="s">
        <v>10455</v>
      </c>
      <c r="B138" s="275">
        <v>82</v>
      </c>
      <c r="C138" s="275" t="s">
        <v>2527</v>
      </c>
      <c r="D138" s="275" t="s">
        <v>15897</v>
      </c>
      <c r="E138" s="275" t="s">
        <v>15551</v>
      </c>
      <c r="F138" s="275" t="s">
        <v>15064</v>
      </c>
      <c r="G138" s="275" t="s">
        <v>13987</v>
      </c>
      <c r="H138" s="275" t="s">
        <v>57</v>
      </c>
      <c r="I138" s="324">
        <v>11823.59</v>
      </c>
      <c r="J138" s="324">
        <f t="shared" si="15"/>
        <v>11823.59</v>
      </c>
      <c r="K138" s="288">
        <f t="shared" si="12"/>
        <v>0</v>
      </c>
      <c r="L138" s="288">
        <v>0</v>
      </c>
      <c r="M138" s="288" t="s">
        <v>16077</v>
      </c>
      <c r="N138" s="275" t="s">
        <v>15546</v>
      </c>
      <c r="O138" s="342">
        <v>1815842</v>
      </c>
      <c r="P138" s="283" t="s">
        <v>15752</v>
      </c>
      <c r="Q138" s="283" t="s">
        <v>15753</v>
      </c>
      <c r="R138" s="283" t="s">
        <v>2622</v>
      </c>
      <c r="S138" s="283" t="s">
        <v>15754</v>
      </c>
      <c r="T138" s="283" t="s">
        <v>15755</v>
      </c>
      <c r="U138" s="283" t="s">
        <v>11006</v>
      </c>
      <c r="V138" s="283" t="s">
        <v>2623</v>
      </c>
      <c r="W138" s="341">
        <v>11427.16</v>
      </c>
      <c r="X138" s="341">
        <v>11427.16</v>
      </c>
      <c r="Y138" s="324">
        <v>0</v>
      </c>
      <c r="Z138" s="324">
        <v>0</v>
      </c>
      <c r="AA138" s="273">
        <v>0</v>
      </c>
      <c r="AB138" s="341">
        <v>11427.16</v>
      </c>
      <c r="AC138" s="283" t="s">
        <v>26</v>
      </c>
      <c r="AD138" s="341">
        <v>11427.16</v>
      </c>
      <c r="AE138" s="341">
        <v>0</v>
      </c>
      <c r="AF138" s="283" t="s">
        <v>27</v>
      </c>
      <c r="AG138" s="341">
        <v>0</v>
      </c>
      <c r="AH138" s="283" t="s">
        <v>2629</v>
      </c>
      <c r="AI138" s="283" t="s">
        <v>2630</v>
      </c>
      <c r="AJ138" s="297"/>
      <c r="AK138" s="283" t="s">
        <v>28</v>
      </c>
      <c r="AL138" s="283" t="s">
        <v>44</v>
      </c>
      <c r="AM138" s="283" t="s">
        <v>298</v>
      </c>
      <c r="AN138" s="283" t="s">
        <v>31</v>
      </c>
      <c r="AO138" s="283" t="s">
        <v>2632</v>
      </c>
      <c r="AP138" s="283" t="s">
        <v>131</v>
      </c>
      <c r="AQ138" s="283" t="s">
        <v>2906</v>
      </c>
      <c r="AR138" s="283" t="s">
        <v>34</v>
      </c>
      <c r="AS138" s="403" t="s">
        <v>71</v>
      </c>
      <c r="AT138" s="283" t="s">
        <v>11973</v>
      </c>
      <c r="AU138" s="283" t="s">
        <v>15670</v>
      </c>
      <c r="AV138" s="283" t="s">
        <v>13913</v>
      </c>
      <c r="AW138" s="341">
        <v>0</v>
      </c>
      <c r="AX138" s="283" t="s">
        <v>15756</v>
      </c>
      <c r="AY138" s="283" t="s">
        <v>15757</v>
      </c>
      <c r="AZ138" s="283" t="s">
        <v>15758</v>
      </c>
      <c r="BA138" s="283" t="s">
        <v>36</v>
      </c>
      <c r="BB138" s="341">
        <v>11427.16</v>
      </c>
      <c r="BC138" s="280" t="s">
        <v>15757</v>
      </c>
      <c r="BD138" s="275" t="s">
        <v>15670</v>
      </c>
      <c r="BE138" s="322">
        <f t="shared" si="13"/>
        <v>337</v>
      </c>
      <c r="BF138" s="323">
        <f t="shared" si="14"/>
        <v>11.233333333333333</v>
      </c>
      <c r="BG138" s="275"/>
    </row>
    <row r="139" spans="1:59" ht="15.75" customHeight="1" x14ac:dyDescent="0.25">
      <c r="A139" s="275" t="s">
        <v>10455</v>
      </c>
      <c r="B139" s="275">
        <v>93</v>
      </c>
      <c r="C139" s="275" t="s">
        <v>2527</v>
      </c>
      <c r="D139" s="275" t="s">
        <v>2536</v>
      </c>
      <c r="E139" s="275" t="s">
        <v>15063</v>
      </c>
      <c r="F139" s="275" t="s">
        <v>15053</v>
      </c>
      <c r="G139" s="275" t="s">
        <v>15060</v>
      </c>
      <c r="H139" s="275" t="s">
        <v>2509</v>
      </c>
      <c r="I139" s="324">
        <v>48666.12</v>
      </c>
      <c r="J139" s="324">
        <v>44000</v>
      </c>
      <c r="K139" s="288">
        <f t="shared" si="12"/>
        <v>4666.1200000000026</v>
      </c>
      <c r="L139" s="288">
        <v>4400</v>
      </c>
      <c r="M139" s="288" t="s">
        <v>16067</v>
      </c>
      <c r="N139" s="275" t="s">
        <v>15546</v>
      </c>
      <c r="O139" s="342">
        <v>1763830</v>
      </c>
      <c r="P139" s="283" t="s">
        <v>15759</v>
      </c>
      <c r="Q139" s="283" t="s">
        <v>15760</v>
      </c>
      <c r="R139" s="283" t="s">
        <v>2622</v>
      </c>
      <c r="S139" s="283" t="s">
        <v>15761</v>
      </c>
      <c r="T139" s="283" t="s">
        <v>15762</v>
      </c>
      <c r="U139" s="283" t="s">
        <v>15763</v>
      </c>
      <c r="V139" s="283" t="s">
        <v>2623</v>
      </c>
      <c r="W139" s="341">
        <v>60000</v>
      </c>
      <c r="X139" s="341">
        <v>60000</v>
      </c>
      <c r="Y139" s="324">
        <v>0</v>
      </c>
      <c r="Z139" s="324">
        <v>0</v>
      </c>
      <c r="AA139" s="273">
        <v>0</v>
      </c>
      <c r="AB139" s="341">
        <v>40000</v>
      </c>
      <c r="AC139" s="283" t="s">
        <v>26</v>
      </c>
      <c r="AD139" s="341">
        <v>40000</v>
      </c>
      <c r="AE139" s="341">
        <v>0</v>
      </c>
      <c r="AF139" s="283" t="s">
        <v>27</v>
      </c>
      <c r="AG139" s="341">
        <v>0</v>
      </c>
      <c r="AH139" s="283" t="s">
        <v>2629</v>
      </c>
      <c r="AI139" s="283" t="s">
        <v>2630</v>
      </c>
      <c r="AJ139" s="297"/>
      <c r="AK139" s="283" t="s">
        <v>28</v>
      </c>
      <c r="AL139" s="283" t="s">
        <v>44</v>
      </c>
      <c r="AM139" s="283" t="s">
        <v>298</v>
      </c>
      <c r="AN139" s="283" t="s">
        <v>45</v>
      </c>
      <c r="AO139" s="283" t="s">
        <v>2641</v>
      </c>
      <c r="AP139" s="283" t="s">
        <v>32</v>
      </c>
      <c r="AQ139" s="283" t="s">
        <v>6203</v>
      </c>
      <c r="AR139" s="283" t="s">
        <v>84</v>
      </c>
      <c r="AS139" s="403" t="s">
        <v>85</v>
      </c>
      <c r="AT139" s="283" t="s">
        <v>11973</v>
      </c>
      <c r="AU139" s="283" t="s">
        <v>15693</v>
      </c>
      <c r="AV139" s="283" t="s">
        <v>2637</v>
      </c>
      <c r="AW139" s="341">
        <v>0</v>
      </c>
      <c r="AX139" s="283" t="s">
        <v>15764</v>
      </c>
      <c r="AY139" s="283" t="s">
        <v>15765</v>
      </c>
      <c r="AZ139" s="283" t="s">
        <v>15766</v>
      </c>
      <c r="BA139" s="283" t="s">
        <v>36</v>
      </c>
      <c r="BB139" s="341">
        <v>60000</v>
      </c>
      <c r="BC139" s="280" t="s">
        <v>15765</v>
      </c>
      <c r="BD139" s="275" t="s">
        <v>15693</v>
      </c>
      <c r="BE139" s="322">
        <f t="shared" si="13"/>
        <v>430</v>
      </c>
      <c r="BF139" s="323">
        <f t="shared" si="14"/>
        <v>14.333333333333334</v>
      </c>
      <c r="BG139" s="275"/>
    </row>
    <row r="140" spans="1:59" ht="15.75" customHeight="1" x14ac:dyDescent="0.25">
      <c r="A140" s="275" t="s">
        <v>10455</v>
      </c>
      <c r="B140" s="275">
        <v>93</v>
      </c>
      <c r="C140" s="275" t="s">
        <v>2527</v>
      </c>
      <c r="D140" s="275" t="s">
        <v>2530</v>
      </c>
      <c r="E140" s="275" t="s">
        <v>10541</v>
      </c>
      <c r="F140" s="275" t="s">
        <v>15053</v>
      </c>
      <c r="G140" s="275" t="s">
        <v>15058</v>
      </c>
      <c r="H140" s="275" t="s">
        <v>2509</v>
      </c>
      <c r="I140" s="324">
        <v>23625.52</v>
      </c>
      <c r="J140" s="324">
        <v>23625.52</v>
      </c>
      <c r="K140" s="288">
        <f t="shared" si="12"/>
        <v>0</v>
      </c>
      <c r="L140" s="288">
        <v>2362.5500000000002</v>
      </c>
      <c r="M140" s="288" t="s">
        <v>16067</v>
      </c>
      <c r="N140" s="275" t="s">
        <v>15546</v>
      </c>
      <c r="O140" s="342">
        <v>1845197</v>
      </c>
      <c r="P140" s="283" t="s">
        <v>15767</v>
      </c>
      <c r="Q140" s="283" t="s">
        <v>15768</v>
      </c>
      <c r="R140" s="283" t="s">
        <v>2622</v>
      </c>
      <c r="S140" s="283" t="s">
        <v>15769</v>
      </c>
      <c r="T140" s="283" t="s">
        <v>15770</v>
      </c>
      <c r="U140" s="283" t="s">
        <v>15771</v>
      </c>
      <c r="V140" s="283" t="s">
        <v>2623</v>
      </c>
      <c r="W140" s="341">
        <v>17436</v>
      </c>
      <c r="X140" s="341">
        <v>17436</v>
      </c>
      <c r="Y140" s="324">
        <v>0</v>
      </c>
      <c r="Z140" s="324">
        <v>0</v>
      </c>
      <c r="AA140" s="273">
        <v>0</v>
      </c>
      <c r="AB140" s="341">
        <v>17436</v>
      </c>
      <c r="AC140" s="283" t="s">
        <v>26</v>
      </c>
      <c r="AD140" s="341">
        <v>17436</v>
      </c>
      <c r="AE140" s="341">
        <v>0</v>
      </c>
      <c r="AF140" s="283" t="s">
        <v>27</v>
      </c>
      <c r="AG140" s="341">
        <v>0</v>
      </c>
      <c r="AH140" s="283" t="s">
        <v>2629</v>
      </c>
      <c r="AI140" s="283" t="s">
        <v>2630</v>
      </c>
      <c r="AJ140" s="297"/>
      <c r="AK140" s="283" t="s">
        <v>28</v>
      </c>
      <c r="AL140" s="283" t="s">
        <v>44</v>
      </c>
      <c r="AM140" s="283" t="s">
        <v>443</v>
      </c>
      <c r="AN140" s="283" t="s">
        <v>31</v>
      </c>
      <c r="AO140" s="283" t="s">
        <v>2641</v>
      </c>
      <c r="AP140" s="283" t="s">
        <v>32</v>
      </c>
      <c r="AQ140" s="283" t="s">
        <v>2276</v>
      </c>
      <c r="AR140" s="283" t="s">
        <v>34</v>
      </c>
      <c r="AS140" s="403" t="s">
        <v>71</v>
      </c>
      <c r="AT140" s="283" t="s">
        <v>11973</v>
      </c>
      <c r="AU140" s="283" t="s">
        <v>15670</v>
      </c>
      <c r="AV140" s="283" t="s">
        <v>2660</v>
      </c>
      <c r="AW140" s="341">
        <v>0</v>
      </c>
      <c r="AX140" s="283" t="s">
        <v>15772</v>
      </c>
      <c r="AY140" s="283" t="s">
        <v>15773</v>
      </c>
      <c r="AZ140" s="283" t="s">
        <v>15774</v>
      </c>
      <c r="BA140" s="283" t="s">
        <v>36</v>
      </c>
      <c r="BB140" s="341">
        <v>17436</v>
      </c>
      <c r="BC140" s="280" t="s">
        <v>15773</v>
      </c>
      <c r="BD140" s="275" t="s">
        <v>15670</v>
      </c>
      <c r="BE140" s="322">
        <f t="shared" si="13"/>
        <v>757</v>
      </c>
      <c r="BF140" s="323">
        <f t="shared" si="14"/>
        <v>25.233333333333334</v>
      </c>
      <c r="BG140" s="275"/>
    </row>
    <row r="141" spans="1:59" ht="15.75" customHeight="1" x14ac:dyDescent="0.25">
      <c r="A141" s="275" t="s">
        <v>10455</v>
      </c>
      <c r="B141" s="275">
        <v>82</v>
      </c>
      <c r="C141" s="275" t="s">
        <v>2527</v>
      </c>
      <c r="D141" s="275" t="s">
        <v>2556</v>
      </c>
      <c r="E141" s="275" t="s">
        <v>8717</v>
      </c>
      <c r="F141" s="275" t="s">
        <v>15064</v>
      </c>
      <c r="G141" s="275" t="s">
        <v>13987</v>
      </c>
      <c r="H141" s="275" t="s">
        <v>2509</v>
      </c>
      <c r="I141" s="324">
        <v>50972.82</v>
      </c>
      <c r="J141" s="324">
        <v>40000</v>
      </c>
      <c r="K141" s="288">
        <f t="shared" si="12"/>
        <v>10972.82</v>
      </c>
      <c r="L141" s="288">
        <v>4000</v>
      </c>
      <c r="M141" s="288" t="s">
        <v>16067</v>
      </c>
      <c r="N141" s="275" t="s">
        <v>15546</v>
      </c>
      <c r="O141" s="342">
        <v>1584172</v>
      </c>
      <c r="P141" s="283" t="s">
        <v>15775</v>
      </c>
      <c r="Q141" s="283" t="s">
        <v>15776</v>
      </c>
      <c r="R141" s="283" t="s">
        <v>2622</v>
      </c>
      <c r="S141" s="283" t="s">
        <v>15777</v>
      </c>
      <c r="T141" s="283" t="s">
        <v>15778</v>
      </c>
      <c r="U141" s="283" t="s">
        <v>15779</v>
      </c>
      <c r="V141" s="283" t="s">
        <v>2623</v>
      </c>
      <c r="W141" s="341">
        <v>77500</v>
      </c>
      <c r="X141" s="341">
        <v>100000</v>
      </c>
      <c r="Y141" s="324">
        <v>0</v>
      </c>
      <c r="Z141" s="324">
        <v>0</v>
      </c>
      <c r="AA141" s="273">
        <v>0</v>
      </c>
      <c r="AB141" s="341">
        <v>30000</v>
      </c>
      <c r="AC141" s="283" t="s">
        <v>26</v>
      </c>
      <c r="AD141" s="341">
        <v>30000</v>
      </c>
      <c r="AE141" s="341">
        <v>0</v>
      </c>
      <c r="AF141" s="283" t="s">
        <v>27</v>
      </c>
      <c r="AG141" s="341">
        <v>0</v>
      </c>
      <c r="AH141" s="283" t="s">
        <v>2629</v>
      </c>
      <c r="AI141" s="283" t="s">
        <v>2630</v>
      </c>
      <c r="AJ141" s="297"/>
      <c r="AK141" s="283" t="s">
        <v>28</v>
      </c>
      <c r="AL141" s="283" t="s">
        <v>44</v>
      </c>
      <c r="AM141" s="283" t="s">
        <v>443</v>
      </c>
      <c r="AN141" s="283" t="s">
        <v>31</v>
      </c>
      <c r="AO141" s="283" t="s">
        <v>2641</v>
      </c>
      <c r="AP141" s="283" t="s">
        <v>32</v>
      </c>
      <c r="AQ141" s="283" t="s">
        <v>363</v>
      </c>
      <c r="AR141" s="283" t="s">
        <v>34</v>
      </c>
      <c r="AS141" s="403" t="s">
        <v>71</v>
      </c>
      <c r="AT141" s="283" t="s">
        <v>11973</v>
      </c>
      <c r="AU141" s="283" t="s">
        <v>15693</v>
      </c>
      <c r="AV141" s="283" t="s">
        <v>2637</v>
      </c>
      <c r="AW141" s="341">
        <v>0</v>
      </c>
      <c r="AX141" s="283" t="s">
        <v>15780</v>
      </c>
      <c r="AY141" s="283" t="s">
        <v>15781</v>
      </c>
      <c r="AZ141" s="283" t="s">
        <v>15782</v>
      </c>
      <c r="BA141" s="283" t="s">
        <v>36</v>
      </c>
      <c r="BB141" s="341">
        <v>77500</v>
      </c>
      <c r="BC141" s="280" t="s">
        <v>15781</v>
      </c>
      <c r="BD141" s="275" t="s">
        <v>15693</v>
      </c>
      <c r="BE141" s="322">
        <f t="shared" si="13"/>
        <v>798</v>
      </c>
      <c r="BF141" s="323">
        <f t="shared" si="14"/>
        <v>26.6</v>
      </c>
      <c r="BG141" s="275"/>
    </row>
    <row r="142" spans="1:59" ht="15.75" customHeight="1" x14ac:dyDescent="0.25">
      <c r="A142" s="275" t="s">
        <v>10455</v>
      </c>
      <c r="B142" s="275">
        <v>14</v>
      </c>
      <c r="C142" s="275" t="s">
        <v>2528</v>
      </c>
      <c r="D142" s="275" t="s">
        <v>3630</v>
      </c>
      <c r="E142" s="275" t="s">
        <v>15903</v>
      </c>
      <c r="F142" s="275" t="s">
        <v>15053</v>
      </c>
      <c r="G142" s="275" t="s">
        <v>15904</v>
      </c>
      <c r="H142" s="278" t="s">
        <v>7456</v>
      </c>
      <c r="I142" s="324">
        <v>10082.785800000001</v>
      </c>
      <c r="J142" s="324">
        <v>0</v>
      </c>
      <c r="K142" s="288">
        <f t="shared" si="12"/>
        <v>10082.785800000001</v>
      </c>
      <c r="L142" s="288">
        <v>0</v>
      </c>
      <c r="M142" s="288" t="s">
        <v>16077</v>
      </c>
      <c r="N142" s="297" t="s">
        <v>9686</v>
      </c>
      <c r="O142" s="342">
        <v>774696</v>
      </c>
      <c r="P142" s="283" t="s">
        <v>15783</v>
      </c>
      <c r="Q142" s="283" t="s">
        <v>15784</v>
      </c>
      <c r="R142" s="283" t="s">
        <v>2646</v>
      </c>
      <c r="S142" s="283">
        <v>1035267</v>
      </c>
      <c r="T142" s="283" t="s">
        <v>15785</v>
      </c>
      <c r="U142" s="283" t="s">
        <v>15786</v>
      </c>
      <c r="V142" s="283" t="s">
        <v>2623</v>
      </c>
      <c r="W142" s="341">
        <v>4000</v>
      </c>
      <c r="X142" s="341">
        <v>4000</v>
      </c>
      <c r="Y142" s="324">
        <v>0</v>
      </c>
      <c r="Z142" s="324">
        <v>0</v>
      </c>
      <c r="AA142" s="273">
        <v>0</v>
      </c>
      <c r="AB142" s="341">
        <v>4000</v>
      </c>
      <c r="AC142" s="283" t="s">
        <v>50</v>
      </c>
      <c r="AD142" s="341">
        <v>2000</v>
      </c>
      <c r="AE142" s="341">
        <v>400</v>
      </c>
      <c r="AF142" s="283" t="s">
        <v>27</v>
      </c>
      <c r="AG142" s="341">
        <v>0</v>
      </c>
      <c r="AH142" s="283" t="s">
        <v>2624</v>
      </c>
      <c r="AI142" s="283" t="s">
        <v>2630</v>
      </c>
      <c r="AJ142" s="297"/>
      <c r="AK142" s="283" t="s">
        <v>28</v>
      </c>
      <c r="AL142" s="283" t="s">
        <v>37</v>
      </c>
      <c r="AM142" s="283" t="s">
        <v>38</v>
      </c>
      <c r="AN142" s="283" t="s">
        <v>87</v>
      </c>
      <c r="AO142" s="283" t="s">
        <v>2640</v>
      </c>
      <c r="AP142" s="283" t="s">
        <v>32</v>
      </c>
      <c r="AQ142" s="283" t="s">
        <v>77</v>
      </c>
      <c r="AR142" s="283" t="s">
        <v>34</v>
      </c>
      <c r="AS142" s="403" t="s">
        <v>71</v>
      </c>
      <c r="AT142" s="283" t="s">
        <v>11973</v>
      </c>
      <c r="AU142" s="283" t="s">
        <v>15647</v>
      </c>
      <c r="AV142" s="283" t="s">
        <v>14879</v>
      </c>
      <c r="AW142" s="341">
        <v>0</v>
      </c>
      <c r="AX142" s="283" t="s">
        <v>15787</v>
      </c>
      <c r="AY142" s="283" t="s">
        <v>12648</v>
      </c>
      <c r="AZ142" s="283" t="s">
        <v>15788</v>
      </c>
      <c r="BA142" s="283" t="s">
        <v>36</v>
      </c>
      <c r="BB142" s="341">
        <v>4000</v>
      </c>
      <c r="BC142" s="280" t="s">
        <v>12648</v>
      </c>
      <c r="BD142" s="275" t="s">
        <v>15647</v>
      </c>
      <c r="BE142" s="322">
        <f t="shared" si="13"/>
        <v>2375</v>
      </c>
      <c r="BF142" s="323">
        <f t="shared" si="14"/>
        <v>79.166666666666671</v>
      </c>
      <c r="BG142" s="275"/>
    </row>
    <row r="143" spans="1:59" ht="15.75" customHeight="1" x14ac:dyDescent="0.25">
      <c r="A143" s="275" t="s">
        <v>10455</v>
      </c>
      <c r="B143" s="275">
        <v>93</v>
      </c>
      <c r="C143" s="275" t="s">
        <v>2527</v>
      </c>
      <c r="D143" s="275" t="s">
        <v>2577</v>
      </c>
      <c r="E143" s="275" t="s">
        <v>10541</v>
      </c>
      <c r="F143" s="275" t="s">
        <v>15053</v>
      </c>
      <c r="G143" s="275" t="s">
        <v>15056</v>
      </c>
      <c r="H143" s="275" t="s">
        <v>43</v>
      </c>
      <c r="I143" s="324">
        <v>50714.03</v>
      </c>
      <c r="J143" s="324">
        <v>50714.03</v>
      </c>
      <c r="K143" s="288">
        <f t="shared" si="12"/>
        <v>0</v>
      </c>
      <c r="L143" s="288">
        <v>0</v>
      </c>
      <c r="M143" s="288" t="s">
        <v>16077</v>
      </c>
      <c r="N143" s="297" t="s">
        <v>9686</v>
      </c>
      <c r="O143" s="334">
        <v>874680</v>
      </c>
      <c r="P143" s="275" t="s">
        <v>15789</v>
      </c>
      <c r="Q143" s="275" t="s">
        <v>15790</v>
      </c>
      <c r="R143" s="275" t="s">
        <v>2622</v>
      </c>
      <c r="S143" s="275" t="s">
        <v>15791</v>
      </c>
      <c r="T143" s="275" t="s">
        <v>15792</v>
      </c>
      <c r="U143" s="275" t="s">
        <v>15793</v>
      </c>
      <c r="V143" s="275" t="s">
        <v>2623</v>
      </c>
      <c r="W143" s="289">
        <v>18563.61</v>
      </c>
      <c r="X143" s="289">
        <v>18563.61</v>
      </c>
      <c r="Y143" s="324">
        <v>0</v>
      </c>
      <c r="Z143" s="324">
        <v>0</v>
      </c>
      <c r="AA143" s="273">
        <v>0</v>
      </c>
      <c r="AB143" s="289">
        <v>18563.61</v>
      </c>
      <c r="AC143" s="275" t="s">
        <v>26</v>
      </c>
      <c r="AD143" s="289">
        <v>18563.61</v>
      </c>
      <c r="AE143" s="289">
        <v>2077</v>
      </c>
      <c r="AF143" s="275" t="s">
        <v>27</v>
      </c>
      <c r="AG143" s="289">
        <v>0</v>
      </c>
      <c r="AH143" s="275" t="s">
        <v>2629</v>
      </c>
      <c r="AI143" s="275" t="s">
        <v>2625</v>
      </c>
      <c r="AJ143" s="275" t="s">
        <v>2626</v>
      </c>
      <c r="AK143" s="275" t="s">
        <v>28</v>
      </c>
      <c r="AL143" s="275" t="s">
        <v>135</v>
      </c>
      <c r="AM143" s="275" t="s">
        <v>136</v>
      </c>
      <c r="AN143" s="275" t="s">
        <v>45</v>
      </c>
      <c r="AO143" s="275" t="s">
        <v>8815</v>
      </c>
      <c r="AP143" s="275" t="s">
        <v>32</v>
      </c>
      <c r="AQ143" s="275" t="s">
        <v>9387</v>
      </c>
      <c r="AR143" s="275" t="s">
        <v>34</v>
      </c>
      <c r="AS143" s="405" t="s">
        <v>71</v>
      </c>
      <c r="AT143" s="275" t="s">
        <v>15794</v>
      </c>
      <c r="AU143" s="280" t="s">
        <v>15795</v>
      </c>
      <c r="AV143" s="275" t="s">
        <v>13909</v>
      </c>
      <c r="AW143" s="289">
        <v>0</v>
      </c>
      <c r="AX143" s="275" t="s">
        <v>15796</v>
      </c>
      <c r="AY143" s="275" t="s">
        <v>15797</v>
      </c>
      <c r="AZ143" s="275" t="s">
        <v>15798</v>
      </c>
      <c r="BA143" s="275" t="s">
        <v>36</v>
      </c>
      <c r="BB143" s="289">
        <v>18563.61</v>
      </c>
      <c r="BC143" s="280" t="s">
        <v>15797</v>
      </c>
      <c r="BD143" s="275" t="s">
        <v>15795</v>
      </c>
      <c r="BE143" s="322">
        <f t="shared" si="13"/>
        <v>2141</v>
      </c>
      <c r="BF143" s="323">
        <f t="shared" si="14"/>
        <v>71.36666666666666</v>
      </c>
    </row>
    <row r="144" spans="1:59" ht="15.75" customHeight="1" x14ac:dyDescent="0.25">
      <c r="A144" s="275" t="s">
        <v>10455</v>
      </c>
      <c r="B144" s="275">
        <v>82</v>
      </c>
      <c r="C144" s="275" t="s">
        <v>2527</v>
      </c>
      <c r="D144" s="275" t="s">
        <v>15549</v>
      </c>
      <c r="E144" s="275" t="s">
        <v>8717</v>
      </c>
      <c r="F144" s="275" t="s">
        <v>15064</v>
      </c>
      <c r="G144" s="275" t="s">
        <v>13987</v>
      </c>
      <c r="H144" s="275" t="s">
        <v>43</v>
      </c>
      <c r="I144" s="324">
        <v>165773.44</v>
      </c>
      <c r="J144" s="324">
        <v>165773.44</v>
      </c>
      <c r="K144" s="288">
        <f t="shared" si="12"/>
        <v>0</v>
      </c>
      <c r="L144" s="288">
        <v>26734.28</v>
      </c>
      <c r="M144" s="288" t="s">
        <v>16070</v>
      </c>
      <c r="N144" s="297" t="s">
        <v>9686</v>
      </c>
      <c r="O144" s="334">
        <v>1101469</v>
      </c>
      <c r="P144" s="275" t="s">
        <v>15799</v>
      </c>
      <c r="Q144" s="275" t="s">
        <v>8652</v>
      </c>
      <c r="R144" s="275" t="s">
        <v>2622</v>
      </c>
      <c r="S144" s="275" t="s">
        <v>15800</v>
      </c>
      <c r="T144" s="275" t="s">
        <v>15801</v>
      </c>
      <c r="U144" s="275" t="s">
        <v>15802</v>
      </c>
      <c r="V144" s="275" t="s">
        <v>2623</v>
      </c>
      <c r="W144" s="289">
        <v>142000</v>
      </c>
      <c r="X144" s="289">
        <v>200000</v>
      </c>
      <c r="Y144" s="324">
        <v>0</v>
      </c>
      <c r="Z144" s="324">
        <v>0</v>
      </c>
      <c r="AA144" s="273">
        <v>0</v>
      </c>
      <c r="AB144" s="289">
        <v>142000</v>
      </c>
      <c r="AC144" s="275" t="s">
        <v>26</v>
      </c>
      <c r="AD144" s="289">
        <v>142000</v>
      </c>
      <c r="AE144" s="289">
        <v>0</v>
      </c>
      <c r="AF144" s="275" t="s">
        <v>27</v>
      </c>
      <c r="AG144" s="289">
        <v>0</v>
      </c>
      <c r="AH144" s="275" t="s">
        <v>2629</v>
      </c>
      <c r="AI144" s="275" t="s">
        <v>2625</v>
      </c>
      <c r="AJ144" s="275" t="s">
        <v>2626</v>
      </c>
      <c r="AK144" s="275" t="s">
        <v>28</v>
      </c>
      <c r="AL144" s="275" t="s">
        <v>135</v>
      </c>
      <c r="AM144" s="275" t="s">
        <v>12630</v>
      </c>
      <c r="AN144" s="275" t="s">
        <v>31</v>
      </c>
      <c r="AO144" s="275" t="s">
        <v>2627</v>
      </c>
      <c r="AP144" s="275" t="s">
        <v>32</v>
      </c>
      <c r="AQ144" s="275" t="s">
        <v>97</v>
      </c>
      <c r="AR144" s="275" t="s">
        <v>34</v>
      </c>
      <c r="AS144" s="405" t="s">
        <v>71</v>
      </c>
      <c r="AT144" s="275" t="s">
        <v>15794</v>
      </c>
      <c r="AU144" s="280" t="s">
        <v>15795</v>
      </c>
      <c r="AV144" s="275" t="s">
        <v>13914</v>
      </c>
      <c r="AW144" s="289">
        <v>0</v>
      </c>
      <c r="AX144" s="275" t="s">
        <v>15803</v>
      </c>
      <c r="AY144" s="275" t="s">
        <v>15804</v>
      </c>
      <c r="AZ144" s="275" t="s">
        <v>15805</v>
      </c>
      <c r="BA144" s="275" t="s">
        <v>36</v>
      </c>
      <c r="BB144" s="289">
        <v>142000</v>
      </c>
      <c r="BC144" s="280" t="s">
        <v>15804</v>
      </c>
      <c r="BD144" s="275" t="s">
        <v>15795</v>
      </c>
      <c r="BE144" s="322">
        <f t="shared" si="13"/>
        <v>2133</v>
      </c>
      <c r="BF144" s="323">
        <f t="shared" si="14"/>
        <v>71.099999999999994</v>
      </c>
    </row>
    <row r="145" spans="1:58" ht="15.75" customHeight="1" x14ac:dyDescent="0.25">
      <c r="A145" s="275" t="s">
        <v>10455</v>
      </c>
      <c r="B145" s="275">
        <v>14</v>
      </c>
      <c r="C145" s="275" t="s">
        <v>2528</v>
      </c>
      <c r="D145" s="275" t="s">
        <v>15898</v>
      </c>
      <c r="E145" s="275" t="s">
        <v>15553</v>
      </c>
      <c r="F145" s="275" t="s">
        <v>15053</v>
      </c>
      <c r="G145" s="275" t="s">
        <v>15058</v>
      </c>
      <c r="H145" s="275" t="s">
        <v>2509</v>
      </c>
      <c r="I145" s="324">
        <v>21631.41</v>
      </c>
      <c r="J145" s="324">
        <v>10300</v>
      </c>
      <c r="K145" s="288">
        <f t="shared" si="12"/>
        <v>11331.41</v>
      </c>
      <c r="L145" s="288">
        <v>0</v>
      </c>
      <c r="M145" s="288" t="s">
        <v>16077</v>
      </c>
      <c r="N145" s="297" t="s">
        <v>9686</v>
      </c>
      <c r="O145" s="334">
        <v>796227</v>
      </c>
      <c r="P145" s="275" t="s">
        <v>15806</v>
      </c>
      <c r="Q145" s="275" t="s">
        <v>15807</v>
      </c>
      <c r="R145" s="275" t="s">
        <v>2622</v>
      </c>
      <c r="S145" s="275" t="s">
        <v>15808</v>
      </c>
      <c r="T145" s="275" t="s">
        <v>15809</v>
      </c>
      <c r="U145" s="275" t="s">
        <v>15810</v>
      </c>
      <c r="V145" s="275" t="s">
        <v>2623</v>
      </c>
      <c r="W145" s="289">
        <v>10000</v>
      </c>
      <c r="X145" s="289">
        <v>10000</v>
      </c>
      <c r="Y145" s="324">
        <v>0</v>
      </c>
      <c r="Z145" s="324">
        <v>0</v>
      </c>
      <c r="AA145" s="273">
        <v>0</v>
      </c>
      <c r="AB145" s="289">
        <v>10000</v>
      </c>
      <c r="AC145" s="275" t="s">
        <v>26</v>
      </c>
      <c r="AD145" s="289">
        <v>10000</v>
      </c>
      <c r="AE145" s="289">
        <v>10000</v>
      </c>
      <c r="AF145" s="275" t="s">
        <v>27</v>
      </c>
      <c r="AG145" s="289">
        <v>0</v>
      </c>
      <c r="AH145" s="275" t="s">
        <v>2629</v>
      </c>
      <c r="AI145" s="275" t="s">
        <v>2625</v>
      </c>
      <c r="AJ145" s="275" t="s">
        <v>2626</v>
      </c>
      <c r="AK145" s="275" t="s">
        <v>28</v>
      </c>
      <c r="AL145" s="275" t="s">
        <v>37</v>
      </c>
      <c r="AM145" s="275" t="s">
        <v>38</v>
      </c>
      <c r="AN145" s="275" t="s">
        <v>45</v>
      </c>
      <c r="AO145" s="275" t="s">
        <v>32</v>
      </c>
      <c r="AP145" s="275" t="s">
        <v>32</v>
      </c>
      <c r="AQ145" s="275" t="s">
        <v>124</v>
      </c>
      <c r="AR145" s="275" t="s">
        <v>34</v>
      </c>
      <c r="AS145" s="405" t="s">
        <v>71</v>
      </c>
      <c r="AT145" s="275" t="s">
        <v>15794</v>
      </c>
      <c r="AU145" s="280" t="s">
        <v>15795</v>
      </c>
      <c r="AV145" s="275" t="s">
        <v>2637</v>
      </c>
      <c r="AW145" s="289">
        <v>0</v>
      </c>
      <c r="AX145" s="275" t="s">
        <v>15811</v>
      </c>
      <c r="AY145" s="275" t="s">
        <v>14946</v>
      </c>
      <c r="AZ145" s="275" t="s">
        <v>15812</v>
      </c>
      <c r="BA145" s="275" t="s">
        <v>36</v>
      </c>
      <c r="BB145" s="289">
        <v>10000</v>
      </c>
      <c r="BC145" s="280" t="s">
        <v>14946</v>
      </c>
      <c r="BD145" s="275" t="s">
        <v>15795</v>
      </c>
      <c r="BE145" s="322">
        <f t="shared" si="13"/>
        <v>2302</v>
      </c>
      <c r="BF145" s="323">
        <f t="shared" si="14"/>
        <v>76.733333333333334</v>
      </c>
    </row>
    <row r="146" spans="1:58" ht="15.75" customHeight="1" x14ac:dyDescent="0.25">
      <c r="A146" s="275" t="s">
        <v>10455</v>
      </c>
      <c r="B146" s="275">
        <v>93</v>
      </c>
      <c r="C146" s="275" t="s">
        <v>2527</v>
      </c>
      <c r="D146" s="275" t="s">
        <v>15899</v>
      </c>
      <c r="E146" s="275" t="s">
        <v>15055</v>
      </c>
      <c r="F146" s="275" t="s">
        <v>15053</v>
      </c>
      <c r="G146" s="275" t="s">
        <v>15060</v>
      </c>
      <c r="H146" s="275" t="s">
        <v>57</v>
      </c>
      <c r="I146" s="324">
        <v>69277.72</v>
      </c>
      <c r="J146" s="324">
        <v>69277.72</v>
      </c>
      <c r="K146" s="288">
        <f t="shared" si="12"/>
        <v>0</v>
      </c>
      <c r="L146" s="288">
        <v>0</v>
      </c>
      <c r="M146" s="288" t="s">
        <v>16077</v>
      </c>
      <c r="N146" s="297" t="s">
        <v>9686</v>
      </c>
      <c r="O146" s="334">
        <v>1328975</v>
      </c>
      <c r="P146" s="275" t="s">
        <v>15813</v>
      </c>
      <c r="Q146" s="275" t="s">
        <v>15814</v>
      </c>
      <c r="R146" s="275" t="s">
        <v>2622</v>
      </c>
      <c r="S146" s="275" t="s">
        <v>15815</v>
      </c>
      <c r="T146" s="275" t="s">
        <v>15816</v>
      </c>
      <c r="U146" s="275" t="s">
        <v>15817</v>
      </c>
      <c r="V146" s="275" t="s">
        <v>2623</v>
      </c>
      <c r="W146" s="289">
        <v>40000</v>
      </c>
      <c r="X146" s="289">
        <v>40000</v>
      </c>
      <c r="Y146" s="324">
        <v>0</v>
      </c>
      <c r="Z146" s="324">
        <v>0</v>
      </c>
      <c r="AA146" s="273">
        <v>0</v>
      </c>
      <c r="AB146" s="289">
        <v>40000</v>
      </c>
      <c r="AC146" s="275" t="s">
        <v>50</v>
      </c>
      <c r="AD146" s="289">
        <v>20000</v>
      </c>
      <c r="AE146" s="289">
        <v>0</v>
      </c>
      <c r="AF146" s="275" t="s">
        <v>27</v>
      </c>
      <c r="AG146" s="289">
        <v>0</v>
      </c>
      <c r="AH146" s="275" t="s">
        <v>2629</v>
      </c>
      <c r="AI146" s="275" t="s">
        <v>2630</v>
      </c>
      <c r="AJ146" s="275"/>
      <c r="AK146" s="275" t="s">
        <v>28</v>
      </c>
      <c r="AL146" s="275" t="s">
        <v>135</v>
      </c>
      <c r="AM146" s="275" t="s">
        <v>12630</v>
      </c>
      <c r="AN146" s="275" t="s">
        <v>45</v>
      </c>
      <c r="AO146" s="275" t="s">
        <v>2641</v>
      </c>
      <c r="AP146" s="275" t="s">
        <v>32</v>
      </c>
      <c r="AQ146" s="275" t="s">
        <v>231</v>
      </c>
      <c r="AR146" s="275" t="s">
        <v>34</v>
      </c>
      <c r="AS146" s="405" t="s">
        <v>71</v>
      </c>
      <c r="AT146" s="275" t="s">
        <v>15794</v>
      </c>
      <c r="AU146" s="280" t="s">
        <v>15818</v>
      </c>
      <c r="AV146" s="275" t="s">
        <v>13913</v>
      </c>
      <c r="AW146" s="289">
        <v>0</v>
      </c>
      <c r="AX146" s="275" t="s">
        <v>15819</v>
      </c>
      <c r="AY146" s="275" t="s">
        <v>15820</v>
      </c>
      <c r="AZ146" s="275" t="s">
        <v>15821</v>
      </c>
      <c r="BA146" s="275" t="s">
        <v>36</v>
      </c>
      <c r="BB146" s="289">
        <v>40000</v>
      </c>
      <c r="BC146" s="280" t="s">
        <v>15820</v>
      </c>
      <c r="BD146" s="275" t="s">
        <v>15818</v>
      </c>
      <c r="BE146" s="322">
        <f t="shared" si="13"/>
        <v>1369</v>
      </c>
      <c r="BF146" s="323">
        <f t="shared" si="14"/>
        <v>45.633333333333333</v>
      </c>
    </row>
    <row r="147" spans="1:58" ht="15.75" customHeight="1" x14ac:dyDescent="0.25">
      <c r="A147" s="275" t="s">
        <v>10455</v>
      </c>
      <c r="B147" s="275">
        <v>93</v>
      </c>
      <c r="C147" s="275" t="s">
        <v>2527</v>
      </c>
      <c r="D147" s="275" t="s">
        <v>2577</v>
      </c>
      <c r="E147" s="275" t="s">
        <v>10541</v>
      </c>
      <c r="F147" s="275" t="s">
        <v>15053</v>
      </c>
      <c r="G147" s="275" t="s">
        <v>15056</v>
      </c>
      <c r="H147" s="275" t="s">
        <v>2509</v>
      </c>
      <c r="I147" s="324">
        <v>43401.34</v>
      </c>
      <c r="J147" s="324">
        <v>30380.93</v>
      </c>
      <c r="K147" s="290">
        <f t="shared" si="12"/>
        <v>13020.409999999996</v>
      </c>
      <c r="L147" s="290">
        <v>3038.09</v>
      </c>
      <c r="M147" s="290" t="s">
        <v>16067</v>
      </c>
      <c r="N147" s="297" t="s">
        <v>9686</v>
      </c>
      <c r="O147" s="334">
        <v>1304781</v>
      </c>
      <c r="P147" s="275" t="s">
        <v>15822</v>
      </c>
      <c r="Q147" s="275" t="s">
        <v>15823</v>
      </c>
      <c r="R147" s="275" t="s">
        <v>2622</v>
      </c>
      <c r="S147" s="275" t="s">
        <v>15824</v>
      </c>
      <c r="T147" s="275" t="s">
        <v>15825</v>
      </c>
      <c r="U147" s="275" t="s">
        <v>15826</v>
      </c>
      <c r="V147" s="275" t="s">
        <v>2623</v>
      </c>
      <c r="W147" s="289">
        <v>21776</v>
      </c>
      <c r="X147" s="289">
        <v>21776</v>
      </c>
      <c r="Y147" s="324">
        <v>0</v>
      </c>
      <c r="Z147" s="324">
        <v>0</v>
      </c>
      <c r="AA147" s="273">
        <v>0</v>
      </c>
      <c r="AB147" s="289">
        <v>21776</v>
      </c>
      <c r="AC147" s="275" t="s">
        <v>50</v>
      </c>
      <c r="AD147" s="289">
        <v>10888</v>
      </c>
      <c r="AE147" s="289">
        <v>0</v>
      </c>
      <c r="AF147" s="275" t="s">
        <v>27</v>
      </c>
      <c r="AG147" s="289">
        <v>0</v>
      </c>
      <c r="AH147" s="275" t="s">
        <v>2629</v>
      </c>
      <c r="AI147" s="275" t="s">
        <v>2630</v>
      </c>
      <c r="AJ147" s="275"/>
      <c r="AK147" s="275" t="s">
        <v>28</v>
      </c>
      <c r="AL147" s="275" t="s">
        <v>44</v>
      </c>
      <c r="AM147" s="275" t="s">
        <v>443</v>
      </c>
      <c r="AN147" s="275" t="s">
        <v>45</v>
      </c>
      <c r="AO147" s="275" t="s">
        <v>2644</v>
      </c>
      <c r="AP147" s="275" t="s">
        <v>32</v>
      </c>
      <c r="AQ147" s="275" t="s">
        <v>5245</v>
      </c>
      <c r="AR147" s="275" t="s">
        <v>34</v>
      </c>
      <c r="AS147" s="405" t="s">
        <v>71</v>
      </c>
      <c r="AT147" s="275" t="s">
        <v>15794</v>
      </c>
      <c r="AU147" s="280" t="s">
        <v>15795</v>
      </c>
      <c r="AV147" s="275" t="s">
        <v>2643</v>
      </c>
      <c r="AW147" s="289">
        <v>0</v>
      </c>
      <c r="AX147" s="275" t="s">
        <v>15827</v>
      </c>
      <c r="AY147" s="275" t="s">
        <v>14306</v>
      </c>
      <c r="AZ147" s="275" t="s">
        <v>15828</v>
      </c>
      <c r="BA147" s="275" t="s">
        <v>36</v>
      </c>
      <c r="BB147" s="289">
        <v>21776</v>
      </c>
      <c r="BC147" s="280" t="s">
        <v>14306</v>
      </c>
      <c r="BD147" s="275" t="s">
        <v>15795</v>
      </c>
      <c r="BE147" s="322">
        <f t="shared" si="13"/>
        <v>1440</v>
      </c>
      <c r="BF147" s="323">
        <f t="shared" si="14"/>
        <v>48</v>
      </c>
    </row>
    <row r="148" spans="1:58" ht="15.75" customHeight="1" x14ac:dyDescent="0.25">
      <c r="A148" s="275" t="s">
        <v>10455</v>
      </c>
      <c r="B148" s="275">
        <v>1</v>
      </c>
      <c r="C148" s="275" t="s">
        <v>2527</v>
      </c>
      <c r="D148" s="275"/>
      <c r="E148" s="275" t="s">
        <v>15905</v>
      </c>
      <c r="F148" s="275" t="s">
        <v>15053</v>
      </c>
      <c r="G148" s="275" t="s">
        <v>8975</v>
      </c>
      <c r="H148" s="275" t="s">
        <v>43</v>
      </c>
      <c r="I148" s="324">
        <v>102358.47</v>
      </c>
      <c r="J148" s="324">
        <v>102358.47</v>
      </c>
      <c r="K148" s="288">
        <f t="shared" ref="K148:K152" si="16">I148-J148</f>
        <v>0</v>
      </c>
      <c r="L148" s="288">
        <v>9305.32</v>
      </c>
      <c r="M148" s="288" t="s">
        <v>16070</v>
      </c>
      <c r="N148" s="275" t="s">
        <v>15546</v>
      </c>
      <c r="O148" s="334">
        <v>1495067</v>
      </c>
      <c r="P148" s="275" t="s">
        <v>15829</v>
      </c>
      <c r="Q148" s="275" t="s">
        <v>15830</v>
      </c>
      <c r="R148" s="275" t="s">
        <v>2622</v>
      </c>
      <c r="S148" s="275"/>
      <c r="T148" s="275"/>
      <c r="U148" s="275"/>
      <c r="V148" s="275" t="s">
        <v>2623</v>
      </c>
      <c r="W148" s="289">
        <v>0</v>
      </c>
      <c r="X148" s="289">
        <v>0</v>
      </c>
      <c r="Y148" s="324">
        <v>0</v>
      </c>
      <c r="Z148" s="324">
        <v>0</v>
      </c>
      <c r="AA148" s="273">
        <v>0</v>
      </c>
      <c r="AB148" s="289">
        <v>110118.71</v>
      </c>
      <c r="AC148" s="275" t="s">
        <v>26</v>
      </c>
      <c r="AD148" s="289">
        <v>110118.71</v>
      </c>
      <c r="AE148" s="289">
        <v>0</v>
      </c>
      <c r="AF148" s="275" t="s">
        <v>27</v>
      </c>
      <c r="AG148" s="289">
        <v>0</v>
      </c>
      <c r="AH148" s="275" t="s">
        <v>2629</v>
      </c>
      <c r="AI148" s="275" t="s">
        <v>2625</v>
      </c>
      <c r="AJ148" s="275" t="s">
        <v>2626</v>
      </c>
      <c r="AK148" s="275" t="s">
        <v>28</v>
      </c>
      <c r="AL148" s="275" t="s">
        <v>135</v>
      </c>
      <c r="AM148" s="275" t="s">
        <v>136</v>
      </c>
      <c r="AN148" s="275" t="s">
        <v>45</v>
      </c>
      <c r="AO148" s="275" t="s">
        <v>2682</v>
      </c>
      <c r="AP148" s="275" t="s">
        <v>32</v>
      </c>
      <c r="AQ148" s="275" t="s">
        <v>54</v>
      </c>
      <c r="AR148" s="275" t="s">
        <v>55</v>
      </c>
      <c r="AS148" s="405" t="s">
        <v>71</v>
      </c>
      <c r="AT148" s="275" t="s">
        <v>15794</v>
      </c>
      <c r="AU148" s="280" t="s">
        <v>15818</v>
      </c>
      <c r="AV148" s="275" t="s">
        <v>13912</v>
      </c>
      <c r="AW148" s="289">
        <v>0</v>
      </c>
      <c r="AX148" s="275" t="s">
        <v>15831</v>
      </c>
      <c r="AY148" s="275" t="s">
        <v>10709</v>
      </c>
      <c r="AZ148" s="275" t="s">
        <v>15832</v>
      </c>
      <c r="BA148" s="275" t="s">
        <v>600</v>
      </c>
      <c r="BB148" s="289">
        <v>0</v>
      </c>
      <c r="BC148" s="280" t="s">
        <v>10709</v>
      </c>
      <c r="BD148" s="275" t="s">
        <v>15818</v>
      </c>
      <c r="BE148" s="322">
        <f t="shared" si="13"/>
        <v>962</v>
      </c>
      <c r="BF148" s="323">
        <f t="shared" si="14"/>
        <v>32.06666666666667</v>
      </c>
    </row>
    <row r="149" spans="1:58" ht="15.75" customHeight="1" x14ac:dyDescent="0.25">
      <c r="A149" s="275" t="s">
        <v>10455</v>
      </c>
      <c r="B149" s="275">
        <v>93</v>
      </c>
      <c r="C149" s="275" t="s">
        <v>2527</v>
      </c>
      <c r="D149" s="275" t="s">
        <v>2530</v>
      </c>
      <c r="E149" s="275" t="s">
        <v>15055</v>
      </c>
      <c r="F149" s="275" t="s">
        <v>15053</v>
      </c>
      <c r="G149" s="275" t="s">
        <v>15065</v>
      </c>
      <c r="H149" s="275" t="s">
        <v>57</v>
      </c>
      <c r="I149" s="324">
        <v>46661.99</v>
      </c>
      <c r="J149" s="324">
        <v>46661.99</v>
      </c>
      <c r="K149" s="288">
        <f t="shared" si="16"/>
        <v>0</v>
      </c>
      <c r="L149" s="288">
        <v>4666.2</v>
      </c>
      <c r="M149" s="290" t="s">
        <v>16067</v>
      </c>
      <c r="N149" s="275" t="s">
        <v>15546</v>
      </c>
      <c r="O149" s="334">
        <v>1505940</v>
      </c>
      <c r="P149" s="275" t="s">
        <v>15833</v>
      </c>
      <c r="Q149" s="275" t="s">
        <v>15834</v>
      </c>
      <c r="R149" s="275" t="s">
        <v>2622</v>
      </c>
      <c r="S149" s="275" t="s">
        <v>15835</v>
      </c>
      <c r="T149" s="275" t="s">
        <v>15836</v>
      </c>
      <c r="U149" s="275" t="s">
        <v>15837</v>
      </c>
      <c r="V149" s="275" t="s">
        <v>2623</v>
      </c>
      <c r="W149" s="289">
        <v>64236</v>
      </c>
      <c r="X149" s="289">
        <v>64236</v>
      </c>
      <c r="Y149" s="324">
        <v>0</v>
      </c>
      <c r="Z149" s="324">
        <v>0</v>
      </c>
      <c r="AA149" s="273">
        <v>0</v>
      </c>
      <c r="AB149" s="289">
        <v>44978.36</v>
      </c>
      <c r="AC149" s="275" t="s">
        <v>26</v>
      </c>
      <c r="AD149" s="289">
        <v>44978.36</v>
      </c>
      <c r="AE149" s="289">
        <v>0</v>
      </c>
      <c r="AF149" s="275" t="s">
        <v>27</v>
      </c>
      <c r="AG149" s="289">
        <v>0</v>
      </c>
      <c r="AH149" s="275" t="s">
        <v>2629</v>
      </c>
      <c r="AI149" s="275" t="s">
        <v>2625</v>
      </c>
      <c r="AJ149" s="275" t="s">
        <v>2626</v>
      </c>
      <c r="AK149" s="275" t="s">
        <v>28</v>
      </c>
      <c r="AL149" s="275" t="s">
        <v>135</v>
      </c>
      <c r="AM149" s="275" t="s">
        <v>136</v>
      </c>
      <c r="AN149" s="275" t="s">
        <v>45</v>
      </c>
      <c r="AO149" s="275" t="s">
        <v>2634</v>
      </c>
      <c r="AP149" s="275" t="s">
        <v>32</v>
      </c>
      <c r="AQ149" s="275" t="s">
        <v>1018</v>
      </c>
      <c r="AR149" s="275" t="s">
        <v>34</v>
      </c>
      <c r="AS149" s="405" t="s">
        <v>71</v>
      </c>
      <c r="AT149" s="275" t="s">
        <v>15794</v>
      </c>
      <c r="AU149" s="280" t="s">
        <v>15818</v>
      </c>
      <c r="AV149" s="275" t="s">
        <v>13910</v>
      </c>
      <c r="AW149" s="289">
        <v>0</v>
      </c>
      <c r="AX149" s="275" t="s">
        <v>15838</v>
      </c>
      <c r="AY149" s="275" t="s">
        <v>15839</v>
      </c>
      <c r="AZ149" s="275" t="s">
        <v>15840</v>
      </c>
      <c r="BA149" s="275" t="s">
        <v>36</v>
      </c>
      <c r="BB149" s="289">
        <v>64236</v>
      </c>
      <c r="BC149" s="280" t="s">
        <v>15839</v>
      </c>
      <c r="BD149" s="275" t="s">
        <v>15818</v>
      </c>
      <c r="BE149" s="322">
        <f t="shared" si="13"/>
        <v>927</v>
      </c>
      <c r="BF149" s="323">
        <f t="shared" si="14"/>
        <v>30.9</v>
      </c>
    </row>
    <row r="150" spans="1:58" ht="15.75" customHeight="1" x14ac:dyDescent="0.25">
      <c r="A150" s="275" t="s">
        <v>10455</v>
      </c>
      <c r="B150" s="275">
        <v>14</v>
      </c>
      <c r="C150" s="275" t="s">
        <v>2528</v>
      </c>
      <c r="D150" s="275" t="s">
        <v>2531</v>
      </c>
      <c r="E150" s="275" t="s">
        <v>15553</v>
      </c>
      <c r="F150" s="275" t="s">
        <v>15064</v>
      </c>
      <c r="G150" s="275" t="s">
        <v>13987</v>
      </c>
      <c r="H150" s="275" t="s">
        <v>57</v>
      </c>
      <c r="I150" s="324">
        <v>13852.3</v>
      </c>
      <c r="J150" s="324">
        <v>13852.3</v>
      </c>
      <c r="K150" s="288">
        <f t="shared" si="16"/>
        <v>0</v>
      </c>
      <c r="L150" s="288">
        <v>0</v>
      </c>
      <c r="M150" s="288" t="s">
        <v>16077</v>
      </c>
      <c r="N150" s="275" t="s">
        <v>15546</v>
      </c>
      <c r="O150" s="334">
        <v>1783973</v>
      </c>
      <c r="P150" s="275" t="s">
        <v>15841</v>
      </c>
      <c r="Q150" s="275" t="s">
        <v>15842</v>
      </c>
      <c r="R150" s="275" t="s">
        <v>2646</v>
      </c>
      <c r="S150" s="275" t="s">
        <v>15843</v>
      </c>
      <c r="T150" s="275" t="s">
        <v>15844</v>
      </c>
      <c r="U150" s="275" t="s">
        <v>15845</v>
      </c>
      <c r="V150" s="275" t="s">
        <v>2623</v>
      </c>
      <c r="W150" s="289">
        <v>14697.8</v>
      </c>
      <c r="X150" s="289">
        <v>17000</v>
      </c>
      <c r="Y150" s="324">
        <v>0</v>
      </c>
      <c r="Z150" s="324">
        <v>0</v>
      </c>
      <c r="AA150" s="273">
        <v>0</v>
      </c>
      <c r="AB150" s="289">
        <v>14697.8</v>
      </c>
      <c r="AC150" s="275" t="s">
        <v>26</v>
      </c>
      <c r="AD150" s="289">
        <v>14697.8</v>
      </c>
      <c r="AE150" s="289">
        <v>0</v>
      </c>
      <c r="AF150" s="275" t="s">
        <v>27</v>
      </c>
      <c r="AG150" s="289">
        <v>0</v>
      </c>
      <c r="AH150" s="275" t="s">
        <v>2629</v>
      </c>
      <c r="AI150" s="275" t="s">
        <v>2630</v>
      </c>
      <c r="AJ150" s="275"/>
      <c r="AK150" s="275" t="s">
        <v>28</v>
      </c>
      <c r="AL150" s="275" t="s">
        <v>37</v>
      </c>
      <c r="AM150" s="275" t="s">
        <v>151</v>
      </c>
      <c r="AN150" s="275" t="s">
        <v>45</v>
      </c>
      <c r="AO150" s="275" t="s">
        <v>2632</v>
      </c>
      <c r="AP150" s="275" t="s">
        <v>131</v>
      </c>
      <c r="AQ150" s="275" t="s">
        <v>958</v>
      </c>
      <c r="AR150" s="275" t="s">
        <v>34</v>
      </c>
      <c r="AS150" s="405" t="s">
        <v>71</v>
      </c>
      <c r="AT150" s="275" t="s">
        <v>15794</v>
      </c>
      <c r="AU150" s="280" t="s">
        <v>15846</v>
      </c>
      <c r="AV150" s="275" t="s">
        <v>13913</v>
      </c>
      <c r="AW150" s="289">
        <v>0</v>
      </c>
      <c r="AX150" s="275" t="s">
        <v>15847</v>
      </c>
      <c r="AY150" s="275" t="s">
        <v>12711</v>
      </c>
      <c r="AZ150" s="275" t="s">
        <v>15848</v>
      </c>
      <c r="BA150" s="275" t="s">
        <v>36</v>
      </c>
      <c r="BB150" s="289">
        <v>14697.8</v>
      </c>
      <c r="BC150" s="280" t="s">
        <v>12711</v>
      </c>
      <c r="BD150" s="275" t="s">
        <v>15846</v>
      </c>
      <c r="BE150" s="322">
        <f t="shared" si="13"/>
        <v>401</v>
      </c>
      <c r="BF150" s="323">
        <f t="shared" si="14"/>
        <v>13.366666666666667</v>
      </c>
    </row>
    <row r="151" spans="1:58" ht="15.75" customHeight="1" x14ac:dyDescent="0.25">
      <c r="A151" s="275" t="s">
        <v>10455</v>
      </c>
      <c r="B151" s="275">
        <v>93</v>
      </c>
      <c r="C151" s="275" t="s">
        <v>2527</v>
      </c>
      <c r="D151" s="275" t="s">
        <v>2530</v>
      </c>
      <c r="E151" s="275" t="s">
        <v>10541</v>
      </c>
      <c r="F151" s="275" t="s">
        <v>15053</v>
      </c>
      <c r="G151" s="275" t="s">
        <v>15056</v>
      </c>
      <c r="H151" s="275" t="s">
        <v>2509</v>
      </c>
      <c r="I151" s="324">
        <v>83576.37</v>
      </c>
      <c r="J151" s="324">
        <v>66000</v>
      </c>
      <c r="K151" s="290">
        <f t="shared" si="16"/>
        <v>17576.369999999995</v>
      </c>
      <c r="L151" s="290">
        <v>7597.85</v>
      </c>
      <c r="M151" s="290" t="s">
        <v>16070</v>
      </c>
      <c r="N151" s="275" t="s">
        <v>15546</v>
      </c>
      <c r="O151" s="334">
        <v>1416642</v>
      </c>
      <c r="P151" s="275" t="s">
        <v>15849</v>
      </c>
      <c r="Q151" s="275" t="s">
        <v>15850</v>
      </c>
      <c r="R151" s="275" t="s">
        <v>2622</v>
      </c>
      <c r="S151" s="275" t="s">
        <v>15851</v>
      </c>
      <c r="T151" s="275" t="s">
        <v>15852</v>
      </c>
      <c r="U151" s="275" t="s">
        <v>15853</v>
      </c>
      <c r="V151" s="275" t="s">
        <v>2623</v>
      </c>
      <c r="W151" s="289">
        <v>43629</v>
      </c>
      <c r="X151" s="289">
        <v>43629</v>
      </c>
      <c r="Y151" s="324">
        <v>0</v>
      </c>
      <c r="Z151" s="324">
        <v>0</v>
      </c>
      <c r="AA151" s="273">
        <v>0</v>
      </c>
      <c r="AB151" s="289">
        <v>43629</v>
      </c>
      <c r="AC151" s="275" t="s">
        <v>26</v>
      </c>
      <c r="AD151" s="289">
        <v>43629</v>
      </c>
      <c r="AE151" s="289">
        <v>0</v>
      </c>
      <c r="AF151" s="275" t="s">
        <v>27</v>
      </c>
      <c r="AG151" s="289">
        <v>0</v>
      </c>
      <c r="AH151" s="275" t="s">
        <v>2629</v>
      </c>
      <c r="AI151" s="275" t="s">
        <v>2630</v>
      </c>
      <c r="AJ151" s="275"/>
      <c r="AK151" s="275" t="s">
        <v>28</v>
      </c>
      <c r="AL151" s="275" t="s">
        <v>135</v>
      </c>
      <c r="AM151" s="275" t="s">
        <v>12630</v>
      </c>
      <c r="AN151" s="275" t="s">
        <v>45</v>
      </c>
      <c r="AO151" s="275" t="s">
        <v>2644</v>
      </c>
      <c r="AP151" s="275" t="s">
        <v>32</v>
      </c>
      <c r="AQ151" s="275" t="s">
        <v>1145</v>
      </c>
      <c r="AR151" s="275" t="s">
        <v>34</v>
      </c>
      <c r="AS151" s="405" t="s">
        <v>71</v>
      </c>
      <c r="AT151" s="275" t="s">
        <v>15794</v>
      </c>
      <c r="AU151" s="280" t="s">
        <v>15818</v>
      </c>
      <c r="AV151" s="275" t="s">
        <v>2637</v>
      </c>
      <c r="AW151" s="289">
        <v>0</v>
      </c>
      <c r="AX151" s="275" t="s">
        <v>15854</v>
      </c>
      <c r="AY151" s="275" t="s">
        <v>15855</v>
      </c>
      <c r="AZ151" s="275" t="s">
        <v>15856</v>
      </c>
      <c r="BA151" s="275" t="s">
        <v>36</v>
      </c>
      <c r="BB151" s="289">
        <v>43629</v>
      </c>
      <c r="BC151" s="280" t="s">
        <v>15855</v>
      </c>
      <c r="BD151" s="275" t="s">
        <v>15818</v>
      </c>
      <c r="BE151" s="322">
        <f t="shared" si="13"/>
        <v>1130</v>
      </c>
      <c r="BF151" s="323">
        <f t="shared" si="14"/>
        <v>37.666666666666664</v>
      </c>
    </row>
    <row r="152" spans="1:58" ht="15.75" customHeight="1" x14ac:dyDescent="0.25">
      <c r="A152" s="275" t="s">
        <v>10455</v>
      </c>
      <c r="B152" s="275">
        <v>82</v>
      </c>
      <c r="C152" s="275" t="s">
        <v>2527</v>
      </c>
      <c r="D152" s="275" t="s">
        <v>15900</v>
      </c>
      <c r="E152" s="275" t="s">
        <v>15569</v>
      </c>
      <c r="F152" s="275" t="s">
        <v>15053</v>
      </c>
      <c r="G152" s="275" t="s">
        <v>15906</v>
      </c>
      <c r="H152" s="278" t="s">
        <v>7456</v>
      </c>
      <c r="I152" s="324">
        <v>5878.88</v>
      </c>
      <c r="J152" s="324">
        <v>0</v>
      </c>
      <c r="K152" s="288">
        <f t="shared" si="16"/>
        <v>5878.88</v>
      </c>
      <c r="L152" s="288">
        <v>0</v>
      </c>
      <c r="M152" s="288" t="s">
        <v>16077</v>
      </c>
      <c r="N152" s="275" t="s">
        <v>15546</v>
      </c>
      <c r="O152" s="334">
        <v>1815079</v>
      </c>
      <c r="P152" s="275" t="s">
        <v>15857</v>
      </c>
      <c r="Q152" s="275" t="s">
        <v>15858</v>
      </c>
      <c r="R152" s="275" t="s">
        <v>2622</v>
      </c>
      <c r="S152" s="275" t="s">
        <v>15859</v>
      </c>
      <c r="T152" s="275" t="s">
        <v>15860</v>
      </c>
      <c r="U152" s="275" t="s">
        <v>15861</v>
      </c>
      <c r="V152" s="275" t="s">
        <v>2623</v>
      </c>
      <c r="W152" s="289">
        <v>4387.6400000000003</v>
      </c>
      <c r="X152" s="289">
        <v>4387.6400000000003</v>
      </c>
      <c r="Y152" s="324">
        <v>0</v>
      </c>
      <c r="Z152" s="324">
        <v>0</v>
      </c>
      <c r="AA152" s="273">
        <v>0</v>
      </c>
      <c r="AB152" s="289">
        <v>4387.6400000000003</v>
      </c>
      <c r="AC152" s="275" t="s">
        <v>50</v>
      </c>
      <c r="AD152" s="289">
        <v>2193.8200000000002</v>
      </c>
      <c r="AE152" s="289">
        <v>0</v>
      </c>
      <c r="AF152" s="275" t="s">
        <v>27</v>
      </c>
      <c r="AG152" s="289">
        <v>0</v>
      </c>
      <c r="AH152" s="275" t="s">
        <v>2629</v>
      </c>
      <c r="AI152" s="275" t="s">
        <v>2630</v>
      </c>
      <c r="AJ152" s="275"/>
      <c r="AK152" s="275" t="s">
        <v>28</v>
      </c>
      <c r="AL152" s="275" t="s">
        <v>44</v>
      </c>
      <c r="AM152" s="275" t="s">
        <v>443</v>
      </c>
      <c r="AN152" s="275" t="s">
        <v>31</v>
      </c>
      <c r="AO152" s="275" t="s">
        <v>2632</v>
      </c>
      <c r="AP152" s="275" t="s">
        <v>139</v>
      </c>
      <c r="AQ152" s="275" t="s">
        <v>77</v>
      </c>
      <c r="AR152" s="275" t="s">
        <v>34</v>
      </c>
      <c r="AS152" s="405" t="s">
        <v>71</v>
      </c>
      <c r="AT152" s="275" t="s">
        <v>15794</v>
      </c>
      <c r="AU152" s="280" t="s">
        <v>15795</v>
      </c>
      <c r="AV152" s="275" t="s">
        <v>13916</v>
      </c>
      <c r="AW152" s="289">
        <v>0</v>
      </c>
      <c r="AX152" s="275" t="s">
        <v>15862</v>
      </c>
      <c r="AY152" s="275" t="s">
        <v>15863</v>
      </c>
      <c r="AZ152" s="275" t="s">
        <v>15864</v>
      </c>
      <c r="BA152" s="275" t="s">
        <v>36</v>
      </c>
      <c r="BB152" s="289">
        <v>4387.6400000000003</v>
      </c>
      <c r="BC152" s="280" t="s">
        <v>15863</v>
      </c>
      <c r="BD152" s="275" t="s">
        <v>15795</v>
      </c>
      <c r="BE152" s="322">
        <f t="shared" si="13"/>
        <v>361</v>
      </c>
      <c r="BF152" s="323">
        <f t="shared" si="14"/>
        <v>12.033333333333333</v>
      </c>
    </row>
    <row r="153" spans="1:58" ht="15.75" customHeight="1" x14ac:dyDescent="0.25">
      <c r="A153" s="275" t="s">
        <v>10455</v>
      </c>
      <c r="B153" s="275">
        <v>14</v>
      </c>
      <c r="C153" s="275" t="s">
        <v>2528</v>
      </c>
      <c r="D153" s="275" t="s">
        <v>3625</v>
      </c>
      <c r="E153" s="275" t="s">
        <v>15553</v>
      </c>
      <c r="F153" s="275" t="s">
        <v>15053</v>
      </c>
      <c r="G153" s="275" t="s">
        <v>8975</v>
      </c>
      <c r="H153" s="275" t="s">
        <v>57</v>
      </c>
      <c r="I153" s="324">
        <v>1969.18</v>
      </c>
      <c r="J153" s="324">
        <v>1969.18</v>
      </c>
      <c r="K153" s="288">
        <f t="shared" ref="K153:K156" si="17">I153-J153</f>
        <v>0</v>
      </c>
      <c r="L153" s="288">
        <v>0</v>
      </c>
      <c r="M153" s="288" t="s">
        <v>16077</v>
      </c>
      <c r="N153" s="275" t="s">
        <v>15546</v>
      </c>
      <c r="O153" s="334">
        <v>1688470</v>
      </c>
      <c r="P153" s="275" t="s">
        <v>15865</v>
      </c>
      <c r="Q153" s="275" t="s">
        <v>15866</v>
      </c>
      <c r="R153" s="275" t="s">
        <v>2646</v>
      </c>
      <c r="S153" s="275" t="s">
        <v>15867</v>
      </c>
      <c r="T153" s="275" t="s">
        <v>15868</v>
      </c>
      <c r="U153" s="275" t="s">
        <v>15869</v>
      </c>
      <c r="V153" s="275" t="s">
        <v>2623</v>
      </c>
      <c r="W153" s="289">
        <v>2000</v>
      </c>
      <c r="X153" s="289">
        <v>2000</v>
      </c>
      <c r="Y153" s="324">
        <v>0</v>
      </c>
      <c r="Z153" s="324">
        <v>0</v>
      </c>
      <c r="AA153" s="273">
        <v>0</v>
      </c>
      <c r="AB153" s="289">
        <v>1969.18</v>
      </c>
      <c r="AC153" s="275" t="s">
        <v>26</v>
      </c>
      <c r="AD153" s="289">
        <v>1969.18</v>
      </c>
      <c r="AE153" s="289">
        <v>0</v>
      </c>
      <c r="AF153" s="275" t="s">
        <v>27</v>
      </c>
      <c r="AG153" s="289">
        <v>0</v>
      </c>
      <c r="AH153" s="275" t="s">
        <v>2629</v>
      </c>
      <c r="AI153" s="275" t="s">
        <v>2625</v>
      </c>
      <c r="AJ153" s="275" t="s">
        <v>2626</v>
      </c>
      <c r="AK153" s="275" t="s">
        <v>28</v>
      </c>
      <c r="AL153" s="275" t="s">
        <v>37</v>
      </c>
      <c r="AM153" s="275" t="s">
        <v>12630</v>
      </c>
      <c r="AN153" s="275" t="s">
        <v>31</v>
      </c>
      <c r="AO153" s="275" t="s">
        <v>2632</v>
      </c>
      <c r="AP153" s="275" t="s">
        <v>139</v>
      </c>
      <c r="AQ153" s="275" t="s">
        <v>62</v>
      </c>
      <c r="AR153" s="275" t="s">
        <v>34</v>
      </c>
      <c r="AS153" s="405" t="s">
        <v>71</v>
      </c>
      <c r="AT153" s="275" t="s">
        <v>15794</v>
      </c>
      <c r="AU153" s="280" t="s">
        <v>15846</v>
      </c>
      <c r="AV153" s="275" t="s">
        <v>13913</v>
      </c>
      <c r="AW153" s="289">
        <v>0</v>
      </c>
      <c r="AX153" s="275" t="s">
        <v>15870</v>
      </c>
      <c r="AY153" s="275" t="s">
        <v>10429</v>
      </c>
      <c r="AZ153" s="275" t="s">
        <v>15871</v>
      </c>
      <c r="BA153" s="275" t="s">
        <v>36</v>
      </c>
      <c r="BB153" s="289">
        <v>2000</v>
      </c>
      <c r="BC153" s="280" t="s">
        <v>10429</v>
      </c>
      <c r="BD153" s="275" t="s">
        <v>15846</v>
      </c>
      <c r="BE153" s="322">
        <f t="shared" si="13"/>
        <v>603</v>
      </c>
      <c r="BF153" s="323">
        <f t="shared" si="14"/>
        <v>20.100000000000001</v>
      </c>
    </row>
    <row r="154" spans="1:58" ht="15.75" customHeight="1" x14ac:dyDescent="0.25">
      <c r="A154" s="275" t="s">
        <v>10455</v>
      </c>
      <c r="B154" s="275">
        <v>14</v>
      </c>
      <c r="C154" s="275" t="s">
        <v>2528</v>
      </c>
      <c r="D154" s="275" t="s">
        <v>2555</v>
      </c>
      <c r="E154" s="275" t="s">
        <v>15553</v>
      </c>
      <c r="F154" s="275" t="s">
        <v>15053</v>
      </c>
      <c r="G154" s="275" t="s">
        <v>8975</v>
      </c>
      <c r="H154" s="275" t="s">
        <v>57</v>
      </c>
      <c r="I154" s="324">
        <v>1517.46</v>
      </c>
      <c r="J154" s="324">
        <v>1517.46</v>
      </c>
      <c r="K154" s="288">
        <f t="shared" si="17"/>
        <v>0</v>
      </c>
      <c r="L154" s="288">
        <v>0</v>
      </c>
      <c r="M154" s="288" t="s">
        <v>16077</v>
      </c>
      <c r="N154" s="275" t="s">
        <v>15546</v>
      </c>
      <c r="O154" s="334">
        <v>1721153</v>
      </c>
      <c r="P154" s="275" t="s">
        <v>15872</v>
      </c>
      <c r="Q154" s="275" t="s">
        <v>15873</v>
      </c>
      <c r="R154" s="275" t="s">
        <v>2646</v>
      </c>
      <c r="S154" s="275" t="s">
        <v>15874</v>
      </c>
      <c r="T154" s="275" t="s">
        <v>15875</v>
      </c>
      <c r="U154" s="275" t="s">
        <v>15876</v>
      </c>
      <c r="V154" s="275" t="s">
        <v>2623</v>
      </c>
      <c r="W154" s="289">
        <v>7500</v>
      </c>
      <c r="X154" s="289">
        <v>7500</v>
      </c>
      <c r="Y154" s="324">
        <v>0</v>
      </c>
      <c r="Z154" s="324">
        <v>0</v>
      </c>
      <c r="AA154" s="273">
        <v>0</v>
      </c>
      <c r="AB154" s="289">
        <v>1517.46</v>
      </c>
      <c r="AC154" s="275" t="s">
        <v>26</v>
      </c>
      <c r="AD154" s="289">
        <v>1517.46</v>
      </c>
      <c r="AE154" s="289">
        <v>0</v>
      </c>
      <c r="AF154" s="275" t="s">
        <v>27</v>
      </c>
      <c r="AG154" s="289">
        <v>0</v>
      </c>
      <c r="AH154" s="275" t="s">
        <v>2629</v>
      </c>
      <c r="AI154" s="275" t="s">
        <v>2625</v>
      </c>
      <c r="AJ154" s="275" t="s">
        <v>2626</v>
      </c>
      <c r="AK154" s="275" t="s">
        <v>28</v>
      </c>
      <c r="AL154" s="275" t="s">
        <v>37</v>
      </c>
      <c r="AM154" s="275" t="s">
        <v>12630</v>
      </c>
      <c r="AN154" s="275" t="s">
        <v>31</v>
      </c>
      <c r="AO154" s="275" t="s">
        <v>2632</v>
      </c>
      <c r="AP154" s="275" t="s">
        <v>139</v>
      </c>
      <c r="AQ154" s="275" t="s">
        <v>1076</v>
      </c>
      <c r="AR154" s="275" t="s">
        <v>34</v>
      </c>
      <c r="AS154" s="405" t="s">
        <v>71</v>
      </c>
      <c r="AT154" s="275" t="s">
        <v>15794</v>
      </c>
      <c r="AU154" s="280" t="s">
        <v>15846</v>
      </c>
      <c r="AV154" s="275" t="s">
        <v>13913</v>
      </c>
      <c r="AW154" s="289">
        <v>0</v>
      </c>
      <c r="AX154" s="275" t="s">
        <v>15877</v>
      </c>
      <c r="AY154" s="275" t="s">
        <v>15878</v>
      </c>
      <c r="AZ154" s="275" t="s">
        <v>15879</v>
      </c>
      <c r="BA154" s="275" t="s">
        <v>36</v>
      </c>
      <c r="BB154" s="289">
        <v>7500</v>
      </c>
      <c r="BC154" s="280" t="s">
        <v>15878</v>
      </c>
      <c r="BD154" s="275" t="s">
        <v>15846</v>
      </c>
      <c r="BE154" s="322">
        <f t="shared" si="13"/>
        <v>528</v>
      </c>
      <c r="BF154" s="323">
        <f t="shared" si="14"/>
        <v>17.600000000000001</v>
      </c>
    </row>
    <row r="155" spans="1:58" ht="15.75" customHeight="1" x14ac:dyDescent="0.25">
      <c r="A155" s="275" t="s">
        <v>10455</v>
      </c>
      <c r="B155" s="275">
        <v>14</v>
      </c>
      <c r="C155" s="275" t="s">
        <v>2528</v>
      </c>
      <c r="D155" s="275" t="s">
        <v>12202</v>
      </c>
      <c r="E155" s="275" t="s">
        <v>15566</v>
      </c>
      <c r="F155" s="275" t="s">
        <v>15064</v>
      </c>
      <c r="G155" s="275" t="s">
        <v>13987</v>
      </c>
      <c r="H155" s="275" t="s">
        <v>57</v>
      </c>
      <c r="I155" s="324">
        <v>12957.19</v>
      </c>
      <c r="J155" s="324">
        <v>12957.19</v>
      </c>
      <c r="K155" s="288">
        <f t="shared" si="17"/>
        <v>0</v>
      </c>
      <c r="L155" s="288">
        <v>0</v>
      </c>
      <c r="M155" s="288" t="s">
        <v>16077</v>
      </c>
      <c r="N155" s="275" t="s">
        <v>15546</v>
      </c>
      <c r="O155" s="334">
        <v>1847079</v>
      </c>
      <c r="P155" s="275" t="s">
        <v>15880</v>
      </c>
      <c r="Q155" s="275" t="s">
        <v>15881</v>
      </c>
      <c r="R155" s="275" t="s">
        <v>2646</v>
      </c>
      <c r="S155" s="275" t="s">
        <v>15882</v>
      </c>
      <c r="T155" s="275" t="s">
        <v>15883</v>
      </c>
      <c r="U155" s="275" t="s">
        <v>15884</v>
      </c>
      <c r="V155" s="275" t="s">
        <v>2623</v>
      </c>
      <c r="W155" s="289">
        <v>11141.3</v>
      </c>
      <c r="X155" s="289">
        <v>20000</v>
      </c>
      <c r="Y155" s="324">
        <v>0</v>
      </c>
      <c r="Z155" s="324">
        <v>0</v>
      </c>
      <c r="AA155" s="273">
        <v>0</v>
      </c>
      <c r="AB155" s="289">
        <v>11141.3</v>
      </c>
      <c r="AC155" s="275" t="s">
        <v>26</v>
      </c>
      <c r="AD155" s="289">
        <v>11141.3</v>
      </c>
      <c r="AE155" s="289">
        <v>0</v>
      </c>
      <c r="AF155" s="275" t="s">
        <v>27</v>
      </c>
      <c r="AG155" s="289">
        <v>0</v>
      </c>
      <c r="AH155" s="275" t="s">
        <v>2629</v>
      </c>
      <c r="AI155" s="275" t="s">
        <v>2630</v>
      </c>
      <c r="AJ155" s="275"/>
      <c r="AK155" s="275" t="s">
        <v>28</v>
      </c>
      <c r="AL155" s="275" t="s">
        <v>37</v>
      </c>
      <c r="AM155" s="275" t="s">
        <v>13897</v>
      </c>
      <c r="AN155" s="275" t="s">
        <v>31</v>
      </c>
      <c r="AO155" s="275" t="s">
        <v>2632</v>
      </c>
      <c r="AP155" s="275" t="s">
        <v>139</v>
      </c>
      <c r="AQ155" s="275" t="s">
        <v>77</v>
      </c>
      <c r="AR155" s="275" t="s">
        <v>34</v>
      </c>
      <c r="AS155" s="405" t="s">
        <v>71</v>
      </c>
      <c r="AT155" s="275" t="s">
        <v>15794</v>
      </c>
      <c r="AU155" s="280" t="s">
        <v>15846</v>
      </c>
      <c r="AV155" s="275" t="s">
        <v>13913</v>
      </c>
      <c r="AW155" s="289">
        <v>0</v>
      </c>
      <c r="AX155" s="275" t="s">
        <v>15885</v>
      </c>
      <c r="AY155" s="275" t="s">
        <v>15886</v>
      </c>
      <c r="AZ155" s="275" t="s">
        <v>15887</v>
      </c>
      <c r="BA155" s="275" t="s">
        <v>36</v>
      </c>
      <c r="BB155" s="289">
        <v>11141.3</v>
      </c>
      <c r="BC155" s="280" t="s">
        <v>15886</v>
      </c>
      <c r="BD155" s="275" t="s">
        <v>15846</v>
      </c>
      <c r="BE155" s="322">
        <f t="shared" si="13"/>
        <v>307</v>
      </c>
      <c r="BF155" s="323">
        <f t="shared" si="14"/>
        <v>10.233333333333333</v>
      </c>
    </row>
    <row r="156" spans="1:58" ht="15.75" customHeight="1" x14ac:dyDescent="0.25">
      <c r="A156" s="275" t="s">
        <v>10455</v>
      </c>
      <c r="B156" s="275">
        <v>14</v>
      </c>
      <c r="C156" s="275" t="s">
        <v>2528</v>
      </c>
      <c r="D156" s="275" t="s">
        <v>2531</v>
      </c>
      <c r="E156" s="275" t="s">
        <v>15559</v>
      </c>
      <c r="F156" s="275" t="s">
        <v>15053</v>
      </c>
      <c r="G156" s="275" t="s">
        <v>8711</v>
      </c>
      <c r="H156" s="275" t="s">
        <v>57</v>
      </c>
      <c r="I156" s="324">
        <v>7703.78</v>
      </c>
      <c r="J156" s="324">
        <v>7703.78</v>
      </c>
      <c r="K156" s="289">
        <f t="shared" si="17"/>
        <v>0</v>
      </c>
      <c r="L156" s="288">
        <v>0</v>
      </c>
      <c r="M156" s="288" t="s">
        <v>16077</v>
      </c>
      <c r="N156" s="275" t="s">
        <v>15546</v>
      </c>
      <c r="O156" s="275">
        <v>1776984</v>
      </c>
      <c r="P156" s="275" t="s">
        <v>15888</v>
      </c>
      <c r="Q156" s="275" t="s">
        <v>15889</v>
      </c>
      <c r="R156" s="275" t="s">
        <v>2646</v>
      </c>
      <c r="S156" s="275" t="s">
        <v>15890</v>
      </c>
      <c r="T156" s="275" t="s">
        <v>15891</v>
      </c>
      <c r="U156" s="275" t="s">
        <v>15892</v>
      </c>
      <c r="V156" s="275" t="s">
        <v>2623</v>
      </c>
      <c r="W156" s="289">
        <v>9000</v>
      </c>
      <c r="X156" s="289">
        <v>9000</v>
      </c>
      <c r="Y156" s="324">
        <v>0</v>
      </c>
      <c r="Z156" s="324">
        <v>0</v>
      </c>
      <c r="AA156" s="273">
        <v>0</v>
      </c>
      <c r="AB156" s="289">
        <v>6930</v>
      </c>
      <c r="AC156" s="275" t="s">
        <v>26</v>
      </c>
      <c r="AD156" s="289">
        <v>6930</v>
      </c>
      <c r="AE156" s="289">
        <v>0</v>
      </c>
      <c r="AF156" s="275" t="s">
        <v>27</v>
      </c>
      <c r="AG156" s="289">
        <v>0</v>
      </c>
      <c r="AH156" s="275" t="s">
        <v>2629</v>
      </c>
      <c r="AI156" s="275" t="s">
        <v>2630</v>
      </c>
      <c r="AJ156" s="275"/>
      <c r="AK156" s="275" t="s">
        <v>28</v>
      </c>
      <c r="AL156" s="275" t="s">
        <v>37</v>
      </c>
      <c r="AM156" s="275" t="s">
        <v>38</v>
      </c>
      <c r="AN156" s="275" t="s">
        <v>31</v>
      </c>
      <c r="AO156" s="275" t="s">
        <v>2632</v>
      </c>
      <c r="AP156" s="275" t="s">
        <v>131</v>
      </c>
      <c r="AQ156" s="275" t="s">
        <v>837</v>
      </c>
      <c r="AR156" s="275" t="s">
        <v>34</v>
      </c>
      <c r="AS156" s="405" t="s">
        <v>71</v>
      </c>
      <c r="AT156" s="275" t="s">
        <v>15794</v>
      </c>
      <c r="AU156" s="280" t="s">
        <v>15846</v>
      </c>
      <c r="AV156" s="275" t="s">
        <v>13913</v>
      </c>
      <c r="AW156" s="289">
        <v>0</v>
      </c>
      <c r="AX156" s="275" t="s">
        <v>15893</v>
      </c>
      <c r="AY156" s="275" t="s">
        <v>15894</v>
      </c>
      <c r="AZ156" s="275" t="s">
        <v>15895</v>
      </c>
      <c r="BA156" s="275" t="s">
        <v>36</v>
      </c>
      <c r="BB156" s="289">
        <v>9000</v>
      </c>
      <c r="BC156" s="280" t="s">
        <v>15894</v>
      </c>
      <c r="BD156" s="275" t="s">
        <v>15846</v>
      </c>
      <c r="BE156" s="322">
        <f t="shared" si="13"/>
        <v>408</v>
      </c>
      <c r="BF156" s="323">
        <f t="shared" si="14"/>
        <v>13.6</v>
      </c>
    </row>
    <row r="157" spans="1:58" ht="15.75" customHeight="1" x14ac:dyDescent="0.25">
      <c r="A157" s="275" t="s">
        <v>10798</v>
      </c>
      <c r="B157" s="275">
        <v>14</v>
      </c>
      <c r="C157" s="275" t="s">
        <v>2528</v>
      </c>
      <c r="D157" s="275" t="s">
        <v>2531</v>
      </c>
      <c r="E157" s="275" t="s">
        <v>15553</v>
      </c>
      <c r="F157" s="275" t="s">
        <v>15064</v>
      </c>
      <c r="G157" s="275" t="s">
        <v>13987</v>
      </c>
      <c r="H157" s="275" t="s">
        <v>57</v>
      </c>
      <c r="I157" s="324">
        <v>6178.71</v>
      </c>
      <c r="J157" s="324">
        <v>6178.71</v>
      </c>
      <c r="K157" s="289">
        <f>I157-J157</f>
        <v>0</v>
      </c>
      <c r="L157" s="289">
        <v>561.70000000000005</v>
      </c>
      <c r="M157" s="289" t="s">
        <v>16070</v>
      </c>
      <c r="N157" s="297" t="s">
        <v>7842</v>
      </c>
      <c r="O157" s="283">
        <v>1759553</v>
      </c>
      <c r="P157" s="283" t="s">
        <v>15908</v>
      </c>
      <c r="Q157" s="283" t="s">
        <v>15929</v>
      </c>
      <c r="R157" s="283" t="s">
        <v>2646</v>
      </c>
      <c r="S157" s="283" t="s">
        <v>15949</v>
      </c>
      <c r="T157" s="283" t="s">
        <v>15968</v>
      </c>
      <c r="U157" s="283" t="s">
        <v>15985</v>
      </c>
      <c r="V157" s="275"/>
      <c r="W157" s="341">
        <v>8642.44</v>
      </c>
      <c r="X157" s="341">
        <v>11499</v>
      </c>
      <c r="Y157" s="324">
        <v>0</v>
      </c>
      <c r="Z157" s="324">
        <v>0</v>
      </c>
      <c r="AA157" s="273">
        <v>0</v>
      </c>
      <c r="AB157" s="341">
        <v>6178.71</v>
      </c>
      <c r="AC157" s="283" t="s">
        <v>26</v>
      </c>
      <c r="AD157" s="341">
        <v>6178.71</v>
      </c>
      <c r="AE157" s="341">
        <v>0</v>
      </c>
      <c r="AF157" s="283" t="s">
        <v>27</v>
      </c>
      <c r="AG157" s="341">
        <v>0</v>
      </c>
      <c r="AH157" s="283" t="s">
        <v>2629</v>
      </c>
      <c r="AI157" s="283" t="s">
        <v>2630</v>
      </c>
      <c r="AJ157" s="297"/>
      <c r="AK157" s="283" t="s">
        <v>28</v>
      </c>
      <c r="AL157" s="283" t="s">
        <v>37</v>
      </c>
      <c r="AM157" s="283" t="s">
        <v>30</v>
      </c>
      <c r="AN157" s="283" t="s">
        <v>45</v>
      </c>
      <c r="AO157" s="283" t="s">
        <v>2644</v>
      </c>
      <c r="AP157" s="283" t="s">
        <v>32</v>
      </c>
      <c r="AQ157" s="283" t="s">
        <v>2726</v>
      </c>
      <c r="AR157" s="283" t="s">
        <v>34</v>
      </c>
      <c r="AS157" s="403" t="s">
        <v>71</v>
      </c>
      <c r="AT157" s="283" t="s">
        <v>15794</v>
      </c>
      <c r="AU157" s="283" t="s">
        <v>16002</v>
      </c>
      <c r="AV157" s="283" t="s">
        <v>13913</v>
      </c>
      <c r="AW157" s="341">
        <v>0</v>
      </c>
      <c r="AX157" s="283" t="s">
        <v>16007</v>
      </c>
      <c r="AY157" s="283" t="s">
        <v>16028</v>
      </c>
      <c r="AZ157" s="283" t="s">
        <v>16045</v>
      </c>
      <c r="BA157" s="283" t="s">
        <v>36</v>
      </c>
      <c r="BB157" s="341">
        <v>8642.44</v>
      </c>
      <c r="BC157" s="283" t="s">
        <v>16028</v>
      </c>
      <c r="BD157" s="283" t="s">
        <v>16002</v>
      </c>
      <c r="BE157" s="322">
        <f t="shared" si="13"/>
        <v>468</v>
      </c>
      <c r="BF157" s="323">
        <f t="shared" si="14"/>
        <v>15.6</v>
      </c>
    </row>
    <row r="158" spans="1:58" ht="15.75" customHeight="1" x14ac:dyDescent="0.25">
      <c r="A158" s="275" t="s">
        <v>10798</v>
      </c>
      <c r="B158" s="275">
        <v>14</v>
      </c>
      <c r="C158" s="275" t="s">
        <v>2528</v>
      </c>
      <c r="D158" s="275" t="s">
        <v>2531</v>
      </c>
      <c r="E158" s="275" t="s">
        <v>15553</v>
      </c>
      <c r="F158" s="275" t="s">
        <v>15064</v>
      </c>
      <c r="G158" s="275" t="s">
        <v>13987</v>
      </c>
      <c r="H158" s="275" t="s">
        <v>7456</v>
      </c>
      <c r="I158" s="324">
        <v>8003.99</v>
      </c>
      <c r="J158" s="324">
        <v>0</v>
      </c>
      <c r="K158" s="289">
        <f t="shared" ref="K158:K177" si="18">I158-J158</f>
        <v>8003.99</v>
      </c>
      <c r="L158" s="289">
        <v>0</v>
      </c>
      <c r="M158" s="289" t="s">
        <v>16077</v>
      </c>
      <c r="N158" s="297" t="s">
        <v>7842</v>
      </c>
      <c r="O158" s="283">
        <v>1929866</v>
      </c>
      <c r="P158" s="283" t="s">
        <v>15909</v>
      </c>
      <c r="Q158" s="283" t="s">
        <v>15930</v>
      </c>
      <c r="R158" s="283" t="s">
        <v>2646</v>
      </c>
      <c r="S158" s="283" t="s">
        <v>15950</v>
      </c>
      <c r="T158" s="283" t="s">
        <v>15969</v>
      </c>
      <c r="U158" s="283" t="s">
        <v>15986</v>
      </c>
      <c r="V158" s="275"/>
      <c r="W158" s="341">
        <v>7036.17</v>
      </c>
      <c r="X158" s="341">
        <v>10000</v>
      </c>
      <c r="Y158" s="324">
        <v>0</v>
      </c>
      <c r="Z158" s="324">
        <v>0</v>
      </c>
      <c r="AA158" s="273">
        <v>0</v>
      </c>
      <c r="AB158" s="341">
        <v>7036.17</v>
      </c>
      <c r="AC158" s="283" t="s">
        <v>50</v>
      </c>
      <c r="AD158" s="341">
        <v>3518.09</v>
      </c>
      <c r="AE158" s="341">
        <v>0</v>
      </c>
      <c r="AF158" s="283" t="s">
        <v>27</v>
      </c>
      <c r="AG158" s="341">
        <v>0</v>
      </c>
      <c r="AH158" s="283" t="s">
        <v>2629</v>
      </c>
      <c r="AI158" s="283" t="s">
        <v>2630</v>
      </c>
      <c r="AJ158" s="297"/>
      <c r="AK158" s="283" t="s">
        <v>28</v>
      </c>
      <c r="AL158" s="283" t="s">
        <v>37</v>
      </c>
      <c r="AM158" s="283" t="s">
        <v>13405</v>
      </c>
      <c r="AN158" s="283" t="s">
        <v>31</v>
      </c>
      <c r="AO158" s="283" t="s">
        <v>2632</v>
      </c>
      <c r="AP158" s="283" t="s">
        <v>139</v>
      </c>
      <c r="AQ158" s="283" t="s">
        <v>96</v>
      </c>
      <c r="AR158" s="283" t="s">
        <v>84</v>
      </c>
      <c r="AS158" s="403" t="s">
        <v>85</v>
      </c>
      <c r="AT158" s="283" t="s">
        <v>15794</v>
      </c>
      <c r="AU158" s="283" t="s">
        <v>16002</v>
      </c>
      <c r="AV158" s="283" t="s">
        <v>13916</v>
      </c>
      <c r="AW158" s="341">
        <v>0</v>
      </c>
      <c r="AX158" s="283" t="s">
        <v>16008</v>
      </c>
      <c r="AY158" s="283" t="s">
        <v>16029</v>
      </c>
      <c r="AZ158" s="283" t="s">
        <v>16046</v>
      </c>
      <c r="BA158" s="283" t="s">
        <v>36</v>
      </c>
      <c r="BB158" s="341">
        <v>7036.17</v>
      </c>
      <c r="BC158" s="283" t="s">
        <v>16029</v>
      </c>
      <c r="BD158" s="283" t="s">
        <v>16002</v>
      </c>
      <c r="BE158" s="322">
        <f t="shared" si="13"/>
        <v>199</v>
      </c>
      <c r="BF158" s="323">
        <f t="shared" si="14"/>
        <v>6.6333333333333337</v>
      </c>
    </row>
    <row r="159" spans="1:58" ht="15.75" customHeight="1" x14ac:dyDescent="0.25">
      <c r="A159" s="275" t="s">
        <v>10798</v>
      </c>
      <c r="B159" s="275">
        <v>14</v>
      </c>
      <c r="C159" s="275" t="s">
        <v>2528</v>
      </c>
      <c r="D159" s="275" t="s">
        <v>2531</v>
      </c>
      <c r="E159" s="275" t="s">
        <v>15559</v>
      </c>
      <c r="F159" s="275" t="s">
        <v>8718</v>
      </c>
      <c r="G159" s="275" t="s">
        <v>8718</v>
      </c>
      <c r="H159" s="275" t="s">
        <v>57</v>
      </c>
      <c r="I159" s="324">
        <v>3101.6</v>
      </c>
      <c r="J159" s="324">
        <v>3101.6</v>
      </c>
      <c r="K159" s="289">
        <f t="shared" si="18"/>
        <v>0</v>
      </c>
      <c r="L159" s="289">
        <v>310.16000000000003</v>
      </c>
      <c r="M159" s="289" t="s">
        <v>16067</v>
      </c>
      <c r="N159" s="297" t="s">
        <v>7842</v>
      </c>
      <c r="O159" s="283">
        <v>1761062</v>
      </c>
      <c r="P159" s="283" t="s">
        <v>15910</v>
      </c>
      <c r="Q159" s="283" t="s">
        <v>15931</v>
      </c>
      <c r="R159" s="283" t="s">
        <v>2646</v>
      </c>
      <c r="S159" s="283" t="s">
        <v>15951</v>
      </c>
      <c r="T159" s="283" t="s">
        <v>15970</v>
      </c>
      <c r="U159" s="283" t="s">
        <v>15987</v>
      </c>
      <c r="V159" s="275"/>
      <c r="W159" s="341">
        <v>2885</v>
      </c>
      <c r="X159" s="341">
        <v>3375</v>
      </c>
      <c r="Y159" s="324">
        <v>0</v>
      </c>
      <c r="Z159" s="324">
        <v>0</v>
      </c>
      <c r="AA159" s="273">
        <v>0</v>
      </c>
      <c r="AB159" s="341">
        <v>2885</v>
      </c>
      <c r="AC159" s="283" t="s">
        <v>26</v>
      </c>
      <c r="AD159" s="341">
        <v>2885</v>
      </c>
      <c r="AE159" s="341">
        <v>0</v>
      </c>
      <c r="AF159" s="283" t="s">
        <v>27</v>
      </c>
      <c r="AG159" s="341">
        <v>0</v>
      </c>
      <c r="AH159" s="283" t="s">
        <v>2629</v>
      </c>
      <c r="AI159" s="283" t="s">
        <v>2630</v>
      </c>
      <c r="AJ159" s="297"/>
      <c r="AK159" s="283" t="s">
        <v>28</v>
      </c>
      <c r="AL159" s="283" t="s">
        <v>37</v>
      </c>
      <c r="AM159" s="283" t="s">
        <v>12630</v>
      </c>
      <c r="AN159" s="283" t="s">
        <v>45</v>
      </c>
      <c r="AO159" s="283" t="s">
        <v>2634</v>
      </c>
      <c r="AP159" s="283" t="s">
        <v>32</v>
      </c>
      <c r="AQ159" s="283" t="s">
        <v>65</v>
      </c>
      <c r="AR159" s="283" t="s">
        <v>34</v>
      </c>
      <c r="AS159" s="403" t="s">
        <v>71</v>
      </c>
      <c r="AT159" s="283" t="s">
        <v>15794</v>
      </c>
      <c r="AU159" s="283" t="s">
        <v>16002</v>
      </c>
      <c r="AV159" s="283" t="s">
        <v>13913</v>
      </c>
      <c r="AW159" s="341">
        <v>0</v>
      </c>
      <c r="AX159" s="283" t="s">
        <v>16009</v>
      </c>
      <c r="AY159" s="283" t="s">
        <v>16030</v>
      </c>
      <c r="AZ159" s="283" t="s">
        <v>16047</v>
      </c>
      <c r="BA159" s="283" t="s">
        <v>36</v>
      </c>
      <c r="BB159" s="341">
        <v>2885</v>
      </c>
      <c r="BC159" s="283" t="s">
        <v>16030</v>
      </c>
      <c r="BD159" s="283" t="s">
        <v>16002</v>
      </c>
      <c r="BE159" s="322">
        <f t="shared" si="13"/>
        <v>486</v>
      </c>
      <c r="BF159" s="323">
        <f t="shared" si="14"/>
        <v>16.2</v>
      </c>
    </row>
    <row r="160" spans="1:58" ht="15.75" customHeight="1" x14ac:dyDescent="0.25">
      <c r="A160" s="275" t="s">
        <v>10798</v>
      </c>
      <c r="B160" s="275">
        <v>14</v>
      </c>
      <c r="C160" s="275" t="s">
        <v>2528</v>
      </c>
      <c r="D160" s="275" t="s">
        <v>2531</v>
      </c>
      <c r="E160" s="275" t="s">
        <v>15559</v>
      </c>
      <c r="F160" s="275" t="s">
        <v>15053</v>
      </c>
      <c r="G160" s="275" t="s">
        <v>8975</v>
      </c>
      <c r="H160" s="275" t="s">
        <v>57</v>
      </c>
      <c r="I160" s="324">
        <v>2164.73</v>
      </c>
      <c r="J160" s="324">
        <v>2164.73</v>
      </c>
      <c r="K160" s="289">
        <f t="shared" si="18"/>
        <v>0</v>
      </c>
      <c r="L160" s="289">
        <v>0</v>
      </c>
      <c r="M160" s="289" t="s">
        <v>16077</v>
      </c>
      <c r="N160" s="297" t="s">
        <v>7842</v>
      </c>
      <c r="O160" s="283">
        <v>1704584</v>
      </c>
      <c r="P160" s="283" t="s">
        <v>15911</v>
      </c>
      <c r="Q160" s="283" t="s">
        <v>7673</v>
      </c>
      <c r="R160" s="283" t="s">
        <v>2646</v>
      </c>
      <c r="S160" s="283" t="s">
        <v>7674</v>
      </c>
      <c r="T160" s="283" t="s">
        <v>7675</v>
      </c>
      <c r="U160" s="283" t="s">
        <v>15988</v>
      </c>
      <c r="V160" s="275"/>
      <c r="W160" s="341">
        <v>10500</v>
      </c>
      <c r="X160" s="341">
        <v>10500</v>
      </c>
      <c r="Y160" s="324">
        <v>0</v>
      </c>
      <c r="Z160" s="324">
        <v>0</v>
      </c>
      <c r="AA160" s="273">
        <v>0</v>
      </c>
      <c r="AB160" s="341">
        <v>1478</v>
      </c>
      <c r="AC160" s="283" t="s">
        <v>26</v>
      </c>
      <c r="AD160" s="341">
        <v>1478</v>
      </c>
      <c r="AE160" s="341">
        <v>0</v>
      </c>
      <c r="AF160" s="283" t="s">
        <v>27</v>
      </c>
      <c r="AG160" s="341">
        <v>0</v>
      </c>
      <c r="AH160" s="283" t="s">
        <v>2629</v>
      </c>
      <c r="AI160" s="283" t="s">
        <v>2630</v>
      </c>
      <c r="AJ160" s="297"/>
      <c r="AK160" s="283" t="s">
        <v>28</v>
      </c>
      <c r="AL160" s="283" t="s">
        <v>37</v>
      </c>
      <c r="AM160" s="283" t="s">
        <v>12630</v>
      </c>
      <c r="AN160" s="283" t="s">
        <v>31</v>
      </c>
      <c r="AO160" s="283" t="s">
        <v>2632</v>
      </c>
      <c r="AP160" s="283" t="s">
        <v>139</v>
      </c>
      <c r="AQ160" s="283" t="s">
        <v>121</v>
      </c>
      <c r="AR160" s="283" t="s">
        <v>84</v>
      </c>
      <c r="AS160" s="403" t="s">
        <v>85</v>
      </c>
      <c r="AT160" s="283" t="s">
        <v>15794</v>
      </c>
      <c r="AU160" s="283" t="s">
        <v>16003</v>
      </c>
      <c r="AV160" s="283" t="s">
        <v>13910</v>
      </c>
      <c r="AW160" s="341">
        <v>0</v>
      </c>
      <c r="AX160" s="283" t="s">
        <v>16010</v>
      </c>
      <c r="AY160" s="283" t="s">
        <v>12699</v>
      </c>
      <c r="AZ160" s="283" t="s">
        <v>16048</v>
      </c>
      <c r="BA160" s="283" t="s">
        <v>36</v>
      </c>
      <c r="BB160" s="341">
        <v>10500</v>
      </c>
      <c r="BC160" s="283" t="s">
        <v>12699</v>
      </c>
      <c r="BD160" s="283" t="s">
        <v>16003</v>
      </c>
      <c r="BE160" s="322">
        <f t="shared" si="13"/>
        <v>567</v>
      </c>
      <c r="BF160" s="323">
        <f t="shared" si="14"/>
        <v>18.899999999999999</v>
      </c>
    </row>
    <row r="161" spans="1:58" ht="15.75" customHeight="1" x14ac:dyDescent="0.25">
      <c r="A161" s="275" t="s">
        <v>10798</v>
      </c>
      <c r="B161" s="275">
        <v>82</v>
      </c>
      <c r="C161" s="275" t="s">
        <v>2527</v>
      </c>
      <c r="D161" s="275" t="s">
        <v>14333</v>
      </c>
      <c r="E161" s="275" t="s">
        <v>8717</v>
      </c>
      <c r="F161" s="275" t="s">
        <v>15064</v>
      </c>
      <c r="G161" s="275" t="s">
        <v>13987</v>
      </c>
      <c r="H161" s="275" t="s">
        <v>7456</v>
      </c>
      <c r="I161" s="324">
        <v>89410.74</v>
      </c>
      <c r="J161" s="324">
        <v>0</v>
      </c>
      <c r="K161" s="289">
        <f t="shared" si="18"/>
        <v>89410.74</v>
      </c>
      <c r="L161" s="289">
        <v>0</v>
      </c>
      <c r="M161" s="289" t="s">
        <v>16077</v>
      </c>
      <c r="N161" s="297" t="s">
        <v>9686</v>
      </c>
      <c r="O161" s="283">
        <v>775251</v>
      </c>
      <c r="P161" s="283" t="s">
        <v>15912</v>
      </c>
      <c r="Q161" s="283" t="s">
        <v>15932</v>
      </c>
      <c r="R161" s="283" t="s">
        <v>2622</v>
      </c>
      <c r="S161" s="283" t="s">
        <v>15952</v>
      </c>
      <c r="T161" s="283" t="s">
        <v>16078</v>
      </c>
      <c r="U161" s="283" t="s">
        <v>15989</v>
      </c>
      <c r="V161" s="275"/>
      <c r="W161" s="341">
        <v>50243.74</v>
      </c>
      <c r="X161" s="341">
        <v>56453.63</v>
      </c>
      <c r="Y161" s="324">
        <v>0</v>
      </c>
      <c r="Z161" s="324">
        <v>0</v>
      </c>
      <c r="AA161" s="273">
        <v>0</v>
      </c>
      <c r="AB161" s="341">
        <v>50243.74</v>
      </c>
      <c r="AC161" s="283" t="s">
        <v>27</v>
      </c>
      <c r="AD161" s="341">
        <v>0</v>
      </c>
      <c r="AE161" s="341">
        <v>5045</v>
      </c>
      <c r="AF161" s="283" t="s">
        <v>27</v>
      </c>
      <c r="AG161" s="341">
        <v>0</v>
      </c>
      <c r="AH161" s="283" t="s">
        <v>2629</v>
      </c>
      <c r="AI161" s="283" t="s">
        <v>2630</v>
      </c>
      <c r="AJ161" s="297"/>
      <c r="AK161" s="283" t="s">
        <v>28</v>
      </c>
      <c r="AL161" s="283" t="s">
        <v>135</v>
      </c>
      <c r="AM161" s="283" t="s">
        <v>61</v>
      </c>
      <c r="AN161" s="283" t="s">
        <v>45</v>
      </c>
      <c r="AO161" s="283" t="s">
        <v>2653</v>
      </c>
      <c r="AP161" s="283" t="s">
        <v>32</v>
      </c>
      <c r="AQ161" s="283" t="s">
        <v>78</v>
      </c>
      <c r="AR161" s="283" t="s">
        <v>40</v>
      </c>
      <c r="AS161" s="403" t="s">
        <v>41</v>
      </c>
      <c r="AT161" s="283" t="s">
        <v>15794</v>
      </c>
      <c r="AU161" s="283" t="s">
        <v>16004</v>
      </c>
      <c r="AV161" s="283" t="s">
        <v>13534</v>
      </c>
      <c r="AW161" s="341">
        <v>0</v>
      </c>
      <c r="AX161" s="283" t="s">
        <v>16011</v>
      </c>
      <c r="AY161" s="283" t="s">
        <v>14277</v>
      </c>
      <c r="AZ161" s="283" t="s">
        <v>16049</v>
      </c>
      <c r="BA161" s="283" t="s">
        <v>36</v>
      </c>
      <c r="BB161" s="341">
        <v>50243.74</v>
      </c>
      <c r="BC161" s="283" t="s">
        <v>14277</v>
      </c>
      <c r="BD161" s="283" t="s">
        <v>16004</v>
      </c>
      <c r="BE161" s="322">
        <f t="shared" si="13"/>
        <v>2423</v>
      </c>
      <c r="BF161" s="323">
        <f t="shared" si="14"/>
        <v>80.766666666666666</v>
      </c>
    </row>
    <row r="162" spans="1:58" ht="15.75" customHeight="1" x14ac:dyDescent="0.25">
      <c r="A162" s="275" t="s">
        <v>10798</v>
      </c>
      <c r="B162" s="275">
        <v>82</v>
      </c>
      <c r="C162" s="275" t="s">
        <v>2527</v>
      </c>
      <c r="D162" s="275" t="s">
        <v>11932</v>
      </c>
      <c r="E162" s="275" t="s">
        <v>8717</v>
      </c>
      <c r="F162" s="275" t="s">
        <v>15053</v>
      </c>
      <c r="G162" s="275" t="s">
        <v>15059</v>
      </c>
      <c r="H162" s="275" t="s">
        <v>2509</v>
      </c>
      <c r="I162" s="324">
        <v>271211.11</v>
      </c>
      <c r="J162" s="324">
        <v>260000</v>
      </c>
      <c r="K162" s="289">
        <f t="shared" si="18"/>
        <v>11211.109999999986</v>
      </c>
      <c r="L162" s="289">
        <v>23636.36</v>
      </c>
      <c r="M162" s="289" t="s">
        <v>16070</v>
      </c>
      <c r="N162" s="297" t="s">
        <v>9686</v>
      </c>
      <c r="O162" s="283">
        <v>500199</v>
      </c>
      <c r="P162" s="283" t="s">
        <v>15913</v>
      </c>
      <c r="Q162" s="283" t="s">
        <v>15933</v>
      </c>
      <c r="R162" s="283" t="s">
        <v>2622</v>
      </c>
      <c r="S162" s="283" t="s">
        <v>15953</v>
      </c>
      <c r="T162" s="283" t="s">
        <v>15971</v>
      </c>
      <c r="U162" s="283" t="s">
        <v>15990</v>
      </c>
      <c r="V162" s="275"/>
      <c r="W162" s="341">
        <v>80000</v>
      </c>
      <c r="X162" s="341">
        <v>80000</v>
      </c>
      <c r="Y162" s="324">
        <v>0</v>
      </c>
      <c r="Z162" s="324">
        <v>0</v>
      </c>
      <c r="AA162" s="273">
        <v>0</v>
      </c>
      <c r="AB162" s="341">
        <v>80000</v>
      </c>
      <c r="AC162" s="283" t="s">
        <v>26</v>
      </c>
      <c r="AD162" s="341">
        <v>80000</v>
      </c>
      <c r="AE162" s="341">
        <v>8000</v>
      </c>
      <c r="AF162" s="283" t="s">
        <v>27</v>
      </c>
      <c r="AG162" s="341">
        <v>0</v>
      </c>
      <c r="AH162" s="283" t="s">
        <v>2629</v>
      </c>
      <c r="AI162" s="283" t="s">
        <v>2630</v>
      </c>
      <c r="AJ162" s="297"/>
      <c r="AK162" s="283" t="s">
        <v>28</v>
      </c>
      <c r="AL162" s="283" t="s">
        <v>135</v>
      </c>
      <c r="AM162" s="283" t="s">
        <v>38</v>
      </c>
      <c r="AN162" s="283" t="s">
        <v>45</v>
      </c>
      <c r="AO162" s="283" t="s">
        <v>2634</v>
      </c>
      <c r="AP162" s="283" t="s">
        <v>32</v>
      </c>
      <c r="AQ162" s="283" t="s">
        <v>318</v>
      </c>
      <c r="AR162" s="283" t="s">
        <v>34</v>
      </c>
      <c r="AS162" s="403" t="s">
        <v>71</v>
      </c>
      <c r="AT162" s="283" t="s">
        <v>15794</v>
      </c>
      <c r="AU162" s="283" t="s">
        <v>16005</v>
      </c>
      <c r="AV162" s="283" t="s">
        <v>2643</v>
      </c>
      <c r="AW162" s="341">
        <v>0</v>
      </c>
      <c r="AX162" s="283" t="s">
        <v>16012</v>
      </c>
      <c r="AY162" s="283" t="s">
        <v>16031</v>
      </c>
      <c r="AZ162" s="283" t="s">
        <v>16050</v>
      </c>
      <c r="BA162" s="283" t="s">
        <v>36</v>
      </c>
      <c r="BB162" s="341">
        <v>80000</v>
      </c>
      <c r="BC162" s="283" t="s">
        <v>16031</v>
      </c>
      <c r="BD162" s="283" t="s">
        <v>16005</v>
      </c>
      <c r="BE162" s="322">
        <f t="shared" si="13"/>
        <v>3277</v>
      </c>
      <c r="BF162" s="323">
        <f t="shared" si="14"/>
        <v>109.23333333333333</v>
      </c>
    </row>
    <row r="163" spans="1:58" ht="15.75" customHeight="1" x14ac:dyDescent="0.25">
      <c r="A163" s="275" t="s">
        <v>10798</v>
      </c>
      <c r="B163" s="275">
        <v>93</v>
      </c>
      <c r="C163" s="275" t="s">
        <v>2527</v>
      </c>
      <c r="D163" s="275" t="s">
        <v>2539</v>
      </c>
      <c r="E163" s="275" t="s">
        <v>8717</v>
      </c>
      <c r="F163" s="275" t="s">
        <v>15053</v>
      </c>
      <c r="G163" s="275" t="s">
        <v>16089</v>
      </c>
      <c r="H163" s="275" t="s">
        <v>7456</v>
      </c>
      <c r="I163" s="324">
        <v>16617.36</v>
      </c>
      <c r="J163" s="324">
        <v>0</v>
      </c>
      <c r="K163" s="289">
        <f t="shared" si="18"/>
        <v>16617.36</v>
      </c>
      <c r="L163" s="289">
        <v>0</v>
      </c>
      <c r="M163" s="289" t="s">
        <v>16077</v>
      </c>
      <c r="N163" s="297" t="s">
        <v>9686</v>
      </c>
      <c r="O163" s="283">
        <v>1187309</v>
      </c>
      <c r="P163" s="283" t="s">
        <v>15914</v>
      </c>
      <c r="Q163" s="283" t="s">
        <v>15934</v>
      </c>
      <c r="R163" s="283" t="s">
        <v>2622</v>
      </c>
      <c r="S163" s="283" t="s">
        <v>15954</v>
      </c>
      <c r="T163" s="283" t="s">
        <v>15972</v>
      </c>
      <c r="U163" s="283" t="s">
        <v>9956</v>
      </c>
      <c r="V163" s="275"/>
      <c r="W163" s="341">
        <v>6200</v>
      </c>
      <c r="X163" s="341">
        <v>6200</v>
      </c>
      <c r="Y163" s="324">
        <v>0</v>
      </c>
      <c r="Z163" s="324">
        <v>0</v>
      </c>
      <c r="AA163" s="273">
        <v>0</v>
      </c>
      <c r="AB163" s="341">
        <v>6200</v>
      </c>
      <c r="AC163" s="283" t="s">
        <v>50</v>
      </c>
      <c r="AD163" s="341">
        <v>3100</v>
      </c>
      <c r="AE163" s="341">
        <v>0</v>
      </c>
      <c r="AF163" s="283" t="s">
        <v>27</v>
      </c>
      <c r="AG163" s="341">
        <v>0</v>
      </c>
      <c r="AH163" s="283" t="s">
        <v>2629</v>
      </c>
      <c r="AI163" s="283" t="s">
        <v>2630</v>
      </c>
      <c r="AJ163" s="297"/>
      <c r="AK163" s="283" t="s">
        <v>28</v>
      </c>
      <c r="AL163" s="283" t="s">
        <v>135</v>
      </c>
      <c r="AM163" s="283" t="s">
        <v>136</v>
      </c>
      <c r="AN163" s="283" t="s">
        <v>45</v>
      </c>
      <c r="AO163" s="283" t="s">
        <v>2634</v>
      </c>
      <c r="AP163" s="283" t="s">
        <v>32</v>
      </c>
      <c r="AQ163" s="283" t="s">
        <v>6879</v>
      </c>
      <c r="AR163" s="283" t="s">
        <v>40</v>
      </c>
      <c r="AS163" s="403" t="s">
        <v>41</v>
      </c>
      <c r="AT163" s="283" t="s">
        <v>15794</v>
      </c>
      <c r="AU163" s="283" t="s">
        <v>16002</v>
      </c>
      <c r="AV163" s="283" t="s">
        <v>13534</v>
      </c>
      <c r="AW163" s="341">
        <v>0</v>
      </c>
      <c r="AX163" s="283" t="s">
        <v>16013</v>
      </c>
      <c r="AY163" s="283" t="s">
        <v>16032</v>
      </c>
      <c r="AZ163" s="283" t="s">
        <v>16051</v>
      </c>
      <c r="BA163" s="283" t="s">
        <v>36</v>
      </c>
      <c r="BB163" s="341">
        <v>6200</v>
      </c>
      <c r="BC163" s="283" t="s">
        <v>16032</v>
      </c>
      <c r="BD163" s="283" t="s">
        <v>16002</v>
      </c>
      <c r="BE163" s="322">
        <f t="shared" si="13"/>
        <v>1851</v>
      </c>
      <c r="BF163" s="323">
        <f t="shared" si="14"/>
        <v>61.7</v>
      </c>
    </row>
    <row r="164" spans="1:58" ht="15.75" customHeight="1" x14ac:dyDescent="0.25">
      <c r="A164" s="275" t="s">
        <v>10798</v>
      </c>
      <c r="B164" s="275">
        <v>82</v>
      </c>
      <c r="C164" s="275" t="s">
        <v>2527</v>
      </c>
      <c r="D164" s="275" t="s">
        <v>11715</v>
      </c>
      <c r="E164" s="275" t="s">
        <v>8717</v>
      </c>
      <c r="F164" s="275" t="s">
        <v>15053</v>
      </c>
      <c r="G164" s="275" t="s">
        <v>8975</v>
      </c>
      <c r="H164" s="275" t="s">
        <v>7456</v>
      </c>
      <c r="I164" s="324">
        <v>399382.46</v>
      </c>
      <c r="J164" s="324">
        <v>0</v>
      </c>
      <c r="K164" s="289">
        <f t="shared" si="18"/>
        <v>399382.46</v>
      </c>
      <c r="L164" s="289">
        <v>0</v>
      </c>
      <c r="M164" s="289" t="s">
        <v>16077</v>
      </c>
      <c r="N164" s="297" t="s">
        <v>7842</v>
      </c>
      <c r="O164" s="283">
        <v>1619141</v>
      </c>
      <c r="P164" s="283" t="s">
        <v>15915</v>
      </c>
      <c r="Q164" s="283" t="s">
        <v>15935</v>
      </c>
      <c r="R164" s="283" t="s">
        <v>2622</v>
      </c>
      <c r="S164" s="283" t="s">
        <v>15955</v>
      </c>
      <c r="T164" s="283" t="s">
        <v>15973</v>
      </c>
      <c r="U164" s="283" t="s">
        <v>15817</v>
      </c>
      <c r="V164" s="275"/>
      <c r="W164" s="341">
        <v>246730.25</v>
      </c>
      <c r="X164" s="341">
        <v>246730.25</v>
      </c>
      <c r="Y164" s="324">
        <v>0</v>
      </c>
      <c r="Z164" s="324">
        <v>0</v>
      </c>
      <c r="AA164" s="273">
        <v>0</v>
      </c>
      <c r="AB164" s="341">
        <v>246730.25</v>
      </c>
      <c r="AC164" s="283" t="s">
        <v>50</v>
      </c>
      <c r="AD164" s="341">
        <v>123365.13</v>
      </c>
      <c r="AE164" s="341">
        <v>0</v>
      </c>
      <c r="AF164" s="283" t="s">
        <v>27</v>
      </c>
      <c r="AG164" s="341">
        <v>0</v>
      </c>
      <c r="AH164" s="283" t="s">
        <v>2629</v>
      </c>
      <c r="AI164" s="283" t="s">
        <v>2630</v>
      </c>
      <c r="AJ164" s="297"/>
      <c r="AK164" s="283" t="s">
        <v>28</v>
      </c>
      <c r="AL164" s="283" t="s">
        <v>135</v>
      </c>
      <c r="AM164" s="283" t="s">
        <v>136</v>
      </c>
      <c r="AN164" s="283" t="s">
        <v>31</v>
      </c>
      <c r="AO164" s="283" t="s">
        <v>2665</v>
      </c>
      <c r="AP164" s="283" t="s">
        <v>32</v>
      </c>
      <c r="AQ164" s="283" t="s">
        <v>39</v>
      </c>
      <c r="AR164" s="283" t="s">
        <v>40</v>
      </c>
      <c r="AS164" s="403" t="s">
        <v>41</v>
      </c>
      <c r="AT164" s="283" t="s">
        <v>15794</v>
      </c>
      <c r="AU164" s="283" t="s">
        <v>16006</v>
      </c>
      <c r="AV164" s="283" t="s">
        <v>13911</v>
      </c>
      <c r="AW164" s="341">
        <v>0</v>
      </c>
      <c r="AX164" s="283" t="s">
        <v>16014</v>
      </c>
      <c r="AY164" s="283" t="s">
        <v>16033</v>
      </c>
      <c r="AZ164" s="283" t="s">
        <v>16052</v>
      </c>
      <c r="BA164" s="283" t="s">
        <v>36</v>
      </c>
      <c r="BB164" s="341">
        <v>246730.25</v>
      </c>
      <c r="BC164" s="283" t="s">
        <v>16033</v>
      </c>
      <c r="BD164" s="283" t="s">
        <v>16006</v>
      </c>
      <c r="BE164" s="322">
        <f t="shared" si="13"/>
        <v>712</v>
      </c>
      <c r="BF164" s="323">
        <f t="shared" si="14"/>
        <v>23.733333333333334</v>
      </c>
    </row>
    <row r="165" spans="1:58" ht="15.75" customHeight="1" x14ac:dyDescent="0.25">
      <c r="A165" s="275" t="s">
        <v>10798</v>
      </c>
      <c r="B165" s="275">
        <v>77</v>
      </c>
      <c r="C165" s="275" t="s">
        <v>2527</v>
      </c>
      <c r="D165" s="275" t="s">
        <v>11732</v>
      </c>
      <c r="E165" s="275" t="s">
        <v>11243</v>
      </c>
      <c r="F165" s="275" t="s">
        <v>15053</v>
      </c>
      <c r="G165" s="275" t="s">
        <v>15060</v>
      </c>
      <c r="H165" s="275" t="s">
        <v>43</v>
      </c>
      <c r="I165" s="324">
        <v>274330.59999999998</v>
      </c>
      <c r="J165" s="324">
        <v>274330.59999999998</v>
      </c>
      <c r="K165" s="289">
        <f t="shared" si="18"/>
        <v>0</v>
      </c>
      <c r="L165" s="289">
        <v>34887.51</v>
      </c>
      <c r="M165" s="289" t="s">
        <v>16070</v>
      </c>
      <c r="N165" s="297" t="s">
        <v>7842</v>
      </c>
      <c r="O165" s="283">
        <v>1149327</v>
      </c>
      <c r="P165" s="283" t="s">
        <v>15916</v>
      </c>
      <c r="Q165" s="283" t="s">
        <v>15936</v>
      </c>
      <c r="R165" s="283" t="s">
        <v>2622</v>
      </c>
      <c r="S165" s="297"/>
      <c r="T165" s="297"/>
      <c r="U165" s="297"/>
      <c r="V165" s="275"/>
      <c r="W165" s="341">
        <v>100000</v>
      </c>
      <c r="X165" s="341">
        <v>100000</v>
      </c>
      <c r="Y165" s="324">
        <v>0</v>
      </c>
      <c r="Z165" s="324">
        <v>0</v>
      </c>
      <c r="AA165" s="273">
        <v>0</v>
      </c>
      <c r="AB165" s="341">
        <v>100000</v>
      </c>
      <c r="AC165" s="283" t="s">
        <v>26</v>
      </c>
      <c r="AD165" s="341">
        <v>100000</v>
      </c>
      <c r="AE165" s="341">
        <v>6859.65</v>
      </c>
      <c r="AF165" s="283" t="s">
        <v>27</v>
      </c>
      <c r="AG165" s="341">
        <v>0</v>
      </c>
      <c r="AH165" s="283" t="s">
        <v>2624</v>
      </c>
      <c r="AI165" s="283" t="s">
        <v>2625</v>
      </c>
      <c r="AJ165" s="283" t="s">
        <v>2626</v>
      </c>
      <c r="AK165" s="283" t="s">
        <v>28</v>
      </c>
      <c r="AL165" s="283" t="s">
        <v>135</v>
      </c>
      <c r="AM165" s="283" t="s">
        <v>136</v>
      </c>
      <c r="AN165" s="283" t="s">
        <v>31</v>
      </c>
      <c r="AO165" s="283" t="s">
        <v>2634</v>
      </c>
      <c r="AP165" s="283" t="s">
        <v>32</v>
      </c>
      <c r="AQ165" s="283" t="s">
        <v>157</v>
      </c>
      <c r="AR165" s="283" t="s">
        <v>40</v>
      </c>
      <c r="AS165" s="403" t="s">
        <v>41</v>
      </c>
      <c r="AT165" s="283" t="s">
        <v>15794</v>
      </c>
      <c r="AU165" s="283" t="s">
        <v>16006</v>
      </c>
      <c r="AV165" s="283" t="s">
        <v>13909</v>
      </c>
      <c r="AW165" s="341">
        <v>0</v>
      </c>
      <c r="AX165" s="283" t="s">
        <v>16015</v>
      </c>
      <c r="AY165" s="283" t="s">
        <v>16034</v>
      </c>
      <c r="AZ165" s="283" t="s">
        <v>12234</v>
      </c>
      <c r="BA165" s="283" t="s">
        <v>600</v>
      </c>
      <c r="BB165" s="341">
        <v>100000</v>
      </c>
      <c r="BC165" s="283" t="s">
        <v>16034</v>
      </c>
      <c r="BD165" s="283" t="s">
        <v>16006</v>
      </c>
      <c r="BE165" s="322">
        <f t="shared" si="13"/>
        <v>2200</v>
      </c>
      <c r="BF165" s="323">
        <f t="shared" si="14"/>
        <v>73.333333333333329</v>
      </c>
    </row>
    <row r="166" spans="1:58" ht="15.75" customHeight="1" x14ac:dyDescent="0.25">
      <c r="A166" s="275" t="s">
        <v>10798</v>
      </c>
      <c r="B166" s="275">
        <v>93</v>
      </c>
      <c r="C166" s="275" t="s">
        <v>2527</v>
      </c>
      <c r="D166" s="275" t="s">
        <v>2530</v>
      </c>
      <c r="E166" s="275" t="s">
        <v>8717</v>
      </c>
      <c r="F166" s="275" t="s">
        <v>15053</v>
      </c>
      <c r="G166" s="275" t="s">
        <v>15059</v>
      </c>
      <c r="H166" s="275" t="s">
        <v>2509</v>
      </c>
      <c r="I166" s="324">
        <v>249827.19</v>
      </c>
      <c r="J166" s="324">
        <v>230000</v>
      </c>
      <c r="K166" s="289">
        <f t="shared" si="18"/>
        <v>19827.190000000002</v>
      </c>
      <c r="L166" s="289">
        <v>23000</v>
      </c>
      <c r="M166" s="289" t="s">
        <v>16067</v>
      </c>
      <c r="N166" s="297" t="s">
        <v>7842</v>
      </c>
      <c r="O166" s="283">
        <v>1390758</v>
      </c>
      <c r="P166" s="283" t="s">
        <v>15917</v>
      </c>
      <c r="Q166" s="283" t="s">
        <v>15937</v>
      </c>
      <c r="R166" s="283" t="s">
        <v>2622</v>
      </c>
      <c r="S166" s="283" t="s">
        <v>15956</v>
      </c>
      <c r="T166" s="283" t="s">
        <v>15974</v>
      </c>
      <c r="U166" s="283" t="s">
        <v>15991</v>
      </c>
      <c r="V166" s="275"/>
      <c r="W166" s="341">
        <v>183877</v>
      </c>
      <c r="X166" s="341">
        <v>183877</v>
      </c>
      <c r="Y166" s="324">
        <v>0</v>
      </c>
      <c r="Z166" s="324">
        <v>0</v>
      </c>
      <c r="AA166" s="273">
        <v>0</v>
      </c>
      <c r="AB166" s="341">
        <v>183877</v>
      </c>
      <c r="AC166" s="283" t="s">
        <v>26</v>
      </c>
      <c r="AD166" s="341">
        <v>183877</v>
      </c>
      <c r="AE166" s="341">
        <v>0</v>
      </c>
      <c r="AF166" s="283" t="s">
        <v>27</v>
      </c>
      <c r="AG166" s="341">
        <v>0</v>
      </c>
      <c r="AH166" s="283" t="s">
        <v>2629</v>
      </c>
      <c r="AI166" s="283" t="s">
        <v>2630</v>
      </c>
      <c r="AJ166" s="297"/>
      <c r="AK166" s="283" t="s">
        <v>28</v>
      </c>
      <c r="AL166" s="283" t="s">
        <v>135</v>
      </c>
      <c r="AM166" s="283" t="s">
        <v>136</v>
      </c>
      <c r="AN166" s="283" t="s">
        <v>31</v>
      </c>
      <c r="AO166" s="283" t="s">
        <v>2644</v>
      </c>
      <c r="AP166" s="283" t="s">
        <v>32</v>
      </c>
      <c r="AQ166" s="283" t="s">
        <v>11586</v>
      </c>
      <c r="AR166" s="283" t="s">
        <v>34</v>
      </c>
      <c r="AS166" s="403" t="s">
        <v>71</v>
      </c>
      <c r="AT166" s="283" t="s">
        <v>15794</v>
      </c>
      <c r="AU166" s="283" t="s">
        <v>16006</v>
      </c>
      <c r="AV166" s="283" t="s">
        <v>2637</v>
      </c>
      <c r="AW166" s="341">
        <v>0</v>
      </c>
      <c r="AX166" s="283" t="s">
        <v>16016</v>
      </c>
      <c r="AY166" s="283" t="s">
        <v>16035</v>
      </c>
      <c r="AZ166" s="283" t="s">
        <v>16053</v>
      </c>
      <c r="BA166" s="283" t="s">
        <v>36</v>
      </c>
      <c r="BB166" s="341">
        <v>183877</v>
      </c>
      <c r="BC166" s="283" t="s">
        <v>16035</v>
      </c>
      <c r="BD166" s="283" t="s">
        <v>16006</v>
      </c>
      <c r="BE166" s="322">
        <f t="shared" si="13"/>
        <v>1372</v>
      </c>
      <c r="BF166" s="323">
        <f t="shared" si="14"/>
        <v>45.733333333333334</v>
      </c>
    </row>
    <row r="167" spans="1:58" ht="15.75" customHeight="1" x14ac:dyDescent="0.25">
      <c r="A167" s="275" t="s">
        <v>10798</v>
      </c>
      <c r="B167" s="275">
        <v>82</v>
      </c>
      <c r="C167" s="275" t="s">
        <v>2527</v>
      </c>
      <c r="D167" s="275" t="s">
        <v>2550</v>
      </c>
      <c r="E167" s="275" t="s">
        <v>8717</v>
      </c>
      <c r="F167" s="275" t="s">
        <v>15053</v>
      </c>
      <c r="G167" s="275" t="s">
        <v>15059</v>
      </c>
      <c r="H167" s="275" t="s">
        <v>2509</v>
      </c>
      <c r="I167" s="324">
        <v>60299.75</v>
      </c>
      <c r="J167" s="324">
        <v>50464.36</v>
      </c>
      <c r="K167" s="289">
        <f t="shared" si="18"/>
        <v>9835.39</v>
      </c>
      <c r="L167" s="289">
        <v>10092.870000000001</v>
      </c>
      <c r="M167" s="289" t="s">
        <v>16071</v>
      </c>
      <c r="N167" s="297" t="s">
        <v>7842</v>
      </c>
      <c r="O167" s="283">
        <v>1480368</v>
      </c>
      <c r="P167" s="283" t="s">
        <v>15918</v>
      </c>
      <c r="Q167" s="283" t="s">
        <v>15938</v>
      </c>
      <c r="R167" s="283" t="s">
        <v>2622</v>
      </c>
      <c r="S167" s="283" t="s">
        <v>15957</v>
      </c>
      <c r="T167" s="283" t="s">
        <v>15975</v>
      </c>
      <c r="U167" s="283" t="s">
        <v>15992</v>
      </c>
      <c r="V167" s="275"/>
      <c r="W167" s="341">
        <v>35401.21</v>
      </c>
      <c r="X167" s="341">
        <v>35401.21</v>
      </c>
      <c r="Y167" s="324">
        <v>0</v>
      </c>
      <c r="Z167" s="324">
        <v>0</v>
      </c>
      <c r="AA167" s="273">
        <v>0</v>
      </c>
      <c r="AB167" s="341">
        <v>31936.85</v>
      </c>
      <c r="AC167" s="283" t="s">
        <v>26</v>
      </c>
      <c r="AD167" s="341">
        <v>31936.85</v>
      </c>
      <c r="AE167" s="341">
        <v>0</v>
      </c>
      <c r="AF167" s="283" t="s">
        <v>27</v>
      </c>
      <c r="AG167" s="341">
        <v>0</v>
      </c>
      <c r="AH167" s="283" t="s">
        <v>2629</v>
      </c>
      <c r="AI167" s="283" t="s">
        <v>2625</v>
      </c>
      <c r="AJ167" s="283" t="s">
        <v>2626</v>
      </c>
      <c r="AK167" s="283" t="s">
        <v>28</v>
      </c>
      <c r="AL167" s="283" t="s">
        <v>135</v>
      </c>
      <c r="AM167" s="283" t="s">
        <v>136</v>
      </c>
      <c r="AN167" s="283" t="s">
        <v>45</v>
      </c>
      <c r="AO167" s="283" t="s">
        <v>2644</v>
      </c>
      <c r="AP167" s="283" t="s">
        <v>32</v>
      </c>
      <c r="AQ167" s="283" t="s">
        <v>317</v>
      </c>
      <c r="AR167" s="283" t="s">
        <v>273</v>
      </c>
      <c r="AS167" s="403" t="s">
        <v>10384</v>
      </c>
      <c r="AT167" s="283" t="s">
        <v>15794</v>
      </c>
      <c r="AU167" s="283" t="s">
        <v>16006</v>
      </c>
      <c r="AV167" s="283" t="s">
        <v>2637</v>
      </c>
      <c r="AW167" s="341">
        <v>0</v>
      </c>
      <c r="AX167" s="283" t="s">
        <v>16017</v>
      </c>
      <c r="AY167" s="283" t="s">
        <v>14290</v>
      </c>
      <c r="AZ167" s="283" t="s">
        <v>16054</v>
      </c>
      <c r="BA167" s="283" t="s">
        <v>36</v>
      </c>
      <c r="BB167" s="341">
        <v>35401.21</v>
      </c>
      <c r="BC167" s="283" t="s">
        <v>14290</v>
      </c>
      <c r="BD167" s="283" t="s">
        <v>16006</v>
      </c>
      <c r="BE167" s="322">
        <f t="shared" si="13"/>
        <v>1002</v>
      </c>
      <c r="BF167" s="323">
        <f t="shared" si="14"/>
        <v>33.4</v>
      </c>
    </row>
    <row r="168" spans="1:58" ht="15.75" customHeight="1" x14ac:dyDescent="0.25">
      <c r="A168" s="275" t="s">
        <v>10798</v>
      </c>
      <c r="B168" s="275">
        <v>81</v>
      </c>
      <c r="C168" s="275" t="s">
        <v>2527</v>
      </c>
      <c r="D168" s="275" t="s">
        <v>16063</v>
      </c>
      <c r="E168" s="275" t="s">
        <v>8717</v>
      </c>
      <c r="F168" s="275" t="s">
        <v>15053</v>
      </c>
      <c r="G168" s="275" t="s">
        <v>16089</v>
      </c>
      <c r="H168" s="275" t="s">
        <v>15061</v>
      </c>
      <c r="I168" s="324">
        <v>408093.55</v>
      </c>
      <c r="J168" s="324">
        <v>408093.55</v>
      </c>
      <c r="K168" s="289">
        <f t="shared" si="18"/>
        <v>0</v>
      </c>
      <c r="L168" s="289">
        <v>62075.839999999997</v>
      </c>
      <c r="M168" s="289" t="s">
        <v>16070</v>
      </c>
      <c r="N168" s="297" t="s">
        <v>9686</v>
      </c>
      <c r="O168" s="283">
        <v>1149032</v>
      </c>
      <c r="P168" s="283" t="s">
        <v>15919</v>
      </c>
      <c r="Q168" s="283" t="s">
        <v>15939</v>
      </c>
      <c r="R168" s="283" t="s">
        <v>2622</v>
      </c>
      <c r="S168" s="283" t="s">
        <v>15958</v>
      </c>
      <c r="T168" s="283" t="s">
        <v>15976</v>
      </c>
      <c r="U168" s="283" t="s">
        <v>15993</v>
      </c>
      <c r="V168" s="275"/>
      <c r="W168" s="341">
        <v>124771.18</v>
      </c>
      <c r="X168" s="341">
        <v>124771.18</v>
      </c>
      <c r="Y168" s="324">
        <v>0</v>
      </c>
      <c r="Z168" s="324">
        <v>0</v>
      </c>
      <c r="AA168" s="273">
        <v>0</v>
      </c>
      <c r="AB168" s="341">
        <v>124771.18</v>
      </c>
      <c r="AC168" s="283" t="s">
        <v>26</v>
      </c>
      <c r="AD168" s="341">
        <v>124771.18</v>
      </c>
      <c r="AE168" s="341">
        <v>2381.06</v>
      </c>
      <c r="AF168" s="283" t="s">
        <v>27</v>
      </c>
      <c r="AG168" s="341">
        <v>0</v>
      </c>
      <c r="AH168" s="297"/>
      <c r="AI168" s="283" t="s">
        <v>2625</v>
      </c>
      <c r="AJ168" s="283" t="s">
        <v>2626</v>
      </c>
      <c r="AK168" s="283" t="s">
        <v>28</v>
      </c>
      <c r="AL168" s="283" t="s">
        <v>135</v>
      </c>
      <c r="AM168" s="283" t="s">
        <v>136</v>
      </c>
      <c r="AN168" s="283" t="s">
        <v>31</v>
      </c>
      <c r="AO168" s="283" t="s">
        <v>2644</v>
      </c>
      <c r="AP168" s="283" t="s">
        <v>32</v>
      </c>
      <c r="AQ168" s="283" t="s">
        <v>153</v>
      </c>
      <c r="AR168" s="283" t="s">
        <v>89</v>
      </c>
      <c r="AS168" s="403" t="s">
        <v>10384</v>
      </c>
      <c r="AT168" s="283" t="s">
        <v>15794</v>
      </c>
      <c r="AU168" s="283" t="s">
        <v>16004</v>
      </c>
      <c r="AV168" s="283" t="s">
        <v>13909</v>
      </c>
      <c r="AW168" s="341">
        <v>0</v>
      </c>
      <c r="AX168" s="283" t="s">
        <v>16018</v>
      </c>
      <c r="AY168" s="283" t="s">
        <v>16036</v>
      </c>
      <c r="AZ168" s="283" t="s">
        <v>12881</v>
      </c>
      <c r="BA168" s="283" t="s">
        <v>36</v>
      </c>
      <c r="BB168" s="341">
        <v>124771.18</v>
      </c>
      <c r="BC168" s="283" t="s">
        <v>16036</v>
      </c>
      <c r="BD168" s="283" t="s">
        <v>16004</v>
      </c>
      <c r="BE168" s="322">
        <f t="shared" si="13"/>
        <v>3377</v>
      </c>
      <c r="BF168" s="323">
        <f t="shared" si="14"/>
        <v>112.56666666666666</v>
      </c>
    </row>
    <row r="169" spans="1:58" ht="15.75" customHeight="1" x14ac:dyDescent="0.25">
      <c r="A169" s="275" t="s">
        <v>10798</v>
      </c>
      <c r="B169" s="275">
        <v>93</v>
      </c>
      <c r="C169" s="275" t="s">
        <v>2527</v>
      </c>
      <c r="D169" s="275" t="s">
        <v>2534</v>
      </c>
      <c r="E169" s="275" t="s">
        <v>15063</v>
      </c>
      <c r="F169" s="275" t="s">
        <v>15053</v>
      </c>
      <c r="G169" s="275" t="s">
        <v>15054</v>
      </c>
      <c r="H169" s="275" t="s">
        <v>2509</v>
      </c>
      <c r="I169" s="324">
        <v>100166.35</v>
      </c>
      <c r="J169" s="324">
        <v>86000</v>
      </c>
      <c r="K169" s="289">
        <f t="shared" si="18"/>
        <v>14166.350000000006</v>
      </c>
      <c r="L169" s="289">
        <v>0</v>
      </c>
      <c r="M169" s="289" t="s">
        <v>16077</v>
      </c>
      <c r="N169" s="297" t="s">
        <v>9686</v>
      </c>
      <c r="O169" s="283">
        <v>1242537</v>
      </c>
      <c r="P169" s="283" t="s">
        <v>15920</v>
      </c>
      <c r="Q169" s="283" t="s">
        <v>15940</v>
      </c>
      <c r="R169" s="283" t="s">
        <v>2622</v>
      </c>
      <c r="S169" s="283" t="s">
        <v>15959</v>
      </c>
      <c r="T169" s="283" t="s">
        <v>15977</v>
      </c>
      <c r="U169" s="283" t="s">
        <v>11990</v>
      </c>
      <c r="V169" s="275"/>
      <c r="W169" s="341">
        <v>50000</v>
      </c>
      <c r="X169" s="341">
        <v>50000</v>
      </c>
      <c r="Y169" s="324">
        <v>0</v>
      </c>
      <c r="Z169" s="324">
        <v>0</v>
      </c>
      <c r="AA169" s="273">
        <v>0</v>
      </c>
      <c r="AB169" s="341">
        <v>50000</v>
      </c>
      <c r="AC169" s="283" t="s">
        <v>50</v>
      </c>
      <c r="AD169" s="341">
        <v>25000</v>
      </c>
      <c r="AE169" s="341">
        <v>4941.6099999999997</v>
      </c>
      <c r="AF169" s="283" t="s">
        <v>27</v>
      </c>
      <c r="AG169" s="341">
        <v>0</v>
      </c>
      <c r="AH169" s="283" t="s">
        <v>2629</v>
      </c>
      <c r="AI169" s="283" t="s">
        <v>2630</v>
      </c>
      <c r="AJ169" s="297"/>
      <c r="AK169" s="283" t="s">
        <v>28</v>
      </c>
      <c r="AL169" s="283" t="s">
        <v>135</v>
      </c>
      <c r="AM169" s="283" t="s">
        <v>136</v>
      </c>
      <c r="AN169" s="283" t="s">
        <v>31</v>
      </c>
      <c r="AO169" s="283" t="s">
        <v>32</v>
      </c>
      <c r="AP169" s="283" t="s">
        <v>32</v>
      </c>
      <c r="AQ169" s="283" t="s">
        <v>177</v>
      </c>
      <c r="AR169" s="283" t="s">
        <v>53</v>
      </c>
      <c r="AS169" s="403" t="s">
        <v>71</v>
      </c>
      <c r="AT169" s="283" t="s">
        <v>15794</v>
      </c>
      <c r="AU169" s="283" t="s">
        <v>16004</v>
      </c>
      <c r="AV169" s="283" t="s">
        <v>2637</v>
      </c>
      <c r="AW169" s="341">
        <v>0</v>
      </c>
      <c r="AX169" s="283" t="s">
        <v>16019</v>
      </c>
      <c r="AY169" s="283" t="s">
        <v>16037</v>
      </c>
      <c r="AZ169" s="283" t="s">
        <v>16055</v>
      </c>
      <c r="BA169" s="283" t="s">
        <v>36</v>
      </c>
      <c r="BB169" s="341">
        <v>50000</v>
      </c>
      <c r="BC169" s="283" t="s">
        <v>16037</v>
      </c>
      <c r="BD169" s="283" t="s">
        <v>16004</v>
      </c>
      <c r="BE169" s="322">
        <f t="shared" si="13"/>
        <v>1707</v>
      </c>
      <c r="BF169" s="323">
        <f t="shared" si="14"/>
        <v>56.9</v>
      </c>
    </row>
    <row r="170" spans="1:58" ht="15.75" customHeight="1" x14ac:dyDescent="0.25">
      <c r="A170" s="275" t="s">
        <v>10798</v>
      </c>
      <c r="B170" s="275">
        <v>93</v>
      </c>
      <c r="C170" s="275" t="s">
        <v>2527</v>
      </c>
      <c r="D170" s="275" t="s">
        <v>2529</v>
      </c>
      <c r="E170" s="275" t="s">
        <v>8717</v>
      </c>
      <c r="F170" s="275" t="s">
        <v>15064</v>
      </c>
      <c r="G170" s="275" t="s">
        <v>13987</v>
      </c>
      <c r="H170" s="275" t="s">
        <v>57</v>
      </c>
      <c r="I170" s="324">
        <v>103814.03</v>
      </c>
      <c r="J170" s="324">
        <v>103814.03</v>
      </c>
      <c r="K170" s="289">
        <f t="shared" si="18"/>
        <v>0</v>
      </c>
      <c r="L170" s="289">
        <v>10381.4</v>
      </c>
      <c r="M170" s="289" t="s">
        <v>16067</v>
      </c>
      <c r="N170" s="297" t="s">
        <v>9686</v>
      </c>
      <c r="O170" s="283">
        <v>1148948</v>
      </c>
      <c r="P170" s="283" t="s">
        <v>15921</v>
      </c>
      <c r="Q170" s="283" t="s">
        <v>15941</v>
      </c>
      <c r="R170" s="283" t="s">
        <v>2622</v>
      </c>
      <c r="S170" s="283" t="s">
        <v>15960</v>
      </c>
      <c r="T170" s="283" t="s">
        <v>15978</v>
      </c>
      <c r="U170" s="283" t="s">
        <v>15994</v>
      </c>
      <c r="V170" s="275"/>
      <c r="W170" s="341">
        <v>79141.8</v>
      </c>
      <c r="X170" s="341">
        <v>79141.8</v>
      </c>
      <c r="Y170" s="324">
        <v>0</v>
      </c>
      <c r="Z170" s="324">
        <v>0</v>
      </c>
      <c r="AA170" s="273">
        <v>0</v>
      </c>
      <c r="AB170" s="341">
        <v>79141.8</v>
      </c>
      <c r="AC170" s="283" t="s">
        <v>26</v>
      </c>
      <c r="AD170" s="341">
        <v>79141.8</v>
      </c>
      <c r="AE170" s="341">
        <v>0</v>
      </c>
      <c r="AF170" s="283" t="s">
        <v>27</v>
      </c>
      <c r="AG170" s="341">
        <v>0</v>
      </c>
      <c r="AH170" s="283" t="s">
        <v>2624</v>
      </c>
      <c r="AI170" s="283" t="s">
        <v>2625</v>
      </c>
      <c r="AJ170" s="283" t="s">
        <v>2626</v>
      </c>
      <c r="AK170" s="283" t="s">
        <v>28</v>
      </c>
      <c r="AL170" s="283" t="s">
        <v>135</v>
      </c>
      <c r="AM170" s="283" t="s">
        <v>136</v>
      </c>
      <c r="AN170" s="283" t="s">
        <v>31</v>
      </c>
      <c r="AO170" s="283" t="s">
        <v>2641</v>
      </c>
      <c r="AP170" s="283" t="s">
        <v>32</v>
      </c>
      <c r="AQ170" s="283" t="s">
        <v>113</v>
      </c>
      <c r="AR170" s="283" t="s">
        <v>84</v>
      </c>
      <c r="AS170" s="403" t="s">
        <v>85</v>
      </c>
      <c r="AT170" s="283" t="s">
        <v>15794</v>
      </c>
      <c r="AU170" s="283" t="s">
        <v>16005</v>
      </c>
      <c r="AV170" s="283" t="s">
        <v>13910</v>
      </c>
      <c r="AW170" s="341">
        <v>0</v>
      </c>
      <c r="AX170" s="283" t="s">
        <v>16020</v>
      </c>
      <c r="AY170" s="283" t="s">
        <v>16038</v>
      </c>
      <c r="AZ170" s="283" t="s">
        <v>10454</v>
      </c>
      <c r="BA170" s="283" t="s">
        <v>36</v>
      </c>
      <c r="BB170" s="341">
        <v>79141.8</v>
      </c>
      <c r="BC170" s="283" t="s">
        <v>16038</v>
      </c>
      <c r="BD170" s="283" t="s">
        <v>16005</v>
      </c>
      <c r="BE170" s="322">
        <f t="shared" si="13"/>
        <v>2900</v>
      </c>
      <c r="BF170" s="323">
        <f t="shared" si="14"/>
        <v>96.666666666666671</v>
      </c>
    </row>
    <row r="171" spans="1:58" ht="15.75" customHeight="1" x14ac:dyDescent="0.25">
      <c r="A171" s="275" t="s">
        <v>10798</v>
      </c>
      <c r="B171" s="275">
        <v>14</v>
      </c>
      <c r="C171" s="275" t="s">
        <v>2528</v>
      </c>
      <c r="D171" s="275" t="s">
        <v>2531</v>
      </c>
      <c r="E171" s="275" t="s">
        <v>15553</v>
      </c>
      <c r="F171" s="275" t="s">
        <v>15064</v>
      </c>
      <c r="G171" s="275" t="s">
        <v>13987</v>
      </c>
      <c r="H171" s="275" t="s">
        <v>57</v>
      </c>
      <c r="I171" s="324">
        <v>2879.58</v>
      </c>
      <c r="J171" s="324">
        <v>2879.58</v>
      </c>
      <c r="K171" s="289">
        <f t="shared" si="18"/>
        <v>0</v>
      </c>
      <c r="L171" s="289">
        <v>1000</v>
      </c>
      <c r="M171" s="289" t="s">
        <v>16066</v>
      </c>
      <c r="N171" s="297" t="s">
        <v>7842</v>
      </c>
      <c r="O171" s="283">
        <v>1501440</v>
      </c>
      <c r="P171" s="283" t="s">
        <v>15922</v>
      </c>
      <c r="Q171" s="283" t="s">
        <v>15942</v>
      </c>
      <c r="R171" s="283" t="s">
        <v>2622</v>
      </c>
      <c r="S171" s="283" t="s">
        <v>15961</v>
      </c>
      <c r="T171" s="283" t="s">
        <v>15979</v>
      </c>
      <c r="U171" s="283" t="s">
        <v>15995</v>
      </c>
      <c r="V171" s="275"/>
      <c r="W171" s="341">
        <v>8016.81</v>
      </c>
      <c r="X171" s="341">
        <v>14000</v>
      </c>
      <c r="Y171" s="324">
        <v>0</v>
      </c>
      <c r="Z171" s="324">
        <v>0</v>
      </c>
      <c r="AA171" s="273">
        <v>0</v>
      </c>
      <c r="AB171" s="341">
        <v>2879.58</v>
      </c>
      <c r="AC171" s="283" t="s">
        <v>26</v>
      </c>
      <c r="AD171" s="341">
        <v>2879.58</v>
      </c>
      <c r="AE171" s="341">
        <v>0</v>
      </c>
      <c r="AF171" s="283" t="s">
        <v>27</v>
      </c>
      <c r="AG171" s="341">
        <v>0</v>
      </c>
      <c r="AH171" s="283" t="s">
        <v>2629</v>
      </c>
      <c r="AI171" s="283" t="s">
        <v>2625</v>
      </c>
      <c r="AJ171" s="283" t="s">
        <v>2626</v>
      </c>
      <c r="AK171" s="283" t="s">
        <v>28</v>
      </c>
      <c r="AL171" s="283" t="s">
        <v>37</v>
      </c>
      <c r="AM171" s="283" t="s">
        <v>151</v>
      </c>
      <c r="AN171" s="283" t="s">
        <v>45</v>
      </c>
      <c r="AO171" s="283" t="s">
        <v>2634</v>
      </c>
      <c r="AP171" s="283" t="s">
        <v>32</v>
      </c>
      <c r="AQ171" s="283" t="s">
        <v>120</v>
      </c>
      <c r="AR171" s="283" t="s">
        <v>84</v>
      </c>
      <c r="AS171" s="403" t="s">
        <v>85</v>
      </c>
      <c r="AT171" s="283" t="s">
        <v>15794</v>
      </c>
      <c r="AU171" s="283" t="s">
        <v>16004</v>
      </c>
      <c r="AV171" s="283" t="s">
        <v>13915</v>
      </c>
      <c r="AW171" s="341">
        <v>0</v>
      </c>
      <c r="AX171" s="283" t="s">
        <v>16021</v>
      </c>
      <c r="AY171" s="283" t="s">
        <v>16039</v>
      </c>
      <c r="AZ171" s="283" t="s">
        <v>16056</v>
      </c>
      <c r="BA171" s="283" t="s">
        <v>36</v>
      </c>
      <c r="BB171" s="341">
        <v>8016.81</v>
      </c>
      <c r="BC171" s="283" t="s">
        <v>16039</v>
      </c>
      <c r="BD171" s="283" t="s">
        <v>16004</v>
      </c>
      <c r="BE171" s="322">
        <f t="shared" si="13"/>
        <v>1128</v>
      </c>
      <c r="BF171" s="323">
        <f t="shared" si="14"/>
        <v>37.6</v>
      </c>
    </row>
    <row r="172" spans="1:58" ht="15.75" customHeight="1" x14ac:dyDescent="0.25">
      <c r="A172" s="275" t="s">
        <v>10798</v>
      </c>
      <c r="B172" s="275">
        <v>82</v>
      </c>
      <c r="C172" s="275" t="s">
        <v>2527</v>
      </c>
      <c r="D172" s="275" t="s">
        <v>2538</v>
      </c>
      <c r="E172" s="275" t="s">
        <v>16074</v>
      </c>
      <c r="F172" s="275" t="s">
        <v>15053</v>
      </c>
      <c r="G172" s="275" t="s">
        <v>8975</v>
      </c>
      <c r="H172" s="275" t="s">
        <v>2509</v>
      </c>
      <c r="I172" s="324">
        <v>3000</v>
      </c>
      <c r="J172" s="324">
        <v>3000</v>
      </c>
      <c r="K172" s="289">
        <f t="shared" si="18"/>
        <v>0</v>
      </c>
      <c r="L172" s="289">
        <v>0</v>
      </c>
      <c r="M172" s="289" t="s">
        <v>16075</v>
      </c>
      <c r="N172" s="297" t="s">
        <v>7842</v>
      </c>
      <c r="O172" s="283">
        <v>1971341</v>
      </c>
      <c r="P172" s="283" t="s">
        <v>15923</v>
      </c>
      <c r="Q172" s="283" t="s">
        <v>15943</v>
      </c>
      <c r="R172" s="283" t="s">
        <v>2622</v>
      </c>
      <c r="S172" s="283" t="s">
        <v>15962</v>
      </c>
      <c r="T172" s="283" t="s">
        <v>15980</v>
      </c>
      <c r="U172" s="283" t="s">
        <v>15996</v>
      </c>
      <c r="V172" s="275"/>
      <c r="W172" s="341">
        <v>3000</v>
      </c>
      <c r="X172" s="341">
        <v>3000</v>
      </c>
      <c r="Y172" s="324">
        <v>0</v>
      </c>
      <c r="Z172" s="324">
        <v>0</v>
      </c>
      <c r="AA172" s="273">
        <v>0</v>
      </c>
      <c r="AB172" s="341">
        <v>3000</v>
      </c>
      <c r="AC172" s="283" t="s">
        <v>26</v>
      </c>
      <c r="AD172" s="341">
        <v>3000</v>
      </c>
      <c r="AE172" s="341">
        <v>0</v>
      </c>
      <c r="AF172" s="283" t="s">
        <v>27</v>
      </c>
      <c r="AG172" s="341">
        <v>0</v>
      </c>
      <c r="AH172" s="283" t="s">
        <v>2629</v>
      </c>
      <c r="AI172" s="283" t="s">
        <v>2630</v>
      </c>
      <c r="AJ172" s="297"/>
      <c r="AK172" s="283" t="s">
        <v>28</v>
      </c>
      <c r="AL172" s="283" t="s">
        <v>44</v>
      </c>
      <c r="AM172" s="283" t="s">
        <v>5003</v>
      </c>
      <c r="AN172" s="283" t="s">
        <v>45</v>
      </c>
      <c r="AO172" s="283" t="s">
        <v>2632</v>
      </c>
      <c r="AP172" s="283" t="s">
        <v>131</v>
      </c>
      <c r="AQ172" s="283" t="s">
        <v>8518</v>
      </c>
      <c r="AR172" s="283" t="s">
        <v>84</v>
      </c>
      <c r="AS172" s="403" t="s">
        <v>85</v>
      </c>
      <c r="AT172" s="283" t="s">
        <v>15794</v>
      </c>
      <c r="AU172" s="283" t="s">
        <v>16004</v>
      </c>
      <c r="AV172" s="283" t="s">
        <v>2660</v>
      </c>
      <c r="AW172" s="341">
        <v>0</v>
      </c>
      <c r="AX172" s="283" t="s">
        <v>16022</v>
      </c>
      <c r="AY172" s="283" t="s">
        <v>16040</v>
      </c>
      <c r="AZ172" s="283" t="s">
        <v>16057</v>
      </c>
      <c r="BA172" s="283" t="s">
        <v>36</v>
      </c>
      <c r="BB172" s="341">
        <v>3000</v>
      </c>
      <c r="BC172" s="283" t="s">
        <v>16040</v>
      </c>
      <c r="BD172" s="283" t="s">
        <v>16004</v>
      </c>
      <c r="BE172" s="322">
        <f t="shared" si="13"/>
        <v>133</v>
      </c>
      <c r="BF172" s="323">
        <f t="shared" si="14"/>
        <v>4.4333333333333336</v>
      </c>
    </row>
    <row r="173" spans="1:58" ht="15.75" customHeight="1" x14ac:dyDescent="0.25">
      <c r="A173" s="275" t="s">
        <v>10798</v>
      </c>
      <c r="B173" s="275"/>
      <c r="C173" s="275" t="s">
        <v>2527</v>
      </c>
      <c r="D173" s="275" t="s">
        <v>16246</v>
      </c>
      <c r="E173" s="275" t="s">
        <v>15055</v>
      </c>
      <c r="F173" s="275" t="s">
        <v>15053</v>
      </c>
      <c r="G173" s="275" t="s">
        <v>8975</v>
      </c>
      <c r="H173" s="275" t="s">
        <v>2509</v>
      </c>
      <c r="I173" s="324">
        <v>60608.66</v>
      </c>
      <c r="J173" s="324">
        <v>60608.66</v>
      </c>
      <c r="K173" s="289">
        <f t="shared" si="18"/>
        <v>0</v>
      </c>
      <c r="L173" s="289">
        <v>0</v>
      </c>
      <c r="M173" s="289" t="s">
        <v>16075</v>
      </c>
      <c r="N173" s="297" t="s">
        <v>9686</v>
      </c>
      <c r="O173" s="283">
        <v>1295827</v>
      </c>
      <c r="P173" s="283" t="s">
        <v>15924</v>
      </c>
      <c r="Q173" s="283" t="s">
        <v>15944</v>
      </c>
      <c r="R173" s="283" t="s">
        <v>2622</v>
      </c>
      <c r="S173" s="283" t="s">
        <v>15963</v>
      </c>
      <c r="T173" s="343" t="s">
        <v>16247</v>
      </c>
      <c r="U173" s="283" t="s">
        <v>15997</v>
      </c>
      <c r="V173" s="275"/>
      <c r="W173" s="341">
        <v>60608.66</v>
      </c>
      <c r="X173" s="341">
        <v>60608.66</v>
      </c>
      <c r="Y173" s="324">
        <v>0</v>
      </c>
      <c r="Z173" s="324">
        <v>0</v>
      </c>
      <c r="AA173" s="273">
        <v>0</v>
      </c>
      <c r="AB173" s="341">
        <v>60608.66</v>
      </c>
      <c r="AC173" s="283" t="s">
        <v>50</v>
      </c>
      <c r="AD173" s="341">
        <v>30304.33</v>
      </c>
      <c r="AE173" s="341">
        <v>0</v>
      </c>
      <c r="AF173" s="283" t="s">
        <v>27</v>
      </c>
      <c r="AG173" s="341">
        <v>0</v>
      </c>
      <c r="AH173" s="283" t="s">
        <v>2629</v>
      </c>
      <c r="AI173" s="283" t="s">
        <v>2630</v>
      </c>
      <c r="AJ173" s="297"/>
      <c r="AK173" s="283" t="s">
        <v>28</v>
      </c>
      <c r="AL173" s="283" t="s">
        <v>135</v>
      </c>
      <c r="AM173" s="283" t="s">
        <v>12630</v>
      </c>
      <c r="AN173" s="283" t="s">
        <v>31</v>
      </c>
      <c r="AO173" s="283" t="s">
        <v>2650</v>
      </c>
      <c r="AP173" s="283" t="s">
        <v>32</v>
      </c>
      <c r="AQ173" s="283" t="s">
        <v>113</v>
      </c>
      <c r="AR173" s="283" t="s">
        <v>84</v>
      </c>
      <c r="AS173" s="403" t="s">
        <v>85</v>
      </c>
      <c r="AT173" s="283" t="s">
        <v>15794</v>
      </c>
      <c r="AU173" s="283" t="s">
        <v>16003</v>
      </c>
      <c r="AV173" s="283" t="s">
        <v>2660</v>
      </c>
      <c r="AW173" s="341">
        <v>0</v>
      </c>
      <c r="AX173" s="283" t="s">
        <v>16023</v>
      </c>
      <c r="AY173" s="283" t="s">
        <v>16041</v>
      </c>
      <c r="AZ173" s="283" t="s">
        <v>16058</v>
      </c>
      <c r="BA173" s="283" t="s">
        <v>600</v>
      </c>
      <c r="BB173" s="341">
        <v>60608.66</v>
      </c>
      <c r="BC173" s="283" t="s">
        <v>16041</v>
      </c>
      <c r="BD173" s="283" t="s">
        <v>16003</v>
      </c>
      <c r="BE173" s="322">
        <f t="shared" si="13"/>
        <v>1496</v>
      </c>
      <c r="BF173" s="323">
        <f t="shared" si="14"/>
        <v>49.866666666666667</v>
      </c>
    </row>
    <row r="174" spans="1:58" ht="15.75" customHeight="1" x14ac:dyDescent="0.25">
      <c r="A174" s="275" t="s">
        <v>10798</v>
      </c>
      <c r="B174" s="275">
        <v>82</v>
      </c>
      <c r="C174" s="275" t="s">
        <v>2527</v>
      </c>
      <c r="D174" s="275" t="s">
        <v>2537</v>
      </c>
      <c r="E174" s="275" t="s">
        <v>8717</v>
      </c>
      <c r="F174" s="275" t="s">
        <v>15064</v>
      </c>
      <c r="G174" s="275" t="s">
        <v>13987</v>
      </c>
      <c r="H174" s="275" t="s">
        <v>2509</v>
      </c>
      <c r="I174" s="324">
        <v>41230.269999999997</v>
      </c>
      <c r="J174" s="324">
        <v>36000</v>
      </c>
      <c r="K174" s="289">
        <f t="shared" si="18"/>
        <v>5230.2699999999968</v>
      </c>
      <c r="L174" s="289">
        <v>3600</v>
      </c>
      <c r="M174" s="289" t="s">
        <v>16067</v>
      </c>
      <c r="N174" s="297" t="s">
        <v>7842</v>
      </c>
      <c r="O174" s="283">
        <v>1490381</v>
      </c>
      <c r="P174" s="283" t="s">
        <v>15925</v>
      </c>
      <c r="Q174" s="283" t="s">
        <v>15945</v>
      </c>
      <c r="R174" s="283" t="s">
        <v>2622</v>
      </c>
      <c r="S174" s="283" t="s">
        <v>15964</v>
      </c>
      <c r="T174" s="283" t="s">
        <v>15981</v>
      </c>
      <c r="U174" s="283" t="s">
        <v>15998</v>
      </c>
      <c r="V174" s="275"/>
      <c r="W174" s="341">
        <v>36000</v>
      </c>
      <c r="X174" s="341">
        <v>65186</v>
      </c>
      <c r="Y174" s="324">
        <v>0</v>
      </c>
      <c r="Z174" s="324">
        <v>0</v>
      </c>
      <c r="AA174" s="273">
        <v>0</v>
      </c>
      <c r="AB174" s="341">
        <v>36000</v>
      </c>
      <c r="AC174" s="283" t="s">
        <v>26</v>
      </c>
      <c r="AD174" s="341">
        <v>36000</v>
      </c>
      <c r="AE174" s="341">
        <v>0</v>
      </c>
      <c r="AF174" s="283" t="s">
        <v>27</v>
      </c>
      <c r="AG174" s="341">
        <v>0</v>
      </c>
      <c r="AH174" s="283" t="s">
        <v>2629</v>
      </c>
      <c r="AI174" s="283" t="s">
        <v>2625</v>
      </c>
      <c r="AJ174" s="283" t="s">
        <v>2626</v>
      </c>
      <c r="AK174" s="283" t="s">
        <v>28</v>
      </c>
      <c r="AL174" s="283" t="s">
        <v>135</v>
      </c>
      <c r="AM174" s="283" t="s">
        <v>12630</v>
      </c>
      <c r="AN174" s="283" t="s">
        <v>45</v>
      </c>
      <c r="AO174" s="283" t="s">
        <v>2627</v>
      </c>
      <c r="AP174" s="283" t="s">
        <v>32</v>
      </c>
      <c r="AQ174" s="283" t="s">
        <v>120</v>
      </c>
      <c r="AR174" s="283" t="s">
        <v>84</v>
      </c>
      <c r="AS174" s="403" t="s">
        <v>85</v>
      </c>
      <c r="AT174" s="283" t="s">
        <v>15794</v>
      </c>
      <c r="AU174" s="283" t="s">
        <v>16006</v>
      </c>
      <c r="AV174" s="283" t="s">
        <v>2637</v>
      </c>
      <c r="AW174" s="341">
        <v>0</v>
      </c>
      <c r="AX174" s="283" t="s">
        <v>16024</v>
      </c>
      <c r="AY174" s="283" t="s">
        <v>16042</v>
      </c>
      <c r="AZ174" s="283" t="s">
        <v>16059</v>
      </c>
      <c r="BA174" s="283" t="s">
        <v>36</v>
      </c>
      <c r="BB174" s="341">
        <v>36000</v>
      </c>
      <c r="BC174" s="283" t="s">
        <v>16042</v>
      </c>
      <c r="BD174" s="283" t="s">
        <v>16006</v>
      </c>
      <c r="BE174" s="322">
        <f t="shared" si="13"/>
        <v>1001</v>
      </c>
      <c r="BF174" s="323">
        <f t="shared" si="14"/>
        <v>33.366666666666667</v>
      </c>
    </row>
    <row r="175" spans="1:58" ht="15.75" customHeight="1" x14ac:dyDescent="0.25">
      <c r="A175" s="275" t="s">
        <v>10798</v>
      </c>
      <c r="B175" s="275">
        <v>93</v>
      </c>
      <c r="C175" s="275" t="s">
        <v>2527</v>
      </c>
      <c r="D175" s="275" t="s">
        <v>2534</v>
      </c>
      <c r="E175" s="275" t="s">
        <v>15055</v>
      </c>
      <c r="F175" s="275" t="s">
        <v>15053</v>
      </c>
      <c r="G175" s="275" t="s">
        <v>15054</v>
      </c>
      <c r="H175" s="275" t="s">
        <v>57</v>
      </c>
      <c r="I175" s="324">
        <v>41893.839999999997</v>
      </c>
      <c r="J175" s="324">
        <v>41893.839999999997</v>
      </c>
      <c r="K175" s="289">
        <f t="shared" si="18"/>
        <v>0</v>
      </c>
      <c r="L175" s="289">
        <v>4488.62</v>
      </c>
      <c r="M175" s="289" t="s">
        <v>16070</v>
      </c>
      <c r="N175" s="297" t="s">
        <v>9686</v>
      </c>
      <c r="O175" s="283">
        <v>1054374</v>
      </c>
      <c r="P175" s="283" t="s">
        <v>15926</v>
      </c>
      <c r="Q175" s="283" t="s">
        <v>15946</v>
      </c>
      <c r="R175" s="283" t="s">
        <v>2622</v>
      </c>
      <c r="S175" s="283" t="s">
        <v>15965</v>
      </c>
      <c r="T175" s="283" t="s">
        <v>15982</v>
      </c>
      <c r="U175" s="283" t="s">
        <v>15999</v>
      </c>
      <c r="V175" s="275"/>
      <c r="W175" s="341">
        <v>30000</v>
      </c>
      <c r="X175" s="341">
        <v>30000</v>
      </c>
      <c r="Y175" s="324">
        <v>0</v>
      </c>
      <c r="Z175" s="324">
        <v>0</v>
      </c>
      <c r="AA175" s="273">
        <v>0</v>
      </c>
      <c r="AB175" s="341">
        <v>30000</v>
      </c>
      <c r="AC175" s="283" t="s">
        <v>26</v>
      </c>
      <c r="AD175" s="341">
        <v>30000</v>
      </c>
      <c r="AE175" s="341">
        <v>0</v>
      </c>
      <c r="AF175" s="283" t="s">
        <v>27</v>
      </c>
      <c r="AG175" s="341">
        <v>0</v>
      </c>
      <c r="AH175" s="283" t="s">
        <v>2629</v>
      </c>
      <c r="AI175" s="283" t="s">
        <v>2625</v>
      </c>
      <c r="AJ175" s="283" t="s">
        <v>2626</v>
      </c>
      <c r="AK175" s="283" t="s">
        <v>28</v>
      </c>
      <c r="AL175" s="283" t="s">
        <v>135</v>
      </c>
      <c r="AM175" s="283" t="s">
        <v>12630</v>
      </c>
      <c r="AN175" s="283" t="s">
        <v>31</v>
      </c>
      <c r="AO175" s="283" t="s">
        <v>2634</v>
      </c>
      <c r="AP175" s="283" t="s">
        <v>32</v>
      </c>
      <c r="AQ175" s="283" t="s">
        <v>5730</v>
      </c>
      <c r="AR175" s="283" t="s">
        <v>40</v>
      </c>
      <c r="AS175" s="403" t="s">
        <v>41</v>
      </c>
      <c r="AT175" s="283" t="s">
        <v>15794</v>
      </c>
      <c r="AU175" s="283" t="s">
        <v>16005</v>
      </c>
      <c r="AV175" s="283" t="s">
        <v>13910</v>
      </c>
      <c r="AW175" s="341">
        <v>0</v>
      </c>
      <c r="AX175" s="283" t="s">
        <v>16025</v>
      </c>
      <c r="AY175" s="283" t="s">
        <v>16043</v>
      </c>
      <c r="AZ175" s="283" t="s">
        <v>16060</v>
      </c>
      <c r="BA175" s="283" t="s">
        <v>36</v>
      </c>
      <c r="BB175" s="341">
        <v>30000</v>
      </c>
      <c r="BC175" s="283" t="s">
        <v>16043</v>
      </c>
      <c r="BD175" s="283" t="s">
        <v>16005</v>
      </c>
      <c r="BE175" s="322">
        <f t="shared" si="13"/>
        <v>2126</v>
      </c>
      <c r="BF175" s="323">
        <f t="shared" si="14"/>
        <v>70.86666666666666</v>
      </c>
    </row>
    <row r="176" spans="1:58" ht="15.75" customHeight="1" x14ac:dyDescent="0.25">
      <c r="A176" s="275" t="s">
        <v>10798</v>
      </c>
      <c r="B176" s="275">
        <v>82</v>
      </c>
      <c r="C176" s="275" t="s">
        <v>2527</v>
      </c>
      <c r="D176" s="275" t="s">
        <v>2538</v>
      </c>
      <c r="E176" s="275" t="s">
        <v>15057</v>
      </c>
      <c r="F176" s="275" t="s">
        <v>15053</v>
      </c>
      <c r="G176" s="275" t="s">
        <v>8975</v>
      </c>
      <c r="H176" s="275" t="s">
        <v>43</v>
      </c>
      <c r="I176" s="324">
        <v>88810.85</v>
      </c>
      <c r="J176" s="324">
        <v>88810.85</v>
      </c>
      <c r="K176" s="289">
        <f t="shared" si="18"/>
        <v>0</v>
      </c>
      <c r="L176" s="289">
        <v>13321.63</v>
      </c>
      <c r="M176" s="289" t="s">
        <v>16068</v>
      </c>
      <c r="N176" s="297" t="s">
        <v>9686</v>
      </c>
      <c r="O176" s="283">
        <v>1234648</v>
      </c>
      <c r="P176" s="283" t="s">
        <v>15927</v>
      </c>
      <c r="Q176" s="283" t="s">
        <v>15947</v>
      </c>
      <c r="R176" s="283" t="s">
        <v>2622</v>
      </c>
      <c r="S176" s="283" t="s">
        <v>15966</v>
      </c>
      <c r="T176" s="283" t="s">
        <v>15983</v>
      </c>
      <c r="U176" s="283" t="s">
        <v>16000</v>
      </c>
      <c r="V176" s="275"/>
      <c r="W176" s="341">
        <v>38000</v>
      </c>
      <c r="X176" s="341">
        <v>38000</v>
      </c>
      <c r="Y176" s="324">
        <v>0</v>
      </c>
      <c r="Z176" s="324">
        <v>0</v>
      </c>
      <c r="AA176" s="273">
        <v>0</v>
      </c>
      <c r="AB176" s="341">
        <v>38000</v>
      </c>
      <c r="AC176" s="283" t="s">
        <v>50</v>
      </c>
      <c r="AD176" s="341">
        <v>19000</v>
      </c>
      <c r="AE176" s="341">
        <v>0</v>
      </c>
      <c r="AF176" s="283" t="s">
        <v>27</v>
      </c>
      <c r="AG176" s="341">
        <v>0</v>
      </c>
      <c r="AH176" s="283" t="s">
        <v>2629</v>
      </c>
      <c r="AI176" s="283" t="s">
        <v>2630</v>
      </c>
      <c r="AJ176" s="297"/>
      <c r="AK176" s="283" t="s">
        <v>28</v>
      </c>
      <c r="AL176" s="283" t="s">
        <v>44</v>
      </c>
      <c r="AM176" s="283" t="s">
        <v>298</v>
      </c>
      <c r="AN176" s="283" t="s">
        <v>45</v>
      </c>
      <c r="AO176" s="283" t="s">
        <v>2880</v>
      </c>
      <c r="AP176" s="283" t="s">
        <v>32</v>
      </c>
      <c r="AQ176" s="283" t="s">
        <v>354</v>
      </c>
      <c r="AR176" s="283" t="s">
        <v>40</v>
      </c>
      <c r="AS176" s="403" t="s">
        <v>41</v>
      </c>
      <c r="AT176" s="283" t="s">
        <v>15794</v>
      </c>
      <c r="AU176" s="283" t="s">
        <v>16003</v>
      </c>
      <c r="AV176" s="283" t="s">
        <v>13909</v>
      </c>
      <c r="AW176" s="341">
        <v>0</v>
      </c>
      <c r="AX176" s="283" t="s">
        <v>16026</v>
      </c>
      <c r="AY176" s="283" t="s">
        <v>16044</v>
      </c>
      <c r="AZ176" s="283" t="s">
        <v>16061</v>
      </c>
      <c r="BA176" s="283" t="s">
        <v>36</v>
      </c>
      <c r="BB176" s="341">
        <v>38000</v>
      </c>
      <c r="BC176" s="283" t="s">
        <v>16044</v>
      </c>
      <c r="BD176" s="283" t="s">
        <v>16003</v>
      </c>
      <c r="BE176" s="322">
        <f t="shared" si="13"/>
        <v>1720</v>
      </c>
      <c r="BF176" s="323">
        <f t="shared" si="14"/>
        <v>57.333333333333336</v>
      </c>
    </row>
    <row r="177" spans="1:58" ht="15.75" customHeight="1" x14ac:dyDescent="0.25">
      <c r="A177" s="275" t="s">
        <v>10798</v>
      </c>
      <c r="B177" s="275">
        <v>14</v>
      </c>
      <c r="C177" s="275" t="s">
        <v>2527</v>
      </c>
      <c r="D177" s="275" t="s">
        <v>2531</v>
      </c>
      <c r="E177" s="275" t="s">
        <v>15553</v>
      </c>
      <c r="F177" s="275" t="s">
        <v>15053</v>
      </c>
      <c r="G177" s="275" t="s">
        <v>16076</v>
      </c>
      <c r="H177" s="275" t="s">
        <v>43</v>
      </c>
      <c r="I177" s="324">
        <v>25374.1</v>
      </c>
      <c r="J177" s="324">
        <v>25374.1</v>
      </c>
      <c r="K177" s="289">
        <f t="shared" si="18"/>
        <v>0</v>
      </c>
      <c r="L177" s="289">
        <v>0</v>
      </c>
      <c r="M177" s="288" t="s">
        <v>16077</v>
      </c>
      <c r="N177" s="297" t="s">
        <v>7842</v>
      </c>
      <c r="O177" s="283">
        <v>1655470</v>
      </c>
      <c r="P177" s="283" t="s">
        <v>15928</v>
      </c>
      <c r="Q177" s="283" t="s">
        <v>15948</v>
      </c>
      <c r="R177" s="283" t="s">
        <v>2622</v>
      </c>
      <c r="S177" s="283" t="s">
        <v>15967</v>
      </c>
      <c r="T177" s="283" t="s">
        <v>15984</v>
      </c>
      <c r="U177" s="283" t="s">
        <v>16001</v>
      </c>
      <c r="V177" s="275"/>
      <c r="W177" s="341">
        <v>22000</v>
      </c>
      <c r="X177" s="341">
        <v>22000</v>
      </c>
      <c r="Y177" s="324">
        <v>0</v>
      </c>
      <c r="Z177" s="324">
        <v>0</v>
      </c>
      <c r="AA177" s="273">
        <v>0</v>
      </c>
      <c r="AB177" s="341">
        <v>0</v>
      </c>
      <c r="AC177" s="283" t="s">
        <v>26</v>
      </c>
      <c r="AD177" s="341">
        <v>0</v>
      </c>
      <c r="AE177" s="341">
        <v>0</v>
      </c>
      <c r="AF177" s="283" t="s">
        <v>27</v>
      </c>
      <c r="AG177" s="341">
        <v>0</v>
      </c>
      <c r="AH177" s="283" t="s">
        <v>2629</v>
      </c>
      <c r="AI177" s="283" t="s">
        <v>2625</v>
      </c>
      <c r="AJ177" s="283" t="s">
        <v>2626</v>
      </c>
      <c r="AK177" s="283" t="s">
        <v>28</v>
      </c>
      <c r="AL177" s="283" t="s">
        <v>37</v>
      </c>
      <c r="AM177" s="283" t="s">
        <v>12630</v>
      </c>
      <c r="AN177" s="283" t="s">
        <v>31</v>
      </c>
      <c r="AO177" s="283" t="s">
        <v>2632</v>
      </c>
      <c r="AP177" s="283" t="s">
        <v>131</v>
      </c>
      <c r="AQ177" s="283" t="s">
        <v>113</v>
      </c>
      <c r="AR177" s="283" t="s">
        <v>84</v>
      </c>
      <c r="AS177" s="403" t="s">
        <v>85</v>
      </c>
      <c r="AT177" s="283" t="s">
        <v>15794</v>
      </c>
      <c r="AU177" s="283" t="s">
        <v>16004</v>
      </c>
      <c r="AV177" s="283" t="s">
        <v>13912</v>
      </c>
      <c r="AW177" s="341">
        <v>0</v>
      </c>
      <c r="AX177" s="283" t="s">
        <v>16027</v>
      </c>
      <c r="AY177" s="283" t="s">
        <v>14302</v>
      </c>
      <c r="AZ177" s="283" t="s">
        <v>16062</v>
      </c>
      <c r="BA177" s="283" t="s">
        <v>36</v>
      </c>
      <c r="BB177" s="341">
        <v>22000</v>
      </c>
      <c r="BC177" s="283" t="s">
        <v>14302</v>
      </c>
      <c r="BD177" s="283" t="s">
        <v>16004</v>
      </c>
      <c r="BE177" s="322">
        <f t="shared" si="13"/>
        <v>647</v>
      </c>
      <c r="BF177" s="323">
        <f t="shared" si="14"/>
        <v>21.566666666666666</v>
      </c>
    </row>
    <row r="178" spans="1:58" ht="15.75" customHeight="1" x14ac:dyDescent="0.25">
      <c r="A178" s="275" t="s">
        <v>10798</v>
      </c>
      <c r="B178" s="275">
        <v>31</v>
      </c>
      <c r="C178" s="275" t="s">
        <v>2528</v>
      </c>
      <c r="D178" s="275" t="s">
        <v>2529</v>
      </c>
      <c r="E178" s="275" t="s">
        <v>15553</v>
      </c>
      <c r="F178" s="275" t="s">
        <v>15053</v>
      </c>
      <c r="G178" s="275" t="s">
        <v>8975</v>
      </c>
      <c r="H178" s="275" t="s">
        <v>43</v>
      </c>
      <c r="I178" s="324">
        <v>238973.3</v>
      </c>
      <c r="J178" s="324">
        <v>238973.3</v>
      </c>
      <c r="K178" s="289">
        <f>I178-J178</f>
        <v>0</v>
      </c>
      <c r="L178" s="289">
        <v>35846</v>
      </c>
      <c r="M178" s="275" t="s">
        <v>16068</v>
      </c>
      <c r="N178" s="297" t="s">
        <v>9686</v>
      </c>
      <c r="O178" s="283">
        <v>256679</v>
      </c>
      <c r="P178" s="283" t="s">
        <v>16090</v>
      </c>
      <c r="Q178" s="283" t="s">
        <v>16091</v>
      </c>
      <c r="R178" s="283" t="s">
        <v>2646</v>
      </c>
      <c r="S178" s="283">
        <v>7110311</v>
      </c>
      <c r="T178" s="283" t="s">
        <v>16092</v>
      </c>
      <c r="U178" s="283" t="s">
        <v>16093</v>
      </c>
      <c r="V178" s="283" t="s">
        <v>2623</v>
      </c>
      <c r="W178" s="341">
        <v>47900</v>
      </c>
      <c r="X178" s="341">
        <v>47900</v>
      </c>
      <c r="Y178" s="324">
        <v>0</v>
      </c>
      <c r="Z178" s="324">
        <v>0</v>
      </c>
      <c r="AA178" s="273">
        <v>0</v>
      </c>
      <c r="AB178" s="341">
        <v>47900</v>
      </c>
      <c r="AC178" s="283" t="s">
        <v>26</v>
      </c>
      <c r="AD178" s="341">
        <v>47900</v>
      </c>
      <c r="AE178" s="341">
        <v>203606</v>
      </c>
      <c r="AF178" s="283" t="s">
        <v>27</v>
      </c>
      <c r="AG178" s="341">
        <v>0</v>
      </c>
      <c r="AH178" s="283" t="s">
        <v>2624</v>
      </c>
      <c r="AI178" s="283" t="s">
        <v>2638</v>
      </c>
      <c r="AJ178" s="283" t="s">
        <v>2651</v>
      </c>
      <c r="AK178" s="283" t="s">
        <v>28</v>
      </c>
      <c r="AL178" s="283" t="s">
        <v>29</v>
      </c>
      <c r="AM178" s="283" t="s">
        <v>38</v>
      </c>
      <c r="AN178" s="283" t="s">
        <v>31</v>
      </c>
      <c r="AO178" s="283" t="s">
        <v>7485</v>
      </c>
      <c r="AP178" s="283" t="s">
        <v>32</v>
      </c>
      <c r="AQ178" s="283" t="s">
        <v>77</v>
      </c>
      <c r="AR178" s="283" t="s">
        <v>34</v>
      </c>
      <c r="AS178" s="403" t="s">
        <v>71</v>
      </c>
      <c r="AT178" s="283" t="s">
        <v>15794</v>
      </c>
      <c r="AU178" s="283" t="s">
        <v>16094</v>
      </c>
      <c r="AV178" s="283" t="s">
        <v>13909</v>
      </c>
      <c r="AW178" s="341">
        <v>0</v>
      </c>
      <c r="AX178" s="283" t="s">
        <v>16095</v>
      </c>
      <c r="AY178" s="283" t="s">
        <v>16096</v>
      </c>
      <c r="AZ178" s="283" t="s">
        <v>10210</v>
      </c>
      <c r="BA178" s="283" t="s">
        <v>36</v>
      </c>
      <c r="BB178" s="341">
        <v>47900</v>
      </c>
      <c r="BC178" s="283" t="s">
        <v>16096</v>
      </c>
      <c r="BD178" s="283" t="s">
        <v>16094</v>
      </c>
      <c r="BE178" s="322">
        <f t="shared" si="13"/>
        <v>5629</v>
      </c>
      <c r="BF178" s="323">
        <f t="shared" si="14"/>
        <v>187.63333333333333</v>
      </c>
    </row>
    <row r="179" spans="1:58" ht="15.75" customHeight="1" x14ac:dyDescent="0.25">
      <c r="A179" s="275" t="s">
        <v>10798</v>
      </c>
      <c r="B179" s="275">
        <v>31</v>
      </c>
      <c r="C179" s="275" t="s">
        <v>2528</v>
      </c>
      <c r="D179" s="275" t="s">
        <v>2529</v>
      </c>
      <c r="E179" s="275" t="s">
        <v>8717</v>
      </c>
      <c r="F179" s="275" t="s">
        <v>15053</v>
      </c>
      <c r="G179" s="275" t="s">
        <v>15059</v>
      </c>
      <c r="H179" s="275" t="s">
        <v>57</v>
      </c>
      <c r="I179" s="324">
        <v>345948.5</v>
      </c>
      <c r="J179" s="324">
        <v>345948.5</v>
      </c>
      <c r="K179" s="289">
        <f t="shared" ref="K179:K197" si="19">I179-J179</f>
        <v>0</v>
      </c>
      <c r="L179" s="289">
        <v>6537.19</v>
      </c>
      <c r="M179" s="275" t="s">
        <v>16070</v>
      </c>
      <c r="N179" s="297" t="s">
        <v>9686</v>
      </c>
      <c r="O179" s="283">
        <v>1149323</v>
      </c>
      <c r="P179" s="283" t="s">
        <v>16097</v>
      </c>
      <c r="Q179" s="283" t="s">
        <v>16098</v>
      </c>
      <c r="R179" s="283" t="s">
        <v>2622</v>
      </c>
      <c r="S179" s="283" t="s">
        <v>16099</v>
      </c>
      <c r="T179" s="283" t="s">
        <v>16100</v>
      </c>
      <c r="U179" s="283" t="s">
        <v>16101</v>
      </c>
      <c r="V179" s="283" t="s">
        <v>2623</v>
      </c>
      <c r="W179" s="341">
        <v>153993</v>
      </c>
      <c r="X179" s="341">
        <v>153993</v>
      </c>
      <c r="Y179" s="324">
        <v>0</v>
      </c>
      <c r="Z179" s="324">
        <v>0</v>
      </c>
      <c r="AA179" s="273">
        <v>0</v>
      </c>
      <c r="AB179" s="341">
        <v>153993</v>
      </c>
      <c r="AC179" s="283" t="s">
        <v>26</v>
      </c>
      <c r="AD179" s="341">
        <v>153993</v>
      </c>
      <c r="AE179" s="341">
        <v>6537.19</v>
      </c>
      <c r="AF179" s="283" t="s">
        <v>27</v>
      </c>
      <c r="AG179" s="341">
        <v>0</v>
      </c>
      <c r="AH179" s="283" t="s">
        <v>2624</v>
      </c>
      <c r="AI179" s="283" t="s">
        <v>2625</v>
      </c>
      <c r="AJ179" s="283" t="s">
        <v>2626</v>
      </c>
      <c r="AK179" s="283" t="s">
        <v>28</v>
      </c>
      <c r="AL179" s="283" t="s">
        <v>135</v>
      </c>
      <c r="AM179" s="283" t="s">
        <v>136</v>
      </c>
      <c r="AN179" s="283" t="s">
        <v>31</v>
      </c>
      <c r="AO179" s="283" t="s">
        <v>2634</v>
      </c>
      <c r="AP179" s="283" t="s">
        <v>32</v>
      </c>
      <c r="AQ179" s="283" t="s">
        <v>336</v>
      </c>
      <c r="AR179" s="283" t="s">
        <v>34</v>
      </c>
      <c r="AS179" s="403" t="s">
        <v>71</v>
      </c>
      <c r="AT179" s="283" t="s">
        <v>15794</v>
      </c>
      <c r="AU179" s="283" t="s">
        <v>16094</v>
      </c>
      <c r="AV179" s="283" t="s">
        <v>13915</v>
      </c>
      <c r="AW179" s="341">
        <v>0</v>
      </c>
      <c r="AX179" s="283" t="s">
        <v>16102</v>
      </c>
      <c r="AY179" s="283" t="s">
        <v>16103</v>
      </c>
      <c r="AZ179" s="283" t="s">
        <v>12234</v>
      </c>
      <c r="BA179" s="283" t="s">
        <v>36</v>
      </c>
      <c r="BB179" s="341">
        <v>153993</v>
      </c>
      <c r="BC179" s="283" t="s">
        <v>16103</v>
      </c>
      <c r="BD179" s="283" t="s">
        <v>16094</v>
      </c>
      <c r="BE179" s="322">
        <f t="shared" si="13"/>
        <v>2792</v>
      </c>
      <c r="BF179" s="323">
        <f t="shared" si="14"/>
        <v>93.066666666666663</v>
      </c>
    </row>
    <row r="180" spans="1:58" ht="15.75" customHeight="1" x14ac:dyDescent="0.25">
      <c r="A180" s="275" t="s">
        <v>10798</v>
      </c>
      <c r="B180" s="275">
        <v>82</v>
      </c>
      <c r="C180" s="275" t="s">
        <v>2527</v>
      </c>
      <c r="D180" s="275" t="s">
        <v>14333</v>
      </c>
      <c r="E180" s="275" t="s">
        <v>10200</v>
      </c>
      <c r="F180" s="275" t="s">
        <v>15053</v>
      </c>
      <c r="G180" s="275" t="s">
        <v>8711</v>
      </c>
      <c r="H180" s="275" t="s">
        <v>2509</v>
      </c>
      <c r="I180" s="324">
        <v>227998.06</v>
      </c>
      <c r="J180" s="324">
        <v>215000</v>
      </c>
      <c r="K180" s="289">
        <f t="shared" si="19"/>
        <v>12998.059999999998</v>
      </c>
      <c r="L180" s="289">
        <v>21500</v>
      </c>
      <c r="M180" s="275" t="s">
        <v>16067</v>
      </c>
      <c r="N180" s="297" t="s">
        <v>9686</v>
      </c>
      <c r="O180" s="283">
        <v>783418</v>
      </c>
      <c r="P180" s="283" t="s">
        <v>16104</v>
      </c>
      <c r="Q180" s="283" t="s">
        <v>16105</v>
      </c>
      <c r="R180" s="283" t="s">
        <v>2622</v>
      </c>
      <c r="S180" s="283" t="s">
        <v>16106</v>
      </c>
      <c r="T180" s="283" t="s">
        <v>16107</v>
      </c>
      <c r="U180" s="283" t="s">
        <v>16108</v>
      </c>
      <c r="V180" s="283" t="s">
        <v>2623</v>
      </c>
      <c r="W180" s="341">
        <v>3000</v>
      </c>
      <c r="X180" s="341">
        <v>3000</v>
      </c>
      <c r="Y180" s="324">
        <v>0</v>
      </c>
      <c r="Z180" s="324">
        <v>0</v>
      </c>
      <c r="AA180" s="273">
        <v>0</v>
      </c>
      <c r="AB180" s="341">
        <v>3000</v>
      </c>
      <c r="AC180" s="283" t="s">
        <v>26</v>
      </c>
      <c r="AD180" s="341">
        <v>3000</v>
      </c>
      <c r="AE180" s="341">
        <v>224998.06</v>
      </c>
      <c r="AF180" s="283" t="s">
        <v>27</v>
      </c>
      <c r="AG180" s="341">
        <v>0</v>
      </c>
      <c r="AH180" s="283" t="s">
        <v>2629</v>
      </c>
      <c r="AI180" s="283" t="s">
        <v>2630</v>
      </c>
      <c r="AJ180" s="297"/>
      <c r="AK180" s="283" t="s">
        <v>28</v>
      </c>
      <c r="AL180" s="283" t="s">
        <v>44</v>
      </c>
      <c r="AM180" s="283" t="s">
        <v>298</v>
      </c>
      <c r="AN180" s="283" t="s">
        <v>45</v>
      </c>
      <c r="AO180" s="283" t="s">
        <v>2645</v>
      </c>
      <c r="AP180" s="283" t="s">
        <v>32</v>
      </c>
      <c r="AQ180" s="283" t="s">
        <v>78</v>
      </c>
      <c r="AR180" s="283" t="s">
        <v>40</v>
      </c>
      <c r="AS180" s="403" t="s">
        <v>41</v>
      </c>
      <c r="AT180" s="283" t="s">
        <v>15794</v>
      </c>
      <c r="AU180" s="283" t="s">
        <v>16109</v>
      </c>
      <c r="AV180" s="283" t="s">
        <v>2643</v>
      </c>
      <c r="AW180" s="341">
        <v>0</v>
      </c>
      <c r="AX180" s="283" t="s">
        <v>16110</v>
      </c>
      <c r="AY180" s="283" t="s">
        <v>16111</v>
      </c>
      <c r="AZ180" s="283" t="s">
        <v>16112</v>
      </c>
      <c r="BA180" s="283" t="s">
        <v>36</v>
      </c>
      <c r="BB180" s="341">
        <v>3000</v>
      </c>
      <c r="BC180" s="283" t="s">
        <v>16111</v>
      </c>
      <c r="BD180" s="283" t="s">
        <v>16109</v>
      </c>
      <c r="BE180" s="322">
        <f t="shared" si="13"/>
        <v>2391</v>
      </c>
      <c r="BF180" s="323">
        <f t="shared" si="14"/>
        <v>79.7</v>
      </c>
    </row>
    <row r="181" spans="1:58" ht="15.75" customHeight="1" x14ac:dyDescent="0.25">
      <c r="A181" s="275" t="s">
        <v>10798</v>
      </c>
      <c r="B181" s="275">
        <v>93</v>
      </c>
      <c r="C181" s="275" t="s">
        <v>2527</v>
      </c>
      <c r="D181" s="275" t="s">
        <v>2539</v>
      </c>
      <c r="E181" s="275" t="s">
        <v>10541</v>
      </c>
      <c r="F181" s="275" t="s">
        <v>15053</v>
      </c>
      <c r="G181" s="275" t="s">
        <v>15558</v>
      </c>
      <c r="H181" s="278" t="s">
        <v>43</v>
      </c>
      <c r="I181" s="285">
        <v>68431.320000000007</v>
      </c>
      <c r="J181" s="285">
        <v>68431.320000000007</v>
      </c>
      <c r="K181" s="321">
        <f t="shared" si="19"/>
        <v>0</v>
      </c>
      <c r="L181" s="289">
        <v>9263.0499999999993</v>
      </c>
      <c r="M181" s="275" t="s">
        <v>16070</v>
      </c>
      <c r="N181" s="297" t="s">
        <v>9686</v>
      </c>
      <c r="O181" s="283">
        <v>757839</v>
      </c>
      <c r="P181" s="283" t="s">
        <v>16113</v>
      </c>
      <c r="Q181" s="283" t="s">
        <v>16114</v>
      </c>
      <c r="R181" s="283" t="s">
        <v>2622</v>
      </c>
      <c r="S181" s="283" t="s">
        <v>16115</v>
      </c>
      <c r="T181" s="283" t="s">
        <v>16116</v>
      </c>
      <c r="U181" s="283" t="s">
        <v>10222</v>
      </c>
      <c r="V181" s="283" t="s">
        <v>2623</v>
      </c>
      <c r="W181" s="341">
        <v>16440</v>
      </c>
      <c r="X181" s="341">
        <v>16440</v>
      </c>
      <c r="Y181" s="324">
        <v>0</v>
      </c>
      <c r="Z181" s="324">
        <v>0</v>
      </c>
      <c r="AA181" s="273">
        <v>0</v>
      </c>
      <c r="AB181" s="341">
        <v>16440</v>
      </c>
      <c r="AC181" s="283" t="s">
        <v>26</v>
      </c>
      <c r="AD181" s="341">
        <v>16440</v>
      </c>
      <c r="AE181" s="341">
        <v>68673.33</v>
      </c>
      <c r="AF181" s="283" t="s">
        <v>27</v>
      </c>
      <c r="AG181" s="341">
        <v>0</v>
      </c>
      <c r="AH181" s="283" t="s">
        <v>2624</v>
      </c>
      <c r="AI181" s="283" t="s">
        <v>2625</v>
      </c>
      <c r="AJ181" s="283" t="s">
        <v>2626</v>
      </c>
      <c r="AK181" s="283" t="s">
        <v>28</v>
      </c>
      <c r="AL181" s="283" t="s">
        <v>44</v>
      </c>
      <c r="AM181" s="283" t="s">
        <v>443</v>
      </c>
      <c r="AN181" s="283" t="s">
        <v>45</v>
      </c>
      <c r="AO181" s="283" t="s">
        <v>2641</v>
      </c>
      <c r="AP181" s="283" t="s">
        <v>32</v>
      </c>
      <c r="AQ181" s="283" t="s">
        <v>179</v>
      </c>
      <c r="AR181" s="283" t="s">
        <v>123</v>
      </c>
      <c r="AS181" s="403" t="s">
        <v>185</v>
      </c>
      <c r="AT181" s="283" t="s">
        <v>15794</v>
      </c>
      <c r="AU181" s="283" t="s">
        <v>16094</v>
      </c>
      <c r="AV181" s="283" t="s">
        <v>13909</v>
      </c>
      <c r="AW181" s="341">
        <v>0</v>
      </c>
      <c r="AX181" s="344" t="s">
        <v>16117</v>
      </c>
      <c r="AY181" s="283" t="s">
        <v>16118</v>
      </c>
      <c r="AZ181" s="283" t="s">
        <v>16119</v>
      </c>
      <c r="BA181" s="283" t="s">
        <v>36</v>
      </c>
      <c r="BB181" s="341">
        <v>16440</v>
      </c>
      <c r="BC181" s="283" t="s">
        <v>16118</v>
      </c>
      <c r="BD181" s="283" t="s">
        <v>16094</v>
      </c>
      <c r="BE181" s="322">
        <f t="shared" si="13"/>
        <v>2652</v>
      </c>
      <c r="BF181" s="323">
        <f t="shared" si="14"/>
        <v>88.4</v>
      </c>
    </row>
    <row r="182" spans="1:58" ht="15.75" customHeight="1" x14ac:dyDescent="0.25">
      <c r="A182" s="275" t="s">
        <v>10798</v>
      </c>
      <c r="B182" s="275">
        <v>77</v>
      </c>
      <c r="C182" s="275" t="s">
        <v>2527</v>
      </c>
      <c r="D182" s="275" t="s">
        <v>16241</v>
      </c>
      <c r="E182" s="275" t="s">
        <v>15063</v>
      </c>
      <c r="F182" s="275" t="s">
        <v>15053</v>
      </c>
      <c r="G182" s="275" t="s">
        <v>8975</v>
      </c>
      <c r="H182" s="278" t="s">
        <v>43</v>
      </c>
      <c r="I182" s="285">
        <v>153194.22</v>
      </c>
      <c r="J182" s="285">
        <v>153194.22</v>
      </c>
      <c r="K182" s="321">
        <f t="shared" si="19"/>
        <v>0</v>
      </c>
      <c r="L182" s="289">
        <v>16557.64</v>
      </c>
      <c r="M182" s="275" t="s">
        <v>16070</v>
      </c>
      <c r="N182" s="297" t="s">
        <v>9686</v>
      </c>
      <c r="O182" s="283">
        <v>1239181</v>
      </c>
      <c r="P182" s="283" t="s">
        <v>16120</v>
      </c>
      <c r="Q182" s="283" t="s">
        <v>4641</v>
      </c>
      <c r="R182" s="283" t="s">
        <v>9475</v>
      </c>
      <c r="S182" s="283" t="s">
        <v>16121</v>
      </c>
      <c r="T182" s="283" t="s">
        <v>16240</v>
      </c>
      <c r="U182" s="283" t="s">
        <v>13291</v>
      </c>
      <c r="V182" s="283" t="s">
        <v>2623</v>
      </c>
      <c r="W182" s="341">
        <v>1550</v>
      </c>
      <c r="X182" s="341">
        <v>1550</v>
      </c>
      <c r="Y182" s="324">
        <v>0</v>
      </c>
      <c r="Z182" s="324">
        <v>0</v>
      </c>
      <c r="AA182" s="273">
        <v>0</v>
      </c>
      <c r="AB182" s="341">
        <v>1550</v>
      </c>
      <c r="AC182" s="283" t="s">
        <v>50</v>
      </c>
      <c r="AD182" s="341">
        <v>775</v>
      </c>
      <c r="AE182" s="341">
        <v>4941.6000000000004</v>
      </c>
      <c r="AF182" s="283" t="s">
        <v>27</v>
      </c>
      <c r="AG182" s="341">
        <v>0</v>
      </c>
      <c r="AH182" s="283" t="s">
        <v>2624</v>
      </c>
      <c r="AI182" s="283" t="s">
        <v>2630</v>
      </c>
      <c r="AJ182" s="297"/>
      <c r="AK182" s="283" t="s">
        <v>28</v>
      </c>
      <c r="AL182" s="283" t="s">
        <v>14244</v>
      </c>
      <c r="AM182" s="283" t="s">
        <v>151</v>
      </c>
      <c r="AN182" s="283" t="s">
        <v>31</v>
      </c>
      <c r="AO182" s="283" t="s">
        <v>2641</v>
      </c>
      <c r="AP182" s="283" t="s">
        <v>32</v>
      </c>
      <c r="AQ182" s="283" t="s">
        <v>263</v>
      </c>
      <c r="AR182" s="283" t="s">
        <v>55</v>
      </c>
      <c r="AS182" s="403" t="s">
        <v>16122</v>
      </c>
      <c r="AT182" s="283" t="s">
        <v>35</v>
      </c>
      <c r="AU182" s="283" t="s">
        <v>16123</v>
      </c>
      <c r="AV182" s="283" t="s">
        <v>13909</v>
      </c>
      <c r="AW182" s="341">
        <v>0</v>
      </c>
      <c r="AX182" s="344" t="s">
        <v>16124</v>
      </c>
      <c r="AY182" s="283" t="s">
        <v>16125</v>
      </c>
      <c r="AZ182" s="283" t="s">
        <v>16126</v>
      </c>
      <c r="BA182" s="283" t="s">
        <v>36</v>
      </c>
      <c r="BB182" s="341">
        <v>1550</v>
      </c>
      <c r="BC182" s="283" t="s">
        <v>16125</v>
      </c>
      <c r="BD182" s="283" t="s">
        <v>16123</v>
      </c>
      <c r="BE182" s="322">
        <f t="shared" si="13"/>
        <v>1692</v>
      </c>
      <c r="BF182" s="323">
        <f t="shared" si="14"/>
        <v>56.4</v>
      </c>
    </row>
    <row r="183" spans="1:58" ht="15.75" customHeight="1" x14ac:dyDescent="0.25">
      <c r="A183" s="275" t="s">
        <v>10798</v>
      </c>
      <c r="B183" s="275">
        <v>93</v>
      </c>
      <c r="C183" s="275" t="s">
        <v>2527</v>
      </c>
      <c r="D183" s="275" t="s">
        <v>2529</v>
      </c>
      <c r="E183" s="275" t="s">
        <v>8744</v>
      </c>
      <c r="F183" s="275" t="s">
        <v>15053</v>
      </c>
      <c r="G183" s="275" t="s">
        <v>15060</v>
      </c>
      <c r="H183" s="278" t="s">
        <v>7456</v>
      </c>
      <c r="I183" s="285">
        <v>170527.74</v>
      </c>
      <c r="J183" s="285">
        <v>0</v>
      </c>
      <c r="K183" s="321">
        <f t="shared" si="19"/>
        <v>170527.74</v>
      </c>
      <c r="L183" s="289">
        <v>0</v>
      </c>
      <c r="M183" s="275" t="s">
        <v>16077</v>
      </c>
      <c r="N183" s="297" t="s">
        <v>9686</v>
      </c>
      <c r="O183" s="283">
        <v>252621</v>
      </c>
      <c r="P183" s="283" t="s">
        <v>16127</v>
      </c>
      <c r="Q183" s="283" t="s">
        <v>16128</v>
      </c>
      <c r="R183" s="283" t="s">
        <v>2622</v>
      </c>
      <c r="S183" s="283">
        <v>7110149</v>
      </c>
      <c r="T183" s="283" t="s">
        <v>16129</v>
      </c>
      <c r="U183" s="283" t="s">
        <v>16130</v>
      </c>
      <c r="V183" s="283" t="s">
        <v>2623</v>
      </c>
      <c r="W183" s="341">
        <v>54148</v>
      </c>
      <c r="X183" s="341">
        <v>54148</v>
      </c>
      <c r="Y183" s="324">
        <v>0</v>
      </c>
      <c r="Z183" s="324">
        <v>0</v>
      </c>
      <c r="AA183" s="273">
        <v>0</v>
      </c>
      <c r="AB183" s="341">
        <v>54148</v>
      </c>
      <c r="AC183" s="283" t="s">
        <v>26</v>
      </c>
      <c r="AD183" s="341">
        <v>54148</v>
      </c>
      <c r="AE183" s="341">
        <v>5414.8</v>
      </c>
      <c r="AF183" s="283" t="s">
        <v>27</v>
      </c>
      <c r="AG183" s="341">
        <v>0</v>
      </c>
      <c r="AH183" s="283" t="s">
        <v>2624</v>
      </c>
      <c r="AI183" s="283" t="s">
        <v>2638</v>
      </c>
      <c r="AJ183" s="283" t="s">
        <v>2642</v>
      </c>
      <c r="AK183" s="283" t="s">
        <v>28</v>
      </c>
      <c r="AL183" s="283" t="s">
        <v>44</v>
      </c>
      <c r="AM183" s="283" t="s">
        <v>80</v>
      </c>
      <c r="AN183" s="283" t="s">
        <v>31</v>
      </c>
      <c r="AO183" s="283" t="s">
        <v>2644</v>
      </c>
      <c r="AP183" s="283" t="s">
        <v>32</v>
      </c>
      <c r="AQ183" s="283" t="s">
        <v>65</v>
      </c>
      <c r="AR183" s="283" t="s">
        <v>34</v>
      </c>
      <c r="AS183" s="403" t="s">
        <v>71</v>
      </c>
      <c r="AT183" s="283" t="s">
        <v>15794</v>
      </c>
      <c r="AU183" s="283" t="s">
        <v>16131</v>
      </c>
      <c r="AV183" s="283" t="s">
        <v>14196</v>
      </c>
      <c r="AW183" s="341">
        <v>0</v>
      </c>
      <c r="AX183" s="344" t="s">
        <v>16132</v>
      </c>
      <c r="AY183" s="283" t="s">
        <v>16133</v>
      </c>
      <c r="AZ183" s="283" t="s">
        <v>9581</v>
      </c>
      <c r="BA183" s="283" t="s">
        <v>36</v>
      </c>
      <c r="BB183" s="341">
        <v>54148</v>
      </c>
      <c r="BC183" s="283" t="s">
        <v>16133</v>
      </c>
      <c r="BD183" s="283" t="s">
        <v>16131</v>
      </c>
      <c r="BE183" s="322">
        <f t="shared" si="13"/>
        <v>5080</v>
      </c>
      <c r="BF183" s="323">
        <f t="shared" si="14"/>
        <v>169.33333333333334</v>
      </c>
    </row>
    <row r="184" spans="1:58" ht="15.75" customHeight="1" x14ac:dyDescent="0.25">
      <c r="A184" s="275" t="s">
        <v>10798</v>
      </c>
      <c r="B184" s="275">
        <v>93</v>
      </c>
      <c r="C184" s="275" t="s">
        <v>2527</v>
      </c>
      <c r="D184" s="275" t="s">
        <v>2529</v>
      </c>
      <c r="E184" s="275" t="s">
        <v>8744</v>
      </c>
      <c r="F184" s="275" t="s">
        <v>15053</v>
      </c>
      <c r="G184" s="275" t="s">
        <v>15060</v>
      </c>
      <c r="H184" s="278" t="s">
        <v>57</v>
      </c>
      <c r="I184" s="285">
        <v>574813.82999999996</v>
      </c>
      <c r="J184" s="285">
        <v>574813.82999999996</v>
      </c>
      <c r="K184" s="321">
        <f t="shared" si="19"/>
        <v>0</v>
      </c>
      <c r="L184" s="289">
        <v>57481.38</v>
      </c>
      <c r="M184" s="275" t="s">
        <v>16067</v>
      </c>
      <c r="N184" s="297" t="s">
        <v>9686</v>
      </c>
      <c r="O184" s="283">
        <v>256012</v>
      </c>
      <c r="P184" s="283" t="s">
        <v>16134</v>
      </c>
      <c r="Q184" s="283" t="s">
        <v>16135</v>
      </c>
      <c r="R184" s="283" t="s">
        <v>2622</v>
      </c>
      <c r="S184" s="283">
        <v>9300266</v>
      </c>
      <c r="T184" s="283" t="s">
        <v>16136</v>
      </c>
      <c r="U184" s="283" t="s">
        <v>16137</v>
      </c>
      <c r="V184" s="283" t="s">
        <v>2623</v>
      </c>
      <c r="W184" s="341">
        <v>129485.86</v>
      </c>
      <c r="X184" s="341">
        <v>129485.86</v>
      </c>
      <c r="Y184" s="324">
        <v>0</v>
      </c>
      <c r="Z184" s="324">
        <v>0</v>
      </c>
      <c r="AA184" s="273">
        <v>0</v>
      </c>
      <c r="AB184" s="341">
        <v>129485.86</v>
      </c>
      <c r="AC184" s="283" t="s">
        <v>26</v>
      </c>
      <c r="AD184" s="341">
        <v>129485.86</v>
      </c>
      <c r="AE184" s="341">
        <v>48268.72</v>
      </c>
      <c r="AF184" s="283" t="s">
        <v>27</v>
      </c>
      <c r="AG184" s="341">
        <v>0</v>
      </c>
      <c r="AH184" s="283" t="s">
        <v>2624</v>
      </c>
      <c r="AI184" s="283" t="s">
        <v>2625</v>
      </c>
      <c r="AJ184" s="283" t="s">
        <v>2626</v>
      </c>
      <c r="AK184" s="283" t="s">
        <v>28</v>
      </c>
      <c r="AL184" s="283" t="s">
        <v>44</v>
      </c>
      <c r="AM184" s="283" t="s">
        <v>80</v>
      </c>
      <c r="AN184" s="283" t="s">
        <v>45</v>
      </c>
      <c r="AO184" s="283" t="s">
        <v>2644</v>
      </c>
      <c r="AP184" s="283" t="s">
        <v>32</v>
      </c>
      <c r="AQ184" s="283" t="s">
        <v>51</v>
      </c>
      <c r="AR184" s="283" t="s">
        <v>40</v>
      </c>
      <c r="AS184" s="403" t="s">
        <v>41</v>
      </c>
      <c r="AT184" s="283" t="s">
        <v>15794</v>
      </c>
      <c r="AU184" s="283" t="s">
        <v>16131</v>
      </c>
      <c r="AV184" s="283" t="s">
        <v>13915</v>
      </c>
      <c r="AW184" s="341">
        <v>0</v>
      </c>
      <c r="AX184" s="344" t="s">
        <v>16138</v>
      </c>
      <c r="AY184" s="283" t="s">
        <v>16139</v>
      </c>
      <c r="AZ184" s="283" t="s">
        <v>10210</v>
      </c>
      <c r="BA184" s="283" t="s">
        <v>36</v>
      </c>
      <c r="BB184" s="341">
        <v>129485.86</v>
      </c>
      <c r="BC184" s="283" t="s">
        <v>16139</v>
      </c>
      <c r="BD184" s="283" t="s">
        <v>16131</v>
      </c>
      <c r="BE184" s="322">
        <f t="shared" si="13"/>
        <v>4835</v>
      </c>
      <c r="BF184" s="323">
        <f t="shared" si="14"/>
        <v>161.16666666666666</v>
      </c>
    </row>
    <row r="185" spans="1:58" ht="15.75" customHeight="1" x14ac:dyDescent="0.25">
      <c r="A185" s="275" t="s">
        <v>10798</v>
      </c>
      <c r="B185" s="275">
        <v>93</v>
      </c>
      <c r="C185" s="275" t="s">
        <v>2527</v>
      </c>
      <c r="D185" s="275" t="s">
        <v>3628</v>
      </c>
      <c r="E185" s="275" t="s">
        <v>8744</v>
      </c>
      <c r="F185" s="275" t="s">
        <v>15053</v>
      </c>
      <c r="G185" s="275" t="s">
        <v>15060</v>
      </c>
      <c r="H185" s="278" t="s">
        <v>57</v>
      </c>
      <c r="I185" s="285">
        <v>140241.57999999999</v>
      </c>
      <c r="J185" s="285">
        <v>140241.57999999999</v>
      </c>
      <c r="K185" s="321">
        <f t="shared" si="19"/>
        <v>0</v>
      </c>
      <c r="L185" s="289">
        <v>15108.67</v>
      </c>
      <c r="M185" s="275" t="s">
        <v>16070</v>
      </c>
      <c r="N185" s="297" t="s">
        <v>9686</v>
      </c>
      <c r="O185" s="283">
        <v>483690</v>
      </c>
      <c r="P185" s="283" t="s">
        <v>16140</v>
      </c>
      <c r="Q185" s="283" t="s">
        <v>16141</v>
      </c>
      <c r="R185" s="283" t="s">
        <v>2622</v>
      </c>
      <c r="S185" s="283" t="s">
        <v>16142</v>
      </c>
      <c r="T185" s="283" t="s">
        <v>16143</v>
      </c>
      <c r="U185" s="283" t="s">
        <v>16144</v>
      </c>
      <c r="V185" s="283" t="s">
        <v>2623</v>
      </c>
      <c r="W185" s="341">
        <v>37500</v>
      </c>
      <c r="X185" s="341">
        <v>37500</v>
      </c>
      <c r="Y185" s="324">
        <v>0</v>
      </c>
      <c r="Z185" s="324">
        <v>0</v>
      </c>
      <c r="AA185" s="273">
        <v>0</v>
      </c>
      <c r="AB185" s="341">
        <v>37500</v>
      </c>
      <c r="AC185" s="283" t="s">
        <v>26</v>
      </c>
      <c r="AD185" s="341">
        <v>37500</v>
      </c>
      <c r="AE185" s="341">
        <v>0</v>
      </c>
      <c r="AF185" s="283" t="s">
        <v>27</v>
      </c>
      <c r="AG185" s="341">
        <v>0</v>
      </c>
      <c r="AH185" s="283" t="s">
        <v>2624</v>
      </c>
      <c r="AI185" s="283" t="s">
        <v>2625</v>
      </c>
      <c r="AJ185" s="283" t="s">
        <v>2626</v>
      </c>
      <c r="AK185" s="283" t="s">
        <v>28</v>
      </c>
      <c r="AL185" s="283" t="s">
        <v>44</v>
      </c>
      <c r="AM185" s="283" t="s">
        <v>80</v>
      </c>
      <c r="AN185" s="283" t="s">
        <v>45</v>
      </c>
      <c r="AO185" s="283" t="s">
        <v>2652</v>
      </c>
      <c r="AP185" s="283" t="s">
        <v>32</v>
      </c>
      <c r="AQ185" s="283" t="s">
        <v>114</v>
      </c>
      <c r="AR185" s="283" t="s">
        <v>40</v>
      </c>
      <c r="AS185" s="403" t="s">
        <v>41</v>
      </c>
      <c r="AT185" s="283" t="s">
        <v>15794</v>
      </c>
      <c r="AU185" s="283" t="s">
        <v>16094</v>
      </c>
      <c r="AV185" s="283" t="s">
        <v>13910</v>
      </c>
      <c r="AW185" s="341">
        <v>0</v>
      </c>
      <c r="AX185" s="344" t="s">
        <v>16145</v>
      </c>
      <c r="AY185" s="283" t="s">
        <v>16146</v>
      </c>
      <c r="AZ185" s="283" t="s">
        <v>16147</v>
      </c>
      <c r="BA185" s="283" t="s">
        <v>36</v>
      </c>
      <c r="BB185" s="341">
        <v>37500</v>
      </c>
      <c r="BC185" s="283" t="s">
        <v>16146</v>
      </c>
      <c r="BD185" s="283" t="s">
        <v>16094</v>
      </c>
      <c r="BE185" s="322">
        <f t="shared" si="13"/>
        <v>3402</v>
      </c>
      <c r="BF185" s="323">
        <f t="shared" si="14"/>
        <v>113.4</v>
      </c>
    </row>
    <row r="186" spans="1:58" ht="15.75" customHeight="1" x14ac:dyDescent="0.25">
      <c r="A186" s="275" t="s">
        <v>10798</v>
      </c>
      <c r="B186" s="275">
        <v>82</v>
      </c>
      <c r="C186" s="275" t="s">
        <v>2527</v>
      </c>
      <c r="D186" s="275" t="s">
        <v>14333</v>
      </c>
      <c r="E186" s="275" t="s">
        <v>8744</v>
      </c>
      <c r="F186" s="275" t="s">
        <v>15053</v>
      </c>
      <c r="G186" s="275" t="s">
        <v>8711</v>
      </c>
      <c r="H186" s="278" t="s">
        <v>43</v>
      </c>
      <c r="I186" s="285">
        <v>153945.17000000001</v>
      </c>
      <c r="J186" s="285">
        <v>153945.17000000001</v>
      </c>
      <c r="K186" s="321">
        <f t="shared" si="19"/>
        <v>0</v>
      </c>
      <c r="L186" s="289">
        <v>15394.52</v>
      </c>
      <c r="M186" s="275" t="s">
        <v>16067</v>
      </c>
      <c r="N186" s="297" t="s">
        <v>9686</v>
      </c>
      <c r="O186" s="283">
        <v>509899</v>
      </c>
      <c r="P186" s="283" t="s">
        <v>16148</v>
      </c>
      <c r="Q186" s="283" t="s">
        <v>16149</v>
      </c>
      <c r="R186" s="283" t="s">
        <v>2622</v>
      </c>
      <c r="S186" s="283" t="s">
        <v>16150</v>
      </c>
      <c r="T186" s="283" t="s">
        <v>16151</v>
      </c>
      <c r="U186" s="283" t="s">
        <v>16152</v>
      </c>
      <c r="V186" s="283" t="s">
        <v>2623</v>
      </c>
      <c r="W186" s="341">
        <v>101318.39999999999</v>
      </c>
      <c r="X186" s="341">
        <v>101318.39999999999</v>
      </c>
      <c r="Y186" s="324">
        <v>0</v>
      </c>
      <c r="Z186" s="324">
        <v>0</v>
      </c>
      <c r="AA186" s="273">
        <v>0</v>
      </c>
      <c r="AB186" s="341">
        <v>101318.39999999999</v>
      </c>
      <c r="AC186" s="283" t="s">
        <v>26</v>
      </c>
      <c r="AD186" s="341">
        <v>101318.39999999999</v>
      </c>
      <c r="AE186" s="341">
        <v>0</v>
      </c>
      <c r="AF186" s="283" t="s">
        <v>27</v>
      </c>
      <c r="AG186" s="341">
        <v>0</v>
      </c>
      <c r="AH186" s="283" t="s">
        <v>2624</v>
      </c>
      <c r="AI186" s="283" t="s">
        <v>2625</v>
      </c>
      <c r="AJ186" s="283" t="s">
        <v>2626</v>
      </c>
      <c r="AK186" s="283" t="s">
        <v>28</v>
      </c>
      <c r="AL186" s="283" t="s">
        <v>135</v>
      </c>
      <c r="AM186" s="283" t="s">
        <v>38</v>
      </c>
      <c r="AN186" s="283" t="s">
        <v>45</v>
      </c>
      <c r="AO186" s="283" t="s">
        <v>2634</v>
      </c>
      <c r="AP186" s="283" t="s">
        <v>32</v>
      </c>
      <c r="AQ186" s="283" t="s">
        <v>423</v>
      </c>
      <c r="AR186" s="283" t="s">
        <v>123</v>
      </c>
      <c r="AS186" s="403" t="s">
        <v>185</v>
      </c>
      <c r="AT186" s="283" t="s">
        <v>15794</v>
      </c>
      <c r="AU186" s="283" t="s">
        <v>16094</v>
      </c>
      <c r="AV186" s="283" t="s">
        <v>13912</v>
      </c>
      <c r="AW186" s="341">
        <v>0</v>
      </c>
      <c r="AX186" s="344" t="s">
        <v>16153</v>
      </c>
      <c r="AY186" s="283" t="s">
        <v>16154</v>
      </c>
      <c r="AZ186" s="283" t="s">
        <v>16155</v>
      </c>
      <c r="BA186" s="283" t="s">
        <v>36</v>
      </c>
      <c r="BB186" s="341">
        <v>101318.39999999999</v>
      </c>
      <c r="BC186" s="283" t="s">
        <v>16154</v>
      </c>
      <c r="BD186" s="283" t="s">
        <v>16094</v>
      </c>
      <c r="BE186" s="322">
        <f t="shared" si="13"/>
        <v>3226</v>
      </c>
      <c r="BF186" s="323">
        <f t="shared" si="14"/>
        <v>107.53333333333333</v>
      </c>
    </row>
    <row r="187" spans="1:58" ht="15.75" customHeight="1" x14ac:dyDescent="0.25">
      <c r="A187" s="275" t="s">
        <v>10798</v>
      </c>
      <c r="B187" s="275">
        <v>93</v>
      </c>
      <c r="C187" s="275" t="s">
        <v>2527</v>
      </c>
      <c r="D187" s="275" t="s">
        <v>2529</v>
      </c>
      <c r="E187" s="275" t="s">
        <v>15055</v>
      </c>
      <c r="F187" s="275" t="s">
        <v>15064</v>
      </c>
      <c r="G187" s="275" t="s">
        <v>13987</v>
      </c>
      <c r="H187" s="278" t="s">
        <v>2509</v>
      </c>
      <c r="I187" s="285">
        <v>127387.38</v>
      </c>
      <c r="J187" s="285">
        <v>100000</v>
      </c>
      <c r="K187" s="321">
        <f t="shared" si="19"/>
        <v>27387.380000000005</v>
      </c>
      <c r="L187" s="289">
        <v>10000</v>
      </c>
      <c r="M187" s="275" t="s">
        <v>16067</v>
      </c>
      <c r="N187" s="297" t="s">
        <v>9686</v>
      </c>
      <c r="O187" s="283">
        <v>1155329</v>
      </c>
      <c r="P187" s="283" t="s">
        <v>16156</v>
      </c>
      <c r="Q187" s="283" t="s">
        <v>16157</v>
      </c>
      <c r="R187" s="283" t="s">
        <v>2622</v>
      </c>
      <c r="S187" s="283" t="s">
        <v>16158</v>
      </c>
      <c r="T187" s="283" t="s">
        <v>16159</v>
      </c>
      <c r="U187" s="283" t="s">
        <v>16160</v>
      </c>
      <c r="V187" s="283" t="s">
        <v>2623</v>
      </c>
      <c r="W187" s="341">
        <v>37500</v>
      </c>
      <c r="X187" s="341">
        <v>50000</v>
      </c>
      <c r="Y187" s="324">
        <v>0</v>
      </c>
      <c r="Z187" s="324">
        <v>0</v>
      </c>
      <c r="AA187" s="273">
        <v>0</v>
      </c>
      <c r="AB187" s="341">
        <v>37500</v>
      </c>
      <c r="AC187" s="283" t="s">
        <v>50</v>
      </c>
      <c r="AD187" s="341">
        <v>18750</v>
      </c>
      <c r="AE187" s="341">
        <v>8672.1200000000008</v>
      </c>
      <c r="AF187" s="283" t="s">
        <v>27</v>
      </c>
      <c r="AG187" s="341">
        <v>0</v>
      </c>
      <c r="AH187" s="297"/>
      <c r="AI187" s="297"/>
      <c r="AJ187" s="297"/>
      <c r="AK187" s="283" t="s">
        <v>28</v>
      </c>
      <c r="AL187" s="283" t="s">
        <v>135</v>
      </c>
      <c r="AM187" s="283" t="s">
        <v>136</v>
      </c>
      <c r="AN187" s="283" t="s">
        <v>31</v>
      </c>
      <c r="AO187" s="283" t="s">
        <v>10508</v>
      </c>
      <c r="AP187" s="283" t="s">
        <v>32</v>
      </c>
      <c r="AQ187" s="283" t="s">
        <v>77</v>
      </c>
      <c r="AR187" s="283" t="s">
        <v>34</v>
      </c>
      <c r="AS187" s="403" t="s">
        <v>71</v>
      </c>
      <c r="AT187" s="283" t="s">
        <v>15794</v>
      </c>
      <c r="AU187" s="283" t="s">
        <v>16161</v>
      </c>
      <c r="AV187" s="283" t="s">
        <v>2637</v>
      </c>
      <c r="AW187" s="341">
        <v>0</v>
      </c>
      <c r="AX187" s="344" t="s">
        <v>16162</v>
      </c>
      <c r="AY187" s="283" t="s">
        <v>16163</v>
      </c>
      <c r="AZ187" s="283" t="s">
        <v>16164</v>
      </c>
      <c r="BA187" s="283" t="s">
        <v>36</v>
      </c>
      <c r="BB187" s="341">
        <v>37500</v>
      </c>
      <c r="BC187" s="283" t="s">
        <v>16163</v>
      </c>
      <c r="BD187" s="283" t="s">
        <v>16161</v>
      </c>
      <c r="BE187" s="322">
        <f t="shared" si="13"/>
        <v>2819</v>
      </c>
      <c r="BF187" s="323">
        <f t="shared" si="14"/>
        <v>93.966666666666669</v>
      </c>
    </row>
    <row r="188" spans="1:58" ht="15.75" customHeight="1" x14ac:dyDescent="0.25">
      <c r="A188" s="275" t="s">
        <v>10798</v>
      </c>
      <c r="B188" s="275">
        <v>93</v>
      </c>
      <c r="C188" s="275" t="s">
        <v>2527</v>
      </c>
      <c r="D188" s="275" t="s">
        <v>2576</v>
      </c>
      <c r="E188" s="275" t="s">
        <v>8717</v>
      </c>
      <c r="F188" s="275" t="s">
        <v>15053</v>
      </c>
      <c r="G188" s="275" t="s">
        <v>8711</v>
      </c>
      <c r="H188" s="278" t="s">
        <v>43</v>
      </c>
      <c r="I188" s="285">
        <v>287615.64</v>
      </c>
      <c r="J188" s="285">
        <v>287615.64</v>
      </c>
      <c r="K188" s="321">
        <f t="shared" si="19"/>
        <v>0</v>
      </c>
      <c r="L188" s="289">
        <v>28761.56</v>
      </c>
      <c r="M188" s="275" t="s">
        <v>16067</v>
      </c>
      <c r="N188" s="297" t="s">
        <v>9686</v>
      </c>
      <c r="O188" s="283">
        <v>1149165</v>
      </c>
      <c r="P188" s="283" t="s">
        <v>16165</v>
      </c>
      <c r="Q188" s="283" t="s">
        <v>16166</v>
      </c>
      <c r="R188" s="283" t="s">
        <v>2622</v>
      </c>
      <c r="S188" s="283" t="s">
        <v>16167</v>
      </c>
      <c r="T188" s="283" t="s">
        <v>16168</v>
      </c>
      <c r="U188" s="283" t="s">
        <v>16169</v>
      </c>
      <c r="V188" s="283" t="s">
        <v>2623</v>
      </c>
      <c r="W188" s="341">
        <v>154053.6</v>
      </c>
      <c r="X188" s="341">
        <v>154053.6</v>
      </c>
      <c r="Y188" s="324">
        <v>0</v>
      </c>
      <c r="Z188" s="324">
        <v>0</v>
      </c>
      <c r="AA188" s="273">
        <v>0</v>
      </c>
      <c r="AB188" s="341">
        <v>154053.6</v>
      </c>
      <c r="AC188" s="283" t="s">
        <v>26</v>
      </c>
      <c r="AD188" s="341">
        <v>154053.6</v>
      </c>
      <c r="AE188" s="341">
        <v>0</v>
      </c>
      <c r="AF188" s="283" t="s">
        <v>27</v>
      </c>
      <c r="AG188" s="341">
        <v>0</v>
      </c>
      <c r="AH188" s="283" t="s">
        <v>2624</v>
      </c>
      <c r="AI188" s="283" t="s">
        <v>2625</v>
      </c>
      <c r="AJ188" s="283" t="s">
        <v>2626</v>
      </c>
      <c r="AK188" s="283" t="s">
        <v>28</v>
      </c>
      <c r="AL188" s="283" t="s">
        <v>135</v>
      </c>
      <c r="AM188" s="283" t="s">
        <v>136</v>
      </c>
      <c r="AN188" s="283" t="s">
        <v>31</v>
      </c>
      <c r="AO188" s="283" t="s">
        <v>7543</v>
      </c>
      <c r="AP188" s="283" t="s">
        <v>32</v>
      </c>
      <c r="AQ188" s="283" t="s">
        <v>100</v>
      </c>
      <c r="AR188" s="283" t="s">
        <v>101</v>
      </c>
      <c r="AS188" s="403" t="s">
        <v>10384</v>
      </c>
      <c r="AT188" s="283" t="s">
        <v>15794</v>
      </c>
      <c r="AU188" s="283" t="s">
        <v>16170</v>
      </c>
      <c r="AV188" s="283" t="s">
        <v>13909</v>
      </c>
      <c r="AW188" s="341">
        <v>0</v>
      </c>
      <c r="AX188" s="344" t="s">
        <v>16171</v>
      </c>
      <c r="AY188" s="283" t="s">
        <v>16172</v>
      </c>
      <c r="AZ188" s="283" t="s">
        <v>9569</v>
      </c>
      <c r="BA188" s="283" t="s">
        <v>36</v>
      </c>
      <c r="BB188" s="341">
        <v>154053.6</v>
      </c>
      <c r="BC188" s="283" t="s">
        <v>16172</v>
      </c>
      <c r="BD188" s="283" t="s">
        <v>16170</v>
      </c>
      <c r="BE188" s="322">
        <f t="shared" ref="BE188:BE251" si="20">BD188-BC188</f>
        <v>2330</v>
      </c>
      <c r="BF188" s="323">
        <f t="shared" ref="BF188:BF251" si="21">BE188/30</f>
        <v>77.666666666666671</v>
      </c>
    </row>
    <row r="189" spans="1:58" ht="15.75" customHeight="1" x14ac:dyDescent="0.25">
      <c r="A189" s="275" t="s">
        <v>10798</v>
      </c>
      <c r="B189" s="275">
        <v>1</v>
      </c>
      <c r="C189" s="275" t="s">
        <v>2527</v>
      </c>
      <c r="D189" s="345" t="s">
        <v>13986</v>
      </c>
      <c r="E189" s="275" t="s">
        <v>8744</v>
      </c>
      <c r="F189" s="275" t="s">
        <v>15053</v>
      </c>
      <c r="G189" s="275" t="s">
        <v>15058</v>
      </c>
      <c r="H189" s="278" t="s">
        <v>43</v>
      </c>
      <c r="I189" s="285">
        <v>98791.88</v>
      </c>
      <c r="J189" s="285">
        <v>98791.88</v>
      </c>
      <c r="K189" s="321">
        <f t="shared" si="19"/>
        <v>0</v>
      </c>
      <c r="L189" s="289">
        <v>9879.19</v>
      </c>
      <c r="M189" s="275" t="s">
        <v>16067</v>
      </c>
      <c r="N189" s="297" t="s">
        <v>9686</v>
      </c>
      <c r="O189" s="283">
        <v>1149275</v>
      </c>
      <c r="P189" s="283" t="s">
        <v>16173</v>
      </c>
      <c r="Q189" s="283" t="s">
        <v>16174</v>
      </c>
      <c r="R189" s="283" t="s">
        <v>2622</v>
      </c>
      <c r="S189" s="283" t="s">
        <v>16175</v>
      </c>
      <c r="T189" s="283" t="s">
        <v>16176</v>
      </c>
      <c r="U189" s="283" t="s">
        <v>16177</v>
      </c>
      <c r="V189" s="283" t="s">
        <v>2623</v>
      </c>
      <c r="W189" s="341">
        <v>50545</v>
      </c>
      <c r="X189" s="341">
        <v>50545</v>
      </c>
      <c r="Y189" s="324">
        <v>0</v>
      </c>
      <c r="Z189" s="324">
        <v>0</v>
      </c>
      <c r="AA189" s="273">
        <v>0</v>
      </c>
      <c r="AB189" s="341">
        <v>50545</v>
      </c>
      <c r="AC189" s="283" t="s">
        <v>26</v>
      </c>
      <c r="AD189" s="341">
        <v>50545</v>
      </c>
      <c r="AE189" s="341">
        <v>0</v>
      </c>
      <c r="AF189" s="283" t="s">
        <v>27</v>
      </c>
      <c r="AG189" s="341">
        <v>0</v>
      </c>
      <c r="AH189" s="283" t="s">
        <v>2624</v>
      </c>
      <c r="AI189" s="283" t="s">
        <v>2625</v>
      </c>
      <c r="AJ189" s="283" t="s">
        <v>2626</v>
      </c>
      <c r="AK189" s="283" t="s">
        <v>28</v>
      </c>
      <c r="AL189" s="283" t="s">
        <v>135</v>
      </c>
      <c r="AM189" s="283" t="s">
        <v>12630</v>
      </c>
      <c r="AN189" s="283" t="s">
        <v>31</v>
      </c>
      <c r="AO189" s="283" t="s">
        <v>2641</v>
      </c>
      <c r="AP189" s="283" t="s">
        <v>32</v>
      </c>
      <c r="AQ189" s="283" t="s">
        <v>58</v>
      </c>
      <c r="AR189" s="283" t="s">
        <v>34</v>
      </c>
      <c r="AS189" s="403" t="s">
        <v>71</v>
      </c>
      <c r="AT189" s="283" t="s">
        <v>15794</v>
      </c>
      <c r="AU189" s="283" t="s">
        <v>16094</v>
      </c>
      <c r="AV189" s="283" t="s">
        <v>13909</v>
      </c>
      <c r="AW189" s="341">
        <v>0</v>
      </c>
      <c r="AX189" s="344" t="s">
        <v>16178</v>
      </c>
      <c r="AY189" s="283" t="s">
        <v>16179</v>
      </c>
      <c r="AZ189" s="283" t="s">
        <v>10260</v>
      </c>
      <c r="BA189" s="283" t="s">
        <v>600</v>
      </c>
      <c r="BB189" s="341">
        <v>50545</v>
      </c>
      <c r="BC189" s="283" t="s">
        <v>16179</v>
      </c>
      <c r="BD189" s="283" t="s">
        <v>16094</v>
      </c>
      <c r="BE189" s="322">
        <f t="shared" si="20"/>
        <v>2131</v>
      </c>
      <c r="BF189" s="323">
        <f t="shared" si="21"/>
        <v>71.033333333333331</v>
      </c>
    </row>
    <row r="190" spans="1:58" ht="15.75" customHeight="1" x14ac:dyDescent="0.25">
      <c r="A190" s="275" t="s">
        <v>10798</v>
      </c>
      <c r="B190" s="275">
        <v>82</v>
      </c>
      <c r="C190" s="275" t="s">
        <v>2527</v>
      </c>
      <c r="D190" s="275" t="s">
        <v>2556</v>
      </c>
      <c r="E190" s="275" t="s">
        <v>16245</v>
      </c>
      <c r="F190" s="275" t="s">
        <v>15053</v>
      </c>
      <c r="G190" s="275" t="s">
        <v>8975</v>
      </c>
      <c r="H190" s="278" t="s">
        <v>57</v>
      </c>
      <c r="I190" s="285">
        <v>95886.78</v>
      </c>
      <c r="J190" s="285">
        <v>95886.78</v>
      </c>
      <c r="K190" s="321">
        <f t="shared" si="19"/>
        <v>0</v>
      </c>
      <c r="L190" s="289">
        <v>12506.97</v>
      </c>
      <c r="M190" s="275" t="s">
        <v>16070</v>
      </c>
      <c r="N190" s="297" t="s">
        <v>9686</v>
      </c>
      <c r="O190" s="283">
        <v>1289333</v>
      </c>
      <c r="P190" s="283" t="s">
        <v>16180</v>
      </c>
      <c r="Q190" s="283" t="s">
        <v>2938</v>
      </c>
      <c r="R190" s="283" t="s">
        <v>2622</v>
      </c>
      <c r="S190" s="283" t="s">
        <v>16181</v>
      </c>
      <c r="T190" s="283" t="s">
        <v>2939</v>
      </c>
      <c r="U190" s="283" t="s">
        <v>10392</v>
      </c>
      <c r="V190" s="283" t="s">
        <v>2623</v>
      </c>
      <c r="W190" s="341">
        <v>38000</v>
      </c>
      <c r="X190" s="341">
        <v>38000</v>
      </c>
      <c r="Y190" s="324">
        <v>0</v>
      </c>
      <c r="Z190" s="324">
        <v>0</v>
      </c>
      <c r="AA190" s="273">
        <v>0</v>
      </c>
      <c r="AB190" s="341">
        <v>38000</v>
      </c>
      <c r="AC190" s="283" t="s">
        <v>26</v>
      </c>
      <c r="AD190" s="341">
        <v>38000</v>
      </c>
      <c r="AE190" s="341">
        <v>0</v>
      </c>
      <c r="AF190" s="283" t="s">
        <v>26</v>
      </c>
      <c r="AG190" s="341">
        <v>0</v>
      </c>
      <c r="AH190" s="283" t="s">
        <v>2629</v>
      </c>
      <c r="AI190" s="283" t="s">
        <v>2625</v>
      </c>
      <c r="AJ190" s="283" t="s">
        <v>2626</v>
      </c>
      <c r="AK190" s="283" t="s">
        <v>28</v>
      </c>
      <c r="AL190" s="283" t="s">
        <v>135</v>
      </c>
      <c r="AM190" s="283" t="s">
        <v>12630</v>
      </c>
      <c r="AN190" s="283" t="s">
        <v>45</v>
      </c>
      <c r="AO190" s="283" t="s">
        <v>2880</v>
      </c>
      <c r="AP190" s="283" t="s">
        <v>32</v>
      </c>
      <c r="AQ190" s="283" t="s">
        <v>204</v>
      </c>
      <c r="AR190" s="283" t="s">
        <v>175</v>
      </c>
      <c r="AS190" s="403" t="s">
        <v>10384</v>
      </c>
      <c r="AT190" s="283" t="s">
        <v>15794</v>
      </c>
      <c r="AU190" s="283" t="s">
        <v>16170</v>
      </c>
      <c r="AV190" s="283" t="s">
        <v>13910</v>
      </c>
      <c r="AW190" s="341">
        <v>0</v>
      </c>
      <c r="AX190" s="344" t="s">
        <v>16182</v>
      </c>
      <c r="AY190" s="283" t="s">
        <v>16183</v>
      </c>
      <c r="AZ190" s="283" t="s">
        <v>16184</v>
      </c>
      <c r="BA190" s="283" t="s">
        <v>36</v>
      </c>
      <c r="BB190" s="341">
        <v>38000</v>
      </c>
      <c r="BC190" s="283" t="s">
        <v>16183</v>
      </c>
      <c r="BD190" s="283" t="s">
        <v>16170</v>
      </c>
      <c r="BE190" s="322">
        <f t="shared" si="20"/>
        <v>1659</v>
      </c>
      <c r="BF190" s="323">
        <f t="shared" si="21"/>
        <v>55.3</v>
      </c>
    </row>
    <row r="191" spans="1:58" ht="15.75" customHeight="1" x14ac:dyDescent="0.25">
      <c r="A191" s="275" t="s">
        <v>10798</v>
      </c>
      <c r="B191" s="275">
        <v>93</v>
      </c>
      <c r="C191" s="275" t="s">
        <v>2527</v>
      </c>
      <c r="D191" s="275" t="s">
        <v>2529</v>
      </c>
      <c r="E191" s="275" t="s">
        <v>15055</v>
      </c>
      <c r="F191" s="275" t="s">
        <v>15064</v>
      </c>
      <c r="G191" s="275" t="s">
        <v>13987</v>
      </c>
      <c r="H191" s="278" t="s">
        <v>43</v>
      </c>
      <c r="I191" s="285">
        <v>70629.009999999995</v>
      </c>
      <c r="J191" s="285">
        <v>70629.009999999995</v>
      </c>
      <c r="K191" s="321">
        <f t="shared" si="19"/>
        <v>0</v>
      </c>
      <c r="L191" s="289">
        <v>0</v>
      </c>
      <c r="M191" s="275" t="s">
        <v>16077</v>
      </c>
      <c r="N191" s="297" t="s">
        <v>9686</v>
      </c>
      <c r="O191" s="283">
        <v>424284</v>
      </c>
      <c r="P191" s="283" t="s">
        <v>16185</v>
      </c>
      <c r="Q191" s="283" t="s">
        <v>16186</v>
      </c>
      <c r="R191" s="283" t="s">
        <v>2622</v>
      </c>
      <c r="S191" s="283">
        <v>9302146</v>
      </c>
      <c r="T191" s="283" t="s">
        <v>16187</v>
      </c>
      <c r="U191" s="283" t="s">
        <v>16188</v>
      </c>
      <c r="V191" s="283" t="s">
        <v>2623</v>
      </c>
      <c r="W191" s="341">
        <v>7000</v>
      </c>
      <c r="X191" s="341">
        <v>7000</v>
      </c>
      <c r="Y191" s="324">
        <v>0</v>
      </c>
      <c r="Z191" s="324">
        <v>0</v>
      </c>
      <c r="AA191" s="273">
        <v>0</v>
      </c>
      <c r="AB191" s="341">
        <v>7000</v>
      </c>
      <c r="AC191" s="283" t="s">
        <v>26</v>
      </c>
      <c r="AD191" s="341">
        <v>7000</v>
      </c>
      <c r="AE191" s="341">
        <v>6344.03</v>
      </c>
      <c r="AF191" s="283" t="s">
        <v>27</v>
      </c>
      <c r="AG191" s="341">
        <v>0</v>
      </c>
      <c r="AH191" s="283" t="s">
        <v>2629</v>
      </c>
      <c r="AI191" s="283" t="s">
        <v>2625</v>
      </c>
      <c r="AJ191" s="283" t="s">
        <v>2626</v>
      </c>
      <c r="AK191" s="283" t="s">
        <v>28</v>
      </c>
      <c r="AL191" s="283" t="s">
        <v>44</v>
      </c>
      <c r="AM191" s="283" t="s">
        <v>12630</v>
      </c>
      <c r="AN191" s="283" t="s">
        <v>45</v>
      </c>
      <c r="AO191" s="283" t="s">
        <v>2641</v>
      </c>
      <c r="AP191" s="283" t="s">
        <v>32</v>
      </c>
      <c r="AQ191" s="283" t="s">
        <v>253</v>
      </c>
      <c r="AR191" s="283" t="s">
        <v>40</v>
      </c>
      <c r="AS191" s="403" t="s">
        <v>41</v>
      </c>
      <c r="AT191" s="283" t="s">
        <v>15794</v>
      </c>
      <c r="AU191" s="283" t="s">
        <v>16094</v>
      </c>
      <c r="AV191" s="283" t="s">
        <v>13914</v>
      </c>
      <c r="AW191" s="341">
        <v>0</v>
      </c>
      <c r="AX191" s="344" t="s">
        <v>16189</v>
      </c>
      <c r="AY191" s="283" t="s">
        <v>16190</v>
      </c>
      <c r="AZ191" s="283" t="s">
        <v>16191</v>
      </c>
      <c r="BA191" s="283" t="s">
        <v>36</v>
      </c>
      <c r="BB191" s="341">
        <v>7000</v>
      </c>
      <c r="BC191" s="283" t="s">
        <v>16190</v>
      </c>
      <c r="BD191" s="283" t="s">
        <v>16094</v>
      </c>
      <c r="BE191" s="322">
        <f t="shared" si="20"/>
        <v>3800</v>
      </c>
      <c r="BF191" s="323">
        <f t="shared" si="21"/>
        <v>126.66666666666667</v>
      </c>
    </row>
    <row r="192" spans="1:58" ht="15.75" customHeight="1" x14ac:dyDescent="0.25">
      <c r="A192" s="275" t="s">
        <v>10798</v>
      </c>
      <c r="B192" s="275">
        <v>93</v>
      </c>
      <c r="C192" s="275" t="s">
        <v>2527</v>
      </c>
      <c r="D192" s="275" t="s">
        <v>2539</v>
      </c>
      <c r="E192" s="275" t="s">
        <v>10541</v>
      </c>
      <c r="F192" s="275" t="s">
        <v>15053</v>
      </c>
      <c r="G192" s="275" t="s">
        <v>15558</v>
      </c>
      <c r="H192" s="278" t="s">
        <v>7456</v>
      </c>
      <c r="I192" s="285">
        <v>41554.46</v>
      </c>
      <c r="J192" s="285">
        <v>0</v>
      </c>
      <c r="K192" s="321">
        <f t="shared" si="19"/>
        <v>41554.46</v>
      </c>
      <c r="L192" s="289">
        <v>0</v>
      </c>
      <c r="M192" s="275" t="s">
        <v>16077</v>
      </c>
      <c r="N192" s="297" t="s">
        <v>7842</v>
      </c>
      <c r="O192" s="283">
        <v>1678246</v>
      </c>
      <c r="P192" s="283" t="s">
        <v>16192</v>
      </c>
      <c r="Q192" s="283" t="s">
        <v>16193</v>
      </c>
      <c r="R192" s="283" t="s">
        <v>2622</v>
      </c>
      <c r="S192" s="283" t="s">
        <v>16194</v>
      </c>
      <c r="T192" s="283" t="s">
        <v>16195</v>
      </c>
      <c r="U192" s="283" t="s">
        <v>16196</v>
      </c>
      <c r="V192" s="283" t="s">
        <v>2623</v>
      </c>
      <c r="W192" s="341">
        <v>25000</v>
      </c>
      <c r="X192" s="341">
        <v>25000</v>
      </c>
      <c r="Y192" s="324">
        <v>0</v>
      </c>
      <c r="Z192" s="324">
        <v>0</v>
      </c>
      <c r="AA192" s="273">
        <v>0</v>
      </c>
      <c r="AB192" s="341">
        <v>25000</v>
      </c>
      <c r="AC192" s="283" t="s">
        <v>50</v>
      </c>
      <c r="AD192" s="341">
        <v>12500</v>
      </c>
      <c r="AE192" s="341">
        <v>0</v>
      </c>
      <c r="AF192" s="283" t="s">
        <v>27</v>
      </c>
      <c r="AG192" s="341">
        <v>0</v>
      </c>
      <c r="AH192" s="283" t="s">
        <v>2629</v>
      </c>
      <c r="AI192" s="283" t="s">
        <v>2630</v>
      </c>
      <c r="AJ192" s="297"/>
      <c r="AK192" s="283" t="s">
        <v>28</v>
      </c>
      <c r="AL192" s="283" t="s">
        <v>135</v>
      </c>
      <c r="AM192" s="283" t="s">
        <v>136</v>
      </c>
      <c r="AN192" s="283" t="s">
        <v>45</v>
      </c>
      <c r="AO192" s="283" t="s">
        <v>2634</v>
      </c>
      <c r="AP192" s="283" t="s">
        <v>32</v>
      </c>
      <c r="AQ192" s="283" t="s">
        <v>288</v>
      </c>
      <c r="AR192" s="283" t="s">
        <v>84</v>
      </c>
      <c r="AS192" s="403" t="s">
        <v>85</v>
      </c>
      <c r="AT192" s="283" t="s">
        <v>15794</v>
      </c>
      <c r="AU192" s="283" t="s">
        <v>16094</v>
      </c>
      <c r="AV192" s="283" t="s">
        <v>13534</v>
      </c>
      <c r="AW192" s="341">
        <v>0</v>
      </c>
      <c r="AX192" s="344" t="s">
        <v>16197</v>
      </c>
      <c r="AY192" s="283" t="s">
        <v>16198</v>
      </c>
      <c r="AZ192" s="283" t="s">
        <v>16199</v>
      </c>
      <c r="BA192" s="283" t="s">
        <v>36</v>
      </c>
      <c r="BB192" s="341">
        <v>25000</v>
      </c>
      <c r="BC192" s="283" t="s">
        <v>16198</v>
      </c>
      <c r="BD192" s="283" t="s">
        <v>16094</v>
      </c>
      <c r="BE192" s="322">
        <f t="shared" si="20"/>
        <v>637</v>
      </c>
      <c r="BF192" s="323">
        <f t="shared" si="21"/>
        <v>21.233333333333334</v>
      </c>
    </row>
    <row r="193" spans="1:58" ht="15.75" customHeight="1" x14ac:dyDescent="0.25">
      <c r="A193" s="275" t="s">
        <v>10798</v>
      </c>
      <c r="B193" s="275">
        <v>82</v>
      </c>
      <c r="C193" s="275" t="s">
        <v>2527</v>
      </c>
      <c r="D193" s="275" t="s">
        <v>16242</v>
      </c>
      <c r="E193" s="275" t="s">
        <v>15057</v>
      </c>
      <c r="F193" s="275" t="s">
        <v>15053</v>
      </c>
      <c r="G193" s="275" t="s">
        <v>16243</v>
      </c>
      <c r="H193" s="278" t="s">
        <v>2509</v>
      </c>
      <c r="I193" s="285">
        <v>206889.3</v>
      </c>
      <c r="J193" s="285">
        <v>162000</v>
      </c>
      <c r="K193" s="321">
        <f t="shared" si="19"/>
        <v>44889.299999999988</v>
      </c>
      <c r="L193" s="289">
        <v>16200</v>
      </c>
      <c r="M193" s="275" t="s">
        <v>16067</v>
      </c>
      <c r="N193" s="297" t="s">
        <v>7842</v>
      </c>
      <c r="O193" s="283">
        <v>1420069</v>
      </c>
      <c r="P193" s="283" t="s">
        <v>16200</v>
      </c>
      <c r="Q193" s="283" t="s">
        <v>16201</v>
      </c>
      <c r="R193" s="283" t="s">
        <v>2622</v>
      </c>
      <c r="S193" s="283" t="s">
        <v>16202</v>
      </c>
      <c r="T193" s="283" t="s">
        <v>16203</v>
      </c>
      <c r="U193" s="283" t="s">
        <v>16204</v>
      </c>
      <c r="V193" s="283" t="s">
        <v>2623</v>
      </c>
      <c r="W193" s="341">
        <v>103640</v>
      </c>
      <c r="X193" s="341">
        <v>103640</v>
      </c>
      <c r="Y193" s="324">
        <v>0</v>
      </c>
      <c r="Z193" s="324">
        <v>0</v>
      </c>
      <c r="AA193" s="273">
        <v>0</v>
      </c>
      <c r="AB193" s="341">
        <v>103000</v>
      </c>
      <c r="AC193" s="283" t="s">
        <v>26</v>
      </c>
      <c r="AD193" s="341">
        <v>103000</v>
      </c>
      <c r="AE193" s="341">
        <v>0</v>
      </c>
      <c r="AF193" s="283" t="s">
        <v>27</v>
      </c>
      <c r="AG193" s="341">
        <v>0</v>
      </c>
      <c r="AH193" s="283" t="s">
        <v>2629</v>
      </c>
      <c r="AI193" s="283" t="s">
        <v>2630</v>
      </c>
      <c r="AJ193" s="297"/>
      <c r="AK193" s="283" t="s">
        <v>28</v>
      </c>
      <c r="AL193" s="283" t="s">
        <v>14227</v>
      </c>
      <c r="AM193" s="283" t="s">
        <v>136</v>
      </c>
      <c r="AN193" s="283" t="s">
        <v>31</v>
      </c>
      <c r="AO193" s="283" t="s">
        <v>2641</v>
      </c>
      <c r="AP193" s="283" t="s">
        <v>32</v>
      </c>
      <c r="AQ193" s="283" t="s">
        <v>51</v>
      </c>
      <c r="AR193" s="283" t="s">
        <v>40</v>
      </c>
      <c r="AS193" s="403" t="s">
        <v>41</v>
      </c>
      <c r="AT193" s="283" t="s">
        <v>15794</v>
      </c>
      <c r="AU193" s="283" t="s">
        <v>16094</v>
      </c>
      <c r="AV193" s="283" t="s">
        <v>2643</v>
      </c>
      <c r="AW193" s="341">
        <v>0</v>
      </c>
      <c r="AX193" s="344" t="s">
        <v>16205</v>
      </c>
      <c r="AY193" s="283" t="s">
        <v>16206</v>
      </c>
      <c r="AZ193" s="283" t="s">
        <v>16207</v>
      </c>
      <c r="BA193" s="283" t="s">
        <v>36</v>
      </c>
      <c r="BB193" s="341">
        <v>103640</v>
      </c>
      <c r="BC193" s="283" t="s">
        <v>16206</v>
      </c>
      <c r="BD193" s="283" t="s">
        <v>16094</v>
      </c>
      <c r="BE193" s="322">
        <f t="shared" si="20"/>
        <v>1148</v>
      </c>
      <c r="BF193" s="323">
        <f t="shared" si="21"/>
        <v>38.266666666666666</v>
      </c>
    </row>
    <row r="194" spans="1:58" ht="15.75" customHeight="1" x14ac:dyDescent="0.25">
      <c r="A194" s="275" t="s">
        <v>10798</v>
      </c>
      <c r="B194" s="275">
        <v>93</v>
      </c>
      <c r="C194" s="275" t="s">
        <v>2527</v>
      </c>
      <c r="D194" s="275" t="s">
        <v>2536</v>
      </c>
      <c r="E194" s="275" t="s">
        <v>15063</v>
      </c>
      <c r="F194" s="275" t="s">
        <v>15064</v>
      </c>
      <c r="G194" s="275" t="s">
        <v>13987</v>
      </c>
      <c r="H194" s="275" t="s">
        <v>2509</v>
      </c>
      <c r="I194" s="346">
        <v>11469</v>
      </c>
      <c r="J194" s="324">
        <v>6200</v>
      </c>
      <c r="K194" s="289">
        <f t="shared" si="19"/>
        <v>5269</v>
      </c>
      <c r="L194" s="289">
        <v>0</v>
      </c>
      <c r="M194" s="275" t="s">
        <v>16077</v>
      </c>
      <c r="N194" s="297" t="s">
        <v>7842</v>
      </c>
      <c r="O194" s="283">
        <v>1986937</v>
      </c>
      <c r="P194" s="283" t="s">
        <v>16208</v>
      </c>
      <c r="Q194" s="283" t="s">
        <v>16209</v>
      </c>
      <c r="R194" s="283" t="s">
        <v>2622</v>
      </c>
      <c r="S194" s="283" t="s">
        <v>16210</v>
      </c>
      <c r="T194" s="283" t="s">
        <v>16211</v>
      </c>
      <c r="U194" s="283" t="s">
        <v>16212</v>
      </c>
      <c r="V194" s="283" t="s">
        <v>2623</v>
      </c>
      <c r="W194" s="341">
        <v>5734.5</v>
      </c>
      <c r="X194" s="341">
        <v>5734.5</v>
      </c>
      <c r="Y194" s="324">
        <v>0</v>
      </c>
      <c r="Z194" s="324">
        <v>0</v>
      </c>
      <c r="AA194" s="273">
        <v>0</v>
      </c>
      <c r="AB194" s="341">
        <v>5734.5</v>
      </c>
      <c r="AC194" s="283" t="s">
        <v>26</v>
      </c>
      <c r="AD194" s="341">
        <v>5734.5</v>
      </c>
      <c r="AE194" s="341">
        <v>0</v>
      </c>
      <c r="AF194" s="283" t="s">
        <v>27</v>
      </c>
      <c r="AG194" s="341">
        <v>0</v>
      </c>
      <c r="AH194" s="283" t="s">
        <v>2629</v>
      </c>
      <c r="AI194" s="283" t="s">
        <v>2630</v>
      </c>
      <c r="AJ194" s="297"/>
      <c r="AK194" s="283" t="s">
        <v>28</v>
      </c>
      <c r="AL194" s="283" t="s">
        <v>44</v>
      </c>
      <c r="AM194" s="283" t="s">
        <v>13405</v>
      </c>
      <c r="AN194" s="283" t="s">
        <v>45</v>
      </c>
      <c r="AO194" s="283" t="s">
        <v>2632</v>
      </c>
      <c r="AP194" s="283" t="s">
        <v>131</v>
      </c>
      <c r="AQ194" s="283" t="s">
        <v>16213</v>
      </c>
      <c r="AR194" s="283" t="s">
        <v>273</v>
      </c>
      <c r="AS194" s="403" t="s">
        <v>10384</v>
      </c>
      <c r="AT194" s="283" t="s">
        <v>15794</v>
      </c>
      <c r="AU194" s="283" t="s">
        <v>16094</v>
      </c>
      <c r="AV194" s="283" t="s">
        <v>2660</v>
      </c>
      <c r="AW194" s="341">
        <v>0</v>
      </c>
      <c r="AX194" s="283" t="s">
        <v>16214</v>
      </c>
      <c r="AY194" s="283" t="s">
        <v>16215</v>
      </c>
      <c r="AZ194" s="283" t="s">
        <v>16216</v>
      </c>
      <c r="BA194" s="283" t="s">
        <v>36</v>
      </c>
      <c r="BB194" s="341">
        <v>5734.5</v>
      </c>
      <c r="BC194" s="283" t="s">
        <v>16215</v>
      </c>
      <c r="BD194" s="283" t="s">
        <v>16094</v>
      </c>
      <c r="BE194" s="322">
        <f t="shared" si="20"/>
        <v>133</v>
      </c>
      <c r="BF194" s="323">
        <f t="shared" si="21"/>
        <v>4.4333333333333336</v>
      </c>
    </row>
    <row r="195" spans="1:58" ht="15.75" customHeight="1" x14ac:dyDescent="0.25">
      <c r="A195" s="275" t="s">
        <v>10798</v>
      </c>
      <c r="B195" s="275">
        <v>93</v>
      </c>
      <c r="C195" s="275" t="s">
        <v>2527</v>
      </c>
      <c r="D195" s="275" t="s">
        <v>2534</v>
      </c>
      <c r="E195" s="275" t="s">
        <v>16074</v>
      </c>
      <c r="F195" s="275" t="s">
        <v>15053</v>
      </c>
      <c r="G195" s="275" t="s">
        <v>15065</v>
      </c>
      <c r="H195" s="275" t="s">
        <v>43</v>
      </c>
      <c r="I195" s="324">
        <v>5481.61</v>
      </c>
      <c r="J195" s="324">
        <v>5481.61</v>
      </c>
      <c r="K195" s="289">
        <f t="shared" si="19"/>
        <v>0</v>
      </c>
      <c r="L195" s="289">
        <v>0</v>
      </c>
      <c r="M195" s="275" t="s">
        <v>16077</v>
      </c>
      <c r="N195" s="297" t="s">
        <v>7842</v>
      </c>
      <c r="O195" s="283">
        <v>1674102</v>
      </c>
      <c r="P195" s="283" t="s">
        <v>16217</v>
      </c>
      <c r="Q195" s="283" t="s">
        <v>16218</v>
      </c>
      <c r="R195" s="283" t="s">
        <v>2622</v>
      </c>
      <c r="S195" s="283" t="s">
        <v>16219</v>
      </c>
      <c r="T195" s="283" t="s">
        <v>16220</v>
      </c>
      <c r="U195" s="283" t="s">
        <v>16221</v>
      </c>
      <c r="V195" s="283" t="s">
        <v>2623</v>
      </c>
      <c r="W195" s="341">
        <v>139528.74</v>
      </c>
      <c r="X195" s="341">
        <v>139528.74</v>
      </c>
      <c r="Y195" s="324">
        <v>0</v>
      </c>
      <c r="Z195" s="324">
        <v>0</v>
      </c>
      <c r="AA195" s="273">
        <v>0</v>
      </c>
      <c r="AB195" s="341">
        <v>3403.14</v>
      </c>
      <c r="AC195" s="283" t="s">
        <v>26</v>
      </c>
      <c r="AD195" s="341">
        <v>3403.14</v>
      </c>
      <c r="AE195" s="341">
        <v>0</v>
      </c>
      <c r="AF195" s="283" t="s">
        <v>27</v>
      </c>
      <c r="AG195" s="341">
        <v>0</v>
      </c>
      <c r="AH195" s="283" t="s">
        <v>2629</v>
      </c>
      <c r="AI195" s="283" t="s">
        <v>2625</v>
      </c>
      <c r="AJ195" s="283" t="s">
        <v>2626</v>
      </c>
      <c r="AK195" s="283" t="s">
        <v>28</v>
      </c>
      <c r="AL195" s="283" t="s">
        <v>135</v>
      </c>
      <c r="AM195" s="283" t="s">
        <v>12630</v>
      </c>
      <c r="AN195" s="283" t="s">
        <v>31</v>
      </c>
      <c r="AO195" s="283" t="s">
        <v>2632</v>
      </c>
      <c r="AP195" s="283" t="s">
        <v>131</v>
      </c>
      <c r="AQ195" s="283" t="s">
        <v>124</v>
      </c>
      <c r="AR195" s="283" t="s">
        <v>34</v>
      </c>
      <c r="AS195" s="403" t="s">
        <v>71</v>
      </c>
      <c r="AT195" s="283" t="s">
        <v>15794</v>
      </c>
      <c r="AU195" s="283" t="s">
        <v>16094</v>
      </c>
      <c r="AV195" s="283" t="s">
        <v>13912</v>
      </c>
      <c r="AW195" s="341">
        <v>0</v>
      </c>
      <c r="AX195" s="283" t="s">
        <v>16222</v>
      </c>
      <c r="AY195" s="283" t="s">
        <v>16223</v>
      </c>
      <c r="AZ195" s="283" t="s">
        <v>16224</v>
      </c>
      <c r="BA195" s="283" t="s">
        <v>36</v>
      </c>
      <c r="BB195" s="341">
        <v>139528.74</v>
      </c>
      <c r="BC195" s="283" t="s">
        <v>16223</v>
      </c>
      <c r="BD195" s="283" t="s">
        <v>16094</v>
      </c>
      <c r="BE195" s="322">
        <f t="shared" si="20"/>
        <v>1765</v>
      </c>
      <c r="BF195" s="323">
        <f t="shared" si="21"/>
        <v>58.833333333333336</v>
      </c>
    </row>
    <row r="196" spans="1:58" ht="15.75" customHeight="1" x14ac:dyDescent="0.25">
      <c r="A196" s="275" t="s">
        <v>10798</v>
      </c>
      <c r="B196" s="275">
        <v>93</v>
      </c>
      <c r="C196" s="275" t="s">
        <v>2527</v>
      </c>
      <c r="D196" s="275" t="s">
        <v>2536</v>
      </c>
      <c r="E196" s="275" t="s">
        <v>15055</v>
      </c>
      <c r="F196" s="275" t="s">
        <v>15053</v>
      </c>
      <c r="G196" s="275" t="s">
        <v>15054</v>
      </c>
      <c r="H196" s="275" t="s">
        <v>43</v>
      </c>
      <c r="I196" s="324">
        <v>68871.98</v>
      </c>
      <c r="J196" s="324">
        <v>68871.98</v>
      </c>
      <c r="K196" s="289">
        <f t="shared" si="19"/>
        <v>0</v>
      </c>
      <c r="L196" s="289">
        <v>8594.58</v>
      </c>
      <c r="M196" s="275" t="s">
        <v>16070</v>
      </c>
      <c r="N196" s="297" t="s">
        <v>7842</v>
      </c>
      <c r="O196" s="283">
        <v>1732935</v>
      </c>
      <c r="P196" s="283" t="s">
        <v>16225</v>
      </c>
      <c r="Q196" s="283" t="s">
        <v>16226</v>
      </c>
      <c r="R196" s="283" t="s">
        <v>2622</v>
      </c>
      <c r="S196" s="283" t="s">
        <v>16227</v>
      </c>
      <c r="T196" s="283" t="s">
        <v>16228</v>
      </c>
      <c r="U196" s="283" t="s">
        <v>16229</v>
      </c>
      <c r="V196" s="283" t="s">
        <v>2623</v>
      </c>
      <c r="W196" s="341">
        <v>56761</v>
      </c>
      <c r="X196" s="341">
        <v>56761</v>
      </c>
      <c r="Y196" s="324">
        <v>0</v>
      </c>
      <c r="Z196" s="324">
        <v>0</v>
      </c>
      <c r="AA196" s="273">
        <v>0</v>
      </c>
      <c r="AB196" s="341">
        <v>53761</v>
      </c>
      <c r="AC196" s="283" t="s">
        <v>26</v>
      </c>
      <c r="AD196" s="341">
        <v>53761</v>
      </c>
      <c r="AE196" s="341">
        <v>0</v>
      </c>
      <c r="AF196" s="283" t="s">
        <v>27</v>
      </c>
      <c r="AG196" s="341">
        <v>0</v>
      </c>
      <c r="AH196" s="283" t="s">
        <v>2629</v>
      </c>
      <c r="AI196" s="283" t="s">
        <v>2630</v>
      </c>
      <c r="AJ196" s="297"/>
      <c r="AK196" s="283" t="s">
        <v>28</v>
      </c>
      <c r="AL196" s="283" t="s">
        <v>135</v>
      </c>
      <c r="AM196" s="283" t="s">
        <v>12630</v>
      </c>
      <c r="AN196" s="283" t="s">
        <v>45</v>
      </c>
      <c r="AO196" s="283" t="s">
        <v>2627</v>
      </c>
      <c r="AP196" s="283" t="s">
        <v>32</v>
      </c>
      <c r="AQ196" s="283" t="s">
        <v>77</v>
      </c>
      <c r="AR196" s="283" t="s">
        <v>34</v>
      </c>
      <c r="AS196" s="403" t="s">
        <v>71</v>
      </c>
      <c r="AT196" s="283" t="s">
        <v>15794</v>
      </c>
      <c r="AU196" s="283" t="s">
        <v>16094</v>
      </c>
      <c r="AV196" s="283" t="s">
        <v>13912</v>
      </c>
      <c r="AW196" s="341">
        <v>0</v>
      </c>
      <c r="AX196" s="283" t="s">
        <v>16230</v>
      </c>
      <c r="AY196" s="283" t="s">
        <v>16231</v>
      </c>
      <c r="AZ196" s="283" t="s">
        <v>16232</v>
      </c>
      <c r="BA196" s="283" t="s">
        <v>36</v>
      </c>
      <c r="BB196" s="341">
        <v>56761</v>
      </c>
      <c r="BC196" s="283" t="s">
        <v>16231</v>
      </c>
      <c r="BD196" s="283" t="s">
        <v>16094</v>
      </c>
      <c r="BE196" s="322">
        <f t="shared" si="20"/>
        <v>527</v>
      </c>
      <c r="BF196" s="323">
        <f t="shared" si="21"/>
        <v>17.566666666666666</v>
      </c>
    </row>
    <row r="197" spans="1:58" ht="15.75" customHeight="1" x14ac:dyDescent="0.25">
      <c r="A197" s="275" t="s">
        <v>10798</v>
      </c>
      <c r="B197" s="275">
        <v>93</v>
      </c>
      <c r="C197" s="275" t="s">
        <v>2527</v>
      </c>
      <c r="D197" s="275" t="s">
        <v>2536</v>
      </c>
      <c r="E197" s="275" t="s">
        <v>16244</v>
      </c>
      <c r="F197" s="275" t="s">
        <v>15053</v>
      </c>
      <c r="G197" s="275" t="s">
        <v>8711</v>
      </c>
      <c r="H197" s="275" t="s">
        <v>57</v>
      </c>
      <c r="I197" s="324">
        <v>3868.96</v>
      </c>
      <c r="J197" s="324">
        <v>3868.96</v>
      </c>
      <c r="K197" s="289">
        <f t="shared" si="19"/>
        <v>0</v>
      </c>
      <c r="L197" s="289">
        <v>500</v>
      </c>
      <c r="M197" s="275" t="s">
        <v>16070</v>
      </c>
      <c r="N197" s="297" t="s">
        <v>7842</v>
      </c>
      <c r="O197" s="283">
        <v>1824469</v>
      </c>
      <c r="P197" s="283" t="s">
        <v>16233</v>
      </c>
      <c r="Q197" s="283" t="s">
        <v>16234</v>
      </c>
      <c r="R197" s="283" t="s">
        <v>2622</v>
      </c>
      <c r="S197" s="283" t="s">
        <v>16235</v>
      </c>
      <c r="T197" s="283" t="s">
        <v>16236</v>
      </c>
      <c r="U197" s="283" t="s">
        <v>16237</v>
      </c>
      <c r="V197" s="283" t="s">
        <v>2623</v>
      </c>
      <c r="W197" s="341">
        <v>6000</v>
      </c>
      <c r="X197" s="341">
        <v>6000</v>
      </c>
      <c r="Y197" s="324">
        <v>0</v>
      </c>
      <c r="Z197" s="324">
        <v>0</v>
      </c>
      <c r="AA197" s="273">
        <v>0</v>
      </c>
      <c r="AB197" s="341">
        <v>3000</v>
      </c>
      <c r="AC197" s="283" t="s">
        <v>26</v>
      </c>
      <c r="AD197" s="341">
        <v>3000</v>
      </c>
      <c r="AE197" s="341">
        <v>0</v>
      </c>
      <c r="AF197" s="283" t="s">
        <v>27</v>
      </c>
      <c r="AG197" s="341">
        <v>0</v>
      </c>
      <c r="AH197" s="283" t="s">
        <v>2629</v>
      </c>
      <c r="AI197" s="283" t="s">
        <v>2630</v>
      </c>
      <c r="AJ197" s="297"/>
      <c r="AK197" s="283" t="s">
        <v>28</v>
      </c>
      <c r="AL197" s="283" t="s">
        <v>44</v>
      </c>
      <c r="AM197" s="283" t="s">
        <v>298</v>
      </c>
      <c r="AN197" s="283" t="s">
        <v>45</v>
      </c>
      <c r="AO197" s="283" t="s">
        <v>2682</v>
      </c>
      <c r="AP197" s="283" t="s">
        <v>32</v>
      </c>
      <c r="AQ197" s="283" t="s">
        <v>100</v>
      </c>
      <c r="AR197" s="283" t="s">
        <v>101</v>
      </c>
      <c r="AS197" s="403" t="s">
        <v>10384</v>
      </c>
      <c r="AT197" s="283" t="s">
        <v>15794</v>
      </c>
      <c r="AU197" s="283" t="s">
        <v>16094</v>
      </c>
      <c r="AV197" s="283" t="s">
        <v>13913</v>
      </c>
      <c r="AW197" s="341">
        <v>0</v>
      </c>
      <c r="AX197" s="283" t="s">
        <v>16238</v>
      </c>
      <c r="AY197" s="283" t="s">
        <v>13937</v>
      </c>
      <c r="AZ197" s="283" t="s">
        <v>16239</v>
      </c>
      <c r="BA197" s="283" t="s">
        <v>36</v>
      </c>
      <c r="BB197" s="341">
        <v>6000</v>
      </c>
      <c r="BC197" s="283" t="s">
        <v>13937</v>
      </c>
      <c r="BD197" s="283" t="s">
        <v>16094</v>
      </c>
      <c r="BE197" s="322">
        <f t="shared" si="20"/>
        <v>378</v>
      </c>
      <c r="BF197" s="323">
        <f t="shared" si="21"/>
        <v>12.6</v>
      </c>
    </row>
    <row r="198" spans="1:58" ht="15.75" customHeight="1" x14ac:dyDescent="0.25">
      <c r="A198" s="275" t="s">
        <v>11240</v>
      </c>
      <c r="B198" s="275">
        <v>14</v>
      </c>
      <c r="C198" s="275" t="s">
        <v>2528</v>
      </c>
      <c r="D198" s="275" t="s">
        <v>3625</v>
      </c>
      <c r="E198" s="275" t="s">
        <v>15553</v>
      </c>
      <c r="F198" s="275" t="s">
        <v>15053</v>
      </c>
      <c r="G198" s="275" t="s">
        <v>17705</v>
      </c>
      <c r="H198" s="275" t="s">
        <v>7456</v>
      </c>
      <c r="I198" s="335">
        <v>5283.73</v>
      </c>
      <c r="J198" s="324">
        <v>0</v>
      </c>
      <c r="K198" s="289">
        <f>I198-J198</f>
        <v>5283.73</v>
      </c>
      <c r="L198" s="289">
        <v>0</v>
      </c>
      <c r="M198" s="275" t="s">
        <v>16077</v>
      </c>
      <c r="N198" s="297" t="s">
        <v>15546</v>
      </c>
      <c r="O198" s="283">
        <v>1899339</v>
      </c>
      <c r="P198" s="283" t="s">
        <v>16400</v>
      </c>
      <c r="Q198" s="283" t="s">
        <v>16378</v>
      </c>
      <c r="R198" s="283" t="s">
        <v>2646</v>
      </c>
      <c r="S198" s="283" t="s">
        <v>16357</v>
      </c>
      <c r="T198" s="283" t="s">
        <v>16337</v>
      </c>
      <c r="U198" s="283" t="s">
        <v>16318</v>
      </c>
      <c r="V198" s="283" t="s">
        <v>2623</v>
      </c>
      <c r="W198" s="341">
        <v>4755</v>
      </c>
      <c r="X198" s="341">
        <v>4755</v>
      </c>
      <c r="Y198" s="324">
        <v>0</v>
      </c>
      <c r="Z198" s="324">
        <v>0</v>
      </c>
      <c r="AA198" s="273">
        <v>0</v>
      </c>
      <c r="AB198" s="341">
        <v>4755</v>
      </c>
      <c r="AC198" s="283" t="s">
        <v>50</v>
      </c>
      <c r="AD198" s="341">
        <v>2377.5</v>
      </c>
      <c r="AE198" s="341">
        <v>0</v>
      </c>
      <c r="AF198" s="283" t="s">
        <v>27</v>
      </c>
      <c r="AG198" s="341">
        <v>0</v>
      </c>
      <c r="AH198" s="283" t="s">
        <v>2629</v>
      </c>
      <c r="AI198" s="283" t="s">
        <v>2630</v>
      </c>
      <c r="AJ198" s="297"/>
      <c r="AK198" s="283" t="s">
        <v>28</v>
      </c>
      <c r="AL198" s="283" t="s">
        <v>37</v>
      </c>
      <c r="AM198" s="283" t="s">
        <v>151</v>
      </c>
      <c r="AN198" s="283" t="s">
        <v>31</v>
      </c>
      <c r="AO198" s="283" t="s">
        <v>2632</v>
      </c>
      <c r="AP198" s="283" t="s">
        <v>131</v>
      </c>
      <c r="AQ198" s="283" t="s">
        <v>3196</v>
      </c>
      <c r="AR198" s="283" t="s">
        <v>84</v>
      </c>
      <c r="AS198" s="403" t="s">
        <v>85</v>
      </c>
      <c r="AT198" s="283" t="s">
        <v>15794</v>
      </c>
      <c r="AU198" s="283" t="s">
        <v>16312</v>
      </c>
      <c r="AV198" s="283" t="s">
        <v>13535</v>
      </c>
      <c r="AW198" s="341">
        <v>0</v>
      </c>
      <c r="AX198" s="283" t="s">
        <v>16249</v>
      </c>
      <c r="AY198" s="283" t="s">
        <v>16272</v>
      </c>
      <c r="AZ198" s="283" t="s">
        <v>16289</v>
      </c>
      <c r="BA198" s="283" t="s">
        <v>36</v>
      </c>
      <c r="BB198" s="341">
        <v>4755</v>
      </c>
      <c r="BC198" s="283" t="s">
        <v>16272</v>
      </c>
      <c r="BD198" s="283" t="s">
        <v>16312</v>
      </c>
      <c r="BE198" s="322">
        <f t="shared" si="20"/>
        <v>250</v>
      </c>
      <c r="BF198" s="323">
        <f t="shared" si="21"/>
        <v>8.3333333333333339</v>
      </c>
    </row>
    <row r="199" spans="1:58" ht="15.75" customHeight="1" x14ac:dyDescent="0.25">
      <c r="A199" s="275" t="s">
        <v>11240</v>
      </c>
      <c r="B199" s="275">
        <v>14</v>
      </c>
      <c r="C199" s="275" t="s">
        <v>2528</v>
      </c>
      <c r="D199" s="275" t="s">
        <v>2555</v>
      </c>
      <c r="E199" s="275" t="s">
        <v>15553</v>
      </c>
      <c r="F199" s="275" t="s">
        <v>15053</v>
      </c>
      <c r="G199" s="275" t="s">
        <v>8975</v>
      </c>
      <c r="H199" s="275" t="s">
        <v>7456</v>
      </c>
      <c r="I199" s="335">
        <v>3104.29</v>
      </c>
      <c r="J199" s="324">
        <v>0</v>
      </c>
      <c r="K199" s="289">
        <f t="shared" ref="K199:K220" si="22">I199-J199</f>
        <v>3104.29</v>
      </c>
      <c r="L199" s="289">
        <v>0</v>
      </c>
      <c r="M199" s="275" t="s">
        <v>16077</v>
      </c>
      <c r="N199" s="297" t="s">
        <v>15546</v>
      </c>
      <c r="O199" s="283">
        <v>1829493</v>
      </c>
      <c r="P199" s="283" t="s">
        <v>16401</v>
      </c>
      <c r="Q199" s="283" t="s">
        <v>16379</v>
      </c>
      <c r="R199" s="283" t="s">
        <v>2646</v>
      </c>
      <c r="S199" s="283" t="s">
        <v>16358</v>
      </c>
      <c r="T199" s="283" t="s">
        <v>16338</v>
      </c>
      <c r="U199" s="283" t="s">
        <v>16319</v>
      </c>
      <c r="V199" s="283" t="s">
        <v>2623</v>
      </c>
      <c r="W199" s="341">
        <v>2186</v>
      </c>
      <c r="X199" s="341">
        <v>2186</v>
      </c>
      <c r="Y199" s="324">
        <v>0</v>
      </c>
      <c r="Z199" s="324">
        <v>0</v>
      </c>
      <c r="AA199" s="273">
        <v>0</v>
      </c>
      <c r="AB199" s="341">
        <v>2186</v>
      </c>
      <c r="AC199" s="283" t="s">
        <v>50</v>
      </c>
      <c r="AD199" s="341">
        <v>1093</v>
      </c>
      <c r="AE199" s="341">
        <v>0</v>
      </c>
      <c r="AF199" s="283" t="s">
        <v>27</v>
      </c>
      <c r="AG199" s="341">
        <v>0</v>
      </c>
      <c r="AH199" s="283" t="s">
        <v>2629</v>
      </c>
      <c r="AI199" s="283" t="s">
        <v>2630</v>
      </c>
      <c r="AJ199" s="297"/>
      <c r="AK199" s="283" t="s">
        <v>28</v>
      </c>
      <c r="AL199" s="283" t="s">
        <v>37</v>
      </c>
      <c r="AM199" s="283" t="s">
        <v>151</v>
      </c>
      <c r="AN199" s="283" t="s">
        <v>45</v>
      </c>
      <c r="AO199" s="283" t="s">
        <v>2632</v>
      </c>
      <c r="AP199" s="283" t="s">
        <v>131</v>
      </c>
      <c r="AQ199" s="283" t="s">
        <v>54</v>
      </c>
      <c r="AR199" s="283" t="s">
        <v>55</v>
      </c>
      <c r="AS199" s="403" t="s">
        <v>71</v>
      </c>
      <c r="AT199" s="283" t="s">
        <v>15794</v>
      </c>
      <c r="AU199" s="283" t="s">
        <v>16313</v>
      </c>
      <c r="AV199" s="283" t="s">
        <v>13535</v>
      </c>
      <c r="AW199" s="341">
        <v>0</v>
      </c>
      <c r="AX199" s="283" t="s">
        <v>16250</v>
      </c>
      <c r="AY199" s="283" t="s">
        <v>16273</v>
      </c>
      <c r="AZ199" s="283" t="s">
        <v>16290</v>
      </c>
      <c r="BA199" s="283" t="s">
        <v>36</v>
      </c>
      <c r="BB199" s="341">
        <v>2186</v>
      </c>
      <c r="BC199" s="283" t="s">
        <v>16273</v>
      </c>
      <c r="BD199" s="283" t="s">
        <v>16313</v>
      </c>
      <c r="BE199" s="322">
        <f>BD199-BC199</f>
        <v>822</v>
      </c>
      <c r="BF199" s="323">
        <f t="shared" si="21"/>
        <v>27.4</v>
      </c>
    </row>
    <row r="200" spans="1:58" s="363" customFormat="1" ht="15.75" customHeight="1" x14ac:dyDescent="0.25">
      <c r="A200" s="355" t="s">
        <v>11240</v>
      </c>
      <c r="B200" s="355">
        <v>14</v>
      </c>
      <c r="C200" s="355" t="s">
        <v>2528</v>
      </c>
      <c r="D200" s="355" t="s">
        <v>2531</v>
      </c>
      <c r="E200" s="355" t="s">
        <v>15566</v>
      </c>
      <c r="F200" s="355" t="s">
        <v>15064</v>
      </c>
      <c r="G200" s="355" t="s">
        <v>13987</v>
      </c>
      <c r="H200" s="355" t="s">
        <v>57</v>
      </c>
      <c r="I200" s="335">
        <v>8977.6200000000008</v>
      </c>
      <c r="J200" s="335">
        <v>8977.6200000000008</v>
      </c>
      <c r="K200" s="356">
        <f t="shared" si="22"/>
        <v>0</v>
      </c>
      <c r="L200" s="356">
        <v>0</v>
      </c>
      <c r="M200" s="355" t="s">
        <v>16077</v>
      </c>
      <c r="N200" s="357" t="s">
        <v>15546</v>
      </c>
      <c r="O200" s="358">
        <v>1706509</v>
      </c>
      <c r="P200" s="358" t="s">
        <v>16402</v>
      </c>
      <c r="Q200" s="358" t="s">
        <v>16380</v>
      </c>
      <c r="R200" s="358" t="s">
        <v>2646</v>
      </c>
      <c r="S200" s="358" t="s">
        <v>16359</v>
      </c>
      <c r="T200" s="358" t="s">
        <v>16339</v>
      </c>
      <c r="U200" s="358" t="s">
        <v>16320</v>
      </c>
      <c r="V200" s="358" t="s">
        <v>2623</v>
      </c>
      <c r="W200" s="359">
        <v>12116.29</v>
      </c>
      <c r="X200" s="359">
        <v>21028</v>
      </c>
      <c r="Y200" s="335">
        <v>0</v>
      </c>
      <c r="Z200" s="335">
        <v>0</v>
      </c>
      <c r="AA200" s="360">
        <v>0</v>
      </c>
      <c r="AB200" s="359">
        <v>6000</v>
      </c>
      <c r="AC200" s="358" t="s">
        <v>26</v>
      </c>
      <c r="AD200" s="359">
        <v>6000</v>
      </c>
      <c r="AE200" s="359">
        <v>0</v>
      </c>
      <c r="AF200" s="358" t="s">
        <v>27</v>
      </c>
      <c r="AG200" s="359">
        <v>0</v>
      </c>
      <c r="AH200" s="358" t="s">
        <v>2629</v>
      </c>
      <c r="AI200" s="358" t="s">
        <v>2630</v>
      </c>
      <c r="AJ200" s="357"/>
      <c r="AK200" s="358" t="s">
        <v>28</v>
      </c>
      <c r="AL200" s="358" t="s">
        <v>37</v>
      </c>
      <c r="AM200" s="358" t="s">
        <v>69</v>
      </c>
      <c r="AN200" s="358" t="s">
        <v>45</v>
      </c>
      <c r="AO200" s="358" t="s">
        <v>2632</v>
      </c>
      <c r="AP200" s="358" t="s">
        <v>131</v>
      </c>
      <c r="AQ200" s="358" t="s">
        <v>16316</v>
      </c>
      <c r="AR200" s="358" t="s">
        <v>84</v>
      </c>
      <c r="AS200" s="408" t="s">
        <v>85</v>
      </c>
      <c r="AT200" s="358" t="s">
        <v>15794</v>
      </c>
      <c r="AU200" s="358" t="s">
        <v>16312</v>
      </c>
      <c r="AV200" s="358" t="s">
        <v>13910</v>
      </c>
      <c r="AW200" s="359">
        <v>0</v>
      </c>
      <c r="AX200" s="358" t="s">
        <v>16251</v>
      </c>
      <c r="AY200" s="358" t="s">
        <v>12160</v>
      </c>
      <c r="AZ200" s="358" t="s">
        <v>16291</v>
      </c>
      <c r="BA200" s="358" t="s">
        <v>36</v>
      </c>
      <c r="BB200" s="359">
        <v>12116.29</v>
      </c>
      <c r="BC200" s="358" t="s">
        <v>12160</v>
      </c>
      <c r="BD200" s="358" t="s">
        <v>16312</v>
      </c>
      <c r="BE200" s="361">
        <f t="shared" si="20"/>
        <v>582</v>
      </c>
      <c r="BF200" s="362">
        <f t="shared" si="21"/>
        <v>19.399999999999999</v>
      </c>
    </row>
    <row r="201" spans="1:58" s="363" customFormat="1" ht="15.75" customHeight="1" x14ac:dyDescent="0.25">
      <c r="A201" s="355" t="s">
        <v>11240</v>
      </c>
      <c r="B201" s="355">
        <v>14</v>
      </c>
      <c r="C201" s="355" t="s">
        <v>2528</v>
      </c>
      <c r="D201" s="355" t="s">
        <v>3625</v>
      </c>
      <c r="E201" s="355" t="s">
        <v>16424</v>
      </c>
      <c r="F201" s="355" t="s">
        <v>15064</v>
      </c>
      <c r="G201" s="355" t="s">
        <v>13987</v>
      </c>
      <c r="H201" s="355" t="s">
        <v>7456</v>
      </c>
      <c r="I201" s="335">
        <v>38260.120000000003</v>
      </c>
      <c r="J201" s="335">
        <v>0</v>
      </c>
      <c r="K201" s="356">
        <f t="shared" si="22"/>
        <v>38260.120000000003</v>
      </c>
      <c r="L201" s="356">
        <v>0</v>
      </c>
      <c r="M201" s="355" t="s">
        <v>16077</v>
      </c>
      <c r="N201" s="357" t="s">
        <v>15546</v>
      </c>
      <c r="O201" s="358">
        <v>1624229</v>
      </c>
      <c r="P201" s="358" t="s">
        <v>16403</v>
      </c>
      <c r="Q201" s="358" t="s">
        <v>16381</v>
      </c>
      <c r="R201" s="358" t="s">
        <v>2646</v>
      </c>
      <c r="S201" s="358" t="s">
        <v>16360</v>
      </c>
      <c r="T201" s="358" t="s">
        <v>16340</v>
      </c>
      <c r="U201" s="358" t="s">
        <v>9901</v>
      </c>
      <c r="V201" s="358" t="s">
        <v>2623</v>
      </c>
      <c r="W201" s="359">
        <v>24666.29</v>
      </c>
      <c r="X201" s="359">
        <v>38081</v>
      </c>
      <c r="Y201" s="335">
        <v>0</v>
      </c>
      <c r="Z201" s="335">
        <v>0</v>
      </c>
      <c r="AA201" s="360">
        <v>0</v>
      </c>
      <c r="AB201" s="359">
        <v>24666.29</v>
      </c>
      <c r="AC201" s="358" t="s">
        <v>50</v>
      </c>
      <c r="AD201" s="359">
        <v>12333.15</v>
      </c>
      <c r="AE201" s="359">
        <v>0</v>
      </c>
      <c r="AF201" s="358" t="s">
        <v>27</v>
      </c>
      <c r="AG201" s="359">
        <v>0</v>
      </c>
      <c r="AH201" s="358" t="s">
        <v>2629</v>
      </c>
      <c r="AI201" s="358" t="s">
        <v>2630</v>
      </c>
      <c r="AJ201" s="357"/>
      <c r="AK201" s="358" t="s">
        <v>28</v>
      </c>
      <c r="AL201" s="358" t="s">
        <v>37</v>
      </c>
      <c r="AM201" s="358" t="s">
        <v>12630</v>
      </c>
      <c r="AN201" s="358" t="s">
        <v>31</v>
      </c>
      <c r="AO201" s="358" t="s">
        <v>2644</v>
      </c>
      <c r="AP201" s="358" t="s">
        <v>32</v>
      </c>
      <c r="AQ201" s="358" t="s">
        <v>167</v>
      </c>
      <c r="AR201" s="358" t="s">
        <v>123</v>
      </c>
      <c r="AS201" s="408" t="s">
        <v>185</v>
      </c>
      <c r="AT201" s="358" t="s">
        <v>15794</v>
      </c>
      <c r="AU201" s="358" t="s">
        <v>16313</v>
      </c>
      <c r="AV201" s="358" t="s">
        <v>13534</v>
      </c>
      <c r="AW201" s="359">
        <v>0</v>
      </c>
      <c r="AX201" s="358" t="s">
        <v>16252</v>
      </c>
      <c r="AY201" s="358" t="s">
        <v>16274</v>
      </c>
      <c r="AZ201" s="358" t="s">
        <v>16292</v>
      </c>
      <c r="BA201" s="358" t="s">
        <v>36</v>
      </c>
      <c r="BB201" s="359">
        <v>24666.29</v>
      </c>
      <c r="BC201" s="358" t="s">
        <v>16274</v>
      </c>
      <c r="BD201" s="358" t="s">
        <v>16313</v>
      </c>
      <c r="BE201" s="361">
        <f t="shared" si="20"/>
        <v>735</v>
      </c>
      <c r="BF201" s="362">
        <f t="shared" si="21"/>
        <v>24.5</v>
      </c>
    </row>
    <row r="202" spans="1:58" ht="15.75" customHeight="1" x14ac:dyDescent="0.25">
      <c r="A202" s="275" t="s">
        <v>11240</v>
      </c>
      <c r="B202" s="275">
        <v>14</v>
      </c>
      <c r="C202" s="275" t="s">
        <v>2528</v>
      </c>
      <c r="D202" s="275" t="s">
        <v>3625</v>
      </c>
      <c r="E202" s="275" t="s">
        <v>16424</v>
      </c>
      <c r="F202" s="275" t="s">
        <v>8718</v>
      </c>
      <c r="G202" s="275" t="s">
        <v>8718</v>
      </c>
      <c r="H202" s="275" t="s">
        <v>7456</v>
      </c>
      <c r="I202" s="335">
        <v>33243.17</v>
      </c>
      <c r="J202" s="324">
        <v>0</v>
      </c>
      <c r="K202" s="289">
        <f t="shared" si="22"/>
        <v>33243.17</v>
      </c>
      <c r="L202" s="289">
        <v>0</v>
      </c>
      <c r="M202" s="275" t="s">
        <v>16077</v>
      </c>
      <c r="N202" s="297" t="s">
        <v>15546</v>
      </c>
      <c r="O202" s="283">
        <v>1566035</v>
      </c>
      <c r="P202" s="283" t="s">
        <v>16404</v>
      </c>
      <c r="Q202" s="283" t="s">
        <v>16382</v>
      </c>
      <c r="R202" s="283" t="s">
        <v>2646</v>
      </c>
      <c r="S202" s="283" t="s">
        <v>16361</v>
      </c>
      <c r="T202" s="283" t="s">
        <v>16341</v>
      </c>
      <c r="U202" s="283" t="s">
        <v>16321</v>
      </c>
      <c r="V202" s="283" t="s">
        <v>2623</v>
      </c>
      <c r="W202" s="341">
        <v>20000</v>
      </c>
      <c r="X202" s="341">
        <v>20000</v>
      </c>
      <c r="Y202" s="324">
        <v>0</v>
      </c>
      <c r="Z202" s="324">
        <v>0</v>
      </c>
      <c r="AA202" s="273">
        <v>0</v>
      </c>
      <c r="AB202" s="341">
        <v>20000</v>
      </c>
      <c r="AC202" s="283" t="s">
        <v>50</v>
      </c>
      <c r="AD202" s="341">
        <v>10000</v>
      </c>
      <c r="AE202" s="341">
        <v>0</v>
      </c>
      <c r="AF202" s="283" t="s">
        <v>27</v>
      </c>
      <c r="AG202" s="341">
        <v>0</v>
      </c>
      <c r="AH202" s="283" t="s">
        <v>2629</v>
      </c>
      <c r="AI202" s="283" t="s">
        <v>2630</v>
      </c>
      <c r="AJ202" s="297"/>
      <c r="AK202" s="283" t="s">
        <v>28</v>
      </c>
      <c r="AL202" s="283" t="s">
        <v>37</v>
      </c>
      <c r="AM202" s="283" t="s">
        <v>12630</v>
      </c>
      <c r="AN202" s="283" t="s">
        <v>31</v>
      </c>
      <c r="AO202" s="283" t="s">
        <v>2634</v>
      </c>
      <c r="AP202" s="283" t="s">
        <v>32</v>
      </c>
      <c r="AQ202" s="283" t="s">
        <v>1249</v>
      </c>
      <c r="AR202" s="283" t="s">
        <v>55</v>
      </c>
      <c r="AS202" s="403" t="s">
        <v>71</v>
      </c>
      <c r="AT202" s="283" t="s">
        <v>15794</v>
      </c>
      <c r="AU202" s="283" t="s">
        <v>16313</v>
      </c>
      <c r="AV202" s="283" t="s">
        <v>13535</v>
      </c>
      <c r="AW202" s="341">
        <v>0</v>
      </c>
      <c r="AX202" s="283" t="s">
        <v>16253</v>
      </c>
      <c r="AY202" s="283" t="s">
        <v>12015</v>
      </c>
      <c r="AZ202" s="283" t="s">
        <v>16293</v>
      </c>
      <c r="BA202" s="283" t="s">
        <v>36</v>
      </c>
      <c r="BB202" s="341">
        <v>20000</v>
      </c>
      <c r="BC202" s="283" t="s">
        <v>12015</v>
      </c>
      <c r="BD202" s="283" t="s">
        <v>16313</v>
      </c>
      <c r="BE202" s="322">
        <f t="shared" si="20"/>
        <v>940</v>
      </c>
      <c r="BF202" s="323">
        <f t="shared" si="21"/>
        <v>31.333333333333332</v>
      </c>
    </row>
    <row r="203" spans="1:58" ht="15.75" customHeight="1" x14ac:dyDescent="0.25">
      <c r="A203" s="275" t="s">
        <v>11240</v>
      </c>
      <c r="B203" s="275">
        <v>82</v>
      </c>
      <c r="C203" s="275" t="s">
        <v>2527</v>
      </c>
      <c r="D203" s="275" t="s">
        <v>14333</v>
      </c>
      <c r="E203" s="275" t="s">
        <v>8717</v>
      </c>
      <c r="F203" s="275" t="s">
        <v>15064</v>
      </c>
      <c r="G203" s="275" t="s">
        <v>13987</v>
      </c>
      <c r="H203" s="275" t="s">
        <v>57</v>
      </c>
      <c r="I203" s="324">
        <v>109434.07</v>
      </c>
      <c r="J203" s="324">
        <v>109434.07</v>
      </c>
      <c r="K203" s="289">
        <f t="shared" si="22"/>
        <v>0</v>
      </c>
      <c r="L203" s="289">
        <v>0</v>
      </c>
      <c r="M203" s="275" t="s">
        <v>16077</v>
      </c>
      <c r="N203" s="297" t="s">
        <v>9686</v>
      </c>
      <c r="O203" s="283">
        <v>701407</v>
      </c>
      <c r="P203" s="283" t="s">
        <v>16405</v>
      </c>
      <c r="Q203" s="283" t="s">
        <v>16383</v>
      </c>
      <c r="R203" s="283" t="s">
        <v>2622</v>
      </c>
      <c r="S203" s="283" t="s">
        <v>16362</v>
      </c>
      <c r="T203" s="283" t="s">
        <v>16423</v>
      </c>
      <c r="U203" s="283" t="s">
        <v>16322</v>
      </c>
      <c r="V203" s="283" t="s">
        <v>2623</v>
      </c>
      <c r="W203" s="341">
        <v>51587.61</v>
      </c>
      <c r="X203" s="341">
        <v>73696.59</v>
      </c>
      <c r="Y203" s="324">
        <v>0</v>
      </c>
      <c r="Z203" s="324">
        <v>0</v>
      </c>
      <c r="AA203" s="273">
        <v>0</v>
      </c>
      <c r="AB203" s="341">
        <v>51587.61</v>
      </c>
      <c r="AC203" s="283" t="s">
        <v>26</v>
      </c>
      <c r="AD203" s="341">
        <v>51587.61</v>
      </c>
      <c r="AE203" s="341">
        <v>8750</v>
      </c>
      <c r="AF203" s="283" t="s">
        <v>27</v>
      </c>
      <c r="AG203" s="341">
        <v>0</v>
      </c>
      <c r="AH203" s="283" t="s">
        <v>2629</v>
      </c>
      <c r="AI203" s="283" t="s">
        <v>2630</v>
      </c>
      <c r="AJ203" s="297"/>
      <c r="AK203" s="283" t="s">
        <v>28</v>
      </c>
      <c r="AL203" s="283" t="s">
        <v>135</v>
      </c>
      <c r="AM203" s="283" t="s">
        <v>61</v>
      </c>
      <c r="AN203" s="283" t="s">
        <v>31</v>
      </c>
      <c r="AO203" s="283" t="s">
        <v>2671</v>
      </c>
      <c r="AP203" s="283" t="s">
        <v>32</v>
      </c>
      <c r="AQ203" s="283" t="s">
        <v>39</v>
      </c>
      <c r="AR203" s="283" t="s">
        <v>40</v>
      </c>
      <c r="AS203" s="403" t="s">
        <v>41</v>
      </c>
      <c r="AT203" s="283" t="s">
        <v>15794</v>
      </c>
      <c r="AU203" s="283" t="s">
        <v>16314</v>
      </c>
      <c r="AV203" s="283" t="s">
        <v>2669</v>
      </c>
      <c r="AW203" s="341">
        <v>0</v>
      </c>
      <c r="AX203" s="283" t="s">
        <v>16254</v>
      </c>
      <c r="AY203" s="283" t="s">
        <v>16275</v>
      </c>
      <c r="AZ203" s="283" t="s">
        <v>16294</v>
      </c>
      <c r="BA203" s="283" t="s">
        <v>36</v>
      </c>
      <c r="BB203" s="341">
        <v>51587.61</v>
      </c>
      <c r="BC203" s="283" t="s">
        <v>16275</v>
      </c>
      <c r="BD203" s="283" t="s">
        <v>16314</v>
      </c>
      <c r="BE203" s="322">
        <f t="shared" si="20"/>
        <v>2939</v>
      </c>
      <c r="BF203" s="323">
        <f t="shared" si="21"/>
        <v>97.966666666666669</v>
      </c>
    </row>
    <row r="204" spans="1:58" ht="15.75" customHeight="1" x14ac:dyDescent="0.25">
      <c r="A204" s="275" t="s">
        <v>11240</v>
      </c>
      <c r="B204" s="275">
        <v>82</v>
      </c>
      <c r="C204" s="275" t="s">
        <v>2527</v>
      </c>
      <c r="D204" s="275" t="s">
        <v>14333</v>
      </c>
      <c r="E204" s="275" t="s">
        <v>8717</v>
      </c>
      <c r="F204" s="275" t="s">
        <v>15053</v>
      </c>
      <c r="G204" s="275" t="s">
        <v>15062</v>
      </c>
      <c r="H204" s="275" t="s">
        <v>7456</v>
      </c>
      <c r="I204" s="335">
        <v>95301.98</v>
      </c>
      <c r="J204" s="324">
        <v>0</v>
      </c>
      <c r="K204" s="289">
        <f t="shared" si="22"/>
        <v>95301.98</v>
      </c>
      <c r="L204" s="289">
        <v>0</v>
      </c>
      <c r="M204" s="275" t="s">
        <v>16077</v>
      </c>
      <c r="N204" s="297" t="s">
        <v>9686</v>
      </c>
      <c r="O204" s="283">
        <v>702034</v>
      </c>
      <c r="P204" s="283" t="s">
        <v>16406</v>
      </c>
      <c r="Q204" s="283" t="s">
        <v>16384</v>
      </c>
      <c r="R204" s="283" t="s">
        <v>2622</v>
      </c>
      <c r="S204" s="283" t="s">
        <v>16363</v>
      </c>
      <c r="T204" s="283" t="s">
        <v>16342</v>
      </c>
      <c r="U204" s="283" t="s">
        <v>16323</v>
      </c>
      <c r="V204" s="283" t="s">
        <v>2623</v>
      </c>
      <c r="W204" s="341">
        <v>40362.85</v>
      </c>
      <c r="X204" s="341">
        <v>40362.85</v>
      </c>
      <c r="Y204" s="324">
        <v>0</v>
      </c>
      <c r="Z204" s="324">
        <v>0</v>
      </c>
      <c r="AA204" s="273">
        <v>0</v>
      </c>
      <c r="AB204" s="341">
        <v>40362.85</v>
      </c>
      <c r="AC204" s="283" t="s">
        <v>50</v>
      </c>
      <c r="AD204" s="341">
        <v>20181.43</v>
      </c>
      <c r="AE204" s="341">
        <v>4050</v>
      </c>
      <c r="AF204" s="283" t="s">
        <v>27</v>
      </c>
      <c r="AG204" s="341">
        <v>0</v>
      </c>
      <c r="AH204" s="283" t="s">
        <v>2624</v>
      </c>
      <c r="AI204" s="283" t="s">
        <v>2630</v>
      </c>
      <c r="AJ204" s="297"/>
      <c r="AK204" s="283" t="s">
        <v>28</v>
      </c>
      <c r="AL204" s="283" t="s">
        <v>135</v>
      </c>
      <c r="AM204" s="283" t="s">
        <v>38</v>
      </c>
      <c r="AN204" s="283" t="s">
        <v>45</v>
      </c>
      <c r="AO204" s="283" t="s">
        <v>2653</v>
      </c>
      <c r="AP204" s="283" t="s">
        <v>32</v>
      </c>
      <c r="AQ204" s="283" t="s">
        <v>124</v>
      </c>
      <c r="AR204" s="283" t="s">
        <v>34</v>
      </c>
      <c r="AS204" s="403" t="s">
        <v>71</v>
      </c>
      <c r="AT204" s="283" t="s">
        <v>15794</v>
      </c>
      <c r="AU204" s="283" t="s">
        <v>16313</v>
      </c>
      <c r="AV204" s="283" t="s">
        <v>13534</v>
      </c>
      <c r="AW204" s="341">
        <v>0</v>
      </c>
      <c r="AX204" s="283" t="s">
        <v>16255</v>
      </c>
      <c r="AY204" s="283" t="s">
        <v>12653</v>
      </c>
      <c r="AZ204" s="283" t="s">
        <v>16295</v>
      </c>
      <c r="BA204" s="283" t="s">
        <v>36</v>
      </c>
      <c r="BB204" s="341">
        <v>40362.85</v>
      </c>
      <c r="BC204" s="283" t="s">
        <v>12653</v>
      </c>
      <c r="BD204" s="283" t="s">
        <v>16313</v>
      </c>
      <c r="BE204" s="322">
        <f t="shared" si="20"/>
        <v>2717</v>
      </c>
      <c r="BF204" s="323">
        <f t="shared" si="21"/>
        <v>90.566666666666663</v>
      </c>
    </row>
    <row r="205" spans="1:58" ht="15.75" customHeight="1" x14ac:dyDescent="0.25">
      <c r="A205" s="275" t="s">
        <v>11240</v>
      </c>
      <c r="B205" s="275">
        <v>93</v>
      </c>
      <c r="C205" s="275" t="s">
        <v>2527</v>
      </c>
      <c r="D205" s="275" t="s">
        <v>2533</v>
      </c>
      <c r="E205" s="275" t="s">
        <v>16425</v>
      </c>
      <c r="F205" s="275" t="s">
        <v>15053</v>
      </c>
      <c r="G205" s="275" t="s">
        <v>16426</v>
      </c>
      <c r="H205" s="275" t="s">
        <v>7456</v>
      </c>
      <c r="I205" s="335">
        <v>79204.429999999993</v>
      </c>
      <c r="J205" s="324">
        <v>0</v>
      </c>
      <c r="K205" s="289">
        <f t="shared" si="22"/>
        <v>79204.429999999993</v>
      </c>
      <c r="L205" s="289">
        <v>0</v>
      </c>
      <c r="M205" s="275" t="s">
        <v>16077</v>
      </c>
      <c r="N205" s="297" t="s">
        <v>9686</v>
      </c>
      <c r="O205" s="283">
        <v>733665</v>
      </c>
      <c r="P205" s="283" t="s">
        <v>16407</v>
      </c>
      <c r="Q205" s="283" t="s">
        <v>16385</v>
      </c>
      <c r="R205" s="283" t="s">
        <v>2622</v>
      </c>
      <c r="S205" s="283" t="s">
        <v>16364</v>
      </c>
      <c r="T205" s="283" t="s">
        <v>16343</v>
      </c>
      <c r="U205" s="283" t="s">
        <v>16324</v>
      </c>
      <c r="V205" s="283" t="s">
        <v>2623</v>
      </c>
      <c r="W205" s="341">
        <v>26146</v>
      </c>
      <c r="X205" s="341">
        <v>26146</v>
      </c>
      <c r="Y205" s="324">
        <v>0</v>
      </c>
      <c r="Z205" s="324">
        <v>0</v>
      </c>
      <c r="AA205" s="273">
        <v>0</v>
      </c>
      <c r="AB205" s="341">
        <v>26146</v>
      </c>
      <c r="AC205" s="283" t="s">
        <v>27</v>
      </c>
      <c r="AD205" s="341">
        <v>0</v>
      </c>
      <c r="AE205" s="341">
        <v>2500</v>
      </c>
      <c r="AF205" s="283" t="s">
        <v>27</v>
      </c>
      <c r="AG205" s="341">
        <v>0</v>
      </c>
      <c r="AH205" s="283" t="s">
        <v>2624</v>
      </c>
      <c r="AI205" s="283" t="s">
        <v>2630</v>
      </c>
      <c r="AJ205" s="297"/>
      <c r="AK205" s="283" t="s">
        <v>28</v>
      </c>
      <c r="AL205" s="283" t="s">
        <v>135</v>
      </c>
      <c r="AM205" s="283" t="s">
        <v>38</v>
      </c>
      <c r="AN205" s="283" t="s">
        <v>45</v>
      </c>
      <c r="AO205" s="283" t="s">
        <v>8815</v>
      </c>
      <c r="AP205" s="283" t="s">
        <v>32</v>
      </c>
      <c r="AQ205" s="283" t="s">
        <v>365</v>
      </c>
      <c r="AR205" s="283" t="s">
        <v>84</v>
      </c>
      <c r="AS205" s="403" t="s">
        <v>85</v>
      </c>
      <c r="AT205" s="283" t="s">
        <v>15794</v>
      </c>
      <c r="AU205" s="283" t="s">
        <v>16313</v>
      </c>
      <c r="AV205" s="283" t="s">
        <v>14196</v>
      </c>
      <c r="AW205" s="341">
        <v>0</v>
      </c>
      <c r="AX205" s="283" t="s">
        <v>16256</v>
      </c>
      <c r="AY205" s="283" t="s">
        <v>16276</v>
      </c>
      <c r="AZ205" s="283" t="s">
        <v>16296</v>
      </c>
      <c r="BA205" s="283" t="s">
        <v>36</v>
      </c>
      <c r="BB205" s="341">
        <v>26146</v>
      </c>
      <c r="BC205" s="283" t="s">
        <v>16276</v>
      </c>
      <c r="BD205" s="283" t="s">
        <v>16313</v>
      </c>
      <c r="BE205" s="322">
        <f t="shared" si="20"/>
        <v>2966</v>
      </c>
      <c r="BF205" s="323">
        <f t="shared" si="21"/>
        <v>98.86666666666666</v>
      </c>
    </row>
    <row r="206" spans="1:58" ht="15.75" customHeight="1" x14ac:dyDescent="0.25">
      <c r="A206" s="275" t="s">
        <v>11240</v>
      </c>
      <c r="B206" s="275">
        <v>93</v>
      </c>
      <c r="C206" s="275" t="s">
        <v>2527</v>
      </c>
      <c r="D206" s="275" t="s">
        <v>2530</v>
      </c>
      <c r="E206" s="275" t="s">
        <v>10541</v>
      </c>
      <c r="F206" s="275" t="s">
        <v>15053</v>
      </c>
      <c r="G206" s="275" t="s">
        <v>15056</v>
      </c>
      <c r="H206" s="275" t="s">
        <v>7456</v>
      </c>
      <c r="I206" s="335">
        <v>93300.64</v>
      </c>
      <c r="J206" s="324">
        <v>0</v>
      </c>
      <c r="K206" s="289">
        <f t="shared" si="22"/>
        <v>93300.64</v>
      </c>
      <c r="L206" s="289">
        <v>0</v>
      </c>
      <c r="M206" s="275" t="s">
        <v>16077</v>
      </c>
      <c r="N206" s="297" t="s">
        <v>9686</v>
      </c>
      <c r="O206" s="283">
        <v>694123</v>
      </c>
      <c r="P206" s="283" t="s">
        <v>16408</v>
      </c>
      <c r="Q206" s="283" t="s">
        <v>16386</v>
      </c>
      <c r="R206" s="283" t="s">
        <v>2622</v>
      </c>
      <c r="S206" s="283" t="s">
        <v>16365</v>
      </c>
      <c r="T206" s="283" t="s">
        <v>16344</v>
      </c>
      <c r="U206" s="283" t="s">
        <v>14417</v>
      </c>
      <c r="V206" s="283" t="s">
        <v>2623</v>
      </c>
      <c r="W206" s="341">
        <v>30787.65</v>
      </c>
      <c r="X206" s="341">
        <v>30787.65</v>
      </c>
      <c r="Y206" s="324">
        <v>0</v>
      </c>
      <c r="Z206" s="324">
        <v>0</v>
      </c>
      <c r="AA206" s="273">
        <v>0</v>
      </c>
      <c r="AB206" s="341">
        <v>30787.65</v>
      </c>
      <c r="AC206" s="283" t="s">
        <v>50</v>
      </c>
      <c r="AD206" s="341">
        <v>15393.83</v>
      </c>
      <c r="AE206" s="341">
        <v>3078.76</v>
      </c>
      <c r="AF206" s="283" t="s">
        <v>27</v>
      </c>
      <c r="AG206" s="341">
        <v>0</v>
      </c>
      <c r="AH206" s="283" t="s">
        <v>2624</v>
      </c>
      <c r="AI206" s="283" t="s">
        <v>2630</v>
      </c>
      <c r="AJ206" s="297"/>
      <c r="AK206" s="283" t="s">
        <v>28</v>
      </c>
      <c r="AL206" s="283" t="s">
        <v>135</v>
      </c>
      <c r="AM206" s="283" t="s">
        <v>38</v>
      </c>
      <c r="AN206" s="283" t="s">
        <v>45</v>
      </c>
      <c r="AO206" s="283" t="s">
        <v>2644</v>
      </c>
      <c r="AP206" s="283" t="s">
        <v>32</v>
      </c>
      <c r="AQ206" s="283" t="s">
        <v>3408</v>
      </c>
      <c r="AR206" s="283" t="s">
        <v>34</v>
      </c>
      <c r="AS206" s="403" t="s">
        <v>71</v>
      </c>
      <c r="AT206" s="283" t="s">
        <v>15794</v>
      </c>
      <c r="AU206" s="283" t="s">
        <v>16313</v>
      </c>
      <c r="AV206" s="283" t="s">
        <v>13535</v>
      </c>
      <c r="AW206" s="341">
        <v>0</v>
      </c>
      <c r="AX206" s="283" t="s">
        <v>16257</v>
      </c>
      <c r="AY206" s="283" t="s">
        <v>16277</v>
      </c>
      <c r="AZ206" s="283" t="s">
        <v>16297</v>
      </c>
      <c r="BA206" s="283" t="s">
        <v>36</v>
      </c>
      <c r="BB206" s="341">
        <v>30787.65</v>
      </c>
      <c r="BC206" s="283" t="s">
        <v>16277</v>
      </c>
      <c r="BD206" s="283" t="s">
        <v>16313</v>
      </c>
      <c r="BE206" s="322">
        <f t="shared" si="20"/>
        <v>2799</v>
      </c>
      <c r="BF206" s="323">
        <f t="shared" si="21"/>
        <v>93.3</v>
      </c>
    </row>
    <row r="207" spans="1:58" ht="15.75" customHeight="1" x14ac:dyDescent="0.25">
      <c r="A207" s="275" t="s">
        <v>11240</v>
      </c>
      <c r="B207" s="275">
        <v>93</v>
      </c>
      <c r="C207" s="275" t="s">
        <v>2527</v>
      </c>
      <c r="D207" s="275" t="s">
        <v>2548</v>
      </c>
      <c r="E207" s="275" t="s">
        <v>15063</v>
      </c>
      <c r="F207" s="275" t="s">
        <v>15064</v>
      </c>
      <c r="G207" s="275" t="s">
        <v>13987</v>
      </c>
      <c r="H207" s="275" t="s">
        <v>7456</v>
      </c>
      <c r="I207" s="335">
        <v>11887.99</v>
      </c>
      <c r="J207" s="324">
        <v>0</v>
      </c>
      <c r="K207" s="289">
        <f t="shared" si="22"/>
        <v>11887.99</v>
      </c>
      <c r="L207" s="289">
        <v>0</v>
      </c>
      <c r="M207" s="275" t="s">
        <v>16077</v>
      </c>
      <c r="N207" s="297" t="s">
        <v>9686</v>
      </c>
      <c r="O207" s="283">
        <v>1371548</v>
      </c>
      <c r="P207" s="283" t="s">
        <v>16409</v>
      </c>
      <c r="Q207" s="283" t="s">
        <v>16387</v>
      </c>
      <c r="R207" s="283" t="s">
        <v>2622</v>
      </c>
      <c r="S207" s="283" t="s">
        <v>16366</v>
      </c>
      <c r="T207" s="283" t="s">
        <v>16345</v>
      </c>
      <c r="U207" s="283" t="s">
        <v>16325</v>
      </c>
      <c r="V207" s="283" t="s">
        <v>2623</v>
      </c>
      <c r="W207" s="341">
        <v>5984.97</v>
      </c>
      <c r="X207" s="341">
        <v>11969.94</v>
      </c>
      <c r="Y207" s="324">
        <v>0</v>
      </c>
      <c r="Z207" s="324">
        <v>0</v>
      </c>
      <c r="AA207" s="273">
        <v>0</v>
      </c>
      <c r="AB207" s="341">
        <v>5984.97</v>
      </c>
      <c r="AC207" s="283" t="s">
        <v>50</v>
      </c>
      <c r="AD207" s="341">
        <v>2992.49</v>
      </c>
      <c r="AE207" s="341">
        <v>0</v>
      </c>
      <c r="AF207" s="283" t="s">
        <v>27</v>
      </c>
      <c r="AG207" s="341">
        <v>0</v>
      </c>
      <c r="AH207" s="283" t="s">
        <v>2629</v>
      </c>
      <c r="AI207" s="283" t="s">
        <v>2630</v>
      </c>
      <c r="AJ207" s="297"/>
      <c r="AK207" s="283" t="s">
        <v>28</v>
      </c>
      <c r="AL207" s="283" t="s">
        <v>135</v>
      </c>
      <c r="AM207" s="283" t="s">
        <v>136</v>
      </c>
      <c r="AN207" s="283" t="s">
        <v>31</v>
      </c>
      <c r="AO207" s="283" t="s">
        <v>2632</v>
      </c>
      <c r="AP207" s="283" t="s">
        <v>131</v>
      </c>
      <c r="AQ207" s="283" t="s">
        <v>2738</v>
      </c>
      <c r="AR207" s="283" t="s">
        <v>55</v>
      </c>
      <c r="AS207" s="403" t="s">
        <v>71</v>
      </c>
      <c r="AT207" s="283" t="s">
        <v>15794</v>
      </c>
      <c r="AU207" s="283" t="s">
        <v>16315</v>
      </c>
      <c r="AV207" s="283" t="s">
        <v>13916</v>
      </c>
      <c r="AW207" s="341">
        <v>0</v>
      </c>
      <c r="AX207" s="283" t="s">
        <v>16258</v>
      </c>
      <c r="AY207" s="283" t="s">
        <v>14803</v>
      </c>
      <c r="AZ207" s="283" t="s">
        <v>16298</v>
      </c>
      <c r="BA207" s="283" t="s">
        <v>36</v>
      </c>
      <c r="BB207" s="341">
        <v>5984.97</v>
      </c>
      <c r="BC207" s="283" t="s">
        <v>14803</v>
      </c>
      <c r="BD207" s="283" t="s">
        <v>16315</v>
      </c>
      <c r="BE207" s="322">
        <f t="shared" si="20"/>
        <v>1319</v>
      </c>
      <c r="BF207" s="323">
        <f t="shared" si="21"/>
        <v>43.966666666666669</v>
      </c>
    </row>
    <row r="208" spans="1:58" ht="15.75" customHeight="1" x14ac:dyDescent="0.25">
      <c r="A208" s="275" t="s">
        <v>11240</v>
      </c>
      <c r="B208" s="275">
        <v>82</v>
      </c>
      <c r="C208" s="275" t="s">
        <v>2527</v>
      </c>
      <c r="D208" s="275" t="s">
        <v>2537</v>
      </c>
      <c r="E208" s="275" t="s">
        <v>8744</v>
      </c>
      <c r="F208" s="275" t="s">
        <v>15053</v>
      </c>
      <c r="G208" s="275" t="s">
        <v>15058</v>
      </c>
      <c r="H208" s="275" t="s">
        <v>7456</v>
      </c>
      <c r="I208" s="285">
        <v>424454.64</v>
      </c>
      <c r="J208" s="324">
        <v>0</v>
      </c>
      <c r="K208" s="289">
        <f t="shared" ref="K208" si="23">I208-J208</f>
        <v>424454.64</v>
      </c>
      <c r="L208" s="289">
        <v>0</v>
      </c>
      <c r="M208" s="275" t="s">
        <v>16077</v>
      </c>
      <c r="N208" s="297" t="s">
        <v>15546</v>
      </c>
      <c r="O208" s="283">
        <v>1413481</v>
      </c>
      <c r="P208" s="283" t="s">
        <v>16410</v>
      </c>
      <c r="Q208" s="283" t="s">
        <v>16388</v>
      </c>
      <c r="R208" s="283" t="s">
        <v>2622</v>
      </c>
      <c r="S208" s="283" t="s">
        <v>16367</v>
      </c>
      <c r="T208" s="283" t="s">
        <v>16346</v>
      </c>
      <c r="U208" s="283" t="s">
        <v>10747</v>
      </c>
      <c r="V208" s="283" t="s">
        <v>2623</v>
      </c>
      <c r="W208" s="341">
        <v>250000</v>
      </c>
      <c r="X208" s="341">
        <v>250000</v>
      </c>
      <c r="Y208" s="324">
        <v>0</v>
      </c>
      <c r="Z208" s="324">
        <v>0</v>
      </c>
      <c r="AA208" s="273">
        <v>0</v>
      </c>
      <c r="AB208" s="341">
        <v>250000</v>
      </c>
      <c r="AC208" s="283" t="s">
        <v>50</v>
      </c>
      <c r="AD208" s="341">
        <v>125000</v>
      </c>
      <c r="AE208" s="341">
        <v>0</v>
      </c>
      <c r="AF208" s="283" t="s">
        <v>27</v>
      </c>
      <c r="AG208" s="341">
        <v>0</v>
      </c>
      <c r="AH208" s="283" t="s">
        <v>2629</v>
      </c>
      <c r="AI208" s="283" t="s">
        <v>2630</v>
      </c>
      <c r="AJ208" s="297"/>
      <c r="AK208" s="283" t="s">
        <v>28</v>
      </c>
      <c r="AL208" s="283" t="s">
        <v>135</v>
      </c>
      <c r="AM208" s="283" t="s">
        <v>136</v>
      </c>
      <c r="AN208" s="283" t="s">
        <v>31</v>
      </c>
      <c r="AO208" s="283" t="s">
        <v>7543</v>
      </c>
      <c r="AP208" s="283" t="s">
        <v>32</v>
      </c>
      <c r="AQ208" s="283" t="s">
        <v>160</v>
      </c>
      <c r="AR208" s="283" t="s">
        <v>55</v>
      </c>
      <c r="AS208" s="403" t="s">
        <v>71</v>
      </c>
      <c r="AT208" s="283" t="s">
        <v>15794</v>
      </c>
      <c r="AU208" s="283" t="s">
        <v>16315</v>
      </c>
      <c r="AV208" s="283" t="s">
        <v>13535</v>
      </c>
      <c r="AW208" s="341">
        <v>0</v>
      </c>
      <c r="AX208" s="283" t="s">
        <v>16259</v>
      </c>
      <c r="AY208" s="283" t="s">
        <v>16278</v>
      </c>
      <c r="AZ208" s="283" t="s">
        <v>16299</v>
      </c>
      <c r="BA208" s="283" t="s">
        <v>36</v>
      </c>
      <c r="BB208" s="341">
        <v>250000</v>
      </c>
      <c r="BC208" s="283" t="s">
        <v>16278</v>
      </c>
      <c r="BD208" s="283" t="s">
        <v>16315</v>
      </c>
      <c r="BE208" s="322">
        <f t="shared" si="20"/>
        <v>1186</v>
      </c>
      <c r="BF208" s="323">
        <f t="shared" si="21"/>
        <v>39.533333333333331</v>
      </c>
    </row>
    <row r="209" spans="1:58" ht="15.75" customHeight="1" x14ac:dyDescent="0.25">
      <c r="A209" s="275" t="s">
        <v>11240</v>
      </c>
      <c r="B209" s="275">
        <v>93</v>
      </c>
      <c r="C209" s="275" t="s">
        <v>2527</v>
      </c>
      <c r="D209" s="275" t="s">
        <v>2536</v>
      </c>
      <c r="E209" s="275" t="s">
        <v>15063</v>
      </c>
      <c r="F209" s="275" t="s">
        <v>8718</v>
      </c>
      <c r="G209" s="275" t="s">
        <v>8718</v>
      </c>
      <c r="H209" s="275" t="s">
        <v>7456</v>
      </c>
      <c r="I209" s="285">
        <v>2408.88</v>
      </c>
      <c r="J209" s="324">
        <v>0</v>
      </c>
      <c r="K209" s="289">
        <f t="shared" ref="K209" si="24">I209-J209</f>
        <v>2408.88</v>
      </c>
      <c r="L209" s="289">
        <v>0</v>
      </c>
      <c r="M209" s="275" t="s">
        <v>16077</v>
      </c>
      <c r="N209" s="297" t="s">
        <v>15546</v>
      </c>
      <c r="O209" s="283">
        <v>1782841</v>
      </c>
      <c r="P209" s="283" t="s">
        <v>16411</v>
      </c>
      <c r="Q209" s="283" t="s">
        <v>16389</v>
      </c>
      <c r="R209" s="283" t="s">
        <v>2622</v>
      </c>
      <c r="S209" s="283" t="s">
        <v>16368</v>
      </c>
      <c r="T209" s="283" t="s">
        <v>16347</v>
      </c>
      <c r="U209" s="283" t="s">
        <v>16326</v>
      </c>
      <c r="V209" s="283" t="s">
        <v>2623</v>
      </c>
      <c r="W209" s="341">
        <v>2000</v>
      </c>
      <c r="X209" s="341">
        <v>2000</v>
      </c>
      <c r="Y209" s="324">
        <v>0</v>
      </c>
      <c r="Z209" s="324">
        <v>0</v>
      </c>
      <c r="AA209" s="273">
        <v>0</v>
      </c>
      <c r="AB209" s="341">
        <v>2000</v>
      </c>
      <c r="AC209" s="283" t="s">
        <v>50</v>
      </c>
      <c r="AD209" s="341">
        <v>1000</v>
      </c>
      <c r="AE209" s="341">
        <v>0</v>
      </c>
      <c r="AF209" s="283" t="s">
        <v>27</v>
      </c>
      <c r="AG209" s="341">
        <v>0</v>
      </c>
      <c r="AH209" s="283" t="s">
        <v>2629</v>
      </c>
      <c r="AI209" s="283" t="s">
        <v>2630</v>
      </c>
      <c r="AJ209" s="297"/>
      <c r="AK209" s="283" t="s">
        <v>28</v>
      </c>
      <c r="AL209" s="283" t="s">
        <v>135</v>
      </c>
      <c r="AM209" s="283" t="s">
        <v>136</v>
      </c>
      <c r="AN209" s="283" t="s">
        <v>31</v>
      </c>
      <c r="AO209" s="283" t="s">
        <v>2632</v>
      </c>
      <c r="AP209" s="283" t="s">
        <v>131</v>
      </c>
      <c r="AQ209" s="283" t="s">
        <v>56</v>
      </c>
      <c r="AR209" s="283" t="s">
        <v>53</v>
      </c>
      <c r="AS209" s="403" t="s">
        <v>71</v>
      </c>
      <c r="AT209" s="283" t="s">
        <v>15794</v>
      </c>
      <c r="AU209" s="283" t="s">
        <v>16315</v>
      </c>
      <c r="AV209" s="283" t="s">
        <v>13535</v>
      </c>
      <c r="AW209" s="341">
        <v>0</v>
      </c>
      <c r="AX209" s="283" t="s">
        <v>16260</v>
      </c>
      <c r="AY209" s="283" t="s">
        <v>16279</v>
      </c>
      <c r="AZ209" s="283" t="s">
        <v>16300</v>
      </c>
      <c r="BA209" s="283" t="s">
        <v>36</v>
      </c>
      <c r="BB209" s="341">
        <v>2000</v>
      </c>
      <c r="BC209" s="283" t="s">
        <v>16279</v>
      </c>
      <c r="BD209" s="283" t="s">
        <v>16315</v>
      </c>
      <c r="BE209" s="322">
        <f t="shared" si="20"/>
        <v>468</v>
      </c>
      <c r="BF209" s="323">
        <f t="shared" si="21"/>
        <v>15.6</v>
      </c>
    </row>
    <row r="210" spans="1:58" ht="15.75" customHeight="1" x14ac:dyDescent="0.25">
      <c r="A210" s="275" t="s">
        <v>11240</v>
      </c>
      <c r="B210" s="275">
        <v>93</v>
      </c>
      <c r="C210" s="275" t="s">
        <v>2527</v>
      </c>
      <c r="D210" s="275" t="s">
        <v>2536</v>
      </c>
      <c r="E210" s="275" t="s">
        <v>16427</v>
      </c>
      <c r="F210" s="275" t="s">
        <v>15064</v>
      </c>
      <c r="G210" s="275" t="s">
        <v>13987</v>
      </c>
      <c r="H210" s="275" t="s">
        <v>7456</v>
      </c>
      <c r="I210" s="285">
        <v>3231.09</v>
      </c>
      <c r="J210" s="324">
        <v>0</v>
      </c>
      <c r="K210" s="289">
        <f t="shared" ref="K210" si="25">I210-J210</f>
        <v>3231.09</v>
      </c>
      <c r="L210" s="289">
        <v>0</v>
      </c>
      <c r="M210" s="275" t="s">
        <v>16077</v>
      </c>
      <c r="N210" s="297" t="s">
        <v>15546</v>
      </c>
      <c r="O210" s="283">
        <v>1816917</v>
      </c>
      <c r="P210" s="283" t="s">
        <v>16412</v>
      </c>
      <c r="Q210" s="283" t="s">
        <v>16390</v>
      </c>
      <c r="R210" s="283" t="s">
        <v>2622</v>
      </c>
      <c r="S210" s="283" t="s">
        <v>16369</v>
      </c>
      <c r="T210" s="283" t="s">
        <v>16348</v>
      </c>
      <c r="U210" s="283" t="s">
        <v>16327</v>
      </c>
      <c r="V210" s="283" t="s">
        <v>2623</v>
      </c>
      <c r="W210" s="341">
        <v>2610</v>
      </c>
      <c r="X210" s="341">
        <v>4000</v>
      </c>
      <c r="Y210" s="324">
        <v>0</v>
      </c>
      <c r="Z210" s="324">
        <v>0</v>
      </c>
      <c r="AA210" s="273">
        <v>0</v>
      </c>
      <c r="AB210" s="341">
        <v>2610</v>
      </c>
      <c r="AC210" s="283" t="s">
        <v>50</v>
      </c>
      <c r="AD210" s="341">
        <v>1305</v>
      </c>
      <c r="AE210" s="341">
        <v>0</v>
      </c>
      <c r="AF210" s="283" t="s">
        <v>27</v>
      </c>
      <c r="AG210" s="341">
        <v>0</v>
      </c>
      <c r="AH210" s="283" t="s">
        <v>2629</v>
      </c>
      <c r="AI210" s="283" t="s">
        <v>2630</v>
      </c>
      <c r="AJ210" s="297"/>
      <c r="AK210" s="283" t="s">
        <v>28</v>
      </c>
      <c r="AL210" s="283" t="s">
        <v>135</v>
      </c>
      <c r="AM210" s="283" t="s">
        <v>136</v>
      </c>
      <c r="AN210" s="283" t="s">
        <v>31</v>
      </c>
      <c r="AO210" s="283" t="s">
        <v>2650</v>
      </c>
      <c r="AP210" s="283" t="s">
        <v>32</v>
      </c>
      <c r="AQ210" s="283" t="s">
        <v>160</v>
      </c>
      <c r="AR210" s="283" t="s">
        <v>55</v>
      </c>
      <c r="AS210" s="403" t="s">
        <v>71</v>
      </c>
      <c r="AT210" s="283" t="s">
        <v>15794</v>
      </c>
      <c r="AU210" s="283" t="s">
        <v>16315</v>
      </c>
      <c r="AV210" s="283" t="s">
        <v>13535</v>
      </c>
      <c r="AW210" s="341">
        <v>0</v>
      </c>
      <c r="AX210" s="283" t="s">
        <v>16261</v>
      </c>
      <c r="AY210" s="283" t="s">
        <v>16280</v>
      </c>
      <c r="AZ210" s="283" t="s">
        <v>16301</v>
      </c>
      <c r="BA210" s="283" t="s">
        <v>36</v>
      </c>
      <c r="BB210" s="341">
        <v>2610</v>
      </c>
      <c r="BC210" s="283" t="s">
        <v>16280</v>
      </c>
      <c r="BD210" s="283" t="s">
        <v>16315</v>
      </c>
      <c r="BE210" s="322">
        <f t="shared" si="20"/>
        <v>416</v>
      </c>
      <c r="BF210" s="323">
        <f t="shared" si="21"/>
        <v>13.866666666666667</v>
      </c>
    </row>
    <row r="211" spans="1:58" ht="15.75" customHeight="1" x14ac:dyDescent="0.25">
      <c r="A211" s="275" t="s">
        <v>11240</v>
      </c>
      <c r="B211" s="275"/>
      <c r="C211" s="275"/>
      <c r="D211" s="275"/>
      <c r="E211" s="275" t="s">
        <v>15063</v>
      </c>
      <c r="F211" s="275" t="s">
        <v>15064</v>
      </c>
      <c r="G211" s="275" t="s">
        <v>13987</v>
      </c>
      <c r="H211" s="275" t="s">
        <v>15061</v>
      </c>
      <c r="I211" s="324">
        <v>220991.55</v>
      </c>
      <c r="J211" s="324">
        <v>220991.55</v>
      </c>
      <c r="K211" s="289">
        <f t="shared" si="22"/>
        <v>0</v>
      </c>
      <c r="L211" s="289">
        <v>33148.730000000003</v>
      </c>
      <c r="M211" s="289" t="s">
        <v>16083</v>
      </c>
      <c r="N211" s="297" t="s">
        <v>15546</v>
      </c>
      <c r="O211" s="283">
        <v>1437354</v>
      </c>
      <c r="P211" s="283" t="s">
        <v>16413</v>
      </c>
      <c r="Q211" s="283" t="s">
        <v>16391</v>
      </c>
      <c r="R211" s="283" t="s">
        <v>2622</v>
      </c>
      <c r="S211" s="283">
        <v>174542</v>
      </c>
      <c r="T211" s="297"/>
      <c r="U211" s="297"/>
      <c r="V211" s="283" t="s">
        <v>2623</v>
      </c>
      <c r="W211" s="341">
        <v>126764.64</v>
      </c>
      <c r="X211" s="341">
        <v>126764.64</v>
      </c>
      <c r="Y211" s="324">
        <v>0</v>
      </c>
      <c r="Z211" s="324">
        <v>0</v>
      </c>
      <c r="AA211" s="273">
        <v>0</v>
      </c>
      <c r="AB211" s="341">
        <v>126764.64</v>
      </c>
      <c r="AC211" s="283" t="s">
        <v>26</v>
      </c>
      <c r="AD211" s="341">
        <v>126764.64</v>
      </c>
      <c r="AE211" s="341">
        <v>0</v>
      </c>
      <c r="AF211" s="283" t="s">
        <v>27</v>
      </c>
      <c r="AG211" s="341">
        <v>0</v>
      </c>
      <c r="AH211" s="283" t="s">
        <v>2629</v>
      </c>
      <c r="AI211" s="283" t="s">
        <v>2625</v>
      </c>
      <c r="AJ211" s="283" t="s">
        <v>2626</v>
      </c>
      <c r="AK211" s="283" t="s">
        <v>28</v>
      </c>
      <c r="AL211" s="283" t="s">
        <v>135</v>
      </c>
      <c r="AM211" s="283" t="s">
        <v>136</v>
      </c>
      <c r="AN211" s="283" t="s">
        <v>31</v>
      </c>
      <c r="AO211" s="283" t="s">
        <v>2652</v>
      </c>
      <c r="AP211" s="283" t="s">
        <v>32</v>
      </c>
      <c r="AQ211" s="283" t="s">
        <v>295</v>
      </c>
      <c r="AR211" s="283" t="s">
        <v>53</v>
      </c>
      <c r="AS211" s="403" t="s">
        <v>71</v>
      </c>
      <c r="AT211" s="283" t="s">
        <v>15794</v>
      </c>
      <c r="AU211" s="283" t="s">
        <v>16315</v>
      </c>
      <c r="AV211" s="283" t="s">
        <v>13912</v>
      </c>
      <c r="AW211" s="341">
        <v>0</v>
      </c>
      <c r="AX211" s="283" t="s">
        <v>16262</v>
      </c>
      <c r="AY211" s="283" t="s">
        <v>16281</v>
      </c>
      <c r="AZ211" s="283" t="s">
        <v>16302</v>
      </c>
      <c r="BA211" s="283" t="s">
        <v>600</v>
      </c>
      <c r="BB211" s="341">
        <v>126764.64</v>
      </c>
      <c r="BC211" s="283" t="s">
        <v>16281</v>
      </c>
      <c r="BD211" s="283" t="s">
        <v>16315</v>
      </c>
      <c r="BE211" s="322">
        <f t="shared" si="20"/>
        <v>1151</v>
      </c>
      <c r="BF211" s="323">
        <f t="shared" si="21"/>
        <v>38.366666666666667</v>
      </c>
    </row>
    <row r="212" spans="1:58" ht="15.75" customHeight="1" x14ac:dyDescent="0.25">
      <c r="A212" s="275" t="s">
        <v>11240</v>
      </c>
      <c r="B212" s="275">
        <v>82</v>
      </c>
      <c r="C212" s="275" t="s">
        <v>2527</v>
      </c>
      <c r="D212" s="275" t="s">
        <v>2537</v>
      </c>
      <c r="E212" s="275" t="s">
        <v>8717</v>
      </c>
      <c r="F212" s="275" t="s">
        <v>15064</v>
      </c>
      <c r="G212" s="275" t="s">
        <v>13987</v>
      </c>
      <c r="H212" s="275" t="s">
        <v>7456</v>
      </c>
      <c r="I212" s="336">
        <v>52762.54</v>
      </c>
      <c r="J212" s="324">
        <v>0</v>
      </c>
      <c r="K212" s="289">
        <f t="shared" si="22"/>
        <v>52762.54</v>
      </c>
      <c r="L212" s="289">
        <v>0</v>
      </c>
      <c r="M212" s="275" t="s">
        <v>16077</v>
      </c>
      <c r="N212" s="297" t="s">
        <v>15546</v>
      </c>
      <c r="O212" s="283">
        <v>1538669</v>
      </c>
      <c r="P212" s="283" t="s">
        <v>16414</v>
      </c>
      <c r="Q212" s="283" t="s">
        <v>16392</v>
      </c>
      <c r="R212" s="283" t="s">
        <v>2622</v>
      </c>
      <c r="S212" s="283" t="s">
        <v>16370</v>
      </c>
      <c r="T212" s="283" t="s">
        <v>16349</v>
      </c>
      <c r="U212" s="283" t="s">
        <v>16328</v>
      </c>
      <c r="V212" s="283" t="s">
        <v>2623</v>
      </c>
      <c r="W212" s="341">
        <v>29400</v>
      </c>
      <c r="X212" s="341">
        <v>70000</v>
      </c>
      <c r="Y212" s="324">
        <v>0</v>
      </c>
      <c r="Z212" s="324">
        <v>0</v>
      </c>
      <c r="AA212" s="273">
        <v>0</v>
      </c>
      <c r="AB212" s="341">
        <v>29400</v>
      </c>
      <c r="AC212" s="283" t="s">
        <v>50</v>
      </c>
      <c r="AD212" s="341">
        <v>14700</v>
      </c>
      <c r="AE212" s="341">
        <v>0</v>
      </c>
      <c r="AF212" s="283" t="s">
        <v>27</v>
      </c>
      <c r="AG212" s="341">
        <v>0</v>
      </c>
      <c r="AH212" s="283" t="s">
        <v>2629</v>
      </c>
      <c r="AI212" s="283" t="s">
        <v>2630</v>
      </c>
      <c r="AJ212" s="297"/>
      <c r="AK212" s="283" t="s">
        <v>28</v>
      </c>
      <c r="AL212" s="283" t="s">
        <v>14773</v>
      </c>
      <c r="AM212" s="283" t="s">
        <v>13405</v>
      </c>
      <c r="AN212" s="283" t="s">
        <v>31</v>
      </c>
      <c r="AO212" s="283" t="s">
        <v>2671</v>
      </c>
      <c r="AP212" s="283" t="s">
        <v>32</v>
      </c>
      <c r="AQ212" s="283" t="s">
        <v>54</v>
      </c>
      <c r="AR212" s="283" t="s">
        <v>55</v>
      </c>
      <c r="AS212" s="403" t="s">
        <v>71</v>
      </c>
      <c r="AT212" s="283" t="s">
        <v>15794</v>
      </c>
      <c r="AU212" s="283" t="s">
        <v>16315</v>
      </c>
      <c r="AV212" s="283" t="s">
        <v>13534</v>
      </c>
      <c r="AW212" s="341">
        <v>0</v>
      </c>
      <c r="AX212" s="283" t="s">
        <v>16263</v>
      </c>
      <c r="AY212" s="283" t="s">
        <v>16282</v>
      </c>
      <c r="AZ212" s="283" t="s">
        <v>16303</v>
      </c>
      <c r="BA212" s="283" t="s">
        <v>36</v>
      </c>
      <c r="BB212" s="341">
        <v>29400</v>
      </c>
      <c r="BC212" s="283" t="s">
        <v>16282</v>
      </c>
      <c r="BD212" s="283" t="s">
        <v>16315</v>
      </c>
      <c r="BE212" s="322">
        <f t="shared" si="20"/>
        <v>913</v>
      </c>
      <c r="BF212" s="323">
        <f t="shared" si="21"/>
        <v>30.433333333333334</v>
      </c>
    </row>
    <row r="213" spans="1:58" ht="15.75" customHeight="1" x14ac:dyDescent="0.25">
      <c r="A213" s="275" t="s">
        <v>11240</v>
      </c>
      <c r="B213" s="275">
        <v>82</v>
      </c>
      <c r="C213" s="275" t="s">
        <v>2527</v>
      </c>
      <c r="D213" s="275" t="s">
        <v>12786</v>
      </c>
      <c r="E213" s="275" t="s">
        <v>15057</v>
      </c>
      <c r="F213" s="275" t="s">
        <v>15053</v>
      </c>
      <c r="G213" s="275" t="s">
        <v>16243</v>
      </c>
      <c r="H213" s="275" t="s">
        <v>7456</v>
      </c>
      <c r="I213" s="335">
        <v>57587.57</v>
      </c>
      <c r="J213" s="324">
        <v>0</v>
      </c>
      <c r="K213" s="289">
        <f t="shared" ref="K213" si="26">I213-J213</f>
        <v>57587.57</v>
      </c>
      <c r="L213" s="289">
        <v>0</v>
      </c>
      <c r="M213" s="275" t="s">
        <v>16077</v>
      </c>
      <c r="N213" s="297" t="s">
        <v>15546</v>
      </c>
      <c r="O213" s="283">
        <v>2014941</v>
      </c>
      <c r="P213" s="283" t="s">
        <v>16415</v>
      </c>
      <c r="Q213" s="283" t="s">
        <v>16393</v>
      </c>
      <c r="R213" s="283" t="s">
        <v>2622</v>
      </c>
      <c r="S213" s="283" t="s">
        <v>16371</v>
      </c>
      <c r="T213" s="283" t="s">
        <v>16350</v>
      </c>
      <c r="U213" s="283" t="s">
        <v>16329</v>
      </c>
      <c r="V213" s="283" t="s">
        <v>2623</v>
      </c>
      <c r="W213" s="341">
        <v>27000</v>
      </c>
      <c r="X213" s="341">
        <v>27000</v>
      </c>
      <c r="Y213" s="324">
        <v>0</v>
      </c>
      <c r="Z213" s="324">
        <v>0</v>
      </c>
      <c r="AA213" s="273">
        <v>0</v>
      </c>
      <c r="AB213" s="341">
        <v>27000</v>
      </c>
      <c r="AC213" s="283" t="s">
        <v>50</v>
      </c>
      <c r="AD213" s="341">
        <v>13500</v>
      </c>
      <c r="AE213" s="341">
        <v>0</v>
      </c>
      <c r="AF213" s="283" t="s">
        <v>27</v>
      </c>
      <c r="AG213" s="341">
        <v>0</v>
      </c>
      <c r="AH213" s="283" t="s">
        <v>2629</v>
      </c>
      <c r="AI213" s="283" t="s">
        <v>2630</v>
      </c>
      <c r="AJ213" s="297"/>
      <c r="AK213" s="283" t="s">
        <v>28</v>
      </c>
      <c r="AL213" s="283" t="s">
        <v>44</v>
      </c>
      <c r="AM213" s="283" t="s">
        <v>13405</v>
      </c>
      <c r="AN213" s="283" t="s">
        <v>31</v>
      </c>
      <c r="AO213" s="283" t="s">
        <v>2632</v>
      </c>
      <c r="AP213" s="283" t="s">
        <v>131</v>
      </c>
      <c r="AQ213" s="283" t="s">
        <v>167</v>
      </c>
      <c r="AR213" s="283" t="s">
        <v>123</v>
      </c>
      <c r="AS213" s="403" t="s">
        <v>185</v>
      </c>
      <c r="AT213" s="283" t="s">
        <v>15794</v>
      </c>
      <c r="AU213" s="283" t="s">
        <v>16315</v>
      </c>
      <c r="AV213" s="283" t="s">
        <v>15162</v>
      </c>
      <c r="AW213" s="341">
        <v>0</v>
      </c>
      <c r="AX213" s="283" t="s">
        <v>16264</v>
      </c>
      <c r="AY213" s="283" t="s">
        <v>16283</v>
      </c>
      <c r="AZ213" s="283" t="s">
        <v>16304</v>
      </c>
      <c r="BA213" s="283" t="s">
        <v>36</v>
      </c>
      <c r="BB213" s="341">
        <v>27000</v>
      </c>
      <c r="BC213" s="283" t="s">
        <v>16283</v>
      </c>
      <c r="BD213" s="283" t="s">
        <v>16315</v>
      </c>
      <c r="BE213" s="322">
        <f t="shared" si="20"/>
        <v>94</v>
      </c>
      <c r="BF213" s="323">
        <f t="shared" si="21"/>
        <v>3.1333333333333333</v>
      </c>
    </row>
    <row r="214" spans="1:58" ht="15.75" customHeight="1" x14ac:dyDescent="0.25">
      <c r="A214" s="275" t="s">
        <v>11240</v>
      </c>
      <c r="B214" s="275">
        <v>82</v>
      </c>
      <c r="C214" s="275" t="s">
        <v>2527</v>
      </c>
      <c r="D214" s="275" t="s">
        <v>2550</v>
      </c>
      <c r="E214" s="275" t="s">
        <v>8717</v>
      </c>
      <c r="F214" s="275" t="s">
        <v>15053</v>
      </c>
      <c r="G214" s="275" t="s">
        <v>8975</v>
      </c>
      <c r="H214" s="275" t="s">
        <v>7456</v>
      </c>
      <c r="I214" s="335">
        <v>78752.740000000005</v>
      </c>
      <c r="J214" s="324">
        <v>0</v>
      </c>
      <c r="K214" s="289">
        <f t="shared" ref="K214" si="27">I214-J214</f>
        <v>78752.740000000005</v>
      </c>
      <c r="L214" s="289">
        <v>0</v>
      </c>
      <c r="M214" s="275" t="s">
        <v>16077</v>
      </c>
      <c r="N214" s="297" t="s">
        <v>15546</v>
      </c>
      <c r="O214" s="283">
        <v>1692231</v>
      </c>
      <c r="P214" s="283" t="s">
        <v>16416</v>
      </c>
      <c r="Q214" s="283" t="s">
        <v>16394</v>
      </c>
      <c r="R214" s="283" t="s">
        <v>2622</v>
      </c>
      <c r="S214" s="283" t="s">
        <v>16372</v>
      </c>
      <c r="T214" s="283" t="s">
        <v>16351</v>
      </c>
      <c r="U214" s="283" t="s">
        <v>16330</v>
      </c>
      <c r="V214" s="283" t="s">
        <v>2623</v>
      </c>
      <c r="W214" s="341">
        <v>55473.91</v>
      </c>
      <c r="X214" s="341">
        <v>55473.91</v>
      </c>
      <c r="Y214" s="324">
        <v>0</v>
      </c>
      <c r="Z214" s="324">
        <v>0</v>
      </c>
      <c r="AA214" s="273">
        <v>0</v>
      </c>
      <c r="AB214" s="341">
        <v>55473.91</v>
      </c>
      <c r="AC214" s="283" t="s">
        <v>50</v>
      </c>
      <c r="AD214" s="341">
        <v>27736.959999999999</v>
      </c>
      <c r="AE214" s="341">
        <v>0</v>
      </c>
      <c r="AF214" s="283" t="s">
        <v>27</v>
      </c>
      <c r="AG214" s="341">
        <v>0</v>
      </c>
      <c r="AH214" s="283" t="s">
        <v>2629</v>
      </c>
      <c r="AI214" s="283" t="s">
        <v>2630</v>
      </c>
      <c r="AJ214" s="297"/>
      <c r="AK214" s="283" t="s">
        <v>28</v>
      </c>
      <c r="AL214" s="283" t="s">
        <v>135</v>
      </c>
      <c r="AM214" s="283" t="s">
        <v>12630</v>
      </c>
      <c r="AN214" s="283" t="s">
        <v>45</v>
      </c>
      <c r="AO214" s="283" t="s">
        <v>2665</v>
      </c>
      <c r="AP214" s="283" t="s">
        <v>32</v>
      </c>
      <c r="AQ214" s="283" t="s">
        <v>100</v>
      </c>
      <c r="AR214" s="283" t="s">
        <v>101</v>
      </c>
      <c r="AS214" s="403" t="s">
        <v>10384</v>
      </c>
      <c r="AT214" s="283" t="s">
        <v>15794</v>
      </c>
      <c r="AU214" s="283" t="s">
        <v>16312</v>
      </c>
      <c r="AV214" s="283" t="s">
        <v>13535</v>
      </c>
      <c r="AW214" s="341">
        <v>0</v>
      </c>
      <c r="AX214" s="283" t="s">
        <v>16265</v>
      </c>
      <c r="AY214" s="283" t="s">
        <v>16284</v>
      </c>
      <c r="AZ214" s="283" t="s">
        <v>16305</v>
      </c>
      <c r="BA214" s="283" t="s">
        <v>36</v>
      </c>
      <c r="BB214" s="341">
        <v>55473.91</v>
      </c>
      <c r="BC214" s="283" t="s">
        <v>16284</v>
      </c>
      <c r="BD214" s="283" t="s">
        <v>16312</v>
      </c>
      <c r="BE214" s="322">
        <f t="shared" si="20"/>
        <v>604</v>
      </c>
      <c r="BF214" s="323">
        <f t="shared" si="21"/>
        <v>20.133333333333333</v>
      </c>
    </row>
    <row r="215" spans="1:58" ht="15.75" customHeight="1" x14ac:dyDescent="0.25">
      <c r="A215" s="275" t="s">
        <v>11240</v>
      </c>
      <c r="B215" s="275">
        <v>82</v>
      </c>
      <c r="C215" s="275" t="s">
        <v>2527</v>
      </c>
      <c r="D215" s="275" t="s">
        <v>2537</v>
      </c>
      <c r="E215" s="275" t="s">
        <v>16245</v>
      </c>
      <c r="F215" s="275" t="s">
        <v>15053</v>
      </c>
      <c r="G215" s="275" t="s">
        <v>8711</v>
      </c>
      <c r="H215" s="275" t="s">
        <v>7456</v>
      </c>
      <c r="I215" s="335">
        <v>268785.83</v>
      </c>
      <c r="J215" s="324">
        <v>0</v>
      </c>
      <c r="K215" s="289">
        <f t="shared" ref="K215" si="28">I215-J215</f>
        <v>268785.83</v>
      </c>
      <c r="L215" s="289">
        <v>0</v>
      </c>
      <c r="M215" s="275" t="s">
        <v>16077</v>
      </c>
      <c r="N215" s="297" t="s">
        <v>15546</v>
      </c>
      <c r="O215" s="283">
        <v>1639490</v>
      </c>
      <c r="P215" s="283" t="s">
        <v>16417</v>
      </c>
      <c r="Q215" s="283" t="s">
        <v>16395</v>
      </c>
      <c r="R215" s="283" t="s">
        <v>2622</v>
      </c>
      <c r="S215" s="283" t="s">
        <v>16373</v>
      </c>
      <c r="T215" s="283" t="s">
        <v>16352</v>
      </c>
      <c r="U215" s="283" t="s">
        <v>16331</v>
      </c>
      <c r="V215" s="283" t="s">
        <v>2623</v>
      </c>
      <c r="W215" s="341">
        <v>203000</v>
      </c>
      <c r="X215" s="341">
        <v>203000</v>
      </c>
      <c r="Y215" s="324">
        <v>0</v>
      </c>
      <c r="Z215" s="324">
        <v>0</v>
      </c>
      <c r="AA215" s="273">
        <v>0</v>
      </c>
      <c r="AB215" s="341">
        <v>203000</v>
      </c>
      <c r="AC215" s="283" t="s">
        <v>50</v>
      </c>
      <c r="AD215" s="341">
        <v>101500</v>
      </c>
      <c r="AE215" s="341">
        <v>0</v>
      </c>
      <c r="AF215" s="283" t="s">
        <v>27</v>
      </c>
      <c r="AG215" s="341">
        <v>0</v>
      </c>
      <c r="AH215" s="283" t="s">
        <v>2629</v>
      </c>
      <c r="AI215" s="283" t="s">
        <v>2630</v>
      </c>
      <c r="AJ215" s="297"/>
      <c r="AK215" s="283" t="s">
        <v>28</v>
      </c>
      <c r="AL215" s="283" t="s">
        <v>135</v>
      </c>
      <c r="AM215" s="283" t="s">
        <v>12630</v>
      </c>
      <c r="AN215" s="283" t="s">
        <v>31</v>
      </c>
      <c r="AO215" s="283" t="s">
        <v>16317</v>
      </c>
      <c r="AP215" s="283" t="s">
        <v>32</v>
      </c>
      <c r="AQ215" s="283" t="s">
        <v>54</v>
      </c>
      <c r="AR215" s="283" t="s">
        <v>55</v>
      </c>
      <c r="AS215" s="403" t="s">
        <v>71</v>
      </c>
      <c r="AT215" s="283" t="s">
        <v>15794</v>
      </c>
      <c r="AU215" s="283" t="s">
        <v>16315</v>
      </c>
      <c r="AV215" s="283" t="s">
        <v>13535</v>
      </c>
      <c r="AW215" s="341">
        <v>0</v>
      </c>
      <c r="AX215" s="283" t="s">
        <v>16266</v>
      </c>
      <c r="AY215" s="283" t="s">
        <v>16285</v>
      </c>
      <c r="AZ215" s="283" t="s">
        <v>16306</v>
      </c>
      <c r="BA215" s="283" t="s">
        <v>36</v>
      </c>
      <c r="BB215" s="341">
        <v>203000</v>
      </c>
      <c r="BC215" s="283" t="s">
        <v>16285</v>
      </c>
      <c r="BD215" s="283" t="s">
        <v>16315</v>
      </c>
      <c r="BE215" s="322">
        <f t="shared" si="20"/>
        <v>715</v>
      </c>
      <c r="BF215" s="323">
        <f t="shared" si="21"/>
        <v>23.833333333333332</v>
      </c>
    </row>
    <row r="216" spans="1:58" ht="15.75" customHeight="1" x14ac:dyDescent="0.25">
      <c r="A216" s="275" t="s">
        <v>11240</v>
      </c>
      <c r="B216" s="275">
        <v>93</v>
      </c>
      <c r="C216" s="275" t="s">
        <v>2527</v>
      </c>
      <c r="D216" s="275" t="s">
        <v>2536</v>
      </c>
      <c r="E216" s="275" t="s">
        <v>15057</v>
      </c>
      <c r="F216" s="275" t="s">
        <v>15053</v>
      </c>
      <c r="G216" s="275" t="s">
        <v>8975</v>
      </c>
      <c r="H216" s="275" t="s">
        <v>7456</v>
      </c>
      <c r="I216" s="285">
        <v>88168.02</v>
      </c>
      <c r="J216" s="324">
        <v>0</v>
      </c>
      <c r="K216" s="289">
        <f t="shared" ref="K216" si="29">I216-J216</f>
        <v>88168.02</v>
      </c>
      <c r="L216" s="289">
        <v>0</v>
      </c>
      <c r="M216" s="275" t="s">
        <v>16077</v>
      </c>
      <c r="N216" s="297" t="s">
        <v>15546</v>
      </c>
      <c r="O216" s="283">
        <v>1667358</v>
      </c>
      <c r="P216" s="283" t="s">
        <v>16418</v>
      </c>
      <c r="Q216" s="283" t="s">
        <v>8875</v>
      </c>
      <c r="R216" s="283" t="s">
        <v>2622</v>
      </c>
      <c r="S216" s="283" t="s">
        <v>8876</v>
      </c>
      <c r="T216" s="283" t="s">
        <v>8877</v>
      </c>
      <c r="U216" s="283" t="s">
        <v>16332</v>
      </c>
      <c r="V216" s="283" t="s">
        <v>2623</v>
      </c>
      <c r="W216" s="341">
        <v>120179.94</v>
      </c>
      <c r="X216" s="341">
        <v>125073.60000000001</v>
      </c>
      <c r="Y216" s="324">
        <v>0</v>
      </c>
      <c r="Z216" s="324">
        <v>0</v>
      </c>
      <c r="AA216" s="273">
        <v>0</v>
      </c>
      <c r="AB216" s="341">
        <v>120179.94</v>
      </c>
      <c r="AC216" s="283" t="s">
        <v>50</v>
      </c>
      <c r="AD216" s="341">
        <v>60089.97</v>
      </c>
      <c r="AE216" s="341">
        <v>0</v>
      </c>
      <c r="AF216" s="283" t="s">
        <v>27</v>
      </c>
      <c r="AG216" s="341">
        <v>0</v>
      </c>
      <c r="AH216" s="283" t="s">
        <v>2629</v>
      </c>
      <c r="AI216" s="283" t="s">
        <v>2630</v>
      </c>
      <c r="AJ216" s="297"/>
      <c r="AK216" s="283" t="s">
        <v>28</v>
      </c>
      <c r="AL216" s="283" t="s">
        <v>135</v>
      </c>
      <c r="AM216" s="283" t="s">
        <v>12630</v>
      </c>
      <c r="AN216" s="283" t="s">
        <v>31</v>
      </c>
      <c r="AO216" s="283" t="s">
        <v>2641</v>
      </c>
      <c r="AP216" s="283" t="s">
        <v>32</v>
      </c>
      <c r="AQ216" s="283" t="s">
        <v>54</v>
      </c>
      <c r="AR216" s="283" t="s">
        <v>55</v>
      </c>
      <c r="AS216" s="403" t="s">
        <v>71</v>
      </c>
      <c r="AT216" s="283" t="s">
        <v>15794</v>
      </c>
      <c r="AU216" s="283" t="s">
        <v>16315</v>
      </c>
      <c r="AV216" s="283" t="s">
        <v>13535</v>
      </c>
      <c r="AW216" s="341">
        <v>0</v>
      </c>
      <c r="AX216" s="283" t="s">
        <v>16267</v>
      </c>
      <c r="AY216" s="283" t="s">
        <v>14287</v>
      </c>
      <c r="AZ216" s="283" t="s">
        <v>16307</v>
      </c>
      <c r="BA216" s="283" t="s">
        <v>36</v>
      </c>
      <c r="BB216" s="341">
        <v>120179.94</v>
      </c>
      <c r="BC216" s="283" t="s">
        <v>14287</v>
      </c>
      <c r="BD216" s="283" t="s">
        <v>16315</v>
      </c>
      <c r="BE216" s="322">
        <f t="shared" si="20"/>
        <v>661</v>
      </c>
      <c r="BF216" s="323">
        <f t="shared" si="21"/>
        <v>22.033333333333335</v>
      </c>
    </row>
    <row r="217" spans="1:58" ht="15.75" customHeight="1" x14ac:dyDescent="0.25">
      <c r="A217" s="275" t="s">
        <v>11240</v>
      </c>
      <c r="B217" s="275">
        <v>82</v>
      </c>
      <c r="C217" s="275" t="s">
        <v>2527</v>
      </c>
      <c r="D217" s="275" t="s">
        <v>2543</v>
      </c>
      <c r="E217" s="275" t="s">
        <v>15063</v>
      </c>
      <c r="F217" s="275" t="s">
        <v>15053</v>
      </c>
      <c r="G217" s="275" t="s">
        <v>8711</v>
      </c>
      <c r="H217" s="275" t="s">
        <v>7456</v>
      </c>
      <c r="I217" s="285">
        <v>280801.65000000002</v>
      </c>
      <c r="J217" s="324">
        <v>0</v>
      </c>
      <c r="K217" s="289">
        <f t="shared" ref="K217" si="30">I217-J217</f>
        <v>280801.65000000002</v>
      </c>
      <c r="L217" s="289">
        <v>0</v>
      </c>
      <c r="M217" s="275" t="s">
        <v>16077</v>
      </c>
      <c r="N217" s="297" t="s">
        <v>15546</v>
      </c>
      <c r="O217" s="283">
        <v>1745651</v>
      </c>
      <c r="P217" s="283" t="s">
        <v>16419</v>
      </c>
      <c r="Q217" s="283" t="s">
        <v>16396</v>
      </c>
      <c r="R217" s="283" t="s">
        <v>2622</v>
      </c>
      <c r="S217" s="283" t="s">
        <v>16374</v>
      </c>
      <c r="T217" s="283" t="s">
        <v>16353</v>
      </c>
      <c r="U217" s="283" t="s">
        <v>16333</v>
      </c>
      <c r="V217" s="283" t="s">
        <v>2623</v>
      </c>
      <c r="W217" s="341">
        <v>200000</v>
      </c>
      <c r="X217" s="341">
        <v>200000</v>
      </c>
      <c r="Y217" s="324">
        <v>0</v>
      </c>
      <c r="Z217" s="324">
        <v>0</v>
      </c>
      <c r="AA217" s="273">
        <v>0</v>
      </c>
      <c r="AB217" s="341">
        <v>200000</v>
      </c>
      <c r="AC217" s="283" t="s">
        <v>50</v>
      </c>
      <c r="AD217" s="341">
        <v>100000</v>
      </c>
      <c r="AE217" s="341">
        <v>0</v>
      </c>
      <c r="AF217" s="283" t="s">
        <v>27</v>
      </c>
      <c r="AG217" s="341">
        <v>0</v>
      </c>
      <c r="AH217" s="283" t="s">
        <v>2629</v>
      </c>
      <c r="AI217" s="283" t="s">
        <v>2630</v>
      </c>
      <c r="AJ217" s="297"/>
      <c r="AK217" s="283" t="s">
        <v>28</v>
      </c>
      <c r="AL217" s="283" t="s">
        <v>135</v>
      </c>
      <c r="AM217" s="283" t="s">
        <v>12630</v>
      </c>
      <c r="AN217" s="283" t="s">
        <v>45</v>
      </c>
      <c r="AO217" s="283" t="s">
        <v>2636</v>
      </c>
      <c r="AP217" s="283" t="s">
        <v>32</v>
      </c>
      <c r="AQ217" s="283" t="s">
        <v>54</v>
      </c>
      <c r="AR217" s="283" t="s">
        <v>55</v>
      </c>
      <c r="AS217" s="403" t="s">
        <v>71</v>
      </c>
      <c r="AT217" s="283" t="s">
        <v>15794</v>
      </c>
      <c r="AU217" s="283" t="s">
        <v>16315</v>
      </c>
      <c r="AV217" s="283" t="s">
        <v>15162</v>
      </c>
      <c r="AW217" s="341">
        <v>0</v>
      </c>
      <c r="AX217" s="283" t="s">
        <v>16268</v>
      </c>
      <c r="AY217" s="283" t="s">
        <v>16286</v>
      </c>
      <c r="AZ217" s="283" t="s">
        <v>16308</v>
      </c>
      <c r="BA217" s="283" t="s">
        <v>36</v>
      </c>
      <c r="BB217" s="341">
        <v>200000</v>
      </c>
      <c r="BC217" s="283" t="s">
        <v>16286</v>
      </c>
      <c r="BD217" s="283" t="s">
        <v>16315</v>
      </c>
      <c r="BE217" s="322">
        <f t="shared" si="20"/>
        <v>896</v>
      </c>
      <c r="BF217" s="323">
        <f t="shared" si="21"/>
        <v>29.866666666666667</v>
      </c>
    </row>
    <row r="218" spans="1:58" ht="15.75" customHeight="1" x14ac:dyDescent="0.25">
      <c r="A218" s="275" t="s">
        <v>11240</v>
      </c>
      <c r="B218" s="275">
        <v>82</v>
      </c>
      <c r="C218" s="275" t="s">
        <v>2527</v>
      </c>
      <c r="D218" s="275" t="s">
        <v>2556</v>
      </c>
      <c r="E218" s="275" t="s">
        <v>16245</v>
      </c>
      <c r="F218" s="275" t="s">
        <v>15053</v>
      </c>
      <c r="G218" s="275" t="s">
        <v>15065</v>
      </c>
      <c r="H218" s="275" t="s">
        <v>7456</v>
      </c>
      <c r="I218" s="285">
        <v>4431.18</v>
      </c>
      <c r="J218" s="324">
        <v>0</v>
      </c>
      <c r="K218" s="289">
        <f t="shared" ref="K218" si="31">I218-J218</f>
        <v>4431.18</v>
      </c>
      <c r="L218" s="289">
        <v>0</v>
      </c>
      <c r="M218" s="275" t="s">
        <v>16077</v>
      </c>
      <c r="N218" s="297" t="s">
        <v>15546</v>
      </c>
      <c r="O218" s="283">
        <v>1792016</v>
      </c>
      <c r="P218" s="283" t="s">
        <v>16420</v>
      </c>
      <c r="Q218" s="283" t="s">
        <v>16397</v>
      </c>
      <c r="R218" s="283" t="s">
        <v>2622</v>
      </c>
      <c r="S218" s="283" t="s">
        <v>16375</v>
      </c>
      <c r="T218" s="283" t="s">
        <v>16354</v>
      </c>
      <c r="U218" s="283" t="s">
        <v>16334</v>
      </c>
      <c r="V218" s="283" t="s">
        <v>2623</v>
      </c>
      <c r="W218" s="341">
        <v>3000</v>
      </c>
      <c r="X218" s="341">
        <v>3000</v>
      </c>
      <c r="Y218" s="324">
        <v>0</v>
      </c>
      <c r="Z218" s="324">
        <v>0</v>
      </c>
      <c r="AA218" s="273">
        <v>0</v>
      </c>
      <c r="AB218" s="341">
        <v>3000</v>
      </c>
      <c r="AC218" s="283" t="s">
        <v>50</v>
      </c>
      <c r="AD218" s="341">
        <v>1500</v>
      </c>
      <c r="AE218" s="341">
        <v>0</v>
      </c>
      <c r="AF218" s="283" t="s">
        <v>27</v>
      </c>
      <c r="AG218" s="341">
        <v>0</v>
      </c>
      <c r="AH218" s="283" t="s">
        <v>2629</v>
      </c>
      <c r="AI218" s="283" t="s">
        <v>2630</v>
      </c>
      <c r="AJ218" s="297"/>
      <c r="AK218" s="283" t="s">
        <v>28</v>
      </c>
      <c r="AL218" s="283" t="s">
        <v>135</v>
      </c>
      <c r="AM218" s="283" t="s">
        <v>12630</v>
      </c>
      <c r="AN218" s="283" t="s">
        <v>31</v>
      </c>
      <c r="AO218" s="283" t="s">
        <v>2632</v>
      </c>
      <c r="AP218" s="283" t="s">
        <v>131</v>
      </c>
      <c r="AQ218" s="283" t="s">
        <v>54</v>
      </c>
      <c r="AR218" s="283" t="s">
        <v>55</v>
      </c>
      <c r="AS218" s="403" t="s">
        <v>71</v>
      </c>
      <c r="AT218" s="283" t="s">
        <v>15794</v>
      </c>
      <c r="AU218" s="283" t="s">
        <v>16315</v>
      </c>
      <c r="AV218" s="283" t="s">
        <v>13535</v>
      </c>
      <c r="AW218" s="341">
        <v>0</v>
      </c>
      <c r="AX218" s="283" t="s">
        <v>16269</v>
      </c>
      <c r="AY218" s="283" t="s">
        <v>14329</v>
      </c>
      <c r="AZ218" s="283" t="s">
        <v>16309</v>
      </c>
      <c r="BA218" s="283" t="s">
        <v>36</v>
      </c>
      <c r="BB218" s="341">
        <v>3000</v>
      </c>
      <c r="BC218" s="283" t="s">
        <v>14329</v>
      </c>
      <c r="BD218" s="283" t="s">
        <v>16315</v>
      </c>
      <c r="BE218" s="322">
        <f t="shared" si="20"/>
        <v>434</v>
      </c>
      <c r="BF218" s="323">
        <f t="shared" si="21"/>
        <v>14.466666666666667</v>
      </c>
    </row>
    <row r="219" spans="1:58" ht="15.75" customHeight="1" x14ac:dyDescent="0.25">
      <c r="A219" s="275" t="s">
        <v>11240</v>
      </c>
      <c r="B219" s="275">
        <v>82</v>
      </c>
      <c r="C219" s="275" t="s">
        <v>2527</v>
      </c>
      <c r="D219" s="275" t="s">
        <v>12786</v>
      </c>
      <c r="E219" s="275" t="s">
        <v>8717</v>
      </c>
      <c r="F219" s="275" t="s">
        <v>15064</v>
      </c>
      <c r="G219" s="275" t="s">
        <v>13987</v>
      </c>
      <c r="H219" s="275" t="s">
        <v>7456</v>
      </c>
      <c r="I219" s="285">
        <v>21899.919999999998</v>
      </c>
      <c r="J219" s="324">
        <v>0</v>
      </c>
      <c r="K219" s="289">
        <f t="shared" ref="K219" si="32">I219-J219</f>
        <v>21899.919999999998</v>
      </c>
      <c r="L219" s="289">
        <v>0</v>
      </c>
      <c r="M219" s="275" t="s">
        <v>16077</v>
      </c>
      <c r="N219" s="297" t="s">
        <v>15546</v>
      </c>
      <c r="O219" s="283">
        <v>1945993</v>
      </c>
      <c r="P219" s="283" t="s">
        <v>16421</v>
      </c>
      <c r="Q219" s="283" t="s">
        <v>16398</v>
      </c>
      <c r="R219" s="283" t="s">
        <v>2622</v>
      </c>
      <c r="S219" s="283" t="s">
        <v>16376</v>
      </c>
      <c r="T219" s="283" t="s">
        <v>16355</v>
      </c>
      <c r="U219" s="283" t="s">
        <v>16335</v>
      </c>
      <c r="V219" s="283" t="s">
        <v>2623</v>
      </c>
      <c r="W219" s="341">
        <v>19200</v>
      </c>
      <c r="X219" s="341">
        <v>20000</v>
      </c>
      <c r="Y219" s="324">
        <v>0</v>
      </c>
      <c r="Z219" s="324">
        <v>0</v>
      </c>
      <c r="AA219" s="273">
        <v>0</v>
      </c>
      <c r="AB219" s="341">
        <v>19200</v>
      </c>
      <c r="AC219" s="283" t="s">
        <v>50</v>
      </c>
      <c r="AD219" s="341">
        <v>9600</v>
      </c>
      <c r="AE219" s="341">
        <v>0</v>
      </c>
      <c r="AF219" s="283" t="s">
        <v>27</v>
      </c>
      <c r="AG219" s="341">
        <v>0</v>
      </c>
      <c r="AH219" s="283" t="s">
        <v>2629</v>
      </c>
      <c r="AI219" s="283" t="s">
        <v>2630</v>
      </c>
      <c r="AJ219" s="297"/>
      <c r="AK219" s="283" t="s">
        <v>28</v>
      </c>
      <c r="AL219" s="283" t="s">
        <v>44</v>
      </c>
      <c r="AM219" s="283" t="s">
        <v>13897</v>
      </c>
      <c r="AN219" s="283" t="s">
        <v>31</v>
      </c>
      <c r="AO219" s="283" t="s">
        <v>2632</v>
      </c>
      <c r="AP219" s="283" t="s">
        <v>131</v>
      </c>
      <c r="AQ219" s="283" t="s">
        <v>54</v>
      </c>
      <c r="AR219" s="283" t="s">
        <v>55</v>
      </c>
      <c r="AS219" s="403" t="s">
        <v>71</v>
      </c>
      <c r="AT219" s="283" t="s">
        <v>15794</v>
      </c>
      <c r="AU219" s="283" t="s">
        <v>16315</v>
      </c>
      <c r="AV219" s="283" t="s">
        <v>13916</v>
      </c>
      <c r="AW219" s="341">
        <v>0</v>
      </c>
      <c r="AX219" s="283" t="s">
        <v>16270</v>
      </c>
      <c r="AY219" s="283" t="s">
        <v>16287</v>
      </c>
      <c r="AZ219" s="283" t="s">
        <v>16310</v>
      </c>
      <c r="BA219" s="283" t="s">
        <v>36</v>
      </c>
      <c r="BB219" s="341">
        <v>19200</v>
      </c>
      <c r="BC219" s="283" t="s">
        <v>16287</v>
      </c>
      <c r="BD219" s="283" t="s">
        <v>16315</v>
      </c>
      <c r="BE219" s="322">
        <f t="shared" si="20"/>
        <v>196</v>
      </c>
      <c r="BF219" s="323">
        <f t="shared" si="21"/>
        <v>6.5333333333333332</v>
      </c>
    </row>
    <row r="220" spans="1:58" ht="15.75" customHeight="1" x14ac:dyDescent="0.25">
      <c r="A220" s="275" t="s">
        <v>11240</v>
      </c>
      <c r="B220" s="275">
        <v>82</v>
      </c>
      <c r="C220" s="275" t="s">
        <v>2527</v>
      </c>
      <c r="D220" s="275" t="s">
        <v>11357</v>
      </c>
      <c r="E220" s="275" t="s">
        <v>15551</v>
      </c>
      <c r="F220" s="275" t="s">
        <v>8718</v>
      </c>
      <c r="G220" s="275" t="s">
        <v>8718</v>
      </c>
      <c r="H220" s="275" t="s">
        <v>2509</v>
      </c>
      <c r="I220" s="324">
        <v>64481.87</v>
      </c>
      <c r="J220" s="324">
        <v>55000</v>
      </c>
      <c r="K220" s="289">
        <f t="shared" si="22"/>
        <v>9481.8700000000026</v>
      </c>
      <c r="L220" s="289">
        <v>8410.68</v>
      </c>
      <c r="M220" s="275" t="s">
        <v>16083</v>
      </c>
      <c r="N220" s="297" t="s">
        <v>15546</v>
      </c>
      <c r="O220" s="283">
        <v>1801953</v>
      </c>
      <c r="P220" s="283" t="s">
        <v>16422</v>
      </c>
      <c r="Q220" s="283" t="s">
        <v>16399</v>
      </c>
      <c r="R220" s="283" t="s">
        <v>2622</v>
      </c>
      <c r="S220" s="283" t="s">
        <v>16377</v>
      </c>
      <c r="T220" s="283" t="s">
        <v>16356</v>
      </c>
      <c r="U220" s="283" t="s">
        <v>16336</v>
      </c>
      <c r="V220" s="283" t="s">
        <v>2623</v>
      </c>
      <c r="W220" s="341">
        <v>50000</v>
      </c>
      <c r="X220" s="341">
        <v>50000</v>
      </c>
      <c r="Y220" s="324">
        <v>0</v>
      </c>
      <c r="Z220" s="324">
        <v>0</v>
      </c>
      <c r="AA220" s="273">
        <v>0</v>
      </c>
      <c r="AB220" s="341">
        <v>50000</v>
      </c>
      <c r="AC220" s="283" t="s">
        <v>26</v>
      </c>
      <c r="AD220" s="341">
        <v>50000</v>
      </c>
      <c r="AE220" s="341">
        <v>0</v>
      </c>
      <c r="AF220" s="283" t="s">
        <v>27</v>
      </c>
      <c r="AG220" s="341">
        <v>0</v>
      </c>
      <c r="AH220" s="283" t="s">
        <v>2629</v>
      </c>
      <c r="AI220" s="283" t="s">
        <v>2630</v>
      </c>
      <c r="AJ220" s="297"/>
      <c r="AK220" s="283" t="s">
        <v>28</v>
      </c>
      <c r="AL220" s="283" t="s">
        <v>44</v>
      </c>
      <c r="AM220" s="283" t="s">
        <v>443</v>
      </c>
      <c r="AN220" s="283" t="s">
        <v>127</v>
      </c>
      <c r="AO220" s="283" t="s">
        <v>2641</v>
      </c>
      <c r="AP220" s="283" t="s">
        <v>32</v>
      </c>
      <c r="AQ220" s="283" t="s">
        <v>222</v>
      </c>
      <c r="AR220" s="283" t="s">
        <v>53</v>
      </c>
      <c r="AS220" s="403" t="s">
        <v>71</v>
      </c>
      <c r="AT220" s="283" t="s">
        <v>15794</v>
      </c>
      <c r="AU220" s="283" t="s">
        <v>16312</v>
      </c>
      <c r="AV220" s="283" t="s">
        <v>2637</v>
      </c>
      <c r="AW220" s="341">
        <v>0</v>
      </c>
      <c r="AX220" s="283" t="s">
        <v>16271</v>
      </c>
      <c r="AY220" s="283" t="s">
        <v>16288</v>
      </c>
      <c r="AZ220" s="283" t="s">
        <v>16311</v>
      </c>
      <c r="BA220" s="283" t="s">
        <v>36</v>
      </c>
      <c r="BB220" s="341">
        <v>50000</v>
      </c>
      <c r="BC220" s="283" t="s">
        <v>16288</v>
      </c>
      <c r="BD220" s="283" t="s">
        <v>16312</v>
      </c>
      <c r="BE220" s="322">
        <f t="shared" si="20"/>
        <v>414</v>
      </c>
      <c r="BF220" s="323">
        <f t="shared" si="21"/>
        <v>13.8</v>
      </c>
    </row>
    <row r="221" spans="1:58" ht="15.75" customHeight="1" x14ac:dyDescent="0.25">
      <c r="A221" s="275" t="s">
        <v>11240</v>
      </c>
      <c r="B221" s="275">
        <v>82</v>
      </c>
      <c r="C221" s="275" t="s">
        <v>2527</v>
      </c>
      <c r="D221" s="275" t="s">
        <v>14333</v>
      </c>
      <c r="E221" s="275" t="s">
        <v>8717</v>
      </c>
      <c r="F221" s="275" t="s">
        <v>15053</v>
      </c>
      <c r="G221" s="275" t="s">
        <v>8975</v>
      </c>
      <c r="H221" s="278" t="s">
        <v>7456</v>
      </c>
      <c r="I221" s="349">
        <v>154698.78</v>
      </c>
      <c r="J221" s="324">
        <v>0</v>
      </c>
      <c r="K221" s="289">
        <f>I221-J221</f>
        <v>154698.78</v>
      </c>
      <c r="L221" s="289">
        <v>0</v>
      </c>
      <c r="M221" s="275" t="s">
        <v>16077</v>
      </c>
      <c r="N221" s="297" t="s">
        <v>9686</v>
      </c>
      <c r="O221" s="342">
        <v>1176079</v>
      </c>
      <c r="P221" s="283" t="s">
        <v>16637</v>
      </c>
      <c r="Q221" s="283" t="s">
        <v>16606</v>
      </c>
      <c r="R221" s="283" t="s">
        <v>2622</v>
      </c>
      <c r="S221" s="283" t="s">
        <v>16576</v>
      </c>
      <c r="T221" s="283" t="s">
        <v>16428</v>
      </c>
      <c r="U221" s="283" t="s">
        <v>16429</v>
      </c>
      <c r="V221" s="283"/>
      <c r="W221" s="348">
        <v>70000</v>
      </c>
      <c r="X221" s="348">
        <v>70000</v>
      </c>
      <c r="Y221" s="324">
        <v>0</v>
      </c>
      <c r="Z221" s="324">
        <v>0</v>
      </c>
      <c r="AA221" s="273">
        <v>0</v>
      </c>
      <c r="AB221" s="341">
        <v>70000</v>
      </c>
      <c r="AC221" s="283" t="s">
        <v>50</v>
      </c>
      <c r="AD221" s="341">
        <v>35000</v>
      </c>
      <c r="AE221" s="341">
        <v>0</v>
      </c>
      <c r="AF221" s="283" t="s">
        <v>27</v>
      </c>
      <c r="AG221" s="341">
        <v>0</v>
      </c>
      <c r="AH221" s="283" t="s">
        <v>2629</v>
      </c>
      <c r="AI221" s="283" t="s">
        <v>2630</v>
      </c>
      <c r="AJ221" s="297"/>
      <c r="AK221" s="283" t="s">
        <v>28</v>
      </c>
      <c r="AL221" s="283" t="s">
        <v>135</v>
      </c>
      <c r="AM221" s="283" t="s">
        <v>12630</v>
      </c>
      <c r="AN221" s="283" t="s">
        <v>31</v>
      </c>
      <c r="AO221" s="283" t="s">
        <v>2634</v>
      </c>
      <c r="AP221" s="283" t="s">
        <v>32</v>
      </c>
      <c r="AQ221" s="283" t="s">
        <v>3061</v>
      </c>
      <c r="AR221" s="283" t="s">
        <v>123</v>
      </c>
      <c r="AS221" s="403" t="s">
        <v>185</v>
      </c>
      <c r="AT221" s="283" t="s">
        <v>15794</v>
      </c>
      <c r="AU221" s="283" t="s">
        <v>16430</v>
      </c>
      <c r="AV221" s="283" t="s">
        <v>13535</v>
      </c>
      <c r="AW221" s="348">
        <v>0</v>
      </c>
      <c r="AX221" s="344" t="s">
        <v>16431</v>
      </c>
      <c r="AY221" s="283" t="s">
        <v>16432</v>
      </c>
      <c r="AZ221" s="283" t="s">
        <v>16433</v>
      </c>
      <c r="BA221" s="283" t="s">
        <v>36</v>
      </c>
      <c r="BB221" s="341">
        <v>70000</v>
      </c>
      <c r="BC221" s="283" t="s">
        <v>16432</v>
      </c>
      <c r="BD221" s="283" t="s">
        <v>16430</v>
      </c>
      <c r="BE221" s="322">
        <f t="shared" si="20"/>
        <v>2074</v>
      </c>
      <c r="BF221" s="323">
        <f t="shared" si="21"/>
        <v>69.13333333333334</v>
      </c>
    </row>
    <row r="222" spans="1:58" ht="15.75" customHeight="1" x14ac:dyDescent="0.25">
      <c r="A222" s="275" t="s">
        <v>11240</v>
      </c>
      <c r="B222" s="275">
        <v>93</v>
      </c>
      <c r="C222" s="275" t="s">
        <v>2527</v>
      </c>
      <c r="D222" s="275" t="s">
        <v>2530</v>
      </c>
      <c r="E222" s="275" t="s">
        <v>10541</v>
      </c>
      <c r="F222" s="275" t="s">
        <v>15053</v>
      </c>
      <c r="G222" s="275" t="s">
        <v>16669</v>
      </c>
      <c r="H222" s="275" t="s">
        <v>15061</v>
      </c>
      <c r="I222" s="324">
        <v>114805.13</v>
      </c>
      <c r="J222" s="324">
        <v>114805.13</v>
      </c>
      <c r="K222" s="289">
        <f>I222-J222</f>
        <v>0</v>
      </c>
      <c r="L222" s="289">
        <v>10436.83</v>
      </c>
      <c r="M222" s="275" t="s">
        <v>16682</v>
      </c>
      <c r="N222" s="297" t="s">
        <v>9686</v>
      </c>
      <c r="O222" s="342">
        <v>843017</v>
      </c>
      <c r="P222" s="283" t="s">
        <v>16638</v>
      </c>
      <c r="Q222" s="283" t="s">
        <v>16607</v>
      </c>
      <c r="R222" s="283" t="s">
        <v>2622</v>
      </c>
      <c r="S222" s="283" t="s">
        <v>16577</v>
      </c>
      <c r="T222" s="283" t="s">
        <v>16434</v>
      </c>
      <c r="U222" s="283" t="s">
        <v>16435</v>
      </c>
      <c r="V222" s="283"/>
      <c r="W222" s="348">
        <v>51822.33</v>
      </c>
      <c r="X222" s="348">
        <v>51822.33</v>
      </c>
      <c r="Y222" s="324">
        <v>0</v>
      </c>
      <c r="Z222" s="324">
        <v>0</v>
      </c>
      <c r="AA222" s="273">
        <v>0</v>
      </c>
      <c r="AB222" s="341">
        <v>51822.33</v>
      </c>
      <c r="AC222" s="283" t="s">
        <v>26</v>
      </c>
      <c r="AD222" s="341">
        <v>51822.33</v>
      </c>
      <c r="AE222" s="341">
        <v>0</v>
      </c>
      <c r="AF222" s="283" t="s">
        <v>27</v>
      </c>
      <c r="AG222" s="341">
        <v>0</v>
      </c>
      <c r="AH222" s="283" t="s">
        <v>2629</v>
      </c>
      <c r="AI222" s="283" t="s">
        <v>2625</v>
      </c>
      <c r="AJ222" s="283" t="s">
        <v>2626</v>
      </c>
      <c r="AK222" s="283" t="s">
        <v>28</v>
      </c>
      <c r="AL222" s="283" t="s">
        <v>44</v>
      </c>
      <c r="AM222" s="283" t="s">
        <v>443</v>
      </c>
      <c r="AN222" s="283" t="s">
        <v>45</v>
      </c>
      <c r="AO222" s="283" t="s">
        <v>32</v>
      </c>
      <c r="AP222" s="283" t="s">
        <v>32</v>
      </c>
      <c r="AQ222" s="283" t="s">
        <v>1145</v>
      </c>
      <c r="AR222" s="283" t="s">
        <v>34</v>
      </c>
      <c r="AS222" s="403" t="s">
        <v>71</v>
      </c>
      <c r="AT222" s="283" t="s">
        <v>15794</v>
      </c>
      <c r="AU222" s="283" t="s">
        <v>16430</v>
      </c>
      <c r="AV222" s="283" t="s">
        <v>13909</v>
      </c>
      <c r="AW222" s="348">
        <v>0</v>
      </c>
      <c r="AX222" s="344" t="s">
        <v>16436</v>
      </c>
      <c r="AY222" s="283" t="s">
        <v>13925</v>
      </c>
      <c r="AZ222" s="283" t="s">
        <v>16437</v>
      </c>
      <c r="BA222" s="283" t="s">
        <v>36</v>
      </c>
      <c r="BB222" s="341">
        <v>51822.33</v>
      </c>
      <c r="BC222" s="283" t="s">
        <v>13925</v>
      </c>
      <c r="BD222" s="283" t="s">
        <v>16430</v>
      </c>
      <c r="BE222" s="322">
        <f t="shared" si="20"/>
        <v>2317</v>
      </c>
      <c r="BF222" s="323">
        <f t="shared" si="21"/>
        <v>77.233333333333334</v>
      </c>
    </row>
    <row r="223" spans="1:58" ht="15.75" customHeight="1" x14ac:dyDescent="0.25">
      <c r="A223" s="275" t="s">
        <v>11240</v>
      </c>
      <c r="B223" s="275">
        <v>93</v>
      </c>
      <c r="C223" s="275" t="s">
        <v>2527</v>
      </c>
      <c r="D223" s="275" t="s">
        <v>2530</v>
      </c>
      <c r="E223" s="275" t="s">
        <v>10541</v>
      </c>
      <c r="F223" s="275" t="s">
        <v>15053</v>
      </c>
      <c r="G223" s="275" t="s">
        <v>16669</v>
      </c>
      <c r="H223" s="275" t="s">
        <v>2509</v>
      </c>
      <c r="I223" s="324">
        <v>97506.98</v>
      </c>
      <c r="J223" s="324">
        <v>58300</v>
      </c>
      <c r="K223" s="289">
        <f t="shared" ref="K223:K252" si="33">I223-J223</f>
        <v>39206.979999999996</v>
      </c>
      <c r="L223" s="289">
        <v>0</v>
      </c>
      <c r="M223" s="275" t="s">
        <v>16077</v>
      </c>
      <c r="N223" s="297" t="s">
        <v>9686</v>
      </c>
      <c r="O223" s="342">
        <v>777639</v>
      </c>
      <c r="P223" s="283" t="s">
        <v>16639</v>
      </c>
      <c r="Q223" s="283" t="s">
        <v>16608</v>
      </c>
      <c r="R223" s="283" t="s">
        <v>2622</v>
      </c>
      <c r="S223" s="283" t="s">
        <v>16578</v>
      </c>
      <c r="T223" s="283" t="s">
        <v>16438</v>
      </c>
      <c r="U223" s="283" t="s">
        <v>16439</v>
      </c>
      <c r="V223" s="283"/>
      <c r="W223" s="348">
        <v>36710.46</v>
      </c>
      <c r="X223" s="348">
        <v>36710.46</v>
      </c>
      <c r="Y223" s="324">
        <v>0</v>
      </c>
      <c r="Z223" s="324">
        <v>0</v>
      </c>
      <c r="AA223" s="273">
        <v>0</v>
      </c>
      <c r="AB223" s="341">
        <v>36710.46</v>
      </c>
      <c r="AC223" s="283" t="s">
        <v>26</v>
      </c>
      <c r="AD223" s="341">
        <v>36710.46</v>
      </c>
      <c r="AE223" s="341">
        <v>10000</v>
      </c>
      <c r="AF223" s="283" t="s">
        <v>27</v>
      </c>
      <c r="AG223" s="341">
        <v>0</v>
      </c>
      <c r="AH223" s="283" t="s">
        <v>2629</v>
      </c>
      <c r="AI223" s="283" t="s">
        <v>2625</v>
      </c>
      <c r="AJ223" s="283" t="s">
        <v>2626</v>
      </c>
      <c r="AK223" s="283" t="s">
        <v>28</v>
      </c>
      <c r="AL223" s="283" t="s">
        <v>44</v>
      </c>
      <c r="AM223" s="283" t="s">
        <v>443</v>
      </c>
      <c r="AN223" s="283" t="s">
        <v>31</v>
      </c>
      <c r="AO223" s="283" t="s">
        <v>2634</v>
      </c>
      <c r="AP223" s="283" t="s">
        <v>32</v>
      </c>
      <c r="AQ223" s="283" t="s">
        <v>2183</v>
      </c>
      <c r="AR223" s="283" t="s">
        <v>34</v>
      </c>
      <c r="AS223" s="403" t="s">
        <v>71</v>
      </c>
      <c r="AT223" s="283" t="s">
        <v>15794</v>
      </c>
      <c r="AU223" s="283" t="s">
        <v>16430</v>
      </c>
      <c r="AV223" s="283" t="s">
        <v>2637</v>
      </c>
      <c r="AW223" s="348">
        <v>0</v>
      </c>
      <c r="AX223" s="344" t="s">
        <v>16440</v>
      </c>
      <c r="AY223" s="283" t="s">
        <v>16441</v>
      </c>
      <c r="AZ223" s="283" t="s">
        <v>16442</v>
      </c>
      <c r="BA223" s="283" t="s">
        <v>36</v>
      </c>
      <c r="BB223" s="341">
        <v>36710.46</v>
      </c>
      <c r="BC223" s="283" t="s">
        <v>16441</v>
      </c>
      <c r="BD223" s="283" t="s">
        <v>16430</v>
      </c>
      <c r="BE223" s="322">
        <f t="shared" si="20"/>
        <v>2623</v>
      </c>
      <c r="BF223" s="323">
        <f t="shared" si="21"/>
        <v>87.433333333333337</v>
      </c>
    </row>
    <row r="224" spans="1:58" ht="15.75" customHeight="1" x14ac:dyDescent="0.25">
      <c r="A224" s="275" t="s">
        <v>11240</v>
      </c>
      <c r="B224" s="275">
        <v>93</v>
      </c>
      <c r="C224" s="275" t="s">
        <v>2527</v>
      </c>
      <c r="D224" s="275" t="s">
        <v>12784</v>
      </c>
      <c r="E224" s="275" t="s">
        <v>10541</v>
      </c>
      <c r="F224" s="275" t="s">
        <v>15053</v>
      </c>
      <c r="G224" s="275" t="s">
        <v>16670</v>
      </c>
      <c r="H224" s="275" t="s">
        <v>57</v>
      </c>
      <c r="I224" s="324">
        <v>16896.36</v>
      </c>
      <c r="J224" s="324">
        <v>16896.36</v>
      </c>
      <c r="K224" s="289">
        <f t="shared" si="33"/>
        <v>0</v>
      </c>
      <c r="L224" s="289">
        <v>0</v>
      </c>
      <c r="M224" s="275" t="s">
        <v>16077</v>
      </c>
      <c r="N224" s="297" t="s">
        <v>9686</v>
      </c>
      <c r="O224" s="342">
        <v>1328567</v>
      </c>
      <c r="P224" s="283" t="s">
        <v>16640</v>
      </c>
      <c r="Q224" s="283" t="s">
        <v>16609</v>
      </c>
      <c r="R224" s="283" t="s">
        <v>2622</v>
      </c>
      <c r="S224" s="283" t="s">
        <v>16579</v>
      </c>
      <c r="T224" s="283" t="s">
        <v>16443</v>
      </c>
      <c r="U224" s="283" t="s">
        <v>16444</v>
      </c>
      <c r="V224" s="283"/>
      <c r="W224" s="348">
        <v>10000</v>
      </c>
      <c r="X224" s="348">
        <v>10000</v>
      </c>
      <c r="Y224" s="324">
        <v>0</v>
      </c>
      <c r="Z224" s="324">
        <v>0</v>
      </c>
      <c r="AA224" s="273">
        <v>0</v>
      </c>
      <c r="AB224" s="341">
        <v>10000</v>
      </c>
      <c r="AC224" s="283" t="s">
        <v>26</v>
      </c>
      <c r="AD224" s="341">
        <v>10000</v>
      </c>
      <c r="AE224" s="341">
        <v>0</v>
      </c>
      <c r="AF224" s="283" t="s">
        <v>27</v>
      </c>
      <c r="AG224" s="341">
        <v>0</v>
      </c>
      <c r="AH224" s="283" t="s">
        <v>2629</v>
      </c>
      <c r="AI224" s="283" t="s">
        <v>2625</v>
      </c>
      <c r="AJ224" s="283" t="s">
        <v>2626</v>
      </c>
      <c r="AK224" s="283" t="s">
        <v>28</v>
      </c>
      <c r="AL224" s="283" t="s">
        <v>135</v>
      </c>
      <c r="AM224" s="283" t="s">
        <v>136</v>
      </c>
      <c r="AN224" s="283" t="s">
        <v>45</v>
      </c>
      <c r="AO224" s="283" t="s">
        <v>2663</v>
      </c>
      <c r="AP224" s="283" t="s">
        <v>32</v>
      </c>
      <c r="AQ224" s="283" t="s">
        <v>113</v>
      </c>
      <c r="AR224" s="283" t="s">
        <v>84</v>
      </c>
      <c r="AS224" s="403" t="s">
        <v>85</v>
      </c>
      <c r="AT224" s="283" t="s">
        <v>15794</v>
      </c>
      <c r="AU224" s="283" t="s">
        <v>16430</v>
      </c>
      <c r="AV224" s="283" t="s">
        <v>13913</v>
      </c>
      <c r="AW224" s="348">
        <v>0</v>
      </c>
      <c r="AX224" s="344" t="s">
        <v>16445</v>
      </c>
      <c r="AY224" s="283" t="s">
        <v>16446</v>
      </c>
      <c r="AZ224" s="283" t="s">
        <v>16447</v>
      </c>
      <c r="BA224" s="283" t="s">
        <v>36</v>
      </c>
      <c r="BB224" s="341">
        <v>10000</v>
      </c>
      <c r="BC224" s="283" t="s">
        <v>16446</v>
      </c>
      <c r="BD224" s="283" t="s">
        <v>16430</v>
      </c>
      <c r="BE224" s="322">
        <f t="shared" si="20"/>
        <v>1464</v>
      </c>
      <c r="BF224" s="323">
        <f t="shared" si="21"/>
        <v>48.8</v>
      </c>
    </row>
    <row r="225" spans="1:58" ht="15.75" customHeight="1" x14ac:dyDescent="0.25">
      <c r="A225" s="275" t="s">
        <v>11240</v>
      </c>
      <c r="B225" s="275">
        <v>82</v>
      </c>
      <c r="C225" s="275" t="s">
        <v>2527</v>
      </c>
      <c r="D225" s="275" t="s">
        <v>2550</v>
      </c>
      <c r="E225" s="275" t="s">
        <v>8717</v>
      </c>
      <c r="F225" s="275" t="s">
        <v>15053</v>
      </c>
      <c r="G225" s="275" t="s">
        <v>16671</v>
      </c>
      <c r="H225" s="275" t="s">
        <v>2509</v>
      </c>
      <c r="I225" s="285">
        <v>100000</v>
      </c>
      <c r="J225" s="324">
        <v>40000</v>
      </c>
      <c r="K225" s="289">
        <f t="shared" si="33"/>
        <v>60000</v>
      </c>
      <c r="L225" s="289">
        <v>6000</v>
      </c>
      <c r="M225" s="275" t="s">
        <v>16083</v>
      </c>
      <c r="N225" s="297" t="s">
        <v>9686</v>
      </c>
      <c r="O225" s="342">
        <v>1335277</v>
      </c>
      <c r="P225" s="283" t="s">
        <v>16641</v>
      </c>
      <c r="Q225" s="283" t="s">
        <v>16610</v>
      </c>
      <c r="R225" s="283" t="s">
        <v>2622</v>
      </c>
      <c r="S225" s="283" t="s">
        <v>16580</v>
      </c>
      <c r="T225" s="283" t="s">
        <v>16463</v>
      </c>
      <c r="U225" s="283" t="s">
        <v>11388</v>
      </c>
      <c r="V225" s="283"/>
      <c r="W225" s="348">
        <v>100000</v>
      </c>
      <c r="X225" s="348">
        <v>100000</v>
      </c>
      <c r="Y225" s="324">
        <v>0</v>
      </c>
      <c r="Z225" s="324">
        <v>0</v>
      </c>
      <c r="AA225" s="273">
        <v>0</v>
      </c>
      <c r="AB225" s="341">
        <v>40000</v>
      </c>
      <c r="AC225" s="283" t="s">
        <v>26</v>
      </c>
      <c r="AD225" s="341">
        <v>40000</v>
      </c>
      <c r="AE225" s="341">
        <v>0</v>
      </c>
      <c r="AF225" s="283" t="s">
        <v>27</v>
      </c>
      <c r="AG225" s="341">
        <v>0</v>
      </c>
      <c r="AH225" s="283" t="s">
        <v>2629</v>
      </c>
      <c r="AI225" s="283" t="s">
        <v>2630</v>
      </c>
      <c r="AJ225" s="297"/>
      <c r="AK225" s="283" t="s">
        <v>28</v>
      </c>
      <c r="AL225" s="283" t="s">
        <v>135</v>
      </c>
      <c r="AM225" s="283" t="s">
        <v>136</v>
      </c>
      <c r="AN225" s="283" t="s">
        <v>45</v>
      </c>
      <c r="AO225" s="283" t="s">
        <v>2644</v>
      </c>
      <c r="AP225" s="283" t="s">
        <v>32</v>
      </c>
      <c r="AQ225" s="283" t="s">
        <v>177</v>
      </c>
      <c r="AR225" s="283" t="s">
        <v>53</v>
      </c>
      <c r="AS225" s="403" t="s">
        <v>71</v>
      </c>
      <c r="AT225" s="283" t="s">
        <v>15794</v>
      </c>
      <c r="AU225" s="283" t="s">
        <v>16464</v>
      </c>
      <c r="AV225" s="283" t="s">
        <v>2637</v>
      </c>
      <c r="AW225" s="348">
        <v>0</v>
      </c>
      <c r="AX225" s="344" t="s">
        <v>16465</v>
      </c>
      <c r="AY225" s="283" t="s">
        <v>16466</v>
      </c>
      <c r="AZ225" s="283" t="s">
        <v>16467</v>
      </c>
      <c r="BA225" s="283" t="s">
        <v>36</v>
      </c>
      <c r="BB225" s="341">
        <v>100000</v>
      </c>
      <c r="BC225" s="283" t="s">
        <v>16466</v>
      </c>
      <c r="BD225" s="283" t="s">
        <v>16464</v>
      </c>
      <c r="BE225" s="322">
        <f t="shared" si="20"/>
        <v>1418</v>
      </c>
      <c r="BF225" s="323">
        <f t="shared" si="21"/>
        <v>47.266666666666666</v>
      </c>
    </row>
    <row r="226" spans="1:58" ht="15.75" customHeight="1" x14ac:dyDescent="0.25">
      <c r="A226" s="275" t="s">
        <v>11240</v>
      </c>
      <c r="B226" s="275">
        <v>82</v>
      </c>
      <c r="C226" s="275" t="s">
        <v>2527</v>
      </c>
      <c r="D226" s="275" t="s">
        <v>14333</v>
      </c>
      <c r="E226" s="275" t="s">
        <v>15063</v>
      </c>
      <c r="F226" s="275" t="s">
        <v>15053</v>
      </c>
      <c r="G226" s="275" t="s">
        <v>8711</v>
      </c>
      <c r="H226" s="275" t="s">
        <v>2509</v>
      </c>
      <c r="I226" s="324">
        <v>60092.26</v>
      </c>
      <c r="J226" s="324">
        <v>58000</v>
      </c>
      <c r="K226" s="289">
        <f t="shared" si="33"/>
        <v>2092.260000000002</v>
      </c>
      <c r="L226" s="289">
        <v>7838.12</v>
      </c>
      <c r="M226" s="275" t="s">
        <v>16070</v>
      </c>
      <c r="N226" s="297" t="s">
        <v>9686</v>
      </c>
      <c r="O226" s="342">
        <v>1278803</v>
      </c>
      <c r="P226" s="283" t="s">
        <v>16642</v>
      </c>
      <c r="Q226" s="283" t="s">
        <v>16611</v>
      </c>
      <c r="R226" s="283" t="s">
        <v>2622</v>
      </c>
      <c r="S226" s="283" t="s">
        <v>16581</v>
      </c>
      <c r="T226" s="283" t="s">
        <v>16468</v>
      </c>
      <c r="U226" s="283" t="s">
        <v>16325</v>
      </c>
      <c r="V226" s="283"/>
      <c r="W226" s="348">
        <v>27971</v>
      </c>
      <c r="X226" s="348">
        <v>27971</v>
      </c>
      <c r="Y226" s="324">
        <v>0</v>
      </c>
      <c r="Z226" s="324">
        <v>0</v>
      </c>
      <c r="AA226" s="273">
        <v>0</v>
      </c>
      <c r="AB226" s="341">
        <v>27971</v>
      </c>
      <c r="AC226" s="283" t="s">
        <v>26</v>
      </c>
      <c r="AD226" s="341">
        <v>27971</v>
      </c>
      <c r="AE226" s="341">
        <v>0</v>
      </c>
      <c r="AF226" s="283" t="s">
        <v>27</v>
      </c>
      <c r="AG226" s="341">
        <v>0</v>
      </c>
      <c r="AH226" s="283" t="s">
        <v>2629</v>
      </c>
      <c r="AI226" s="283" t="s">
        <v>2625</v>
      </c>
      <c r="AJ226" s="283" t="s">
        <v>2626</v>
      </c>
      <c r="AK226" s="283" t="s">
        <v>28</v>
      </c>
      <c r="AL226" s="283" t="s">
        <v>135</v>
      </c>
      <c r="AM226" s="283" t="s">
        <v>12630</v>
      </c>
      <c r="AN226" s="283" t="s">
        <v>45</v>
      </c>
      <c r="AO226" s="283" t="s">
        <v>2634</v>
      </c>
      <c r="AP226" s="283" t="s">
        <v>32</v>
      </c>
      <c r="AQ226" s="283" t="s">
        <v>3564</v>
      </c>
      <c r="AR226" s="283" t="s">
        <v>34</v>
      </c>
      <c r="AS226" s="403" t="s">
        <v>71</v>
      </c>
      <c r="AT226" s="283" t="s">
        <v>15794</v>
      </c>
      <c r="AU226" s="283" t="s">
        <v>16464</v>
      </c>
      <c r="AV226" s="283" t="s">
        <v>2637</v>
      </c>
      <c r="AW226" s="348">
        <v>0</v>
      </c>
      <c r="AX226" s="344" t="s">
        <v>16469</v>
      </c>
      <c r="AY226" s="283" t="s">
        <v>16470</v>
      </c>
      <c r="AZ226" s="283" t="s">
        <v>16471</v>
      </c>
      <c r="BA226" s="283" t="s">
        <v>36</v>
      </c>
      <c r="BB226" s="341">
        <v>27971</v>
      </c>
      <c r="BC226" s="283" t="s">
        <v>16470</v>
      </c>
      <c r="BD226" s="283" t="s">
        <v>16464</v>
      </c>
      <c r="BE226" s="322">
        <f t="shared" si="20"/>
        <v>1682</v>
      </c>
      <c r="BF226" s="323">
        <f t="shared" si="21"/>
        <v>56.06666666666667</v>
      </c>
    </row>
    <row r="227" spans="1:58" ht="15.75" customHeight="1" x14ac:dyDescent="0.25">
      <c r="A227" s="275" t="s">
        <v>11240</v>
      </c>
      <c r="B227" s="275">
        <v>82</v>
      </c>
      <c r="C227" s="275" t="s">
        <v>2527</v>
      </c>
      <c r="D227" s="275" t="s">
        <v>12786</v>
      </c>
      <c r="E227" s="275" t="s">
        <v>11243</v>
      </c>
      <c r="F227" s="275" t="s">
        <v>15053</v>
      </c>
      <c r="G227" s="275" t="s">
        <v>8975</v>
      </c>
      <c r="H227" s="275" t="s">
        <v>2509</v>
      </c>
      <c r="I227" s="324">
        <v>3621.2</v>
      </c>
      <c r="J227" s="324">
        <v>3500</v>
      </c>
      <c r="K227" s="289">
        <f t="shared" si="33"/>
        <v>121.19999999999982</v>
      </c>
      <c r="L227" s="289">
        <v>1500</v>
      </c>
      <c r="M227" s="275" t="s">
        <v>16066</v>
      </c>
      <c r="N227" s="297" t="s">
        <v>7842</v>
      </c>
      <c r="O227" s="342">
        <v>1860356</v>
      </c>
      <c r="P227" s="283" t="s">
        <v>16643</v>
      </c>
      <c r="Q227" s="283" t="s">
        <v>16612</v>
      </c>
      <c r="R227" s="283" t="s">
        <v>2622</v>
      </c>
      <c r="S227" s="283" t="s">
        <v>16582</v>
      </c>
      <c r="T227" s="283" t="s">
        <v>16472</v>
      </c>
      <c r="U227" s="283" t="s">
        <v>10571</v>
      </c>
      <c r="V227" s="283"/>
      <c r="W227" s="348">
        <v>2000</v>
      </c>
      <c r="X227" s="348">
        <v>2000</v>
      </c>
      <c r="Y227" s="324">
        <v>0</v>
      </c>
      <c r="Z227" s="324">
        <v>0</v>
      </c>
      <c r="AA227" s="273">
        <v>0</v>
      </c>
      <c r="AB227" s="341">
        <v>2000</v>
      </c>
      <c r="AC227" s="283" t="s">
        <v>26</v>
      </c>
      <c r="AD227" s="341">
        <v>2000</v>
      </c>
      <c r="AE227" s="341">
        <v>0</v>
      </c>
      <c r="AF227" s="283" t="s">
        <v>27</v>
      </c>
      <c r="AG227" s="341">
        <v>0</v>
      </c>
      <c r="AH227" s="283" t="s">
        <v>2629</v>
      </c>
      <c r="AI227" s="283" t="s">
        <v>2630</v>
      </c>
      <c r="AJ227" s="297"/>
      <c r="AK227" s="283" t="s">
        <v>28</v>
      </c>
      <c r="AL227" s="283" t="s">
        <v>135</v>
      </c>
      <c r="AM227" s="283" t="s">
        <v>91</v>
      </c>
      <c r="AN227" s="283" t="s">
        <v>31</v>
      </c>
      <c r="AO227" s="283" t="s">
        <v>2634</v>
      </c>
      <c r="AP227" s="283" t="s">
        <v>32</v>
      </c>
      <c r="AQ227" s="283" t="s">
        <v>2808</v>
      </c>
      <c r="AR227" s="283" t="s">
        <v>34</v>
      </c>
      <c r="AS227" s="403" t="s">
        <v>71</v>
      </c>
      <c r="AT227" s="283" t="s">
        <v>15794</v>
      </c>
      <c r="AU227" s="283" t="s">
        <v>16464</v>
      </c>
      <c r="AV227" s="283" t="s">
        <v>2660</v>
      </c>
      <c r="AW227" s="348">
        <v>0</v>
      </c>
      <c r="AX227" s="344" t="s">
        <v>16473</v>
      </c>
      <c r="AY227" s="283" t="s">
        <v>16474</v>
      </c>
      <c r="AZ227" s="283" t="s">
        <v>16475</v>
      </c>
      <c r="BA227" s="283" t="s">
        <v>36</v>
      </c>
      <c r="BB227" s="341">
        <v>2000</v>
      </c>
      <c r="BC227" s="283" t="s">
        <v>16474</v>
      </c>
      <c r="BD227" s="283" t="s">
        <v>16464</v>
      </c>
      <c r="BE227" s="322">
        <f t="shared" si="20"/>
        <v>338</v>
      </c>
      <c r="BF227" s="323">
        <f t="shared" si="21"/>
        <v>11.266666666666667</v>
      </c>
    </row>
    <row r="228" spans="1:58" ht="15.75" customHeight="1" x14ac:dyDescent="0.25">
      <c r="A228" s="275" t="s">
        <v>11240</v>
      </c>
      <c r="B228" s="275">
        <v>82</v>
      </c>
      <c r="C228" s="275" t="s">
        <v>2527</v>
      </c>
      <c r="D228" s="275" t="s">
        <v>12786</v>
      </c>
      <c r="E228" s="275" t="s">
        <v>16672</v>
      </c>
      <c r="F228" s="275" t="s">
        <v>15053</v>
      </c>
      <c r="G228" s="275" t="s">
        <v>15054</v>
      </c>
      <c r="H228" s="275" t="s">
        <v>57</v>
      </c>
      <c r="I228" s="324">
        <v>3552.78</v>
      </c>
      <c r="J228" s="324">
        <v>3552.78</v>
      </c>
      <c r="K228" s="289">
        <f t="shared" si="33"/>
        <v>0</v>
      </c>
      <c r="L228" s="289">
        <v>0</v>
      </c>
      <c r="M228" s="275" t="s">
        <v>16077</v>
      </c>
      <c r="N228" s="297" t="s">
        <v>7842</v>
      </c>
      <c r="O228" s="342">
        <v>1844872</v>
      </c>
      <c r="P228" s="283" t="s">
        <v>16644</v>
      </c>
      <c r="Q228" s="283" t="s">
        <v>16613</v>
      </c>
      <c r="R228" s="283" t="s">
        <v>2622</v>
      </c>
      <c r="S228" s="283" t="s">
        <v>16583</v>
      </c>
      <c r="T228" s="283" t="s">
        <v>16476</v>
      </c>
      <c r="U228" s="283" t="s">
        <v>9516</v>
      </c>
      <c r="V228" s="283"/>
      <c r="W228" s="348">
        <v>2000</v>
      </c>
      <c r="X228" s="348">
        <v>2000</v>
      </c>
      <c r="Y228" s="324">
        <v>0</v>
      </c>
      <c r="Z228" s="324">
        <v>0</v>
      </c>
      <c r="AA228" s="273">
        <v>0</v>
      </c>
      <c r="AB228" s="341">
        <v>2000</v>
      </c>
      <c r="AC228" s="283" t="s">
        <v>26</v>
      </c>
      <c r="AD228" s="341">
        <v>2000</v>
      </c>
      <c r="AE228" s="341">
        <v>0</v>
      </c>
      <c r="AF228" s="283" t="s">
        <v>27</v>
      </c>
      <c r="AG228" s="341">
        <v>0</v>
      </c>
      <c r="AH228" s="283" t="s">
        <v>2629</v>
      </c>
      <c r="AI228" s="283" t="s">
        <v>2630</v>
      </c>
      <c r="AJ228" s="297"/>
      <c r="AK228" s="283" t="s">
        <v>28</v>
      </c>
      <c r="AL228" s="283" t="s">
        <v>135</v>
      </c>
      <c r="AM228" s="283" t="s">
        <v>136</v>
      </c>
      <c r="AN228" s="283" t="s">
        <v>31</v>
      </c>
      <c r="AO228" s="283" t="s">
        <v>2632</v>
      </c>
      <c r="AP228" s="283" t="s">
        <v>139</v>
      </c>
      <c r="AQ228" s="283" t="s">
        <v>77</v>
      </c>
      <c r="AR228" s="283" t="s">
        <v>34</v>
      </c>
      <c r="AS228" s="403" t="s">
        <v>71</v>
      </c>
      <c r="AT228" s="283" t="s">
        <v>15794</v>
      </c>
      <c r="AU228" s="283" t="s">
        <v>16464</v>
      </c>
      <c r="AV228" s="283" t="s">
        <v>13913</v>
      </c>
      <c r="AW228" s="348">
        <v>0</v>
      </c>
      <c r="AX228" s="344" t="s">
        <v>16477</v>
      </c>
      <c r="AY228" s="283" t="s">
        <v>16478</v>
      </c>
      <c r="AZ228" s="283" t="s">
        <v>16479</v>
      </c>
      <c r="BA228" s="283" t="s">
        <v>36</v>
      </c>
      <c r="BB228" s="341">
        <v>2000</v>
      </c>
      <c r="BC228" s="283" t="s">
        <v>16478</v>
      </c>
      <c r="BD228" s="283" t="s">
        <v>16464</v>
      </c>
      <c r="BE228" s="322">
        <f t="shared" si="20"/>
        <v>366</v>
      </c>
      <c r="BF228" s="323">
        <f t="shared" si="21"/>
        <v>12.2</v>
      </c>
    </row>
    <row r="229" spans="1:58" ht="15.75" customHeight="1" x14ac:dyDescent="0.25">
      <c r="A229" s="275" t="s">
        <v>11240</v>
      </c>
      <c r="B229" s="275">
        <v>93</v>
      </c>
      <c r="C229" s="275" t="s">
        <v>2527</v>
      </c>
      <c r="D229" s="275" t="s">
        <v>2541</v>
      </c>
      <c r="E229" s="275" t="s">
        <v>15063</v>
      </c>
      <c r="F229" s="275" t="s">
        <v>15053</v>
      </c>
      <c r="G229" s="275" t="s">
        <v>8975</v>
      </c>
      <c r="H229" s="275" t="s">
        <v>2509</v>
      </c>
      <c r="I229" s="324">
        <v>104189</v>
      </c>
      <c r="J229" s="324">
        <v>78000</v>
      </c>
      <c r="K229" s="289">
        <f t="shared" si="33"/>
        <v>26189</v>
      </c>
      <c r="L229" s="289">
        <v>0</v>
      </c>
      <c r="M229" s="275" t="s">
        <v>16077</v>
      </c>
      <c r="N229" s="297" t="s">
        <v>7842</v>
      </c>
      <c r="O229" s="342">
        <v>1478728</v>
      </c>
      <c r="P229" s="283" t="s">
        <v>16645</v>
      </c>
      <c r="Q229" s="283" t="s">
        <v>16614</v>
      </c>
      <c r="R229" s="283" t="s">
        <v>2622</v>
      </c>
      <c r="S229" s="283" t="s">
        <v>16584</v>
      </c>
      <c r="T229" s="283" t="s">
        <v>16480</v>
      </c>
      <c r="U229" s="283" t="s">
        <v>13805</v>
      </c>
      <c r="V229" s="283"/>
      <c r="W229" s="348">
        <v>92300</v>
      </c>
      <c r="X229" s="348">
        <v>104189</v>
      </c>
      <c r="Y229" s="324">
        <v>0</v>
      </c>
      <c r="Z229" s="324">
        <v>0</v>
      </c>
      <c r="AA229" s="273">
        <v>0</v>
      </c>
      <c r="AB229" s="341">
        <v>92300</v>
      </c>
      <c r="AC229" s="283" t="s">
        <v>26</v>
      </c>
      <c r="AD229" s="341">
        <v>92300</v>
      </c>
      <c r="AE229" s="341">
        <v>0</v>
      </c>
      <c r="AF229" s="283" t="s">
        <v>27</v>
      </c>
      <c r="AG229" s="341">
        <v>0</v>
      </c>
      <c r="AH229" s="283" t="s">
        <v>2629</v>
      </c>
      <c r="AI229" s="283" t="s">
        <v>2630</v>
      </c>
      <c r="AJ229" s="297"/>
      <c r="AK229" s="283" t="s">
        <v>28</v>
      </c>
      <c r="AL229" s="283" t="s">
        <v>135</v>
      </c>
      <c r="AM229" s="283" t="s">
        <v>136</v>
      </c>
      <c r="AN229" s="283" t="s">
        <v>31</v>
      </c>
      <c r="AO229" s="283" t="s">
        <v>2653</v>
      </c>
      <c r="AP229" s="283" t="s">
        <v>32</v>
      </c>
      <c r="AQ229" s="283" t="s">
        <v>2738</v>
      </c>
      <c r="AR229" s="283" t="s">
        <v>55</v>
      </c>
      <c r="AS229" s="403" t="s">
        <v>71</v>
      </c>
      <c r="AT229" s="283" t="s">
        <v>15794</v>
      </c>
      <c r="AU229" s="283" t="s">
        <v>16464</v>
      </c>
      <c r="AV229" s="283" t="s">
        <v>2660</v>
      </c>
      <c r="AW229" s="348">
        <v>0</v>
      </c>
      <c r="AX229" s="344" t="s">
        <v>16481</v>
      </c>
      <c r="AY229" s="283" t="s">
        <v>16482</v>
      </c>
      <c r="AZ229" s="283" t="s">
        <v>16483</v>
      </c>
      <c r="BA229" s="283" t="s">
        <v>36</v>
      </c>
      <c r="BB229" s="341">
        <v>92300</v>
      </c>
      <c r="BC229" s="283" t="s">
        <v>16482</v>
      </c>
      <c r="BD229" s="283" t="s">
        <v>16464</v>
      </c>
      <c r="BE229" s="322">
        <f t="shared" si="20"/>
        <v>1053</v>
      </c>
      <c r="BF229" s="323">
        <f t="shared" si="21"/>
        <v>35.1</v>
      </c>
    </row>
    <row r="230" spans="1:58" ht="15.75" customHeight="1" x14ac:dyDescent="0.25">
      <c r="A230" s="275" t="s">
        <v>11240</v>
      </c>
      <c r="B230" s="275">
        <v>93</v>
      </c>
      <c r="C230" s="275" t="s">
        <v>2527</v>
      </c>
      <c r="D230" s="275" t="s">
        <v>2541</v>
      </c>
      <c r="E230" s="275" t="s">
        <v>15063</v>
      </c>
      <c r="F230" s="275" t="s">
        <v>15053</v>
      </c>
      <c r="G230" s="275" t="s">
        <v>8975</v>
      </c>
      <c r="H230" s="275" t="s">
        <v>2509</v>
      </c>
      <c r="I230" s="324">
        <v>104189</v>
      </c>
      <c r="J230" s="324">
        <v>49700</v>
      </c>
      <c r="K230" s="289">
        <f t="shared" si="33"/>
        <v>54489</v>
      </c>
      <c r="L230" s="289">
        <v>0</v>
      </c>
      <c r="M230" s="275" t="s">
        <v>16077</v>
      </c>
      <c r="N230" s="297" t="s">
        <v>7842</v>
      </c>
      <c r="O230" s="342">
        <v>1501136</v>
      </c>
      <c r="P230" s="283" t="s">
        <v>16646</v>
      </c>
      <c r="Q230" s="283" t="s">
        <v>16615</v>
      </c>
      <c r="R230" s="283" t="s">
        <v>2622</v>
      </c>
      <c r="S230" s="283" t="s">
        <v>16585</v>
      </c>
      <c r="T230" s="283" t="s">
        <v>16480</v>
      </c>
      <c r="U230" s="283" t="s">
        <v>13805</v>
      </c>
      <c r="V230" s="283"/>
      <c r="W230" s="348">
        <v>49700</v>
      </c>
      <c r="X230" s="348">
        <v>104189</v>
      </c>
      <c r="Y230" s="324">
        <v>0</v>
      </c>
      <c r="Z230" s="324">
        <v>0</v>
      </c>
      <c r="AA230" s="273">
        <v>0</v>
      </c>
      <c r="AB230" s="341">
        <v>49700</v>
      </c>
      <c r="AC230" s="283" t="s">
        <v>26</v>
      </c>
      <c r="AD230" s="341">
        <v>49700</v>
      </c>
      <c r="AE230" s="341">
        <v>0</v>
      </c>
      <c r="AF230" s="283" t="s">
        <v>27</v>
      </c>
      <c r="AG230" s="341">
        <v>0</v>
      </c>
      <c r="AH230" s="283" t="s">
        <v>2629</v>
      </c>
      <c r="AI230" s="283" t="s">
        <v>2630</v>
      </c>
      <c r="AJ230" s="297"/>
      <c r="AK230" s="283" t="s">
        <v>28</v>
      </c>
      <c r="AL230" s="283" t="s">
        <v>135</v>
      </c>
      <c r="AM230" s="283" t="s">
        <v>136</v>
      </c>
      <c r="AN230" s="283" t="s">
        <v>45</v>
      </c>
      <c r="AO230" s="283" t="s">
        <v>16484</v>
      </c>
      <c r="AP230" s="283" t="s">
        <v>32</v>
      </c>
      <c r="AQ230" s="283" t="s">
        <v>54</v>
      </c>
      <c r="AR230" s="283" t="s">
        <v>55</v>
      </c>
      <c r="AS230" s="403" t="s">
        <v>71</v>
      </c>
      <c r="AT230" s="283" t="s">
        <v>15794</v>
      </c>
      <c r="AU230" s="283" t="s">
        <v>16464</v>
      </c>
      <c r="AV230" s="283" t="s">
        <v>2637</v>
      </c>
      <c r="AW230" s="348">
        <v>0</v>
      </c>
      <c r="AX230" s="344" t="s">
        <v>16485</v>
      </c>
      <c r="AY230" s="283" t="s">
        <v>16486</v>
      </c>
      <c r="AZ230" s="283" t="s">
        <v>16487</v>
      </c>
      <c r="BA230" s="283" t="s">
        <v>36</v>
      </c>
      <c r="BB230" s="341">
        <v>49700</v>
      </c>
      <c r="BC230" s="283" t="s">
        <v>16486</v>
      </c>
      <c r="BD230" s="283" t="s">
        <v>16464</v>
      </c>
      <c r="BE230" s="322">
        <f t="shared" si="20"/>
        <v>1003</v>
      </c>
      <c r="BF230" s="323">
        <f t="shared" si="21"/>
        <v>33.43333333333333</v>
      </c>
    </row>
    <row r="231" spans="1:58" ht="15.75" customHeight="1" x14ac:dyDescent="0.25">
      <c r="A231" s="275" t="s">
        <v>11240</v>
      </c>
      <c r="B231" s="275">
        <v>14</v>
      </c>
      <c r="C231" s="275" t="s">
        <v>2528</v>
      </c>
      <c r="D231" s="275" t="s">
        <v>16673</v>
      </c>
      <c r="E231" s="275" t="s">
        <v>15553</v>
      </c>
      <c r="F231" s="275" t="s">
        <v>15053</v>
      </c>
      <c r="G231" s="275" t="s">
        <v>8711</v>
      </c>
      <c r="H231" s="278" t="s">
        <v>7456</v>
      </c>
      <c r="I231" s="285">
        <v>16238.56</v>
      </c>
      <c r="J231" s="285">
        <v>0</v>
      </c>
      <c r="K231" s="321">
        <f t="shared" si="33"/>
        <v>16238.56</v>
      </c>
      <c r="L231" s="289">
        <v>0</v>
      </c>
      <c r="M231" s="275" t="s">
        <v>16077</v>
      </c>
      <c r="N231" s="297" t="s">
        <v>7842</v>
      </c>
      <c r="O231" s="342">
        <v>1908376</v>
      </c>
      <c r="P231" s="283" t="s">
        <v>16647</v>
      </c>
      <c r="Q231" s="283" t="s">
        <v>16616</v>
      </c>
      <c r="R231" s="283" t="s">
        <v>2646</v>
      </c>
      <c r="S231" s="283" t="s">
        <v>16586</v>
      </c>
      <c r="T231" s="283" t="s">
        <v>16566</v>
      </c>
      <c r="U231" s="283" t="s">
        <v>16567</v>
      </c>
      <c r="V231" s="283"/>
      <c r="W231" s="348">
        <v>28261</v>
      </c>
      <c r="X231" s="348">
        <v>30000</v>
      </c>
      <c r="Y231" s="324">
        <v>0</v>
      </c>
      <c r="Z231" s="324">
        <v>0</v>
      </c>
      <c r="AA231" s="273">
        <v>0</v>
      </c>
      <c r="AB231" s="341">
        <v>28261</v>
      </c>
      <c r="AC231" s="283" t="s">
        <v>50</v>
      </c>
      <c r="AD231" s="341">
        <v>14130.5</v>
      </c>
      <c r="AE231" s="341">
        <v>0</v>
      </c>
      <c r="AF231" s="283" t="s">
        <v>27</v>
      </c>
      <c r="AG231" s="341">
        <v>0</v>
      </c>
      <c r="AH231" s="283" t="s">
        <v>2629</v>
      </c>
      <c r="AI231" s="283" t="s">
        <v>2630</v>
      </c>
      <c r="AJ231" s="297"/>
      <c r="AK231" s="283" t="s">
        <v>28</v>
      </c>
      <c r="AL231" s="283" t="s">
        <v>37</v>
      </c>
      <c r="AM231" s="283" t="s">
        <v>151</v>
      </c>
      <c r="AN231" s="283" t="s">
        <v>45</v>
      </c>
      <c r="AO231" s="283" t="s">
        <v>2632</v>
      </c>
      <c r="AP231" s="283" t="s">
        <v>131</v>
      </c>
      <c r="AQ231" s="283" t="s">
        <v>77</v>
      </c>
      <c r="AR231" s="283" t="s">
        <v>34</v>
      </c>
      <c r="AS231" s="403" t="s">
        <v>71</v>
      </c>
      <c r="AT231" s="283" t="s">
        <v>15794</v>
      </c>
      <c r="AU231" s="283" t="s">
        <v>16568</v>
      </c>
      <c r="AV231" s="283" t="s">
        <v>13535</v>
      </c>
      <c r="AW231" s="348">
        <v>0</v>
      </c>
      <c r="AX231" s="344" t="s">
        <v>16569</v>
      </c>
      <c r="AY231" s="283" t="s">
        <v>16570</v>
      </c>
      <c r="AZ231" s="283" t="s">
        <v>16571</v>
      </c>
      <c r="BA231" s="283" t="s">
        <v>36</v>
      </c>
      <c r="BB231" s="341">
        <v>28261</v>
      </c>
      <c r="BC231" s="283" t="s">
        <v>16570</v>
      </c>
      <c r="BD231" s="283" t="s">
        <v>16568</v>
      </c>
      <c r="BE231" s="322">
        <f t="shared" si="20"/>
        <v>268</v>
      </c>
      <c r="BF231" s="323">
        <f t="shared" si="21"/>
        <v>8.9333333333333336</v>
      </c>
    </row>
    <row r="232" spans="1:58" ht="15.75" customHeight="1" x14ac:dyDescent="0.25">
      <c r="A232" s="275" t="s">
        <v>11240</v>
      </c>
      <c r="B232" s="275">
        <v>82</v>
      </c>
      <c r="C232" s="275" t="s">
        <v>2527</v>
      </c>
      <c r="D232" s="275" t="s">
        <v>15548</v>
      </c>
      <c r="E232" s="275" t="s">
        <v>8717</v>
      </c>
      <c r="F232" s="275" t="s">
        <v>15053</v>
      </c>
      <c r="G232" s="275" t="s">
        <v>15059</v>
      </c>
      <c r="H232" s="275" t="s">
        <v>2509</v>
      </c>
      <c r="I232" s="324">
        <v>92067.49</v>
      </c>
      <c r="J232" s="324">
        <v>70000</v>
      </c>
      <c r="K232" s="289">
        <f t="shared" si="33"/>
        <v>22067.490000000005</v>
      </c>
      <c r="L232" s="289">
        <v>0</v>
      </c>
      <c r="M232" s="275" t="s">
        <v>16077</v>
      </c>
      <c r="N232" s="297" t="s">
        <v>7842</v>
      </c>
      <c r="O232" s="342">
        <v>1421173</v>
      </c>
      <c r="P232" s="283" t="s">
        <v>16648</v>
      </c>
      <c r="Q232" s="283" t="s">
        <v>16617</v>
      </c>
      <c r="R232" s="283" t="s">
        <v>2622</v>
      </c>
      <c r="S232" s="283" t="s">
        <v>16587</v>
      </c>
      <c r="T232" s="283" t="s">
        <v>16488</v>
      </c>
      <c r="U232" s="283" t="s">
        <v>10714</v>
      </c>
      <c r="V232" s="283"/>
      <c r="W232" s="348">
        <v>90000</v>
      </c>
      <c r="X232" s="348">
        <v>90000</v>
      </c>
      <c r="Y232" s="324">
        <v>0</v>
      </c>
      <c r="Z232" s="324">
        <v>0</v>
      </c>
      <c r="AA232" s="273">
        <v>0</v>
      </c>
      <c r="AB232" s="341">
        <v>70000</v>
      </c>
      <c r="AC232" s="283" t="s">
        <v>26</v>
      </c>
      <c r="AD232" s="341">
        <v>70000</v>
      </c>
      <c r="AE232" s="341">
        <v>0</v>
      </c>
      <c r="AF232" s="283" t="s">
        <v>27</v>
      </c>
      <c r="AG232" s="341">
        <v>0</v>
      </c>
      <c r="AH232" s="283" t="s">
        <v>2629</v>
      </c>
      <c r="AI232" s="283" t="s">
        <v>2625</v>
      </c>
      <c r="AJ232" s="283" t="s">
        <v>2626</v>
      </c>
      <c r="AK232" s="283" t="s">
        <v>28</v>
      </c>
      <c r="AL232" s="283" t="s">
        <v>14227</v>
      </c>
      <c r="AM232" s="283" t="s">
        <v>136</v>
      </c>
      <c r="AN232" s="283" t="s">
        <v>31</v>
      </c>
      <c r="AO232" s="283" t="s">
        <v>2644</v>
      </c>
      <c r="AP232" s="283" t="s">
        <v>32</v>
      </c>
      <c r="AQ232" s="283" t="s">
        <v>482</v>
      </c>
      <c r="AR232" s="283" t="s">
        <v>34</v>
      </c>
      <c r="AS232" s="403" t="s">
        <v>71</v>
      </c>
      <c r="AT232" s="283" t="s">
        <v>15794</v>
      </c>
      <c r="AU232" s="283" t="s">
        <v>16464</v>
      </c>
      <c r="AV232" s="283" t="s">
        <v>2637</v>
      </c>
      <c r="AW232" s="348">
        <v>0</v>
      </c>
      <c r="AX232" s="344" t="s">
        <v>16489</v>
      </c>
      <c r="AY232" s="283" t="s">
        <v>10796</v>
      </c>
      <c r="AZ232" s="283" t="s">
        <v>16490</v>
      </c>
      <c r="BA232" s="283" t="s">
        <v>36</v>
      </c>
      <c r="BB232" s="341">
        <v>90000</v>
      </c>
      <c r="BC232" s="283" t="s">
        <v>10796</v>
      </c>
      <c r="BD232" s="283" t="s">
        <v>16464</v>
      </c>
      <c r="BE232" s="322">
        <f t="shared" si="20"/>
        <v>1234</v>
      </c>
      <c r="BF232" s="323">
        <f t="shared" si="21"/>
        <v>41.133333333333333</v>
      </c>
    </row>
    <row r="233" spans="1:58" ht="15.75" customHeight="1" x14ac:dyDescent="0.25">
      <c r="A233" s="275" t="s">
        <v>11240</v>
      </c>
      <c r="B233" s="275">
        <v>82</v>
      </c>
      <c r="C233" s="275" t="s">
        <v>2527</v>
      </c>
      <c r="D233" s="275" t="s">
        <v>12786</v>
      </c>
      <c r="E233" s="275" t="s">
        <v>8717</v>
      </c>
      <c r="F233" s="275" t="s">
        <v>8718</v>
      </c>
      <c r="G233" s="275" t="s">
        <v>8718</v>
      </c>
      <c r="H233" s="278" t="s">
        <v>7456</v>
      </c>
      <c r="I233" s="350">
        <v>24689.78</v>
      </c>
      <c r="J233" s="324">
        <v>0</v>
      </c>
      <c r="K233" s="289">
        <f t="shared" si="33"/>
        <v>24689.78</v>
      </c>
      <c r="L233" s="289">
        <v>0</v>
      </c>
      <c r="M233" s="275" t="s">
        <v>16077</v>
      </c>
      <c r="N233" s="297" t="s">
        <v>7842</v>
      </c>
      <c r="O233" s="342">
        <v>1812177</v>
      </c>
      <c r="P233" s="283" t="s">
        <v>16649</v>
      </c>
      <c r="Q233" s="283" t="s">
        <v>16618</v>
      </c>
      <c r="R233" s="283" t="s">
        <v>2622</v>
      </c>
      <c r="S233" s="283" t="s">
        <v>16588</v>
      </c>
      <c r="T233" s="283" t="s">
        <v>16526</v>
      </c>
      <c r="U233" s="283" t="s">
        <v>16527</v>
      </c>
      <c r="V233" s="283"/>
      <c r="W233" s="348">
        <v>20000</v>
      </c>
      <c r="X233" s="348">
        <v>20000</v>
      </c>
      <c r="Y233" s="324">
        <v>0</v>
      </c>
      <c r="Z233" s="324">
        <v>0</v>
      </c>
      <c r="AA233" s="273">
        <v>0</v>
      </c>
      <c r="AB233" s="341">
        <v>20000</v>
      </c>
      <c r="AC233" s="283" t="s">
        <v>50</v>
      </c>
      <c r="AD233" s="341">
        <v>10000</v>
      </c>
      <c r="AE233" s="341">
        <v>0</v>
      </c>
      <c r="AF233" s="283" t="s">
        <v>27</v>
      </c>
      <c r="AG233" s="341">
        <v>0</v>
      </c>
      <c r="AH233" s="283" t="s">
        <v>2629</v>
      </c>
      <c r="AI233" s="283" t="s">
        <v>2630</v>
      </c>
      <c r="AJ233" s="297"/>
      <c r="AK233" s="283" t="s">
        <v>28</v>
      </c>
      <c r="AL233" s="283" t="s">
        <v>14227</v>
      </c>
      <c r="AM233" s="283" t="s">
        <v>136</v>
      </c>
      <c r="AN233" s="283" t="s">
        <v>31</v>
      </c>
      <c r="AO233" s="283" t="s">
        <v>2632</v>
      </c>
      <c r="AP233" s="283" t="s">
        <v>131</v>
      </c>
      <c r="AQ233" s="283" t="s">
        <v>445</v>
      </c>
      <c r="AR233" s="283" t="s">
        <v>34</v>
      </c>
      <c r="AS233" s="403" t="s">
        <v>71</v>
      </c>
      <c r="AT233" s="283" t="s">
        <v>15794</v>
      </c>
      <c r="AU233" s="283" t="s">
        <v>16528</v>
      </c>
      <c r="AV233" s="283" t="s">
        <v>13916</v>
      </c>
      <c r="AW233" s="348">
        <v>0</v>
      </c>
      <c r="AX233" s="344" t="s">
        <v>16529</v>
      </c>
      <c r="AY233" s="283" t="s">
        <v>16530</v>
      </c>
      <c r="AZ233" s="283" t="s">
        <v>16531</v>
      </c>
      <c r="BA233" s="283" t="s">
        <v>36</v>
      </c>
      <c r="BB233" s="341">
        <v>20000</v>
      </c>
      <c r="BC233" s="283" t="s">
        <v>16530</v>
      </c>
      <c r="BD233" s="283" t="s">
        <v>16528</v>
      </c>
      <c r="BE233" s="322">
        <f t="shared" si="20"/>
        <v>424</v>
      </c>
      <c r="BF233" s="323">
        <f t="shared" si="21"/>
        <v>14.133333333333333</v>
      </c>
    </row>
    <row r="234" spans="1:58" ht="15.75" customHeight="1" x14ac:dyDescent="0.25">
      <c r="A234" s="275" t="s">
        <v>11240</v>
      </c>
      <c r="B234" s="275">
        <v>82</v>
      </c>
      <c r="C234" s="275" t="s">
        <v>2527</v>
      </c>
      <c r="D234" s="275" t="s">
        <v>16674</v>
      </c>
      <c r="E234" s="275" t="s">
        <v>16675</v>
      </c>
      <c r="F234" s="275" t="s">
        <v>15053</v>
      </c>
      <c r="G234" s="275" t="s">
        <v>8975</v>
      </c>
      <c r="H234" s="275" t="s">
        <v>2509</v>
      </c>
      <c r="I234" s="324">
        <v>20146.669999999998</v>
      </c>
      <c r="J234" s="324">
        <v>20000</v>
      </c>
      <c r="K234" s="289">
        <f t="shared" si="33"/>
        <v>146.66999999999825</v>
      </c>
      <c r="L234" s="289">
        <v>0</v>
      </c>
      <c r="M234" s="275" t="s">
        <v>16077</v>
      </c>
      <c r="N234" s="297" t="s">
        <v>7842</v>
      </c>
      <c r="O234" s="342">
        <v>1861419</v>
      </c>
      <c r="P234" s="283" t="s">
        <v>16650</v>
      </c>
      <c r="Q234" s="283" t="s">
        <v>16619</v>
      </c>
      <c r="R234" s="283" t="s">
        <v>2622</v>
      </c>
      <c r="S234" s="283" t="s">
        <v>16589</v>
      </c>
      <c r="T234" s="283" t="s">
        <v>16491</v>
      </c>
      <c r="U234" s="283" t="s">
        <v>9479</v>
      </c>
      <c r="V234" s="283"/>
      <c r="W234" s="348">
        <v>22000</v>
      </c>
      <c r="X234" s="348">
        <v>22000</v>
      </c>
      <c r="Y234" s="324">
        <v>0</v>
      </c>
      <c r="Z234" s="324">
        <v>0</v>
      </c>
      <c r="AA234" s="273">
        <v>0</v>
      </c>
      <c r="AB234" s="341">
        <v>20000</v>
      </c>
      <c r="AC234" s="283" t="s">
        <v>26</v>
      </c>
      <c r="AD234" s="341">
        <v>20000</v>
      </c>
      <c r="AE234" s="341">
        <v>0</v>
      </c>
      <c r="AF234" s="283" t="s">
        <v>27</v>
      </c>
      <c r="AG234" s="341">
        <v>0</v>
      </c>
      <c r="AH234" s="283" t="s">
        <v>2629</v>
      </c>
      <c r="AI234" s="283" t="s">
        <v>2630</v>
      </c>
      <c r="AJ234" s="297"/>
      <c r="AK234" s="283" t="s">
        <v>28</v>
      </c>
      <c r="AL234" s="283" t="s">
        <v>135</v>
      </c>
      <c r="AM234" s="283" t="s">
        <v>14774</v>
      </c>
      <c r="AN234" s="283" t="s">
        <v>45</v>
      </c>
      <c r="AO234" s="283" t="s">
        <v>2632</v>
      </c>
      <c r="AP234" s="283" t="s">
        <v>131</v>
      </c>
      <c r="AQ234" s="283" t="s">
        <v>213</v>
      </c>
      <c r="AR234" s="283" t="s">
        <v>55</v>
      </c>
      <c r="AS234" s="403" t="s">
        <v>71</v>
      </c>
      <c r="AT234" s="283" t="s">
        <v>15794</v>
      </c>
      <c r="AU234" s="283" t="s">
        <v>16464</v>
      </c>
      <c r="AV234" s="283" t="s">
        <v>2660</v>
      </c>
      <c r="AW234" s="348">
        <v>0</v>
      </c>
      <c r="AX234" s="344" t="s">
        <v>16492</v>
      </c>
      <c r="AY234" s="283" t="s">
        <v>16493</v>
      </c>
      <c r="AZ234" s="283" t="s">
        <v>16494</v>
      </c>
      <c r="BA234" s="283" t="s">
        <v>36</v>
      </c>
      <c r="BB234" s="341">
        <v>22000</v>
      </c>
      <c r="BC234" s="283" t="s">
        <v>16493</v>
      </c>
      <c r="BD234" s="283" t="s">
        <v>16464</v>
      </c>
      <c r="BE234" s="322">
        <f t="shared" si="20"/>
        <v>380</v>
      </c>
      <c r="BF234" s="323">
        <f t="shared" si="21"/>
        <v>12.666666666666666</v>
      </c>
    </row>
    <row r="235" spans="1:58" ht="15.75" customHeight="1" x14ac:dyDescent="0.25">
      <c r="A235" s="275" t="s">
        <v>11240</v>
      </c>
      <c r="B235" s="275">
        <v>82</v>
      </c>
      <c r="C235" s="275" t="s">
        <v>2527</v>
      </c>
      <c r="D235" s="275" t="s">
        <v>2537</v>
      </c>
      <c r="E235" s="275" t="s">
        <v>16676</v>
      </c>
      <c r="F235" s="275" t="s">
        <v>15053</v>
      </c>
      <c r="G235" s="275" t="s">
        <v>15065</v>
      </c>
      <c r="H235" s="275" t="s">
        <v>43</v>
      </c>
      <c r="I235" s="324">
        <v>3254.77</v>
      </c>
      <c r="J235" s="324">
        <v>3254.77</v>
      </c>
      <c r="K235" s="289">
        <f t="shared" si="33"/>
        <v>0</v>
      </c>
      <c r="L235" s="289">
        <v>0</v>
      </c>
      <c r="M235" s="275" t="s">
        <v>16077</v>
      </c>
      <c r="N235" s="297" t="s">
        <v>7842</v>
      </c>
      <c r="O235" s="342">
        <v>1900246</v>
      </c>
      <c r="P235" s="283" t="s">
        <v>16651</v>
      </c>
      <c r="Q235" s="283" t="s">
        <v>16620</v>
      </c>
      <c r="R235" s="283" t="s">
        <v>2622</v>
      </c>
      <c r="S235" s="283" t="s">
        <v>16590</v>
      </c>
      <c r="T235" s="283" t="s">
        <v>16532</v>
      </c>
      <c r="U235" s="283" t="s">
        <v>16533</v>
      </c>
      <c r="V235" s="283"/>
      <c r="W235" s="348">
        <v>3242</v>
      </c>
      <c r="X235" s="348">
        <v>3242</v>
      </c>
      <c r="Y235" s="324">
        <v>0</v>
      </c>
      <c r="Z235" s="324">
        <v>0</v>
      </c>
      <c r="AA235" s="273">
        <v>0</v>
      </c>
      <c r="AB235" s="341">
        <v>3242</v>
      </c>
      <c r="AC235" s="283" t="s">
        <v>26</v>
      </c>
      <c r="AD235" s="341">
        <v>3242</v>
      </c>
      <c r="AE235" s="341">
        <v>0</v>
      </c>
      <c r="AF235" s="283" t="s">
        <v>27</v>
      </c>
      <c r="AG235" s="341">
        <v>0</v>
      </c>
      <c r="AH235" s="283" t="s">
        <v>2629</v>
      </c>
      <c r="AI235" s="283" t="s">
        <v>2630</v>
      </c>
      <c r="AJ235" s="297"/>
      <c r="AK235" s="283" t="s">
        <v>28</v>
      </c>
      <c r="AL235" s="283" t="s">
        <v>44</v>
      </c>
      <c r="AM235" s="283" t="s">
        <v>14774</v>
      </c>
      <c r="AN235" s="283" t="s">
        <v>31</v>
      </c>
      <c r="AO235" s="283" t="s">
        <v>2632</v>
      </c>
      <c r="AP235" s="283" t="s">
        <v>131</v>
      </c>
      <c r="AQ235" s="283" t="s">
        <v>54</v>
      </c>
      <c r="AR235" s="283" t="s">
        <v>55</v>
      </c>
      <c r="AS235" s="403" t="s">
        <v>71</v>
      </c>
      <c r="AT235" s="283" t="s">
        <v>15794</v>
      </c>
      <c r="AU235" s="283" t="s">
        <v>16528</v>
      </c>
      <c r="AV235" s="283" t="s">
        <v>13912</v>
      </c>
      <c r="AW235" s="348">
        <v>0</v>
      </c>
      <c r="AX235" s="344" t="s">
        <v>16534</v>
      </c>
      <c r="AY235" s="283" t="s">
        <v>16535</v>
      </c>
      <c r="AZ235" s="283" t="s">
        <v>16536</v>
      </c>
      <c r="BA235" s="283" t="s">
        <v>36</v>
      </c>
      <c r="BB235" s="341">
        <v>3242</v>
      </c>
      <c r="BC235" s="283" t="s">
        <v>16535</v>
      </c>
      <c r="BD235" s="283" t="s">
        <v>16528</v>
      </c>
      <c r="BE235" s="322">
        <f t="shared" si="20"/>
        <v>289</v>
      </c>
      <c r="BF235" s="323">
        <f t="shared" si="21"/>
        <v>9.6333333333333329</v>
      </c>
    </row>
    <row r="236" spans="1:58" ht="15.75" customHeight="1" x14ac:dyDescent="0.25">
      <c r="A236" s="275" t="s">
        <v>11240</v>
      </c>
      <c r="B236" s="275">
        <v>93</v>
      </c>
      <c r="C236" s="275" t="s">
        <v>2527</v>
      </c>
      <c r="D236" s="275" t="s">
        <v>2530</v>
      </c>
      <c r="E236" s="275" t="s">
        <v>15057</v>
      </c>
      <c r="F236" s="275" t="s">
        <v>15053</v>
      </c>
      <c r="G236" s="275" t="s">
        <v>8711</v>
      </c>
      <c r="H236" s="275" t="s">
        <v>2509</v>
      </c>
      <c r="I236" s="324">
        <v>63252</v>
      </c>
      <c r="J236" s="324">
        <v>63252</v>
      </c>
      <c r="K236" s="289">
        <f t="shared" si="33"/>
        <v>0</v>
      </c>
      <c r="L236" s="289">
        <v>0</v>
      </c>
      <c r="M236" s="275" t="s">
        <v>16077</v>
      </c>
      <c r="N236" s="297" t="s">
        <v>7842</v>
      </c>
      <c r="O236" s="342">
        <v>1881782</v>
      </c>
      <c r="P236" s="283" t="s">
        <v>16652</v>
      </c>
      <c r="Q236" s="283" t="s">
        <v>16621</v>
      </c>
      <c r="R236" s="283" t="s">
        <v>2622</v>
      </c>
      <c r="S236" s="283" t="s">
        <v>16591</v>
      </c>
      <c r="T236" s="283" t="s">
        <v>16495</v>
      </c>
      <c r="U236" s="283" t="s">
        <v>16496</v>
      </c>
      <c r="V236" s="283"/>
      <c r="W236" s="348">
        <v>63252</v>
      </c>
      <c r="X236" s="348">
        <v>63252</v>
      </c>
      <c r="Y236" s="324">
        <v>0</v>
      </c>
      <c r="Z236" s="324">
        <v>0</v>
      </c>
      <c r="AA236" s="273">
        <v>0</v>
      </c>
      <c r="AB236" s="341">
        <v>63252</v>
      </c>
      <c r="AC236" s="283" t="s">
        <v>26</v>
      </c>
      <c r="AD236" s="341">
        <v>63252</v>
      </c>
      <c r="AE236" s="341">
        <v>0</v>
      </c>
      <c r="AF236" s="283" t="s">
        <v>27</v>
      </c>
      <c r="AG236" s="341">
        <v>0</v>
      </c>
      <c r="AH236" s="283" t="s">
        <v>2629</v>
      </c>
      <c r="AI236" s="283" t="s">
        <v>2630</v>
      </c>
      <c r="AJ236" s="297"/>
      <c r="AK236" s="283" t="s">
        <v>28</v>
      </c>
      <c r="AL236" s="283" t="s">
        <v>44</v>
      </c>
      <c r="AM236" s="283" t="s">
        <v>13405</v>
      </c>
      <c r="AN236" s="283" t="s">
        <v>31</v>
      </c>
      <c r="AO236" s="283" t="s">
        <v>2641</v>
      </c>
      <c r="AP236" s="283" t="s">
        <v>32</v>
      </c>
      <c r="AQ236" s="283" t="s">
        <v>77</v>
      </c>
      <c r="AR236" s="283" t="s">
        <v>34</v>
      </c>
      <c r="AS236" s="403" t="s">
        <v>71</v>
      </c>
      <c r="AT236" s="283" t="s">
        <v>15794</v>
      </c>
      <c r="AU236" s="283" t="s">
        <v>16464</v>
      </c>
      <c r="AV236" s="283" t="s">
        <v>2660</v>
      </c>
      <c r="AW236" s="348">
        <v>0</v>
      </c>
      <c r="AX236" s="344" t="s">
        <v>16497</v>
      </c>
      <c r="AY236" s="283" t="s">
        <v>16498</v>
      </c>
      <c r="AZ236" s="283" t="s">
        <v>16499</v>
      </c>
      <c r="BA236" s="283" t="s">
        <v>36</v>
      </c>
      <c r="BB236" s="341">
        <v>63252</v>
      </c>
      <c r="BC236" s="283" t="s">
        <v>16498</v>
      </c>
      <c r="BD236" s="283" t="s">
        <v>16464</v>
      </c>
      <c r="BE236" s="322">
        <f t="shared" si="20"/>
        <v>568</v>
      </c>
      <c r="BF236" s="323">
        <f t="shared" si="21"/>
        <v>18.933333333333334</v>
      </c>
    </row>
    <row r="237" spans="1:58" ht="15.75" customHeight="1" x14ac:dyDescent="0.25">
      <c r="A237" s="275" t="s">
        <v>11240</v>
      </c>
      <c r="B237" s="275">
        <v>93</v>
      </c>
      <c r="C237" s="275" t="s">
        <v>2527</v>
      </c>
      <c r="D237" s="275" t="s">
        <v>2536</v>
      </c>
      <c r="E237" s="275" t="s">
        <v>16677</v>
      </c>
      <c r="F237" s="275" t="s">
        <v>15053</v>
      </c>
      <c r="G237" s="275" t="s">
        <v>8975</v>
      </c>
      <c r="H237" s="278" t="s">
        <v>7456</v>
      </c>
      <c r="I237" s="351">
        <v>82062.86</v>
      </c>
      <c r="J237" s="285">
        <v>0</v>
      </c>
      <c r="K237" s="321">
        <f t="shared" si="33"/>
        <v>82062.86</v>
      </c>
      <c r="L237" s="289">
        <v>0</v>
      </c>
      <c r="M237" s="275" t="s">
        <v>16077</v>
      </c>
      <c r="N237" s="297" t="s">
        <v>7842</v>
      </c>
      <c r="O237" s="342">
        <v>1882449</v>
      </c>
      <c r="P237" s="283" t="s">
        <v>16653</v>
      </c>
      <c r="Q237" s="283" t="s">
        <v>16622</v>
      </c>
      <c r="R237" s="283" t="s">
        <v>2622</v>
      </c>
      <c r="S237" s="283" t="s">
        <v>16592</v>
      </c>
      <c r="T237" s="283" t="s">
        <v>16537</v>
      </c>
      <c r="U237" s="283" t="s">
        <v>16538</v>
      </c>
      <c r="V237" s="283"/>
      <c r="W237" s="348">
        <v>63000</v>
      </c>
      <c r="X237" s="348">
        <v>63000</v>
      </c>
      <c r="Y237" s="324">
        <v>0</v>
      </c>
      <c r="Z237" s="324">
        <v>0</v>
      </c>
      <c r="AA237" s="273">
        <v>0</v>
      </c>
      <c r="AB237" s="341">
        <v>63000</v>
      </c>
      <c r="AC237" s="283" t="s">
        <v>50</v>
      </c>
      <c r="AD237" s="341">
        <v>31500</v>
      </c>
      <c r="AE237" s="341">
        <v>0</v>
      </c>
      <c r="AF237" s="283" t="s">
        <v>27</v>
      </c>
      <c r="AG237" s="341">
        <v>0</v>
      </c>
      <c r="AH237" s="283" t="s">
        <v>2629</v>
      </c>
      <c r="AI237" s="283" t="s">
        <v>2630</v>
      </c>
      <c r="AJ237" s="297"/>
      <c r="AK237" s="283" t="s">
        <v>28</v>
      </c>
      <c r="AL237" s="283" t="s">
        <v>44</v>
      </c>
      <c r="AM237" s="283" t="s">
        <v>13405</v>
      </c>
      <c r="AN237" s="283" t="s">
        <v>31</v>
      </c>
      <c r="AO237" s="283" t="s">
        <v>2644</v>
      </c>
      <c r="AP237" s="283" t="s">
        <v>32</v>
      </c>
      <c r="AQ237" s="283" t="s">
        <v>67</v>
      </c>
      <c r="AR237" s="283" t="s">
        <v>34</v>
      </c>
      <c r="AS237" s="403" t="s">
        <v>71</v>
      </c>
      <c r="AT237" s="283" t="s">
        <v>15794</v>
      </c>
      <c r="AU237" s="283" t="s">
        <v>16528</v>
      </c>
      <c r="AV237" s="283" t="s">
        <v>15162</v>
      </c>
      <c r="AW237" s="348">
        <v>0</v>
      </c>
      <c r="AX237" s="344" t="s">
        <v>16539</v>
      </c>
      <c r="AY237" s="283" t="s">
        <v>16540</v>
      </c>
      <c r="AZ237" s="283" t="s">
        <v>16541</v>
      </c>
      <c r="BA237" s="283" t="s">
        <v>36</v>
      </c>
      <c r="BB237" s="341">
        <v>63000</v>
      </c>
      <c r="BC237" s="283" t="s">
        <v>16540</v>
      </c>
      <c r="BD237" s="283" t="s">
        <v>16528</v>
      </c>
      <c r="BE237" s="322">
        <f t="shared" si="20"/>
        <v>304</v>
      </c>
      <c r="BF237" s="323">
        <f t="shared" si="21"/>
        <v>10.133333333333333</v>
      </c>
    </row>
    <row r="238" spans="1:58" ht="15.75" customHeight="1" x14ac:dyDescent="0.25">
      <c r="A238" s="275" t="s">
        <v>11240</v>
      </c>
      <c r="B238" s="275">
        <v>82</v>
      </c>
      <c r="C238" s="275" t="s">
        <v>2527</v>
      </c>
      <c r="D238" s="275" t="s">
        <v>2554</v>
      </c>
      <c r="E238" s="275" t="s">
        <v>8717</v>
      </c>
      <c r="F238" s="275" t="s">
        <v>8718</v>
      </c>
      <c r="G238" s="275" t="s">
        <v>8718</v>
      </c>
      <c r="H238" s="278" t="s">
        <v>7456</v>
      </c>
      <c r="I238" s="350">
        <v>185832.17</v>
      </c>
      <c r="J238" s="324">
        <v>0</v>
      </c>
      <c r="K238" s="349">
        <f>I238-J238</f>
        <v>185832.17</v>
      </c>
      <c r="L238" s="289">
        <v>0</v>
      </c>
      <c r="M238" s="275" t="s">
        <v>16077</v>
      </c>
      <c r="N238" s="297" t="s">
        <v>7842</v>
      </c>
      <c r="O238" s="342">
        <v>1873696</v>
      </c>
      <c r="P238" s="283" t="s">
        <v>16654</v>
      </c>
      <c r="Q238" s="283" t="s">
        <v>16623</v>
      </c>
      <c r="R238" s="283" t="s">
        <v>2622</v>
      </c>
      <c r="S238" s="283" t="s">
        <v>16593</v>
      </c>
      <c r="T238" s="283" t="s">
        <v>16542</v>
      </c>
      <c r="U238" s="283" t="s">
        <v>16543</v>
      </c>
      <c r="V238" s="283"/>
      <c r="W238" s="348">
        <v>120000</v>
      </c>
      <c r="X238" s="348">
        <v>120000</v>
      </c>
      <c r="Y238" s="324">
        <v>0</v>
      </c>
      <c r="Z238" s="324">
        <v>0</v>
      </c>
      <c r="AA238" s="273">
        <v>0</v>
      </c>
      <c r="AB238" s="341">
        <v>120000</v>
      </c>
      <c r="AC238" s="283" t="s">
        <v>50</v>
      </c>
      <c r="AD238" s="341">
        <v>60000</v>
      </c>
      <c r="AE238" s="341">
        <v>0</v>
      </c>
      <c r="AF238" s="283" t="s">
        <v>27</v>
      </c>
      <c r="AG238" s="341">
        <v>0</v>
      </c>
      <c r="AH238" s="283" t="s">
        <v>2629</v>
      </c>
      <c r="AI238" s="283" t="s">
        <v>2630</v>
      </c>
      <c r="AJ238" s="297"/>
      <c r="AK238" s="283" t="s">
        <v>28</v>
      </c>
      <c r="AL238" s="283" t="s">
        <v>44</v>
      </c>
      <c r="AM238" s="283" t="s">
        <v>13405</v>
      </c>
      <c r="AN238" s="283" t="s">
        <v>31</v>
      </c>
      <c r="AO238" s="283" t="s">
        <v>2634</v>
      </c>
      <c r="AP238" s="283" t="s">
        <v>32</v>
      </c>
      <c r="AQ238" s="283" t="s">
        <v>49</v>
      </c>
      <c r="AR238" s="283" t="s">
        <v>34</v>
      </c>
      <c r="AS238" s="403" t="s">
        <v>71</v>
      </c>
      <c r="AT238" s="283" t="s">
        <v>15794</v>
      </c>
      <c r="AU238" s="283" t="s">
        <v>16528</v>
      </c>
      <c r="AV238" s="283" t="s">
        <v>13534</v>
      </c>
      <c r="AW238" s="348">
        <v>0</v>
      </c>
      <c r="AX238" s="344" t="s">
        <v>16544</v>
      </c>
      <c r="AY238" s="283" t="s">
        <v>16545</v>
      </c>
      <c r="AZ238" s="283" t="s">
        <v>16546</v>
      </c>
      <c r="BA238" s="283" t="s">
        <v>36</v>
      </c>
      <c r="BB238" s="341">
        <v>120000</v>
      </c>
      <c r="BC238" s="283" t="s">
        <v>16545</v>
      </c>
      <c r="BD238" s="283" t="s">
        <v>16528</v>
      </c>
      <c r="BE238" s="322">
        <f t="shared" si="20"/>
        <v>324</v>
      </c>
      <c r="BF238" s="323">
        <f t="shared" si="21"/>
        <v>10.8</v>
      </c>
    </row>
    <row r="239" spans="1:58" ht="15.75" customHeight="1" x14ac:dyDescent="0.25">
      <c r="A239" s="275" t="s">
        <v>11240</v>
      </c>
      <c r="B239" s="275">
        <v>93</v>
      </c>
      <c r="C239" s="275" t="s">
        <v>2527</v>
      </c>
      <c r="D239" s="275" t="s">
        <v>2530</v>
      </c>
      <c r="E239" s="275" t="s">
        <v>8717</v>
      </c>
      <c r="F239" s="275" t="s">
        <v>15053</v>
      </c>
      <c r="G239" s="275" t="s">
        <v>8975</v>
      </c>
      <c r="H239" s="275" t="s">
        <v>43</v>
      </c>
      <c r="I239" s="324">
        <v>22319.97</v>
      </c>
      <c r="J239" s="324">
        <v>22319.97</v>
      </c>
      <c r="K239" s="289">
        <f t="shared" si="33"/>
        <v>0</v>
      </c>
      <c r="L239" s="289">
        <v>3719.99</v>
      </c>
      <c r="M239" s="275" t="s">
        <v>16070</v>
      </c>
      <c r="N239" s="297" t="s">
        <v>7842</v>
      </c>
      <c r="O239" s="342">
        <v>1575570</v>
      </c>
      <c r="P239" s="283" t="s">
        <v>16655</v>
      </c>
      <c r="Q239" s="283" t="s">
        <v>16624</v>
      </c>
      <c r="R239" s="283" t="s">
        <v>2622</v>
      </c>
      <c r="S239" s="283" t="s">
        <v>16594</v>
      </c>
      <c r="T239" s="283" t="s">
        <v>16500</v>
      </c>
      <c r="U239" s="283" t="s">
        <v>16501</v>
      </c>
      <c r="V239" s="283"/>
      <c r="W239" s="348">
        <v>14544</v>
      </c>
      <c r="X239" s="348">
        <v>14544</v>
      </c>
      <c r="Y239" s="324">
        <v>0</v>
      </c>
      <c r="Z239" s="324">
        <v>0</v>
      </c>
      <c r="AA239" s="273">
        <v>0</v>
      </c>
      <c r="AB239" s="341">
        <v>14544</v>
      </c>
      <c r="AC239" s="283" t="s">
        <v>50</v>
      </c>
      <c r="AD239" s="341">
        <v>7272</v>
      </c>
      <c r="AE239" s="341">
        <v>0</v>
      </c>
      <c r="AF239" s="283" t="s">
        <v>27</v>
      </c>
      <c r="AG239" s="341">
        <v>0</v>
      </c>
      <c r="AH239" s="283" t="s">
        <v>2629</v>
      </c>
      <c r="AI239" s="283" t="s">
        <v>2630</v>
      </c>
      <c r="AJ239" s="297"/>
      <c r="AK239" s="283" t="s">
        <v>28</v>
      </c>
      <c r="AL239" s="283" t="s">
        <v>135</v>
      </c>
      <c r="AM239" s="283" t="s">
        <v>12630</v>
      </c>
      <c r="AN239" s="283" t="s">
        <v>45</v>
      </c>
      <c r="AO239" s="283" t="s">
        <v>2652</v>
      </c>
      <c r="AP239" s="283" t="s">
        <v>32</v>
      </c>
      <c r="AQ239" s="283" t="s">
        <v>222</v>
      </c>
      <c r="AR239" s="283" t="s">
        <v>53</v>
      </c>
      <c r="AS239" s="403" t="s">
        <v>71</v>
      </c>
      <c r="AT239" s="283" t="s">
        <v>15794</v>
      </c>
      <c r="AU239" s="283" t="s">
        <v>16464</v>
      </c>
      <c r="AV239" s="283" t="s">
        <v>13912</v>
      </c>
      <c r="AW239" s="348">
        <v>0</v>
      </c>
      <c r="AX239" s="344" t="s">
        <v>16502</v>
      </c>
      <c r="AY239" s="283" t="s">
        <v>16503</v>
      </c>
      <c r="AZ239" s="283" t="s">
        <v>16504</v>
      </c>
      <c r="BA239" s="283" t="s">
        <v>36</v>
      </c>
      <c r="BB239" s="341">
        <v>14544</v>
      </c>
      <c r="BC239" s="283" t="s">
        <v>16503</v>
      </c>
      <c r="BD239" s="283" t="s">
        <v>16464</v>
      </c>
      <c r="BE239" s="322">
        <f t="shared" si="20"/>
        <v>903</v>
      </c>
      <c r="BF239" s="323">
        <f t="shared" si="21"/>
        <v>30.1</v>
      </c>
    </row>
    <row r="240" spans="1:58" ht="15.75" customHeight="1" x14ac:dyDescent="0.25">
      <c r="A240" s="275" t="s">
        <v>11240</v>
      </c>
      <c r="B240" s="275">
        <v>82</v>
      </c>
      <c r="C240" s="275" t="s">
        <v>2527</v>
      </c>
      <c r="D240" s="275" t="s">
        <v>2556</v>
      </c>
      <c r="E240" s="275" t="s">
        <v>16678</v>
      </c>
      <c r="F240" s="275" t="s">
        <v>15053</v>
      </c>
      <c r="G240" s="275" t="s">
        <v>8711</v>
      </c>
      <c r="H240" s="275" t="s">
        <v>43</v>
      </c>
      <c r="I240" s="324">
        <v>133968.16</v>
      </c>
      <c r="J240" s="324">
        <v>133968.16</v>
      </c>
      <c r="K240" s="289">
        <f t="shared" si="33"/>
        <v>0</v>
      </c>
      <c r="L240" s="289">
        <v>21594.7</v>
      </c>
      <c r="M240" s="275" t="s">
        <v>16070</v>
      </c>
      <c r="N240" s="297" t="s">
        <v>7842</v>
      </c>
      <c r="O240" s="342">
        <v>1682159</v>
      </c>
      <c r="P240" s="283" t="s">
        <v>16656</v>
      </c>
      <c r="Q240" s="283" t="s">
        <v>16625</v>
      </c>
      <c r="R240" s="283" t="s">
        <v>2622</v>
      </c>
      <c r="S240" s="283" t="s">
        <v>16595</v>
      </c>
      <c r="T240" s="283" t="s">
        <v>16505</v>
      </c>
      <c r="U240" s="283" t="s">
        <v>16506</v>
      </c>
      <c r="V240" s="283"/>
      <c r="W240" s="348">
        <v>100000</v>
      </c>
      <c r="X240" s="348">
        <v>100000</v>
      </c>
      <c r="Y240" s="324">
        <v>0</v>
      </c>
      <c r="Z240" s="324">
        <v>0</v>
      </c>
      <c r="AA240" s="273">
        <v>0</v>
      </c>
      <c r="AB240" s="341">
        <v>100000</v>
      </c>
      <c r="AC240" s="283" t="s">
        <v>50</v>
      </c>
      <c r="AD240" s="341">
        <v>50000</v>
      </c>
      <c r="AE240" s="341">
        <v>0</v>
      </c>
      <c r="AF240" s="283" t="s">
        <v>27</v>
      </c>
      <c r="AG240" s="341">
        <v>0</v>
      </c>
      <c r="AH240" s="283" t="s">
        <v>2629</v>
      </c>
      <c r="AI240" s="283" t="s">
        <v>2625</v>
      </c>
      <c r="AJ240" s="283" t="s">
        <v>2626</v>
      </c>
      <c r="AK240" s="283" t="s">
        <v>28</v>
      </c>
      <c r="AL240" s="283" t="s">
        <v>135</v>
      </c>
      <c r="AM240" s="283" t="s">
        <v>12630</v>
      </c>
      <c r="AN240" s="283" t="s">
        <v>31</v>
      </c>
      <c r="AO240" s="283" t="s">
        <v>2653</v>
      </c>
      <c r="AP240" s="283" t="s">
        <v>32</v>
      </c>
      <c r="AQ240" s="283" t="s">
        <v>249</v>
      </c>
      <c r="AR240" s="283" t="s">
        <v>248</v>
      </c>
      <c r="AS240" s="403" t="s">
        <v>71</v>
      </c>
      <c r="AT240" s="283" t="s">
        <v>15794</v>
      </c>
      <c r="AU240" s="283" t="s">
        <v>16464</v>
      </c>
      <c r="AV240" s="283" t="s">
        <v>13912</v>
      </c>
      <c r="AW240" s="348">
        <v>0</v>
      </c>
      <c r="AX240" s="344" t="s">
        <v>16507</v>
      </c>
      <c r="AY240" s="283" t="s">
        <v>12183</v>
      </c>
      <c r="AZ240" s="283" t="s">
        <v>16508</v>
      </c>
      <c r="BA240" s="283" t="s">
        <v>36</v>
      </c>
      <c r="BB240" s="341">
        <v>100000</v>
      </c>
      <c r="BC240" s="283" t="s">
        <v>12183</v>
      </c>
      <c r="BD240" s="283" t="s">
        <v>16464</v>
      </c>
      <c r="BE240" s="322">
        <f t="shared" si="20"/>
        <v>809</v>
      </c>
      <c r="BF240" s="323">
        <f t="shared" si="21"/>
        <v>26.966666666666665</v>
      </c>
    </row>
    <row r="241" spans="1:58" ht="15.75" customHeight="1" x14ac:dyDescent="0.25">
      <c r="A241" s="275" t="s">
        <v>11240</v>
      </c>
      <c r="B241" s="275">
        <v>82</v>
      </c>
      <c r="C241" s="275" t="s">
        <v>2527</v>
      </c>
      <c r="D241" s="275" t="s">
        <v>2537</v>
      </c>
      <c r="E241" s="275" t="s">
        <v>8717</v>
      </c>
      <c r="F241" s="275" t="s">
        <v>15064</v>
      </c>
      <c r="G241" s="275" t="s">
        <v>13987</v>
      </c>
      <c r="H241" s="275" t="s">
        <v>2509</v>
      </c>
      <c r="I241" s="324">
        <v>12539.88</v>
      </c>
      <c r="J241" s="324">
        <v>11250</v>
      </c>
      <c r="K241" s="289">
        <f t="shared" si="33"/>
        <v>1289.8799999999992</v>
      </c>
      <c r="L241" s="289">
        <v>0</v>
      </c>
      <c r="M241" s="275" t="s">
        <v>16077</v>
      </c>
      <c r="N241" s="297" t="s">
        <v>7842</v>
      </c>
      <c r="O241" s="342">
        <v>1574524</v>
      </c>
      <c r="P241" s="283" t="s">
        <v>16657</v>
      </c>
      <c r="Q241" s="283" t="s">
        <v>16626</v>
      </c>
      <c r="R241" s="283" t="s">
        <v>2622</v>
      </c>
      <c r="S241" s="283" t="s">
        <v>16596</v>
      </c>
      <c r="T241" s="283" t="s">
        <v>16509</v>
      </c>
      <c r="U241" s="283" t="s">
        <v>16510</v>
      </c>
      <c r="V241" s="283"/>
      <c r="W241" s="348">
        <v>40500</v>
      </c>
      <c r="X241" s="348">
        <v>45000</v>
      </c>
      <c r="Y241" s="324">
        <v>0</v>
      </c>
      <c r="Z241" s="324">
        <v>0</v>
      </c>
      <c r="AA241" s="273">
        <v>0</v>
      </c>
      <c r="AB241" s="341">
        <v>11250</v>
      </c>
      <c r="AC241" s="283" t="s">
        <v>26</v>
      </c>
      <c r="AD241" s="341">
        <v>11250</v>
      </c>
      <c r="AE241" s="341">
        <v>0</v>
      </c>
      <c r="AF241" s="283" t="s">
        <v>27</v>
      </c>
      <c r="AG241" s="341">
        <v>0</v>
      </c>
      <c r="AH241" s="283" t="s">
        <v>2629</v>
      </c>
      <c r="AI241" s="283" t="s">
        <v>2630</v>
      </c>
      <c r="AJ241" s="297"/>
      <c r="AK241" s="283" t="s">
        <v>28</v>
      </c>
      <c r="AL241" s="283" t="s">
        <v>135</v>
      </c>
      <c r="AM241" s="283" t="s">
        <v>12630</v>
      </c>
      <c r="AN241" s="283" t="s">
        <v>45</v>
      </c>
      <c r="AO241" s="283" t="s">
        <v>2653</v>
      </c>
      <c r="AP241" s="283" t="s">
        <v>32</v>
      </c>
      <c r="AQ241" s="283" t="s">
        <v>460</v>
      </c>
      <c r="AR241" s="283" t="s">
        <v>34</v>
      </c>
      <c r="AS241" s="403" t="s">
        <v>71</v>
      </c>
      <c r="AT241" s="283" t="s">
        <v>15794</v>
      </c>
      <c r="AU241" s="283" t="s">
        <v>16464</v>
      </c>
      <c r="AV241" s="283" t="s">
        <v>2660</v>
      </c>
      <c r="AW241" s="348">
        <v>0</v>
      </c>
      <c r="AX241" s="344" t="s">
        <v>16511</v>
      </c>
      <c r="AY241" s="283" t="s">
        <v>15781</v>
      </c>
      <c r="AZ241" s="283" t="s">
        <v>16512</v>
      </c>
      <c r="BA241" s="283" t="s">
        <v>36</v>
      </c>
      <c r="BB241" s="341">
        <v>40500</v>
      </c>
      <c r="BC241" s="283" t="s">
        <v>15781</v>
      </c>
      <c r="BD241" s="283" t="s">
        <v>16464</v>
      </c>
      <c r="BE241" s="322">
        <f t="shared" si="20"/>
        <v>862</v>
      </c>
      <c r="BF241" s="323">
        <f t="shared" si="21"/>
        <v>28.733333333333334</v>
      </c>
    </row>
    <row r="242" spans="1:58" ht="15.75" customHeight="1" x14ac:dyDescent="0.25">
      <c r="A242" s="275" t="s">
        <v>11240</v>
      </c>
      <c r="B242" s="275">
        <v>93</v>
      </c>
      <c r="C242" s="275" t="s">
        <v>2527</v>
      </c>
      <c r="D242" s="275" t="s">
        <v>2536</v>
      </c>
      <c r="E242" s="275" t="s">
        <v>15057</v>
      </c>
      <c r="F242" s="275" t="s">
        <v>15053</v>
      </c>
      <c r="G242" s="275" t="s">
        <v>8975</v>
      </c>
      <c r="H242" s="275" t="s">
        <v>2509</v>
      </c>
      <c r="I242" s="285">
        <v>36000</v>
      </c>
      <c r="J242" s="324">
        <v>33000</v>
      </c>
      <c r="K242" s="289">
        <f t="shared" si="33"/>
        <v>3000</v>
      </c>
      <c r="L242" s="289">
        <v>0</v>
      </c>
      <c r="M242" s="275" t="s">
        <v>16077</v>
      </c>
      <c r="N242" s="297" t="s">
        <v>7842</v>
      </c>
      <c r="O242" s="342">
        <v>1772659</v>
      </c>
      <c r="P242" s="283" t="s">
        <v>16658</v>
      </c>
      <c r="Q242" s="283" t="s">
        <v>16627</v>
      </c>
      <c r="R242" s="283" t="s">
        <v>2622</v>
      </c>
      <c r="S242" s="283" t="s">
        <v>16597</v>
      </c>
      <c r="T242" s="283" t="s">
        <v>16513</v>
      </c>
      <c r="U242" s="283" t="s">
        <v>16514</v>
      </c>
      <c r="V242" s="283"/>
      <c r="W242" s="348">
        <v>120000</v>
      </c>
      <c r="X242" s="348">
        <v>120000</v>
      </c>
      <c r="Y242" s="324">
        <v>0</v>
      </c>
      <c r="Z242" s="324">
        <v>0</v>
      </c>
      <c r="AA242" s="273">
        <v>0</v>
      </c>
      <c r="AB242" s="341">
        <v>33000</v>
      </c>
      <c r="AC242" s="283" t="s">
        <v>26</v>
      </c>
      <c r="AD242" s="341">
        <v>33000</v>
      </c>
      <c r="AE242" s="341">
        <v>0</v>
      </c>
      <c r="AF242" s="283" t="s">
        <v>27</v>
      </c>
      <c r="AG242" s="341">
        <v>0</v>
      </c>
      <c r="AH242" s="283" t="s">
        <v>2629</v>
      </c>
      <c r="AI242" s="283" t="s">
        <v>2625</v>
      </c>
      <c r="AJ242" s="283" t="s">
        <v>2626</v>
      </c>
      <c r="AK242" s="283" t="s">
        <v>28</v>
      </c>
      <c r="AL242" s="283" t="s">
        <v>135</v>
      </c>
      <c r="AM242" s="283" t="s">
        <v>12630</v>
      </c>
      <c r="AN242" s="283" t="s">
        <v>45</v>
      </c>
      <c r="AO242" s="283" t="s">
        <v>2644</v>
      </c>
      <c r="AP242" s="283" t="s">
        <v>32</v>
      </c>
      <c r="AQ242" s="283" t="s">
        <v>12638</v>
      </c>
      <c r="AR242" s="283" t="s">
        <v>34</v>
      </c>
      <c r="AS242" s="403" t="s">
        <v>71</v>
      </c>
      <c r="AT242" s="283" t="s">
        <v>15794</v>
      </c>
      <c r="AU242" s="283" t="s">
        <v>16464</v>
      </c>
      <c r="AV242" s="283" t="s">
        <v>2637</v>
      </c>
      <c r="AW242" s="348">
        <v>0</v>
      </c>
      <c r="AX242" s="344" t="s">
        <v>16515</v>
      </c>
      <c r="AY242" s="283" t="s">
        <v>16516</v>
      </c>
      <c r="AZ242" s="283" t="s">
        <v>16517</v>
      </c>
      <c r="BA242" s="283" t="s">
        <v>36</v>
      </c>
      <c r="BB242" s="341">
        <v>120000</v>
      </c>
      <c r="BC242" s="283" t="s">
        <v>16516</v>
      </c>
      <c r="BD242" s="283" t="s">
        <v>16464</v>
      </c>
      <c r="BE242" s="322">
        <f t="shared" si="20"/>
        <v>497</v>
      </c>
      <c r="BF242" s="323">
        <f t="shared" si="21"/>
        <v>16.566666666666666</v>
      </c>
    </row>
    <row r="243" spans="1:58" ht="15.75" customHeight="1" x14ac:dyDescent="0.25">
      <c r="A243" s="275" t="s">
        <v>11240</v>
      </c>
      <c r="B243" s="275">
        <v>82</v>
      </c>
      <c r="C243" s="275" t="s">
        <v>2527</v>
      </c>
      <c r="D243" s="275" t="s">
        <v>2553</v>
      </c>
      <c r="E243" s="275" t="s">
        <v>8717</v>
      </c>
      <c r="F243" s="275" t="s">
        <v>15064</v>
      </c>
      <c r="G243" s="275" t="s">
        <v>13987</v>
      </c>
      <c r="H243" s="278" t="s">
        <v>7456</v>
      </c>
      <c r="I243" s="352">
        <v>42054.61</v>
      </c>
      <c r="J243" s="324">
        <v>0</v>
      </c>
      <c r="K243" s="289">
        <f t="shared" si="33"/>
        <v>42054.61</v>
      </c>
      <c r="L243" s="289">
        <v>0</v>
      </c>
      <c r="M243" s="275" t="s">
        <v>16077</v>
      </c>
      <c r="N243" s="297" t="s">
        <v>7842</v>
      </c>
      <c r="O243" s="342">
        <v>1926712</v>
      </c>
      <c r="P243" s="283" t="s">
        <v>16659</v>
      </c>
      <c r="Q243" s="283" t="s">
        <v>16628</v>
      </c>
      <c r="R243" s="283" t="s">
        <v>2622</v>
      </c>
      <c r="S243" s="283" t="s">
        <v>1602</v>
      </c>
      <c r="T243" s="283" t="s">
        <v>16547</v>
      </c>
      <c r="U243" s="283" t="s">
        <v>16548</v>
      </c>
      <c r="V243" s="283"/>
      <c r="W243" s="348">
        <v>35829.040000000001</v>
      </c>
      <c r="X243" s="348">
        <v>36937.769999999997</v>
      </c>
      <c r="Y243" s="324">
        <v>0</v>
      </c>
      <c r="Z243" s="324">
        <v>0</v>
      </c>
      <c r="AA243" s="273">
        <v>0</v>
      </c>
      <c r="AB243" s="341">
        <v>35829.040000000001</v>
      </c>
      <c r="AC243" s="283" t="s">
        <v>50</v>
      </c>
      <c r="AD243" s="341">
        <v>17914.52</v>
      </c>
      <c r="AE243" s="341">
        <v>0</v>
      </c>
      <c r="AF243" s="283" t="s">
        <v>27</v>
      </c>
      <c r="AG243" s="341">
        <v>0</v>
      </c>
      <c r="AH243" s="283" t="s">
        <v>2629</v>
      </c>
      <c r="AI243" s="283" t="s">
        <v>2630</v>
      </c>
      <c r="AJ243" s="297"/>
      <c r="AK243" s="283" t="s">
        <v>28</v>
      </c>
      <c r="AL243" s="283" t="s">
        <v>44</v>
      </c>
      <c r="AM243" s="283" t="s">
        <v>12630</v>
      </c>
      <c r="AN243" s="283" t="s">
        <v>31</v>
      </c>
      <c r="AO243" s="283" t="s">
        <v>2632</v>
      </c>
      <c r="AP243" s="283" t="s">
        <v>139</v>
      </c>
      <c r="AQ243" s="283" t="s">
        <v>7701</v>
      </c>
      <c r="AR243" s="283" t="s">
        <v>34</v>
      </c>
      <c r="AS243" s="403" t="s">
        <v>71</v>
      </c>
      <c r="AT243" s="283" t="s">
        <v>15794</v>
      </c>
      <c r="AU243" s="283" t="s">
        <v>16528</v>
      </c>
      <c r="AV243" s="283" t="s">
        <v>13535</v>
      </c>
      <c r="AW243" s="348">
        <v>0</v>
      </c>
      <c r="AX243" s="344" t="s">
        <v>16549</v>
      </c>
      <c r="AY243" s="283" t="s">
        <v>16550</v>
      </c>
      <c r="AZ243" s="283" t="s">
        <v>16551</v>
      </c>
      <c r="BA243" s="283" t="s">
        <v>36</v>
      </c>
      <c r="BB243" s="341">
        <v>35829.040000000001</v>
      </c>
      <c r="BC243" s="283" t="s">
        <v>16550</v>
      </c>
      <c r="BD243" s="283" t="s">
        <v>16528</v>
      </c>
      <c r="BE243" s="322">
        <f t="shared" si="20"/>
        <v>246</v>
      </c>
      <c r="BF243" s="323">
        <f t="shared" si="21"/>
        <v>8.1999999999999993</v>
      </c>
    </row>
    <row r="244" spans="1:58" ht="15.75" customHeight="1" x14ac:dyDescent="0.25">
      <c r="A244" s="275" t="s">
        <v>11240</v>
      </c>
      <c r="B244" s="275">
        <v>93</v>
      </c>
      <c r="C244" s="275" t="s">
        <v>2527</v>
      </c>
      <c r="D244" s="275" t="s">
        <v>2577</v>
      </c>
      <c r="E244" s="275" t="s">
        <v>8717</v>
      </c>
      <c r="F244" s="275" t="s">
        <v>15064</v>
      </c>
      <c r="G244" s="275" t="s">
        <v>13987</v>
      </c>
      <c r="H244" s="278" t="s">
        <v>7456</v>
      </c>
      <c r="I244" s="351">
        <v>30683.08</v>
      </c>
      <c r="J244" s="285">
        <v>0</v>
      </c>
      <c r="K244" s="321">
        <f t="shared" si="33"/>
        <v>30683.08</v>
      </c>
      <c r="L244" s="289">
        <v>0</v>
      </c>
      <c r="M244" s="275" t="s">
        <v>16077</v>
      </c>
      <c r="N244" s="297" t="s">
        <v>7842</v>
      </c>
      <c r="O244" s="342">
        <v>1870957</v>
      </c>
      <c r="P244" s="283" t="s">
        <v>16660</v>
      </c>
      <c r="Q244" s="283" t="s">
        <v>16629</v>
      </c>
      <c r="R244" s="283" t="s">
        <v>2622</v>
      </c>
      <c r="S244" s="283" t="s">
        <v>16598</v>
      </c>
      <c r="T244" s="283" t="s">
        <v>16552</v>
      </c>
      <c r="U244" s="283" t="s">
        <v>16553</v>
      </c>
      <c r="V244" s="283"/>
      <c r="W244" s="348">
        <v>23224</v>
      </c>
      <c r="X244" s="348">
        <v>29030</v>
      </c>
      <c r="Y244" s="324">
        <v>0</v>
      </c>
      <c r="Z244" s="324">
        <v>0</v>
      </c>
      <c r="AA244" s="273">
        <v>0</v>
      </c>
      <c r="AB244" s="341">
        <v>23224</v>
      </c>
      <c r="AC244" s="283" t="s">
        <v>50</v>
      </c>
      <c r="AD244" s="341">
        <v>11612</v>
      </c>
      <c r="AE244" s="341">
        <v>0</v>
      </c>
      <c r="AF244" s="283" t="s">
        <v>27</v>
      </c>
      <c r="AG244" s="341">
        <v>0</v>
      </c>
      <c r="AH244" s="283" t="s">
        <v>2629</v>
      </c>
      <c r="AI244" s="283" t="s">
        <v>2630</v>
      </c>
      <c r="AJ244" s="297"/>
      <c r="AK244" s="283" t="s">
        <v>28</v>
      </c>
      <c r="AL244" s="283" t="s">
        <v>44</v>
      </c>
      <c r="AM244" s="283" t="s">
        <v>276</v>
      </c>
      <c r="AN244" s="283" t="s">
        <v>45</v>
      </c>
      <c r="AO244" s="283" t="s">
        <v>2632</v>
      </c>
      <c r="AP244" s="283" t="s">
        <v>131</v>
      </c>
      <c r="AQ244" s="283" t="s">
        <v>9826</v>
      </c>
      <c r="AR244" s="283" t="s">
        <v>34</v>
      </c>
      <c r="AS244" s="403" t="s">
        <v>71</v>
      </c>
      <c r="AT244" s="283" t="s">
        <v>15794</v>
      </c>
      <c r="AU244" s="283" t="s">
        <v>16528</v>
      </c>
      <c r="AV244" s="283" t="s">
        <v>13916</v>
      </c>
      <c r="AW244" s="348">
        <v>0</v>
      </c>
      <c r="AX244" s="344" t="s">
        <v>16554</v>
      </c>
      <c r="AY244" s="283" t="s">
        <v>16555</v>
      </c>
      <c r="AZ244" s="283" t="s">
        <v>16556</v>
      </c>
      <c r="BA244" s="283" t="s">
        <v>36</v>
      </c>
      <c r="BB244" s="341">
        <v>23224</v>
      </c>
      <c r="BC244" s="283" t="s">
        <v>16555</v>
      </c>
      <c r="BD244" s="283" t="s">
        <v>16528</v>
      </c>
      <c r="BE244" s="322">
        <f t="shared" si="20"/>
        <v>323</v>
      </c>
      <c r="BF244" s="323">
        <f t="shared" si="21"/>
        <v>10.766666666666667</v>
      </c>
    </row>
    <row r="245" spans="1:58" ht="15.75" customHeight="1" x14ac:dyDescent="0.25">
      <c r="A245" s="275" t="s">
        <v>11240</v>
      </c>
      <c r="B245" s="275">
        <v>82</v>
      </c>
      <c r="C245" s="275" t="s">
        <v>2527</v>
      </c>
      <c r="D245" s="275" t="s">
        <v>2537</v>
      </c>
      <c r="E245" s="275" t="s">
        <v>16678</v>
      </c>
      <c r="F245" s="275" t="s">
        <v>15053</v>
      </c>
      <c r="G245" s="275" t="s">
        <v>8711</v>
      </c>
      <c r="H245" s="278" t="s">
        <v>7456</v>
      </c>
      <c r="I245" s="351">
        <v>108685.22</v>
      </c>
      <c r="J245" s="285">
        <v>0</v>
      </c>
      <c r="K245" s="321">
        <f t="shared" si="33"/>
        <v>108685.22</v>
      </c>
      <c r="L245" s="289">
        <v>0</v>
      </c>
      <c r="M245" s="275" t="s">
        <v>16077</v>
      </c>
      <c r="N245" s="297" t="s">
        <v>7842</v>
      </c>
      <c r="O245" s="342">
        <v>1830473</v>
      </c>
      <c r="P245" s="283" t="s">
        <v>16661</v>
      </c>
      <c r="Q245" s="283" t="s">
        <v>16630</v>
      </c>
      <c r="R245" s="283" t="s">
        <v>2622</v>
      </c>
      <c r="S245" s="283" t="s">
        <v>16599</v>
      </c>
      <c r="T245" s="283" t="s">
        <v>16557</v>
      </c>
      <c r="U245" s="283" t="s">
        <v>16558</v>
      </c>
      <c r="V245" s="283"/>
      <c r="W245" s="348">
        <v>73179</v>
      </c>
      <c r="X245" s="348">
        <v>73179</v>
      </c>
      <c r="Y245" s="324">
        <v>0</v>
      </c>
      <c r="Z245" s="324">
        <v>0</v>
      </c>
      <c r="AA245" s="273">
        <v>0</v>
      </c>
      <c r="AB245" s="341">
        <v>73179</v>
      </c>
      <c r="AC245" s="283" t="s">
        <v>50</v>
      </c>
      <c r="AD245" s="341">
        <v>36589.5</v>
      </c>
      <c r="AE245" s="341">
        <v>0</v>
      </c>
      <c r="AF245" s="283" t="s">
        <v>27</v>
      </c>
      <c r="AG245" s="341">
        <v>0</v>
      </c>
      <c r="AH245" s="283" t="s">
        <v>2629</v>
      </c>
      <c r="AI245" s="283" t="s">
        <v>2630</v>
      </c>
      <c r="AJ245" s="297"/>
      <c r="AK245" s="283" t="s">
        <v>28</v>
      </c>
      <c r="AL245" s="283" t="s">
        <v>135</v>
      </c>
      <c r="AM245" s="283" t="s">
        <v>12631</v>
      </c>
      <c r="AN245" s="283" t="s">
        <v>31</v>
      </c>
      <c r="AO245" s="283" t="s">
        <v>2644</v>
      </c>
      <c r="AP245" s="283" t="s">
        <v>32</v>
      </c>
      <c r="AQ245" s="283" t="s">
        <v>5719</v>
      </c>
      <c r="AR245" s="283" t="s">
        <v>34</v>
      </c>
      <c r="AS245" s="403" t="s">
        <v>71</v>
      </c>
      <c r="AT245" s="283" t="s">
        <v>15794</v>
      </c>
      <c r="AU245" s="283" t="s">
        <v>16528</v>
      </c>
      <c r="AV245" s="283" t="s">
        <v>13534</v>
      </c>
      <c r="AW245" s="348">
        <v>0</v>
      </c>
      <c r="AX245" s="344" t="s">
        <v>16559</v>
      </c>
      <c r="AY245" s="283" t="s">
        <v>16493</v>
      </c>
      <c r="AZ245" s="283" t="s">
        <v>16560</v>
      </c>
      <c r="BA245" s="283" t="s">
        <v>36</v>
      </c>
      <c r="BB245" s="341">
        <v>73179</v>
      </c>
      <c r="BC245" s="283" t="s">
        <v>16493</v>
      </c>
      <c r="BD245" s="283" t="s">
        <v>16528</v>
      </c>
      <c r="BE245" s="322">
        <f t="shared" si="20"/>
        <v>387</v>
      </c>
      <c r="BF245" s="323">
        <f t="shared" si="21"/>
        <v>12.9</v>
      </c>
    </row>
    <row r="246" spans="1:58" ht="15.75" customHeight="1" x14ac:dyDescent="0.25">
      <c r="A246" s="275" t="s">
        <v>11240</v>
      </c>
      <c r="B246" s="275">
        <v>93</v>
      </c>
      <c r="C246" s="275" t="s">
        <v>2527</v>
      </c>
      <c r="D246" s="275" t="s">
        <v>3633</v>
      </c>
      <c r="E246" s="275" t="s">
        <v>8717</v>
      </c>
      <c r="F246" s="275" t="s">
        <v>15053</v>
      </c>
      <c r="G246" s="275" t="s">
        <v>16679</v>
      </c>
      <c r="H246" s="275" t="s">
        <v>2509</v>
      </c>
      <c r="I246" s="285">
        <v>57957.542000000001</v>
      </c>
      <c r="J246" s="324">
        <v>16242.9</v>
      </c>
      <c r="K246" s="289">
        <f t="shared" si="33"/>
        <v>41714.642</v>
      </c>
      <c r="L246" s="289">
        <v>0</v>
      </c>
      <c r="M246" s="275" t="s">
        <v>16077</v>
      </c>
      <c r="N246" s="297" t="s">
        <v>7842</v>
      </c>
      <c r="O246" s="342">
        <v>1878944</v>
      </c>
      <c r="P246" s="283" t="s">
        <v>16662</v>
      </c>
      <c r="Q246" s="283" t="s">
        <v>16631</v>
      </c>
      <c r="R246" s="283" t="s">
        <v>2622</v>
      </c>
      <c r="S246" s="283" t="s">
        <v>16600</v>
      </c>
      <c r="T246" s="283" t="s">
        <v>16518</v>
      </c>
      <c r="U246" s="283" t="s">
        <v>16519</v>
      </c>
      <c r="V246" s="283"/>
      <c r="W246" s="348">
        <v>108286</v>
      </c>
      <c r="X246" s="348">
        <v>108286</v>
      </c>
      <c r="Y246" s="324">
        <v>0</v>
      </c>
      <c r="Z246" s="324">
        <v>0</v>
      </c>
      <c r="AA246" s="273">
        <v>0</v>
      </c>
      <c r="AB246" s="341">
        <v>16242.9</v>
      </c>
      <c r="AC246" s="283" t="s">
        <v>26</v>
      </c>
      <c r="AD246" s="341">
        <v>16242.9</v>
      </c>
      <c r="AE246" s="341">
        <v>0</v>
      </c>
      <c r="AF246" s="283" t="s">
        <v>27</v>
      </c>
      <c r="AG246" s="341">
        <v>0</v>
      </c>
      <c r="AH246" s="283" t="s">
        <v>2629</v>
      </c>
      <c r="AI246" s="283" t="s">
        <v>2630</v>
      </c>
      <c r="AJ246" s="297"/>
      <c r="AK246" s="283" t="s">
        <v>28</v>
      </c>
      <c r="AL246" s="283" t="s">
        <v>44</v>
      </c>
      <c r="AM246" s="283" t="s">
        <v>298</v>
      </c>
      <c r="AN246" s="283" t="s">
        <v>31</v>
      </c>
      <c r="AO246" s="283" t="s">
        <v>2644</v>
      </c>
      <c r="AP246" s="283" t="s">
        <v>32</v>
      </c>
      <c r="AQ246" s="283" t="s">
        <v>411</v>
      </c>
      <c r="AR246" s="283" t="s">
        <v>34</v>
      </c>
      <c r="AS246" s="403" t="s">
        <v>71</v>
      </c>
      <c r="AT246" s="283" t="s">
        <v>15794</v>
      </c>
      <c r="AU246" s="283" t="s">
        <v>16464</v>
      </c>
      <c r="AV246" s="283" t="s">
        <v>2660</v>
      </c>
      <c r="AW246" s="348">
        <v>0</v>
      </c>
      <c r="AX246" s="344" t="s">
        <v>16520</v>
      </c>
      <c r="AY246" s="283" t="s">
        <v>16521</v>
      </c>
      <c r="AZ246" s="283" t="s">
        <v>16522</v>
      </c>
      <c r="BA246" s="283" t="s">
        <v>36</v>
      </c>
      <c r="BB246" s="341">
        <v>108286</v>
      </c>
      <c r="BC246" s="283" t="s">
        <v>16521</v>
      </c>
      <c r="BD246" s="283" t="s">
        <v>16464</v>
      </c>
      <c r="BE246" s="322">
        <f t="shared" si="20"/>
        <v>343</v>
      </c>
      <c r="BF246" s="323">
        <f t="shared" si="21"/>
        <v>11.433333333333334</v>
      </c>
    </row>
    <row r="247" spans="1:58" ht="15.75" customHeight="1" x14ac:dyDescent="0.25">
      <c r="A247" s="275" t="s">
        <v>11240</v>
      </c>
      <c r="B247" s="275">
        <v>82</v>
      </c>
      <c r="C247" s="275" t="s">
        <v>2527</v>
      </c>
      <c r="D247" s="275" t="s">
        <v>12786</v>
      </c>
      <c r="E247" s="275" t="s">
        <v>16074</v>
      </c>
      <c r="F247" s="275" t="s">
        <v>15053</v>
      </c>
      <c r="G247" s="275" t="s">
        <v>8975</v>
      </c>
      <c r="H247" s="275" t="s">
        <v>57</v>
      </c>
      <c r="I247" s="324">
        <v>484.84</v>
      </c>
      <c r="J247" s="324">
        <v>484.84</v>
      </c>
      <c r="K247" s="289">
        <f t="shared" si="33"/>
        <v>0</v>
      </c>
      <c r="L247" s="289">
        <v>0</v>
      </c>
      <c r="M247" s="275" t="s">
        <v>16077</v>
      </c>
      <c r="N247" s="297" t="s">
        <v>7842</v>
      </c>
      <c r="O247" s="342">
        <v>1912400</v>
      </c>
      <c r="P247" s="283" t="s">
        <v>16663</v>
      </c>
      <c r="Q247" s="283" t="s">
        <v>16632</v>
      </c>
      <c r="R247" s="283" t="s">
        <v>2622</v>
      </c>
      <c r="S247" s="283" t="s">
        <v>16601</v>
      </c>
      <c r="T247" s="283" t="s">
        <v>16561</v>
      </c>
      <c r="U247" s="283" t="s">
        <v>16562</v>
      </c>
      <c r="V247" s="283"/>
      <c r="W247" s="348">
        <v>2000</v>
      </c>
      <c r="X247" s="348">
        <v>2000</v>
      </c>
      <c r="Y247" s="324">
        <v>0</v>
      </c>
      <c r="Z247" s="324">
        <v>0</v>
      </c>
      <c r="AA247" s="273">
        <v>0</v>
      </c>
      <c r="AB247" s="341">
        <v>2000</v>
      </c>
      <c r="AC247" s="283" t="s">
        <v>26</v>
      </c>
      <c r="AD247" s="341">
        <v>2000</v>
      </c>
      <c r="AE247" s="341">
        <v>0</v>
      </c>
      <c r="AF247" s="283" t="s">
        <v>27</v>
      </c>
      <c r="AG247" s="341">
        <v>0</v>
      </c>
      <c r="AH247" s="283" t="s">
        <v>2629</v>
      </c>
      <c r="AI247" s="283" t="s">
        <v>2630</v>
      </c>
      <c r="AJ247" s="297"/>
      <c r="AK247" s="283" t="s">
        <v>28</v>
      </c>
      <c r="AL247" s="283" t="s">
        <v>44</v>
      </c>
      <c r="AM247" s="283" t="s">
        <v>298</v>
      </c>
      <c r="AN247" s="283" t="s">
        <v>31</v>
      </c>
      <c r="AO247" s="283" t="s">
        <v>2632</v>
      </c>
      <c r="AP247" s="283" t="s">
        <v>131</v>
      </c>
      <c r="AQ247" s="283" t="s">
        <v>337</v>
      </c>
      <c r="AR247" s="283" t="s">
        <v>55</v>
      </c>
      <c r="AS247" s="403" t="s">
        <v>71</v>
      </c>
      <c r="AT247" s="283" t="s">
        <v>15794</v>
      </c>
      <c r="AU247" s="283" t="s">
        <v>16528</v>
      </c>
      <c r="AV247" s="283" t="s">
        <v>13913</v>
      </c>
      <c r="AW247" s="348">
        <v>0</v>
      </c>
      <c r="AX247" s="344" t="s">
        <v>16563</v>
      </c>
      <c r="AY247" s="283" t="s">
        <v>16564</v>
      </c>
      <c r="AZ247" s="283" t="s">
        <v>16565</v>
      </c>
      <c r="BA247" s="283" t="s">
        <v>36</v>
      </c>
      <c r="BB247" s="341">
        <v>2000</v>
      </c>
      <c r="BC247" s="283" t="s">
        <v>16564</v>
      </c>
      <c r="BD247" s="283" t="s">
        <v>16528</v>
      </c>
      <c r="BE247" s="322">
        <f t="shared" si="20"/>
        <v>274</v>
      </c>
      <c r="BF247" s="323">
        <f t="shared" si="21"/>
        <v>9.1333333333333329</v>
      </c>
    </row>
    <row r="248" spans="1:58" ht="15.75" customHeight="1" x14ac:dyDescent="0.25">
      <c r="A248" s="275" t="s">
        <v>11240</v>
      </c>
      <c r="B248" s="275">
        <v>82</v>
      </c>
      <c r="C248" s="275" t="s">
        <v>2527</v>
      </c>
      <c r="D248" s="275" t="s">
        <v>16680</v>
      </c>
      <c r="E248" s="275" t="s">
        <v>15551</v>
      </c>
      <c r="F248" s="275" t="s">
        <v>15053</v>
      </c>
      <c r="G248" s="275" t="s">
        <v>8711</v>
      </c>
      <c r="H248" s="275" t="s">
        <v>2509</v>
      </c>
      <c r="I248" s="324">
        <v>126336.38</v>
      </c>
      <c r="J248" s="324">
        <v>115000</v>
      </c>
      <c r="K248" s="289">
        <f t="shared" si="33"/>
        <v>11336.380000000005</v>
      </c>
      <c r="L248" s="289">
        <v>0</v>
      </c>
      <c r="M248" s="275" t="s">
        <v>16077</v>
      </c>
      <c r="N248" s="297" t="s">
        <v>7842</v>
      </c>
      <c r="O248" s="342">
        <v>1398913</v>
      </c>
      <c r="P248" s="283" t="s">
        <v>16664</v>
      </c>
      <c r="Q248" s="283" t="s">
        <v>16633</v>
      </c>
      <c r="R248" s="283" t="s">
        <v>2622</v>
      </c>
      <c r="S248" s="283" t="s">
        <v>16602</v>
      </c>
      <c r="T248" s="283" t="s">
        <v>16523</v>
      </c>
      <c r="U248" s="283" t="s">
        <v>12597</v>
      </c>
      <c r="V248" s="283"/>
      <c r="W248" s="348">
        <v>70000</v>
      </c>
      <c r="X248" s="348">
        <v>70000</v>
      </c>
      <c r="Y248" s="324">
        <v>0</v>
      </c>
      <c r="Z248" s="324">
        <v>0</v>
      </c>
      <c r="AA248" s="273">
        <v>0</v>
      </c>
      <c r="AB248" s="341">
        <v>70000</v>
      </c>
      <c r="AC248" s="283" t="s">
        <v>26</v>
      </c>
      <c r="AD248" s="341">
        <v>70000</v>
      </c>
      <c r="AE248" s="341">
        <v>0</v>
      </c>
      <c r="AF248" s="283" t="s">
        <v>27</v>
      </c>
      <c r="AG248" s="341">
        <v>0</v>
      </c>
      <c r="AH248" s="283" t="s">
        <v>2629</v>
      </c>
      <c r="AI248" s="283" t="s">
        <v>2630</v>
      </c>
      <c r="AJ248" s="297"/>
      <c r="AK248" s="283" t="s">
        <v>28</v>
      </c>
      <c r="AL248" s="283" t="s">
        <v>14244</v>
      </c>
      <c r="AM248" s="283" t="s">
        <v>12631</v>
      </c>
      <c r="AN248" s="283" t="s">
        <v>31</v>
      </c>
      <c r="AO248" s="283" t="s">
        <v>11746</v>
      </c>
      <c r="AP248" s="283" t="s">
        <v>32</v>
      </c>
      <c r="AQ248" s="283" t="s">
        <v>54</v>
      </c>
      <c r="AR248" s="283" t="s">
        <v>55</v>
      </c>
      <c r="AS248" s="403" t="s">
        <v>71</v>
      </c>
      <c r="AT248" s="283" t="s">
        <v>15794</v>
      </c>
      <c r="AU248" s="283" t="s">
        <v>16464</v>
      </c>
      <c r="AV248" s="283" t="s">
        <v>2643</v>
      </c>
      <c r="AW248" s="348">
        <v>0</v>
      </c>
      <c r="AX248" s="344" t="s">
        <v>16524</v>
      </c>
      <c r="AY248" s="283" t="s">
        <v>14464</v>
      </c>
      <c r="AZ248" s="283" t="s">
        <v>16525</v>
      </c>
      <c r="BA248" s="283" t="s">
        <v>36</v>
      </c>
      <c r="BB248" s="341">
        <v>70000</v>
      </c>
      <c r="BC248" s="283" t="s">
        <v>14464</v>
      </c>
      <c r="BD248" s="283" t="s">
        <v>16464</v>
      </c>
      <c r="BE248" s="322">
        <f t="shared" si="20"/>
        <v>1241</v>
      </c>
      <c r="BF248" s="323">
        <f t="shared" si="21"/>
        <v>41.366666666666667</v>
      </c>
    </row>
    <row r="249" spans="1:58" ht="15.75" customHeight="1" x14ac:dyDescent="0.25">
      <c r="A249" s="275" t="s">
        <v>11240</v>
      </c>
      <c r="B249" s="275">
        <v>14</v>
      </c>
      <c r="C249" s="275" t="s">
        <v>2528</v>
      </c>
      <c r="D249" s="275" t="s">
        <v>2531</v>
      </c>
      <c r="E249" s="275" t="s">
        <v>15553</v>
      </c>
      <c r="F249" s="275" t="s">
        <v>15053</v>
      </c>
      <c r="G249" s="270" t="s">
        <v>15560</v>
      </c>
      <c r="H249" s="278" t="s">
        <v>7456</v>
      </c>
      <c r="I249" s="285">
        <v>12195.42</v>
      </c>
      <c r="J249" s="285">
        <v>0</v>
      </c>
      <c r="K249" s="321">
        <f t="shared" si="33"/>
        <v>12195.42</v>
      </c>
      <c r="L249" s="289">
        <v>0</v>
      </c>
      <c r="M249" s="275" t="s">
        <v>16077</v>
      </c>
      <c r="N249" s="297" t="s">
        <v>7842</v>
      </c>
      <c r="O249" s="342">
        <v>1731519</v>
      </c>
      <c r="P249" s="283" t="s">
        <v>16665</v>
      </c>
      <c r="Q249" s="283" t="s">
        <v>16634</v>
      </c>
      <c r="R249" s="283" t="s">
        <v>2646</v>
      </c>
      <c r="S249" s="283" t="s">
        <v>16603</v>
      </c>
      <c r="T249" s="283" t="s">
        <v>16448</v>
      </c>
      <c r="U249" s="283" t="s">
        <v>16449</v>
      </c>
      <c r="V249" s="283"/>
      <c r="W249" s="348">
        <v>16000</v>
      </c>
      <c r="X249" s="348">
        <v>16000</v>
      </c>
      <c r="Y249" s="324">
        <v>0</v>
      </c>
      <c r="Z249" s="324">
        <v>0</v>
      </c>
      <c r="AA249" s="273">
        <v>0</v>
      </c>
      <c r="AB249" s="341">
        <v>16000</v>
      </c>
      <c r="AC249" s="283" t="s">
        <v>50</v>
      </c>
      <c r="AD249" s="341">
        <v>8000</v>
      </c>
      <c r="AE249" s="341">
        <v>0</v>
      </c>
      <c r="AF249" s="283" t="s">
        <v>27</v>
      </c>
      <c r="AG249" s="341">
        <v>0</v>
      </c>
      <c r="AH249" s="283" t="s">
        <v>2629</v>
      </c>
      <c r="AI249" s="283" t="s">
        <v>2630</v>
      </c>
      <c r="AJ249" s="297"/>
      <c r="AK249" s="283" t="s">
        <v>28</v>
      </c>
      <c r="AL249" s="283" t="s">
        <v>37</v>
      </c>
      <c r="AM249" s="283" t="s">
        <v>69</v>
      </c>
      <c r="AN249" s="283" t="s">
        <v>45</v>
      </c>
      <c r="AO249" s="283" t="s">
        <v>2632</v>
      </c>
      <c r="AP249" s="283" t="s">
        <v>131</v>
      </c>
      <c r="AQ249" s="283" t="s">
        <v>54</v>
      </c>
      <c r="AR249" s="283" t="s">
        <v>55</v>
      </c>
      <c r="AS249" s="403" t="s">
        <v>71</v>
      </c>
      <c r="AT249" s="283" t="s">
        <v>15794</v>
      </c>
      <c r="AU249" s="283" t="s">
        <v>16430</v>
      </c>
      <c r="AV249" s="283" t="s">
        <v>13534</v>
      </c>
      <c r="AW249" s="348">
        <v>0</v>
      </c>
      <c r="AX249" s="344" t="s">
        <v>16450</v>
      </c>
      <c r="AY249" s="283" t="s">
        <v>16451</v>
      </c>
      <c r="AZ249" s="283" t="s">
        <v>16452</v>
      </c>
      <c r="BA249" s="283" t="s">
        <v>36</v>
      </c>
      <c r="BB249" s="341">
        <v>16000</v>
      </c>
      <c r="BC249" s="283" t="s">
        <v>16451</v>
      </c>
      <c r="BD249" s="283" t="s">
        <v>16430</v>
      </c>
      <c r="BE249" s="322">
        <f t="shared" si="20"/>
        <v>561</v>
      </c>
      <c r="BF249" s="323">
        <f t="shared" si="21"/>
        <v>18.7</v>
      </c>
    </row>
    <row r="250" spans="1:58" s="363" customFormat="1" ht="15.75" customHeight="1" x14ac:dyDescent="0.25">
      <c r="A250" s="355" t="s">
        <v>11240</v>
      </c>
      <c r="B250" s="355">
        <v>14</v>
      </c>
      <c r="C250" s="355" t="s">
        <v>2528</v>
      </c>
      <c r="D250" s="355" t="s">
        <v>2531</v>
      </c>
      <c r="E250" s="355" t="s">
        <v>15553</v>
      </c>
      <c r="F250" s="355" t="s">
        <v>15064</v>
      </c>
      <c r="G250" s="355" t="s">
        <v>13987</v>
      </c>
      <c r="H250" s="355" t="s">
        <v>2509</v>
      </c>
      <c r="I250" s="335">
        <v>5378.02</v>
      </c>
      <c r="J250" s="335">
        <v>5000</v>
      </c>
      <c r="K250" s="356">
        <f t="shared" si="33"/>
        <v>378.02000000000044</v>
      </c>
      <c r="L250" s="356">
        <v>0</v>
      </c>
      <c r="M250" s="355" t="s">
        <v>16077</v>
      </c>
      <c r="N250" s="357" t="s">
        <v>7842</v>
      </c>
      <c r="O250" s="364">
        <v>1635748</v>
      </c>
      <c r="P250" s="358" t="s">
        <v>16666</v>
      </c>
      <c r="Q250" s="358" t="s">
        <v>4705</v>
      </c>
      <c r="R250" s="358" t="s">
        <v>2646</v>
      </c>
      <c r="S250" s="358" t="s">
        <v>7864</v>
      </c>
      <c r="T250" s="358" t="s">
        <v>16453</v>
      </c>
      <c r="U250" s="358" t="s">
        <v>16454</v>
      </c>
      <c r="V250" s="358"/>
      <c r="W250" s="365">
        <v>4387.49</v>
      </c>
      <c r="X250" s="365">
        <v>18720</v>
      </c>
      <c r="Y250" s="335">
        <v>0</v>
      </c>
      <c r="Z250" s="335">
        <v>0</v>
      </c>
      <c r="AA250" s="360">
        <v>0</v>
      </c>
      <c r="AB250" s="359">
        <v>4387.49</v>
      </c>
      <c r="AC250" s="358" t="s">
        <v>26</v>
      </c>
      <c r="AD250" s="359">
        <v>4387.49</v>
      </c>
      <c r="AE250" s="359">
        <v>0</v>
      </c>
      <c r="AF250" s="358" t="s">
        <v>27</v>
      </c>
      <c r="AG250" s="359">
        <v>0</v>
      </c>
      <c r="AH250" s="358" t="s">
        <v>2629</v>
      </c>
      <c r="AI250" s="358" t="s">
        <v>2630</v>
      </c>
      <c r="AJ250" s="357"/>
      <c r="AK250" s="358" t="s">
        <v>28</v>
      </c>
      <c r="AL250" s="358" t="s">
        <v>37</v>
      </c>
      <c r="AM250" s="358" t="s">
        <v>13405</v>
      </c>
      <c r="AN250" s="358" t="s">
        <v>31</v>
      </c>
      <c r="AO250" s="358" t="s">
        <v>2632</v>
      </c>
      <c r="AP250" s="358" t="s">
        <v>131</v>
      </c>
      <c r="AQ250" s="358" t="s">
        <v>639</v>
      </c>
      <c r="AR250" s="358" t="s">
        <v>40</v>
      </c>
      <c r="AS250" s="408" t="s">
        <v>41</v>
      </c>
      <c r="AT250" s="358" t="s">
        <v>15794</v>
      </c>
      <c r="AU250" s="358" t="s">
        <v>16430</v>
      </c>
      <c r="AV250" s="358" t="s">
        <v>2637</v>
      </c>
      <c r="AW250" s="365">
        <v>0</v>
      </c>
      <c r="AX250" s="358" t="s">
        <v>16455</v>
      </c>
      <c r="AY250" s="358" t="s">
        <v>9534</v>
      </c>
      <c r="AZ250" s="358" t="s">
        <v>16456</v>
      </c>
      <c r="BA250" s="358" t="s">
        <v>36</v>
      </c>
      <c r="BB250" s="359">
        <v>4387.49</v>
      </c>
      <c r="BC250" s="358" t="s">
        <v>9534</v>
      </c>
      <c r="BD250" s="358" t="s">
        <v>16430</v>
      </c>
      <c r="BE250" s="361">
        <f t="shared" si="20"/>
        <v>750</v>
      </c>
      <c r="BF250" s="362">
        <f t="shared" si="21"/>
        <v>25</v>
      </c>
    </row>
    <row r="251" spans="1:58" s="363" customFormat="1" ht="15.75" customHeight="1" x14ac:dyDescent="0.25">
      <c r="A251" s="355" t="s">
        <v>11240</v>
      </c>
      <c r="B251" s="355">
        <v>14</v>
      </c>
      <c r="C251" s="355" t="s">
        <v>2528</v>
      </c>
      <c r="D251" s="358" t="s">
        <v>16673</v>
      </c>
      <c r="E251" s="355" t="s">
        <v>15553</v>
      </c>
      <c r="F251" s="355" t="s">
        <v>15064</v>
      </c>
      <c r="G251" s="355" t="s">
        <v>13987</v>
      </c>
      <c r="H251" s="355" t="s">
        <v>57</v>
      </c>
      <c r="I251" s="335">
        <v>20900.830000000002</v>
      </c>
      <c r="J251" s="335">
        <v>20900.830000000002</v>
      </c>
      <c r="K251" s="356">
        <f t="shared" si="33"/>
        <v>0</v>
      </c>
      <c r="L251" s="356">
        <v>0</v>
      </c>
      <c r="M251" s="355" t="s">
        <v>16077</v>
      </c>
      <c r="N251" s="357" t="s">
        <v>7842</v>
      </c>
      <c r="O251" s="364">
        <v>1731392</v>
      </c>
      <c r="P251" s="358" t="s">
        <v>16667</v>
      </c>
      <c r="Q251" s="358" t="s">
        <v>16635</v>
      </c>
      <c r="R251" s="358" t="s">
        <v>2646</v>
      </c>
      <c r="S251" s="358" t="s">
        <v>16604</v>
      </c>
      <c r="T251" s="358" t="s">
        <v>16457</v>
      </c>
      <c r="U251" s="358" t="s">
        <v>16458</v>
      </c>
      <c r="V251" s="358"/>
      <c r="W251" s="365">
        <v>17838.93</v>
      </c>
      <c r="X251" s="365">
        <v>23268</v>
      </c>
      <c r="Y251" s="335">
        <v>0</v>
      </c>
      <c r="Z251" s="335">
        <v>0</v>
      </c>
      <c r="AA251" s="360">
        <v>0</v>
      </c>
      <c r="AB251" s="359">
        <v>17838.93</v>
      </c>
      <c r="AC251" s="358" t="s">
        <v>26</v>
      </c>
      <c r="AD251" s="359">
        <v>17838.93</v>
      </c>
      <c r="AE251" s="359">
        <v>0</v>
      </c>
      <c r="AF251" s="358" t="s">
        <v>27</v>
      </c>
      <c r="AG251" s="359">
        <v>0</v>
      </c>
      <c r="AH251" s="358" t="s">
        <v>2629</v>
      </c>
      <c r="AI251" s="358" t="s">
        <v>2630</v>
      </c>
      <c r="AJ251" s="357"/>
      <c r="AK251" s="358" t="s">
        <v>28</v>
      </c>
      <c r="AL251" s="358" t="s">
        <v>37</v>
      </c>
      <c r="AM251" s="358" t="s">
        <v>12630</v>
      </c>
      <c r="AN251" s="358" t="s">
        <v>31</v>
      </c>
      <c r="AO251" s="358" t="s">
        <v>2632</v>
      </c>
      <c r="AP251" s="358" t="s">
        <v>131</v>
      </c>
      <c r="AQ251" s="358" t="s">
        <v>16459</v>
      </c>
      <c r="AR251" s="358" t="s">
        <v>89</v>
      </c>
      <c r="AS251" s="408" t="s">
        <v>10384</v>
      </c>
      <c r="AT251" s="358" t="s">
        <v>15794</v>
      </c>
      <c r="AU251" s="358" t="s">
        <v>16430</v>
      </c>
      <c r="AV251" s="358" t="s">
        <v>13910</v>
      </c>
      <c r="AW251" s="365">
        <v>0</v>
      </c>
      <c r="AX251" s="358" t="s">
        <v>16460</v>
      </c>
      <c r="AY251" s="358" t="s">
        <v>16461</v>
      </c>
      <c r="AZ251" s="358" t="s">
        <v>16462</v>
      </c>
      <c r="BA251" s="358" t="s">
        <v>36</v>
      </c>
      <c r="BB251" s="359">
        <v>17838.93</v>
      </c>
      <c r="BC251" s="358" t="s">
        <v>16461</v>
      </c>
      <c r="BD251" s="358" t="s">
        <v>16430</v>
      </c>
      <c r="BE251" s="361">
        <f t="shared" si="20"/>
        <v>552</v>
      </c>
      <c r="BF251" s="362">
        <f t="shared" si="21"/>
        <v>18.399999999999999</v>
      </c>
    </row>
    <row r="252" spans="1:58" ht="15.75" customHeight="1" x14ac:dyDescent="0.25">
      <c r="A252" s="275" t="s">
        <v>11240</v>
      </c>
      <c r="B252" s="275">
        <v>14</v>
      </c>
      <c r="C252" s="275" t="s">
        <v>2528</v>
      </c>
      <c r="D252" s="275" t="s">
        <v>16681</v>
      </c>
      <c r="E252" s="275" t="s">
        <v>15553</v>
      </c>
      <c r="F252" s="275" t="s">
        <v>15053</v>
      </c>
      <c r="G252" s="275" t="s">
        <v>8975</v>
      </c>
      <c r="H252" s="278" t="s">
        <v>7456</v>
      </c>
      <c r="I252" s="285">
        <v>2163.71</v>
      </c>
      <c r="J252" s="285">
        <v>0</v>
      </c>
      <c r="K252" s="321">
        <f t="shared" si="33"/>
        <v>2163.71</v>
      </c>
      <c r="L252" s="289">
        <v>0</v>
      </c>
      <c r="M252" s="275" t="s">
        <v>16077</v>
      </c>
      <c r="N252" s="297" t="s">
        <v>7842</v>
      </c>
      <c r="O252" s="342">
        <v>1972999</v>
      </c>
      <c r="P252" s="283" t="s">
        <v>16668</v>
      </c>
      <c r="Q252" s="283" t="s">
        <v>16636</v>
      </c>
      <c r="R252" s="283" t="s">
        <v>2646</v>
      </c>
      <c r="S252" s="283" t="s">
        <v>16605</v>
      </c>
      <c r="T252" s="283" t="s">
        <v>16572</v>
      </c>
      <c r="U252" s="283" t="s">
        <v>9699</v>
      </c>
      <c r="V252" s="283"/>
      <c r="W252" s="348">
        <v>3705</v>
      </c>
      <c r="X252" s="348">
        <v>3705</v>
      </c>
      <c r="Y252" s="324">
        <v>0</v>
      </c>
      <c r="Z252" s="324">
        <v>0</v>
      </c>
      <c r="AA252" s="273">
        <v>0</v>
      </c>
      <c r="AB252" s="341">
        <v>3705</v>
      </c>
      <c r="AC252" s="283" t="s">
        <v>50</v>
      </c>
      <c r="AD252" s="341">
        <v>1852.5</v>
      </c>
      <c r="AE252" s="341">
        <v>0</v>
      </c>
      <c r="AF252" s="283" t="s">
        <v>27</v>
      </c>
      <c r="AG252" s="341">
        <v>0</v>
      </c>
      <c r="AH252" s="283" t="s">
        <v>2629</v>
      </c>
      <c r="AI252" s="283" t="s">
        <v>2630</v>
      </c>
      <c r="AJ252" s="297"/>
      <c r="AK252" s="283" t="s">
        <v>28</v>
      </c>
      <c r="AL252" s="283" t="s">
        <v>37</v>
      </c>
      <c r="AM252" s="283" t="s">
        <v>38</v>
      </c>
      <c r="AN252" s="283" t="s">
        <v>31</v>
      </c>
      <c r="AO252" s="283" t="s">
        <v>2634</v>
      </c>
      <c r="AP252" s="283" t="s">
        <v>32</v>
      </c>
      <c r="AQ252" s="283" t="s">
        <v>77</v>
      </c>
      <c r="AR252" s="283" t="s">
        <v>34</v>
      </c>
      <c r="AS252" s="403" t="s">
        <v>71</v>
      </c>
      <c r="AT252" s="283" t="s">
        <v>15794</v>
      </c>
      <c r="AU252" s="283" t="s">
        <v>16568</v>
      </c>
      <c r="AV252" s="283" t="s">
        <v>13535</v>
      </c>
      <c r="AW252" s="348">
        <v>0</v>
      </c>
      <c r="AX252" s="344" t="s">
        <v>16573</v>
      </c>
      <c r="AY252" s="283" t="s">
        <v>16574</v>
      </c>
      <c r="AZ252" s="283" t="s">
        <v>16575</v>
      </c>
      <c r="BA252" s="283" t="s">
        <v>36</v>
      </c>
      <c r="BB252" s="341">
        <v>3705</v>
      </c>
      <c r="BC252" s="283" t="s">
        <v>16574</v>
      </c>
      <c r="BD252" s="283" t="s">
        <v>16568</v>
      </c>
      <c r="BE252" s="322">
        <f t="shared" ref="BE252:BE315" si="34">BD252-BC252</f>
        <v>261</v>
      </c>
      <c r="BF252" s="323">
        <f t="shared" ref="BF252:BF315" si="35">BE252/30</f>
        <v>8.6999999999999993</v>
      </c>
    </row>
    <row r="253" spans="1:58" s="366" customFormat="1" ht="15.75" customHeight="1" x14ac:dyDescent="0.25">
      <c r="A253" s="355" t="s">
        <v>11714</v>
      </c>
      <c r="B253" s="355">
        <v>14</v>
      </c>
      <c r="C253" s="355" t="s">
        <v>2528</v>
      </c>
      <c r="D253" s="355" t="s">
        <v>2531</v>
      </c>
      <c r="E253" s="355" t="s">
        <v>16424</v>
      </c>
      <c r="F253" s="355" t="s">
        <v>15064</v>
      </c>
      <c r="G253" s="355" t="s">
        <v>13987</v>
      </c>
      <c r="H253" s="355" t="s">
        <v>57</v>
      </c>
      <c r="I253" s="335">
        <v>82652.850000000006</v>
      </c>
      <c r="J253" s="335">
        <v>82652.850000000006</v>
      </c>
      <c r="K253" s="356">
        <f>I253-J253</f>
        <v>0</v>
      </c>
      <c r="L253" s="356">
        <v>10580.18</v>
      </c>
      <c r="M253" s="355" t="s">
        <v>16070</v>
      </c>
      <c r="N253" s="357" t="s">
        <v>7842</v>
      </c>
      <c r="O253" s="358">
        <v>1569446</v>
      </c>
      <c r="P253" s="358" t="s">
        <v>16683</v>
      </c>
      <c r="Q253" s="358" t="s">
        <v>16756</v>
      </c>
      <c r="R253" s="358" t="s">
        <v>2646</v>
      </c>
      <c r="S253" s="358" t="s">
        <v>16828</v>
      </c>
      <c r="T253" s="358" t="s">
        <v>16898</v>
      </c>
      <c r="U253" s="358" t="s">
        <v>16967</v>
      </c>
      <c r="V253" s="358"/>
      <c r="W253" s="359">
        <v>208153.5</v>
      </c>
      <c r="X253" s="359">
        <v>219530</v>
      </c>
      <c r="Y253" s="335">
        <v>0</v>
      </c>
      <c r="Z253" s="335">
        <v>0</v>
      </c>
      <c r="AA253" s="335">
        <v>0</v>
      </c>
      <c r="AB253" s="359">
        <v>82652.850000000006</v>
      </c>
      <c r="AC253" s="358" t="s">
        <v>26</v>
      </c>
      <c r="AD253" s="359">
        <v>82652.850000000006</v>
      </c>
      <c r="AE253" s="359">
        <v>0</v>
      </c>
      <c r="AF253" s="358" t="s">
        <v>27</v>
      </c>
      <c r="AG253" s="359">
        <v>0</v>
      </c>
      <c r="AH253" s="358" t="s">
        <v>2629</v>
      </c>
      <c r="AI253" s="358" t="s">
        <v>2630</v>
      </c>
      <c r="AJ253" s="357"/>
      <c r="AK253" s="358" t="s">
        <v>28</v>
      </c>
      <c r="AL253" s="358" t="s">
        <v>37</v>
      </c>
      <c r="AM253" s="358" t="s">
        <v>276</v>
      </c>
      <c r="AN253" s="358" t="s">
        <v>31</v>
      </c>
      <c r="AO253" s="358" t="s">
        <v>2634</v>
      </c>
      <c r="AP253" s="358" t="s">
        <v>32</v>
      </c>
      <c r="AQ253" s="358" t="s">
        <v>334</v>
      </c>
      <c r="AR253" s="358" t="s">
        <v>34</v>
      </c>
      <c r="AS253" s="408" t="s">
        <v>71</v>
      </c>
      <c r="AT253" s="358" t="s">
        <v>15794</v>
      </c>
      <c r="AU253" s="358" t="s">
        <v>17025</v>
      </c>
      <c r="AV253" s="358" t="s">
        <v>13913</v>
      </c>
      <c r="AW253" s="359">
        <v>0</v>
      </c>
      <c r="AX253" s="358" t="s">
        <v>17033</v>
      </c>
      <c r="AY253" s="358" t="s">
        <v>17106</v>
      </c>
      <c r="AZ253" s="358" t="s">
        <v>17173</v>
      </c>
      <c r="BA253" s="358" t="s">
        <v>36</v>
      </c>
      <c r="BB253" s="359">
        <v>208153.5</v>
      </c>
      <c r="BC253" s="358" t="s">
        <v>17106</v>
      </c>
      <c r="BD253" s="358" t="s">
        <v>17025</v>
      </c>
      <c r="BE253" s="361">
        <f t="shared" si="34"/>
        <v>847</v>
      </c>
      <c r="BF253" s="362">
        <f t="shared" si="35"/>
        <v>28.233333333333334</v>
      </c>
    </row>
    <row r="254" spans="1:58" s="353" customFormat="1" ht="15.75" customHeight="1" x14ac:dyDescent="0.25">
      <c r="A254" s="275" t="s">
        <v>11714</v>
      </c>
      <c r="B254" s="275">
        <v>14</v>
      </c>
      <c r="C254" s="275" t="s">
        <v>2528</v>
      </c>
      <c r="D254" s="275" t="s">
        <v>16673</v>
      </c>
      <c r="E254" s="275" t="s">
        <v>17250</v>
      </c>
      <c r="F254" s="275" t="s">
        <v>15053</v>
      </c>
      <c r="G254" s="275" t="s">
        <v>17251</v>
      </c>
      <c r="H254" s="275" t="s">
        <v>57</v>
      </c>
      <c r="I254" s="324">
        <v>4278.67</v>
      </c>
      <c r="J254" s="324">
        <v>4278.67</v>
      </c>
      <c r="K254" s="289">
        <f t="shared" ref="K254:K317" si="36">I254-J254</f>
        <v>0</v>
      </c>
      <c r="L254" s="289"/>
      <c r="M254" s="275" t="s">
        <v>17257</v>
      </c>
      <c r="N254" s="297" t="s">
        <v>7842</v>
      </c>
      <c r="O254" s="283">
        <v>1397534</v>
      </c>
      <c r="P254" s="283" t="s">
        <v>16684</v>
      </c>
      <c r="Q254" s="283" t="s">
        <v>16757</v>
      </c>
      <c r="R254" s="283" t="s">
        <v>2646</v>
      </c>
      <c r="S254" s="283" t="s">
        <v>16829</v>
      </c>
      <c r="T254" s="283" t="s">
        <v>16899</v>
      </c>
      <c r="U254" s="283" t="s">
        <v>16968</v>
      </c>
      <c r="V254" s="283"/>
      <c r="W254" s="341">
        <v>14950</v>
      </c>
      <c r="X254" s="341">
        <v>14950</v>
      </c>
      <c r="Y254" s="324">
        <v>0</v>
      </c>
      <c r="Z254" s="324">
        <v>0</v>
      </c>
      <c r="AA254" s="324">
        <v>0</v>
      </c>
      <c r="AB254" s="341">
        <v>4278.67</v>
      </c>
      <c r="AC254" s="283" t="s">
        <v>26</v>
      </c>
      <c r="AD254" s="341">
        <v>4278.67</v>
      </c>
      <c r="AE254" s="341">
        <v>0</v>
      </c>
      <c r="AF254" s="283" t="s">
        <v>27</v>
      </c>
      <c r="AG254" s="341">
        <v>0</v>
      </c>
      <c r="AH254" s="283" t="s">
        <v>2629</v>
      </c>
      <c r="AI254" s="283" t="s">
        <v>2625</v>
      </c>
      <c r="AJ254" s="283" t="s">
        <v>2626</v>
      </c>
      <c r="AK254" s="283" t="s">
        <v>28</v>
      </c>
      <c r="AL254" s="283" t="s">
        <v>37</v>
      </c>
      <c r="AM254" s="283" t="s">
        <v>151</v>
      </c>
      <c r="AN254" s="283" t="s">
        <v>31</v>
      </c>
      <c r="AO254" s="283" t="s">
        <v>2632</v>
      </c>
      <c r="AP254" s="283" t="s">
        <v>139</v>
      </c>
      <c r="AQ254" s="283" t="s">
        <v>77</v>
      </c>
      <c r="AR254" s="283" t="s">
        <v>34</v>
      </c>
      <c r="AS254" s="403" t="s">
        <v>71</v>
      </c>
      <c r="AT254" s="283" t="s">
        <v>15794</v>
      </c>
      <c r="AU254" s="283" t="s">
        <v>17025</v>
      </c>
      <c r="AV254" s="283" t="s">
        <v>13913</v>
      </c>
      <c r="AW254" s="341">
        <v>0</v>
      </c>
      <c r="AX254" s="283" t="s">
        <v>17034</v>
      </c>
      <c r="AY254" s="283" t="s">
        <v>17107</v>
      </c>
      <c r="AZ254" s="283" t="s">
        <v>17174</v>
      </c>
      <c r="BA254" s="283" t="s">
        <v>36</v>
      </c>
      <c r="BB254" s="341">
        <v>14950</v>
      </c>
      <c r="BC254" s="283" t="s">
        <v>17107</v>
      </c>
      <c r="BD254" s="283" t="s">
        <v>17025</v>
      </c>
      <c r="BE254" s="322">
        <f t="shared" si="34"/>
        <v>1483</v>
      </c>
      <c r="BF254" s="323">
        <f t="shared" si="35"/>
        <v>49.43333333333333</v>
      </c>
    </row>
    <row r="255" spans="1:58" s="353" customFormat="1" ht="15.75" customHeight="1" x14ac:dyDescent="0.25">
      <c r="A255" s="275" t="s">
        <v>11714</v>
      </c>
      <c r="B255" s="275">
        <v>14</v>
      </c>
      <c r="C255" s="275" t="s">
        <v>2528</v>
      </c>
      <c r="D255" s="275" t="s">
        <v>2531</v>
      </c>
      <c r="E255" s="275" t="s">
        <v>15559</v>
      </c>
      <c r="F255" s="275" t="s">
        <v>15053</v>
      </c>
      <c r="G255" s="275" t="s">
        <v>8975</v>
      </c>
      <c r="H255" s="275" t="s">
        <v>57</v>
      </c>
      <c r="I255" s="324">
        <v>13823.94</v>
      </c>
      <c r="J255" s="324">
        <v>13823.94</v>
      </c>
      <c r="K255" s="289">
        <f t="shared" si="36"/>
        <v>0</v>
      </c>
      <c r="L255" s="289">
        <v>2073.59</v>
      </c>
      <c r="M255" s="275" t="s">
        <v>16068</v>
      </c>
      <c r="N255" s="297" t="s">
        <v>7842</v>
      </c>
      <c r="O255" s="283">
        <v>1486376</v>
      </c>
      <c r="P255" s="283" t="s">
        <v>16685</v>
      </c>
      <c r="Q255" s="283" t="s">
        <v>16758</v>
      </c>
      <c r="R255" s="283" t="s">
        <v>2646</v>
      </c>
      <c r="S255" s="283" t="s">
        <v>16830</v>
      </c>
      <c r="T255" s="283" t="s">
        <v>16900</v>
      </c>
      <c r="U255" s="283" t="s">
        <v>12127</v>
      </c>
      <c r="V255" s="283"/>
      <c r="W255" s="341">
        <v>8349</v>
      </c>
      <c r="X255" s="341">
        <v>8349</v>
      </c>
      <c r="Y255" s="324">
        <v>0</v>
      </c>
      <c r="Z255" s="324">
        <v>0</v>
      </c>
      <c r="AA255" s="324">
        <v>0</v>
      </c>
      <c r="AB255" s="341">
        <v>8349</v>
      </c>
      <c r="AC255" s="283" t="s">
        <v>26</v>
      </c>
      <c r="AD255" s="341">
        <v>8349</v>
      </c>
      <c r="AE255" s="341">
        <v>0</v>
      </c>
      <c r="AF255" s="283" t="s">
        <v>27</v>
      </c>
      <c r="AG255" s="341">
        <v>0</v>
      </c>
      <c r="AH255" s="283" t="s">
        <v>2629</v>
      </c>
      <c r="AI255" s="283" t="s">
        <v>2625</v>
      </c>
      <c r="AJ255" s="283" t="s">
        <v>2626</v>
      </c>
      <c r="AK255" s="283" t="s">
        <v>28</v>
      </c>
      <c r="AL255" s="283" t="s">
        <v>37</v>
      </c>
      <c r="AM255" s="283" t="s">
        <v>151</v>
      </c>
      <c r="AN255" s="283" t="s">
        <v>45</v>
      </c>
      <c r="AO255" s="283" t="s">
        <v>2634</v>
      </c>
      <c r="AP255" s="283" t="s">
        <v>32</v>
      </c>
      <c r="AQ255" s="283" t="s">
        <v>4991</v>
      </c>
      <c r="AR255" s="283" t="s">
        <v>34</v>
      </c>
      <c r="AS255" s="403" t="s">
        <v>71</v>
      </c>
      <c r="AT255" s="283" t="s">
        <v>15794</v>
      </c>
      <c r="AU255" s="283" t="s">
        <v>17025</v>
      </c>
      <c r="AV255" s="283" t="s">
        <v>13910</v>
      </c>
      <c r="AW255" s="341">
        <v>0</v>
      </c>
      <c r="AX255" s="283" t="s">
        <v>17035</v>
      </c>
      <c r="AY255" s="283" t="s">
        <v>9911</v>
      </c>
      <c r="AZ255" s="283" t="s">
        <v>17175</v>
      </c>
      <c r="BA255" s="283" t="s">
        <v>36</v>
      </c>
      <c r="BB255" s="341">
        <v>8349</v>
      </c>
      <c r="BC255" s="283" t="s">
        <v>9911</v>
      </c>
      <c r="BD255" s="283" t="s">
        <v>17025</v>
      </c>
      <c r="BE255" s="322">
        <f t="shared" si="34"/>
        <v>1057</v>
      </c>
      <c r="BF255" s="323">
        <f t="shared" si="35"/>
        <v>35.233333333333334</v>
      </c>
    </row>
    <row r="256" spans="1:58" s="353" customFormat="1" ht="15.75" customHeight="1" x14ac:dyDescent="0.25">
      <c r="A256" s="275" t="s">
        <v>11714</v>
      </c>
      <c r="B256" s="275">
        <v>14</v>
      </c>
      <c r="C256" s="275" t="s">
        <v>2528</v>
      </c>
      <c r="D256" s="275" t="s">
        <v>2531</v>
      </c>
      <c r="E256" s="275" t="s">
        <v>15553</v>
      </c>
      <c r="F256" s="275" t="s">
        <v>15053</v>
      </c>
      <c r="G256" s="275" t="s">
        <v>8711</v>
      </c>
      <c r="H256" s="275" t="s">
        <v>57</v>
      </c>
      <c r="I256" s="324">
        <v>4360.1499999999996</v>
      </c>
      <c r="J256" s="324">
        <v>4360.1499999999996</v>
      </c>
      <c r="K256" s="289">
        <f t="shared" si="36"/>
        <v>0</v>
      </c>
      <c r="L256" s="289">
        <v>0</v>
      </c>
      <c r="M256" s="275" t="s">
        <v>16077</v>
      </c>
      <c r="N256" s="297" t="s">
        <v>7842</v>
      </c>
      <c r="O256" s="283">
        <v>1807535</v>
      </c>
      <c r="P256" s="283" t="s">
        <v>16686</v>
      </c>
      <c r="Q256" s="283" t="s">
        <v>16759</v>
      </c>
      <c r="R256" s="283" t="s">
        <v>2646</v>
      </c>
      <c r="S256" s="283" t="s">
        <v>16831</v>
      </c>
      <c r="T256" s="283" t="s">
        <v>16901</v>
      </c>
      <c r="U256" s="283" t="s">
        <v>16969</v>
      </c>
      <c r="V256" s="283"/>
      <c r="W256" s="341">
        <v>17250</v>
      </c>
      <c r="X256" s="341">
        <v>17250</v>
      </c>
      <c r="Y256" s="324">
        <v>0</v>
      </c>
      <c r="Z256" s="324">
        <v>0</v>
      </c>
      <c r="AA256" s="324">
        <v>0</v>
      </c>
      <c r="AB256" s="341">
        <v>3899.19</v>
      </c>
      <c r="AC256" s="283" t="s">
        <v>26</v>
      </c>
      <c r="AD256" s="341">
        <v>3899.19</v>
      </c>
      <c r="AE256" s="341">
        <v>0</v>
      </c>
      <c r="AF256" s="283" t="s">
        <v>27</v>
      </c>
      <c r="AG256" s="341">
        <v>0</v>
      </c>
      <c r="AH256" s="283" t="s">
        <v>2629</v>
      </c>
      <c r="AI256" s="283" t="s">
        <v>2625</v>
      </c>
      <c r="AJ256" s="283" t="s">
        <v>2626</v>
      </c>
      <c r="AK256" s="283" t="s">
        <v>28</v>
      </c>
      <c r="AL256" s="283" t="s">
        <v>37</v>
      </c>
      <c r="AM256" s="283" t="s">
        <v>151</v>
      </c>
      <c r="AN256" s="283" t="s">
        <v>31</v>
      </c>
      <c r="AO256" s="283" t="s">
        <v>2632</v>
      </c>
      <c r="AP256" s="283" t="s">
        <v>139</v>
      </c>
      <c r="AQ256" s="283" t="s">
        <v>150</v>
      </c>
      <c r="AR256" s="283" t="s">
        <v>34</v>
      </c>
      <c r="AS256" s="403" t="s">
        <v>71</v>
      </c>
      <c r="AT256" s="283" t="s">
        <v>15794</v>
      </c>
      <c r="AU256" s="283" t="s">
        <v>17025</v>
      </c>
      <c r="AV256" s="283" t="s">
        <v>13913</v>
      </c>
      <c r="AW256" s="341">
        <v>0</v>
      </c>
      <c r="AX256" s="283" t="s">
        <v>17036</v>
      </c>
      <c r="AY256" s="283" t="s">
        <v>17108</v>
      </c>
      <c r="AZ256" s="283" t="s">
        <v>17176</v>
      </c>
      <c r="BA256" s="283" t="s">
        <v>36</v>
      </c>
      <c r="BB256" s="341">
        <v>17250</v>
      </c>
      <c r="BC256" s="283" t="s">
        <v>17108</v>
      </c>
      <c r="BD256" s="283" t="s">
        <v>17025</v>
      </c>
      <c r="BE256" s="322">
        <f t="shared" si="34"/>
        <v>436</v>
      </c>
      <c r="BF256" s="323">
        <f t="shared" si="35"/>
        <v>14.533333333333333</v>
      </c>
    </row>
    <row r="257" spans="1:58" s="366" customFormat="1" ht="15.75" customHeight="1" x14ac:dyDescent="0.25">
      <c r="A257" s="355" t="s">
        <v>11714</v>
      </c>
      <c r="B257" s="355">
        <v>14</v>
      </c>
      <c r="C257" s="355" t="s">
        <v>2528</v>
      </c>
      <c r="D257" s="355" t="s">
        <v>16673</v>
      </c>
      <c r="E257" s="355" t="s">
        <v>15553</v>
      </c>
      <c r="F257" s="355" t="s">
        <v>15064</v>
      </c>
      <c r="G257" s="355" t="s">
        <v>13987</v>
      </c>
      <c r="H257" s="355" t="s">
        <v>7456</v>
      </c>
      <c r="I257" s="335">
        <v>15049.18</v>
      </c>
      <c r="J257" s="335">
        <v>0</v>
      </c>
      <c r="K257" s="356">
        <f t="shared" si="36"/>
        <v>15049.18</v>
      </c>
      <c r="L257" s="356">
        <v>0</v>
      </c>
      <c r="M257" s="355"/>
      <c r="N257" s="357" t="s">
        <v>7842</v>
      </c>
      <c r="O257" s="358">
        <v>1689345</v>
      </c>
      <c r="P257" s="358" t="s">
        <v>16687</v>
      </c>
      <c r="Q257" s="358" t="s">
        <v>16760</v>
      </c>
      <c r="R257" s="358" t="s">
        <v>2646</v>
      </c>
      <c r="S257" s="358" t="s">
        <v>16832</v>
      </c>
      <c r="T257" s="358" t="s">
        <v>16902</v>
      </c>
      <c r="U257" s="358" t="s">
        <v>16970</v>
      </c>
      <c r="V257" s="358"/>
      <c r="W257" s="359">
        <v>10898</v>
      </c>
      <c r="X257" s="359">
        <v>11422</v>
      </c>
      <c r="Y257" s="335">
        <v>0</v>
      </c>
      <c r="Z257" s="335">
        <v>0</v>
      </c>
      <c r="AA257" s="335">
        <v>0</v>
      </c>
      <c r="AB257" s="359">
        <v>10898</v>
      </c>
      <c r="AC257" s="358" t="s">
        <v>50</v>
      </c>
      <c r="AD257" s="359">
        <v>5449</v>
      </c>
      <c r="AE257" s="359">
        <v>0</v>
      </c>
      <c r="AF257" s="358" t="s">
        <v>27</v>
      </c>
      <c r="AG257" s="359">
        <v>0</v>
      </c>
      <c r="AH257" s="358" t="s">
        <v>2629</v>
      </c>
      <c r="AI257" s="358" t="s">
        <v>2630</v>
      </c>
      <c r="AJ257" s="357"/>
      <c r="AK257" s="358" t="s">
        <v>28</v>
      </c>
      <c r="AL257" s="358" t="s">
        <v>37</v>
      </c>
      <c r="AM257" s="358" t="s">
        <v>151</v>
      </c>
      <c r="AN257" s="358" t="s">
        <v>31</v>
      </c>
      <c r="AO257" s="358" t="s">
        <v>2634</v>
      </c>
      <c r="AP257" s="358" t="s">
        <v>32</v>
      </c>
      <c r="AQ257" s="358" t="s">
        <v>150</v>
      </c>
      <c r="AR257" s="358" t="s">
        <v>34</v>
      </c>
      <c r="AS257" s="408" t="s">
        <v>71</v>
      </c>
      <c r="AT257" s="358" t="s">
        <v>15794</v>
      </c>
      <c r="AU257" s="358" t="s">
        <v>17026</v>
      </c>
      <c r="AV257" s="358" t="s">
        <v>13535</v>
      </c>
      <c r="AW257" s="359">
        <v>0</v>
      </c>
      <c r="AX257" s="358" t="s">
        <v>17037</v>
      </c>
      <c r="AY257" s="358" t="s">
        <v>17109</v>
      </c>
      <c r="AZ257" s="358" t="s">
        <v>17177</v>
      </c>
      <c r="BA257" s="358" t="s">
        <v>36</v>
      </c>
      <c r="BB257" s="359">
        <v>10898</v>
      </c>
      <c r="BC257" s="358" t="s">
        <v>17109</v>
      </c>
      <c r="BD257" s="358" t="s">
        <v>17026</v>
      </c>
      <c r="BE257" s="361">
        <f t="shared" si="34"/>
        <v>654</v>
      </c>
      <c r="BF257" s="362">
        <f t="shared" si="35"/>
        <v>21.8</v>
      </c>
    </row>
    <row r="258" spans="1:58" s="366" customFormat="1" ht="15.75" customHeight="1" x14ac:dyDescent="0.25">
      <c r="A258" s="355" t="s">
        <v>11714</v>
      </c>
      <c r="B258" s="355">
        <v>14</v>
      </c>
      <c r="C258" s="355" t="s">
        <v>2528</v>
      </c>
      <c r="D258" s="355" t="s">
        <v>11360</v>
      </c>
      <c r="E258" s="355" t="s">
        <v>15553</v>
      </c>
      <c r="F258" s="355" t="s">
        <v>15064</v>
      </c>
      <c r="G258" s="355" t="s">
        <v>13987</v>
      </c>
      <c r="H258" s="355" t="s">
        <v>7456</v>
      </c>
      <c r="I258" s="335">
        <v>2907.81</v>
      </c>
      <c r="J258" s="335">
        <v>0</v>
      </c>
      <c r="K258" s="356">
        <f t="shared" si="36"/>
        <v>2907.81</v>
      </c>
      <c r="L258" s="356">
        <v>0</v>
      </c>
      <c r="M258" s="355"/>
      <c r="N258" s="357" t="s">
        <v>7842</v>
      </c>
      <c r="O258" s="358">
        <v>1925649</v>
      </c>
      <c r="P258" s="358" t="s">
        <v>16688</v>
      </c>
      <c r="Q258" s="358" t="s">
        <v>16761</v>
      </c>
      <c r="R258" s="358" t="s">
        <v>2646</v>
      </c>
      <c r="S258" s="358" t="s">
        <v>16833</v>
      </c>
      <c r="T258" s="358" t="s">
        <v>16903</v>
      </c>
      <c r="U258" s="358" t="s">
        <v>9596</v>
      </c>
      <c r="V258" s="358"/>
      <c r="W258" s="359">
        <v>2546.59</v>
      </c>
      <c r="X258" s="359">
        <v>6000</v>
      </c>
      <c r="Y258" s="335">
        <v>0</v>
      </c>
      <c r="Z258" s="335">
        <v>0</v>
      </c>
      <c r="AA258" s="335">
        <v>0</v>
      </c>
      <c r="AB258" s="359">
        <v>2546.59</v>
      </c>
      <c r="AC258" s="358" t="s">
        <v>50</v>
      </c>
      <c r="AD258" s="359">
        <v>1273.3</v>
      </c>
      <c r="AE258" s="359">
        <v>0</v>
      </c>
      <c r="AF258" s="358" t="s">
        <v>27</v>
      </c>
      <c r="AG258" s="359">
        <v>0</v>
      </c>
      <c r="AH258" s="358" t="s">
        <v>2629</v>
      </c>
      <c r="AI258" s="358" t="s">
        <v>2630</v>
      </c>
      <c r="AJ258" s="357"/>
      <c r="AK258" s="358" t="s">
        <v>28</v>
      </c>
      <c r="AL258" s="358" t="s">
        <v>37</v>
      </c>
      <c r="AM258" s="358" t="s">
        <v>151</v>
      </c>
      <c r="AN258" s="358" t="s">
        <v>31</v>
      </c>
      <c r="AO258" s="358" t="s">
        <v>2632</v>
      </c>
      <c r="AP258" s="358" t="s">
        <v>139</v>
      </c>
      <c r="AQ258" s="358" t="s">
        <v>292</v>
      </c>
      <c r="AR258" s="358" t="s">
        <v>34</v>
      </c>
      <c r="AS258" s="408" t="s">
        <v>71</v>
      </c>
      <c r="AT258" s="358" t="s">
        <v>15794</v>
      </c>
      <c r="AU258" s="358" t="s">
        <v>17026</v>
      </c>
      <c r="AV258" s="358" t="s">
        <v>13535</v>
      </c>
      <c r="AW258" s="359">
        <v>0</v>
      </c>
      <c r="AX258" s="358" t="s">
        <v>17038</v>
      </c>
      <c r="AY258" s="358" t="s">
        <v>17110</v>
      </c>
      <c r="AZ258" s="358" t="s">
        <v>17178</v>
      </c>
      <c r="BA258" s="358" t="s">
        <v>36</v>
      </c>
      <c r="BB258" s="359">
        <v>2546.59</v>
      </c>
      <c r="BC258" s="358" t="s">
        <v>17110</v>
      </c>
      <c r="BD258" s="358" t="s">
        <v>17026</v>
      </c>
      <c r="BE258" s="361">
        <f t="shared" si="34"/>
        <v>263</v>
      </c>
      <c r="BF258" s="362">
        <f t="shared" si="35"/>
        <v>8.7666666666666675</v>
      </c>
    </row>
    <row r="259" spans="1:58" s="366" customFormat="1" ht="15.75" customHeight="1" x14ac:dyDescent="0.25">
      <c r="A259" s="355" t="s">
        <v>11714</v>
      </c>
      <c r="B259" s="355">
        <v>14</v>
      </c>
      <c r="C259" s="355" t="s">
        <v>2528</v>
      </c>
      <c r="D259" s="355" t="s">
        <v>16673</v>
      </c>
      <c r="E259" s="355" t="s">
        <v>15559</v>
      </c>
      <c r="F259" s="355" t="s">
        <v>15064</v>
      </c>
      <c r="G259" s="355" t="s">
        <v>13987</v>
      </c>
      <c r="H259" s="355" t="s">
        <v>57</v>
      </c>
      <c r="I259" s="335">
        <v>1857.15</v>
      </c>
      <c r="J259" s="335">
        <v>1857.15</v>
      </c>
      <c r="K259" s="356">
        <f t="shared" si="36"/>
        <v>0</v>
      </c>
      <c r="L259" s="356">
        <v>0</v>
      </c>
      <c r="M259" s="355" t="s">
        <v>16077</v>
      </c>
      <c r="N259" s="357" t="s">
        <v>7842</v>
      </c>
      <c r="O259" s="358">
        <v>1861334</v>
      </c>
      <c r="P259" s="358" t="s">
        <v>16689</v>
      </c>
      <c r="Q259" s="358" t="s">
        <v>16762</v>
      </c>
      <c r="R259" s="358" t="s">
        <v>2646</v>
      </c>
      <c r="S259" s="358" t="s">
        <v>16834</v>
      </c>
      <c r="T259" s="358" t="s">
        <v>16904</v>
      </c>
      <c r="U259" s="358" t="s">
        <v>16971</v>
      </c>
      <c r="V259" s="358"/>
      <c r="W259" s="359">
        <v>18010.8</v>
      </c>
      <c r="X259" s="359">
        <v>23686</v>
      </c>
      <c r="Y259" s="335">
        <v>0</v>
      </c>
      <c r="Z259" s="335">
        <v>0</v>
      </c>
      <c r="AA259" s="335">
        <v>0</v>
      </c>
      <c r="AB259" s="359">
        <v>1776.9</v>
      </c>
      <c r="AC259" s="358" t="s">
        <v>26</v>
      </c>
      <c r="AD259" s="359">
        <v>1776.9</v>
      </c>
      <c r="AE259" s="359">
        <v>0</v>
      </c>
      <c r="AF259" s="358" t="s">
        <v>27</v>
      </c>
      <c r="AG259" s="359">
        <v>0</v>
      </c>
      <c r="AH259" s="358" t="s">
        <v>2629</v>
      </c>
      <c r="AI259" s="358" t="s">
        <v>2630</v>
      </c>
      <c r="AJ259" s="357"/>
      <c r="AK259" s="358" t="s">
        <v>28</v>
      </c>
      <c r="AL259" s="358" t="s">
        <v>37</v>
      </c>
      <c r="AM259" s="358" t="s">
        <v>151</v>
      </c>
      <c r="AN259" s="358" t="s">
        <v>31</v>
      </c>
      <c r="AO259" s="358" t="s">
        <v>2632</v>
      </c>
      <c r="AP259" s="358" t="s">
        <v>131</v>
      </c>
      <c r="AQ259" s="358" t="s">
        <v>68</v>
      </c>
      <c r="AR259" s="358" t="s">
        <v>34</v>
      </c>
      <c r="AS259" s="408" t="s">
        <v>71</v>
      </c>
      <c r="AT259" s="358" t="s">
        <v>15794</v>
      </c>
      <c r="AU259" s="358" t="s">
        <v>17026</v>
      </c>
      <c r="AV259" s="358" t="s">
        <v>13913</v>
      </c>
      <c r="AW259" s="359">
        <v>0</v>
      </c>
      <c r="AX259" s="358" t="s">
        <v>17039</v>
      </c>
      <c r="AY259" s="358" t="s">
        <v>17111</v>
      </c>
      <c r="AZ259" s="358" t="s">
        <v>17179</v>
      </c>
      <c r="BA259" s="358" t="s">
        <v>36</v>
      </c>
      <c r="BB259" s="359">
        <v>18010.8</v>
      </c>
      <c r="BC259" s="358" t="s">
        <v>17111</v>
      </c>
      <c r="BD259" s="358" t="s">
        <v>17026</v>
      </c>
      <c r="BE259" s="361">
        <f t="shared" si="34"/>
        <v>380</v>
      </c>
      <c r="BF259" s="362">
        <f t="shared" si="35"/>
        <v>12.666666666666666</v>
      </c>
    </row>
    <row r="260" spans="1:58" s="366" customFormat="1" ht="15.75" customHeight="1" x14ac:dyDescent="0.25">
      <c r="A260" s="355" t="s">
        <v>11714</v>
      </c>
      <c r="B260" s="355">
        <v>14</v>
      </c>
      <c r="C260" s="355" t="s">
        <v>2528</v>
      </c>
      <c r="D260" s="355" t="s">
        <v>16673</v>
      </c>
      <c r="E260" s="355" t="s">
        <v>15553</v>
      </c>
      <c r="F260" s="355" t="s">
        <v>15064</v>
      </c>
      <c r="G260" s="355" t="s">
        <v>13987</v>
      </c>
      <c r="H260" s="355" t="s">
        <v>17248</v>
      </c>
      <c r="I260" s="335">
        <v>2019.43</v>
      </c>
      <c r="J260" s="335">
        <v>2019.43</v>
      </c>
      <c r="K260" s="356">
        <f t="shared" si="36"/>
        <v>0</v>
      </c>
      <c r="L260" s="356">
        <v>0</v>
      </c>
      <c r="M260" s="355" t="s">
        <v>16077</v>
      </c>
      <c r="N260" s="357" t="s">
        <v>7842</v>
      </c>
      <c r="O260" s="358">
        <v>1674652</v>
      </c>
      <c r="P260" s="358" t="s">
        <v>16690</v>
      </c>
      <c r="Q260" s="358" t="s">
        <v>16763</v>
      </c>
      <c r="R260" s="358" t="s">
        <v>2646</v>
      </c>
      <c r="S260" s="358" t="s">
        <v>16835</v>
      </c>
      <c r="T260" s="358" t="s">
        <v>16905</v>
      </c>
      <c r="U260" s="358" t="s">
        <v>12189</v>
      </c>
      <c r="V260" s="358"/>
      <c r="W260" s="359">
        <v>7298.05</v>
      </c>
      <c r="X260" s="359">
        <v>13000</v>
      </c>
      <c r="Y260" s="335">
        <v>0</v>
      </c>
      <c r="Z260" s="335">
        <v>0</v>
      </c>
      <c r="AA260" s="335">
        <v>0</v>
      </c>
      <c r="AB260" s="359">
        <v>7298.05</v>
      </c>
      <c r="AC260" s="358" t="s">
        <v>50</v>
      </c>
      <c r="AD260" s="359">
        <v>3649.03</v>
      </c>
      <c r="AE260" s="359">
        <v>0</v>
      </c>
      <c r="AF260" s="358" t="s">
        <v>27</v>
      </c>
      <c r="AG260" s="359">
        <v>0</v>
      </c>
      <c r="AH260" s="358" t="s">
        <v>2629</v>
      </c>
      <c r="AI260" s="358" t="s">
        <v>2625</v>
      </c>
      <c r="AJ260" s="358" t="s">
        <v>2626</v>
      </c>
      <c r="AK260" s="358" t="s">
        <v>28</v>
      </c>
      <c r="AL260" s="358" t="s">
        <v>37</v>
      </c>
      <c r="AM260" s="358" t="s">
        <v>151</v>
      </c>
      <c r="AN260" s="358" t="s">
        <v>45</v>
      </c>
      <c r="AO260" s="358" t="s">
        <v>2632</v>
      </c>
      <c r="AP260" s="358" t="s">
        <v>131</v>
      </c>
      <c r="AQ260" s="358" t="s">
        <v>13898</v>
      </c>
      <c r="AR260" s="358" t="s">
        <v>34</v>
      </c>
      <c r="AS260" s="408" t="s">
        <v>71</v>
      </c>
      <c r="AT260" s="358" t="s">
        <v>15794</v>
      </c>
      <c r="AU260" s="358" t="s">
        <v>17026</v>
      </c>
      <c r="AV260" s="358" t="s">
        <v>13913</v>
      </c>
      <c r="AW260" s="359">
        <v>0</v>
      </c>
      <c r="AX260" s="358" t="s">
        <v>17040</v>
      </c>
      <c r="AY260" s="358" t="s">
        <v>17112</v>
      </c>
      <c r="AZ260" s="358" t="s">
        <v>17180</v>
      </c>
      <c r="BA260" s="358" t="s">
        <v>36</v>
      </c>
      <c r="BB260" s="359">
        <v>7298.05</v>
      </c>
      <c r="BC260" s="358" t="s">
        <v>17112</v>
      </c>
      <c r="BD260" s="358" t="s">
        <v>17026</v>
      </c>
      <c r="BE260" s="361">
        <f t="shared" si="34"/>
        <v>683</v>
      </c>
      <c r="BF260" s="362">
        <f t="shared" si="35"/>
        <v>22.766666666666666</v>
      </c>
    </row>
    <row r="261" spans="1:58" s="353" customFormat="1" ht="15.75" customHeight="1" x14ac:dyDescent="0.25">
      <c r="A261" s="275" t="s">
        <v>11714</v>
      </c>
      <c r="B261" s="275">
        <v>14</v>
      </c>
      <c r="C261" s="275" t="s">
        <v>2528</v>
      </c>
      <c r="D261" s="275" t="s">
        <v>17245</v>
      </c>
      <c r="E261" s="275" t="s">
        <v>17252</v>
      </c>
      <c r="F261" s="275" t="s">
        <v>15053</v>
      </c>
      <c r="G261" s="275" t="s">
        <v>8975</v>
      </c>
      <c r="H261" s="275" t="s">
        <v>2509</v>
      </c>
      <c r="I261" s="324">
        <v>2302.5100000000002</v>
      </c>
      <c r="J261" s="324">
        <v>2000</v>
      </c>
      <c r="K261" s="289">
        <f t="shared" si="36"/>
        <v>302.51000000000022</v>
      </c>
      <c r="L261" s="289">
        <v>0</v>
      </c>
      <c r="M261" s="275"/>
      <c r="N261" s="297" t="s">
        <v>7842</v>
      </c>
      <c r="O261" s="283">
        <v>1772832</v>
      </c>
      <c r="P261" s="283" t="s">
        <v>16691</v>
      </c>
      <c r="Q261" s="283" t="s">
        <v>16764</v>
      </c>
      <c r="R261" s="283" t="s">
        <v>2646</v>
      </c>
      <c r="S261" s="283" t="s">
        <v>16836</v>
      </c>
      <c r="T261" s="283" t="s">
        <v>16906</v>
      </c>
      <c r="U261" s="283" t="s">
        <v>13442</v>
      </c>
      <c r="V261" s="283"/>
      <c r="W261" s="341">
        <v>2331</v>
      </c>
      <c r="X261" s="341">
        <v>2331</v>
      </c>
      <c r="Y261" s="324">
        <v>0</v>
      </c>
      <c r="Z261" s="324">
        <v>0</v>
      </c>
      <c r="AA261" s="324">
        <v>0</v>
      </c>
      <c r="AB261" s="341">
        <v>2000</v>
      </c>
      <c r="AC261" s="283" t="s">
        <v>26</v>
      </c>
      <c r="AD261" s="341">
        <v>2000</v>
      </c>
      <c r="AE261" s="341">
        <v>0</v>
      </c>
      <c r="AF261" s="283" t="s">
        <v>27</v>
      </c>
      <c r="AG261" s="341">
        <v>0</v>
      </c>
      <c r="AH261" s="283" t="s">
        <v>2629</v>
      </c>
      <c r="AI261" s="283" t="s">
        <v>2630</v>
      </c>
      <c r="AJ261" s="297"/>
      <c r="AK261" s="283" t="s">
        <v>28</v>
      </c>
      <c r="AL261" s="283" t="s">
        <v>37</v>
      </c>
      <c r="AM261" s="283" t="s">
        <v>151</v>
      </c>
      <c r="AN261" s="283" t="s">
        <v>31</v>
      </c>
      <c r="AO261" s="283" t="s">
        <v>2632</v>
      </c>
      <c r="AP261" s="283" t="s">
        <v>139</v>
      </c>
      <c r="AQ261" s="283" t="s">
        <v>17020</v>
      </c>
      <c r="AR261" s="283" t="s">
        <v>55</v>
      </c>
      <c r="AS261" s="403" t="s">
        <v>71</v>
      </c>
      <c r="AT261" s="283" t="s">
        <v>15794</v>
      </c>
      <c r="AU261" s="283" t="s">
        <v>17026</v>
      </c>
      <c r="AV261" s="283" t="s">
        <v>2637</v>
      </c>
      <c r="AW261" s="341">
        <v>0</v>
      </c>
      <c r="AX261" s="283" t="s">
        <v>17041</v>
      </c>
      <c r="AY261" s="283" t="s">
        <v>17113</v>
      </c>
      <c r="AZ261" s="283" t="s">
        <v>17181</v>
      </c>
      <c r="BA261" s="283" t="s">
        <v>36</v>
      </c>
      <c r="BB261" s="341">
        <v>2331</v>
      </c>
      <c r="BC261" s="283" t="s">
        <v>17113</v>
      </c>
      <c r="BD261" s="283" t="s">
        <v>17026</v>
      </c>
      <c r="BE261" s="322">
        <f t="shared" si="34"/>
        <v>515</v>
      </c>
      <c r="BF261" s="323">
        <f t="shared" si="35"/>
        <v>17.166666666666668</v>
      </c>
    </row>
    <row r="262" spans="1:58" s="366" customFormat="1" ht="15.75" customHeight="1" x14ac:dyDescent="0.25">
      <c r="A262" s="355" t="s">
        <v>11714</v>
      </c>
      <c r="B262" s="355">
        <v>14</v>
      </c>
      <c r="C262" s="355" t="s">
        <v>2528</v>
      </c>
      <c r="D262" s="355" t="s">
        <v>2531</v>
      </c>
      <c r="E262" s="355" t="s">
        <v>16424</v>
      </c>
      <c r="F262" s="355" t="s">
        <v>15064</v>
      </c>
      <c r="G262" s="355" t="s">
        <v>13987</v>
      </c>
      <c r="H262" s="355" t="s">
        <v>7456</v>
      </c>
      <c r="I262" s="335">
        <v>328380.59999999998</v>
      </c>
      <c r="J262" s="335">
        <v>0</v>
      </c>
      <c r="K262" s="356">
        <f t="shared" si="36"/>
        <v>328380.59999999998</v>
      </c>
      <c r="L262" s="356">
        <v>0</v>
      </c>
      <c r="M262" s="355"/>
      <c r="N262" s="357" t="s">
        <v>7842</v>
      </c>
      <c r="O262" s="358">
        <v>1850996</v>
      </c>
      <c r="P262" s="358" t="s">
        <v>16692</v>
      </c>
      <c r="Q262" s="358" t="s">
        <v>16765</v>
      </c>
      <c r="R262" s="358" t="s">
        <v>2646</v>
      </c>
      <c r="S262" s="358" t="s">
        <v>16837</v>
      </c>
      <c r="T262" s="358" t="s">
        <v>16907</v>
      </c>
      <c r="U262" s="358" t="s">
        <v>16972</v>
      </c>
      <c r="V262" s="358"/>
      <c r="W262" s="359">
        <v>296393.55</v>
      </c>
      <c r="X262" s="359">
        <v>297405</v>
      </c>
      <c r="Y262" s="335">
        <v>0</v>
      </c>
      <c r="Z262" s="335">
        <v>0</v>
      </c>
      <c r="AA262" s="335">
        <v>0</v>
      </c>
      <c r="AB262" s="359">
        <v>296393.55</v>
      </c>
      <c r="AC262" s="358" t="s">
        <v>50</v>
      </c>
      <c r="AD262" s="359">
        <v>148196.78</v>
      </c>
      <c r="AE262" s="359">
        <v>0</v>
      </c>
      <c r="AF262" s="358" t="s">
        <v>27</v>
      </c>
      <c r="AG262" s="359">
        <v>0</v>
      </c>
      <c r="AH262" s="358" t="s">
        <v>2629</v>
      </c>
      <c r="AI262" s="358" t="s">
        <v>2630</v>
      </c>
      <c r="AJ262" s="357"/>
      <c r="AK262" s="358" t="s">
        <v>28</v>
      </c>
      <c r="AL262" s="358" t="s">
        <v>37</v>
      </c>
      <c r="AM262" s="358" t="s">
        <v>30</v>
      </c>
      <c r="AN262" s="358" t="s">
        <v>197</v>
      </c>
      <c r="AO262" s="358" t="s">
        <v>2632</v>
      </c>
      <c r="AP262" s="358" t="s">
        <v>131</v>
      </c>
      <c r="AQ262" s="358" t="s">
        <v>54</v>
      </c>
      <c r="AR262" s="358" t="s">
        <v>55</v>
      </c>
      <c r="AS262" s="408" t="s">
        <v>71</v>
      </c>
      <c r="AT262" s="358" t="s">
        <v>15794</v>
      </c>
      <c r="AU262" s="358" t="s">
        <v>17026</v>
      </c>
      <c r="AV262" s="358" t="s">
        <v>14201</v>
      </c>
      <c r="AW262" s="359">
        <v>0</v>
      </c>
      <c r="AX262" s="358" t="s">
        <v>17042</v>
      </c>
      <c r="AY262" s="358" t="s">
        <v>17114</v>
      </c>
      <c r="AZ262" s="358" t="s">
        <v>17182</v>
      </c>
      <c r="BA262" s="358" t="s">
        <v>36</v>
      </c>
      <c r="BB262" s="359">
        <v>296393.55</v>
      </c>
      <c r="BC262" s="358" t="s">
        <v>17114</v>
      </c>
      <c r="BD262" s="358" t="s">
        <v>17026</v>
      </c>
      <c r="BE262" s="361">
        <f t="shared" si="34"/>
        <v>470</v>
      </c>
      <c r="BF262" s="362">
        <f t="shared" si="35"/>
        <v>15.666666666666666</v>
      </c>
    </row>
    <row r="263" spans="1:58" s="366" customFormat="1" ht="15.75" customHeight="1" x14ac:dyDescent="0.25">
      <c r="A263" s="355" t="s">
        <v>11714</v>
      </c>
      <c r="B263" s="355">
        <v>14</v>
      </c>
      <c r="C263" s="355" t="s">
        <v>2528</v>
      </c>
      <c r="D263" s="355" t="s">
        <v>2555</v>
      </c>
      <c r="E263" s="355" t="s">
        <v>15553</v>
      </c>
      <c r="F263" s="355" t="s">
        <v>15064</v>
      </c>
      <c r="G263" s="355" t="s">
        <v>13987</v>
      </c>
      <c r="H263" s="355" t="s">
        <v>17248</v>
      </c>
      <c r="I263" s="335">
        <v>4080.39</v>
      </c>
      <c r="J263" s="335">
        <v>4080.39</v>
      </c>
      <c r="K263" s="356">
        <f t="shared" si="36"/>
        <v>0</v>
      </c>
      <c r="L263" s="356">
        <v>0</v>
      </c>
      <c r="M263" s="355"/>
      <c r="N263" s="357" t="s">
        <v>7842</v>
      </c>
      <c r="O263" s="358">
        <v>1966940</v>
      </c>
      <c r="P263" s="358" t="s">
        <v>16693</v>
      </c>
      <c r="Q263" s="358" t="s">
        <v>16766</v>
      </c>
      <c r="R263" s="358" t="s">
        <v>2646</v>
      </c>
      <c r="S263" s="358" t="s">
        <v>16838</v>
      </c>
      <c r="T263" s="358" t="s">
        <v>16908</v>
      </c>
      <c r="U263" s="358" t="s">
        <v>10537</v>
      </c>
      <c r="V263" s="358"/>
      <c r="W263" s="359">
        <v>4632.5</v>
      </c>
      <c r="X263" s="359">
        <v>4836</v>
      </c>
      <c r="Y263" s="335">
        <v>0</v>
      </c>
      <c r="Z263" s="335">
        <v>0</v>
      </c>
      <c r="AA263" s="335">
        <v>0</v>
      </c>
      <c r="AB263" s="359">
        <v>3420</v>
      </c>
      <c r="AC263" s="358" t="s">
        <v>26</v>
      </c>
      <c r="AD263" s="359">
        <v>3420</v>
      </c>
      <c r="AE263" s="359">
        <v>0</v>
      </c>
      <c r="AF263" s="358" t="s">
        <v>27</v>
      </c>
      <c r="AG263" s="359">
        <v>0</v>
      </c>
      <c r="AH263" s="358" t="s">
        <v>2629</v>
      </c>
      <c r="AI263" s="358" t="s">
        <v>2630</v>
      </c>
      <c r="AJ263" s="357"/>
      <c r="AK263" s="358" t="s">
        <v>28</v>
      </c>
      <c r="AL263" s="358" t="s">
        <v>37</v>
      </c>
      <c r="AM263" s="358" t="s">
        <v>30</v>
      </c>
      <c r="AN263" s="358" t="s">
        <v>31</v>
      </c>
      <c r="AO263" s="358" t="s">
        <v>2653</v>
      </c>
      <c r="AP263" s="358" t="s">
        <v>32</v>
      </c>
      <c r="AQ263" s="358" t="s">
        <v>77</v>
      </c>
      <c r="AR263" s="358" t="s">
        <v>34</v>
      </c>
      <c r="AS263" s="408" t="s">
        <v>71</v>
      </c>
      <c r="AT263" s="358" t="s">
        <v>15794</v>
      </c>
      <c r="AU263" s="358" t="s">
        <v>17026</v>
      </c>
      <c r="AV263" s="358" t="s">
        <v>13913</v>
      </c>
      <c r="AW263" s="359">
        <v>0</v>
      </c>
      <c r="AX263" s="358" t="s">
        <v>17043</v>
      </c>
      <c r="AY263" s="358" t="s">
        <v>17115</v>
      </c>
      <c r="AZ263" s="358" t="s">
        <v>17183</v>
      </c>
      <c r="BA263" s="358" t="s">
        <v>36</v>
      </c>
      <c r="BB263" s="359">
        <v>4632.5</v>
      </c>
      <c r="BC263" s="358" t="s">
        <v>17115</v>
      </c>
      <c r="BD263" s="358" t="s">
        <v>17026</v>
      </c>
      <c r="BE263" s="361">
        <f t="shared" si="34"/>
        <v>339</v>
      </c>
      <c r="BF263" s="362">
        <f t="shared" si="35"/>
        <v>11.3</v>
      </c>
    </row>
    <row r="264" spans="1:58" s="353" customFormat="1" ht="15.75" customHeight="1" x14ac:dyDescent="0.25">
      <c r="A264" s="275" t="s">
        <v>11714</v>
      </c>
      <c r="B264" s="275">
        <v>14</v>
      </c>
      <c r="C264" s="275" t="s">
        <v>2528</v>
      </c>
      <c r="D264" s="275" t="s">
        <v>16673</v>
      </c>
      <c r="E264" s="275" t="s">
        <v>15553</v>
      </c>
      <c r="F264" s="275" t="s">
        <v>15053</v>
      </c>
      <c r="G264" s="275" t="s">
        <v>17253</v>
      </c>
      <c r="H264" s="275" t="s">
        <v>2509</v>
      </c>
      <c r="I264" s="324">
        <v>3859.91</v>
      </c>
      <c r="J264" s="324">
        <v>3500</v>
      </c>
      <c r="K264" s="289">
        <f t="shared" si="36"/>
        <v>359.90999999999985</v>
      </c>
      <c r="L264" s="289">
        <v>0</v>
      </c>
      <c r="M264" s="275"/>
      <c r="N264" s="297" t="s">
        <v>7842</v>
      </c>
      <c r="O264" s="283">
        <v>1976899</v>
      </c>
      <c r="P264" s="283" t="s">
        <v>16694</v>
      </c>
      <c r="Q264" s="283" t="s">
        <v>16767</v>
      </c>
      <c r="R264" s="283" t="s">
        <v>2646</v>
      </c>
      <c r="S264" s="283" t="s">
        <v>16839</v>
      </c>
      <c r="T264" s="283" t="s">
        <v>16909</v>
      </c>
      <c r="U264" s="283" t="s">
        <v>16973</v>
      </c>
      <c r="V264" s="283"/>
      <c r="W264" s="341">
        <v>14075</v>
      </c>
      <c r="X264" s="341">
        <v>14075</v>
      </c>
      <c r="Y264" s="324">
        <v>0</v>
      </c>
      <c r="Z264" s="324">
        <v>0</v>
      </c>
      <c r="AA264" s="324">
        <v>0</v>
      </c>
      <c r="AB264" s="341">
        <v>3509.01</v>
      </c>
      <c r="AC264" s="283" t="s">
        <v>26</v>
      </c>
      <c r="AD264" s="341">
        <v>3509.01</v>
      </c>
      <c r="AE264" s="341">
        <v>0</v>
      </c>
      <c r="AF264" s="283" t="s">
        <v>27</v>
      </c>
      <c r="AG264" s="341">
        <v>0</v>
      </c>
      <c r="AH264" s="283" t="s">
        <v>2629</v>
      </c>
      <c r="AI264" s="283" t="s">
        <v>2630</v>
      </c>
      <c r="AJ264" s="297"/>
      <c r="AK264" s="283" t="s">
        <v>28</v>
      </c>
      <c r="AL264" s="283" t="s">
        <v>37</v>
      </c>
      <c r="AM264" s="283" t="s">
        <v>13405</v>
      </c>
      <c r="AN264" s="283" t="s">
        <v>45</v>
      </c>
      <c r="AO264" s="283" t="s">
        <v>2632</v>
      </c>
      <c r="AP264" s="283" t="s">
        <v>131</v>
      </c>
      <c r="AQ264" s="283" t="s">
        <v>12638</v>
      </c>
      <c r="AR264" s="283" t="s">
        <v>34</v>
      </c>
      <c r="AS264" s="403" t="s">
        <v>71</v>
      </c>
      <c r="AT264" s="283" t="s">
        <v>15794</v>
      </c>
      <c r="AU264" s="283" t="s">
        <v>17026</v>
      </c>
      <c r="AV264" s="283" t="s">
        <v>2637</v>
      </c>
      <c r="AW264" s="341">
        <v>0</v>
      </c>
      <c r="AX264" s="283" t="s">
        <v>17044</v>
      </c>
      <c r="AY264" s="283" t="s">
        <v>17116</v>
      </c>
      <c r="AZ264" s="283" t="s">
        <v>17184</v>
      </c>
      <c r="BA264" s="283" t="s">
        <v>36</v>
      </c>
      <c r="BB264" s="341">
        <v>14075</v>
      </c>
      <c r="BC264" s="283" t="s">
        <v>17116</v>
      </c>
      <c r="BD264" s="283" t="s">
        <v>17026</v>
      </c>
      <c r="BE264" s="322">
        <f t="shared" si="34"/>
        <v>203</v>
      </c>
      <c r="BF264" s="323">
        <f t="shared" si="35"/>
        <v>6.7666666666666666</v>
      </c>
    </row>
    <row r="265" spans="1:58" s="353" customFormat="1" ht="15.75" customHeight="1" x14ac:dyDescent="0.25">
      <c r="A265" s="275" t="s">
        <v>11714</v>
      </c>
      <c r="B265" s="275">
        <v>14</v>
      </c>
      <c r="C265" s="275" t="s">
        <v>2528</v>
      </c>
      <c r="D265" s="275" t="s">
        <v>16673</v>
      </c>
      <c r="E265" s="275" t="s">
        <v>15559</v>
      </c>
      <c r="F265" s="275" t="s">
        <v>15053</v>
      </c>
      <c r="G265" s="275" t="s">
        <v>8975</v>
      </c>
      <c r="H265" s="275" t="s">
        <v>7456</v>
      </c>
      <c r="I265" s="324">
        <v>12927.27</v>
      </c>
      <c r="J265" s="324">
        <v>0</v>
      </c>
      <c r="K265" s="289">
        <f t="shared" si="36"/>
        <v>12927.27</v>
      </c>
      <c r="L265" s="289">
        <v>0</v>
      </c>
      <c r="M265" s="275"/>
      <c r="N265" s="297" t="s">
        <v>7842</v>
      </c>
      <c r="O265" s="283">
        <v>1853173</v>
      </c>
      <c r="P265" s="283" t="s">
        <v>16695</v>
      </c>
      <c r="Q265" s="283" t="s">
        <v>16768</v>
      </c>
      <c r="R265" s="283" t="s">
        <v>2646</v>
      </c>
      <c r="S265" s="283" t="s">
        <v>16840</v>
      </c>
      <c r="T265" s="283" t="s">
        <v>16910</v>
      </c>
      <c r="U265" s="283" t="s">
        <v>16974</v>
      </c>
      <c r="V265" s="283"/>
      <c r="W265" s="341">
        <v>10500</v>
      </c>
      <c r="X265" s="341">
        <v>10500</v>
      </c>
      <c r="Y265" s="324">
        <v>0</v>
      </c>
      <c r="Z265" s="324">
        <v>0</v>
      </c>
      <c r="AA265" s="324">
        <v>0</v>
      </c>
      <c r="AB265" s="341">
        <v>10500</v>
      </c>
      <c r="AC265" s="283" t="s">
        <v>50</v>
      </c>
      <c r="AD265" s="341">
        <v>5250</v>
      </c>
      <c r="AE265" s="341">
        <v>0</v>
      </c>
      <c r="AF265" s="283" t="s">
        <v>27</v>
      </c>
      <c r="AG265" s="341">
        <v>0</v>
      </c>
      <c r="AH265" s="283" t="s">
        <v>2629</v>
      </c>
      <c r="AI265" s="283" t="s">
        <v>2630</v>
      </c>
      <c r="AJ265" s="297"/>
      <c r="AK265" s="283" t="s">
        <v>28</v>
      </c>
      <c r="AL265" s="283" t="s">
        <v>37</v>
      </c>
      <c r="AM265" s="283" t="s">
        <v>12630</v>
      </c>
      <c r="AN265" s="283" t="s">
        <v>31</v>
      </c>
      <c r="AO265" s="283" t="s">
        <v>2632</v>
      </c>
      <c r="AP265" s="283" t="s">
        <v>131</v>
      </c>
      <c r="AQ265" s="283" t="s">
        <v>54</v>
      </c>
      <c r="AR265" s="283" t="s">
        <v>55</v>
      </c>
      <c r="AS265" s="403" t="s">
        <v>71</v>
      </c>
      <c r="AT265" s="283" t="s">
        <v>15794</v>
      </c>
      <c r="AU265" s="283" t="s">
        <v>17025</v>
      </c>
      <c r="AV265" s="283" t="s">
        <v>13916</v>
      </c>
      <c r="AW265" s="341">
        <v>0</v>
      </c>
      <c r="AX265" s="283" t="s">
        <v>17045</v>
      </c>
      <c r="AY265" s="283" t="s">
        <v>17117</v>
      </c>
      <c r="AZ265" s="283" t="s">
        <v>17185</v>
      </c>
      <c r="BA265" s="283" t="s">
        <v>36</v>
      </c>
      <c r="BB265" s="341">
        <v>10500</v>
      </c>
      <c r="BC265" s="283" t="s">
        <v>17117</v>
      </c>
      <c r="BD265" s="283" t="s">
        <v>17025</v>
      </c>
      <c r="BE265" s="322">
        <f t="shared" si="34"/>
        <v>369</v>
      </c>
      <c r="BF265" s="323">
        <f t="shared" si="35"/>
        <v>12.3</v>
      </c>
    </row>
    <row r="266" spans="1:58" s="353" customFormat="1" ht="15.75" customHeight="1" x14ac:dyDescent="0.25">
      <c r="A266" s="275" t="s">
        <v>11714</v>
      </c>
      <c r="B266" s="275">
        <v>14</v>
      </c>
      <c r="C266" s="275" t="s">
        <v>2528</v>
      </c>
      <c r="D266" s="275" t="s">
        <v>11359</v>
      </c>
      <c r="E266" s="275" t="s">
        <v>17252</v>
      </c>
      <c r="F266" s="275" t="s">
        <v>15053</v>
      </c>
      <c r="G266" s="275" t="s">
        <v>17254</v>
      </c>
      <c r="H266" s="275" t="s">
        <v>7456</v>
      </c>
      <c r="I266" s="324">
        <v>16667.88</v>
      </c>
      <c r="J266" s="324">
        <v>0</v>
      </c>
      <c r="K266" s="289">
        <f t="shared" si="36"/>
        <v>16667.88</v>
      </c>
      <c r="L266" s="289">
        <v>0</v>
      </c>
      <c r="M266" s="275"/>
      <c r="N266" s="297" t="s">
        <v>7842</v>
      </c>
      <c r="O266" s="283">
        <v>1827877</v>
      </c>
      <c r="P266" s="283" t="s">
        <v>16696</v>
      </c>
      <c r="Q266" s="283" t="s">
        <v>16769</v>
      </c>
      <c r="R266" s="283" t="s">
        <v>2646</v>
      </c>
      <c r="S266" s="283" t="s">
        <v>16841</v>
      </c>
      <c r="T266" s="283" t="s">
        <v>16911</v>
      </c>
      <c r="U266" s="283" t="s">
        <v>16975</v>
      </c>
      <c r="V266" s="283"/>
      <c r="W266" s="341">
        <v>13602</v>
      </c>
      <c r="X266" s="341">
        <v>13602</v>
      </c>
      <c r="Y266" s="324">
        <v>0</v>
      </c>
      <c r="Z266" s="324">
        <v>0</v>
      </c>
      <c r="AA266" s="324">
        <v>0</v>
      </c>
      <c r="AB266" s="341">
        <v>13602</v>
      </c>
      <c r="AC266" s="283" t="s">
        <v>50</v>
      </c>
      <c r="AD266" s="341">
        <v>6801</v>
      </c>
      <c r="AE266" s="341">
        <v>0</v>
      </c>
      <c r="AF266" s="283" t="s">
        <v>27</v>
      </c>
      <c r="AG266" s="341">
        <v>0</v>
      </c>
      <c r="AH266" s="283" t="s">
        <v>2629</v>
      </c>
      <c r="AI266" s="283" t="s">
        <v>2630</v>
      </c>
      <c r="AJ266" s="297"/>
      <c r="AK266" s="283" t="s">
        <v>28</v>
      </c>
      <c r="AL266" s="283" t="s">
        <v>37</v>
      </c>
      <c r="AM266" s="283" t="s">
        <v>12630</v>
      </c>
      <c r="AN266" s="283" t="s">
        <v>31</v>
      </c>
      <c r="AO266" s="283" t="s">
        <v>2632</v>
      </c>
      <c r="AP266" s="283" t="s">
        <v>139</v>
      </c>
      <c r="AQ266" s="283" t="s">
        <v>405</v>
      </c>
      <c r="AR266" s="283" t="s">
        <v>34</v>
      </c>
      <c r="AS266" s="403" t="s">
        <v>71</v>
      </c>
      <c r="AT266" s="283" t="s">
        <v>15794</v>
      </c>
      <c r="AU266" s="283" t="s">
        <v>17025</v>
      </c>
      <c r="AV266" s="283" t="s">
        <v>13916</v>
      </c>
      <c r="AW266" s="341">
        <v>0</v>
      </c>
      <c r="AX266" s="283" t="s">
        <v>17046</v>
      </c>
      <c r="AY266" s="283" t="s">
        <v>17118</v>
      </c>
      <c r="AZ266" s="283" t="s">
        <v>17186</v>
      </c>
      <c r="BA266" s="283" t="s">
        <v>36</v>
      </c>
      <c r="BB266" s="341">
        <v>13602</v>
      </c>
      <c r="BC266" s="283" t="s">
        <v>17118</v>
      </c>
      <c r="BD266" s="283" t="s">
        <v>17025</v>
      </c>
      <c r="BE266" s="322">
        <f t="shared" si="34"/>
        <v>421</v>
      </c>
      <c r="BF266" s="323">
        <f t="shared" si="35"/>
        <v>14.033333333333333</v>
      </c>
    </row>
    <row r="267" spans="1:58" s="366" customFormat="1" ht="15.75" customHeight="1" x14ac:dyDescent="0.25">
      <c r="A267" s="355" t="s">
        <v>11714</v>
      </c>
      <c r="B267" s="355">
        <v>14</v>
      </c>
      <c r="C267" s="355" t="s">
        <v>2528</v>
      </c>
      <c r="D267" s="355" t="s">
        <v>16673</v>
      </c>
      <c r="E267" s="355" t="s">
        <v>8729</v>
      </c>
      <c r="F267" s="355" t="s">
        <v>15064</v>
      </c>
      <c r="G267" s="355" t="s">
        <v>13987</v>
      </c>
      <c r="H267" s="355" t="s">
        <v>7456</v>
      </c>
      <c r="I267" s="335">
        <v>14367.67</v>
      </c>
      <c r="J267" s="335">
        <v>0</v>
      </c>
      <c r="K267" s="356">
        <f t="shared" ref="K267" si="37">I267-J267</f>
        <v>14367.67</v>
      </c>
      <c r="L267" s="356">
        <v>0</v>
      </c>
      <c r="M267" s="355"/>
      <c r="N267" s="357" t="s">
        <v>7842</v>
      </c>
      <c r="O267" s="358">
        <v>1845073</v>
      </c>
      <c r="P267" s="358" t="s">
        <v>16697</v>
      </c>
      <c r="Q267" s="358" t="s">
        <v>16770</v>
      </c>
      <c r="R267" s="358" t="s">
        <v>2646</v>
      </c>
      <c r="S267" s="358" t="s">
        <v>16842</v>
      </c>
      <c r="T267" s="358" t="s">
        <v>16912</v>
      </c>
      <c r="U267" s="358" t="s">
        <v>12606</v>
      </c>
      <c r="V267" s="358"/>
      <c r="W267" s="359">
        <v>13369</v>
      </c>
      <c r="X267" s="359">
        <v>13598</v>
      </c>
      <c r="Y267" s="335">
        <v>0</v>
      </c>
      <c r="Z267" s="335">
        <v>0</v>
      </c>
      <c r="AA267" s="335">
        <v>0</v>
      </c>
      <c r="AB267" s="359">
        <v>13369</v>
      </c>
      <c r="AC267" s="358" t="s">
        <v>50</v>
      </c>
      <c r="AD267" s="359">
        <v>6684.5</v>
      </c>
      <c r="AE267" s="359">
        <v>0</v>
      </c>
      <c r="AF267" s="358" t="s">
        <v>27</v>
      </c>
      <c r="AG267" s="359">
        <v>0</v>
      </c>
      <c r="AH267" s="358" t="s">
        <v>2629</v>
      </c>
      <c r="AI267" s="358" t="s">
        <v>2630</v>
      </c>
      <c r="AJ267" s="357"/>
      <c r="AK267" s="358" t="s">
        <v>28</v>
      </c>
      <c r="AL267" s="358" t="s">
        <v>37</v>
      </c>
      <c r="AM267" s="358" t="s">
        <v>12630</v>
      </c>
      <c r="AN267" s="358" t="s">
        <v>45</v>
      </c>
      <c r="AO267" s="358" t="s">
        <v>2632</v>
      </c>
      <c r="AP267" s="358" t="s">
        <v>131</v>
      </c>
      <c r="AQ267" s="358" t="s">
        <v>68</v>
      </c>
      <c r="AR267" s="358" t="s">
        <v>34</v>
      </c>
      <c r="AS267" s="408" t="s">
        <v>71</v>
      </c>
      <c r="AT267" s="358" t="s">
        <v>15794</v>
      </c>
      <c r="AU267" s="358" t="s">
        <v>17025</v>
      </c>
      <c r="AV267" s="358" t="s">
        <v>15162</v>
      </c>
      <c r="AW267" s="359">
        <v>0</v>
      </c>
      <c r="AX267" s="358" t="s">
        <v>17047</v>
      </c>
      <c r="AY267" s="358" t="s">
        <v>17119</v>
      </c>
      <c r="AZ267" s="358" t="s">
        <v>17187</v>
      </c>
      <c r="BA267" s="358" t="s">
        <v>36</v>
      </c>
      <c r="BB267" s="359">
        <v>13369</v>
      </c>
      <c r="BC267" s="358" t="s">
        <v>17119</v>
      </c>
      <c r="BD267" s="358" t="s">
        <v>17025</v>
      </c>
      <c r="BE267" s="361">
        <f t="shared" si="34"/>
        <v>378</v>
      </c>
      <c r="BF267" s="362">
        <f t="shared" si="35"/>
        <v>12.6</v>
      </c>
    </row>
    <row r="268" spans="1:58" s="366" customFormat="1" ht="15.75" customHeight="1" x14ac:dyDescent="0.25">
      <c r="A268" s="355" t="s">
        <v>11714</v>
      </c>
      <c r="B268" s="355">
        <v>14</v>
      </c>
      <c r="C268" s="355" t="s">
        <v>2528</v>
      </c>
      <c r="D268" s="355" t="s">
        <v>2531</v>
      </c>
      <c r="E268" s="355" t="s">
        <v>15553</v>
      </c>
      <c r="F268" s="355" t="s">
        <v>15064</v>
      </c>
      <c r="G268" s="355" t="s">
        <v>13987</v>
      </c>
      <c r="H268" s="355" t="s">
        <v>7456</v>
      </c>
      <c r="I268" s="335">
        <v>6440.2</v>
      </c>
      <c r="J268" s="335">
        <v>0</v>
      </c>
      <c r="K268" s="356">
        <f t="shared" ref="K268" si="38">I268-J268</f>
        <v>6440.2</v>
      </c>
      <c r="L268" s="356">
        <v>0</v>
      </c>
      <c r="M268" s="355"/>
      <c r="N268" s="357" t="s">
        <v>7842</v>
      </c>
      <c r="O268" s="358">
        <v>1880367</v>
      </c>
      <c r="P268" s="358" t="s">
        <v>16698</v>
      </c>
      <c r="Q268" s="358" t="s">
        <v>16771</v>
      </c>
      <c r="R268" s="358" t="s">
        <v>2646</v>
      </c>
      <c r="S268" s="358" t="s">
        <v>16843</v>
      </c>
      <c r="T268" s="358" t="s">
        <v>16913</v>
      </c>
      <c r="U268" s="358" t="s">
        <v>16976</v>
      </c>
      <c r="V268" s="358"/>
      <c r="W268" s="359">
        <v>8115.79</v>
      </c>
      <c r="X268" s="359">
        <v>12496</v>
      </c>
      <c r="Y268" s="335">
        <v>0</v>
      </c>
      <c r="Z268" s="335">
        <v>0</v>
      </c>
      <c r="AA268" s="335">
        <v>0</v>
      </c>
      <c r="AB268" s="359">
        <v>8115.79</v>
      </c>
      <c r="AC268" s="358" t="s">
        <v>50</v>
      </c>
      <c r="AD268" s="359">
        <v>4057.9</v>
      </c>
      <c r="AE268" s="359">
        <v>0</v>
      </c>
      <c r="AF268" s="358" t="s">
        <v>27</v>
      </c>
      <c r="AG268" s="359">
        <v>0</v>
      </c>
      <c r="AH268" s="358" t="s">
        <v>2629</v>
      </c>
      <c r="AI268" s="358" t="s">
        <v>2630</v>
      </c>
      <c r="AJ268" s="357"/>
      <c r="AK268" s="358" t="s">
        <v>28</v>
      </c>
      <c r="AL268" s="358" t="s">
        <v>37</v>
      </c>
      <c r="AM268" s="358" t="s">
        <v>12630</v>
      </c>
      <c r="AN268" s="358" t="s">
        <v>45</v>
      </c>
      <c r="AO268" s="358" t="s">
        <v>2632</v>
      </c>
      <c r="AP268" s="358" t="s">
        <v>139</v>
      </c>
      <c r="AQ268" s="358" t="s">
        <v>58</v>
      </c>
      <c r="AR268" s="358" t="s">
        <v>34</v>
      </c>
      <c r="AS268" s="408" t="s">
        <v>71</v>
      </c>
      <c r="AT268" s="358" t="s">
        <v>15794</v>
      </c>
      <c r="AU268" s="358" t="s">
        <v>17025</v>
      </c>
      <c r="AV268" s="358" t="s">
        <v>13535</v>
      </c>
      <c r="AW268" s="359">
        <v>0</v>
      </c>
      <c r="AX268" s="358" t="s">
        <v>17048</v>
      </c>
      <c r="AY268" s="358" t="s">
        <v>17120</v>
      </c>
      <c r="AZ268" s="358" t="s">
        <v>17188</v>
      </c>
      <c r="BA268" s="358" t="s">
        <v>36</v>
      </c>
      <c r="BB268" s="359">
        <v>8115.79</v>
      </c>
      <c r="BC268" s="358" t="s">
        <v>17120</v>
      </c>
      <c r="BD268" s="358" t="s">
        <v>17025</v>
      </c>
      <c r="BE268" s="361">
        <f t="shared" si="34"/>
        <v>364</v>
      </c>
      <c r="BF268" s="362">
        <f t="shared" si="35"/>
        <v>12.133333333333333</v>
      </c>
    </row>
    <row r="269" spans="1:58" s="366" customFormat="1" ht="15.75" customHeight="1" x14ac:dyDescent="0.25">
      <c r="A269" s="355" t="s">
        <v>11714</v>
      </c>
      <c r="B269" s="355">
        <v>14</v>
      </c>
      <c r="C269" s="355" t="s">
        <v>2528</v>
      </c>
      <c r="D269" s="355" t="s">
        <v>16673</v>
      </c>
      <c r="E269" s="355" t="s">
        <v>15553</v>
      </c>
      <c r="F269" s="355" t="s">
        <v>15064</v>
      </c>
      <c r="G269" s="355" t="s">
        <v>13987</v>
      </c>
      <c r="H269" s="355" t="s">
        <v>2509</v>
      </c>
      <c r="I269" s="335">
        <v>3189.5</v>
      </c>
      <c r="J269" s="335">
        <v>2900</v>
      </c>
      <c r="K269" s="356">
        <f t="shared" si="36"/>
        <v>289.5</v>
      </c>
      <c r="L269" s="356">
        <v>0</v>
      </c>
      <c r="M269" s="355"/>
      <c r="N269" s="357" t="s">
        <v>7842</v>
      </c>
      <c r="O269" s="358">
        <v>1732695</v>
      </c>
      <c r="P269" s="358" t="s">
        <v>16699</v>
      </c>
      <c r="Q269" s="358" t="s">
        <v>16772</v>
      </c>
      <c r="R269" s="358" t="s">
        <v>2646</v>
      </c>
      <c r="S269" s="358" t="s">
        <v>16844</v>
      </c>
      <c r="T269" s="358" t="s">
        <v>16914</v>
      </c>
      <c r="U269" s="358" t="s">
        <v>10286</v>
      </c>
      <c r="V269" s="358"/>
      <c r="W269" s="359">
        <v>4325.6899999999996</v>
      </c>
      <c r="X269" s="359">
        <v>10426</v>
      </c>
      <c r="Y269" s="335">
        <v>0</v>
      </c>
      <c r="Z269" s="335">
        <v>0</v>
      </c>
      <c r="AA269" s="335">
        <v>0</v>
      </c>
      <c r="AB269" s="359">
        <v>4325.6899999999996</v>
      </c>
      <c r="AC269" s="358" t="s">
        <v>26</v>
      </c>
      <c r="AD269" s="359">
        <v>4325.6899999999996</v>
      </c>
      <c r="AE269" s="359">
        <v>0</v>
      </c>
      <c r="AF269" s="358" t="s">
        <v>27</v>
      </c>
      <c r="AG269" s="359">
        <v>0</v>
      </c>
      <c r="AH269" s="358" t="s">
        <v>2629</v>
      </c>
      <c r="AI269" s="358" t="s">
        <v>2625</v>
      </c>
      <c r="AJ269" s="358" t="s">
        <v>2626</v>
      </c>
      <c r="AK269" s="358" t="s">
        <v>28</v>
      </c>
      <c r="AL269" s="358" t="s">
        <v>37</v>
      </c>
      <c r="AM269" s="358" t="s">
        <v>12630</v>
      </c>
      <c r="AN269" s="358" t="s">
        <v>45</v>
      </c>
      <c r="AO269" s="358" t="s">
        <v>2632</v>
      </c>
      <c r="AP269" s="358" t="s">
        <v>131</v>
      </c>
      <c r="AQ269" s="358" t="s">
        <v>733</v>
      </c>
      <c r="AR269" s="358" t="s">
        <v>34</v>
      </c>
      <c r="AS269" s="408" t="s">
        <v>71</v>
      </c>
      <c r="AT269" s="358" t="s">
        <v>15794</v>
      </c>
      <c r="AU269" s="358" t="s">
        <v>17027</v>
      </c>
      <c r="AV269" s="358" t="s">
        <v>2660</v>
      </c>
      <c r="AW269" s="359">
        <v>0</v>
      </c>
      <c r="AX269" s="358" t="s">
        <v>17049</v>
      </c>
      <c r="AY269" s="358" t="s">
        <v>17121</v>
      </c>
      <c r="AZ269" s="358" t="s">
        <v>17189</v>
      </c>
      <c r="BA269" s="358" t="s">
        <v>36</v>
      </c>
      <c r="BB269" s="359">
        <v>4325.6899999999996</v>
      </c>
      <c r="BC269" s="358" t="s">
        <v>17121</v>
      </c>
      <c r="BD269" s="358" t="s">
        <v>17027</v>
      </c>
      <c r="BE269" s="361">
        <f t="shared" si="34"/>
        <v>579</v>
      </c>
      <c r="BF269" s="362">
        <f t="shared" si="35"/>
        <v>19.3</v>
      </c>
    </row>
    <row r="270" spans="1:58" s="353" customFormat="1" ht="15.75" customHeight="1" x14ac:dyDescent="0.25">
      <c r="A270" s="275" t="s">
        <v>11714</v>
      </c>
      <c r="B270" s="275">
        <v>14</v>
      </c>
      <c r="C270" s="275" t="s">
        <v>2528</v>
      </c>
      <c r="D270" s="275" t="s">
        <v>2531</v>
      </c>
      <c r="E270" s="275" t="s">
        <v>15559</v>
      </c>
      <c r="F270" s="275" t="s">
        <v>15053</v>
      </c>
      <c r="G270" s="275" t="s">
        <v>8711</v>
      </c>
      <c r="H270" s="275" t="s">
        <v>7456</v>
      </c>
      <c r="I270" s="324">
        <v>24154.95</v>
      </c>
      <c r="J270" s="324">
        <v>0</v>
      </c>
      <c r="K270" s="289">
        <f t="shared" si="36"/>
        <v>24154.95</v>
      </c>
      <c r="L270" s="289">
        <v>0</v>
      </c>
      <c r="M270" s="275"/>
      <c r="N270" s="297" t="s">
        <v>7842</v>
      </c>
      <c r="O270" s="283">
        <v>1653891</v>
      </c>
      <c r="P270" s="283" t="s">
        <v>16700</v>
      </c>
      <c r="Q270" s="283" t="s">
        <v>16773</v>
      </c>
      <c r="R270" s="283" t="s">
        <v>2646</v>
      </c>
      <c r="S270" s="283" t="s">
        <v>16845</v>
      </c>
      <c r="T270" s="283" t="s">
        <v>16915</v>
      </c>
      <c r="U270" s="283" t="s">
        <v>16977</v>
      </c>
      <c r="V270" s="283"/>
      <c r="W270" s="341">
        <v>14000</v>
      </c>
      <c r="X270" s="341">
        <v>14000</v>
      </c>
      <c r="Y270" s="324">
        <v>0</v>
      </c>
      <c r="Z270" s="324">
        <v>0</v>
      </c>
      <c r="AA270" s="324">
        <v>0</v>
      </c>
      <c r="AB270" s="341">
        <v>14000</v>
      </c>
      <c r="AC270" s="283" t="s">
        <v>50</v>
      </c>
      <c r="AD270" s="341">
        <v>7000</v>
      </c>
      <c r="AE270" s="341">
        <v>0</v>
      </c>
      <c r="AF270" s="283" t="s">
        <v>27</v>
      </c>
      <c r="AG270" s="341">
        <v>0</v>
      </c>
      <c r="AH270" s="283" t="s">
        <v>2629</v>
      </c>
      <c r="AI270" s="283" t="s">
        <v>2630</v>
      </c>
      <c r="AJ270" s="297"/>
      <c r="AK270" s="283" t="s">
        <v>28</v>
      </c>
      <c r="AL270" s="283" t="s">
        <v>37</v>
      </c>
      <c r="AM270" s="283" t="s">
        <v>12630</v>
      </c>
      <c r="AN270" s="283" t="s">
        <v>45</v>
      </c>
      <c r="AO270" s="283" t="s">
        <v>2665</v>
      </c>
      <c r="AP270" s="283" t="s">
        <v>32</v>
      </c>
      <c r="AQ270" s="283" t="s">
        <v>54</v>
      </c>
      <c r="AR270" s="283" t="s">
        <v>55</v>
      </c>
      <c r="AS270" s="403" t="s">
        <v>71</v>
      </c>
      <c r="AT270" s="283" t="s">
        <v>15794</v>
      </c>
      <c r="AU270" s="283" t="s">
        <v>17026</v>
      </c>
      <c r="AV270" s="283" t="s">
        <v>13534</v>
      </c>
      <c r="AW270" s="341">
        <v>0</v>
      </c>
      <c r="AX270" s="283" t="s">
        <v>17050</v>
      </c>
      <c r="AY270" s="283" t="s">
        <v>9879</v>
      </c>
      <c r="AZ270" s="283" t="s">
        <v>17190</v>
      </c>
      <c r="BA270" s="283" t="s">
        <v>36</v>
      </c>
      <c r="BB270" s="341">
        <v>14000</v>
      </c>
      <c r="BC270" s="283" t="s">
        <v>9879</v>
      </c>
      <c r="BD270" s="283" t="s">
        <v>17026</v>
      </c>
      <c r="BE270" s="322">
        <f t="shared" si="34"/>
        <v>1018</v>
      </c>
      <c r="BF270" s="323">
        <f t="shared" si="35"/>
        <v>33.93333333333333</v>
      </c>
    </row>
    <row r="271" spans="1:58" s="353" customFormat="1" ht="15.75" customHeight="1" x14ac:dyDescent="0.25">
      <c r="A271" s="275" t="s">
        <v>11714</v>
      </c>
      <c r="B271" s="275">
        <v>14</v>
      </c>
      <c r="C271" s="275" t="s">
        <v>2528</v>
      </c>
      <c r="D271" s="275" t="s">
        <v>2531</v>
      </c>
      <c r="E271" s="275" t="s">
        <v>15553</v>
      </c>
      <c r="F271" s="275" t="s">
        <v>15053</v>
      </c>
      <c r="G271" s="275" t="s">
        <v>8975</v>
      </c>
      <c r="H271" s="275" t="s">
        <v>7456</v>
      </c>
      <c r="I271" s="324">
        <v>5441.44</v>
      </c>
      <c r="J271" s="324">
        <v>0</v>
      </c>
      <c r="K271" s="289">
        <f t="shared" ref="K271" si="39">I271-J271</f>
        <v>5441.44</v>
      </c>
      <c r="L271" s="289">
        <v>0</v>
      </c>
      <c r="M271" s="275"/>
      <c r="N271" s="297" t="s">
        <v>7842</v>
      </c>
      <c r="O271" s="283">
        <v>1715408</v>
      </c>
      <c r="P271" s="283" t="s">
        <v>16701</v>
      </c>
      <c r="Q271" s="283" t="s">
        <v>16774</v>
      </c>
      <c r="R271" s="283" t="s">
        <v>2646</v>
      </c>
      <c r="S271" s="283" t="s">
        <v>16846</v>
      </c>
      <c r="T271" s="283" t="s">
        <v>16916</v>
      </c>
      <c r="U271" s="283" t="s">
        <v>12114</v>
      </c>
      <c r="V271" s="283"/>
      <c r="W271" s="341">
        <v>4168.49</v>
      </c>
      <c r="X271" s="341">
        <v>10000</v>
      </c>
      <c r="Y271" s="324">
        <v>0</v>
      </c>
      <c r="Z271" s="324">
        <v>0</v>
      </c>
      <c r="AA271" s="324">
        <v>0</v>
      </c>
      <c r="AB271" s="341">
        <v>4168.49</v>
      </c>
      <c r="AC271" s="283" t="s">
        <v>50</v>
      </c>
      <c r="AD271" s="341">
        <v>2084.25</v>
      </c>
      <c r="AE271" s="341">
        <v>0</v>
      </c>
      <c r="AF271" s="283" t="s">
        <v>27</v>
      </c>
      <c r="AG271" s="341">
        <v>0</v>
      </c>
      <c r="AH271" s="283" t="s">
        <v>2629</v>
      </c>
      <c r="AI271" s="283" t="s">
        <v>2630</v>
      </c>
      <c r="AJ271" s="297"/>
      <c r="AK271" s="283" t="s">
        <v>28</v>
      </c>
      <c r="AL271" s="283" t="s">
        <v>37</v>
      </c>
      <c r="AM271" s="283" t="s">
        <v>12630</v>
      </c>
      <c r="AN271" s="283" t="s">
        <v>31</v>
      </c>
      <c r="AO271" s="283" t="s">
        <v>2632</v>
      </c>
      <c r="AP271" s="283" t="s">
        <v>139</v>
      </c>
      <c r="AQ271" s="283" t="s">
        <v>17021</v>
      </c>
      <c r="AR271" s="283" t="s">
        <v>53</v>
      </c>
      <c r="AS271" s="403" t="s">
        <v>71</v>
      </c>
      <c r="AT271" s="283" t="s">
        <v>15794</v>
      </c>
      <c r="AU271" s="283" t="s">
        <v>17026</v>
      </c>
      <c r="AV271" s="283" t="s">
        <v>13535</v>
      </c>
      <c r="AW271" s="341">
        <v>0</v>
      </c>
      <c r="AX271" s="283" t="s">
        <v>17051</v>
      </c>
      <c r="AY271" s="283" t="s">
        <v>17122</v>
      </c>
      <c r="AZ271" s="283" t="s">
        <v>17191</v>
      </c>
      <c r="BA271" s="283" t="s">
        <v>36</v>
      </c>
      <c r="BB271" s="341">
        <v>4168.49</v>
      </c>
      <c r="BC271" s="283" t="s">
        <v>17122</v>
      </c>
      <c r="BD271" s="283" t="s">
        <v>17026</v>
      </c>
      <c r="BE271" s="322">
        <f t="shared" si="34"/>
        <v>616</v>
      </c>
      <c r="BF271" s="323">
        <f t="shared" si="35"/>
        <v>20.533333333333335</v>
      </c>
    </row>
    <row r="272" spans="1:58" s="366" customFormat="1" ht="15.75" customHeight="1" x14ac:dyDescent="0.25">
      <c r="A272" s="355" t="s">
        <v>11714</v>
      </c>
      <c r="B272" s="355">
        <v>14</v>
      </c>
      <c r="C272" s="355" t="s">
        <v>2528</v>
      </c>
      <c r="D272" s="355" t="s">
        <v>2555</v>
      </c>
      <c r="E272" s="355" t="s">
        <v>15553</v>
      </c>
      <c r="F272" s="355" t="s">
        <v>15064</v>
      </c>
      <c r="G272" s="355" t="s">
        <v>13987</v>
      </c>
      <c r="H272" s="355" t="s">
        <v>57</v>
      </c>
      <c r="I272" s="335">
        <v>7596.15</v>
      </c>
      <c r="J272" s="335">
        <v>7596.15</v>
      </c>
      <c r="K272" s="356">
        <f t="shared" si="36"/>
        <v>0</v>
      </c>
      <c r="L272" s="356">
        <v>0</v>
      </c>
      <c r="M272" s="355"/>
      <c r="N272" s="357" t="s">
        <v>7842</v>
      </c>
      <c r="O272" s="358">
        <v>1775651</v>
      </c>
      <c r="P272" s="358" t="s">
        <v>16702</v>
      </c>
      <c r="Q272" s="358" t="s">
        <v>8934</v>
      </c>
      <c r="R272" s="358" t="s">
        <v>2646</v>
      </c>
      <c r="S272" s="358" t="s">
        <v>8935</v>
      </c>
      <c r="T272" s="358" t="s">
        <v>8936</v>
      </c>
      <c r="U272" s="358" t="s">
        <v>16978</v>
      </c>
      <c r="V272" s="358"/>
      <c r="W272" s="359">
        <v>7944.5</v>
      </c>
      <c r="X272" s="359">
        <v>12296</v>
      </c>
      <c r="Y272" s="335">
        <v>0</v>
      </c>
      <c r="Z272" s="335">
        <v>0</v>
      </c>
      <c r="AA272" s="335">
        <v>0</v>
      </c>
      <c r="AB272" s="359">
        <v>7944.5</v>
      </c>
      <c r="AC272" s="358" t="s">
        <v>26</v>
      </c>
      <c r="AD272" s="359">
        <v>7944.5</v>
      </c>
      <c r="AE272" s="359">
        <v>0</v>
      </c>
      <c r="AF272" s="358" t="s">
        <v>27</v>
      </c>
      <c r="AG272" s="359">
        <v>0</v>
      </c>
      <c r="AH272" s="358" t="s">
        <v>2629</v>
      </c>
      <c r="AI272" s="358" t="s">
        <v>2625</v>
      </c>
      <c r="AJ272" s="357"/>
      <c r="AK272" s="358" t="s">
        <v>28</v>
      </c>
      <c r="AL272" s="358" t="s">
        <v>37</v>
      </c>
      <c r="AM272" s="358" t="s">
        <v>12630</v>
      </c>
      <c r="AN272" s="358" t="s">
        <v>31</v>
      </c>
      <c r="AO272" s="358" t="s">
        <v>2632</v>
      </c>
      <c r="AP272" s="358" t="s">
        <v>131</v>
      </c>
      <c r="AQ272" s="358" t="s">
        <v>68</v>
      </c>
      <c r="AR272" s="358" t="s">
        <v>34</v>
      </c>
      <c r="AS272" s="408" t="s">
        <v>71</v>
      </c>
      <c r="AT272" s="358" t="s">
        <v>15794</v>
      </c>
      <c r="AU272" s="358" t="s">
        <v>17026</v>
      </c>
      <c r="AV272" s="358" t="s">
        <v>13913</v>
      </c>
      <c r="AW272" s="359">
        <v>0</v>
      </c>
      <c r="AX272" s="358" t="s">
        <v>17052</v>
      </c>
      <c r="AY272" s="358" t="s">
        <v>17123</v>
      </c>
      <c r="AZ272" s="358" t="s">
        <v>17192</v>
      </c>
      <c r="BA272" s="358" t="s">
        <v>36</v>
      </c>
      <c r="BB272" s="359">
        <v>7944.5</v>
      </c>
      <c r="BC272" s="358" t="s">
        <v>17123</v>
      </c>
      <c r="BD272" s="358" t="s">
        <v>17026</v>
      </c>
      <c r="BE272" s="361">
        <f t="shared" si="34"/>
        <v>513</v>
      </c>
      <c r="BF272" s="362">
        <f t="shared" si="35"/>
        <v>17.100000000000001</v>
      </c>
    </row>
    <row r="273" spans="1:58" s="366" customFormat="1" ht="15.75" customHeight="1" x14ac:dyDescent="0.25">
      <c r="A273" s="355" t="s">
        <v>11714</v>
      </c>
      <c r="B273" s="355">
        <v>14</v>
      </c>
      <c r="C273" s="355" t="s">
        <v>2528</v>
      </c>
      <c r="D273" s="355" t="s">
        <v>2531</v>
      </c>
      <c r="E273" s="355" t="s">
        <v>15553</v>
      </c>
      <c r="F273" s="355" t="s">
        <v>15064</v>
      </c>
      <c r="G273" s="355" t="s">
        <v>13987</v>
      </c>
      <c r="H273" s="355" t="s">
        <v>2509</v>
      </c>
      <c r="I273" s="335">
        <v>6327.83</v>
      </c>
      <c r="J273" s="335">
        <v>4700</v>
      </c>
      <c r="K273" s="356">
        <f t="shared" si="36"/>
        <v>1627.83</v>
      </c>
      <c r="L273" s="356"/>
      <c r="M273" s="355" t="s">
        <v>17257</v>
      </c>
      <c r="N273" s="357" t="s">
        <v>7842</v>
      </c>
      <c r="O273" s="358">
        <v>1820358</v>
      </c>
      <c r="P273" s="358" t="s">
        <v>16703</v>
      </c>
      <c r="Q273" s="358" t="s">
        <v>16775</v>
      </c>
      <c r="R273" s="358" t="s">
        <v>2646</v>
      </c>
      <c r="S273" s="358" t="s">
        <v>10425</v>
      </c>
      <c r="T273" s="358" t="s">
        <v>10426</v>
      </c>
      <c r="U273" s="358" t="s">
        <v>16979</v>
      </c>
      <c r="V273" s="358"/>
      <c r="W273" s="359">
        <v>9733</v>
      </c>
      <c r="X273" s="359">
        <v>11132</v>
      </c>
      <c r="Y273" s="335">
        <v>0</v>
      </c>
      <c r="Z273" s="335">
        <v>0</v>
      </c>
      <c r="AA273" s="335">
        <v>0</v>
      </c>
      <c r="AB273" s="359">
        <v>5177</v>
      </c>
      <c r="AC273" s="358" t="s">
        <v>26</v>
      </c>
      <c r="AD273" s="359">
        <v>5177</v>
      </c>
      <c r="AE273" s="359">
        <v>0</v>
      </c>
      <c r="AF273" s="358" t="s">
        <v>27</v>
      </c>
      <c r="AG273" s="359">
        <v>0</v>
      </c>
      <c r="AH273" s="358" t="s">
        <v>2629</v>
      </c>
      <c r="AI273" s="358" t="s">
        <v>2630</v>
      </c>
      <c r="AJ273" s="357"/>
      <c r="AK273" s="358" t="s">
        <v>28</v>
      </c>
      <c r="AL273" s="358" t="s">
        <v>37</v>
      </c>
      <c r="AM273" s="358" t="s">
        <v>12630</v>
      </c>
      <c r="AN273" s="358" t="s">
        <v>31</v>
      </c>
      <c r="AO273" s="358" t="s">
        <v>2632</v>
      </c>
      <c r="AP273" s="358" t="s">
        <v>131</v>
      </c>
      <c r="AQ273" s="358" t="s">
        <v>77</v>
      </c>
      <c r="AR273" s="358" t="s">
        <v>34</v>
      </c>
      <c r="AS273" s="408" t="s">
        <v>71</v>
      </c>
      <c r="AT273" s="358" t="s">
        <v>15794</v>
      </c>
      <c r="AU273" s="358" t="s">
        <v>17026</v>
      </c>
      <c r="AV273" s="358" t="s">
        <v>2660</v>
      </c>
      <c r="AW273" s="359">
        <v>0</v>
      </c>
      <c r="AX273" s="358" t="s">
        <v>17053</v>
      </c>
      <c r="AY273" s="358" t="s">
        <v>17124</v>
      </c>
      <c r="AZ273" s="358" t="s">
        <v>17193</v>
      </c>
      <c r="BA273" s="358" t="s">
        <v>36</v>
      </c>
      <c r="BB273" s="359">
        <v>9733</v>
      </c>
      <c r="BC273" s="358" t="s">
        <v>17124</v>
      </c>
      <c r="BD273" s="358" t="s">
        <v>17026</v>
      </c>
      <c r="BE273" s="361">
        <f t="shared" si="34"/>
        <v>413</v>
      </c>
      <c r="BF273" s="362">
        <f t="shared" si="35"/>
        <v>13.766666666666667</v>
      </c>
    </row>
    <row r="274" spans="1:58" s="353" customFormat="1" ht="15.75" customHeight="1" x14ac:dyDescent="0.25">
      <c r="A274" s="275" t="s">
        <v>11714</v>
      </c>
      <c r="B274" s="275">
        <v>14</v>
      </c>
      <c r="C274" s="275" t="s">
        <v>2528</v>
      </c>
      <c r="D274" s="275" t="s">
        <v>12202</v>
      </c>
      <c r="E274" s="275" t="s">
        <v>15559</v>
      </c>
      <c r="F274" s="275" t="s">
        <v>15053</v>
      </c>
      <c r="G274" s="275" t="s">
        <v>15565</v>
      </c>
      <c r="H274" s="275" t="s">
        <v>57</v>
      </c>
      <c r="I274" s="324">
        <v>2975.05</v>
      </c>
      <c r="J274" s="324">
        <v>2975.05</v>
      </c>
      <c r="K274" s="289">
        <f t="shared" si="36"/>
        <v>0</v>
      </c>
      <c r="L274" s="289">
        <v>0</v>
      </c>
      <c r="M274" s="275"/>
      <c r="N274" s="297" t="s">
        <v>7842</v>
      </c>
      <c r="O274" s="283">
        <v>1869527</v>
      </c>
      <c r="P274" s="283" t="s">
        <v>16704</v>
      </c>
      <c r="Q274" s="283" t="s">
        <v>16776</v>
      </c>
      <c r="R274" s="283" t="s">
        <v>2646</v>
      </c>
      <c r="S274" s="283" t="s">
        <v>16847</v>
      </c>
      <c r="T274" s="283" t="s">
        <v>16917</v>
      </c>
      <c r="U274" s="283" t="s">
        <v>16567</v>
      </c>
      <c r="V274" s="283"/>
      <c r="W274" s="341">
        <v>6000</v>
      </c>
      <c r="X274" s="341">
        <v>6000</v>
      </c>
      <c r="Y274" s="324">
        <v>0</v>
      </c>
      <c r="Z274" s="324">
        <v>0</v>
      </c>
      <c r="AA274" s="324">
        <v>0</v>
      </c>
      <c r="AB274" s="341">
        <v>2764</v>
      </c>
      <c r="AC274" s="283" t="s">
        <v>26</v>
      </c>
      <c r="AD274" s="341">
        <v>2764</v>
      </c>
      <c r="AE274" s="341">
        <v>0</v>
      </c>
      <c r="AF274" s="283" t="s">
        <v>27</v>
      </c>
      <c r="AG274" s="341">
        <v>0</v>
      </c>
      <c r="AH274" s="283" t="s">
        <v>2629</v>
      </c>
      <c r="AI274" s="283" t="s">
        <v>2630</v>
      </c>
      <c r="AJ274" s="297"/>
      <c r="AK274" s="283" t="s">
        <v>28</v>
      </c>
      <c r="AL274" s="283" t="s">
        <v>37</v>
      </c>
      <c r="AM274" s="283" t="s">
        <v>38</v>
      </c>
      <c r="AN274" s="283" t="s">
        <v>45</v>
      </c>
      <c r="AO274" s="283" t="s">
        <v>2632</v>
      </c>
      <c r="AP274" s="283" t="s">
        <v>131</v>
      </c>
      <c r="AQ274" s="283" t="s">
        <v>121</v>
      </c>
      <c r="AR274" s="283" t="s">
        <v>84</v>
      </c>
      <c r="AS274" s="403" t="s">
        <v>85</v>
      </c>
      <c r="AT274" s="283" t="s">
        <v>15794</v>
      </c>
      <c r="AU274" s="283" t="s">
        <v>17027</v>
      </c>
      <c r="AV274" s="283" t="s">
        <v>13913</v>
      </c>
      <c r="AW274" s="341">
        <v>0</v>
      </c>
      <c r="AX274" s="283" t="s">
        <v>17054</v>
      </c>
      <c r="AY274" s="283" t="s">
        <v>17125</v>
      </c>
      <c r="AZ274" s="283" t="s">
        <v>17194</v>
      </c>
      <c r="BA274" s="283" t="s">
        <v>36</v>
      </c>
      <c r="BB274" s="341">
        <v>6000</v>
      </c>
      <c r="BC274" s="283" t="s">
        <v>17125</v>
      </c>
      <c r="BD274" s="283" t="s">
        <v>17027</v>
      </c>
      <c r="BE274" s="322">
        <f t="shared" si="34"/>
        <v>346</v>
      </c>
      <c r="BF274" s="323">
        <f t="shared" si="35"/>
        <v>11.533333333333333</v>
      </c>
    </row>
    <row r="275" spans="1:58" s="353" customFormat="1" ht="15.75" customHeight="1" x14ac:dyDescent="0.25">
      <c r="A275" s="275" t="s">
        <v>11714</v>
      </c>
      <c r="B275" s="275">
        <v>77</v>
      </c>
      <c r="C275" s="275" t="s">
        <v>2527</v>
      </c>
      <c r="D275" s="275" t="s">
        <v>2529</v>
      </c>
      <c r="E275" s="275" t="s">
        <v>11243</v>
      </c>
      <c r="F275" s="275" t="s">
        <v>15053</v>
      </c>
      <c r="G275" s="275" t="s">
        <v>15054</v>
      </c>
      <c r="H275" s="275" t="s">
        <v>43</v>
      </c>
      <c r="I275" s="324">
        <v>242912.78</v>
      </c>
      <c r="J275" s="324">
        <v>242912.78</v>
      </c>
      <c r="K275" s="289">
        <f t="shared" si="36"/>
        <v>0</v>
      </c>
      <c r="L275" s="289">
        <v>9275.93</v>
      </c>
      <c r="M275" s="275" t="s">
        <v>16070</v>
      </c>
      <c r="N275" s="297" t="s">
        <v>9686</v>
      </c>
      <c r="O275" s="283">
        <v>253604</v>
      </c>
      <c r="P275" s="283" t="s">
        <v>16705</v>
      </c>
      <c r="Q275" s="283" t="s">
        <v>16777</v>
      </c>
      <c r="R275" s="283" t="s">
        <v>2622</v>
      </c>
      <c r="S275" s="283">
        <v>997</v>
      </c>
      <c r="T275" s="283" t="s">
        <v>16918</v>
      </c>
      <c r="U275" s="283" t="s">
        <v>16980</v>
      </c>
      <c r="V275" s="283"/>
      <c r="W275" s="341">
        <v>36220.699999999997</v>
      </c>
      <c r="X275" s="341">
        <v>36220.699999999997</v>
      </c>
      <c r="Y275" s="324">
        <v>0</v>
      </c>
      <c r="Z275" s="324">
        <v>0</v>
      </c>
      <c r="AA275" s="324">
        <v>0</v>
      </c>
      <c r="AB275" s="341">
        <v>32521.96</v>
      </c>
      <c r="AC275" s="283" t="s">
        <v>26</v>
      </c>
      <c r="AD275" s="341">
        <v>32521.96</v>
      </c>
      <c r="AE275" s="341">
        <v>63667.23</v>
      </c>
      <c r="AF275" s="283" t="s">
        <v>27</v>
      </c>
      <c r="AG275" s="341">
        <v>0</v>
      </c>
      <c r="AH275" s="283" t="s">
        <v>2624</v>
      </c>
      <c r="AI275" s="283" t="s">
        <v>2638</v>
      </c>
      <c r="AJ275" s="283" t="s">
        <v>4766</v>
      </c>
      <c r="AK275" s="283" t="s">
        <v>28</v>
      </c>
      <c r="AL275" s="283" t="s">
        <v>135</v>
      </c>
      <c r="AM275" s="283" t="s">
        <v>38</v>
      </c>
      <c r="AN275" s="283" t="s">
        <v>45</v>
      </c>
      <c r="AO275" s="283" t="s">
        <v>2644</v>
      </c>
      <c r="AP275" s="283" t="s">
        <v>32</v>
      </c>
      <c r="AQ275" s="283" t="s">
        <v>39</v>
      </c>
      <c r="AR275" s="283" t="s">
        <v>40</v>
      </c>
      <c r="AS275" s="403" t="s">
        <v>41</v>
      </c>
      <c r="AT275" s="283" t="s">
        <v>15794</v>
      </c>
      <c r="AU275" s="283" t="s">
        <v>17027</v>
      </c>
      <c r="AV275" s="283" t="s">
        <v>13909</v>
      </c>
      <c r="AW275" s="341">
        <v>0</v>
      </c>
      <c r="AX275" s="283" t="s">
        <v>17055</v>
      </c>
      <c r="AY275" s="283" t="s">
        <v>17126</v>
      </c>
      <c r="AZ275" s="283" t="s">
        <v>10210</v>
      </c>
      <c r="BA275" s="283" t="s">
        <v>36</v>
      </c>
      <c r="BB275" s="341">
        <v>36220.699999999997</v>
      </c>
      <c r="BC275" s="283" t="s">
        <v>17126</v>
      </c>
      <c r="BD275" s="283" t="s">
        <v>17027</v>
      </c>
      <c r="BE275" s="322">
        <f t="shared" si="34"/>
        <v>5072</v>
      </c>
      <c r="BF275" s="323">
        <f t="shared" si="35"/>
        <v>169.06666666666666</v>
      </c>
    </row>
    <row r="276" spans="1:58" s="353" customFormat="1" ht="15.75" customHeight="1" x14ac:dyDescent="0.25">
      <c r="A276" s="275" t="s">
        <v>11714</v>
      </c>
      <c r="B276" s="275">
        <v>77</v>
      </c>
      <c r="C276" s="275" t="s">
        <v>2527</v>
      </c>
      <c r="D276" s="275" t="s">
        <v>2537</v>
      </c>
      <c r="E276" s="275" t="s">
        <v>16245</v>
      </c>
      <c r="F276" s="275" t="s">
        <v>15064</v>
      </c>
      <c r="G276" s="275" t="s">
        <v>13987</v>
      </c>
      <c r="H276" s="275" t="s">
        <v>7456</v>
      </c>
      <c r="I276" s="324">
        <v>151764.96</v>
      </c>
      <c r="J276" s="324">
        <v>0</v>
      </c>
      <c r="K276" s="289">
        <f t="shared" si="36"/>
        <v>151764.96</v>
      </c>
      <c r="L276" s="289">
        <v>0</v>
      </c>
      <c r="M276" s="275"/>
      <c r="N276" s="297" t="s">
        <v>7842</v>
      </c>
      <c r="O276" s="283">
        <v>1621175</v>
      </c>
      <c r="P276" s="283" t="s">
        <v>16706</v>
      </c>
      <c r="Q276" s="283" t="s">
        <v>16778</v>
      </c>
      <c r="R276" s="283" t="s">
        <v>2622</v>
      </c>
      <c r="S276" s="283" t="s">
        <v>16848</v>
      </c>
      <c r="T276" s="283" t="s">
        <v>16919</v>
      </c>
      <c r="U276" s="283" t="s">
        <v>16981</v>
      </c>
      <c r="V276" s="283"/>
      <c r="W276" s="341">
        <v>100000</v>
      </c>
      <c r="X276" s="341">
        <v>100000</v>
      </c>
      <c r="Y276" s="324">
        <v>0</v>
      </c>
      <c r="Z276" s="324">
        <v>0</v>
      </c>
      <c r="AA276" s="324">
        <v>0</v>
      </c>
      <c r="AB276" s="341">
        <v>100000</v>
      </c>
      <c r="AC276" s="283" t="s">
        <v>50</v>
      </c>
      <c r="AD276" s="341">
        <v>50000</v>
      </c>
      <c r="AE276" s="341">
        <v>0</v>
      </c>
      <c r="AF276" s="283" t="s">
        <v>27</v>
      </c>
      <c r="AG276" s="341">
        <v>0</v>
      </c>
      <c r="AH276" s="283" t="s">
        <v>2629</v>
      </c>
      <c r="AI276" s="283" t="s">
        <v>2630</v>
      </c>
      <c r="AJ276" s="297"/>
      <c r="AK276" s="283" t="s">
        <v>28</v>
      </c>
      <c r="AL276" s="283" t="s">
        <v>135</v>
      </c>
      <c r="AM276" s="283" t="s">
        <v>136</v>
      </c>
      <c r="AN276" s="283" t="s">
        <v>31</v>
      </c>
      <c r="AO276" s="283" t="s">
        <v>2636</v>
      </c>
      <c r="AP276" s="283" t="s">
        <v>32</v>
      </c>
      <c r="AQ276" s="283" t="s">
        <v>97</v>
      </c>
      <c r="AR276" s="283" t="s">
        <v>34</v>
      </c>
      <c r="AS276" s="403" t="s">
        <v>71</v>
      </c>
      <c r="AT276" s="283" t="s">
        <v>15794</v>
      </c>
      <c r="AU276" s="283" t="s">
        <v>17028</v>
      </c>
      <c r="AV276" s="283" t="s">
        <v>13534</v>
      </c>
      <c r="AW276" s="341">
        <v>0</v>
      </c>
      <c r="AX276" s="283" t="s">
        <v>17056</v>
      </c>
      <c r="AY276" s="283" t="s">
        <v>17127</v>
      </c>
      <c r="AZ276" s="283" t="s">
        <v>17195</v>
      </c>
      <c r="BA276" s="283" t="s">
        <v>36</v>
      </c>
      <c r="BB276" s="341">
        <v>100000</v>
      </c>
      <c r="BC276" s="283" t="s">
        <v>17127</v>
      </c>
      <c r="BD276" s="283" t="s">
        <v>17028</v>
      </c>
      <c r="BE276" s="322">
        <f t="shared" si="34"/>
        <v>792</v>
      </c>
      <c r="BF276" s="323">
        <f t="shared" si="35"/>
        <v>26.4</v>
      </c>
    </row>
    <row r="277" spans="1:58" s="353" customFormat="1" ht="15.75" customHeight="1" x14ac:dyDescent="0.25">
      <c r="A277" s="275" t="s">
        <v>11714</v>
      </c>
      <c r="B277" s="275">
        <v>82</v>
      </c>
      <c r="C277" s="275" t="s">
        <v>2527</v>
      </c>
      <c r="D277" s="275" t="s">
        <v>15550</v>
      </c>
      <c r="E277" s="275" t="s">
        <v>10541</v>
      </c>
      <c r="F277" s="275" t="s">
        <v>15053</v>
      </c>
      <c r="G277" s="275" t="s">
        <v>8711</v>
      </c>
      <c r="H277" s="275" t="s">
        <v>7456</v>
      </c>
      <c r="I277" s="324">
        <v>81961.59</v>
      </c>
      <c r="J277" s="324">
        <v>0</v>
      </c>
      <c r="K277" s="289">
        <f t="shared" si="36"/>
        <v>81961.59</v>
      </c>
      <c r="L277" s="289">
        <v>0</v>
      </c>
      <c r="M277" s="275"/>
      <c r="N277" s="297" t="s">
        <v>7842</v>
      </c>
      <c r="O277" s="283">
        <v>1810226</v>
      </c>
      <c r="P277" s="283" t="s">
        <v>16707</v>
      </c>
      <c r="Q277" s="283" t="s">
        <v>16779</v>
      </c>
      <c r="R277" s="283" t="s">
        <v>2622</v>
      </c>
      <c r="S277" s="283" t="s">
        <v>16849</v>
      </c>
      <c r="T277" s="283" t="s">
        <v>16920</v>
      </c>
      <c r="U277" s="283" t="s">
        <v>16982</v>
      </c>
      <c r="V277" s="283"/>
      <c r="W277" s="341">
        <v>50000</v>
      </c>
      <c r="X277" s="341">
        <v>50000</v>
      </c>
      <c r="Y277" s="324">
        <v>0</v>
      </c>
      <c r="Z277" s="324">
        <v>0</v>
      </c>
      <c r="AA277" s="324">
        <v>0</v>
      </c>
      <c r="AB277" s="341">
        <v>50000</v>
      </c>
      <c r="AC277" s="283" t="s">
        <v>50</v>
      </c>
      <c r="AD277" s="341">
        <v>25000</v>
      </c>
      <c r="AE277" s="341">
        <v>0</v>
      </c>
      <c r="AF277" s="283" t="s">
        <v>27</v>
      </c>
      <c r="AG277" s="341">
        <v>0</v>
      </c>
      <c r="AH277" s="283" t="s">
        <v>2629</v>
      </c>
      <c r="AI277" s="283" t="s">
        <v>2630</v>
      </c>
      <c r="AJ277" s="297"/>
      <c r="AK277" s="283" t="s">
        <v>28</v>
      </c>
      <c r="AL277" s="283" t="s">
        <v>135</v>
      </c>
      <c r="AM277" s="283" t="s">
        <v>136</v>
      </c>
      <c r="AN277" s="283" t="s">
        <v>45</v>
      </c>
      <c r="AO277" s="283" t="s">
        <v>2634</v>
      </c>
      <c r="AP277" s="283" t="s">
        <v>32</v>
      </c>
      <c r="AQ277" s="283" t="s">
        <v>10230</v>
      </c>
      <c r="AR277" s="283" t="s">
        <v>34</v>
      </c>
      <c r="AS277" s="403" t="s">
        <v>71</v>
      </c>
      <c r="AT277" s="283" t="s">
        <v>15794</v>
      </c>
      <c r="AU277" s="283" t="s">
        <v>17028</v>
      </c>
      <c r="AV277" s="283" t="s">
        <v>17032</v>
      </c>
      <c r="AW277" s="341">
        <v>0</v>
      </c>
      <c r="AX277" s="283" t="s">
        <v>17057</v>
      </c>
      <c r="AY277" s="283" t="s">
        <v>17128</v>
      </c>
      <c r="AZ277" s="283" t="s">
        <v>17196</v>
      </c>
      <c r="BA277" s="283" t="s">
        <v>36</v>
      </c>
      <c r="BB277" s="341">
        <v>50000</v>
      </c>
      <c r="BC277" s="283" t="s">
        <v>17128</v>
      </c>
      <c r="BD277" s="283" t="s">
        <v>17028</v>
      </c>
      <c r="BE277" s="322">
        <f t="shared" si="34"/>
        <v>438</v>
      </c>
      <c r="BF277" s="323">
        <f t="shared" si="35"/>
        <v>14.6</v>
      </c>
    </row>
    <row r="278" spans="1:58" s="353" customFormat="1" ht="15.75" customHeight="1" x14ac:dyDescent="0.25">
      <c r="A278" s="275" t="s">
        <v>11714</v>
      </c>
      <c r="B278" s="275">
        <v>93</v>
      </c>
      <c r="C278" s="275" t="s">
        <v>2527</v>
      </c>
      <c r="D278" s="275" t="s">
        <v>2577</v>
      </c>
      <c r="E278" s="275" t="s">
        <v>10541</v>
      </c>
      <c r="F278" s="275" t="s">
        <v>15053</v>
      </c>
      <c r="G278" s="275" t="s">
        <v>15056</v>
      </c>
      <c r="H278" s="275" t="s">
        <v>7456</v>
      </c>
      <c r="I278" s="324">
        <v>49929.77</v>
      </c>
      <c r="J278" s="324">
        <v>0</v>
      </c>
      <c r="K278" s="289">
        <f t="shared" ref="K278" si="40">I278-J278</f>
        <v>49929.77</v>
      </c>
      <c r="L278" s="289">
        <v>0</v>
      </c>
      <c r="M278" s="275"/>
      <c r="N278" s="297" t="s">
        <v>7842</v>
      </c>
      <c r="O278" s="283">
        <v>1650768</v>
      </c>
      <c r="P278" s="283" t="s">
        <v>16708</v>
      </c>
      <c r="Q278" s="283" t="s">
        <v>16780</v>
      </c>
      <c r="R278" s="283" t="s">
        <v>2622</v>
      </c>
      <c r="S278" s="283" t="s">
        <v>16850</v>
      </c>
      <c r="T278" s="283" t="s">
        <v>16921</v>
      </c>
      <c r="U278" s="283" t="s">
        <v>16983</v>
      </c>
      <c r="V278" s="283"/>
      <c r="W278" s="341">
        <v>34864</v>
      </c>
      <c r="X278" s="341">
        <v>34864</v>
      </c>
      <c r="Y278" s="324">
        <v>0</v>
      </c>
      <c r="Z278" s="324">
        <v>0</v>
      </c>
      <c r="AA278" s="324">
        <v>0</v>
      </c>
      <c r="AB278" s="341">
        <v>34864</v>
      </c>
      <c r="AC278" s="283" t="s">
        <v>50</v>
      </c>
      <c r="AD278" s="341">
        <v>17432</v>
      </c>
      <c r="AE278" s="341">
        <v>0</v>
      </c>
      <c r="AF278" s="283" t="s">
        <v>27</v>
      </c>
      <c r="AG278" s="341">
        <v>0</v>
      </c>
      <c r="AH278" s="283" t="s">
        <v>2629</v>
      </c>
      <c r="AI278" s="283" t="s">
        <v>2630</v>
      </c>
      <c r="AJ278" s="297"/>
      <c r="AK278" s="283" t="s">
        <v>28</v>
      </c>
      <c r="AL278" s="283" t="s">
        <v>135</v>
      </c>
      <c r="AM278" s="283" t="s">
        <v>136</v>
      </c>
      <c r="AN278" s="283" t="s">
        <v>31</v>
      </c>
      <c r="AO278" s="283" t="s">
        <v>2634</v>
      </c>
      <c r="AP278" s="283" t="s">
        <v>32</v>
      </c>
      <c r="AQ278" s="283" t="s">
        <v>319</v>
      </c>
      <c r="AR278" s="283" t="s">
        <v>34</v>
      </c>
      <c r="AS278" s="403" t="s">
        <v>71</v>
      </c>
      <c r="AT278" s="283" t="s">
        <v>15794</v>
      </c>
      <c r="AU278" s="283" t="s">
        <v>17028</v>
      </c>
      <c r="AV278" s="283" t="s">
        <v>13535</v>
      </c>
      <c r="AW278" s="341">
        <v>0</v>
      </c>
      <c r="AX278" s="283" t="s">
        <v>17058</v>
      </c>
      <c r="AY278" s="283" t="s">
        <v>17129</v>
      </c>
      <c r="AZ278" s="283" t="s">
        <v>17197</v>
      </c>
      <c r="BA278" s="283" t="s">
        <v>36</v>
      </c>
      <c r="BB278" s="341">
        <v>34864</v>
      </c>
      <c r="BC278" s="283" t="s">
        <v>17129</v>
      </c>
      <c r="BD278" s="283" t="s">
        <v>17028</v>
      </c>
      <c r="BE278" s="322">
        <f t="shared" si="34"/>
        <v>715</v>
      </c>
      <c r="BF278" s="323">
        <f t="shared" si="35"/>
        <v>23.833333333333332</v>
      </c>
    </row>
    <row r="279" spans="1:58" s="353" customFormat="1" ht="15.75" customHeight="1" x14ac:dyDescent="0.25">
      <c r="A279" s="275" t="s">
        <v>11714</v>
      </c>
      <c r="B279" s="275">
        <v>93</v>
      </c>
      <c r="C279" s="275" t="s">
        <v>2527</v>
      </c>
      <c r="D279" s="275" t="s">
        <v>2530</v>
      </c>
      <c r="E279" s="275" t="s">
        <v>10541</v>
      </c>
      <c r="F279" s="275" t="s">
        <v>15053</v>
      </c>
      <c r="G279" s="275" t="s">
        <v>15056</v>
      </c>
      <c r="H279" s="275" t="s">
        <v>7456</v>
      </c>
      <c r="I279" s="324">
        <v>41956.62</v>
      </c>
      <c r="J279" s="324">
        <v>0</v>
      </c>
      <c r="K279" s="289">
        <f t="shared" ref="K279" si="41">I279-J279</f>
        <v>41956.62</v>
      </c>
      <c r="L279" s="289">
        <v>0</v>
      </c>
      <c r="M279" s="275"/>
      <c r="N279" s="297" t="s">
        <v>7842</v>
      </c>
      <c r="O279" s="283">
        <v>1524128</v>
      </c>
      <c r="P279" s="283" t="s">
        <v>16709</v>
      </c>
      <c r="Q279" s="283" t="s">
        <v>16781</v>
      </c>
      <c r="R279" s="283" t="s">
        <v>2622</v>
      </c>
      <c r="S279" s="283" t="s">
        <v>16851</v>
      </c>
      <c r="T279" s="283" t="s">
        <v>16922</v>
      </c>
      <c r="U279" s="283" t="s">
        <v>16984</v>
      </c>
      <c r="V279" s="283"/>
      <c r="W279" s="341">
        <v>26515</v>
      </c>
      <c r="X279" s="341">
        <v>26515</v>
      </c>
      <c r="Y279" s="324">
        <v>0</v>
      </c>
      <c r="Z279" s="324">
        <v>0</v>
      </c>
      <c r="AA279" s="324">
        <v>0</v>
      </c>
      <c r="AB279" s="341">
        <v>26515</v>
      </c>
      <c r="AC279" s="283" t="s">
        <v>50</v>
      </c>
      <c r="AD279" s="341">
        <v>13257.5</v>
      </c>
      <c r="AE279" s="341">
        <v>0</v>
      </c>
      <c r="AF279" s="283" t="s">
        <v>27</v>
      </c>
      <c r="AG279" s="341">
        <v>0</v>
      </c>
      <c r="AH279" s="283" t="s">
        <v>2629</v>
      </c>
      <c r="AI279" s="283" t="s">
        <v>2630</v>
      </c>
      <c r="AJ279" s="297"/>
      <c r="AK279" s="283" t="s">
        <v>28</v>
      </c>
      <c r="AL279" s="283" t="s">
        <v>135</v>
      </c>
      <c r="AM279" s="283" t="s">
        <v>136</v>
      </c>
      <c r="AN279" s="283" t="s">
        <v>31</v>
      </c>
      <c r="AO279" s="283" t="s">
        <v>2634</v>
      </c>
      <c r="AP279" s="283" t="s">
        <v>32</v>
      </c>
      <c r="AQ279" s="283" t="s">
        <v>9826</v>
      </c>
      <c r="AR279" s="283" t="s">
        <v>34</v>
      </c>
      <c r="AS279" s="403" t="s">
        <v>71</v>
      </c>
      <c r="AT279" s="283" t="s">
        <v>15794</v>
      </c>
      <c r="AU279" s="283" t="s">
        <v>17025</v>
      </c>
      <c r="AV279" s="283" t="s">
        <v>13534</v>
      </c>
      <c r="AW279" s="341">
        <v>0</v>
      </c>
      <c r="AX279" s="283" t="s">
        <v>17059</v>
      </c>
      <c r="AY279" s="283" t="s">
        <v>17130</v>
      </c>
      <c r="AZ279" s="283" t="s">
        <v>17198</v>
      </c>
      <c r="BA279" s="283" t="s">
        <v>36</v>
      </c>
      <c r="BB279" s="341">
        <v>26515</v>
      </c>
      <c r="BC279" s="283" t="s">
        <v>17130</v>
      </c>
      <c r="BD279" s="283" t="s">
        <v>17025</v>
      </c>
      <c r="BE279" s="322">
        <f t="shared" si="34"/>
        <v>960</v>
      </c>
      <c r="BF279" s="323">
        <f t="shared" si="35"/>
        <v>32</v>
      </c>
    </row>
    <row r="280" spans="1:58" s="353" customFormat="1" ht="15.75" customHeight="1" x14ac:dyDescent="0.25">
      <c r="A280" s="275" t="s">
        <v>11714</v>
      </c>
      <c r="B280" s="275">
        <v>82</v>
      </c>
      <c r="C280" s="275" t="s">
        <v>2527</v>
      </c>
      <c r="D280" s="275" t="s">
        <v>2543</v>
      </c>
      <c r="E280" s="275" t="s">
        <v>8713</v>
      </c>
      <c r="F280" s="275" t="s">
        <v>15053</v>
      </c>
      <c r="G280" s="275" t="s">
        <v>8711</v>
      </c>
      <c r="H280" s="275" t="s">
        <v>7456</v>
      </c>
      <c r="I280" s="324">
        <v>137972.81</v>
      </c>
      <c r="J280" s="324">
        <v>0</v>
      </c>
      <c r="K280" s="289">
        <f t="shared" ref="K280" si="42">I280-J280</f>
        <v>137972.81</v>
      </c>
      <c r="L280" s="289">
        <v>0</v>
      </c>
      <c r="M280" s="275"/>
      <c r="N280" s="297" t="s">
        <v>7842</v>
      </c>
      <c r="O280" s="283">
        <v>1398744</v>
      </c>
      <c r="P280" s="283" t="s">
        <v>16710</v>
      </c>
      <c r="Q280" s="283" t="s">
        <v>16782</v>
      </c>
      <c r="R280" s="283" t="s">
        <v>2622</v>
      </c>
      <c r="S280" s="283" t="s">
        <v>16852</v>
      </c>
      <c r="T280" s="283" t="s">
        <v>16923</v>
      </c>
      <c r="U280" s="283" t="s">
        <v>16985</v>
      </c>
      <c r="V280" s="283"/>
      <c r="W280" s="341">
        <v>73000</v>
      </c>
      <c r="X280" s="341">
        <v>73000</v>
      </c>
      <c r="Y280" s="324">
        <v>0</v>
      </c>
      <c r="Z280" s="324">
        <v>0</v>
      </c>
      <c r="AA280" s="324">
        <v>0</v>
      </c>
      <c r="AB280" s="341">
        <v>73000</v>
      </c>
      <c r="AC280" s="283" t="s">
        <v>50</v>
      </c>
      <c r="AD280" s="341">
        <v>36500</v>
      </c>
      <c r="AE280" s="341">
        <v>0</v>
      </c>
      <c r="AF280" s="283" t="s">
        <v>27</v>
      </c>
      <c r="AG280" s="341">
        <v>0</v>
      </c>
      <c r="AH280" s="283" t="s">
        <v>2629</v>
      </c>
      <c r="AI280" s="283" t="s">
        <v>2630</v>
      </c>
      <c r="AJ280" s="297"/>
      <c r="AK280" s="283" t="s">
        <v>28</v>
      </c>
      <c r="AL280" s="283" t="s">
        <v>135</v>
      </c>
      <c r="AM280" s="283" t="s">
        <v>136</v>
      </c>
      <c r="AN280" s="283" t="s">
        <v>31</v>
      </c>
      <c r="AO280" s="283" t="s">
        <v>9100</v>
      </c>
      <c r="AP280" s="283" t="s">
        <v>32</v>
      </c>
      <c r="AQ280" s="283" t="s">
        <v>54</v>
      </c>
      <c r="AR280" s="283" t="s">
        <v>55</v>
      </c>
      <c r="AS280" s="403" t="s">
        <v>71</v>
      </c>
      <c r="AT280" s="283" t="s">
        <v>15794</v>
      </c>
      <c r="AU280" s="283" t="s">
        <v>17025</v>
      </c>
      <c r="AV280" s="283" t="s">
        <v>13535</v>
      </c>
      <c r="AW280" s="341">
        <v>0</v>
      </c>
      <c r="AX280" s="283" t="s">
        <v>17060</v>
      </c>
      <c r="AY280" s="283" t="s">
        <v>17131</v>
      </c>
      <c r="AZ280" s="283" t="s">
        <v>17199</v>
      </c>
      <c r="BA280" s="283" t="s">
        <v>36</v>
      </c>
      <c r="BB280" s="341">
        <v>73000</v>
      </c>
      <c r="BC280" s="283" t="s">
        <v>17131</v>
      </c>
      <c r="BD280" s="283" t="s">
        <v>17025</v>
      </c>
      <c r="BE280" s="322">
        <f t="shared" si="34"/>
        <v>1350</v>
      </c>
      <c r="BF280" s="323">
        <f t="shared" si="35"/>
        <v>45</v>
      </c>
    </row>
    <row r="281" spans="1:58" s="353" customFormat="1" ht="15.75" customHeight="1" x14ac:dyDescent="0.25">
      <c r="A281" s="275" t="s">
        <v>11714</v>
      </c>
      <c r="B281" s="275">
        <v>93</v>
      </c>
      <c r="C281" s="275" t="s">
        <v>2527</v>
      </c>
      <c r="D281" s="275" t="s">
        <v>2534</v>
      </c>
      <c r="E281" s="275" t="s">
        <v>8713</v>
      </c>
      <c r="F281" s="275" t="s">
        <v>15064</v>
      </c>
      <c r="G281" s="275" t="s">
        <v>13987</v>
      </c>
      <c r="H281" s="275" t="s">
        <v>7456</v>
      </c>
      <c r="I281" s="324">
        <v>113041.36</v>
      </c>
      <c r="J281" s="324">
        <v>0</v>
      </c>
      <c r="K281" s="289">
        <f t="shared" ref="K281" si="43">I281-J281</f>
        <v>113041.36</v>
      </c>
      <c r="L281" s="289">
        <v>0</v>
      </c>
      <c r="M281" s="275"/>
      <c r="N281" s="297" t="s">
        <v>9686</v>
      </c>
      <c r="O281" s="283">
        <v>1324477</v>
      </c>
      <c r="P281" s="283" t="s">
        <v>16711</v>
      </c>
      <c r="Q281" s="283" t="s">
        <v>16783</v>
      </c>
      <c r="R281" s="283" t="s">
        <v>2622</v>
      </c>
      <c r="S281" s="283" t="s">
        <v>16853</v>
      </c>
      <c r="T281" s="283" t="s">
        <v>16924</v>
      </c>
      <c r="U281" s="283" t="s">
        <v>16986</v>
      </c>
      <c r="V281" s="283"/>
      <c r="W281" s="341">
        <v>98558.7</v>
      </c>
      <c r="X281" s="341">
        <v>121748.98</v>
      </c>
      <c r="Y281" s="324">
        <v>0</v>
      </c>
      <c r="Z281" s="324">
        <v>0</v>
      </c>
      <c r="AA281" s="324">
        <v>0</v>
      </c>
      <c r="AB281" s="341">
        <v>98558.7</v>
      </c>
      <c r="AC281" s="283" t="s">
        <v>50</v>
      </c>
      <c r="AD281" s="341">
        <v>49279.35</v>
      </c>
      <c r="AE281" s="341">
        <v>0</v>
      </c>
      <c r="AF281" s="283" t="s">
        <v>27</v>
      </c>
      <c r="AG281" s="341">
        <v>0</v>
      </c>
      <c r="AH281" s="283" t="s">
        <v>2629</v>
      </c>
      <c r="AI281" s="283" t="s">
        <v>2630</v>
      </c>
      <c r="AJ281" s="297"/>
      <c r="AK281" s="283" t="s">
        <v>28</v>
      </c>
      <c r="AL281" s="283" t="s">
        <v>135</v>
      </c>
      <c r="AM281" s="283" t="s">
        <v>136</v>
      </c>
      <c r="AN281" s="283" t="s">
        <v>31</v>
      </c>
      <c r="AO281" s="283" t="s">
        <v>2632</v>
      </c>
      <c r="AP281" s="283" t="s">
        <v>131</v>
      </c>
      <c r="AQ281" s="283" t="s">
        <v>6558</v>
      </c>
      <c r="AR281" s="283" t="s">
        <v>34</v>
      </c>
      <c r="AS281" s="403" t="s">
        <v>71</v>
      </c>
      <c r="AT281" s="283" t="s">
        <v>15794</v>
      </c>
      <c r="AU281" s="283" t="s">
        <v>17029</v>
      </c>
      <c r="AV281" s="283" t="s">
        <v>13911</v>
      </c>
      <c r="AW281" s="341">
        <v>0</v>
      </c>
      <c r="AX281" s="283" t="s">
        <v>17061</v>
      </c>
      <c r="AY281" s="283" t="s">
        <v>17132</v>
      </c>
      <c r="AZ281" s="283" t="s">
        <v>17200</v>
      </c>
      <c r="BA281" s="283" t="s">
        <v>36</v>
      </c>
      <c r="BB281" s="341">
        <v>98558.7</v>
      </c>
      <c r="BC281" s="283" t="s">
        <v>17132</v>
      </c>
      <c r="BD281" s="283" t="s">
        <v>17029</v>
      </c>
      <c r="BE281" s="322">
        <f t="shared" si="34"/>
        <v>1464</v>
      </c>
      <c r="BF281" s="323">
        <f t="shared" si="35"/>
        <v>48.8</v>
      </c>
    </row>
    <row r="282" spans="1:58" s="353" customFormat="1" ht="15.75" customHeight="1" x14ac:dyDescent="0.25">
      <c r="A282" s="275" t="s">
        <v>11714</v>
      </c>
      <c r="B282" s="275">
        <v>93</v>
      </c>
      <c r="C282" s="275" t="s">
        <v>2527</v>
      </c>
      <c r="D282" s="275" t="s">
        <v>2530</v>
      </c>
      <c r="E282" s="275" t="s">
        <v>10541</v>
      </c>
      <c r="F282" s="275" t="s">
        <v>15053</v>
      </c>
      <c r="G282" s="275" t="s">
        <v>15056</v>
      </c>
      <c r="H282" s="275" t="s">
        <v>7456</v>
      </c>
      <c r="I282" s="324">
        <v>38548.18</v>
      </c>
      <c r="J282" s="324">
        <v>0</v>
      </c>
      <c r="K282" s="289">
        <f t="shared" si="36"/>
        <v>38548.18</v>
      </c>
      <c r="L282" s="289">
        <v>0</v>
      </c>
      <c r="M282" s="275"/>
      <c r="N282" s="297" t="s">
        <v>7842</v>
      </c>
      <c r="O282" s="283">
        <v>1469026</v>
      </c>
      <c r="P282" s="283" t="s">
        <v>16712</v>
      </c>
      <c r="Q282" s="283" t="s">
        <v>16784</v>
      </c>
      <c r="R282" s="283" t="s">
        <v>2622</v>
      </c>
      <c r="S282" s="283" t="s">
        <v>16854</v>
      </c>
      <c r="T282" s="283" t="s">
        <v>16925</v>
      </c>
      <c r="U282" s="283" t="s">
        <v>16987</v>
      </c>
      <c r="V282" s="283"/>
      <c r="W282" s="341">
        <v>20816</v>
      </c>
      <c r="X282" s="341">
        <v>20816</v>
      </c>
      <c r="Y282" s="324">
        <v>0</v>
      </c>
      <c r="Z282" s="324">
        <v>0</v>
      </c>
      <c r="AA282" s="324">
        <v>0</v>
      </c>
      <c r="AB282" s="341">
        <v>20816</v>
      </c>
      <c r="AC282" s="283" t="s">
        <v>50</v>
      </c>
      <c r="AD282" s="341">
        <v>10408</v>
      </c>
      <c r="AE282" s="341">
        <v>0</v>
      </c>
      <c r="AF282" s="283" t="s">
        <v>27</v>
      </c>
      <c r="AG282" s="341">
        <v>0</v>
      </c>
      <c r="AH282" s="283" t="s">
        <v>2629</v>
      </c>
      <c r="AI282" s="283" t="s">
        <v>2630</v>
      </c>
      <c r="AJ282" s="297"/>
      <c r="AK282" s="283" t="s">
        <v>28</v>
      </c>
      <c r="AL282" s="283" t="s">
        <v>135</v>
      </c>
      <c r="AM282" s="283" t="s">
        <v>136</v>
      </c>
      <c r="AN282" s="283" t="s">
        <v>31</v>
      </c>
      <c r="AO282" s="283" t="s">
        <v>2653</v>
      </c>
      <c r="AP282" s="283" t="s">
        <v>32</v>
      </c>
      <c r="AQ282" s="283" t="s">
        <v>70</v>
      </c>
      <c r="AR282" s="283" t="s">
        <v>34</v>
      </c>
      <c r="AS282" s="403" t="s">
        <v>71</v>
      </c>
      <c r="AT282" s="283" t="s">
        <v>15794</v>
      </c>
      <c r="AU282" s="283" t="s">
        <v>17029</v>
      </c>
      <c r="AV282" s="283" t="s">
        <v>14196</v>
      </c>
      <c r="AW282" s="341">
        <v>0</v>
      </c>
      <c r="AX282" s="283" t="s">
        <v>17062</v>
      </c>
      <c r="AY282" s="283" t="s">
        <v>11649</v>
      </c>
      <c r="AZ282" s="283" t="s">
        <v>17201</v>
      </c>
      <c r="BA282" s="283" t="s">
        <v>36</v>
      </c>
      <c r="BB282" s="341">
        <v>20816</v>
      </c>
      <c r="BC282" s="283" t="s">
        <v>11649</v>
      </c>
      <c r="BD282" s="283" t="s">
        <v>17029</v>
      </c>
      <c r="BE282" s="322">
        <f t="shared" si="34"/>
        <v>1074</v>
      </c>
      <c r="BF282" s="323">
        <f t="shared" si="35"/>
        <v>35.799999999999997</v>
      </c>
    </row>
    <row r="283" spans="1:58" s="353" customFormat="1" ht="15.75" customHeight="1" x14ac:dyDescent="0.25">
      <c r="A283" s="275" t="s">
        <v>11714</v>
      </c>
      <c r="B283" s="275">
        <v>82</v>
      </c>
      <c r="C283" s="275" t="s">
        <v>2527</v>
      </c>
      <c r="D283" s="275" t="s">
        <v>8292</v>
      </c>
      <c r="E283" s="275" t="s">
        <v>8744</v>
      </c>
      <c r="F283" s="275" t="s">
        <v>15053</v>
      </c>
      <c r="G283" s="275" t="s">
        <v>15058</v>
      </c>
      <c r="H283" s="275" t="s">
        <v>7456</v>
      </c>
      <c r="I283" s="324">
        <v>26188.67</v>
      </c>
      <c r="J283" s="324">
        <v>0</v>
      </c>
      <c r="K283" s="289">
        <f t="shared" si="36"/>
        <v>26188.67</v>
      </c>
      <c r="L283" s="289">
        <v>0</v>
      </c>
      <c r="M283" s="275"/>
      <c r="N283" s="297" t="s">
        <v>9686</v>
      </c>
      <c r="O283" s="283">
        <v>1149656</v>
      </c>
      <c r="P283" s="283" t="s">
        <v>16713</v>
      </c>
      <c r="Q283" s="283" t="s">
        <v>16785</v>
      </c>
      <c r="R283" s="283" t="s">
        <v>2622</v>
      </c>
      <c r="S283" s="283" t="s">
        <v>16855</v>
      </c>
      <c r="T283" s="283" t="s">
        <v>16926</v>
      </c>
      <c r="U283" s="283" t="s">
        <v>16988</v>
      </c>
      <c r="V283" s="283"/>
      <c r="W283" s="341">
        <v>11511.2</v>
      </c>
      <c r="X283" s="341">
        <v>11511.2</v>
      </c>
      <c r="Y283" s="324">
        <v>0</v>
      </c>
      <c r="Z283" s="324">
        <v>0</v>
      </c>
      <c r="AA283" s="324">
        <v>0</v>
      </c>
      <c r="AB283" s="341">
        <v>11511.2</v>
      </c>
      <c r="AC283" s="283" t="s">
        <v>50</v>
      </c>
      <c r="AD283" s="341">
        <v>5755.6</v>
      </c>
      <c r="AE283" s="341">
        <v>0</v>
      </c>
      <c r="AF283" s="283" t="s">
        <v>27</v>
      </c>
      <c r="AG283" s="341">
        <v>0</v>
      </c>
      <c r="AH283" s="283" t="s">
        <v>2629</v>
      </c>
      <c r="AI283" s="283" t="s">
        <v>2630</v>
      </c>
      <c r="AJ283" s="297"/>
      <c r="AK283" s="283" t="s">
        <v>28</v>
      </c>
      <c r="AL283" s="283" t="s">
        <v>135</v>
      </c>
      <c r="AM283" s="283" t="s">
        <v>136</v>
      </c>
      <c r="AN283" s="283" t="s">
        <v>31</v>
      </c>
      <c r="AO283" s="283" t="s">
        <v>2644</v>
      </c>
      <c r="AP283" s="283" t="s">
        <v>32</v>
      </c>
      <c r="AQ283" s="283" t="s">
        <v>126</v>
      </c>
      <c r="AR283" s="283" t="s">
        <v>34</v>
      </c>
      <c r="AS283" s="403" t="s">
        <v>71</v>
      </c>
      <c r="AT283" s="283" t="s">
        <v>15794</v>
      </c>
      <c r="AU283" s="283" t="s">
        <v>17030</v>
      </c>
      <c r="AV283" s="283" t="s">
        <v>13534</v>
      </c>
      <c r="AW283" s="341">
        <v>0</v>
      </c>
      <c r="AX283" s="283" t="s">
        <v>17063</v>
      </c>
      <c r="AY283" s="283" t="s">
        <v>17133</v>
      </c>
      <c r="AZ283" s="283" t="s">
        <v>17202</v>
      </c>
      <c r="BA283" s="283" t="s">
        <v>36</v>
      </c>
      <c r="BB283" s="341">
        <v>11511.2</v>
      </c>
      <c r="BC283" s="283" t="s">
        <v>17133</v>
      </c>
      <c r="BD283" s="283" t="s">
        <v>17030</v>
      </c>
      <c r="BE283" s="322">
        <f t="shared" si="34"/>
        <v>1982</v>
      </c>
      <c r="BF283" s="323">
        <f t="shared" si="35"/>
        <v>66.066666666666663</v>
      </c>
    </row>
    <row r="284" spans="1:58" s="353" customFormat="1" ht="15.75" customHeight="1" x14ac:dyDescent="0.25">
      <c r="A284" s="275" t="s">
        <v>11714</v>
      </c>
      <c r="B284" s="275">
        <v>93</v>
      </c>
      <c r="C284" s="275" t="s">
        <v>2527</v>
      </c>
      <c r="D284" s="275" t="s">
        <v>2577</v>
      </c>
      <c r="E284" s="275" t="s">
        <v>10541</v>
      </c>
      <c r="F284" s="275" t="s">
        <v>15053</v>
      </c>
      <c r="G284" s="275" t="s">
        <v>15056</v>
      </c>
      <c r="H284" s="275" t="s">
        <v>43</v>
      </c>
      <c r="I284" s="324">
        <v>69667.289999999994</v>
      </c>
      <c r="J284" s="324">
        <v>69667.289999999994</v>
      </c>
      <c r="K284" s="289">
        <f t="shared" si="36"/>
        <v>0</v>
      </c>
      <c r="L284" s="289">
        <v>5835.96</v>
      </c>
      <c r="M284" s="275" t="s">
        <v>16070</v>
      </c>
      <c r="N284" s="297" t="s">
        <v>9686</v>
      </c>
      <c r="O284" s="283">
        <v>1200413</v>
      </c>
      <c r="P284" s="283" t="s">
        <v>16714</v>
      </c>
      <c r="Q284" s="283" t="s">
        <v>16786</v>
      </c>
      <c r="R284" s="283" t="s">
        <v>2622</v>
      </c>
      <c r="S284" s="283" t="s">
        <v>16856</v>
      </c>
      <c r="T284" s="283" t="s">
        <v>16927</v>
      </c>
      <c r="U284" s="283" t="s">
        <v>16989</v>
      </c>
      <c r="V284" s="283"/>
      <c r="W284" s="341">
        <v>17040.75</v>
      </c>
      <c r="X284" s="341">
        <v>17040.75</v>
      </c>
      <c r="Y284" s="324">
        <v>0</v>
      </c>
      <c r="Z284" s="324">
        <v>0</v>
      </c>
      <c r="AA284" s="324">
        <v>0</v>
      </c>
      <c r="AB284" s="341">
        <v>17040.75</v>
      </c>
      <c r="AC284" s="283" t="s">
        <v>26</v>
      </c>
      <c r="AD284" s="341">
        <v>17040.75</v>
      </c>
      <c r="AE284" s="341">
        <v>4941.6099999999997</v>
      </c>
      <c r="AF284" s="283" t="s">
        <v>27</v>
      </c>
      <c r="AG284" s="341">
        <v>0</v>
      </c>
      <c r="AH284" s="283" t="s">
        <v>2629</v>
      </c>
      <c r="AI284" s="283" t="s">
        <v>2625</v>
      </c>
      <c r="AJ284" s="283" t="s">
        <v>2626</v>
      </c>
      <c r="AK284" s="283" t="s">
        <v>28</v>
      </c>
      <c r="AL284" s="283" t="s">
        <v>135</v>
      </c>
      <c r="AM284" s="283" t="s">
        <v>136</v>
      </c>
      <c r="AN284" s="283" t="s">
        <v>31</v>
      </c>
      <c r="AO284" s="275"/>
      <c r="AP284" s="283" t="s">
        <v>32</v>
      </c>
      <c r="AQ284" s="283" t="s">
        <v>510</v>
      </c>
      <c r="AR284" s="283" t="s">
        <v>34</v>
      </c>
      <c r="AS284" s="403" t="s">
        <v>71</v>
      </c>
      <c r="AT284" s="283" t="s">
        <v>15794</v>
      </c>
      <c r="AU284" s="283" t="s">
        <v>17030</v>
      </c>
      <c r="AV284" s="283" t="s">
        <v>13909</v>
      </c>
      <c r="AW284" s="341">
        <v>0</v>
      </c>
      <c r="AX284" s="283" t="s">
        <v>17064</v>
      </c>
      <c r="AY284" s="283" t="s">
        <v>17134</v>
      </c>
      <c r="AZ284" s="283" t="s">
        <v>17203</v>
      </c>
      <c r="BA284" s="283" t="s">
        <v>36</v>
      </c>
      <c r="BB284" s="341">
        <v>17040.75</v>
      </c>
      <c r="BC284" s="283" t="s">
        <v>17134</v>
      </c>
      <c r="BD284" s="283" t="s">
        <v>17030</v>
      </c>
      <c r="BE284" s="322">
        <f t="shared" si="34"/>
        <v>1859</v>
      </c>
      <c r="BF284" s="323">
        <f t="shared" si="35"/>
        <v>61.966666666666669</v>
      </c>
    </row>
    <row r="285" spans="1:58" s="353" customFormat="1" ht="15.75" customHeight="1" x14ac:dyDescent="0.25">
      <c r="A285" s="275" t="s">
        <v>11714</v>
      </c>
      <c r="B285" s="275">
        <v>93</v>
      </c>
      <c r="C285" s="275" t="s">
        <v>2527</v>
      </c>
      <c r="D285" s="275" t="s">
        <v>2530</v>
      </c>
      <c r="E285" s="275" t="s">
        <v>10541</v>
      </c>
      <c r="F285" s="275" t="s">
        <v>15053</v>
      </c>
      <c r="G285" s="275" t="s">
        <v>15056</v>
      </c>
      <c r="H285" s="275" t="s">
        <v>57</v>
      </c>
      <c r="I285" s="324">
        <v>62910.07</v>
      </c>
      <c r="J285" s="324">
        <v>62910.07</v>
      </c>
      <c r="K285" s="289">
        <f t="shared" si="36"/>
        <v>0</v>
      </c>
      <c r="L285" s="289"/>
      <c r="M285" s="275" t="s">
        <v>17257</v>
      </c>
      <c r="N285" s="297" t="s">
        <v>9686</v>
      </c>
      <c r="O285" s="283">
        <v>1240642</v>
      </c>
      <c r="P285" s="283" t="s">
        <v>16715</v>
      </c>
      <c r="Q285" s="283" t="s">
        <v>16787</v>
      </c>
      <c r="R285" s="283" t="s">
        <v>2622</v>
      </c>
      <c r="S285" s="283" t="s">
        <v>16857</v>
      </c>
      <c r="T285" s="283" t="s">
        <v>16928</v>
      </c>
      <c r="U285" s="283" t="s">
        <v>12582</v>
      </c>
      <c r="V285" s="283"/>
      <c r="W285" s="341">
        <v>28810</v>
      </c>
      <c r="X285" s="341">
        <v>28810</v>
      </c>
      <c r="Y285" s="324">
        <v>0</v>
      </c>
      <c r="Z285" s="324">
        <v>0</v>
      </c>
      <c r="AA285" s="324">
        <v>0</v>
      </c>
      <c r="AB285" s="341">
        <v>28810</v>
      </c>
      <c r="AC285" s="283" t="s">
        <v>26</v>
      </c>
      <c r="AD285" s="341">
        <v>28810</v>
      </c>
      <c r="AE285" s="341">
        <v>0</v>
      </c>
      <c r="AF285" s="283" t="s">
        <v>27</v>
      </c>
      <c r="AG285" s="341">
        <v>0</v>
      </c>
      <c r="AH285" s="283" t="s">
        <v>2629</v>
      </c>
      <c r="AI285" s="283" t="s">
        <v>2630</v>
      </c>
      <c r="AJ285" s="297"/>
      <c r="AK285" s="283" t="s">
        <v>28</v>
      </c>
      <c r="AL285" s="283" t="s">
        <v>135</v>
      </c>
      <c r="AM285" s="283" t="s">
        <v>136</v>
      </c>
      <c r="AN285" s="283" t="s">
        <v>45</v>
      </c>
      <c r="AO285" s="275"/>
      <c r="AP285" s="283" t="s">
        <v>32</v>
      </c>
      <c r="AQ285" s="283" t="s">
        <v>17022</v>
      </c>
      <c r="AR285" s="283" t="s">
        <v>34</v>
      </c>
      <c r="AS285" s="403" t="s">
        <v>71</v>
      </c>
      <c r="AT285" s="283" t="s">
        <v>15794</v>
      </c>
      <c r="AU285" s="283" t="s">
        <v>17030</v>
      </c>
      <c r="AV285" s="283" t="s">
        <v>13910</v>
      </c>
      <c r="AW285" s="341">
        <v>0</v>
      </c>
      <c r="AX285" s="283" t="s">
        <v>17065</v>
      </c>
      <c r="AY285" s="283" t="s">
        <v>17135</v>
      </c>
      <c r="AZ285" s="283" t="s">
        <v>17204</v>
      </c>
      <c r="BA285" s="283" t="s">
        <v>36</v>
      </c>
      <c r="BB285" s="341">
        <v>28810</v>
      </c>
      <c r="BC285" s="283" t="s">
        <v>17135</v>
      </c>
      <c r="BD285" s="283" t="s">
        <v>17030</v>
      </c>
      <c r="BE285" s="322">
        <f t="shared" si="34"/>
        <v>1764</v>
      </c>
      <c r="BF285" s="323">
        <f t="shared" si="35"/>
        <v>58.8</v>
      </c>
    </row>
    <row r="286" spans="1:58" s="354" customFormat="1" ht="15.75" customHeight="1" x14ac:dyDescent="0.25">
      <c r="A286" s="278" t="s">
        <v>11714</v>
      </c>
      <c r="B286" s="278">
        <v>93</v>
      </c>
      <c r="C286" s="278" t="s">
        <v>2527</v>
      </c>
      <c r="D286" s="278" t="s">
        <v>17256</v>
      </c>
      <c r="E286" s="278" t="s">
        <v>16678</v>
      </c>
      <c r="F286" s="278" t="s">
        <v>15053</v>
      </c>
      <c r="G286" s="278" t="s">
        <v>15060</v>
      </c>
      <c r="H286" s="278" t="s">
        <v>7456</v>
      </c>
      <c r="I286" s="369">
        <v>17988.990000000002</v>
      </c>
      <c r="J286" s="285">
        <v>0</v>
      </c>
      <c r="K286" s="321">
        <f t="shared" ref="K286" si="44">I286-J286</f>
        <v>17988.990000000002</v>
      </c>
      <c r="L286" s="289">
        <v>0</v>
      </c>
      <c r="M286" s="278"/>
      <c r="N286" s="33" t="s">
        <v>7842</v>
      </c>
      <c r="O286" s="344">
        <v>1802789</v>
      </c>
      <c r="P286" s="344" t="s">
        <v>16716</v>
      </c>
      <c r="Q286" s="344" t="s">
        <v>16788</v>
      </c>
      <c r="R286" s="344" t="s">
        <v>2622</v>
      </c>
      <c r="S286" s="344" t="s">
        <v>16858</v>
      </c>
      <c r="T286" s="344" t="s">
        <v>16929</v>
      </c>
      <c r="U286" s="344" t="s">
        <v>16990</v>
      </c>
      <c r="V286" s="344"/>
      <c r="W286" s="370">
        <v>26305.51</v>
      </c>
      <c r="X286" s="370">
        <v>26305.51</v>
      </c>
      <c r="Y286" s="285">
        <v>0</v>
      </c>
      <c r="Z286" s="285">
        <v>0</v>
      </c>
      <c r="AA286" s="285">
        <v>0</v>
      </c>
      <c r="AB286" s="370">
        <v>26305.51</v>
      </c>
      <c r="AC286" s="344" t="s">
        <v>50</v>
      </c>
      <c r="AD286" s="370">
        <v>13152.76</v>
      </c>
      <c r="AE286" s="370">
        <v>0</v>
      </c>
      <c r="AF286" s="344" t="s">
        <v>27</v>
      </c>
      <c r="AG286" s="370">
        <v>0</v>
      </c>
      <c r="AH286" s="344" t="s">
        <v>2629</v>
      </c>
      <c r="AI286" s="344" t="s">
        <v>2630</v>
      </c>
      <c r="AJ286" s="33"/>
      <c r="AK286" s="344" t="s">
        <v>28</v>
      </c>
      <c r="AL286" s="344" t="s">
        <v>135</v>
      </c>
      <c r="AM286" s="344" t="s">
        <v>136</v>
      </c>
      <c r="AN286" s="344" t="s">
        <v>31</v>
      </c>
      <c r="AO286" s="278"/>
      <c r="AP286" s="344" t="s">
        <v>131</v>
      </c>
      <c r="AQ286" s="344" t="s">
        <v>77</v>
      </c>
      <c r="AR286" s="344" t="s">
        <v>34</v>
      </c>
      <c r="AS286" s="409" t="s">
        <v>71</v>
      </c>
      <c r="AT286" s="344" t="s">
        <v>15794</v>
      </c>
      <c r="AU286" s="344" t="s">
        <v>17031</v>
      </c>
      <c r="AV286" s="344" t="s">
        <v>13535</v>
      </c>
      <c r="AW286" s="370">
        <v>0</v>
      </c>
      <c r="AX286" s="344" t="s">
        <v>17066</v>
      </c>
      <c r="AY286" s="344" t="s">
        <v>17136</v>
      </c>
      <c r="AZ286" s="344" t="s">
        <v>17205</v>
      </c>
      <c r="BA286" s="344" t="s">
        <v>600</v>
      </c>
      <c r="BB286" s="370">
        <v>26305.51</v>
      </c>
      <c r="BC286" s="344" t="s">
        <v>17136</v>
      </c>
      <c r="BD286" s="344" t="s">
        <v>17031</v>
      </c>
      <c r="BE286" s="322">
        <f t="shared" si="34"/>
        <v>457</v>
      </c>
      <c r="BF286" s="323">
        <f t="shared" si="35"/>
        <v>15.233333333333333</v>
      </c>
    </row>
    <row r="287" spans="1:58" s="353" customFormat="1" ht="15.75" customHeight="1" x14ac:dyDescent="0.25">
      <c r="A287" s="275" t="s">
        <v>11714</v>
      </c>
      <c r="B287" s="275">
        <v>93</v>
      </c>
      <c r="C287" s="275" t="s">
        <v>2527</v>
      </c>
      <c r="D287" s="275" t="s">
        <v>2530</v>
      </c>
      <c r="E287" s="275" t="s">
        <v>10541</v>
      </c>
      <c r="F287" s="275" t="s">
        <v>15053</v>
      </c>
      <c r="G287" s="275" t="s">
        <v>15056</v>
      </c>
      <c r="H287" s="275" t="s">
        <v>7456</v>
      </c>
      <c r="I287" s="324">
        <v>37942.03</v>
      </c>
      <c r="J287" s="324">
        <v>0</v>
      </c>
      <c r="K287" s="289">
        <f t="shared" ref="K287" si="45">I287-J287</f>
        <v>37942.03</v>
      </c>
      <c r="L287" s="289">
        <v>0</v>
      </c>
      <c r="M287" s="275"/>
      <c r="N287" s="297" t="s">
        <v>7842</v>
      </c>
      <c r="O287" s="283">
        <v>1610375</v>
      </c>
      <c r="P287" s="283" t="s">
        <v>16717</v>
      </c>
      <c r="Q287" s="283" t="s">
        <v>16789</v>
      </c>
      <c r="R287" s="283" t="s">
        <v>2622</v>
      </c>
      <c r="S287" s="283" t="s">
        <v>16859</v>
      </c>
      <c r="T287" s="283" t="s">
        <v>16930</v>
      </c>
      <c r="U287" s="283" t="s">
        <v>16991</v>
      </c>
      <c r="V287" s="283"/>
      <c r="W287" s="341">
        <v>25272</v>
      </c>
      <c r="X287" s="341">
        <v>25272</v>
      </c>
      <c r="Y287" s="324">
        <v>0</v>
      </c>
      <c r="Z287" s="324">
        <v>0</v>
      </c>
      <c r="AA287" s="324">
        <v>0</v>
      </c>
      <c r="AB287" s="341">
        <v>25272</v>
      </c>
      <c r="AC287" s="283" t="s">
        <v>50</v>
      </c>
      <c r="AD287" s="341">
        <v>12636</v>
      </c>
      <c r="AE287" s="341">
        <v>0</v>
      </c>
      <c r="AF287" s="283" t="s">
        <v>27</v>
      </c>
      <c r="AG287" s="341">
        <v>0</v>
      </c>
      <c r="AH287" s="283" t="s">
        <v>2629</v>
      </c>
      <c r="AI287" s="283" t="s">
        <v>2630</v>
      </c>
      <c r="AJ287" s="297"/>
      <c r="AK287" s="283" t="s">
        <v>28</v>
      </c>
      <c r="AL287" s="283" t="s">
        <v>135</v>
      </c>
      <c r="AM287" s="283" t="s">
        <v>136</v>
      </c>
      <c r="AN287" s="283" t="s">
        <v>31</v>
      </c>
      <c r="AO287" s="275"/>
      <c r="AP287" s="283" t="s">
        <v>32</v>
      </c>
      <c r="AQ287" s="283" t="s">
        <v>460</v>
      </c>
      <c r="AR287" s="283" t="s">
        <v>34</v>
      </c>
      <c r="AS287" s="403" t="s">
        <v>71</v>
      </c>
      <c r="AT287" s="283" t="s">
        <v>15794</v>
      </c>
      <c r="AU287" s="283" t="s">
        <v>17026</v>
      </c>
      <c r="AV287" s="283" t="s">
        <v>14196</v>
      </c>
      <c r="AW287" s="341">
        <v>0</v>
      </c>
      <c r="AX287" s="283" t="s">
        <v>17067</v>
      </c>
      <c r="AY287" s="283" t="s">
        <v>17137</v>
      </c>
      <c r="AZ287" s="283" t="s">
        <v>17206</v>
      </c>
      <c r="BA287" s="283" t="s">
        <v>36</v>
      </c>
      <c r="BB287" s="341">
        <v>25272</v>
      </c>
      <c r="BC287" s="283" t="s">
        <v>17137</v>
      </c>
      <c r="BD287" s="283" t="s">
        <v>17026</v>
      </c>
      <c r="BE287" s="322">
        <f t="shared" si="34"/>
        <v>800</v>
      </c>
      <c r="BF287" s="323">
        <f t="shared" si="35"/>
        <v>26.666666666666668</v>
      </c>
    </row>
    <row r="288" spans="1:58" s="353" customFormat="1" ht="15.75" customHeight="1" x14ac:dyDescent="0.25">
      <c r="A288" s="275" t="s">
        <v>11714</v>
      </c>
      <c r="B288" s="275">
        <v>82</v>
      </c>
      <c r="C288" s="275" t="s">
        <v>2527</v>
      </c>
      <c r="D288" s="275" t="s">
        <v>17246</v>
      </c>
      <c r="E288" s="275" t="s">
        <v>15063</v>
      </c>
      <c r="F288" s="275" t="s">
        <v>15053</v>
      </c>
      <c r="G288" s="275" t="s">
        <v>8711</v>
      </c>
      <c r="H288" s="275" t="s">
        <v>7456</v>
      </c>
      <c r="I288" s="324">
        <v>13994.16</v>
      </c>
      <c r="J288" s="324">
        <v>0</v>
      </c>
      <c r="K288" s="289">
        <f t="shared" si="36"/>
        <v>13994.16</v>
      </c>
      <c r="L288" s="289">
        <v>0</v>
      </c>
      <c r="M288" s="275"/>
      <c r="N288" s="297" t="s">
        <v>7842</v>
      </c>
      <c r="O288" s="283">
        <v>1700824</v>
      </c>
      <c r="P288" s="283" t="s">
        <v>16718</v>
      </c>
      <c r="Q288" s="283" t="s">
        <v>16790</v>
      </c>
      <c r="R288" s="283" t="s">
        <v>2622</v>
      </c>
      <c r="S288" s="283" t="s">
        <v>16860</v>
      </c>
      <c r="T288" s="283" t="s">
        <v>16931</v>
      </c>
      <c r="U288" s="283" t="s">
        <v>16992</v>
      </c>
      <c r="V288" s="283"/>
      <c r="W288" s="341">
        <v>10000</v>
      </c>
      <c r="X288" s="341">
        <v>10000</v>
      </c>
      <c r="Y288" s="324">
        <v>0</v>
      </c>
      <c r="Z288" s="324">
        <v>0</v>
      </c>
      <c r="AA288" s="324">
        <v>0</v>
      </c>
      <c r="AB288" s="341">
        <v>10000</v>
      </c>
      <c r="AC288" s="283" t="s">
        <v>50</v>
      </c>
      <c r="AD288" s="341">
        <v>5000</v>
      </c>
      <c r="AE288" s="341">
        <v>0</v>
      </c>
      <c r="AF288" s="283" t="s">
        <v>27</v>
      </c>
      <c r="AG288" s="341">
        <v>0</v>
      </c>
      <c r="AH288" s="283" t="s">
        <v>2629</v>
      </c>
      <c r="AI288" s="283" t="s">
        <v>2630</v>
      </c>
      <c r="AJ288" s="297"/>
      <c r="AK288" s="283" t="s">
        <v>28</v>
      </c>
      <c r="AL288" s="283" t="s">
        <v>135</v>
      </c>
      <c r="AM288" s="283" t="s">
        <v>136</v>
      </c>
      <c r="AN288" s="283" t="s">
        <v>45</v>
      </c>
      <c r="AO288" s="275"/>
      <c r="AP288" s="283" t="s">
        <v>32</v>
      </c>
      <c r="AQ288" s="283" t="s">
        <v>449</v>
      </c>
      <c r="AR288" s="283" t="s">
        <v>34</v>
      </c>
      <c r="AS288" s="403" t="s">
        <v>71</v>
      </c>
      <c r="AT288" s="283" t="s">
        <v>15794</v>
      </c>
      <c r="AU288" s="283" t="s">
        <v>17026</v>
      </c>
      <c r="AV288" s="283" t="s">
        <v>13534</v>
      </c>
      <c r="AW288" s="341">
        <v>0</v>
      </c>
      <c r="AX288" s="283" t="s">
        <v>17068</v>
      </c>
      <c r="AY288" s="283" t="s">
        <v>17138</v>
      </c>
      <c r="AZ288" s="283" t="s">
        <v>17207</v>
      </c>
      <c r="BA288" s="283" t="s">
        <v>36</v>
      </c>
      <c r="BB288" s="341">
        <v>10000</v>
      </c>
      <c r="BC288" s="283" t="s">
        <v>17138</v>
      </c>
      <c r="BD288" s="283" t="s">
        <v>17026</v>
      </c>
      <c r="BE288" s="322">
        <f t="shared" si="34"/>
        <v>639</v>
      </c>
      <c r="BF288" s="323">
        <f t="shared" si="35"/>
        <v>21.3</v>
      </c>
    </row>
    <row r="289" spans="1:58" s="353" customFormat="1" ht="15.75" customHeight="1" x14ac:dyDescent="0.25">
      <c r="A289" s="275" t="s">
        <v>11714</v>
      </c>
      <c r="B289" s="275">
        <v>82</v>
      </c>
      <c r="C289" s="275" t="s">
        <v>2527</v>
      </c>
      <c r="D289" s="275" t="s">
        <v>16680</v>
      </c>
      <c r="E289" s="275" t="s">
        <v>15551</v>
      </c>
      <c r="F289" s="275" t="s">
        <v>15053</v>
      </c>
      <c r="G289" s="275" t="s">
        <v>15065</v>
      </c>
      <c r="H289" s="275" t="s">
        <v>7456</v>
      </c>
      <c r="I289" s="324">
        <v>46303.040000000001</v>
      </c>
      <c r="J289" s="324">
        <v>0</v>
      </c>
      <c r="K289" s="289">
        <f t="shared" si="36"/>
        <v>46303.040000000001</v>
      </c>
      <c r="L289" s="289">
        <v>0</v>
      </c>
      <c r="M289" s="275"/>
      <c r="N289" s="297" t="s">
        <v>7842</v>
      </c>
      <c r="O289" s="283">
        <v>1737125</v>
      </c>
      <c r="P289" s="283" t="s">
        <v>16719</v>
      </c>
      <c r="Q289" s="283" t="s">
        <v>16791</v>
      </c>
      <c r="R289" s="283" t="s">
        <v>2622</v>
      </c>
      <c r="S289" s="283" t="s">
        <v>16861</v>
      </c>
      <c r="T289" s="283" t="s">
        <v>16932</v>
      </c>
      <c r="U289" s="283" t="s">
        <v>16993</v>
      </c>
      <c r="V289" s="283"/>
      <c r="W289" s="341">
        <v>32927</v>
      </c>
      <c r="X289" s="341">
        <v>32927</v>
      </c>
      <c r="Y289" s="324">
        <v>0</v>
      </c>
      <c r="Z289" s="324">
        <v>0</v>
      </c>
      <c r="AA289" s="324">
        <v>0</v>
      </c>
      <c r="AB289" s="341">
        <v>32927</v>
      </c>
      <c r="AC289" s="283" t="s">
        <v>50</v>
      </c>
      <c r="AD289" s="341">
        <v>16463.5</v>
      </c>
      <c r="AE289" s="341">
        <v>0</v>
      </c>
      <c r="AF289" s="283" t="s">
        <v>27</v>
      </c>
      <c r="AG289" s="341">
        <v>0</v>
      </c>
      <c r="AH289" s="283" t="s">
        <v>2629</v>
      </c>
      <c r="AI289" s="283" t="s">
        <v>2630</v>
      </c>
      <c r="AJ289" s="297"/>
      <c r="AK289" s="283" t="s">
        <v>28</v>
      </c>
      <c r="AL289" s="283" t="s">
        <v>135</v>
      </c>
      <c r="AM289" s="283" t="s">
        <v>136</v>
      </c>
      <c r="AN289" s="283" t="s">
        <v>31</v>
      </c>
      <c r="AO289" s="275"/>
      <c r="AP289" s="283" t="s">
        <v>32</v>
      </c>
      <c r="AQ289" s="283" t="s">
        <v>97</v>
      </c>
      <c r="AR289" s="283" t="s">
        <v>34</v>
      </c>
      <c r="AS289" s="403" t="s">
        <v>71</v>
      </c>
      <c r="AT289" s="283" t="s">
        <v>15794</v>
      </c>
      <c r="AU289" s="283" t="s">
        <v>17026</v>
      </c>
      <c r="AV289" s="283" t="s">
        <v>13534</v>
      </c>
      <c r="AW289" s="341">
        <v>0</v>
      </c>
      <c r="AX289" s="283" t="s">
        <v>17069</v>
      </c>
      <c r="AY289" s="283" t="s">
        <v>17139</v>
      </c>
      <c r="AZ289" s="283" t="s">
        <v>17208</v>
      </c>
      <c r="BA289" s="283" t="s">
        <v>36</v>
      </c>
      <c r="BB289" s="341">
        <v>32927</v>
      </c>
      <c r="BC289" s="283" t="s">
        <v>17139</v>
      </c>
      <c r="BD289" s="283" t="s">
        <v>17026</v>
      </c>
      <c r="BE289" s="322">
        <f t="shared" si="34"/>
        <v>571</v>
      </c>
      <c r="BF289" s="323">
        <f t="shared" si="35"/>
        <v>19.033333333333335</v>
      </c>
    </row>
    <row r="290" spans="1:58" s="353" customFormat="1" ht="15.75" customHeight="1" x14ac:dyDescent="0.25">
      <c r="A290" s="275" t="s">
        <v>11714</v>
      </c>
      <c r="B290" s="275">
        <v>82</v>
      </c>
      <c r="C290" s="275" t="s">
        <v>2527</v>
      </c>
      <c r="D290" s="275" t="s">
        <v>15897</v>
      </c>
      <c r="E290" s="275" t="s">
        <v>8717</v>
      </c>
      <c r="F290" s="275" t="s">
        <v>15053</v>
      </c>
      <c r="G290" s="275" t="s">
        <v>8975</v>
      </c>
      <c r="H290" s="275" t="s">
        <v>7456</v>
      </c>
      <c r="I290" s="324">
        <v>33688.75</v>
      </c>
      <c r="J290" s="324">
        <v>0</v>
      </c>
      <c r="K290" s="289">
        <f t="shared" si="36"/>
        <v>33688.75</v>
      </c>
      <c r="L290" s="289">
        <v>0</v>
      </c>
      <c r="M290" s="275"/>
      <c r="N290" s="297" t="s">
        <v>7842</v>
      </c>
      <c r="O290" s="283">
        <v>1784603</v>
      </c>
      <c r="P290" s="283" t="s">
        <v>16720</v>
      </c>
      <c r="Q290" s="283" t="s">
        <v>16792</v>
      </c>
      <c r="R290" s="283" t="s">
        <v>2622</v>
      </c>
      <c r="S290" s="283" t="s">
        <v>16862</v>
      </c>
      <c r="T290" s="283" t="s">
        <v>16933</v>
      </c>
      <c r="U290" s="283" t="s">
        <v>16994</v>
      </c>
      <c r="V290" s="283"/>
      <c r="W290" s="341">
        <v>26841.759999999998</v>
      </c>
      <c r="X290" s="341">
        <v>26841.759999999998</v>
      </c>
      <c r="Y290" s="324">
        <v>0</v>
      </c>
      <c r="Z290" s="324">
        <v>0</v>
      </c>
      <c r="AA290" s="324">
        <v>0</v>
      </c>
      <c r="AB290" s="341">
        <v>26841.759999999998</v>
      </c>
      <c r="AC290" s="283" t="s">
        <v>50</v>
      </c>
      <c r="AD290" s="341">
        <v>13420.88</v>
      </c>
      <c r="AE290" s="341">
        <v>0</v>
      </c>
      <c r="AF290" s="283" t="s">
        <v>27</v>
      </c>
      <c r="AG290" s="341">
        <v>0</v>
      </c>
      <c r="AH290" s="283" t="s">
        <v>2629</v>
      </c>
      <c r="AI290" s="283" t="s">
        <v>2630</v>
      </c>
      <c r="AJ290" s="297"/>
      <c r="AK290" s="283" t="s">
        <v>28</v>
      </c>
      <c r="AL290" s="283" t="s">
        <v>135</v>
      </c>
      <c r="AM290" s="283" t="s">
        <v>136</v>
      </c>
      <c r="AN290" s="283" t="s">
        <v>31</v>
      </c>
      <c r="AO290" s="275"/>
      <c r="AP290" s="283" t="s">
        <v>32</v>
      </c>
      <c r="AQ290" s="283" t="s">
        <v>49</v>
      </c>
      <c r="AR290" s="283" t="s">
        <v>34</v>
      </c>
      <c r="AS290" s="403" t="s">
        <v>71</v>
      </c>
      <c r="AT290" s="283" t="s">
        <v>15794</v>
      </c>
      <c r="AU290" s="283" t="s">
        <v>17026</v>
      </c>
      <c r="AV290" s="283" t="s">
        <v>13535</v>
      </c>
      <c r="AW290" s="341">
        <v>0</v>
      </c>
      <c r="AX290" s="283" t="s">
        <v>17070</v>
      </c>
      <c r="AY290" s="283" t="s">
        <v>17140</v>
      </c>
      <c r="AZ290" s="283" t="s">
        <v>17209</v>
      </c>
      <c r="BA290" s="283" t="s">
        <v>36</v>
      </c>
      <c r="BB290" s="341">
        <v>26841.759999999998</v>
      </c>
      <c r="BC290" s="283" t="s">
        <v>17140</v>
      </c>
      <c r="BD290" s="283" t="s">
        <v>17026</v>
      </c>
      <c r="BE290" s="322">
        <f t="shared" si="34"/>
        <v>485</v>
      </c>
      <c r="BF290" s="323">
        <f t="shared" si="35"/>
        <v>16.166666666666668</v>
      </c>
    </row>
    <row r="291" spans="1:58" s="353" customFormat="1" ht="15.75" customHeight="1" x14ac:dyDescent="0.25">
      <c r="A291" s="275" t="s">
        <v>11714</v>
      </c>
      <c r="B291" s="275">
        <v>82</v>
      </c>
      <c r="C291" s="275" t="s">
        <v>2527</v>
      </c>
      <c r="D291" s="275" t="s">
        <v>2538</v>
      </c>
      <c r="E291" s="275" t="s">
        <v>16245</v>
      </c>
      <c r="F291" s="275" t="s">
        <v>15053</v>
      </c>
      <c r="G291" s="275" t="s">
        <v>8711</v>
      </c>
      <c r="H291" s="275" t="s">
        <v>7456</v>
      </c>
      <c r="I291" s="324">
        <v>4290.95</v>
      </c>
      <c r="J291" s="324">
        <v>0</v>
      </c>
      <c r="K291" s="289">
        <f t="shared" si="36"/>
        <v>4290.95</v>
      </c>
      <c r="L291" s="289">
        <v>0</v>
      </c>
      <c r="M291" s="275"/>
      <c r="N291" s="297" t="s">
        <v>7842</v>
      </c>
      <c r="O291" s="283">
        <v>1521161</v>
      </c>
      <c r="P291" s="283" t="s">
        <v>16721</v>
      </c>
      <c r="Q291" s="283" t="s">
        <v>16793</v>
      </c>
      <c r="R291" s="283" t="s">
        <v>2622</v>
      </c>
      <c r="S291" s="283" t="s">
        <v>16863</v>
      </c>
      <c r="T291" s="283" t="s">
        <v>17249</v>
      </c>
      <c r="U291" s="283" t="s">
        <v>16995</v>
      </c>
      <c r="V291" s="283"/>
      <c r="W291" s="341">
        <v>38000</v>
      </c>
      <c r="X291" s="341">
        <v>38000</v>
      </c>
      <c r="Y291" s="324">
        <v>0</v>
      </c>
      <c r="Z291" s="324">
        <v>0</v>
      </c>
      <c r="AA291" s="324">
        <v>0</v>
      </c>
      <c r="AB291" s="341">
        <v>37680</v>
      </c>
      <c r="AC291" s="283" t="s">
        <v>50</v>
      </c>
      <c r="AD291" s="341">
        <v>18840</v>
      </c>
      <c r="AE291" s="341">
        <v>0</v>
      </c>
      <c r="AF291" s="283" t="s">
        <v>27</v>
      </c>
      <c r="AG291" s="341">
        <v>0</v>
      </c>
      <c r="AH291" s="283" t="s">
        <v>2629</v>
      </c>
      <c r="AI291" s="283" t="s">
        <v>2630</v>
      </c>
      <c r="AJ291" s="297"/>
      <c r="AK291" s="283" t="s">
        <v>28</v>
      </c>
      <c r="AL291" s="283" t="s">
        <v>135</v>
      </c>
      <c r="AM291" s="283" t="s">
        <v>276</v>
      </c>
      <c r="AN291" s="283" t="s">
        <v>45</v>
      </c>
      <c r="AO291" s="275"/>
      <c r="AP291" s="283" t="s">
        <v>32</v>
      </c>
      <c r="AQ291" s="283" t="s">
        <v>2738</v>
      </c>
      <c r="AR291" s="283" t="s">
        <v>55</v>
      </c>
      <c r="AS291" s="403" t="s">
        <v>71</v>
      </c>
      <c r="AT291" s="283" t="s">
        <v>15794</v>
      </c>
      <c r="AU291" s="283" t="s">
        <v>17025</v>
      </c>
      <c r="AV291" s="283" t="s">
        <v>13535</v>
      </c>
      <c r="AW291" s="341">
        <v>0</v>
      </c>
      <c r="AX291" s="283" t="s">
        <v>17071</v>
      </c>
      <c r="AY291" s="283" t="s">
        <v>17141</v>
      </c>
      <c r="AZ291" s="283" t="s">
        <v>17210</v>
      </c>
      <c r="BA291" s="283" t="s">
        <v>36</v>
      </c>
      <c r="BB291" s="341">
        <v>38000</v>
      </c>
      <c r="BC291" s="283" t="s">
        <v>17141</v>
      </c>
      <c r="BD291" s="283" t="s">
        <v>17025</v>
      </c>
      <c r="BE291" s="322">
        <f t="shared" si="34"/>
        <v>979</v>
      </c>
      <c r="BF291" s="323">
        <f t="shared" si="35"/>
        <v>32.633333333333333</v>
      </c>
    </row>
    <row r="292" spans="1:58" s="353" customFormat="1" ht="15.75" customHeight="1" x14ac:dyDescent="0.25">
      <c r="A292" s="275" t="s">
        <v>11714</v>
      </c>
      <c r="B292" s="275">
        <v>82</v>
      </c>
      <c r="C292" s="275" t="s">
        <v>2527</v>
      </c>
      <c r="D292" s="275" t="s">
        <v>2556</v>
      </c>
      <c r="E292" s="275" t="s">
        <v>8717</v>
      </c>
      <c r="F292" s="275" t="s">
        <v>15053</v>
      </c>
      <c r="G292" s="275" t="s">
        <v>15059</v>
      </c>
      <c r="H292" s="275" t="s">
        <v>7456</v>
      </c>
      <c r="I292" s="324">
        <v>164216.79</v>
      </c>
      <c r="J292" s="324">
        <v>0</v>
      </c>
      <c r="K292" s="289">
        <f t="shared" si="36"/>
        <v>164216.79</v>
      </c>
      <c r="L292" s="289">
        <v>0</v>
      </c>
      <c r="M292" s="275"/>
      <c r="N292" s="297" t="s">
        <v>7842</v>
      </c>
      <c r="O292" s="283">
        <v>1637643</v>
      </c>
      <c r="P292" s="283" t="s">
        <v>16722</v>
      </c>
      <c r="Q292" s="283" t="s">
        <v>16794</v>
      </c>
      <c r="R292" s="283" t="s">
        <v>2622</v>
      </c>
      <c r="S292" s="283" t="s">
        <v>16864</v>
      </c>
      <c r="T292" s="283" t="s">
        <v>16934</v>
      </c>
      <c r="U292" s="283" t="s">
        <v>16996</v>
      </c>
      <c r="V292" s="283"/>
      <c r="W292" s="341">
        <v>110948</v>
      </c>
      <c r="X292" s="341">
        <v>110948</v>
      </c>
      <c r="Y292" s="324">
        <v>0</v>
      </c>
      <c r="Z292" s="324">
        <v>0</v>
      </c>
      <c r="AA292" s="324">
        <v>0</v>
      </c>
      <c r="AB292" s="341">
        <v>110948</v>
      </c>
      <c r="AC292" s="283" t="s">
        <v>50</v>
      </c>
      <c r="AD292" s="341">
        <v>55474</v>
      </c>
      <c r="AE292" s="341">
        <v>0</v>
      </c>
      <c r="AF292" s="283" t="s">
        <v>27</v>
      </c>
      <c r="AG292" s="341">
        <v>0</v>
      </c>
      <c r="AH292" s="283" t="s">
        <v>2629</v>
      </c>
      <c r="AI292" s="283" t="s">
        <v>2630</v>
      </c>
      <c r="AJ292" s="297"/>
      <c r="AK292" s="283" t="s">
        <v>28</v>
      </c>
      <c r="AL292" s="283" t="s">
        <v>14227</v>
      </c>
      <c r="AM292" s="283" t="s">
        <v>12630</v>
      </c>
      <c r="AN292" s="283" t="s">
        <v>45</v>
      </c>
      <c r="AO292" s="275"/>
      <c r="AP292" s="283" t="s">
        <v>32</v>
      </c>
      <c r="AQ292" s="283" t="s">
        <v>10723</v>
      </c>
      <c r="AR292" s="283" t="s">
        <v>34</v>
      </c>
      <c r="AS292" s="403" t="s">
        <v>71</v>
      </c>
      <c r="AT292" s="283" t="s">
        <v>15794</v>
      </c>
      <c r="AU292" s="283" t="s">
        <v>17028</v>
      </c>
      <c r="AV292" s="283" t="s">
        <v>13534</v>
      </c>
      <c r="AW292" s="341">
        <v>0</v>
      </c>
      <c r="AX292" s="283" t="s">
        <v>17072</v>
      </c>
      <c r="AY292" s="283" t="s">
        <v>11014</v>
      </c>
      <c r="AZ292" s="283" t="s">
        <v>17211</v>
      </c>
      <c r="BA292" s="283" t="s">
        <v>36</v>
      </c>
      <c r="BB292" s="341">
        <v>110948</v>
      </c>
      <c r="BC292" s="283" t="s">
        <v>11014</v>
      </c>
      <c r="BD292" s="283" t="s">
        <v>17028</v>
      </c>
      <c r="BE292" s="322">
        <f t="shared" si="34"/>
        <v>740</v>
      </c>
      <c r="BF292" s="323">
        <f t="shared" si="35"/>
        <v>24.666666666666668</v>
      </c>
    </row>
    <row r="293" spans="1:58" s="353" customFormat="1" ht="15.75" customHeight="1" x14ac:dyDescent="0.25">
      <c r="A293" s="275" t="s">
        <v>11714</v>
      </c>
      <c r="B293" s="275">
        <v>82</v>
      </c>
      <c r="C293" s="275" t="s">
        <v>2527</v>
      </c>
      <c r="D293" s="275" t="s">
        <v>2537</v>
      </c>
      <c r="E293" s="275" t="s">
        <v>8717</v>
      </c>
      <c r="F293" s="275" t="s">
        <v>15053</v>
      </c>
      <c r="G293" s="275" t="s">
        <v>15065</v>
      </c>
      <c r="H293" s="275" t="s">
        <v>7456</v>
      </c>
      <c r="I293" s="324">
        <v>174920.17</v>
      </c>
      <c r="J293" s="324">
        <v>0</v>
      </c>
      <c r="K293" s="289">
        <f t="shared" si="36"/>
        <v>174920.17</v>
      </c>
      <c r="L293" s="289">
        <v>0</v>
      </c>
      <c r="M293" s="275"/>
      <c r="N293" s="297" t="s">
        <v>7842</v>
      </c>
      <c r="O293" s="283">
        <v>1718154</v>
      </c>
      <c r="P293" s="283" t="s">
        <v>16723</v>
      </c>
      <c r="Q293" s="283" t="s">
        <v>16795</v>
      </c>
      <c r="R293" s="283" t="s">
        <v>2622</v>
      </c>
      <c r="S293" s="283" t="s">
        <v>16865</v>
      </c>
      <c r="T293" s="283" t="s">
        <v>16935</v>
      </c>
      <c r="U293" s="283" t="s">
        <v>16997</v>
      </c>
      <c r="V293" s="283"/>
      <c r="W293" s="341">
        <v>108129</v>
      </c>
      <c r="X293" s="341">
        <v>108129</v>
      </c>
      <c r="Y293" s="324">
        <v>0</v>
      </c>
      <c r="Z293" s="324">
        <v>0</v>
      </c>
      <c r="AA293" s="324">
        <v>0</v>
      </c>
      <c r="AB293" s="341">
        <v>108129</v>
      </c>
      <c r="AC293" s="283" t="s">
        <v>50</v>
      </c>
      <c r="AD293" s="341">
        <v>54064.5</v>
      </c>
      <c r="AE293" s="341">
        <v>0</v>
      </c>
      <c r="AF293" s="283" t="s">
        <v>27</v>
      </c>
      <c r="AG293" s="341">
        <v>0</v>
      </c>
      <c r="AH293" s="283" t="s">
        <v>2629</v>
      </c>
      <c r="AI293" s="283" t="s">
        <v>2630</v>
      </c>
      <c r="AJ293" s="297"/>
      <c r="AK293" s="283" t="s">
        <v>28</v>
      </c>
      <c r="AL293" s="283" t="s">
        <v>14227</v>
      </c>
      <c r="AM293" s="283" t="s">
        <v>12630</v>
      </c>
      <c r="AN293" s="283" t="s">
        <v>45</v>
      </c>
      <c r="AO293" s="275"/>
      <c r="AP293" s="283" t="s">
        <v>32</v>
      </c>
      <c r="AQ293" s="283" t="s">
        <v>17022</v>
      </c>
      <c r="AR293" s="283" t="s">
        <v>34</v>
      </c>
      <c r="AS293" s="403" t="s">
        <v>71</v>
      </c>
      <c r="AT293" s="283" t="s">
        <v>15794</v>
      </c>
      <c r="AU293" s="283" t="s">
        <v>17028</v>
      </c>
      <c r="AV293" s="283" t="s">
        <v>15162</v>
      </c>
      <c r="AW293" s="341">
        <v>0</v>
      </c>
      <c r="AX293" s="283" t="s">
        <v>17073</v>
      </c>
      <c r="AY293" s="283" t="s">
        <v>17142</v>
      </c>
      <c r="AZ293" s="283" t="s">
        <v>17212</v>
      </c>
      <c r="BA293" s="283" t="s">
        <v>36</v>
      </c>
      <c r="BB293" s="341">
        <v>108129</v>
      </c>
      <c r="BC293" s="283" t="s">
        <v>17142</v>
      </c>
      <c r="BD293" s="283" t="s">
        <v>17028</v>
      </c>
      <c r="BE293" s="322">
        <f t="shared" si="34"/>
        <v>678</v>
      </c>
      <c r="BF293" s="323">
        <f t="shared" si="35"/>
        <v>22.6</v>
      </c>
    </row>
    <row r="294" spans="1:58" s="353" customFormat="1" ht="15.75" customHeight="1" x14ac:dyDescent="0.25">
      <c r="A294" s="275" t="s">
        <v>11714</v>
      </c>
      <c r="B294" s="275">
        <v>82</v>
      </c>
      <c r="C294" s="275" t="s">
        <v>2527</v>
      </c>
      <c r="D294" s="275" t="s">
        <v>16242</v>
      </c>
      <c r="E294" s="275" t="s">
        <v>8717</v>
      </c>
      <c r="F294" s="275" t="s">
        <v>15053</v>
      </c>
      <c r="G294" s="275" t="s">
        <v>15565</v>
      </c>
      <c r="H294" s="275" t="s">
        <v>7456</v>
      </c>
      <c r="I294" s="324">
        <v>64442.55</v>
      </c>
      <c r="J294" s="324">
        <v>0</v>
      </c>
      <c r="K294" s="324">
        <f t="shared" si="36"/>
        <v>64442.55</v>
      </c>
      <c r="L294" s="289">
        <v>0</v>
      </c>
      <c r="M294" s="275"/>
      <c r="N294" s="297" t="s">
        <v>7842</v>
      </c>
      <c r="O294" s="283">
        <v>1835953</v>
      </c>
      <c r="P294" s="283" t="s">
        <v>16724</v>
      </c>
      <c r="Q294" s="283" t="s">
        <v>16796</v>
      </c>
      <c r="R294" s="283" t="s">
        <v>2622</v>
      </c>
      <c r="S294" s="283" t="s">
        <v>16866</v>
      </c>
      <c r="T294" s="283" t="s">
        <v>16936</v>
      </c>
      <c r="U294" s="283" t="s">
        <v>16998</v>
      </c>
      <c r="V294" s="283"/>
      <c r="W294" s="341">
        <v>50000</v>
      </c>
      <c r="X294" s="341">
        <v>50000</v>
      </c>
      <c r="Y294" s="324">
        <v>0</v>
      </c>
      <c r="Z294" s="324">
        <v>0</v>
      </c>
      <c r="AA294" s="324">
        <v>0</v>
      </c>
      <c r="AB294" s="341">
        <v>50000</v>
      </c>
      <c r="AC294" s="283" t="s">
        <v>50</v>
      </c>
      <c r="AD294" s="341">
        <v>25000</v>
      </c>
      <c r="AE294" s="341">
        <v>0</v>
      </c>
      <c r="AF294" s="283" t="s">
        <v>27</v>
      </c>
      <c r="AG294" s="341">
        <v>0</v>
      </c>
      <c r="AH294" s="283" t="s">
        <v>2629</v>
      </c>
      <c r="AI294" s="283" t="s">
        <v>2630</v>
      </c>
      <c r="AJ294" s="297"/>
      <c r="AK294" s="283" t="s">
        <v>28</v>
      </c>
      <c r="AL294" s="283" t="s">
        <v>14227</v>
      </c>
      <c r="AM294" s="283" t="s">
        <v>12630</v>
      </c>
      <c r="AN294" s="283" t="s">
        <v>31</v>
      </c>
      <c r="AO294" s="275"/>
      <c r="AP294" s="283" t="s">
        <v>131</v>
      </c>
      <c r="AQ294" s="283" t="s">
        <v>121</v>
      </c>
      <c r="AR294" s="283" t="s">
        <v>84</v>
      </c>
      <c r="AS294" s="403" t="s">
        <v>85</v>
      </c>
      <c r="AT294" s="283" t="s">
        <v>15794</v>
      </c>
      <c r="AU294" s="283" t="s">
        <v>17028</v>
      </c>
      <c r="AV294" s="283" t="s">
        <v>13916</v>
      </c>
      <c r="AW294" s="341">
        <v>0</v>
      </c>
      <c r="AX294" s="283" t="s">
        <v>17074</v>
      </c>
      <c r="AY294" s="283" t="s">
        <v>17143</v>
      </c>
      <c r="AZ294" s="283" t="s">
        <v>17213</v>
      </c>
      <c r="BA294" s="283" t="s">
        <v>36</v>
      </c>
      <c r="BB294" s="341">
        <v>50000</v>
      </c>
      <c r="BC294" s="283" t="s">
        <v>17143</v>
      </c>
      <c r="BD294" s="283" t="s">
        <v>17028</v>
      </c>
      <c r="BE294" s="322">
        <f t="shared" si="34"/>
        <v>393</v>
      </c>
      <c r="BF294" s="323">
        <f t="shared" si="35"/>
        <v>13.1</v>
      </c>
    </row>
    <row r="295" spans="1:58" s="353" customFormat="1" ht="15.75" customHeight="1" x14ac:dyDescent="0.25">
      <c r="A295" s="275" t="s">
        <v>11714</v>
      </c>
      <c r="B295" s="275">
        <v>82</v>
      </c>
      <c r="C295" s="275" t="s">
        <v>2527</v>
      </c>
      <c r="D295" s="275" t="s">
        <v>2537</v>
      </c>
      <c r="E295" s="275" t="s">
        <v>8717</v>
      </c>
      <c r="F295" s="275" t="s">
        <v>15064</v>
      </c>
      <c r="G295" s="275" t="s">
        <v>13987</v>
      </c>
      <c r="H295" s="275" t="s">
        <v>7456</v>
      </c>
      <c r="I295" s="324">
        <v>162797.76000000001</v>
      </c>
      <c r="J295" s="324">
        <v>0</v>
      </c>
      <c r="K295" s="324">
        <f t="shared" si="36"/>
        <v>162797.76000000001</v>
      </c>
      <c r="L295" s="289">
        <v>0</v>
      </c>
      <c r="M295" s="275"/>
      <c r="N295" s="297" t="s">
        <v>7842</v>
      </c>
      <c r="O295" s="283">
        <v>1533900</v>
      </c>
      <c r="P295" s="283" t="s">
        <v>16725</v>
      </c>
      <c r="Q295" s="283" t="s">
        <v>16797</v>
      </c>
      <c r="R295" s="283" t="s">
        <v>2622</v>
      </c>
      <c r="S295" s="283" t="s">
        <v>16867</v>
      </c>
      <c r="T295" s="283" t="s">
        <v>16937</v>
      </c>
      <c r="U295" s="283" t="s">
        <v>16999</v>
      </c>
      <c r="V295" s="283"/>
      <c r="W295" s="341">
        <v>102318.75</v>
      </c>
      <c r="X295" s="341">
        <v>120375</v>
      </c>
      <c r="Y295" s="324">
        <v>0</v>
      </c>
      <c r="Z295" s="324">
        <v>0</v>
      </c>
      <c r="AA295" s="324">
        <v>0</v>
      </c>
      <c r="AB295" s="341">
        <v>102318.75</v>
      </c>
      <c r="AC295" s="283" t="s">
        <v>50</v>
      </c>
      <c r="AD295" s="341">
        <v>51159.38</v>
      </c>
      <c r="AE295" s="341">
        <v>0</v>
      </c>
      <c r="AF295" s="283" t="s">
        <v>27</v>
      </c>
      <c r="AG295" s="341">
        <v>0</v>
      </c>
      <c r="AH295" s="283" t="s">
        <v>2629</v>
      </c>
      <c r="AI295" s="283" t="s">
        <v>2630</v>
      </c>
      <c r="AJ295" s="297"/>
      <c r="AK295" s="283" t="s">
        <v>28</v>
      </c>
      <c r="AL295" s="283" t="s">
        <v>14227</v>
      </c>
      <c r="AM295" s="283" t="s">
        <v>12630</v>
      </c>
      <c r="AN295" s="283" t="s">
        <v>31</v>
      </c>
      <c r="AO295" s="275"/>
      <c r="AP295" s="283" t="s">
        <v>32</v>
      </c>
      <c r="AQ295" s="283" t="s">
        <v>9104</v>
      </c>
      <c r="AR295" s="283" t="s">
        <v>34</v>
      </c>
      <c r="AS295" s="403" t="s">
        <v>71</v>
      </c>
      <c r="AT295" s="283" t="s">
        <v>15794</v>
      </c>
      <c r="AU295" s="283" t="s">
        <v>17025</v>
      </c>
      <c r="AV295" s="283" t="s">
        <v>13534</v>
      </c>
      <c r="AW295" s="341">
        <v>0</v>
      </c>
      <c r="AX295" s="283" t="s">
        <v>17075</v>
      </c>
      <c r="AY295" s="283" t="s">
        <v>17144</v>
      </c>
      <c r="AZ295" s="283" t="s">
        <v>17214</v>
      </c>
      <c r="BA295" s="283" t="s">
        <v>36</v>
      </c>
      <c r="BB295" s="341">
        <v>102318.75</v>
      </c>
      <c r="BC295" s="283" t="s">
        <v>17144</v>
      </c>
      <c r="BD295" s="283" t="s">
        <v>17025</v>
      </c>
      <c r="BE295" s="322">
        <f t="shared" si="34"/>
        <v>945</v>
      </c>
      <c r="BF295" s="323">
        <f t="shared" si="35"/>
        <v>31.5</v>
      </c>
    </row>
    <row r="296" spans="1:58" s="353" customFormat="1" ht="15.75" customHeight="1" x14ac:dyDescent="0.25">
      <c r="A296" s="275" t="s">
        <v>11714</v>
      </c>
      <c r="B296" s="275">
        <v>82</v>
      </c>
      <c r="C296" s="275" t="s">
        <v>2527</v>
      </c>
      <c r="D296" s="275" t="s">
        <v>16242</v>
      </c>
      <c r="E296" s="275" t="s">
        <v>8717</v>
      </c>
      <c r="F296" s="275" t="s">
        <v>15064</v>
      </c>
      <c r="G296" s="275" t="s">
        <v>13987</v>
      </c>
      <c r="H296" s="275" t="s">
        <v>7456</v>
      </c>
      <c r="I296" s="324">
        <v>46032.81</v>
      </c>
      <c r="J296" s="324">
        <v>0</v>
      </c>
      <c r="K296" s="324">
        <f t="shared" si="36"/>
        <v>46032.81</v>
      </c>
      <c r="L296" s="289">
        <v>0</v>
      </c>
      <c r="M296" s="275"/>
      <c r="N296" s="297" t="s">
        <v>9686</v>
      </c>
      <c r="O296" s="283">
        <v>1327648</v>
      </c>
      <c r="P296" s="283" t="s">
        <v>16726</v>
      </c>
      <c r="Q296" s="283" t="s">
        <v>16798</v>
      </c>
      <c r="R296" s="283" t="s">
        <v>2622</v>
      </c>
      <c r="S296" s="283" t="s">
        <v>16868</v>
      </c>
      <c r="T296" s="283" t="s">
        <v>16938</v>
      </c>
      <c r="U296" s="283" t="s">
        <v>12582</v>
      </c>
      <c r="V296" s="283"/>
      <c r="W296" s="341">
        <v>23062.6</v>
      </c>
      <c r="X296" s="341">
        <v>33718</v>
      </c>
      <c r="Y296" s="324">
        <v>0</v>
      </c>
      <c r="Z296" s="324">
        <v>0</v>
      </c>
      <c r="AA296" s="324">
        <v>0</v>
      </c>
      <c r="AB296" s="341">
        <v>23062.6</v>
      </c>
      <c r="AC296" s="283" t="s">
        <v>50</v>
      </c>
      <c r="AD296" s="341">
        <v>11531.3</v>
      </c>
      <c r="AE296" s="341">
        <v>0</v>
      </c>
      <c r="AF296" s="283" t="s">
        <v>27</v>
      </c>
      <c r="AG296" s="341">
        <v>0</v>
      </c>
      <c r="AH296" s="283" t="s">
        <v>2629</v>
      </c>
      <c r="AI296" s="283" t="s">
        <v>2630</v>
      </c>
      <c r="AJ296" s="297"/>
      <c r="AK296" s="283" t="s">
        <v>28</v>
      </c>
      <c r="AL296" s="283" t="s">
        <v>14227</v>
      </c>
      <c r="AM296" s="283" t="s">
        <v>12630</v>
      </c>
      <c r="AN296" s="283" t="s">
        <v>31</v>
      </c>
      <c r="AO296" s="275"/>
      <c r="AP296" s="283" t="s">
        <v>32</v>
      </c>
      <c r="AQ296" s="283" t="s">
        <v>58</v>
      </c>
      <c r="AR296" s="283" t="s">
        <v>34</v>
      </c>
      <c r="AS296" s="403" t="s">
        <v>71</v>
      </c>
      <c r="AT296" s="283" t="s">
        <v>15794</v>
      </c>
      <c r="AU296" s="283" t="s">
        <v>17029</v>
      </c>
      <c r="AV296" s="283" t="s">
        <v>13534</v>
      </c>
      <c r="AW296" s="341">
        <v>0</v>
      </c>
      <c r="AX296" s="283" t="s">
        <v>17076</v>
      </c>
      <c r="AY296" s="283" t="s">
        <v>17145</v>
      </c>
      <c r="AZ296" s="283" t="s">
        <v>17215</v>
      </c>
      <c r="BA296" s="283" t="s">
        <v>36</v>
      </c>
      <c r="BB296" s="341">
        <v>23062.6</v>
      </c>
      <c r="BC296" s="283" t="s">
        <v>17145</v>
      </c>
      <c r="BD296" s="283" t="s">
        <v>17029</v>
      </c>
      <c r="BE296" s="322">
        <f t="shared" si="34"/>
        <v>1451</v>
      </c>
      <c r="BF296" s="323">
        <f t="shared" si="35"/>
        <v>48.366666666666667</v>
      </c>
    </row>
    <row r="297" spans="1:58" s="353" customFormat="1" ht="15.75" customHeight="1" x14ac:dyDescent="0.25">
      <c r="A297" s="275" t="s">
        <v>11714</v>
      </c>
      <c r="B297" s="275">
        <v>93</v>
      </c>
      <c r="C297" s="275" t="s">
        <v>2527</v>
      </c>
      <c r="D297" s="275" t="s">
        <v>2530</v>
      </c>
      <c r="E297" s="275" t="s">
        <v>10541</v>
      </c>
      <c r="F297" s="275" t="s">
        <v>15053</v>
      </c>
      <c r="G297" s="275" t="s">
        <v>15056</v>
      </c>
      <c r="H297" s="275" t="s">
        <v>7456</v>
      </c>
      <c r="I297" s="324">
        <v>137132.96</v>
      </c>
      <c r="J297" s="324">
        <v>0</v>
      </c>
      <c r="K297" s="289">
        <f t="shared" si="36"/>
        <v>137132.96</v>
      </c>
      <c r="L297" s="289">
        <v>0</v>
      </c>
      <c r="M297" s="275"/>
      <c r="N297" s="297" t="s">
        <v>7842</v>
      </c>
      <c r="O297" s="283">
        <v>1719937</v>
      </c>
      <c r="P297" s="283" t="s">
        <v>16727</v>
      </c>
      <c r="Q297" s="283" t="s">
        <v>16799</v>
      </c>
      <c r="R297" s="283" t="s">
        <v>2622</v>
      </c>
      <c r="S297" s="283" t="s">
        <v>16869</v>
      </c>
      <c r="T297" s="283" t="s">
        <v>16939</v>
      </c>
      <c r="U297" s="283" t="s">
        <v>17000</v>
      </c>
      <c r="V297" s="283"/>
      <c r="W297" s="341">
        <v>83070.33</v>
      </c>
      <c r="X297" s="341">
        <v>83070.33</v>
      </c>
      <c r="Y297" s="324">
        <v>0</v>
      </c>
      <c r="Z297" s="324">
        <v>0</v>
      </c>
      <c r="AA297" s="324">
        <v>0</v>
      </c>
      <c r="AB297" s="341">
        <v>83070.33</v>
      </c>
      <c r="AC297" s="283" t="s">
        <v>50</v>
      </c>
      <c r="AD297" s="341">
        <v>41535.17</v>
      </c>
      <c r="AE297" s="341">
        <v>0</v>
      </c>
      <c r="AF297" s="283" t="s">
        <v>27</v>
      </c>
      <c r="AG297" s="341">
        <v>0</v>
      </c>
      <c r="AH297" s="283" t="s">
        <v>2629</v>
      </c>
      <c r="AI297" s="283" t="s">
        <v>2630</v>
      </c>
      <c r="AJ297" s="297"/>
      <c r="AK297" s="283" t="s">
        <v>28</v>
      </c>
      <c r="AL297" s="283" t="s">
        <v>14227</v>
      </c>
      <c r="AM297" s="283" t="s">
        <v>136</v>
      </c>
      <c r="AN297" s="283" t="s">
        <v>31</v>
      </c>
      <c r="AO297" s="275"/>
      <c r="AP297" s="283" t="s">
        <v>32</v>
      </c>
      <c r="AQ297" s="283" t="s">
        <v>3002</v>
      </c>
      <c r="AR297" s="283" t="s">
        <v>34</v>
      </c>
      <c r="AS297" s="403" t="s">
        <v>71</v>
      </c>
      <c r="AT297" s="283" t="s">
        <v>15794</v>
      </c>
      <c r="AU297" s="283" t="s">
        <v>17028</v>
      </c>
      <c r="AV297" s="283" t="s">
        <v>13535</v>
      </c>
      <c r="AW297" s="341">
        <v>0</v>
      </c>
      <c r="AX297" s="283" t="s">
        <v>17077</v>
      </c>
      <c r="AY297" s="283" t="s">
        <v>17146</v>
      </c>
      <c r="AZ297" s="283" t="s">
        <v>17216</v>
      </c>
      <c r="BA297" s="283" t="s">
        <v>36</v>
      </c>
      <c r="BB297" s="341">
        <v>83070.33</v>
      </c>
      <c r="BC297" s="283" t="s">
        <v>17146</v>
      </c>
      <c r="BD297" s="283" t="s">
        <v>17028</v>
      </c>
      <c r="BE297" s="322">
        <f t="shared" si="34"/>
        <v>610</v>
      </c>
      <c r="BF297" s="323">
        <f t="shared" si="35"/>
        <v>20.333333333333332</v>
      </c>
    </row>
    <row r="298" spans="1:58" s="353" customFormat="1" ht="15.75" customHeight="1" x14ac:dyDescent="0.25">
      <c r="A298" s="275" t="s">
        <v>11714</v>
      </c>
      <c r="B298" s="275">
        <v>82</v>
      </c>
      <c r="C298" s="275" t="s">
        <v>2527</v>
      </c>
      <c r="D298" s="275" t="s">
        <v>2556</v>
      </c>
      <c r="E298" s="275" t="s">
        <v>8717</v>
      </c>
      <c r="F298" s="275" t="s">
        <v>15053</v>
      </c>
      <c r="G298" s="275" t="s">
        <v>8975</v>
      </c>
      <c r="H298" s="275" t="s">
        <v>7456</v>
      </c>
      <c r="I298" s="324">
        <v>60159.83</v>
      </c>
      <c r="J298" s="324">
        <v>0</v>
      </c>
      <c r="K298" s="289">
        <f t="shared" si="36"/>
        <v>60159.83</v>
      </c>
      <c r="L298" s="289">
        <v>0</v>
      </c>
      <c r="M298" s="275"/>
      <c r="N298" s="297" t="s">
        <v>7842</v>
      </c>
      <c r="O298" s="283">
        <v>1527692</v>
      </c>
      <c r="P298" s="283" t="s">
        <v>16728</v>
      </c>
      <c r="Q298" s="283" t="s">
        <v>16800</v>
      </c>
      <c r="R298" s="283" t="s">
        <v>2622</v>
      </c>
      <c r="S298" s="283" t="s">
        <v>16870</v>
      </c>
      <c r="T298" s="283" t="s">
        <v>16940</v>
      </c>
      <c r="U298" s="283" t="s">
        <v>14406</v>
      </c>
      <c r="V298" s="283"/>
      <c r="W298" s="341">
        <v>35000</v>
      </c>
      <c r="X298" s="341">
        <v>35000</v>
      </c>
      <c r="Y298" s="324">
        <v>0</v>
      </c>
      <c r="Z298" s="324">
        <v>0</v>
      </c>
      <c r="AA298" s="324">
        <v>0</v>
      </c>
      <c r="AB298" s="341">
        <v>35000</v>
      </c>
      <c r="AC298" s="283" t="s">
        <v>50</v>
      </c>
      <c r="AD298" s="341">
        <v>17500</v>
      </c>
      <c r="AE298" s="341">
        <v>0</v>
      </c>
      <c r="AF298" s="283" t="s">
        <v>27</v>
      </c>
      <c r="AG298" s="341">
        <v>0</v>
      </c>
      <c r="AH298" s="283" t="s">
        <v>2629</v>
      </c>
      <c r="AI298" s="283" t="s">
        <v>2630</v>
      </c>
      <c r="AJ298" s="297"/>
      <c r="AK298" s="283" t="s">
        <v>28</v>
      </c>
      <c r="AL298" s="283" t="s">
        <v>14227</v>
      </c>
      <c r="AM298" s="283" t="s">
        <v>136</v>
      </c>
      <c r="AN298" s="283" t="s">
        <v>31</v>
      </c>
      <c r="AO298" s="275"/>
      <c r="AP298" s="283" t="s">
        <v>32</v>
      </c>
      <c r="AQ298" s="283" t="s">
        <v>77</v>
      </c>
      <c r="AR298" s="283" t="s">
        <v>34</v>
      </c>
      <c r="AS298" s="403" t="s">
        <v>71</v>
      </c>
      <c r="AT298" s="283" t="s">
        <v>15794</v>
      </c>
      <c r="AU298" s="283" t="s">
        <v>17025</v>
      </c>
      <c r="AV298" s="283" t="s">
        <v>13535</v>
      </c>
      <c r="AW298" s="341">
        <v>0</v>
      </c>
      <c r="AX298" s="283" t="s">
        <v>17078</v>
      </c>
      <c r="AY298" s="283" t="s">
        <v>17147</v>
      </c>
      <c r="AZ298" s="283" t="s">
        <v>17217</v>
      </c>
      <c r="BA298" s="283" t="s">
        <v>36</v>
      </c>
      <c r="BB298" s="341">
        <v>35000</v>
      </c>
      <c r="BC298" s="283" t="s">
        <v>17147</v>
      </c>
      <c r="BD298" s="283" t="s">
        <v>17025</v>
      </c>
      <c r="BE298" s="322">
        <f t="shared" si="34"/>
        <v>959</v>
      </c>
      <c r="BF298" s="323">
        <f t="shared" si="35"/>
        <v>31.966666666666665</v>
      </c>
    </row>
    <row r="299" spans="1:58" s="353" customFormat="1" ht="15.75" customHeight="1" x14ac:dyDescent="0.25">
      <c r="A299" s="275" t="s">
        <v>11714</v>
      </c>
      <c r="B299" s="275">
        <v>82</v>
      </c>
      <c r="C299" s="275" t="s">
        <v>2527</v>
      </c>
      <c r="D299" s="275" t="s">
        <v>2537</v>
      </c>
      <c r="E299" s="275" t="s">
        <v>8717</v>
      </c>
      <c r="F299" s="275" t="s">
        <v>15064</v>
      </c>
      <c r="G299" s="275" t="s">
        <v>13987</v>
      </c>
      <c r="H299" s="275" t="s">
        <v>57</v>
      </c>
      <c r="I299" s="324">
        <v>998.26</v>
      </c>
      <c r="J299" s="324">
        <v>998.26</v>
      </c>
      <c r="K299" s="289">
        <f t="shared" si="36"/>
        <v>0</v>
      </c>
      <c r="L299" s="289">
        <v>99.83</v>
      </c>
      <c r="M299" s="275" t="s">
        <v>16067</v>
      </c>
      <c r="N299" s="297" t="s">
        <v>7842</v>
      </c>
      <c r="O299" s="283">
        <v>1553009</v>
      </c>
      <c r="P299" s="283" t="s">
        <v>16729</v>
      </c>
      <c r="Q299" s="283" t="s">
        <v>16801</v>
      </c>
      <c r="R299" s="283" t="s">
        <v>2622</v>
      </c>
      <c r="S299" s="283" t="s">
        <v>16871</v>
      </c>
      <c r="T299" s="283" t="s">
        <v>16941</v>
      </c>
      <c r="U299" s="283" t="s">
        <v>11997</v>
      </c>
      <c r="V299" s="283"/>
      <c r="W299" s="341">
        <v>43875</v>
      </c>
      <c r="X299" s="341">
        <v>45000</v>
      </c>
      <c r="Y299" s="324">
        <v>0</v>
      </c>
      <c r="Z299" s="324">
        <v>0</v>
      </c>
      <c r="AA299" s="324">
        <v>0</v>
      </c>
      <c r="AB299" s="341">
        <v>43875</v>
      </c>
      <c r="AC299" s="283" t="s">
        <v>50</v>
      </c>
      <c r="AD299" s="341">
        <v>21937.5</v>
      </c>
      <c r="AE299" s="341">
        <v>0</v>
      </c>
      <c r="AF299" s="283" t="s">
        <v>27</v>
      </c>
      <c r="AG299" s="341">
        <v>0</v>
      </c>
      <c r="AH299" s="283" t="s">
        <v>2629</v>
      </c>
      <c r="AI299" s="283" t="s">
        <v>2630</v>
      </c>
      <c r="AJ299" s="297"/>
      <c r="AK299" s="283" t="s">
        <v>28</v>
      </c>
      <c r="AL299" s="283" t="s">
        <v>14227</v>
      </c>
      <c r="AM299" s="283" t="s">
        <v>38</v>
      </c>
      <c r="AN299" s="283" t="s">
        <v>45</v>
      </c>
      <c r="AO299" s="275"/>
      <c r="AP299" s="283" t="s">
        <v>32</v>
      </c>
      <c r="AQ299" s="283" t="s">
        <v>231</v>
      </c>
      <c r="AR299" s="283" t="s">
        <v>34</v>
      </c>
      <c r="AS299" s="403" t="s">
        <v>71</v>
      </c>
      <c r="AT299" s="283" t="s">
        <v>15794</v>
      </c>
      <c r="AU299" s="283" t="s">
        <v>17025</v>
      </c>
      <c r="AV299" s="283" t="s">
        <v>13915</v>
      </c>
      <c r="AW299" s="341">
        <v>0</v>
      </c>
      <c r="AX299" s="283" t="s">
        <v>17079</v>
      </c>
      <c r="AY299" s="283" t="s">
        <v>17148</v>
      </c>
      <c r="AZ299" s="283" t="s">
        <v>17218</v>
      </c>
      <c r="BA299" s="283" t="s">
        <v>36</v>
      </c>
      <c r="BB299" s="341">
        <v>43875</v>
      </c>
      <c r="BC299" s="283" t="s">
        <v>17148</v>
      </c>
      <c r="BD299" s="283" t="s">
        <v>17025</v>
      </c>
      <c r="BE299" s="322">
        <f t="shared" si="34"/>
        <v>980</v>
      </c>
      <c r="BF299" s="323">
        <f t="shared" si="35"/>
        <v>32.666666666666664</v>
      </c>
    </row>
    <row r="300" spans="1:58" s="353" customFormat="1" ht="15.75" customHeight="1" x14ac:dyDescent="0.25">
      <c r="A300" s="275" t="s">
        <v>11714</v>
      </c>
      <c r="B300" s="275">
        <v>93</v>
      </c>
      <c r="C300" s="275" t="s">
        <v>2527</v>
      </c>
      <c r="D300" s="275" t="s">
        <v>2530</v>
      </c>
      <c r="E300" s="275" t="s">
        <v>8717</v>
      </c>
      <c r="F300" s="275" t="s">
        <v>15053</v>
      </c>
      <c r="G300" s="275" t="s">
        <v>8975</v>
      </c>
      <c r="H300" s="275" t="s">
        <v>7456</v>
      </c>
      <c r="I300" s="324">
        <v>37716.519999999997</v>
      </c>
      <c r="J300" s="324">
        <v>0</v>
      </c>
      <c r="K300" s="289">
        <f t="shared" si="36"/>
        <v>37716.519999999997</v>
      </c>
      <c r="L300" s="289">
        <v>0</v>
      </c>
      <c r="M300" s="275"/>
      <c r="N300" s="297" t="s">
        <v>7842</v>
      </c>
      <c r="O300" s="283">
        <v>1702880</v>
      </c>
      <c r="P300" s="283" t="s">
        <v>16730</v>
      </c>
      <c r="Q300" s="283" t="s">
        <v>16802</v>
      </c>
      <c r="R300" s="283" t="s">
        <v>2622</v>
      </c>
      <c r="S300" s="283" t="s">
        <v>16872</v>
      </c>
      <c r="T300" s="283" t="s">
        <v>16942</v>
      </c>
      <c r="U300" s="283" t="s">
        <v>17001</v>
      </c>
      <c r="V300" s="283"/>
      <c r="W300" s="341">
        <v>22484.36</v>
      </c>
      <c r="X300" s="341">
        <v>22484.36</v>
      </c>
      <c r="Y300" s="324">
        <v>0</v>
      </c>
      <c r="Z300" s="324">
        <v>0</v>
      </c>
      <c r="AA300" s="324">
        <v>0</v>
      </c>
      <c r="AB300" s="341">
        <v>22484.36</v>
      </c>
      <c r="AC300" s="283" t="s">
        <v>50</v>
      </c>
      <c r="AD300" s="341">
        <v>11242.18</v>
      </c>
      <c r="AE300" s="341">
        <v>0</v>
      </c>
      <c r="AF300" s="283" t="s">
        <v>27</v>
      </c>
      <c r="AG300" s="341">
        <v>0</v>
      </c>
      <c r="AH300" s="283" t="s">
        <v>2629</v>
      </c>
      <c r="AI300" s="283" t="s">
        <v>2630</v>
      </c>
      <c r="AJ300" s="297"/>
      <c r="AK300" s="283" t="s">
        <v>28</v>
      </c>
      <c r="AL300" s="283" t="s">
        <v>135</v>
      </c>
      <c r="AM300" s="283" t="s">
        <v>14774</v>
      </c>
      <c r="AN300" s="283" t="s">
        <v>31</v>
      </c>
      <c r="AO300" s="275"/>
      <c r="AP300" s="283" t="s">
        <v>131</v>
      </c>
      <c r="AQ300" s="283" t="s">
        <v>1347</v>
      </c>
      <c r="AR300" s="283" t="s">
        <v>34</v>
      </c>
      <c r="AS300" s="403" t="s">
        <v>71</v>
      </c>
      <c r="AT300" s="283" t="s">
        <v>15794</v>
      </c>
      <c r="AU300" s="283" t="s">
        <v>17026</v>
      </c>
      <c r="AV300" s="283" t="s">
        <v>13534</v>
      </c>
      <c r="AW300" s="341">
        <v>0</v>
      </c>
      <c r="AX300" s="283" t="s">
        <v>17080</v>
      </c>
      <c r="AY300" s="283" t="s">
        <v>17149</v>
      </c>
      <c r="AZ300" s="283" t="s">
        <v>17219</v>
      </c>
      <c r="BA300" s="283" t="s">
        <v>36</v>
      </c>
      <c r="BB300" s="341">
        <v>22484.36</v>
      </c>
      <c r="BC300" s="283" t="s">
        <v>17149</v>
      </c>
      <c r="BD300" s="283" t="s">
        <v>17026</v>
      </c>
      <c r="BE300" s="322">
        <f t="shared" si="34"/>
        <v>631</v>
      </c>
      <c r="BF300" s="323">
        <f t="shared" si="35"/>
        <v>21.033333333333335</v>
      </c>
    </row>
    <row r="301" spans="1:58" s="353" customFormat="1" ht="15.75" customHeight="1" x14ac:dyDescent="0.25">
      <c r="A301" s="275" t="s">
        <v>11714</v>
      </c>
      <c r="B301" s="275">
        <v>82</v>
      </c>
      <c r="C301" s="275" t="s">
        <v>2527</v>
      </c>
      <c r="D301" s="283" t="s">
        <v>14333</v>
      </c>
      <c r="E301" s="275" t="s">
        <v>16245</v>
      </c>
      <c r="F301" s="275" t="s">
        <v>15053</v>
      </c>
      <c r="G301" s="275" t="s">
        <v>8711</v>
      </c>
      <c r="H301" s="275" t="s">
        <v>43</v>
      </c>
      <c r="I301" s="324">
        <v>8008.06</v>
      </c>
      <c r="J301" s="324">
        <v>8008.06</v>
      </c>
      <c r="K301" s="289">
        <f t="shared" si="36"/>
        <v>0</v>
      </c>
      <c r="L301" s="289">
        <v>1601.61</v>
      </c>
      <c r="M301" s="275" t="s">
        <v>16071</v>
      </c>
      <c r="N301" s="297" t="s">
        <v>9686</v>
      </c>
      <c r="O301" s="283">
        <v>520466</v>
      </c>
      <c r="P301" s="283" t="s">
        <v>16731</v>
      </c>
      <c r="Q301" s="283" t="s">
        <v>16803</v>
      </c>
      <c r="R301" s="283" t="s">
        <v>2622</v>
      </c>
      <c r="S301" s="283" t="s">
        <v>16873</v>
      </c>
      <c r="T301" s="283" t="s">
        <v>16943</v>
      </c>
      <c r="U301" s="283" t="s">
        <v>17002</v>
      </c>
      <c r="V301" s="283"/>
      <c r="W301" s="341">
        <v>3000</v>
      </c>
      <c r="X301" s="341">
        <v>3000</v>
      </c>
      <c r="Y301" s="324">
        <v>0</v>
      </c>
      <c r="Z301" s="324">
        <v>0</v>
      </c>
      <c r="AA301" s="324">
        <v>0</v>
      </c>
      <c r="AB301" s="341">
        <v>3000</v>
      </c>
      <c r="AC301" s="283" t="s">
        <v>50</v>
      </c>
      <c r="AD301" s="341">
        <v>1500</v>
      </c>
      <c r="AE301" s="341">
        <v>349.58</v>
      </c>
      <c r="AF301" s="283" t="s">
        <v>27</v>
      </c>
      <c r="AG301" s="341">
        <v>0</v>
      </c>
      <c r="AH301" s="283" t="s">
        <v>2629</v>
      </c>
      <c r="AI301" s="283" t="s">
        <v>2638</v>
      </c>
      <c r="AJ301" s="283" t="s">
        <v>2651</v>
      </c>
      <c r="AK301" s="283" t="s">
        <v>28</v>
      </c>
      <c r="AL301" s="283" t="s">
        <v>44</v>
      </c>
      <c r="AM301" s="283" t="s">
        <v>5003</v>
      </c>
      <c r="AN301" s="283" t="s">
        <v>45</v>
      </c>
      <c r="AO301" s="275"/>
      <c r="AP301" s="283" t="s">
        <v>32</v>
      </c>
      <c r="AQ301" s="283" t="s">
        <v>98</v>
      </c>
      <c r="AR301" s="283" t="s">
        <v>40</v>
      </c>
      <c r="AS301" s="403" t="s">
        <v>41</v>
      </c>
      <c r="AT301" s="283" t="s">
        <v>15794</v>
      </c>
      <c r="AU301" s="283" t="s">
        <v>17031</v>
      </c>
      <c r="AV301" s="283" t="s">
        <v>13909</v>
      </c>
      <c r="AW301" s="341">
        <v>0</v>
      </c>
      <c r="AX301" s="283" t="s">
        <v>17081</v>
      </c>
      <c r="AY301" s="283" t="s">
        <v>17150</v>
      </c>
      <c r="AZ301" s="283" t="s">
        <v>17220</v>
      </c>
      <c r="BA301" s="283" t="s">
        <v>36</v>
      </c>
      <c r="BB301" s="341">
        <v>3000</v>
      </c>
      <c r="BC301" s="283" t="s">
        <v>17150</v>
      </c>
      <c r="BD301" s="283" t="s">
        <v>17031</v>
      </c>
      <c r="BE301" s="322">
        <f t="shared" si="34"/>
        <v>3401</v>
      </c>
      <c r="BF301" s="323">
        <f t="shared" si="35"/>
        <v>113.36666666666666</v>
      </c>
    </row>
    <row r="302" spans="1:58" s="353" customFormat="1" ht="15.75" customHeight="1" x14ac:dyDescent="0.25">
      <c r="A302" s="275" t="s">
        <v>11714</v>
      </c>
      <c r="B302" s="275">
        <v>82</v>
      </c>
      <c r="C302" s="275" t="s">
        <v>2527</v>
      </c>
      <c r="D302" s="275" t="s">
        <v>15548</v>
      </c>
      <c r="E302" s="275" t="s">
        <v>15057</v>
      </c>
      <c r="F302" s="275" t="s">
        <v>15053</v>
      </c>
      <c r="G302" s="275" t="s">
        <v>8975</v>
      </c>
      <c r="H302" s="275" t="s">
        <v>7456</v>
      </c>
      <c r="I302" s="324">
        <v>3786.01</v>
      </c>
      <c r="J302" s="324">
        <v>0</v>
      </c>
      <c r="K302" s="289">
        <f t="shared" si="36"/>
        <v>3786.01</v>
      </c>
      <c r="L302" s="289">
        <v>0</v>
      </c>
      <c r="M302" s="275"/>
      <c r="N302" s="297" t="s">
        <v>7842</v>
      </c>
      <c r="O302" s="283">
        <v>1974262</v>
      </c>
      <c r="P302" s="283" t="s">
        <v>16732</v>
      </c>
      <c r="Q302" s="283" t="s">
        <v>16804</v>
      </c>
      <c r="R302" s="283" t="s">
        <v>2622</v>
      </c>
      <c r="S302" s="283" t="s">
        <v>16874</v>
      </c>
      <c r="T302" s="283" t="s">
        <v>16944</v>
      </c>
      <c r="U302" s="283" t="s">
        <v>17003</v>
      </c>
      <c r="V302" s="283"/>
      <c r="W302" s="341">
        <v>3000</v>
      </c>
      <c r="X302" s="341">
        <v>3000</v>
      </c>
      <c r="Y302" s="324">
        <v>0</v>
      </c>
      <c r="Z302" s="324">
        <v>0</v>
      </c>
      <c r="AA302" s="324">
        <v>0</v>
      </c>
      <c r="AB302" s="341">
        <v>3000</v>
      </c>
      <c r="AC302" s="283" t="s">
        <v>50</v>
      </c>
      <c r="AD302" s="341">
        <v>1500</v>
      </c>
      <c r="AE302" s="341">
        <v>0</v>
      </c>
      <c r="AF302" s="283" t="s">
        <v>27</v>
      </c>
      <c r="AG302" s="341">
        <v>0</v>
      </c>
      <c r="AH302" s="283" t="s">
        <v>2629</v>
      </c>
      <c r="AI302" s="283" t="s">
        <v>2630</v>
      </c>
      <c r="AJ302" s="297"/>
      <c r="AK302" s="283" t="s">
        <v>28</v>
      </c>
      <c r="AL302" s="283" t="s">
        <v>44</v>
      </c>
      <c r="AM302" s="283" t="s">
        <v>13405</v>
      </c>
      <c r="AN302" s="283" t="s">
        <v>31</v>
      </c>
      <c r="AO302" s="275"/>
      <c r="AP302" s="283" t="s">
        <v>32</v>
      </c>
      <c r="AQ302" s="283" t="s">
        <v>77</v>
      </c>
      <c r="AR302" s="283" t="s">
        <v>34</v>
      </c>
      <c r="AS302" s="403" t="s">
        <v>71</v>
      </c>
      <c r="AT302" s="283" t="s">
        <v>15794</v>
      </c>
      <c r="AU302" s="283" t="s">
        <v>17028</v>
      </c>
      <c r="AV302" s="283" t="s">
        <v>15162</v>
      </c>
      <c r="AW302" s="341">
        <v>0</v>
      </c>
      <c r="AX302" s="283" t="s">
        <v>17082</v>
      </c>
      <c r="AY302" s="283" t="s">
        <v>17151</v>
      </c>
      <c r="AZ302" s="283" t="s">
        <v>17221</v>
      </c>
      <c r="BA302" s="283" t="s">
        <v>36</v>
      </c>
      <c r="BB302" s="341">
        <v>3000</v>
      </c>
      <c r="BC302" s="283" t="s">
        <v>17151</v>
      </c>
      <c r="BD302" s="283" t="s">
        <v>17028</v>
      </c>
      <c r="BE302" s="322">
        <f t="shared" si="34"/>
        <v>255</v>
      </c>
      <c r="BF302" s="323">
        <f t="shared" si="35"/>
        <v>8.5</v>
      </c>
    </row>
    <row r="303" spans="1:58" s="353" customFormat="1" ht="15.75" customHeight="1" x14ac:dyDescent="0.25">
      <c r="A303" s="275" t="s">
        <v>11714</v>
      </c>
      <c r="B303" s="275">
        <v>93</v>
      </c>
      <c r="C303" s="275" t="s">
        <v>2527</v>
      </c>
      <c r="D303" s="275" t="s">
        <v>2577</v>
      </c>
      <c r="E303" s="275" t="s">
        <v>8717</v>
      </c>
      <c r="F303" s="275" t="s">
        <v>15064</v>
      </c>
      <c r="G303" s="275" t="s">
        <v>13987</v>
      </c>
      <c r="H303" s="275" t="s">
        <v>7456</v>
      </c>
      <c r="I303" s="324">
        <v>22781.96</v>
      </c>
      <c r="J303" s="324">
        <v>0</v>
      </c>
      <c r="K303" s="289">
        <f t="shared" si="36"/>
        <v>22781.96</v>
      </c>
      <c r="L303" s="289">
        <v>0</v>
      </c>
      <c r="M303" s="275"/>
      <c r="N303" s="297" t="s">
        <v>7842</v>
      </c>
      <c r="O303" s="283">
        <v>1912137</v>
      </c>
      <c r="P303" s="283" t="s">
        <v>16733</v>
      </c>
      <c r="Q303" s="283" t="s">
        <v>16805</v>
      </c>
      <c r="R303" s="283" t="s">
        <v>2622</v>
      </c>
      <c r="S303" s="283" t="s">
        <v>16875</v>
      </c>
      <c r="T303" s="283" t="s">
        <v>16945</v>
      </c>
      <c r="U303" s="283" t="s">
        <v>17004</v>
      </c>
      <c r="V303" s="283"/>
      <c r="W303" s="341">
        <v>13922.71</v>
      </c>
      <c r="X303" s="341">
        <v>18563.61</v>
      </c>
      <c r="Y303" s="324">
        <v>0</v>
      </c>
      <c r="Z303" s="324">
        <v>0</v>
      </c>
      <c r="AA303" s="324">
        <v>0</v>
      </c>
      <c r="AB303" s="341">
        <v>13922.71</v>
      </c>
      <c r="AC303" s="283" t="s">
        <v>50</v>
      </c>
      <c r="AD303" s="341">
        <v>6961.36</v>
      </c>
      <c r="AE303" s="341">
        <v>0</v>
      </c>
      <c r="AF303" s="283" t="s">
        <v>27</v>
      </c>
      <c r="AG303" s="341">
        <v>0</v>
      </c>
      <c r="AH303" s="283" t="s">
        <v>2629</v>
      </c>
      <c r="AI303" s="283" t="s">
        <v>2630</v>
      </c>
      <c r="AJ303" s="297"/>
      <c r="AK303" s="283" t="s">
        <v>28</v>
      </c>
      <c r="AL303" s="283" t="s">
        <v>44</v>
      </c>
      <c r="AM303" s="283" t="s">
        <v>13405</v>
      </c>
      <c r="AN303" s="283" t="s">
        <v>31</v>
      </c>
      <c r="AO303" s="275"/>
      <c r="AP303" s="283" t="s">
        <v>32</v>
      </c>
      <c r="AQ303" s="283" t="s">
        <v>409</v>
      </c>
      <c r="AR303" s="283" t="s">
        <v>34</v>
      </c>
      <c r="AS303" s="403" t="s">
        <v>71</v>
      </c>
      <c r="AT303" s="283" t="s">
        <v>15794</v>
      </c>
      <c r="AU303" s="283" t="s">
        <v>17028</v>
      </c>
      <c r="AV303" s="283" t="s">
        <v>13535</v>
      </c>
      <c r="AW303" s="341">
        <v>0</v>
      </c>
      <c r="AX303" s="283" t="s">
        <v>17083</v>
      </c>
      <c r="AY303" s="283" t="s">
        <v>17152</v>
      </c>
      <c r="AZ303" s="283" t="s">
        <v>17222</v>
      </c>
      <c r="BA303" s="283" t="s">
        <v>36</v>
      </c>
      <c r="BB303" s="341">
        <v>13922.71</v>
      </c>
      <c r="BC303" s="283" t="s">
        <v>17152</v>
      </c>
      <c r="BD303" s="283" t="s">
        <v>17028</v>
      </c>
      <c r="BE303" s="322">
        <f t="shared" si="34"/>
        <v>278</v>
      </c>
      <c r="BF303" s="323">
        <f t="shared" si="35"/>
        <v>9.2666666666666675</v>
      </c>
    </row>
    <row r="304" spans="1:58" s="353" customFormat="1" ht="15.75" customHeight="1" x14ac:dyDescent="0.25">
      <c r="A304" s="275" t="s">
        <v>11714</v>
      </c>
      <c r="B304" s="275">
        <v>93</v>
      </c>
      <c r="C304" s="275" t="s">
        <v>2527</v>
      </c>
      <c r="D304" s="275" t="s">
        <v>11928</v>
      </c>
      <c r="E304" s="275" t="s">
        <v>8717</v>
      </c>
      <c r="F304" s="275" t="s">
        <v>8718</v>
      </c>
      <c r="G304" s="275" t="s">
        <v>8718</v>
      </c>
      <c r="H304" s="275" t="s">
        <v>7456</v>
      </c>
      <c r="I304" s="324">
        <v>34136.129999999997</v>
      </c>
      <c r="J304" s="324">
        <v>0</v>
      </c>
      <c r="K304" s="289">
        <f t="shared" si="36"/>
        <v>34136.129999999997</v>
      </c>
      <c r="L304" s="289">
        <v>0</v>
      </c>
      <c r="M304" s="275"/>
      <c r="N304" s="297" t="s">
        <v>7842</v>
      </c>
      <c r="O304" s="283">
        <v>2002559</v>
      </c>
      <c r="P304" s="283" t="s">
        <v>16734</v>
      </c>
      <c r="Q304" s="283" t="s">
        <v>16806</v>
      </c>
      <c r="R304" s="283" t="s">
        <v>2622</v>
      </c>
      <c r="S304" s="283" t="s">
        <v>16876</v>
      </c>
      <c r="T304" s="283" t="s">
        <v>16946</v>
      </c>
      <c r="U304" s="283" t="s">
        <v>17005</v>
      </c>
      <c r="V304" s="283"/>
      <c r="W304" s="341">
        <v>30000</v>
      </c>
      <c r="X304" s="341">
        <v>30000</v>
      </c>
      <c r="Y304" s="324">
        <v>0</v>
      </c>
      <c r="Z304" s="324">
        <v>0</v>
      </c>
      <c r="AA304" s="324">
        <v>0</v>
      </c>
      <c r="AB304" s="341">
        <v>30000</v>
      </c>
      <c r="AC304" s="283" t="s">
        <v>50</v>
      </c>
      <c r="AD304" s="341">
        <v>15000</v>
      </c>
      <c r="AE304" s="341">
        <v>0</v>
      </c>
      <c r="AF304" s="283" t="s">
        <v>27</v>
      </c>
      <c r="AG304" s="341">
        <v>0</v>
      </c>
      <c r="AH304" s="283" t="s">
        <v>2629</v>
      </c>
      <c r="AI304" s="283" t="s">
        <v>2630</v>
      </c>
      <c r="AJ304" s="297"/>
      <c r="AK304" s="283" t="s">
        <v>28</v>
      </c>
      <c r="AL304" s="283" t="s">
        <v>44</v>
      </c>
      <c r="AM304" s="283" t="s">
        <v>13405</v>
      </c>
      <c r="AN304" s="283" t="s">
        <v>31</v>
      </c>
      <c r="AO304" s="275"/>
      <c r="AP304" s="283" t="s">
        <v>139</v>
      </c>
      <c r="AQ304" s="283" t="s">
        <v>56</v>
      </c>
      <c r="AR304" s="283" t="s">
        <v>53</v>
      </c>
      <c r="AS304" s="403" t="s">
        <v>71</v>
      </c>
      <c r="AT304" s="283" t="s">
        <v>15794</v>
      </c>
      <c r="AU304" s="283" t="s">
        <v>17031</v>
      </c>
      <c r="AV304" s="283" t="s">
        <v>13916</v>
      </c>
      <c r="AW304" s="341">
        <v>0</v>
      </c>
      <c r="AX304" s="283" t="s">
        <v>17084</v>
      </c>
      <c r="AY304" s="283" t="s">
        <v>17153</v>
      </c>
      <c r="AZ304" s="283" t="s">
        <v>17223</v>
      </c>
      <c r="BA304" s="283" t="s">
        <v>36</v>
      </c>
      <c r="BB304" s="341">
        <v>30000</v>
      </c>
      <c r="BC304" s="283" t="s">
        <v>17153</v>
      </c>
      <c r="BD304" s="283" t="s">
        <v>17031</v>
      </c>
      <c r="BE304" s="322">
        <f t="shared" si="34"/>
        <v>164</v>
      </c>
      <c r="BF304" s="323">
        <f t="shared" si="35"/>
        <v>5.4666666666666668</v>
      </c>
    </row>
    <row r="305" spans="1:58" s="353" customFormat="1" ht="15.75" customHeight="1" x14ac:dyDescent="0.25">
      <c r="A305" s="275" t="s">
        <v>11714</v>
      </c>
      <c r="B305" s="275">
        <v>93</v>
      </c>
      <c r="C305" s="275" t="s">
        <v>2527</v>
      </c>
      <c r="D305" s="275" t="s">
        <v>12784</v>
      </c>
      <c r="E305" s="275" t="s">
        <v>10541</v>
      </c>
      <c r="F305" s="275" t="s">
        <v>15053</v>
      </c>
      <c r="G305" s="275" t="s">
        <v>15558</v>
      </c>
      <c r="H305" s="275" t="s">
        <v>7456</v>
      </c>
      <c r="I305" s="324">
        <v>40242.089999999997</v>
      </c>
      <c r="J305" s="324">
        <v>0</v>
      </c>
      <c r="K305" s="289">
        <f t="shared" si="36"/>
        <v>40242.089999999997</v>
      </c>
      <c r="L305" s="289">
        <v>0</v>
      </c>
      <c r="M305" s="275"/>
      <c r="N305" s="297" t="s">
        <v>7842</v>
      </c>
      <c r="O305" s="283">
        <v>1963836</v>
      </c>
      <c r="P305" s="283" t="s">
        <v>16735</v>
      </c>
      <c r="Q305" s="283" t="s">
        <v>16807</v>
      </c>
      <c r="R305" s="283" t="s">
        <v>2622</v>
      </c>
      <c r="S305" s="283" t="s">
        <v>16877</v>
      </c>
      <c r="T305" s="283" t="s">
        <v>16947</v>
      </c>
      <c r="U305" s="283" t="s">
        <v>15991</v>
      </c>
      <c r="V305" s="283"/>
      <c r="W305" s="341">
        <v>29092.799999999999</v>
      </c>
      <c r="X305" s="341">
        <v>29092.799999999999</v>
      </c>
      <c r="Y305" s="324">
        <v>0</v>
      </c>
      <c r="Z305" s="324">
        <v>0</v>
      </c>
      <c r="AA305" s="324">
        <v>0</v>
      </c>
      <c r="AB305" s="341">
        <v>29092.799999999999</v>
      </c>
      <c r="AC305" s="283" t="s">
        <v>50</v>
      </c>
      <c r="AD305" s="341">
        <v>14546.4</v>
      </c>
      <c r="AE305" s="341">
        <v>0</v>
      </c>
      <c r="AF305" s="283" t="s">
        <v>27</v>
      </c>
      <c r="AG305" s="341">
        <v>0</v>
      </c>
      <c r="AH305" s="283" t="s">
        <v>2629</v>
      </c>
      <c r="AI305" s="283" t="s">
        <v>2630</v>
      </c>
      <c r="AJ305" s="297"/>
      <c r="AK305" s="283" t="s">
        <v>28</v>
      </c>
      <c r="AL305" s="283" t="s">
        <v>44</v>
      </c>
      <c r="AM305" s="283" t="s">
        <v>13405</v>
      </c>
      <c r="AN305" s="283" t="s">
        <v>31</v>
      </c>
      <c r="AO305" s="275"/>
      <c r="AP305" s="283" t="s">
        <v>32</v>
      </c>
      <c r="AQ305" s="283" t="s">
        <v>77</v>
      </c>
      <c r="AR305" s="283" t="s">
        <v>34</v>
      </c>
      <c r="AS305" s="403" t="s">
        <v>71</v>
      </c>
      <c r="AT305" s="283" t="s">
        <v>15794</v>
      </c>
      <c r="AU305" s="283" t="s">
        <v>17031</v>
      </c>
      <c r="AV305" s="283" t="s">
        <v>13535</v>
      </c>
      <c r="AW305" s="341">
        <v>0</v>
      </c>
      <c r="AX305" s="283" t="s">
        <v>17085</v>
      </c>
      <c r="AY305" s="283" t="s">
        <v>17154</v>
      </c>
      <c r="AZ305" s="283" t="s">
        <v>17224</v>
      </c>
      <c r="BA305" s="283" t="s">
        <v>36</v>
      </c>
      <c r="BB305" s="341">
        <v>29092.799999999999</v>
      </c>
      <c r="BC305" s="283" t="s">
        <v>17154</v>
      </c>
      <c r="BD305" s="283" t="s">
        <v>17031</v>
      </c>
      <c r="BE305" s="322">
        <f t="shared" si="34"/>
        <v>356</v>
      </c>
      <c r="BF305" s="323">
        <f t="shared" si="35"/>
        <v>11.866666666666667</v>
      </c>
    </row>
    <row r="306" spans="1:58" s="353" customFormat="1" ht="15.75" customHeight="1" x14ac:dyDescent="0.25">
      <c r="A306" s="275" t="s">
        <v>11714</v>
      </c>
      <c r="B306" s="275">
        <v>93</v>
      </c>
      <c r="C306" s="275" t="s">
        <v>2527</v>
      </c>
      <c r="D306" s="275" t="s">
        <v>2530</v>
      </c>
      <c r="E306" s="275" t="s">
        <v>10541</v>
      </c>
      <c r="F306" s="275" t="s">
        <v>8718</v>
      </c>
      <c r="G306" s="275" t="s">
        <v>8718</v>
      </c>
      <c r="H306" s="275" t="s">
        <v>7456</v>
      </c>
      <c r="I306" s="324">
        <v>32906.32</v>
      </c>
      <c r="J306" s="324">
        <v>0</v>
      </c>
      <c r="K306" s="289">
        <f t="shared" si="36"/>
        <v>32906.32</v>
      </c>
      <c r="L306" s="289">
        <v>0</v>
      </c>
      <c r="M306" s="275"/>
      <c r="N306" s="297" t="s">
        <v>7842</v>
      </c>
      <c r="O306" s="283">
        <v>1794433</v>
      </c>
      <c r="P306" s="283" t="s">
        <v>16736</v>
      </c>
      <c r="Q306" s="283" t="s">
        <v>16808</v>
      </c>
      <c r="R306" s="283" t="s">
        <v>2622</v>
      </c>
      <c r="S306" s="283" t="s">
        <v>16878</v>
      </c>
      <c r="T306" s="283" t="s">
        <v>16948</v>
      </c>
      <c r="U306" s="283" t="s">
        <v>9460</v>
      </c>
      <c r="V306" s="283"/>
      <c r="W306" s="341">
        <v>26422</v>
      </c>
      <c r="X306" s="341">
        <v>26422</v>
      </c>
      <c r="Y306" s="324">
        <v>0</v>
      </c>
      <c r="Z306" s="324">
        <v>0</v>
      </c>
      <c r="AA306" s="324">
        <v>0</v>
      </c>
      <c r="AB306" s="341">
        <v>26422</v>
      </c>
      <c r="AC306" s="283" t="s">
        <v>50</v>
      </c>
      <c r="AD306" s="341">
        <v>13211</v>
      </c>
      <c r="AE306" s="341">
        <v>0</v>
      </c>
      <c r="AF306" s="283" t="s">
        <v>27</v>
      </c>
      <c r="AG306" s="341">
        <v>0</v>
      </c>
      <c r="AH306" s="283" t="s">
        <v>2629</v>
      </c>
      <c r="AI306" s="283" t="s">
        <v>2630</v>
      </c>
      <c r="AJ306" s="297"/>
      <c r="AK306" s="283" t="s">
        <v>28</v>
      </c>
      <c r="AL306" s="283" t="s">
        <v>135</v>
      </c>
      <c r="AM306" s="283" t="s">
        <v>12630</v>
      </c>
      <c r="AN306" s="283" t="s">
        <v>45</v>
      </c>
      <c r="AO306" s="275"/>
      <c r="AP306" s="283" t="s">
        <v>32</v>
      </c>
      <c r="AQ306" s="283" t="s">
        <v>6985</v>
      </c>
      <c r="AR306" s="283" t="s">
        <v>34</v>
      </c>
      <c r="AS306" s="403" t="s">
        <v>71</v>
      </c>
      <c r="AT306" s="283" t="s">
        <v>15794</v>
      </c>
      <c r="AU306" s="283" t="s">
        <v>17028</v>
      </c>
      <c r="AV306" s="283" t="s">
        <v>13535</v>
      </c>
      <c r="AW306" s="341">
        <v>0</v>
      </c>
      <c r="AX306" s="283" t="s">
        <v>17086</v>
      </c>
      <c r="AY306" s="283" t="s">
        <v>17155</v>
      </c>
      <c r="AZ306" s="283" t="s">
        <v>17225</v>
      </c>
      <c r="BA306" s="283" t="s">
        <v>36</v>
      </c>
      <c r="BB306" s="341">
        <v>26422</v>
      </c>
      <c r="BC306" s="283" t="s">
        <v>17155</v>
      </c>
      <c r="BD306" s="283" t="s">
        <v>17028</v>
      </c>
      <c r="BE306" s="322">
        <f t="shared" si="34"/>
        <v>461</v>
      </c>
      <c r="BF306" s="323">
        <f t="shared" si="35"/>
        <v>15.366666666666667</v>
      </c>
    </row>
    <row r="307" spans="1:58" s="353" customFormat="1" ht="15.75" customHeight="1" x14ac:dyDescent="0.25">
      <c r="A307" s="275" t="s">
        <v>11714</v>
      </c>
      <c r="B307" s="275">
        <v>93</v>
      </c>
      <c r="C307" s="275" t="s">
        <v>2527</v>
      </c>
      <c r="D307" s="275" t="s">
        <v>2530</v>
      </c>
      <c r="E307" s="275" t="s">
        <v>10541</v>
      </c>
      <c r="F307" s="275" t="s">
        <v>15053</v>
      </c>
      <c r="G307" s="275" t="s">
        <v>8975</v>
      </c>
      <c r="H307" s="275" t="s">
        <v>7456</v>
      </c>
      <c r="I307" s="324">
        <v>111578.57</v>
      </c>
      <c r="J307" s="324">
        <v>0</v>
      </c>
      <c r="K307" s="289">
        <f t="shared" si="36"/>
        <v>111578.57</v>
      </c>
      <c r="L307" s="289">
        <v>0</v>
      </c>
      <c r="M307" s="275"/>
      <c r="N307" s="297" t="s">
        <v>7842</v>
      </c>
      <c r="O307" s="283">
        <v>1710782</v>
      </c>
      <c r="P307" s="283" t="s">
        <v>16737</v>
      </c>
      <c r="Q307" s="283" t="s">
        <v>16809</v>
      </c>
      <c r="R307" s="283" t="s">
        <v>2622</v>
      </c>
      <c r="S307" s="283" t="s">
        <v>16879</v>
      </c>
      <c r="T307" s="283" t="s">
        <v>16949</v>
      </c>
      <c r="U307" s="283" t="s">
        <v>12620</v>
      </c>
      <c r="V307" s="283"/>
      <c r="W307" s="341">
        <v>75940</v>
      </c>
      <c r="X307" s="341">
        <v>75940</v>
      </c>
      <c r="Y307" s="324">
        <v>0</v>
      </c>
      <c r="Z307" s="324">
        <v>0</v>
      </c>
      <c r="AA307" s="324">
        <v>0</v>
      </c>
      <c r="AB307" s="341">
        <v>75940</v>
      </c>
      <c r="AC307" s="283" t="s">
        <v>50</v>
      </c>
      <c r="AD307" s="341">
        <v>37970</v>
      </c>
      <c r="AE307" s="341">
        <v>0</v>
      </c>
      <c r="AF307" s="283" t="s">
        <v>27</v>
      </c>
      <c r="AG307" s="341">
        <v>0</v>
      </c>
      <c r="AH307" s="283" t="s">
        <v>2629</v>
      </c>
      <c r="AI307" s="283" t="s">
        <v>2630</v>
      </c>
      <c r="AJ307" s="297"/>
      <c r="AK307" s="283" t="s">
        <v>28</v>
      </c>
      <c r="AL307" s="283" t="s">
        <v>135</v>
      </c>
      <c r="AM307" s="283" t="s">
        <v>12630</v>
      </c>
      <c r="AN307" s="283" t="s">
        <v>31</v>
      </c>
      <c r="AO307" s="275"/>
      <c r="AP307" s="283" t="s">
        <v>32</v>
      </c>
      <c r="AQ307" s="283" t="s">
        <v>1201</v>
      </c>
      <c r="AR307" s="283" t="s">
        <v>34</v>
      </c>
      <c r="AS307" s="403" t="s">
        <v>71</v>
      </c>
      <c r="AT307" s="283" t="s">
        <v>15794</v>
      </c>
      <c r="AU307" s="283" t="s">
        <v>17028</v>
      </c>
      <c r="AV307" s="283" t="s">
        <v>13534</v>
      </c>
      <c r="AW307" s="341">
        <v>0</v>
      </c>
      <c r="AX307" s="283" t="s">
        <v>17087</v>
      </c>
      <c r="AY307" s="283" t="s">
        <v>17156</v>
      </c>
      <c r="AZ307" s="283" t="s">
        <v>17226</v>
      </c>
      <c r="BA307" s="283" t="s">
        <v>36</v>
      </c>
      <c r="BB307" s="341">
        <v>75940</v>
      </c>
      <c r="BC307" s="283" t="s">
        <v>17156</v>
      </c>
      <c r="BD307" s="283" t="s">
        <v>17028</v>
      </c>
      <c r="BE307" s="322">
        <f t="shared" si="34"/>
        <v>616</v>
      </c>
      <c r="BF307" s="323">
        <f t="shared" si="35"/>
        <v>20.533333333333335</v>
      </c>
    </row>
    <row r="308" spans="1:58" s="353" customFormat="1" ht="15.75" customHeight="1" x14ac:dyDescent="0.25">
      <c r="A308" s="275" t="s">
        <v>11714</v>
      </c>
      <c r="B308" s="275">
        <v>93</v>
      </c>
      <c r="C308" s="275" t="s">
        <v>2527</v>
      </c>
      <c r="D308" s="275" t="s">
        <v>2530</v>
      </c>
      <c r="E308" s="275" t="s">
        <v>8717</v>
      </c>
      <c r="F308" s="275" t="s">
        <v>15064</v>
      </c>
      <c r="G308" s="275" t="s">
        <v>13987</v>
      </c>
      <c r="H308" s="275" t="s">
        <v>43</v>
      </c>
      <c r="I308" s="324">
        <v>36770.49</v>
      </c>
      <c r="J308" s="324">
        <v>36770.49</v>
      </c>
      <c r="K308" s="289">
        <f t="shared" si="36"/>
        <v>0</v>
      </c>
      <c r="L308" s="289">
        <v>3342.78</v>
      </c>
      <c r="M308" s="275" t="s">
        <v>16070</v>
      </c>
      <c r="N308" s="297" t="s">
        <v>7842</v>
      </c>
      <c r="O308" s="283">
        <v>1723451</v>
      </c>
      <c r="P308" s="283" t="s">
        <v>16738</v>
      </c>
      <c r="Q308" s="283" t="s">
        <v>16810</v>
      </c>
      <c r="R308" s="283" t="s">
        <v>2622</v>
      </c>
      <c r="S308" s="283" t="s">
        <v>16880</v>
      </c>
      <c r="T308" s="283" t="s">
        <v>16950</v>
      </c>
      <c r="U308" s="283" t="s">
        <v>17006</v>
      </c>
      <c r="V308" s="283"/>
      <c r="W308" s="341">
        <v>22033.9</v>
      </c>
      <c r="X308" s="341">
        <v>31477</v>
      </c>
      <c r="Y308" s="324">
        <v>0</v>
      </c>
      <c r="Z308" s="324">
        <v>0</v>
      </c>
      <c r="AA308" s="324">
        <v>0</v>
      </c>
      <c r="AB308" s="341">
        <v>22033.9</v>
      </c>
      <c r="AC308" s="283" t="s">
        <v>26</v>
      </c>
      <c r="AD308" s="341">
        <v>22033.9</v>
      </c>
      <c r="AE308" s="341">
        <v>0</v>
      </c>
      <c r="AF308" s="283" t="s">
        <v>27</v>
      </c>
      <c r="AG308" s="341">
        <v>0</v>
      </c>
      <c r="AH308" s="283" t="s">
        <v>2629</v>
      </c>
      <c r="AI308" s="283" t="s">
        <v>2625</v>
      </c>
      <c r="AJ308" s="283" t="s">
        <v>2626</v>
      </c>
      <c r="AK308" s="283" t="s">
        <v>28</v>
      </c>
      <c r="AL308" s="283" t="s">
        <v>135</v>
      </c>
      <c r="AM308" s="283" t="s">
        <v>12630</v>
      </c>
      <c r="AN308" s="283" t="s">
        <v>31</v>
      </c>
      <c r="AO308" s="275"/>
      <c r="AP308" s="283" t="s">
        <v>32</v>
      </c>
      <c r="AQ308" s="283" t="s">
        <v>17023</v>
      </c>
      <c r="AR308" s="283" t="s">
        <v>34</v>
      </c>
      <c r="AS308" s="403" t="s">
        <v>71</v>
      </c>
      <c r="AT308" s="283" t="s">
        <v>15794</v>
      </c>
      <c r="AU308" s="283" t="s">
        <v>17028</v>
      </c>
      <c r="AV308" s="283" t="s">
        <v>13912</v>
      </c>
      <c r="AW308" s="341">
        <v>0</v>
      </c>
      <c r="AX308" s="283" t="s">
        <v>17088</v>
      </c>
      <c r="AY308" s="283" t="s">
        <v>17157</v>
      </c>
      <c r="AZ308" s="283" t="s">
        <v>17227</v>
      </c>
      <c r="BA308" s="283" t="s">
        <v>36</v>
      </c>
      <c r="BB308" s="341">
        <v>22033.9</v>
      </c>
      <c r="BC308" s="283" t="s">
        <v>17157</v>
      </c>
      <c r="BD308" s="283" t="s">
        <v>17028</v>
      </c>
      <c r="BE308" s="322">
        <f t="shared" si="34"/>
        <v>999</v>
      </c>
      <c r="BF308" s="323">
        <f t="shared" si="35"/>
        <v>33.299999999999997</v>
      </c>
    </row>
    <row r="309" spans="1:58" s="353" customFormat="1" ht="15.75" customHeight="1" x14ac:dyDescent="0.25">
      <c r="A309" s="275" t="s">
        <v>11714</v>
      </c>
      <c r="B309" s="275">
        <v>82</v>
      </c>
      <c r="C309" s="275" t="s">
        <v>2527</v>
      </c>
      <c r="D309" s="275" t="s">
        <v>16242</v>
      </c>
      <c r="E309" s="275" t="s">
        <v>8717</v>
      </c>
      <c r="F309" s="275" t="s">
        <v>15064</v>
      </c>
      <c r="G309" s="275" t="s">
        <v>13987</v>
      </c>
      <c r="H309" s="275" t="s">
        <v>7456</v>
      </c>
      <c r="I309" s="324">
        <v>82040.649999999994</v>
      </c>
      <c r="J309" s="324">
        <v>0</v>
      </c>
      <c r="K309" s="289">
        <f t="shared" si="36"/>
        <v>82040.649999999994</v>
      </c>
      <c r="L309" s="289">
        <v>0</v>
      </c>
      <c r="M309" s="275"/>
      <c r="N309" s="297" t="s">
        <v>7842</v>
      </c>
      <c r="O309" s="283">
        <v>1487112</v>
      </c>
      <c r="P309" s="283" t="s">
        <v>16739</v>
      </c>
      <c r="Q309" s="283" t="s">
        <v>16811</v>
      </c>
      <c r="R309" s="283" t="s">
        <v>2622</v>
      </c>
      <c r="S309" s="283" t="s">
        <v>16881</v>
      </c>
      <c r="T309" s="283" t="s">
        <v>16951</v>
      </c>
      <c r="U309" s="283" t="s">
        <v>17007</v>
      </c>
      <c r="V309" s="283"/>
      <c r="W309" s="341">
        <v>46732.87</v>
      </c>
      <c r="X309" s="341">
        <v>98385</v>
      </c>
      <c r="Y309" s="324">
        <v>0</v>
      </c>
      <c r="Z309" s="324">
        <v>0</v>
      </c>
      <c r="AA309" s="324">
        <v>0</v>
      </c>
      <c r="AB309" s="341">
        <v>46732.87</v>
      </c>
      <c r="AC309" s="283" t="s">
        <v>50</v>
      </c>
      <c r="AD309" s="341">
        <v>23366.44</v>
      </c>
      <c r="AE309" s="341">
        <v>0</v>
      </c>
      <c r="AF309" s="283" t="s">
        <v>27</v>
      </c>
      <c r="AG309" s="341">
        <v>0</v>
      </c>
      <c r="AH309" s="283" t="s">
        <v>2624</v>
      </c>
      <c r="AI309" s="283" t="s">
        <v>2630</v>
      </c>
      <c r="AJ309" s="297"/>
      <c r="AK309" s="283" t="s">
        <v>28</v>
      </c>
      <c r="AL309" s="283" t="s">
        <v>135</v>
      </c>
      <c r="AM309" s="283" t="s">
        <v>12630</v>
      </c>
      <c r="AN309" s="283" t="s">
        <v>31</v>
      </c>
      <c r="AO309" s="275"/>
      <c r="AP309" s="283" t="s">
        <v>32</v>
      </c>
      <c r="AQ309" s="283" t="s">
        <v>77</v>
      </c>
      <c r="AR309" s="283" t="s">
        <v>34</v>
      </c>
      <c r="AS309" s="403" t="s">
        <v>71</v>
      </c>
      <c r="AT309" s="283" t="s">
        <v>15794</v>
      </c>
      <c r="AU309" s="283" t="s">
        <v>17025</v>
      </c>
      <c r="AV309" s="283" t="s">
        <v>13534</v>
      </c>
      <c r="AW309" s="341">
        <v>0</v>
      </c>
      <c r="AX309" s="283" t="s">
        <v>17089</v>
      </c>
      <c r="AY309" s="283" t="s">
        <v>17158</v>
      </c>
      <c r="AZ309" s="283" t="s">
        <v>17228</v>
      </c>
      <c r="BA309" s="283" t="s">
        <v>36</v>
      </c>
      <c r="BB309" s="341">
        <v>46732.87</v>
      </c>
      <c r="BC309" s="283" t="s">
        <v>17158</v>
      </c>
      <c r="BD309" s="283" t="s">
        <v>17025</v>
      </c>
      <c r="BE309" s="322">
        <f t="shared" si="34"/>
        <v>1045</v>
      </c>
      <c r="BF309" s="323">
        <f t="shared" si="35"/>
        <v>34.833333333333336</v>
      </c>
    </row>
    <row r="310" spans="1:58" s="353" customFormat="1" ht="15.75" customHeight="1" x14ac:dyDescent="0.25">
      <c r="A310" s="275" t="s">
        <v>11714</v>
      </c>
      <c r="B310" s="275">
        <v>93</v>
      </c>
      <c r="C310" s="275" t="s">
        <v>2527</v>
      </c>
      <c r="D310" s="275" t="s">
        <v>11948</v>
      </c>
      <c r="E310" s="275" t="s">
        <v>8717</v>
      </c>
      <c r="F310" s="275" t="s">
        <v>15064</v>
      </c>
      <c r="G310" s="275" t="s">
        <v>13987</v>
      </c>
      <c r="H310" s="275" t="s">
        <v>57</v>
      </c>
      <c r="I310" s="324">
        <v>5687.03</v>
      </c>
      <c r="J310" s="324">
        <v>5687.03</v>
      </c>
      <c r="K310" s="289">
        <f t="shared" si="36"/>
        <v>0</v>
      </c>
      <c r="L310" s="289">
        <v>0</v>
      </c>
      <c r="M310" s="275"/>
      <c r="N310" s="297" t="s">
        <v>9686</v>
      </c>
      <c r="O310" s="283">
        <v>1323663</v>
      </c>
      <c r="P310" s="283" t="s">
        <v>16740</v>
      </c>
      <c r="Q310" s="283" t="s">
        <v>16812</v>
      </c>
      <c r="R310" s="283" t="s">
        <v>2622</v>
      </c>
      <c r="S310" s="283" t="s">
        <v>16882</v>
      </c>
      <c r="T310" s="283" t="s">
        <v>16952</v>
      </c>
      <c r="U310" s="283" t="s">
        <v>17008</v>
      </c>
      <c r="V310" s="283"/>
      <c r="W310" s="341">
        <v>9779.4</v>
      </c>
      <c r="X310" s="341">
        <v>32598</v>
      </c>
      <c r="Y310" s="324">
        <v>0</v>
      </c>
      <c r="Z310" s="324">
        <v>0</v>
      </c>
      <c r="AA310" s="324">
        <v>0</v>
      </c>
      <c r="AB310" s="341">
        <v>3259.8</v>
      </c>
      <c r="AC310" s="283" t="s">
        <v>26</v>
      </c>
      <c r="AD310" s="341">
        <v>3259.8</v>
      </c>
      <c r="AE310" s="341">
        <v>0</v>
      </c>
      <c r="AF310" s="283" t="s">
        <v>27</v>
      </c>
      <c r="AG310" s="341">
        <v>0</v>
      </c>
      <c r="AH310" s="283" t="s">
        <v>2629</v>
      </c>
      <c r="AI310" s="283" t="s">
        <v>2625</v>
      </c>
      <c r="AJ310" s="283" t="s">
        <v>2626</v>
      </c>
      <c r="AK310" s="283" t="s">
        <v>28</v>
      </c>
      <c r="AL310" s="283" t="s">
        <v>135</v>
      </c>
      <c r="AM310" s="283" t="s">
        <v>12630</v>
      </c>
      <c r="AN310" s="283" t="s">
        <v>45</v>
      </c>
      <c r="AO310" s="275"/>
      <c r="AP310" s="283" t="s">
        <v>32</v>
      </c>
      <c r="AQ310" s="283" t="s">
        <v>62</v>
      </c>
      <c r="AR310" s="283" t="s">
        <v>34</v>
      </c>
      <c r="AS310" s="403" t="s">
        <v>71</v>
      </c>
      <c r="AT310" s="283" t="s">
        <v>15794</v>
      </c>
      <c r="AU310" s="283" t="s">
        <v>17029</v>
      </c>
      <c r="AV310" s="283" t="s">
        <v>13913</v>
      </c>
      <c r="AW310" s="341">
        <v>0</v>
      </c>
      <c r="AX310" s="283" t="s">
        <v>17090</v>
      </c>
      <c r="AY310" s="283" t="s">
        <v>17159</v>
      </c>
      <c r="AZ310" s="283" t="s">
        <v>17229</v>
      </c>
      <c r="BA310" s="283" t="s">
        <v>36</v>
      </c>
      <c r="BB310" s="341">
        <v>9779.4</v>
      </c>
      <c r="BC310" s="283" t="s">
        <v>17159</v>
      </c>
      <c r="BD310" s="283" t="s">
        <v>17029</v>
      </c>
      <c r="BE310" s="322">
        <f t="shared" si="34"/>
        <v>1466</v>
      </c>
      <c r="BF310" s="323">
        <f t="shared" si="35"/>
        <v>48.866666666666667</v>
      </c>
    </row>
    <row r="311" spans="1:58" s="353" customFormat="1" ht="15.75" customHeight="1" x14ac:dyDescent="0.25">
      <c r="A311" s="275" t="s">
        <v>11714</v>
      </c>
      <c r="B311" s="275">
        <v>93</v>
      </c>
      <c r="C311" s="275" t="s">
        <v>2527</v>
      </c>
      <c r="D311" s="275" t="s">
        <v>11948</v>
      </c>
      <c r="E311" s="275" t="s">
        <v>8717</v>
      </c>
      <c r="F311" s="275" t="s">
        <v>15053</v>
      </c>
      <c r="G311" s="275" t="s">
        <v>8975</v>
      </c>
      <c r="H311" s="275" t="s">
        <v>7456</v>
      </c>
      <c r="I311" s="324">
        <v>37865.760000000002</v>
      </c>
      <c r="J311" s="324">
        <v>0</v>
      </c>
      <c r="K311" s="289">
        <f t="shared" si="36"/>
        <v>37865.760000000002</v>
      </c>
      <c r="L311" s="289">
        <v>0</v>
      </c>
      <c r="M311" s="275"/>
      <c r="N311" s="297" t="s">
        <v>9686</v>
      </c>
      <c r="O311" s="283">
        <v>1205473</v>
      </c>
      <c r="P311" s="283" t="s">
        <v>16741</v>
      </c>
      <c r="Q311" s="283" t="s">
        <v>16813</v>
      </c>
      <c r="R311" s="283" t="s">
        <v>2622</v>
      </c>
      <c r="S311" s="283" t="s">
        <v>16883</v>
      </c>
      <c r="T311" s="283" t="s">
        <v>16953</v>
      </c>
      <c r="U311" s="283" t="s">
        <v>17009</v>
      </c>
      <c r="V311" s="283"/>
      <c r="W311" s="341">
        <v>17579</v>
      </c>
      <c r="X311" s="341">
        <v>17579</v>
      </c>
      <c r="Y311" s="324">
        <v>0</v>
      </c>
      <c r="Z311" s="324">
        <v>0</v>
      </c>
      <c r="AA311" s="324">
        <v>0</v>
      </c>
      <c r="AB311" s="341">
        <v>17579</v>
      </c>
      <c r="AC311" s="283" t="s">
        <v>50</v>
      </c>
      <c r="AD311" s="341">
        <v>8789.5</v>
      </c>
      <c r="AE311" s="341">
        <v>0</v>
      </c>
      <c r="AF311" s="283" t="s">
        <v>27</v>
      </c>
      <c r="AG311" s="341">
        <v>0</v>
      </c>
      <c r="AH311" s="283" t="s">
        <v>2629</v>
      </c>
      <c r="AI311" s="283" t="s">
        <v>2630</v>
      </c>
      <c r="AJ311" s="297"/>
      <c r="AK311" s="283" t="s">
        <v>28</v>
      </c>
      <c r="AL311" s="283" t="s">
        <v>135</v>
      </c>
      <c r="AM311" s="283" t="s">
        <v>12630</v>
      </c>
      <c r="AN311" s="283" t="s">
        <v>45</v>
      </c>
      <c r="AO311" s="275"/>
      <c r="AP311" s="283" t="s">
        <v>32</v>
      </c>
      <c r="AQ311" s="283" t="s">
        <v>17024</v>
      </c>
      <c r="AR311" s="283" t="s">
        <v>34</v>
      </c>
      <c r="AS311" s="403" t="s">
        <v>71</v>
      </c>
      <c r="AT311" s="283" t="s">
        <v>15794</v>
      </c>
      <c r="AU311" s="283" t="s">
        <v>17030</v>
      </c>
      <c r="AV311" s="283" t="s">
        <v>13534</v>
      </c>
      <c r="AW311" s="341">
        <v>0</v>
      </c>
      <c r="AX311" s="283" t="s">
        <v>17091</v>
      </c>
      <c r="AY311" s="283" t="s">
        <v>17160</v>
      </c>
      <c r="AZ311" s="283" t="s">
        <v>17230</v>
      </c>
      <c r="BA311" s="283" t="s">
        <v>36</v>
      </c>
      <c r="BB311" s="341">
        <v>17579</v>
      </c>
      <c r="BC311" s="283" t="s">
        <v>17160</v>
      </c>
      <c r="BD311" s="283" t="s">
        <v>17030</v>
      </c>
      <c r="BE311" s="322">
        <f t="shared" si="34"/>
        <v>1916</v>
      </c>
      <c r="BF311" s="323">
        <f t="shared" si="35"/>
        <v>63.866666666666667</v>
      </c>
    </row>
    <row r="312" spans="1:58" s="353" customFormat="1" ht="15.75" customHeight="1" x14ac:dyDescent="0.25">
      <c r="A312" s="275" t="s">
        <v>11714</v>
      </c>
      <c r="B312" s="275">
        <v>93</v>
      </c>
      <c r="C312" s="275" t="s">
        <v>2527</v>
      </c>
      <c r="D312" s="275" t="s">
        <v>2577</v>
      </c>
      <c r="E312" s="275" t="s">
        <v>10541</v>
      </c>
      <c r="F312" s="275" t="s">
        <v>15053</v>
      </c>
      <c r="G312" s="275" t="s">
        <v>15558</v>
      </c>
      <c r="H312" s="275" t="s">
        <v>7456</v>
      </c>
      <c r="I312" s="324">
        <v>98797.92</v>
      </c>
      <c r="J312" s="324">
        <v>0</v>
      </c>
      <c r="K312" s="289">
        <f t="shared" si="36"/>
        <v>98797.92</v>
      </c>
      <c r="L312" s="289">
        <v>0</v>
      </c>
      <c r="M312" s="275"/>
      <c r="N312" s="297" t="s">
        <v>9686</v>
      </c>
      <c r="O312" s="283">
        <v>1090629</v>
      </c>
      <c r="P312" s="283" t="s">
        <v>16742</v>
      </c>
      <c r="Q312" s="283" t="s">
        <v>16814</v>
      </c>
      <c r="R312" s="283" t="s">
        <v>2622</v>
      </c>
      <c r="S312" s="283" t="s">
        <v>16884</v>
      </c>
      <c r="T312" s="283" t="s">
        <v>17247</v>
      </c>
      <c r="U312" s="283" t="s">
        <v>17010</v>
      </c>
      <c r="V312" s="283"/>
      <c r="W312" s="341">
        <v>45827</v>
      </c>
      <c r="X312" s="341">
        <v>45827</v>
      </c>
      <c r="Y312" s="324">
        <v>0</v>
      </c>
      <c r="Z312" s="324">
        <v>0</v>
      </c>
      <c r="AA312" s="324">
        <v>0</v>
      </c>
      <c r="AB312" s="341">
        <v>45827</v>
      </c>
      <c r="AC312" s="283" t="s">
        <v>50</v>
      </c>
      <c r="AD312" s="341">
        <v>22913.5</v>
      </c>
      <c r="AE312" s="341">
        <v>0</v>
      </c>
      <c r="AF312" s="283" t="s">
        <v>27</v>
      </c>
      <c r="AG312" s="341">
        <v>0</v>
      </c>
      <c r="AH312" s="283" t="s">
        <v>2629</v>
      </c>
      <c r="AI312" s="283" t="s">
        <v>2630</v>
      </c>
      <c r="AJ312" s="297"/>
      <c r="AK312" s="283" t="s">
        <v>28</v>
      </c>
      <c r="AL312" s="283" t="s">
        <v>135</v>
      </c>
      <c r="AM312" s="283" t="s">
        <v>12630</v>
      </c>
      <c r="AN312" s="283" t="s">
        <v>31</v>
      </c>
      <c r="AO312" s="275"/>
      <c r="AP312" s="283" t="s">
        <v>32</v>
      </c>
      <c r="AQ312" s="283" t="s">
        <v>5289</v>
      </c>
      <c r="AR312" s="283" t="s">
        <v>34</v>
      </c>
      <c r="AS312" s="403" t="s">
        <v>71</v>
      </c>
      <c r="AT312" s="283" t="s">
        <v>15794</v>
      </c>
      <c r="AU312" s="283" t="s">
        <v>17030</v>
      </c>
      <c r="AV312" s="283" t="s">
        <v>14196</v>
      </c>
      <c r="AW312" s="341">
        <v>0</v>
      </c>
      <c r="AX312" s="283" t="s">
        <v>17092</v>
      </c>
      <c r="AY312" s="283" t="s">
        <v>17161</v>
      </c>
      <c r="AZ312" s="283" t="s">
        <v>17231</v>
      </c>
      <c r="BA312" s="283" t="s">
        <v>36</v>
      </c>
      <c r="BB312" s="341">
        <v>45827</v>
      </c>
      <c r="BC312" s="283" t="s">
        <v>17161</v>
      </c>
      <c r="BD312" s="283" t="s">
        <v>17030</v>
      </c>
      <c r="BE312" s="322">
        <f t="shared" si="34"/>
        <v>2192</v>
      </c>
      <c r="BF312" s="323">
        <f t="shared" si="35"/>
        <v>73.066666666666663</v>
      </c>
    </row>
    <row r="313" spans="1:58" s="353" customFormat="1" ht="15.75" customHeight="1" x14ac:dyDescent="0.25">
      <c r="A313" s="275" t="s">
        <v>11714</v>
      </c>
      <c r="B313" s="275">
        <v>93</v>
      </c>
      <c r="C313" s="275" t="s">
        <v>2527</v>
      </c>
      <c r="D313" s="275" t="s">
        <v>11928</v>
      </c>
      <c r="E313" s="275" t="s">
        <v>17255</v>
      </c>
      <c r="F313" s="275" t="s">
        <v>15053</v>
      </c>
      <c r="G313" s="275" t="s">
        <v>15054</v>
      </c>
      <c r="H313" s="275" t="s">
        <v>7456</v>
      </c>
      <c r="I313" s="324">
        <v>4543.22</v>
      </c>
      <c r="J313" s="324">
        <v>0</v>
      </c>
      <c r="K313" s="289">
        <f t="shared" si="36"/>
        <v>4543.22</v>
      </c>
      <c r="L313" s="289">
        <v>0</v>
      </c>
      <c r="M313" s="275"/>
      <c r="N313" s="297" t="s">
        <v>7842</v>
      </c>
      <c r="O313" s="283">
        <v>1589494</v>
      </c>
      <c r="P313" s="283" t="s">
        <v>16743</v>
      </c>
      <c r="Q313" s="283" t="s">
        <v>16815</v>
      </c>
      <c r="R313" s="283" t="s">
        <v>2622</v>
      </c>
      <c r="S313" s="283" t="s">
        <v>16885</v>
      </c>
      <c r="T313" s="283" t="s">
        <v>16954</v>
      </c>
      <c r="U313" s="283" t="s">
        <v>14171</v>
      </c>
      <c r="V313" s="283"/>
      <c r="W313" s="341">
        <v>163000</v>
      </c>
      <c r="X313" s="341">
        <v>163000</v>
      </c>
      <c r="Y313" s="324">
        <v>0</v>
      </c>
      <c r="Z313" s="324">
        <v>0</v>
      </c>
      <c r="AA313" s="324">
        <v>0</v>
      </c>
      <c r="AB313" s="341">
        <v>163000</v>
      </c>
      <c r="AC313" s="283" t="s">
        <v>50</v>
      </c>
      <c r="AD313" s="341">
        <v>81500</v>
      </c>
      <c r="AE313" s="341">
        <v>0</v>
      </c>
      <c r="AF313" s="283" t="s">
        <v>27</v>
      </c>
      <c r="AG313" s="341">
        <v>0</v>
      </c>
      <c r="AH313" s="283" t="s">
        <v>2629</v>
      </c>
      <c r="AI313" s="283" t="s">
        <v>2630</v>
      </c>
      <c r="AJ313" s="297"/>
      <c r="AK313" s="283" t="s">
        <v>28</v>
      </c>
      <c r="AL313" s="283" t="s">
        <v>135</v>
      </c>
      <c r="AM313" s="283" t="s">
        <v>12630</v>
      </c>
      <c r="AN313" s="283" t="s">
        <v>45</v>
      </c>
      <c r="AO313" s="275"/>
      <c r="AP313" s="283" t="s">
        <v>32</v>
      </c>
      <c r="AQ313" s="283" t="s">
        <v>54</v>
      </c>
      <c r="AR313" s="283" t="s">
        <v>55</v>
      </c>
      <c r="AS313" s="403" t="s">
        <v>71</v>
      </c>
      <c r="AT313" s="283" t="s">
        <v>15794</v>
      </c>
      <c r="AU313" s="283" t="s">
        <v>17026</v>
      </c>
      <c r="AV313" s="283" t="s">
        <v>14196</v>
      </c>
      <c r="AW313" s="341">
        <v>0</v>
      </c>
      <c r="AX313" s="283" t="s">
        <v>17093</v>
      </c>
      <c r="AY313" s="283" t="s">
        <v>17162</v>
      </c>
      <c r="AZ313" s="283" t="s">
        <v>17232</v>
      </c>
      <c r="BA313" s="283" t="s">
        <v>36</v>
      </c>
      <c r="BB313" s="341">
        <v>163000</v>
      </c>
      <c r="BC313" s="283" t="s">
        <v>17162</v>
      </c>
      <c r="BD313" s="283" t="s">
        <v>17026</v>
      </c>
      <c r="BE313" s="322">
        <f t="shared" si="34"/>
        <v>855</v>
      </c>
      <c r="BF313" s="323">
        <f t="shared" si="35"/>
        <v>28.5</v>
      </c>
    </row>
    <row r="314" spans="1:58" s="353" customFormat="1" ht="15.75" customHeight="1" x14ac:dyDescent="0.25">
      <c r="A314" s="275" t="s">
        <v>11714</v>
      </c>
      <c r="B314" s="275">
        <v>93</v>
      </c>
      <c r="C314" s="275" t="s">
        <v>2527</v>
      </c>
      <c r="D314" s="275" t="s">
        <v>11928</v>
      </c>
      <c r="E314" s="275" t="s">
        <v>16678</v>
      </c>
      <c r="F314" s="275" t="s">
        <v>15064</v>
      </c>
      <c r="G314" s="275" t="s">
        <v>13987</v>
      </c>
      <c r="H314" s="275" t="s">
        <v>7456</v>
      </c>
      <c r="I314" s="324">
        <v>32773.17</v>
      </c>
      <c r="J314" s="324">
        <v>0</v>
      </c>
      <c r="K314" s="289">
        <f t="shared" si="36"/>
        <v>32773.17</v>
      </c>
      <c r="L314" s="289">
        <v>0</v>
      </c>
      <c r="M314" s="275"/>
      <c r="N314" s="297" t="s">
        <v>7842</v>
      </c>
      <c r="O314" s="283">
        <v>1680831</v>
      </c>
      <c r="P314" s="283" t="s">
        <v>16744</v>
      </c>
      <c r="Q314" s="283" t="s">
        <v>16816</v>
      </c>
      <c r="R314" s="283" t="s">
        <v>2622</v>
      </c>
      <c r="S314" s="283" t="s">
        <v>16886</v>
      </c>
      <c r="T314" s="283" t="s">
        <v>16955</v>
      </c>
      <c r="U314" s="283" t="s">
        <v>17011</v>
      </c>
      <c r="V314" s="283"/>
      <c r="W314" s="341">
        <v>58607.33</v>
      </c>
      <c r="X314" s="341">
        <v>68767.199999999997</v>
      </c>
      <c r="Y314" s="324">
        <v>0</v>
      </c>
      <c r="Z314" s="324">
        <v>0</v>
      </c>
      <c r="AA314" s="324">
        <v>0</v>
      </c>
      <c r="AB314" s="341">
        <v>22840.37</v>
      </c>
      <c r="AC314" s="283" t="s">
        <v>26</v>
      </c>
      <c r="AD314" s="341">
        <v>22840.37</v>
      </c>
      <c r="AE314" s="341">
        <v>0</v>
      </c>
      <c r="AF314" s="283" t="s">
        <v>27</v>
      </c>
      <c r="AG314" s="341">
        <v>0</v>
      </c>
      <c r="AH314" s="283" t="s">
        <v>2629</v>
      </c>
      <c r="AI314" s="283" t="s">
        <v>2630</v>
      </c>
      <c r="AJ314" s="297"/>
      <c r="AK314" s="283" t="s">
        <v>28</v>
      </c>
      <c r="AL314" s="283" t="s">
        <v>135</v>
      </c>
      <c r="AM314" s="283" t="s">
        <v>12630</v>
      </c>
      <c r="AN314" s="283" t="s">
        <v>31</v>
      </c>
      <c r="AO314" s="275"/>
      <c r="AP314" s="283" t="s">
        <v>32</v>
      </c>
      <c r="AQ314" s="283" t="s">
        <v>77</v>
      </c>
      <c r="AR314" s="283" t="s">
        <v>34</v>
      </c>
      <c r="AS314" s="403" t="s">
        <v>71</v>
      </c>
      <c r="AT314" s="283" t="s">
        <v>15794</v>
      </c>
      <c r="AU314" s="283" t="s">
        <v>17026</v>
      </c>
      <c r="AV314" s="283" t="s">
        <v>14196</v>
      </c>
      <c r="AW314" s="341">
        <v>0</v>
      </c>
      <c r="AX314" s="283" t="s">
        <v>17094</v>
      </c>
      <c r="AY314" s="283" t="s">
        <v>17163</v>
      </c>
      <c r="AZ314" s="283" t="s">
        <v>17233</v>
      </c>
      <c r="BA314" s="283" t="s">
        <v>36</v>
      </c>
      <c r="BB314" s="341">
        <v>58607.33</v>
      </c>
      <c r="BC314" s="283" t="s">
        <v>17163</v>
      </c>
      <c r="BD314" s="283" t="s">
        <v>17026</v>
      </c>
      <c r="BE314" s="322">
        <f t="shared" si="34"/>
        <v>681</v>
      </c>
      <c r="BF314" s="323">
        <f t="shared" si="35"/>
        <v>22.7</v>
      </c>
    </row>
    <row r="315" spans="1:58" s="353" customFormat="1" ht="15.75" customHeight="1" x14ac:dyDescent="0.25">
      <c r="A315" s="275" t="s">
        <v>11714</v>
      </c>
      <c r="B315" s="275">
        <v>82</v>
      </c>
      <c r="C315" s="275" t="s">
        <v>2527</v>
      </c>
      <c r="D315" s="275" t="s">
        <v>14333</v>
      </c>
      <c r="E315" s="275" t="s">
        <v>8717</v>
      </c>
      <c r="F315" s="275" t="s">
        <v>15053</v>
      </c>
      <c r="G315" s="275" t="s">
        <v>8711</v>
      </c>
      <c r="H315" s="275" t="s">
        <v>7456</v>
      </c>
      <c r="I315" s="324">
        <v>191043.07</v>
      </c>
      <c r="J315" s="324">
        <v>0</v>
      </c>
      <c r="K315" s="289">
        <f t="shared" si="36"/>
        <v>191043.07</v>
      </c>
      <c r="L315" s="289">
        <v>0</v>
      </c>
      <c r="M315" s="275"/>
      <c r="N315" s="297" t="s">
        <v>7842</v>
      </c>
      <c r="O315" s="283">
        <v>1522312</v>
      </c>
      <c r="P315" s="283" t="s">
        <v>16745</v>
      </c>
      <c r="Q315" s="283" t="s">
        <v>16817</v>
      </c>
      <c r="R315" s="283" t="s">
        <v>2622</v>
      </c>
      <c r="S315" s="283" t="s">
        <v>16887</v>
      </c>
      <c r="T315" s="283" t="s">
        <v>16956</v>
      </c>
      <c r="U315" s="283" t="s">
        <v>17012</v>
      </c>
      <c r="V315" s="283"/>
      <c r="W315" s="341">
        <v>84759.2</v>
      </c>
      <c r="X315" s="341">
        <v>84759.2</v>
      </c>
      <c r="Y315" s="324">
        <v>0</v>
      </c>
      <c r="Z315" s="324">
        <v>0</v>
      </c>
      <c r="AA315" s="324">
        <v>0</v>
      </c>
      <c r="AB315" s="341">
        <v>84759.2</v>
      </c>
      <c r="AC315" s="283" t="s">
        <v>50</v>
      </c>
      <c r="AD315" s="341">
        <v>42379.6</v>
      </c>
      <c r="AE315" s="341">
        <v>0</v>
      </c>
      <c r="AF315" s="283" t="s">
        <v>27</v>
      </c>
      <c r="AG315" s="341">
        <v>0</v>
      </c>
      <c r="AH315" s="283" t="s">
        <v>2629</v>
      </c>
      <c r="AI315" s="283" t="s">
        <v>2630</v>
      </c>
      <c r="AJ315" s="297"/>
      <c r="AK315" s="283" t="s">
        <v>28</v>
      </c>
      <c r="AL315" s="283" t="s">
        <v>135</v>
      </c>
      <c r="AM315" s="283" t="s">
        <v>12630</v>
      </c>
      <c r="AN315" s="283" t="s">
        <v>45</v>
      </c>
      <c r="AO315" s="275"/>
      <c r="AP315" s="283" t="s">
        <v>32</v>
      </c>
      <c r="AQ315" s="283" t="s">
        <v>216</v>
      </c>
      <c r="AR315" s="283" t="s">
        <v>34</v>
      </c>
      <c r="AS315" s="403" t="s">
        <v>71</v>
      </c>
      <c r="AT315" s="283" t="s">
        <v>15794</v>
      </c>
      <c r="AU315" s="283" t="s">
        <v>17026</v>
      </c>
      <c r="AV315" s="283" t="s">
        <v>15162</v>
      </c>
      <c r="AW315" s="341">
        <v>0</v>
      </c>
      <c r="AX315" s="283" t="s">
        <v>17095</v>
      </c>
      <c r="AY315" s="283" t="s">
        <v>17164</v>
      </c>
      <c r="AZ315" s="283" t="s">
        <v>17234</v>
      </c>
      <c r="BA315" s="283" t="s">
        <v>36</v>
      </c>
      <c r="BB315" s="341">
        <v>84759.2</v>
      </c>
      <c r="BC315" s="283" t="s">
        <v>17164</v>
      </c>
      <c r="BD315" s="283" t="s">
        <v>17026</v>
      </c>
      <c r="BE315" s="322">
        <f t="shared" si="34"/>
        <v>973</v>
      </c>
      <c r="BF315" s="323">
        <f t="shared" si="35"/>
        <v>32.43333333333333</v>
      </c>
    </row>
    <row r="316" spans="1:58" s="353" customFormat="1" ht="15.75" customHeight="1" x14ac:dyDescent="0.25">
      <c r="A316" s="275" t="s">
        <v>11714</v>
      </c>
      <c r="B316" s="275">
        <v>93</v>
      </c>
      <c r="C316" s="275" t="s">
        <v>2527</v>
      </c>
      <c r="D316" s="275" t="s">
        <v>2577</v>
      </c>
      <c r="E316" s="275" t="s">
        <v>10541</v>
      </c>
      <c r="F316" s="275" t="s">
        <v>15053</v>
      </c>
      <c r="G316" s="275" t="s">
        <v>15558</v>
      </c>
      <c r="H316" s="275" t="s">
        <v>7456</v>
      </c>
      <c r="I316" s="324">
        <v>56664.83</v>
      </c>
      <c r="J316" s="324">
        <v>0</v>
      </c>
      <c r="K316" s="289">
        <f t="shared" si="36"/>
        <v>56664.83</v>
      </c>
      <c r="L316" s="289">
        <v>0</v>
      </c>
      <c r="M316" s="275"/>
      <c r="N316" s="297" t="s">
        <v>7842</v>
      </c>
      <c r="O316" s="283">
        <v>1649869</v>
      </c>
      <c r="P316" s="283" t="s">
        <v>16746</v>
      </c>
      <c r="Q316" s="283" t="s">
        <v>16818</v>
      </c>
      <c r="R316" s="283" t="s">
        <v>2622</v>
      </c>
      <c r="S316" s="283" t="s">
        <v>16888</v>
      </c>
      <c r="T316" s="283" t="s">
        <v>16957</v>
      </c>
      <c r="U316" s="283" t="s">
        <v>17013</v>
      </c>
      <c r="V316" s="283"/>
      <c r="W316" s="341">
        <v>35593</v>
      </c>
      <c r="X316" s="341">
        <v>35593</v>
      </c>
      <c r="Y316" s="324">
        <v>0</v>
      </c>
      <c r="Z316" s="324">
        <v>0</v>
      </c>
      <c r="AA316" s="324">
        <v>0</v>
      </c>
      <c r="AB316" s="341">
        <v>35593</v>
      </c>
      <c r="AC316" s="283" t="s">
        <v>50</v>
      </c>
      <c r="AD316" s="341">
        <v>17796.5</v>
      </c>
      <c r="AE316" s="341">
        <v>0</v>
      </c>
      <c r="AF316" s="283" t="s">
        <v>27</v>
      </c>
      <c r="AG316" s="341">
        <v>0</v>
      </c>
      <c r="AH316" s="283" t="s">
        <v>2629</v>
      </c>
      <c r="AI316" s="283" t="s">
        <v>2630</v>
      </c>
      <c r="AJ316" s="297"/>
      <c r="AK316" s="283" t="s">
        <v>28</v>
      </c>
      <c r="AL316" s="283" t="s">
        <v>135</v>
      </c>
      <c r="AM316" s="283" t="s">
        <v>12630</v>
      </c>
      <c r="AN316" s="283" t="s">
        <v>45</v>
      </c>
      <c r="AO316" s="275"/>
      <c r="AP316" s="283" t="s">
        <v>32</v>
      </c>
      <c r="AQ316" s="283" t="s">
        <v>336</v>
      </c>
      <c r="AR316" s="283" t="s">
        <v>34</v>
      </c>
      <c r="AS316" s="403" t="s">
        <v>71</v>
      </c>
      <c r="AT316" s="283" t="s">
        <v>15794</v>
      </c>
      <c r="AU316" s="283" t="s">
        <v>17026</v>
      </c>
      <c r="AV316" s="283" t="s">
        <v>13534</v>
      </c>
      <c r="AW316" s="341">
        <v>0</v>
      </c>
      <c r="AX316" s="283" t="s">
        <v>17096</v>
      </c>
      <c r="AY316" s="283" t="s">
        <v>17165</v>
      </c>
      <c r="AZ316" s="283" t="s">
        <v>17235</v>
      </c>
      <c r="BA316" s="283" t="s">
        <v>36</v>
      </c>
      <c r="BB316" s="341">
        <v>35593</v>
      </c>
      <c r="BC316" s="283" t="s">
        <v>17165</v>
      </c>
      <c r="BD316" s="283" t="s">
        <v>17026</v>
      </c>
      <c r="BE316" s="322">
        <f t="shared" ref="BE316:BE379" si="46">BD316-BC316</f>
        <v>723</v>
      </c>
      <c r="BF316" s="323">
        <f t="shared" ref="BF316:BF379" si="47">BE316/30</f>
        <v>24.1</v>
      </c>
    </row>
    <row r="317" spans="1:58" s="353" customFormat="1" ht="15.75" customHeight="1" x14ac:dyDescent="0.25">
      <c r="A317" s="275" t="s">
        <v>11714</v>
      </c>
      <c r="B317" s="275">
        <v>93</v>
      </c>
      <c r="C317" s="275" t="s">
        <v>2527</v>
      </c>
      <c r="D317" s="275" t="s">
        <v>2530</v>
      </c>
      <c r="E317" s="275" t="s">
        <v>16678</v>
      </c>
      <c r="F317" s="275" t="s">
        <v>15053</v>
      </c>
      <c r="G317" s="275" t="s">
        <v>15065</v>
      </c>
      <c r="H317" s="275" t="s">
        <v>7456</v>
      </c>
      <c r="I317" s="324">
        <v>16602.36</v>
      </c>
      <c r="J317" s="324">
        <v>0</v>
      </c>
      <c r="K317" s="289">
        <f t="shared" si="36"/>
        <v>16602.36</v>
      </c>
      <c r="L317" s="289">
        <v>0</v>
      </c>
      <c r="M317" s="275"/>
      <c r="N317" s="297" t="s">
        <v>7842</v>
      </c>
      <c r="O317" s="283">
        <v>1710788</v>
      </c>
      <c r="P317" s="283" t="s">
        <v>16747</v>
      </c>
      <c r="Q317" s="283" t="s">
        <v>16819</v>
      </c>
      <c r="R317" s="283" t="s">
        <v>2622</v>
      </c>
      <c r="S317" s="283" t="s">
        <v>16889</v>
      </c>
      <c r="T317" s="283" t="s">
        <v>16958</v>
      </c>
      <c r="U317" s="283" t="s">
        <v>15861</v>
      </c>
      <c r="V317" s="283"/>
      <c r="W317" s="341">
        <v>30133</v>
      </c>
      <c r="X317" s="341">
        <v>30133</v>
      </c>
      <c r="Y317" s="324">
        <v>0</v>
      </c>
      <c r="Z317" s="324">
        <v>0</v>
      </c>
      <c r="AA317" s="324">
        <v>0</v>
      </c>
      <c r="AB317" s="341">
        <v>30133</v>
      </c>
      <c r="AC317" s="283" t="s">
        <v>50</v>
      </c>
      <c r="AD317" s="341">
        <v>15066.5</v>
      </c>
      <c r="AE317" s="341">
        <v>0</v>
      </c>
      <c r="AF317" s="283" t="s">
        <v>27</v>
      </c>
      <c r="AG317" s="341">
        <v>0</v>
      </c>
      <c r="AH317" s="283" t="s">
        <v>2629</v>
      </c>
      <c r="AI317" s="283" t="s">
        <v>2630</v>
      </c>
      <c r="AJ317" s="297"/>
      <c r="AK317" s="283" t="s">
        <v>28</v>
      </c>
      <c r="AL317" s="283" t="s">
        <v>135</v>
      </c>
      <c r="AM317" s="283" t="s">
        <v>12630</v>
      </c>
      <c r="AN317" s="283" t="s">
        <v>31</v>
      </c>
      <c r="AO317" s="275"/>
      <c r="AP317" s="283" t="s">
        <v>32</v>
      </c>
      <c r="AQ317" s="283" t="s">
        <v>9387</v>
      </c>
      <c r="AR317" s="283" t="s">
        <v>34</v>
      </c>
      <c r="AS317" s="403" t="s">
        <v>71</v>
      </c>
      <c r="AT317" s="283" t="s">
        <v>15794</v>
      </c>
      <c r="AU317" s="283" t="s">
        <v>17026</v>
      </c>
      <c r="AV317" s="283" t="s">
        <v>15162</v>
      </c>
      <c r="AW317" s="341">
        <v>0</v>
      </c>
      <c r="AX317" s="283" t="s">
        <v>17097</v>
      </c>
      <c r="AY317" s="283" t="s">
        <v>17166</v>
      </c>
      <c r="AZ317" s="283" t="s">
        <v>17236</v>
      </c>
      <c r="BA317" s="283" t="s">
        <v>36</v>
      </c>
      <c r="BB317" s="341">
        <v>30133</v>
      </c>
      <c r="BC317" s="283" t="s">
        <v>17166</v>
      </c>
      <c r="BD317" s="283" t="s">
        <v>17026</v>
      </c>
      <c r="BE317" s="322">
        <f t="shared" si="46"/>
        <v>618</v>
      </c>
      <c r="BF317" s="323">
        <f t="shared" si="47"/>
        <v>20.6</v>
      </c>
    </row>
    <row r="318" spans="1:58" s="353" customFormat="1" ht="15.75" customHeight="1" x14ac:dyDescent="0.25">
      <c r="A318" s="275" t="s">
        <v>11714</v>
      </c>
      <c r="B318" s="275">
        <v>93</v>
      </c>
      <c r="C318" s="275" t="s">
        <v>2527</v>
      </c>
      <c r="D318" s="275" t="s">
        <v>12784</v>
      </c>
      <c r="E318" s="275" t="s">
        <v>10541</v>
      </c>
      <c r="F318" s="275" t="s">
        <v>15053</v>
      </c>
      <c r="G318" s="275" t="s">
        <v>15558</v>
      </c>
      <c r="H318" s="275" t="s">
        <v>7456</v>
      </c>
      <c r="I318" s="324">
        <v>22499.32</v>
      </c>
      <c r="J318" s="324">
        <v>0</v>
      </c>
      <c r="K318" s="289">
        <f t="shared" ref="K318:K339" si="48">I318-J318</f>
        <v>22499.32</v>
      </c>
      <c r="L318" s="289">
        <v>0</v>
      </c>
      <c r="M318" s="275"/>
      <c r="N318" s="297" t="s">
        <v>7842</v>
      </c>
      <c r="O318" s="283">
        <v>1690411</v>
      </c>
      <c r="P318" s="283" t="s">
        <v>16748</v>
      </c>
      <c r="Q318" s="283" t="s">
        <v>16820</v>
      </c>
      <c r="R318" s="283" t="s">
        <v>2622</v>
      </c>
      <c r="S318" s="283" t="s">
        <v>16890</v>
      </c>
      <c r="T318" s="283" t="s">
        <v>16959</v>
      </c>
      <c r="U318" s="283" t="s">
        <v>17014</v>
      </c>
      <c r="V318" s="283"/>
      <c r="W318" s="341">
        <v>12474</v>
      </c>
      <c r="X318" s="341">
        <v>12474</v>
      </c>
      <c r="Y318" s="324">
        <v>0</v>
      </c>
      <c r="Z318" s="324">
        <v>0</v>
      </c>
      <c r="AA318" s="324">
        <v>0</v>
      </c>
      <c r="AB318" s="341">
        <v>12474</v>
      </c>
      <c r="AC318" s="283" t="s">
        <v>50</v>
      </c>
      <c r="AD318" s="341">
        <v>6237</v>
      </c>
      <c r="AE318" s="341">
        <v>0</v>
      </c>
      <c r="AF318" s="283" t="s">
        <v>27</v>
      </c>
      <c r="AG318" s="341">
        <v>0</v>
      </c>
      <c r="AH318" s="283" t="s">
        <v>2629</v>
      </c>
      <c r="AI318" s="283" t="s">
        <v>2630</v>
      </c>
      <c r="AJ318" s="297"/>
      <c r="AK318" s="283" t="s">
        <v>28</v>
      </c>
      <c r="AL318" s="283" t="s">
        <v>44</v>
      </c>
      <c r="AM318" s="283" t="s">
        <v>298</v>
      </c>
      <c r="AN318" s="283" t="s">
        <v>45</v>
      </c>
      <c r="AO318" s="275"/>
      <c r="AP318" s="283" t="s">
        <v>32</v>
      </c>
      <c r="AQ318" s="283" t="s">
        <v>4908</v>
      </c>
      <c r="AR318" s="283" t="s">
        <v>123</v>
      </c>
      <c r="AS318" s="403" t="s">
        <v>185</v>
      </c>
      <c r="AT318" s="283" t="s">
        <v>15794</v>
      </c>
      <c r="AU318" s="283" t="s">
        <v>17028</v>
      </c>
      <c r="AV318" s="283" t="s">
        <v>13534</v>
      </c>
      <c r="AW318" s="341">
        <v>0</v>
      </c>
      <c r="AX318" s="283" t="s">
        <v>17098</v>
      </c>
      <c r="AY318" s="283" t="s">
        <v>17167</v>
      </c>
      <c r="AZ318" s="283" t="s">
        <v>17237</v>
      </c>
      <c r="BA318" s="283" t="s">
        <v>36</v>
      </c>
      <c r="BB318" s="341">
        <v>12474</v>
      </c>
      <c r="BC318" s="283" t="s">
        <v>17167</v>
      </c>
      <c r="BD318" s="283" t="s">
        <v>17028</v>
      </c>
      <c r="BE318" s="322">
        <f t="shared" si="46"/>
        <v>645</v>
      </c>
      <c r="BF318" s="323">
        <f t="shared" si="47"/>
        <v>21.5</v>
      </c>
    </row>
    <row r="319" spans="1:58" s="353" customFormat="1" ht="15.75" customHeight="1" x14ac:dyDescent="0.25">
      <c r="A319" s="275" t="s">
        <v>11714</v>
      </c>
      <c r="B319" s="275">
        <v>93</v>
      </c>
      <c r="C319" s="275" t="s">
        <v>2527</v>
      </c>
      <c r="D319" s="275" t="s">
        <v>11926</v>
      </c>
      <c r="E319" s="275" t="s">
        <v>16678</v>
      </c>
      <c r="F319" s="275" t="s">
        <v>15053</v>
      </c>
      <c r="G319" s="275" t="s">
        <v>8975</v>
      </c>
      <c r="H319" s="275" t="s">
        <v>43</v>
      </c>
      <c r="I319" s="324">
        <v>53037.41</v>
      </c>
      <c r="J319" s="324">
        <v>53037.41</v>
      </c>
      <c r="K319" s="289">
        <f t="shared" si="48"/>
        <v>0</v>
      </c>
      <c r="L319" s="289">
        <v>8839.57</v>
      </c>
      <c r="M319" s="275" t="s">
        <v>16070</v>
      </c>
      <c r="N319" s="297" t="s">
        <v>7842</v>
      </c>
      <c r="O319" s="283">
        <v>1406976</v>
      </c>
      <c r="P319" s="283" t="s">
        <v>16749</v>
      </c>
      <c r="Q319" s="283" t="s">
        <v>16821</v>
      </c>
      <c r="R319" s="283" t="s">
        <v>2622</v>
      </c>
      <c r="S319" s="283" t="s">
        <v>16891</v>
      </c>
      <c r="T319" s="283" t="s">
        <v>16960</v>
      </c>
      <c r="U319" s="283" t="s">
        <v>17015</v>
      </c>
      <c r="V319" s="283"/>
      <c r="W319" s="341">
        <v>60000</v>
      </c>
      <c r="X319" s="341">
        <v>60000</v>
      </c>
      <c r="Y319" s="324">
        <v>0</v>
      </c>
      <c r="Z319" s="324">
        <v>0</v>
      </c>
      <c r="AA319" s="324">
        <v>0</v>
      </c>
      <c r="AB319" s="341">
        <v>60000</v>
      </c>
      <c r="AC319" s="283" t="s">
        <v>26</v>
      </c>
      <c r="AD319" s="341">
        <v>60000</v>
      </c>
      <c r="AE319" s="341">
        <v>0</v>
      </c>
      <c r="AF319" s="283" t="s">
        <v>27</v>
      </c>
      <c r="AG319" s="341">
        <v>0</v>
      </c>
      <c r="AH319" s="283" t="s">
        <v>2629</v>
      </c>
      <c r="AI319" s="283" t="s">
        <v>2630</v>
      </c>
      <c r="AJ319" s="297"/>
      <c r="AK319" s="283" t="s">
        <v>28</v>
      </c>
      <c r="AL319" s="283" t="s">
        <v>44</v>
      </c>
      <c r="AM319" s="283" t="s">
        <v>298</v>
      </c>
      <c r="AN319" s="283" t="s">
        <v>31</v>
      </c>
      <c r="AO319" s="275"/>
      <c r="AP319" s="283" t="s">
        <v>32</v>
      </c>
      <c r="AQ319" s="283" t="s">
        <v>77</v>
      </c>
      <c r="AR319" s="283" t="s">
        <v>34</v>
      </c>
      <c r="AS319" s="403" t="s">
        <v>71</v>
      </c>
      <c r="AT319" s="283" t="s">
        <v>15794</v>
      </c>
      <c r="AU319" s="283" t="s">
        <v>17025</v>
      </c>
      <c r="AV319" s="283" t="s">
        <v>13912</v>
      </c>
      <c r="AW319" s="341">
        <v>0</v>
      </c>
      <c r="AX319" s="283" t="s">
        <v>17099</v>
      </c>
      <c r="AY319" s="283" t="s">
        <v>17168</v>
      </c>
      <c r="AZ319" s="283" t="s">
        <v>17238</v>
      </c>
      <c r="BA319" s="283" t="s">
        <v>36</v>
      </c>
      <c r="BB319" s="341">
        <v>60000</v>
      </c>
      <c r="BC319" s="283" t="s">
        <v>17168</v>
      </c>
      <c r="BD319" s="283" t="s">
        <v>17025</v>
      </c>
      <c r="BE319" s="322">
        <f t="shared" si="46"/>
        <v>1335</v>
      </c>
      <c r="BF319" s="323">
        <f t="shared" si="47"/>
        <v>44.5</v>
      </c>
    </row>
    <row r="320" spans="1:58" s="353" customFormat="1" ht="15.75" customHeight="1" x14ac:dyDescent="0.25">
      <c r="A320" s="275" t="s">
        <v>11714</v>
      </c>
      <c r="B320" s="275">
        <v>93</v>
      </c>
      <c r="C320" s="275" t="s">
        <v>2527</v>
      </c>
      <c r="D320" s="275" t="s">
        <v>9684</v>
      </c>
      <c r="E320" s="275" t="s">
        <v>16678</v>
      </c>
      <c r="F320" s="275" t="s">
        <v>15053</v>
      </c>
      <c r="G320" s="275" t="s">
        <v>15054</v>
      </c>
      <c r="H320" s="275" t="s">
        <v>57</v>
      </c>
      <c r="I320" s="324">
        <v>5479.05</v>
      </c>
      <c r="J320" s="324">
        <v>5479.05</v>
      </c>
      <c r="K320" s="289">
        <f t="shared" si="48"/>
        <v>0</v>
      </c>
      <c r="L320" s="289">
        <v>714.66</v>
      </c>
      <c r="M320" s="275" t="s">
        <v>16070</v>
      </c>
      <c r="N320" s="297" t="s">
        <v>9686</v>
      </c>
      <c r="O320" s="283">
        <v>1328272</v>
      </c>
      <c r="P320" s="283" t="s">
        <v>16750</v>
      </c>
      <c r="Q320" s="283" t="s">
        <v>16822</v>
      </c>
      <c r="R320" s="283" t="s">
        <v>2622</v>
      </c>
      <c r="S320" s="283" t="s">
        <v>16892</v>
      </c>
      <c r="T320" s="283" t="s">
        <v>16961</v>
      </c>
      <c r="U320" s="283" t="s">
        <v>12004</v>
      </c>
      <c r="V320" s="283"/>
      <c r="W320" s="341">
        <v>3356.5</v>
      </c>
      <c r="X320" s="341">
        <v>3356.5</v>
      </c>
      <c r="Y320" s="324">
        <v>0</v>
      </c>
      <c r="Z320" s="324">
        <v>0</v>
      </c>
      <c r="AA320" s="324">
        <v>0</v>
      </c>
      <c r="AB320" s="341">
        <v>3356.5</v>
      </c>
      <c r="AC320" s="283" t="s">
        <v>26</v>
      </c>
      <c r="AD320" s="341">
        <v>3356.5</v>
      </c>
      <c r="AE320" s="341">
        <v>0</v>
      </c>
      <c r="AF320" s="283" t="s">
        <v>27</v>
      </c>
      <c r="AG320" s="341">
        <v>0</v>
      </c>
      <c r="AH320" s="283" t="s">
        <v>2629</v>
      </c>
      <c r="AI320" s="283" t="s">
        <v>2625</v>
      </c>
      <c r="AJ320" s="283" t="s">
        <v>2626</v>
      </c>
      <c r="AK320" s="283" t="s">
        <v>28</v>
      </c>
      <c r="AL320" s="283" t="s">
        <v>44</v>
      </c>
      <c r="AM320" s="283" t="s">
        <v>298</v>
      </c>
      <c r="AN320" s="283" t="s">
        <v>31</v>
      </c>
      <c r="AO320" s="275"/>
      <c r="AP320" s="283" t="s">
        <v>32</v>
      </c>
      <c r="AQ320" s="283" t="s">
        <v>3207</v>
      </c>
      <c r="AR320" s="283" t="s">
        <v>34</v>
      </c>
      <c r="AS320" s="403" t="s">
        <v>71</v>
      </c>
      <c r="AT320" s="283" t="s">
        <v>15794</v>
      </c>
      <c r="AU320" s="283" t="s">
        <v>17029</v>
      </c>
      <c r="AV320" s="283" t="s">
        <v>13915</v>
      </c>
      <c r="AW320" s="341">
        <v>0</v>
      </c>
      <c r="AX320" s="283" t="s">
        <v>17100</v>
      </c>
      <c r="AY320" s="283" t="s">
        <v>17169</v>
      </c>
      <c r="AZ320" s="283" t="s">
        <v>17239</v>
      </c>
      <c r="BA320" s="283" t="s">
        <v>36</v>
      </c>
      <c r="BB320" s="341">
        <v>3356.5</v>
      </c>
      <c r="BC320" s="283" t="s">
        <v>17169</v>
      </c>
      <c r="BD320" s="283" t="s">
        <v>17029</v>
      </c>
      <c r="BE320" s="322">
        <f t="shared" si="46"/>
        <v>1452</v>
      </c>
      <c r="BF320" s="323">
        <f t="shared" si="47"/>
        <v>48.4</v>
      </c>
    </row>
    <row r="321" spans="1:58" s="353" customFormat="1" ht="15.75" customHeight="1" x14ac:dyDescent="0.25">
      <c r="A321" s="275" t="s">
        <v>11714</v>
      </c>
      <c r="B321" s="275">
        <v>93</v>
      </c>
      <c r="C321" s="275" t="s">
        <v>2527</v>
      </c>
      <c r="D321" s="275" t="s">
        <v>2566</v>
      </c>
      <c r="E321" s="275" t="s">
        <v>8744</v>
      </c>
      <c r="F321" s="275" t="s">
        <v>15053</v>
      </c>
      <c r="G321" s="275" t="s">
        <v>8975</v>
      </c>
      <c r="H321" s="275" t="s">
        <v>2509</v>
      </c>
      <c r="I321" s="324">
        <v>41339.1</v>
      </c>
      <c r="J321" s="324">
        <v>36000</v>
      </c>
      <c r="K321" s="289">
        <f t="shared" si="48"/>
        <v>5339.0999999999985</v>
      </c>
      <c r="L321" s="289">
        <v>533.91</v>
      </c>
      <c r="M321" s="275" t="s">
        <v>16067</v>
      </c>
      <c r="N321" s="297" t="s">
        <v>9686</v>
      </c>
      <c r="O321" s="283">
        <v>1306665</v>
      </c>
      <c r="P321" s="283" t="s">
        <v>16751</v>
      </c>
      <c r="Q321" s="283" t="s">
        <v>16823</v>
      </c>
      <c r="R321" s="283" t="s">
        <v>2622</v>
      </c>
      <c r="S321" s="283" t="s">
        <v>16893</v>
      </c>
      <c r="T321" s="283" t="s">
        <v>16962</v>
      </c>
      <c r="U321" s="283" t="s">
        <v>17016</v>
      </c>
      <c r="V321" s="283"/>
      <c r="W321" s="341">
        <v>20000</v>
      </c>
      <c r="X321" s="341">
        <v>20000</v>
      </c>
      <c r="Y321" s="324">
        <v>0</v>
      </c>
      <c r="Z321" s="324">
        <v>0</v>
      </c>
      <c r="AA321" s="324">
        <v>0</v>
      </c>
      <c r="AB321" s="341">
        <v>20000</v>
      </c>
      <c r="AC321" s="283" t="s">
        <v>50</v>
      </c>
      <c r="AD321" s="341">
        <v>10000</v>
      </c>
      <c r="AE321" s="341">
        <v>0</v>
      </c>
      <c r="AF321" s="283" t="s">
        <v>27</v>
      </c>
      <c r="AG321" s="341">
        <v>0</v>
      </c>
      <c r="AH321" s="283" t="s">
        <v>2629</v>
      </c>
      <c r="AI321" s="283" t="s">
        <v>2630</v>
      </c>
      <c r="AJ321" s="297"/>
      <c r="AK321" s="283" t="s">
        <v>28</v>
      </c>
      <c r="AL321" s="283" t="s">
        <v>44</v>
      </c>
      <c r="AM321" s="283" t="s">
        <v>298</v>
      </c>
      <c r="AN321" s="283" t="s">
        <v>31</v>
      </c>
      <c r="AO321" s="275"/>
      <c r="AP321" s="283" t="s">
        <v>32</v>
      </c>
      <c r="AQ321" s="283" t="s">
        <v>124</v>
      </c>
      <c r="AR321" s="283" t="s">
        <v>34</v>
      </c>
      <c r="AS321" s="403" t="s">
        <v>71</v>
      </c>
      <c r="AT321" s="283" t="s">
        <v>15794</v>
      </c>
      <c r="AU321" s="283" t="s">
        <v>17029</v>
      </c>
      <c r="AV321" s="283" t="s">
        <v>2637</v>
      </c>
      <c r="AW321" s="341">
        <v>0</v>
      </c>
      <c r="AX321" s="283" t="s">
        <v>17101</v>
      </c>
      <c r="AY321" s="283" t="s">
        <v>17170</v>
      </c>
      <c r="AZ321" s="283" t="s">
        <v>17240</v>
      </c>
      <c r="BA321" s="283" t="s">
        <v>36</v>
      </c>
      <c r="BB321" s="341">
        <v>20000</v>
      </c>
      <c r="BC321" s="283" t="s">
        <v>17170</v>
      </c>
      <c r="BD321" s="283" t="s">
        <v>17029</v>
      </c>
      <c r="BE321" s="322">
        <f t="shared" si="46"/>
        <v>1509</v>
      </c>
      <c r="BF321" s="323">
        <f t="shared" si="47"/>
        <v>50.3</v>
      </c>
    </row>
    <row r="322" spans="1:58" s="353" customFormat="1" ht="15.75" customHeight="1" x14ac:dyDescent="0.25">
      <c r="A322" s="275" t="s">
        <v>11714</v>
      </c>
      <c r="B322" s="275">
        <v>93</v>
      </c>
      <c r="C322" s="275" t="s">
        <v>2527</v>
      </c>
      <c r="D322" s="275" t="s">
        <v>2549</v>
      </c>
      <c r="E322" s="275" t="s">
        <v>10541</v>
      </c>
      <c r="F322" s="275" t="s">
        <v>15053</v>
      </c>
      <c r="G322" s="275" t="s">
        <v>15558</v>
      </c>
      <c r="H322" s="275" t="s">
        <v>7456</v>
      </c>
      <c r="I322" s="324">
        <v>138174.23000000001</v>
      </c>
      <c r="J322" s="324">
        <v>0</v>
      </c>
      <c r="K322" s="289">
        <f t="shared" si="48"/>
        <v>138174.23000000001</v>
      </c>
      <c r="L322" s="289">
        <v>0</v>
      </c>
      <c r="M322" s="275"/>
      <c r="N322" s="297" t="s">
        <v>7842</v>
      </c>
      <c r="O322" s="283">
        <v>1695017</v>
      </c>
      <c r="P322" s="283" t="s">
        <v>16752</v>
      </c>
      <c r="Q322" s="283" t="s">
        <v>16824</v>
      </c>
      <c r="R322" s="283" t="s">
        <v>2622</v>
      </c>
      <c r="S322" s="283" t="s">
        <v>16894</v>
      </c>
      <c r="T322" s="283" t="s">
        <v>16963</v>
      </c>
      <c r="U322" s="283" t="s">
        <v>17017</v>
      </c>
      <c r="V322" s="283"/>
      <c r="W322" s="341">
        <v>87235</v>
      </c>
      <c r="X322" s="341">
        <v>87235</v>
      </c>
      <c r="Y322" s="324">
        <v>0</v>
      </c>
      <c r="Z322" s="324">
        <v>0</v>
      </c>
      <c r="AA322" s="324">
        <v>0</v>
      </c>
      <c r="AB322" s="341">
        <v>87235</v>
      </c>
      <c r="AC322" s="283" t="s">
        <v>50</v>
      </c>
      <c r="AD322" s="341">
        <v>43617.5</v>
      </c>
      <c r="AE322" s="341">
        <v>0</v>
      </c>
      <c r="AF322" s="283" t="s">
        <v>27</v>
      </c>
      <c r="AG322" s="341">
        <v>0</v>
      </c>
      <c r="AH322" s="283" t="s">
        <v>2629</v>
      </c>
      <c r="AI322" s="283" t="s">
        <v>2630</v>
      </c>
      <c r="AJ322" s="297"/>
      <c r="AK322" s="283" t="s">
        <v>28</v>
      </c>
      <c r="AL322" s="283" t="s">
        <v>44</v>
      </c>
      <c r="AM322" s="283" t="s">
        <v>443</v>
      </c>
      <c r="AN322" s="283" t="s">
        <v>31</v>
      </c>
      <c r="AO322" s="275"/>
      <c r="AP322" s="283" t="s">
        <v>32</v>
      </c>
      <c r="AQ322" s="283" t="s">
        <v>39</v>
      </c>
      <c r="AR322" s="283" t="s">
        <v>40</v>
      </c>
      <c r="AS322" s="403" t="s">
        <v>41</v>
      </c>
      <c r="AT322" s="283" t="s">
        <v>15794</v>
      </c>
      <c r="AU322" s="283" t="s">
        <v>17028</v>
      </c>
      <c r="AV322" s="283" t="s">
        <v>15162</v>
      </c>
      <c r="AW322" s="341">
        <v>0</v>
      </c>
      <c r="AX322" s="283" t="s">
        <v>17102</v>
      </c>
      <c r="AY322" s="283" t="s">
        <v>17109</v>
      </c>
      <c r="AZ322" s="283" t="s">
        <v>17241</v>
      </c>
      <c r="BA322" s="283" t="s">
        <v>36</v>
      </c>
      <c r="BB322" s="341">
        <v>87235</v>
      </c>
      <c r="BC322" s="283" t="s">
        <v>17109</v>
      </c>
      <c r="BD322" s="283" t="s">
        <v>17028</v>
      </c>
      <c r="BE322" s="322">
        <f t="shared" si="46"/>
        <v>644</v>
      </c>
      <c r="BF322" s="323">
        <f t="shared" si="47"/>
        <v>21.466666666666665</v>
      </c>
    </row>
    <row r="323" spans="1:58" s="353" customFormat="1" ht="15.75" customHeight="1" x14ac:dyDescent="0.25">
      <c r="A323" s="275" t="s">
        <v>11714</v>
      </c>
      <c r="B323" s="275">
        <v>93</v>
      </c>
      <c r="C323" s="275" t="s">
        <v>2527</v>
      </c>
      <c r="D323" s="275" t="s">
        <v>2577</v>
      </c>
      <c r="E323" s="275" t="s">
        <v>10541</v>
      </c>
      <c r="F323" s="275" t="s">
        <v>15053</v>
      </c>
      <c r="G323" s="275" t="s">
        <v>15558</v>
      </c>
      <c r="H323" s="275" t="s">
        <v>43</v>
      </c>
      <c r="I323" s="324">
        <v>34604.879999999997</v>
      </c>
      <c r="J323" s="324">
        <v>34604.879999999997</v>
      </c>
      <c r="K323" s="289">
        <f t="shared" si="48"/>
        <v>0</v>
      </c>
      <c r="L323" s="289">
        <v>4513.68</v>
      </c>
      <c r="M323" s="275" t="s">
        <v>16070</v>
      </c>
      <c r="N323" s="297" t="s">
        <v>7842</v>
      </c>
      <c r="O323" s="283">
        <v>1591100</v>
      </c>
      <c r="P323" s="283" t="s">
        <v>16753</v>
      </c>
      <c r="Q323" s="283" t="s">
        <v>16825</v>
      </c>
      <c r="R323" s="283" t="s">
        <v>2622</v>
      </c>
      <c r="S323" s="283" t="s">
        <v>16895</v>
      </c>
      <c r="T323" s="283" t="s">
        <v>16964</v>
      </c>
      <c r="U323" s="283" t="s">
        <v>17018</v>
      </c>
      <c r="V323" s="283"/>
      <c r="W323" s="341">
        <v>17604</v>
      </c>
      <c r="X323" s="341">
        <v>17604</v>
      </c>
      <c r="Y323" s="324">
        <v>0</v>
      </c>
      <c r="Z323" s="324">
        <v>0</v>
      </c>
      <c r="AA323" s="324">
        <v>0</v>
      </c>
      <c r="AB323" s="341">
        <v>17604</v>
      </c>
      <c r="AC323" s="283" t="s">
        <v>26</v>
      </c>
      <c r="AD323" s="341">
        <v>17604</v>
      </c>
      <c r="AE323" s="341">
        <v>0</v>
      </c>
      <c r="AF323" s="283" t="s">
        <v>27</v>
      </c>
      <c r="AG323" s="341">
        <v>0</v>
      </c>
      <c r="AH323" s="283" t="s">
        <v>2629</v>
      </c>
      <c r="AI323" s="283" t="s">
        <v>2630</v>
      </c>
      <c r="AJ323" s="297"/>
      <c r="AK323" s="283" t="s">
        <v>28</v>
      </c>
      <c r="AL323" s="283" t="s">
        <v>44</v>
      </c>
      <c r="AM323" s="283" t="s">
        <v>443</v>
      </c>
      <c r="AN323" s="283" t="s">
        <v>45</v>
      </c>
      <c r="AO323" s="275"/>
      <c r="AP323" s="283" t="s">
        <v>32</v>
      </c>
      <c r="AQ323" s="283" t="s">
        <v>62</v>
      </c>
      <c r="AR323" s="283" t="s">
        <v>34</v>
      </c>
      <c r="AS323" s="403" t="s">
        <v>71</v>
      </c>
      <c r="AT323" s="283" t="s">
        <v>15794</v>
      </c>
      <c r="AU323" s="283" t="s">
        <v>17025</v>
      </c>
      <c r="AV323" s="283" t="s">
        <v>13912</v>
      </c>
      <c r="AW323" s="341">
        <v>0</v>
      </c>
      <c r="AX323" s="283" t="s">
        <v>17103</v>
      </c>
      <c r="AY323" s="283" t="s">
        <v>17171</v>
      </c>
      <c r="AZ323" s="283" t="s">
        <v>17242</v>
      </c>
      <c r="BA323" s="283" t="s">
        <v>36</v>
      </c>
      <c r="BB323" s="341">
        <v>17604</v>
      </c>
      <c r="BC323" s="283" t="s">
        <v>17171</v>
      </c>
      <c r="BD323" s="283" t="s">
        <v>17025</v>
      </c>
      <c r="BE323" s="322">
        <f t="shared" si="46"/>
        <v>840</v>
      </c>
      <c r="BF323" s="323">
        <f t="shared" si="47"/>
        <v>28</v>
      </c>
    </row>
    <row r="324" spans="1:58" s="353" customFormat="1" ht="15.75" customHeight="1" x14ac:dyDescent="0.25">
      <c r="A324" s="275" t="s">
        <v>11714</v>
      </c>
      <c r="B324" s="275">
        <v>93</v>
      </c>
      <c r="C324" s="275" t="s">
        <v>2527</v>
      </c>
      <c r="D324" s="275" t="s">
        <v>2577</v>
      </c>
      <c r="E324" s="275" t="s">
        <v>10541</v>
      </c>
      <c r="F324" s="275" t="s">
        <v>15053</v>
      </c>
      <c r="G324" s="275" t="s">
        <v>15558</v>
      </c>
      <c r="H324" s="275" t="s">
        <v>7456</v>
      </c>
      <c r="I324" s="324">
        <v>63727.63</v>
      </c>
      <c r="J324" s="324">
        <v>0</v>
      </c>
      <c r="K324" s="289">
        <f t="shared" si="48"/>
        <v>63727.63</v>
      </c>
      <c r="L324" s="289">
        <v>0</v>
      </c>
      <c r="M324" s="275"/>
      <c r="N324" s="297" t="s">
        <v>7842</v>
      </c>
      <c r="O324" s="283">
        <v>1653989</v>
      </c>
      <c r="P324" s="283" t="s">
        <v>16754</v>
      </c>
      <c r="Q324" s="283" t="s">
        <v>16826</v>
      </c>
      <c r="R324" s="283" t="s">
        <v>2622</v>
      </c>
      <c r="S324" s="283" t="s">
        <v>16896</v>
      </c>
      <c r="T324" s="283" t="s">
        <v>16965</v>
      </c>
      <c r="U324" s="283" t="s">
        <v>17019</v>
      </c>
      <c r="V324" s="283"/>
      <c r="W324" s="341">
        <v>41303</v>
      </c>
      <c r="X324" s="341">
        <v>41303</v>
      </c>
      <c r="Y324" s="324">
        <v>0</v>
      </c>
      <c r="Z324" s="324">
        <v>0</v>
      </c>
      <c r="AA324" s="324">
        <v>0</v>
      </c>
      <c r="AB324" s="341">
        <v>41303</v>
      </c>
      <c r="AC324" s="283" t="s">
        <v>50</v>
      </c>
      <c r="AD324" s="341">
        <v>20651.5</v>
      </c>
      <c r="AE324" s="341">
        <v>0</v>
      </c>
      <c r="AF324" s="283" t="s">
        <v>50</v>
      </c>
      <c r="AG324" s="341">
        <v>0</v>
      </c>
      <c r="AH324" s="283" t="s">
        <v>2629</v>
      </c>
      <c r="AI324" s="283" t="s">
        <v>2630</v>
      </c>
      <c r="AJ324" s="297"/>
      <c r="AK324" s="283" t="s">
        <v>28</v>
      </c>
      <c r="AL324" s="283" t="s">
        <v>44</v>
      </c>
      <c r="AM324" s="283" t="s">
        <v>443</v>
      </c>
      <c r="AN324" s="283" t="s">
        <v>45</v>
      </c>
      <c r="AO324" s="275"/>
      <c r="AP324" s="283" t="s">
        <v>32</v>
      </c>
      <c r="AQ324" s="283" t="s">
        <v>145</v>
      </c>
      <c r="AR324" s="283" t="s">
        <v>34</v>
      </c>
      <c r="AS324" s="403" t="s">
        <v>71</v>
      </c>
      <c r="AT324" s="283" t="s">
        <v>15794</v>
      </c>
      <c r="AU324" s="283" t="s">
        <v>17029</v>
      </c>
      <c r="AV324" s="283" t="s">
        <v>15162</v>
      </c>
      <c r="AW324" s="341">
        <v>0</v>
      </c>
      <c r="AX324" s="283" t="s">
        <v>17104</v>
      </c>
      <c r="AY324" s="283" t="s">
        <v>17165</v>
      </c>
      <c r="AZ324" s="283" t="s">
        <v>17243</v>
      </c>
      <c r="BA324" s="283" t="s">
        <v>36</v>
      </c>
      <c r="BB324" s="341">
        <v>41303</v>
      </c>
      <c r="BC324" s="283" t="s">
        <v>17165</v>
      </c>
      <c r="BD324" s="283" t="s">
        <v>17029</v>
      </c>
      <c r="BE324" s="322">
        <f t="shared" si="46"/>
        <v>716</v>
      </c>
      <c r="BF324" s="323">
        <f t="shared" si="47"/>
        <v>23.866666666666667</v>
      </c>
    </row>
    <row r="325" spans="1:58" s="353" customFormat="1" ht="15.75" customHeight="1" x14ac:dyDescent="0.25">
      <c r="A325" s="275" t="s">
        <v>11714</v>
      </c>
      <c r="B325" s="275">
        <v>82</v>
      </c>
      <c r="C325" s="275" t="s">
        <v>2527</v>
      </c>
      <c r="D325" s="275" t="s">
        <v>16242</v>
      </c>
      <c r="E325" s="275" t="s">
        <v>16074</v>
      </c>
      <c r="F325" s="275" t="s">
        <v>15064</v>
      </c>
      <c r="G325" s="275" t="s">
        <v>13987</v>
      </c>
      <c r="H325" s="275" t="s">
        <v>7456</v>
      </c>
      <c r="I325" s="324">
        <v>2224.39</v>
      </c>
      <c r="J325" s="324">
        <v>0</v>
      </c>
      <c r="K325" s="289">
        <f t="shared" si="48"/>
        <v>2224.39</v>
      </c>
      <c r="L325" s="289">
        <v>0</v>
      </c>
      <c r="M325" s="275"/>
      <c r="N325" s="297" t="s">
        <v>7842</v>
      </c>
      <c r="O325" s="283">
        <v>1880776</v>
      </c>
      <c r="P325" s="283" t="s">
        <v>16755</v>
      </c>
      <c r="Q325" s="283" t="s">
        <v>16827</v>
      </c>
      <c r="R325" s="283" t="s">
        <v>2622</v>
      </c>
      <c r="S325" s="283" t="s">
        <v>16897</v>
      </c>
      <c r="T325" s="283" t="s">
        <v>16966</v>
      </c>
      <c r="U325" s="283" t="s">
        <v>11144</v>
      </c>
      <c r="V325" s="283"/>
      <c r="W325" s="341">
        <v>5331</v>
      </c>
      <c r="X325" s="341">
        <v>6781</v>
      </c>
      <c r="Y325" s="324">
        <v>0</v>
      </c>
      <c r="Z325" s="324">
        <v>0</v>
      </c>
      <c r="AA325" s="324">
        <v>0</v>
      </c>
      <c r="AB325" s="341">
        <v>5331</v>
      </c>
      <c r="AC325" s="283" t="s">
        <v>50</v>
      </c>
      <c r="AD325" s="341">
        <v>2665.5</v>
      </c>
      <c r="AE325" s="341">
        <v>0</v>
      </c>
      <c r="AF325" s="283" t="s">
        <v>27</v>
      </c>
      <c r="AG325" s="341">
        <v>0</v>
      </c>
      <c r="AH325" s="283" t="s">
        <v>2629</v>
      </c>
      <c r="AI325" s="283" t="s">
        <v>2630</v>
      </c>
      <c r="AJ325" s="297"/>
      <c r="AK325" s="283" t="s">
        <v>28</v>
      </c>
      <c r="AL325" s="283" t="s">
        <v>44</v>
      </c>
      <c r="AM325" s="283" t="s">
        <v>38</v>
      </c>
      <c r="AN325" s="283" t="s">
        <v>31</v>
      </c>
      <c r="AO325" s="275"/>
      <c r="AP325" s="283" t="s">
        <v>139</v>
      </c>
      <c r="AQ325" s="283" t="s">
        <v>565</v>
      </c>
      <c r="AR325" s="283" t="s">
        <v>34</v>
      </c>
      <c r="AS325" s="403" t="s">
        <v>71</v>
      </c>
      <c r="AT325" s="283" t="s">
        <v>15794</v>
      </c>
      <c r="AU325" s="283" t="s">
        <v>17031</v>
      </c>
      <c r="AV325" s="283" t="s">
        <v>13535</v>
      </c>
      <c r="AW325" s="341">
        <v>0</v>
      </c>
      <c r="AX325" s="283" t="s">
        <v>17105</v>
      </c>
      <c r="AY325" s="283" t="s">
        <v>17172</v>
      </c>
      <c r="AZ325" s="283" t="s">
        <v>17244</v>
      </c>
      <c r="BA325" s="283" t="s">
        <v>36</v>
      </c>
      <c r="BB325" s="341">
        <v>5331</v>
      </c>
      <c r="BC325" s="283" t="s">
        <v>17172</v>
      </c>
      <c r="BD325" s="283" t="s">
        <v>17031</v>
      </c>
      <c r="BE325" s="322">
        <f t="shared" si="46"/>
        <v>323</v>
      </c>
      <c r="BF325" s="323">
        <f t="shared" si="47"/>
        <v>10.766666666666667</v>
      </c>
    </row>
    <row r="326" spans="1:58" s="353" customFormat="1" ht="15.75" customHeight="1" x14ac:dyDescent="0.25">
      <c r="A326" s="275" t="s">
        <v>11714</v>
      </c>
      <c r="B326" s="275">
        <v>82</v>
      </c>
      <c r="C326" s="275" t="s">
        <v>2527</v>
      </c>
      <c r="D326" s="275" t="s">
        <v>11932</v>
      </c>
      <c r="E326" s="275" t="s">
        <v>10541</v>
      </c>
      <c r="F326" s="275" t="s">
        <v>15053</v>
      </c>
      <c r="G326" s="275" t="s">
        <v>8975</v>
      </c>
      <c r="H326" s="275" t="s">
        <v>57</v>
      </c>
      <c r="I326" s="324">
        <v>67691.17</v>
      </c>
      <c r="J326" s="324">
        <v>67691.17</v>
      </c>
      <c r="K326" s="289">
        <f t="shared" si="48"/>
        <v>0</v>
      </c>
      <c r="L326" s="289">
        <v>0</v>
      </c>
      <c r="M326" s="275"/>
      <c r="N326" s="297" t="s">
        <v>9686</v>
      </c>
      <c r="O326" s="283">
        <v>1076286</v>
      </c>
      <c r="P326" s="283" t="s">
        <v>17258</v>
      </c>
      <c r="Q326" s="283" t="s">
        <v>17259</v>
      </c>
      <c r="R326" s="283" t="s">
        <v>2622</v>
      </c>
      <c r="S326" s="283" t="s">
        <v>4985</v>
      </c>
      <c r="T326" s="283" t="s">
        <v>17260</v>
      </c>
      <c r="U326" s="283" t="s">
        <v>17261</v>
      </c>
      <c r="V326" s="283" t="s">
        <v>2623</v>
      </c>
      <c r="W326" s="341">
        <v>39937.449999999997</v>
      </c>
      <c r="X326" s="341">
        <v>39937.449999999997</v>
      </c>
      <c r="Y326" s="324">
        <v>0</v>
      </c>
      <c r="Z326" s="324">
        <v>0</v>
      </c>
      <c r="AA326" s="324">
        <v>0</v>
      </c>
      <c r="AB326" s="341">
        <v>39937.449999999997</v>
      </c>
      <c r="AC326" s="283" t="s">
        <v>26</v>
      </c>
      <c r="AD326" s="341">
        <v>39937.449999999997</v>
      </c>
      <c r="AE326" s="341">
        <v>0</v>
      </c>
      <c r="AF326" s="283" t="s">
        <v>27</v>
      </c>
      <c r="AG326" s="341">
        <v>0</v>
      </c>
      <c r="AH326" s="283" t="s">
        <v>2629</v>
      </c>
      <c r="AI326" s="283" t="s">
        <v>2625</v>
      </c>
      <c r="AJ326" s="283" t="s">
        <v>2626</v>
      </c>
      <c r="AK326" s="283" t="s">
        <v>28</v>
      </c>
      <c r="AL326" s="283" t="s">
        <v>135</v>
      </c>
      <c r="AM326" s="283" t="s">
        <v>276</v>
      </c>
      <c r="AN326" s="283" t="s">
        <v>31</v>
      </c>
      <c r="AO326" s="283" t="s">
        <v>2652</v>
      </c>
      <c r="AP326" s="283" t="s">
        <v>32</v>
      </c>
      <c r="AQ326" s="283" t="s">
        <v>176</v>
      </c>
      <c r="AR326" s="283" t="s">
        <v>55</v>
      </c>
      <c r="AS326" s="403" t="s">
        <v>17262</v>
      </c>
      <c r="AT326" s="283" t="s">
        <v>15794</v>
      </c>
      <c r="AU326" s="283" t="s">
        <v>17263</v>
      </c>
      <c r="AV326" s="283" t="s">
        <v>57</v>
      </c>
      <c r="AW326" s="341">
        <v>0</v>
      </c>
      <c r="AX326" s="283" t="s">
        <v>17264</v>
      </c>
      <c r="AY326" s="283" t="s">
        <v>17265</v>
      </c>
      <c r="AZ326" s="283" t="s">
        <v>17266</v>
      </c>
      <c r="BA326" s="283" t="s">
        <v>36</v>
      </c>
      <c r="BB326" s="341">
        <v>39937.449999999997</v>
      </c>
      <c r="BC326" s="283" t="s">
        <v>17172</v>
      </c>
      <c r="BD326" s="283" t="s">
        <v>17031</v>
      </c>
      <c r="BE326" s="322">
        <f t="shared" si="46"/>
        <v>323</v>
      </c>
      <c r="BF326" s="323">
        <f t="shared" si="47"/>
        <v>10.766666666666667</v>
      </c>
    </row>
    <row r="327" spans="1:58" s="353" customFormat="1" ht="15.75" customHeight="1" x14ac:dyDescent="0.25">
      <c r="A327" s="275" t="s">
        <v>11714</v>
      </c>
      <c r="B327" s="275">
        <v>93</v>
      </c>
      <c r="C327" s="275" t="s">
        <v>2527</v>
      </c>
      <c r="D327" s="275" t="s">
        <v>2534</v>
      </c>
      <c r="E327" s="275" t="s">
        <v>15055</v>
      </c>
      <c r="F327" s="275" t="s">
        <v>15053</v>
      </c>
      <c r="G327" s="275" t="s">
        <v>15054</v>
      </c>
      <c r="H327" s="275" t="s">
        <v>2509</v>
      </c>
      <c r="I327" s="324">
        <v>77062.100000000006</v>
      </c>
      <c r="J327" s="324">
        <v>65000</v>
      </c>
      <c r="K327" s="289">
        <f t="shared" si="48"/>
        <v>12062.100000000006</v>
      </c>
      <c r="L327" s="289">
        <v>7000</v>
      </c>
      <c r="M327" s="275" t="s">
        <v>17458</v>
      </c>
      <c r="N327" s="297" t="s">
        <v>7842</v>
      </c>
      <c r="O327" s="283">
        <v>1430088</v>
      </c>
      <c r="P327" s="283" t="s">
        <v>17267</v>
      </c>
      <c r="Q327" s="283" t="s">
        <v>17268</v>
      </c>
      <c r="R327" s="283" t="s">
        <v>2622</v>
      </c>
      <c r="S327" s="283" t="s">
        <v>17269</v>
      </c>
      <c r="T327" s="283" t="s">
        <v>17270</v>
      </c>
      <c r="U327" s="283" t="s">
        <v>17271</v>
      </c>
      <c r="V327" s="283" t="s">
        <v>2623</v>
      </c>
      <c r="W327" s="341">
        <v>18634.52</v>
      </c>
      <c r="X327" s="341">
        <v>101421</v>
      </c>
      <c r="Y327" s="324">
        <v>0</v>
      </c>
      <c r="Z327" s="324">
        <v>0</v>
      </c>
      <c r="AA327" s="324">
        <v>0</v>
      </c>
      <c r="AB327" s="341">
        <v>18634.52</v>
      </c>
      <c r="AC327" s="283" t="s">
        <v>26</v>
      </c>
      <c r="AD327" s="341">
        <v>18634.52</v>
      </c>
      <c r="AE327" s="341">
        <v>0</v>
      </c>
      <c r="AF327" s="283" t="s">
        <v>27</v>
      </c>
      <c r="AG327" s="341">
        <v>0</v>
      </c>
      <c r="AH327" s="283" t="s">
        <v>2629</v>
      </c>
      <c r="AI327" s="283" t="s">
        <v>2630</v>
      </c>
      <c r="AJ327" s="297"/>
      <c r="AK327" s="283" t="s">
        <v>28</v>
      </c>
      <c r="AL327" s="283" t="s">
        <v>44</v>
      </c>
      <c r="AM327" s="283" t="s">
        <v>298</v>
      </c>
      <c r="AN327" s="283" t="s">
        <v>31</v>
      </c>
      <c r="AO327" s="283" t="s">
        <v>2632</v>
      </c>
      <c r="AP327" s="283" t="s">
        <v>131</v>
      </c>
      <c r="AQ327" s="283" t="s">
        <v>77</v>
      </c>
      <c r="AR327" s="283" t="s">
        <v>34</v>
      </c>
      <c r="AS327" s="403" t="s">
        <v>17262</v>
      </c>
      <c r="AT327" s="283" t="s">
        <v>15794</v>
      </c>
      <c r="AU327" s="283" t="s">
        <v>17272</v>
      </c>
      <c r="AV327" s="283" t="s">
        <v>7453</v>
      </c>
      <c r="AW327" s="341">
        <v>0</v>
      </c>
      <c r="AX327" s="283" t="s">
        <v>17273</v>
      </c>
      <c r="AY327" s="283" t="s">
        <v>17274</v>
      </c>
      <c r="AZ327" s="283" t="s">
        <v>17275</v>
      </c>
      <c r="BA327" s="283" t="s">
        <v>36</v>
      </c>
      <c r="BB327" s="341">
        <v>18634.52</v>
      </c>
      <c r="BC327" s="283" t="s">
        <v>17172</v>
      </c>
      <c r="BD327" s="283" t="s">
        <v>17031</v>
      </c>
      <c r="BE327" s="322">
        <f t="shared" si="46"/>
        <v>323</v>
      </c>
      <c r="BF327" s="323">
        <f t="shared" si="47"/>
        <v>10.766666666666667</v>
      </c>
    </row>
    <row r="328" spans="1:58" s="353" customFormat="1" ht="15.75" customHeight="1" x14ac:dyDescent="0.25">
      <c r="A328" s="275" t="s">
        <v>11714</v>
      </c>
      <c r="B328" s="275">
        <v>93</v>
      </c>
      <c r="C328" s="275" t="s">
        <v>2527</v>
      </c>
      <c r="D328" s="275" t="s">
        <v>2549</v>
      </c>
      <c r="E328" s="275" t="s">
        <v>8717</v>
      </c>
      <c r="F328" s="275" t="s">
        <v>15053</v>
      </c>
      <c r="G328" s="275" t="s">
        <v>15059</v>
      </c>
      <c r="H328" s="275" t="s">
        <v>2509</v>
      </c>
      <c r="I328" s="324">
        <v>540239.75</v>
      </c>
      <c r="J328" s="324">
        <v>420000</v>
      </c>
      <c r="K328" s="289">
        <f t="shared" si="48"/>
        <v>120239.75</v>
      </c>
      <c r="L328" s="289">
        <v>930</v>
      </c>
      <c r="M328" s="275" t="s">
        <v>16066</v>
      </c>
      <c r="N328" s="297" t="s">
        <v>9686</v>
      </c>
      <c r="O328" s="283">
        <v>513753</v>
      </c>
      <c r="P328" s="283" t="s">
        <v>17276</v>
      </c>
      <c r="Q328" s="283" t="s">
        <v>17277</v>
      </c>
      <c r="R328" s="283" t="s">
        <v>2622</v>
      </c>
      <c r="S328" s="283" t="s">
        <v>17278</v>
      </c>
      <c r="T328" s="283" t="s">
        <v>17279</v>
      </c>
      <c r="U328" s="283" t="s">
        <v>17280</v>
      </c>
      <c r="V328" s="283" t="s">
        <v>2623</v>
      </c>
      <c r="W328" s="341">
        <v>89637</v>
      </c>
      <c r="X328" s="341">
        <v>89637</v>
      </c>
      <c r="Y328" s="324">
        <v>0</v>
      </c>
      <c r="Z328" s="324">
        <v>0</v>
      </c>
      <c r="AA328" s="324">
        <v>0</v>
      </c>
      <c r="AB328" s="341">
        <v>89637</v>
      </c>
      <c r="AC328" s="283" t="s">
        <v>27</v>
      </c>
      <c r="AD328" s="341">
        <v>0</v>
      </c>
      <c r="AE328" s="341">
        <v>10000</v>
      </c>
      <c r="AF328" s="283" t="s">
        <v>27</v>
      </c>
      <c r="AG328" s="341">
        <v>0</v>
      </c>
      <c r="AH328" s="283" t="s">
        <v>2629</v>
      </c>
      <c r="AI328" s="283" t="s">
        <v>2630</v>
      </c>
      <c r="AJ328" s="297"/>
      <c r="AK328" s="283" t="s">
        <v>28</v>
      </c>
      <c r="AL328" s="283" t="s">
        <v>135</v>
      </c>
      <c r="AM328" s="283" t="s">
        <v>38</v>
      </c>
      <c r="AN328" s="283" t="s">
        <v>45</v>
      </c>
      <c r="AO328" s="283" t="s">
        <v>2634</v>
      </c>
      <c r="AP328" s="283" t="s">
        <v>32</v>
      </c>
      <c r="AQ328" s="283" t="s">
        <v>12262</v>
      </c>
      <c r="AR328" s="283" t="s">
        <v>40</v>
      </c>
      <c r="AS328" s="403" t="s">
        <v>41</v>
      </c>
      <c r="AT328" s="283" t="s">
        <v>178</v>
      </c>
      <c r="AU328" s="283" t="s">
        <v>17281</v>
      </c>
      <c r="AV328" s="283" t="s">
        <v>7453</v>
      </c>
      <c r="AW328" s="341">
        <v>0</v>
      </c>
      <c r="AX328" s="283" t="s">
        <v>17282</v>
      </c>
      <c r="AY328" s="283" t="s">
        <v>17283</v>
      </c>
      <c r="AZ328" s="283" t="s">
        <v>17284</v>
      </c>
      <c r="BA328" s="283" t="s">
        <v>36</v>
      </c>
      <c r="BB328" s="341">
        <v>89637</v>
      </c>
      <c r="BC328" s="283" t="s">
        <v>17172</v>
      </c>
      <c r="BD328" s="283" t="s">
        <v>17031</v>
      </c>
      <c r="BE328" s="322">
        <f t="shared" si="46"/>
        <v>323</v>
      </c>
      <c r="BF328" s="323">
        <f t="shared" si="47"/>
        <v>10.766666666666667</v>
      </c>
    </row>
    <row r="329" spans="1:58" s="353" customFormat="1" ht="15.75" customHeight="1" x14ac:dyDescent="0.25">
      <c r="A329" s="275" t="s">
        <v>11714</v>
      </c>
      <c r="B329" s="275">
        <v>77</v>
      </c>
      <c r="C329" s="275" t="s">
        <v>2527</v>
      </c>
      <c r="D329" s="275" t="s">
        <v>17453</v>
      </c>
      <c r="E329" s="275" t="s">
        <v>15055</v>
      </c>
      <c r="F329" s="275" t="s">
        <v>15053</v>
      </c>
      <c r="G329" s="275" t="s">
        <v>16243</v>
      </c>
      <c r="H329" s="275" t="s">
        <v>2509</v>
      </c>
      <c r="I329" s="324">
        <v>47668.15</v>
      </c>
      <c r="J329" s="324">
        <v>43400</v>
      </c>
      <c r="K329" s="289">
        <f t="shared" si="48"/>
        <v>4268.1500000000015</v>
      </c>
      <c r="L329" s="289">
        <v>1200</v>
      </c>
      <c r="M329" s="275" t="s">
        <v>16066</v>
      </c>
      <c r="N329" s="297" t="s">
        <v>9686</v>
      </c>
      <c r="O329" s="283">
        <v>1246807</v>
      </c>
      <c r="P329" s="283" t="s">
        <v>17285</v>
      </c>
      <c r="Q329" s="283" t="s">
        <v>17286</v>
      </c>
      <c r="R329" s="283" t="s">
        <v>2622</v>
      </c>
      <c r="S329" s="283">
        <v>2040</v>
      </c>
      <c r="T329" s="283" t="s">
        <v>17287</v>
      </c>
      <c r="U329" s="283" t="s">
        <v>11422</v>
      </c>
      <c r="V329" s="283" t="s">
        <v>2623</v>
      </c>
      <c r="W329" s="341">
        <v>21617.03</v>
      </c>
      <c r="X329" s="341">
        <v>21617.03</v>
      </c>
      <c r="Y329" s="324">
        <v>0</v>
      </c>
      <c r="Z329" s="324">
        <v>0</v>
      </c>
      <c r="AA329" s="324">
        <v>0</v>
      </c>
      <c r="AB329" s="341">
        <v>21617.03</v>
      </c>
      <c r="AC329" s="283" t="s">
        <v>50</v>
      </c>
      <c r="AD329" s="341">
        <v>10808.52</v>
      </c>
      <c r="AE329" s="341">
        <v>0</v>
      </c>
      <c r="AF329" s="283" t="s">
        <v>27</v>
      </c>
      <c r="AG329" s="341">
        <v>0</v>
      </c>
      <c r="AH329" s="283" t="s">
        <v>2629</v>
      </c>
      <c r="AI329" s="283" t="s">
        <v>2630</v>
      </c>
      <c r="AJ329" s="297"/>
      <c r="AK329" s="283" t="s">
        <v>28</v>
      </c>
      <c r="AL329" s="283" t="s">
        <v>512</v>
      </c>
      <c r="AM329" s="283" t="s">
        <v>3164</v>
      </c>
      <c r="AN329" s="283" t="s">
        <v>31</v>
      </c>
      <c r="AO329" s="283" t="s">
        <v>2650</v>
      </c>
      <c r="AP329" s="283" t="s">
        <v>32</v>
      </c>
      <c r="AQ329" s="283" t="s">
        <v>120</v>
      </c>
      <c r="AR329" s="283" t="s">
        <v>84</v>
      </c>
      <c r="AS329" s="403" t="s">
        <v>85</v>
      </c>
      <c r="AT329" s="283" t="s">
        <v>15794</v>
      </c>
      <c r="AU329" s="283" t="s">
        <v>17272</v>
      </c>
      <c r="AV329" s="283" t="s">
        <v>7453</v>
      </c>
      <c r="AW329" s="341">
        <v>0</v>
      </c>
      <c r="AX329" s="283" t="s">
        <v>17288</v>
      </c>
      <c r="AY329" s="283" t="s">
        <v>17289</v>
      </c>
      <c r="AZ329" s="283" t="s">
        <v>17290</v>
      </c>
      <c r="BA329" s="283" t="s">
        <v>36</v>
      </c>
      <c r="BB329" s="341">
        <v>21617.03</v>
      </c>
      <c r="BC329" s="283" t="s">
        <v>17172</v>
      </c>
      <c r="BD329" s="283" t="s">
        <v>17031</v>
      </c>
      <c r="BE329" s="322">
        <f t="shared" si="46"/>
        <v>323</v>
      </c>
      <c r="BF329" s="323">
        <f t="shared" si="47"/>
        <v>10.766666666666667</v>
      </c>
    </row>
    <row r="330" spans="1:58" s="353" customFormat="1" ht="15.75" customHeight="1" x14ac:dyDescent="0.25">
      <c r="A330" s="275" t="s">
        <v>11714</v>
      </c>
      <c r="B330" s="275">
        <v>14</v>
      </c>
      <c r="C330" s="275" t="s">
        <v>2528</v>
      </c>
      <c r="D330" s="275" t="s">
        <v>2531</v>
      </c>
      <c r="E330" s="275" t="s">
        <v>15553</v>
      </c>
      <c r="F330" s="275" t="s">
        <v>15053</v>
      </c>
      <c r="G330" s="275" t="s">
        <v>15065</v>
      </c>
      <c r="H330" s="275" t="s">
        <v>57</v>
      </c>
      <c r="I330" s="324">
        <v>1199.3</v>
      </c>
      <c r="J330" s="324">
        <v>1199.3</v>
      </c>
      <c r="K330" s="289">
        <f t="shared" si="48"/>
        <v>0</v>
      </c>
      <c r="L330" s="289">
        <v>0</v>
      </c>
      <c r="M330" s="275"/>
      <c r="N330" s="297" t="s">
        <v>7842</v>
      </c>
      <c r="O330" s="283">
        <v>1773264</v>
      </c>
      <c r="P330" s="283" t="s">
        <v>17291</v>
      </c>
      <c r="Q330" s="283" t="s">
        <v>17292</v>
      </c>
      <c r="R330" s="283" t="s">
        <v>2646</v>
      </c>
      <c r="S330" s="283" t="s">
        <v>17293</v>
      </c>
      <c r="T330" s="283" t="s">
        <v>17294</v>
      </c>
      <c r="U330" s="283" t="s">
        <v>17295</v>
      </c>
      <c r="V330" s="283" t="s">
        <v>2623</v>
      </c>
      <c r="W330" s="341">
        <v>24000</v>
      </c>
      <c r="X330" s="341">
        <v>24000</v>
      </c>
      <c r="Y330" s="324">
        <v>0</v>
      </c>
      <c r="Z330" s="324">
        <v>0</v>
      </c>
      <c r="AA330" s="324">
        <v>0</v>
      </c>
      <c r="AB330" s="341">
        <v>999.3</v>
      </c>
      <c r="AC330" s="283" t="s">
        <v>26</v>
      </c>
      <c r="AD330" s="341">
        <v>999.3</v>
      </c>
      <c r="AE330" s="341">
        <v>0</v>
      </c>
      <c r="AF330" s="283" t="s">
        <v>27</v>
      </c>
      <c r="AG330" s="341">
        <v>0</v>
      </c>
      <c r="AH330" s="283" t="s">
        <v>2629</v>
      </c>
      <c r="AI330" s="283" t="s">
        <v>2625</v>
      </c>
      <c r="AJ330" s="283" t="s">
        <v>2626</v>
      </c>
      <c r="AK330" s="283" t="s">
        <v>28</v>
      </c>
      <c r="AL330" s="283" t="s">
        <v>37</v>
      </c>
      <c r="AM330" s="283" t="s">
        <v>276</v>
      </c>
      <c r="AN330" s="283" t="s">
        <v>31</v>
      </c>
      <c r="AO330" s="283" t="s">
        <v>2632</v>
      </c>
      <c r="AP330" s="283" t="s">
        <v>131</v>
      </c>
      <c r="AQ330" s="283" t="s">
        <v>54</v>
      </c>
      <c r="AR330" s="283" t="s">
        <v>55</v>
      </c>
      <c r="AS330" s="403" t="s">
        <v>17262</v>
      </c>
      <c r="AT330" s="283" t="s">
        <v>15794</v>
      </c>
      <c r="AU330" s="283" t="s">
        <v>17272</v>
      </c>
      <c r="AV330" s="283" t="s">
        <v>57</v>
      </c>
      <c r="AW330" s="341">
        <v>0</v>
      </c>
      <c r="AX330" s="283" t="s">
        <v>17296</v>
      </c>
      <c r="AY330" s="283" t="s">
        <v>17123</v>
      </c>
      <c r="AZ330" s="283" t="s">
        <v>17297</v>
      </c>
      <c r="BA330" s="283" t="s">
        <v>36</v>
      </c>
      <c r="BB330" s="341">
        <v>24000</v>
      </c>
      <c r="BC330" s="283" t="s">
        <v>17172</v>
      </c>
      <c r="BD330" s="283" t="s">
        <v>17031</v>
      </c>
      <c r="BE330" s="322">
        <f t="shared" si="46"/>
        <v>323</v>
      </c>
      <c r="BF330" s="323">
        <f t="shared" si="47"/>
        <v>10.766666666666667</v>
      </c>
    </row>
    <row r="331" spans="1:58" s="353" customFormat="1" ht="15.75" customHeight="1" x14ac:dyDescent="0.25">
      <c r="A331" s="275" t="s">
        <v>11714</v>
      </c>
      <c r="B331" s="275">
        <v>14</v>
      </c>
      <c r="C331" s="275" t="s">
        <v>2528</v>
      </c>
      <c r="D331" s="275" t="s">
        <v>2531</v>
      </c>
      <c r="E331" s="275" t="s">
        <v>15553</v>
      </c>
      <c r="F331" s="275" t="s">
        <v>15053</v>
      </c>
      <c r="G331" s="275" t="s">
        <v>17454</v>
      </c>
      <c r="H331" s="275" t="s">
        <v>2509</v>
      </c>
      <c r="I331" s="324">
        <v>13361.3</v>
      </c>
      <c r="J331" s="324">
        <v>13000</v>
      </c>
      <c r="K331" s="289">
        <f t="shared" si="48"/>
        <v>361.29999999999927</v>
      </c>
      <c r="L331" s="289">
        <v>0</v>
      </c>
      <c r="M331" s="275"/>
      <c r="N331" s="297" t="s">
        <v>7842</v>
      </c>
      <c r="O331" s="283">
        <v>1856874</v>
      </c>
      <c r="P331" s="283" t="s">
        <v>17298</v>
      </c>
      <c r="Q331" s="283" t="s">
        <v>17299</v>
      </c>
      <c r="R331" s="283" t="s">
        <v>2646</v>
      </c>
      <c r="S331" s="283" t="s">
        <v>17300</v>
      </c>
      <c r="T331" s="283" t="s">
        <v>17301</v>
      </c>
      <c r="U331" s="283" t="s">
        <v>17302</v>
      </c>
      <c r="V331" s="283" t="s">
        <v>2623</v>
      </c>
      <c r="W331" s="341">
        <v>12968</v>
      </c>
      <c r="X331" s="341">
        <v>12968</v>
      </c>
      <c r="Y331" s="324">
        <v>0</v>
      </c>
      <c r="Z331" s="324">
        <v>0</v>
      </c>
      <c r="AA331" s="324">
        <v>0</v>
      </c>
      <c r="AB331" s="341">
        <v>12968</v>
      </c>
      <c r="AC331" s="283" t="s">
        <v>26</v>
      </c>
      <c r="AD331" s="341">
        <v>12968</v>
      </c>
      <c r="AE331" s="341">
        <v>0</v>
      </c>
      <c r="AF331" s="283" t="s">
        <v>27</v>
      </c>
      <c r="AG331" s="341">
        <v>0</v>
      </c>
      <c r="AH331" s="283" t="s">
        <v>2629</v>
      </c>
      <c r="AI331" s="283" t="s">
        <v>2630</v>
      </c>
      <c r="AJ331" s="297"/>
      <c r="AK331" s="283" t="s">
        <v>28</v>
      </c>
      <c r="AL331" s="283" t="s">
        <v>37</v>
      </c>
      <c r="AM331" s="283" t="s">
        <v>276</v>
      </c>
      <c r="AN331" s="283" t="s">
        <v>45</v>
      </c>
      <c r="AO331" s="283" t="s">
        <v>2632</v>
      </c>
      <c r="AP331" s="283" t="s">
        <v>131</v>
      </c>
      <c r="AQ331" s="283" t="s">
        <v>17303</v>
      </c>
      <c r="AR331" s="283" t="s">
        <v>123</v>
      </c>
      <c r="AS331" s="403" t="s">
        <v>185</v>
      </c>
      <c r="AT331" s="283" t="s">
        <v>15794</v>
      </c>
      <c r="AU331" s="283" t="s">
        <v>17272</v>
      </c>
      <c r="AV331" s="283" t="s">
        <v>7453</v>
      </c>
      <c r="AW331" s="341">
        <v>0</v>
      </c>
      <c r="AX331" s="283" t="s">
        <v>17304</v>
      </c>
      <c r="AY331" s="283" t="s">
        <v>17305</v>
      </c>
      <c r="AZ331" s="283" t="s">
        <v>17306</v>
      </c>
      <c r="BA331" s="283" t="s">
        <v>36</v>
      </c>
      <c r="BB331" s="341">
        <v>12968</v>
      </c>
      <c r="BC331" s="283" t="s">
        <v>17172</v>
      </c>
      <c r="BD331" s="283" t="s">
        <v>17031</v>
      </c>
      <c r="BE331" s="322">
        <f t="shared" si="46"/>
        <v>323</v>
      </c>
      <c r="BF331" s="323">
        <f t="shared" si="47"/>
        <v>10.766666666666667</v>
      </c>
    </row>
    <row r="332" spans="1:58" s="353" customFormat="1" ht="15.75" customHeight="1" x14ac:dyDescent="0.25">
      <c r="A332" s="275" t="s">
        <v>11714</v>
      </c>
      <c r="B332" s="275">
        <v>14</v>
      </c>
      <c r="C332" s="275" t="s">
        <v>2528</v>
      </c>
      <c r="D332" s="275" t="s">
        <v>2531</v>
      </c>
      <c r="E332" s="275" t="s">
        <v>15559</v>
      </c>
      <c r="F332" s="275" t="s">
        <v>15053</v>
      </c>
      <c r="G332" s="275" t="s">
        <v>17455</v>
      </c>
      <c r="H332" s="275" t="s">
        <v>7456</v>
      </c>
      <c r="I332" s="287">
        <v>9560.7799999999988</v>
      </c>
      <c r="J332" s="324">
        <v>0</v>
      </c>
      <c r="K332" s="289">
        <f t="shared" ref="K332" si="49">I332-J332</f>
        <v>9560.7799999999988</v>
      </c>
      <c r="L332" s="289">
        <v>0</v>
      </c>
      <c r="M332" s="275"/>
      <c r="N332" s="297" t="s">
        <v>7842</v>
      </c>
      <c r="O332" s="283">
        <v>1925941</v>
      </c>
      <c r="P332" s="283" t="s">
        <v>17307</v>
      </c>
      <c r="Q332" s="283" t="s">
        <v>17308</v>
      </c>
      <c r="R332" s="283" t="s">
        <v>2646</v>
      </c>
      <c r="S332" s="283" t="s">
        <v>17309</v>
      </c>
      <c r="T332" s="283" t="s">
        <v>17310</v>
      </c>
      <c r="U332" s="283" t="s">
        <v>11039</v>
      </c>
      <c r="V332" s="283" t="s">
        <v>2623</v>
      </c>
      <c r="W332" s="341">
        <v>9117</v>
      </c>
      <c r="X332" s="341">
        <v>9117</v>
      </c>
      <c r="Y332" s="324">
        <v>0</v>
      </c>
      <c r="Z332" s="324">
        <v>0</v>
      </c>
      <c r="AA332" s="324">
        <v>0</v>
      </c>
      <c r="AB332" s="341">
        <v>9117</v>
      </c>
      <c r="AC332" s="283" t="s">
        <v>50</v>
      </c>
      <c r="AD332" s="341">
        <v>4558.5</v>
      </c>
      <c r="AE332" s="341">
        <v>0</v>
      </c>
      <c r="AF332" s="283" t="s">
        <v>27</v>
      </c>
      <c r="AG332" s="341">
        <v>0</v>
      </c>
      <c r="AH332" s="283" t="s">
        <v>2629</v>
      </c>
      <c r="AI332" s="283" t="s">
        <v>2630</v>
      </c>
      <c r="AJ332" s="297"/>
      <c r="AK332" s="283" t="s">
        <v>28</v>
      </c>
      <c r="AL332" s="283" t="s">
        <v>37</v>
      </c>
      <c r="AM332" s="283" t="s">
        <v>151</v>
      </c>
      <c r="AN332" s="283" t="s">
        <v>31</v>
      </c>
      <c r="AO332" s="283" t="s">
        <v>2632</v>
      </c>
      <c r="AP332" s="283" t="s">
        <v>131</v>
      </c>
      <c r="AQ332" s="283" t="s">
        <v>260</v>
      </c>
      <c r="AR332" s="283" t="s">
        <v>84</v>
      </c>
      <c r="AS332" s="403" t="s">
        <v>85</v>
      </c>
      <c r="AT332" s="283" t="s">
        <v>15794</v>
      </c>
      <c r="AU332" s="283" t="s">
        <v>17311</v>
      </c>
      <c r="AV332" s="283" t="s">
        <v>7456</v>
      </c>
      <c r="AW332" s="341">
        <v>0</v>
      </c>
      <c r="AX332" s="283" t="s">
        <v>17312</v>
      </c>
      <c r="AY332" s="283" t="s">
        <v>17313</v>
      </c>
      <c r="AZ332" s="283" t="s">
        <v>17314</v>
      </c>
      <c r="BA332" s="283" t="s">
        <v>36</v>
      </c>
      <c r="BB332" s="341">
        <v>9117</v>
      </c>
      <c r="BC332" s="283" t="s">
        <v>17172</v>
      </c>
      <c r="BD332" s="283" t="s">
        <v>17031</v>
      </c>
      <c r="BE332" s="322">
        <f t="shared" si="46"/>
        <v>323</v>
      </c>
      <c r="BF332" s="323">
        <f t="shared" si="47"/>
        <v>10.766666666666667</v>
      </c>
    </row>
    <row r="333" spans="1:58" s="366" customFormat="1" ht="15.75" customHeight="1" x14ac:dyDescent="0.25">
      <c r="A333" s="355" t="s">
        <v>11714</v>
      </c>
      <c r="B333" s="355">
        <v>14</v>
      </c>
      <c r="C333" s="355" t="s">
        <v>2528</v>
      </c>
      <c r="D333" s="355" t="s">
        <v>2531</v>
      </c>
      <c r="E333" s="355" t="s">
        <v>15553</v>
      </c>
      <c r="F333" s="355" t="s">
        <v>15064</v>
      </c>
      <c r="G333" s="355" t="s">
        <v>13987</v>
      </c>
      <c r="H333" s="355" t="s">
        <v>57</v>
      </c>
      <c r="I333" s="367">
        <v>1831.99</v>
      </c>
      <c r="J333" s="335">
        <v>1831.99</v>
      </c>
      <c r="K333" s="356">
        <f t="shared" si="48"/>
        <v>0</v>
      </c>
      <c r="L333" s="356">
        <v>0</v>
      </c>
      <c r="M333" s="355"/>
      <c r="N333" s="357" t="s">
        <v>7842</v>
      </c>
      <c r="O333" s="358">
        <v>1881125</v>
      </c>
      <c r="P333" s="358" t="s">
        <v>17315</v>
      </c>
      <c r="Q333" s="358" t="s">
        <v>17316</v>
      </c>
      <c r="R333" s="358" t="s">
        <v>2646</v>
      </c>
      <c r="S333" s="358" t="s">
        <v>17317</v>
      </c>
      <c r="T333" s="358" t="s">
        <v>17318</v>
      </c>
      <c r="U333" s="358" t="s">
        <v>14722</v>
      </c>
      <c r="V333" s="358" t="s">
        <v>2623</v>
      </c>
      <c r="W333" s="359">
        <v>14651.4</v>
      </c>
      <c r="X333" s="359">
        <v>19159</v>
      </c>
      <c r="Y333" s="335">
        <v>0</v>
      </c>
      <c r="Z333" s="335">
        <v>0</v>
      </c>
      <c r="AA333" s="335">
        <v>0</v>
      </c>
      <c r="AB333" s="359">
        <v>1656.35</v>
      </c>
      <c r="AC333" s="358" t="s">
        <v>26</v>
      </c>
      <c r="AD333" s="359">
        <v>1656.35</v>
      </c>
      <c r="AE333" s="359">
        <v>0</v>
      </c>
      <c r="AF333" s="358" t="s">
        <v>27</v>
      </c>
      <c r="AG333" s="359">
        <v>0</v>
      </c>
      <c r="AH333" s="358" t="s">
        <v>2629</v>
      </c>
      <c r="AI333" s="358" t="s">
        <v>2630</v>
      </c>
      <c r="AJ333" s="357"/>
      <c r="AK333" s="358" t="s">
        <v>28</v>
      </c>
      <c r="AL333" s="358" t="s">
        <v>37</v>
      </c>
      <c r="AM333" s="358" t="s">
        <v>151</v>
      </c>
      <c r="AN333" s="358" t="s">
        <v>31</v>
      </c>
      <c r="AO333" s="358" t="s">
        <v>2632</v>
      </c>
      <c r="AP333" s="358" t="s">
        <v>131</v>
      </c>
      <c r="AQ333" s="358" t="s">
        <v>77</v>
      </c>
      <c r="AR333" s="358" t="s">
        <v>34</v>
      </c>
      <c r="AS333" s="408" t="s">
        <v>17262</v>
      </c>
      <c r="AT333" s="358" t="s">
        <v>15794</v>
      </c>
      <c r="AU333" s="358" t="s">
        <v>17272</v>
      </c>
      <c r="AV333" s="358" t="s">
        <v>57</v>
      </c>
      <c r="AW333" s="359">
        <v>0</v>
      </c>
      <c r="AX333" s="358" t="s">
        <v>17319</v>
      </c>
      <c r="AY333" s="358" t="s">
        <v>17320</v>
      </c>
      <c r="AZ333" s="358" t="s">
        <v>17321</v>
      </c>
      <c r="BA333" s="358" t="s">
        <v>36</v>
      </c>
      <c r="BB333" s="359">
        <v>14651.4</v>
      </c>
      <c r="BC333" s="358" t="s">
        <v>17172</v>
      </c>
      <c r="BD333" s="358" t="s">
        <v>17031</v>
      </c>
      <c r="BE333" s="361">
        <f t="shared" si="46"/>
        <v>323</v>
      </c>
      <c r="BF333" s="362">
        <f t="shared" si="47"/>
        <v>10.766666666666667</v>
      </c>
    </row>
    <row r="334" spans="1:58" s="366" customFormat="1" ht="15.75" customHeight="1" x14ac:dyDescent="0.25">
      <c r="A334" s="355" t="s">
        <v>11714</v>
      </c>
      <c r="B334" s="355">
        <v>14</v>
      </c>
      <c r="C334" s="355" t="s">
        <v>2528</v>
      </c>
      <c r="D334" s="355" t="s">
        <v>2531</v>
      </c>
      <c r="E334" s="355" t="s">
        <v>16424</v>
      </c>
      <c r="F334" s="355" t="s">
        <v>15064</v>
      </c>
      <c r="G334" s="355" t="s">
        <v>13987</v>
      </c>
      <c r="H334" s="355" t="s">
        <v>2509</v>
      </c>
      <c r="I334" s="335">
        <v>22563.72</v>
      </c>
      <c r="J334" s="335">
        <v>18500</v>
      </c>
      <c r="K334" s="356">
        <f t="shared" ref="K334" si="50">I334-J334</f>
        <v>4063.7200000000012</v>
      </c>
      <c r="L334" s="356">
        <v>0</v>
      </c>
      <c r="M334" s="355"/>
      <c r="N334" s="357" t="s">
        <v>7842</v>
      </c>
      <c r="O334" s="358">
        <v>1737953</v>
      </c>
      <c r="P334" s="358" t="s">
        <v>17322</v>
      </c>
      <c r="Q334" s="358" t="s">
        <v>17323</v>
      </c>
      <c r="R334" s="358" t="s">
        <v>2646</v>
      </c>
      <c r="S334" s="358" t="s">
        <v>17324</v>
      </c>
      <c r="T334" s="358" t="s">
        <v>17325</v>
      </c>
      <c r="U334" s="358" t="s">
        <v>17326</v>
      </c>
      <c r="V334" s="358" t="s">
        <v>2623</v>
      </c>
      <c r="W334" s="359">
        <v>155119.94</v>
      </c>
      <c r="X334" s="359">
        <v>160000</v>
      </c>
      <c r="Y334" s="335">
        <v>0</v>
      </c>
      <c r="Z334" s="335">
        <v>0</v>
      </c>
      <c r="AA334" s="335">
        <v>0</v>
      </c>
      <c r="AB334" s="359">
        <v>18500</v>
      </c>
      <c r="AC334" s="358" t="s">
        <v>26</v>
      </c>
      <c r="AD334" s="359">
        <v>18500</v>
      </c>
      <c r="AE334" s="359">
        <v>0</v>
      </c>
      <c r="AF334" s="358" t="s">
        <v>27</v>
      </c>
      <c r="AG334" s="359">
        <v>0</v>
      </c>
      <c r="AH334" s="358" t="s">
        <v>2629</v>
      </c>
      <c r="AI334" s="358" t="s">
        <v>2630</v>
      </c>
      <c r="AJ334" s="357"/>
      <c r="AK334" s="358" t="s">
        <v>28</v>
      </c>
      <c r="AL334" s="358" t="s">
        <v>37</v>
      </c>
      <c r="AM334" s="358" t="s">
        <v>151</v>
      </c>
      <c r="AN334" s="358" t="s">
        <v>31</v>
      </c>
      <c r="AO334" s="358" t="s">
        <v>2632</v>
      </c>
      <c r="AP334" s="358" t="s">
        <v>131</v>
      </c>
      <c r="AQ334" s="358" t="s">
        <v>54</v>
      </c>
      <c r="AR334" s="358" t="s">
        <v>55</v>
      </c>
      <c r="AS334" s="408" t="s">
        <v>17262</v>
      </c>
      <c r="AT334" s="358" t="s">
        <v>15794</v>
      </c>
      <c r="AU334" s="358" t="s">
        <v>17272</v>
      </c>
      <c r="AV334" s="358" t="s">
        <v>7453</v>
      </c>
      <c r="AW334" s="359">
        <v>0</v>
      </c>
      <c r="AX334" s="358" t="s">
        <v>17327</v>
      </c>
      <c r="AY334" s="358" t="s">
        <v>17328</v>
      </c>
      <c r="AZ334" s="358" t="s">
        <v>17329</v>
      </c>
      <c r="BA334" s="358" t="s">
        <v>36</v>
      </c>
      <c r="BB334" s="359">
        <v>155119.94</v>
      </c>
      <c r="BC334" s="358" t="s">
        <v>17172</v>
      </c>
      <c r="BD334" s="358" t="s">
        <v>17031</v>
      </c>
      <c r="BE334" s="361">
        <f t="shared" si="46"/>
        <v>323</v>
      </c>
      <c r="BF334" s="362">
        <f t="shared" si="47"/>
        <v>10.766666666666667</v>
      </c>
    </row>
    <row r="335" spans="1:58" s="366" customFormat="1" ht="15.75" customHeight="1" x14ac:dyDescent="0.25">
      <c r="A335" s="355" t="s">
        <v>11714</v>
      </c>
      <c r="B335" s="355">
        <v>14</v>
      </c>
      <c r="C335" s="355" t="s">
        <v>2528</v>
      </c>
      <c r="D335" s="355" t="s">
        <v>2531</v>
      </c>
      <c r="E335" s="355" t="s">
        <v>15553</v>
      </c>
      <c r="F335" s="355" t="s">
        <v>15064</v>
      </c>
      <c r="G335" s="355" t="s">
        <v>13987</v>
      </c>
      <c r="H335" s="355" t="s">
        <v>57</v>
      </c>
      <c r="I335" s="335">
        <v>2137.46</v>
      </c>
      <c r="J335" s="335">
        <v>2137.46</v>
      </c>
      <c r="K335" s="356">
        <f t="shared" si="48"/>
        <v>0</v>
      </c>
      <c r="L335" s="356">
        <v>0</v>
      </c>
      <c r="M335" s="355"/>
      <c r="N335" s="357" t="s">
        <v>7842</v>
      </c>
      <c r="O335" s="358">
        <v>1778655</v>
      </c>
      <c r="P335" s="358" t="s">
        <v>17330</v>
      </c>
      <c r="Q335" s="358" t="s">
        <v>17331</v>
      </c>
      <c r="R335" s="358" t="s">
        <v>2646</v>
      </c>
      <c r="S335" s="358" t="s">
        <v>17332</v>
      </c>
      <c r="T335" s="358" t="s">
        <v>17333</v>
      </c>
      <c r="U335" s="358" t="s">
        <v>17334</v>
      </c>
      <c r="V335" s="358" t="s">
        <v>2623</v>
      </c>
      <c r="W335" s="359">
        <v>16667.169999999998</v>
      </c>
      <c r="X335" s="359">
        <v>19650</v>
      </c>
      <c r="Y335" s="335">
        <v>0</v>
      </c>
      <c r="Z335" s="335">
        <v>0</v>
      </c>
      <c r="AA335" s="335">
        <v>0</v>
      </c>
      <c r="AB335" s="359">
        <v>2137.46</v>
      </c>
      <c r="AC335" s="358" t="s">
        <v>26</v>
      </c>
      <c r="AD335" s="359">
        <v>2137.46</v>
      </c>
      <c r="AE335" s="359">
        <v>0</v>
      </c>
      <c r="AF335" s="358" t="s">
        <v>27</v>
      </c>
      <c r="AG335" s="359">
        <v>0</v>
      </c>
      <c r="AH335" s="358" t="s">
        <v>2629</v>
      </c>
      <c r="AI335" s="358" t="s">
        <v>2625</v>
      </c>
      <c r="AJ335" s="358" t="s">
        <v>2626</v>
      </c>
      <c r="AK335" s="358" t="s">
        <v>28</v>
      </c>
      <c r="AL335" s="358" t="s">
        <v>37</v>
      </c>
      <c r="AM335" s="358" t="s">
        <v>14774</v>
      </c>
      <c r="AN335" s="358" t="s">
        <v>31</v>
      </c>
      <c r="AO335" s="358" t="s">
        <v>2632</v>
      </c>
      <c r="AP335" s="358" t="s">
        <v>131</v>
      </c>
      <c r="AQ335" s="358" t="s">
        <v>77</v>
      </c>
      <c r="AR335" s="358" t="s">
        <v>34</v>
      </c>
      <c r="AS335" s="408" t="s">
        <v>17262</v>
      </c>
      <c r="AT335" s="358" t="s">
        <v>15794</v>
      </c>
      <c r="AU335" s="358" t="s">
        <v>17272</v>
      </c>
      <c r="AV335" s="358" t="s">
        <v>57</v>
      </c>
      <c r="AW335" s="359">
        <v>0</v>
      </c>
      <c r="AX335" s="358" t="s">
        <v>17335</v>
      </c>
      <c r="AY335" s="358" t="s">
        <v>17336</v>
      </c>
      <c r="AZ335" s="358" t="s">
        <v>17337</v>
      </c>
      <c r="BA335" s="358" t="s">
        <v>36</v>
      </c>
      <c r="BB335" s="359">
        <v>16667.169999999998</v>
      </c>
      <c r="BC335" s="358" t="s">
        <v>17172</v>
      </c>
      <c r="BD335" s="358" t="s">
        <v>17031</v>
      </c>
      <c r="BE335" s="361">
        <f t="shared" si="46"/>
        <v>323</v>
      </c>
      <c r="BF335" s="362">
        <f t="shared" si="47"/>
        <v>10.766666666666667</v>
      </c>
    </row>
    <row r="336" spans="1:58" s="366" customFormat="1" ht="15.75" customHeight="1" x14ac:dyDescent="0.25">
      <c r="A336" s="355" t="s">
        <v>11714</v>
      </c>
      <c r="B336" s="355">
        <v>14</v>
      </c>
      <c r="C336" s="355" t="s">
        <v>2528</v>
      </c>
      <c r="D336" s="355" t="s">
        <v>12202</v>
      </c>
      <c r="E336" s="355" t="s">
        <v>15559</v>
      </c>
      <c r="F336" s="355" t="s">
        <v>15064</v>
      </c>
      <c r="G336" s="355" t="s">
        <v>13987</v>
      </c>
      <c r="H336" s="355" t="s">
        <v>7456</v>
      </c>
      <c r="I336" s="368">
        <v>2625.0448000000001</v>
      </c>
      <c r="J336" s="335">
        <v>0</v>
      </c>
      <c r="K336" s="356">
        <f t="shared" ref="K336" si="51">I336-J336</f>
        <v>2625.0448000000001</v>
      </c>
      <c r="L336" s="356">
        <v>0</v>
      </c>
      <c r="M336" s="355"/>
      <c r="N336" s="357" t="s">
        <v>7842</v>
      </c>
      <c r="O336" s="358">
        <v>2039110</v>
      </c>
      <c r="P336" s="358" t="s">
        <v>17338</v>
      </c>
      <c r="Q336" s="358" t="s">
        <v>17339</v>
      </c>
      <c r="R336" s="358" t="s">
        <v>2646</v>
      </c>
      <c r="S336" s="358" t="s">
        <v>17340</v>
      </c>
      <c r="T336" s="358" t="s">
        <v>17341</v>
      </c>
      <c r="U336" s="358" t="s">
        <v>17342</v>
      </c>
      <c r="V336" s="358" t="s">
        <v>2623</v>
      </c>
      <c r="W336" s="359">
        <v>2501</v>
      </c>
      <c r="X336" s="359">
        <v>4000</v>
      </c>
      <c r="Y336" s="335">
        <v>0</v>
      </c>
      <c r="Z336" s="335">
        <v>0</v>
      </c>
      <c r="AA336" s="335">
        <v>0</v>
      </c>
      <c r="AB336" s="359">
        <v>2501</v>
      </c>
      <c r="AC336" s="358" t="s">
        <v>50</v>
      </c>
      <c r="AD336" s="359">
        <v>1250.5</v>
      </c>
      <c r="AE336" s="359">
        <v>0</v>
      </c>
      <c r="AF336" s="358" t="s">
        <v>27</v>
      </c>
      <c r="AG336" s="359">
        <v>0</v>
      </c>
      <c r="AH336" s="358" t="s">
        <v>2629</v>
      </c>
      <c r="AI336" s="358" t="s">
        <v>2630</v>
      </c>
      <c r="AJ336" s="357"/>
      <c r="AK336" s="358" t="s">
        <v>28</v>
      </c>
      <c r="AL336" s="358" t="s">
        <v>37</v>
      </c>
      <c r="AM336" s="358" t="s">
        <v>61</v>
      </c>
      <c r="AN336" s="358" t="s">
        <v>31</v>
      </c>
      <c r="AO336" s="358" t="s">
        <v>2632</v>
      </c>
      <c r="AP336" s="358" t="s">
        <v>139</v>
      </c>
      <c r="AQ336" s="358" t="s">
        <v>9826</v>
      </c>
      <c r="AR336" s="358" t="s">
        <v>34</v>
      </c>
      <c r="AS336" s="408" t="s">
        <v>17262</v>
      </c>
      <c r="AT336" s="358" t="s">
        <v>15794</v>
      </c>
      <c r="AU336" s="358" t="s">
        <v>17263</v>
      </c>
      <c r="AV336" s="358" t="s">
        <v>7456</v>
      </c>
      <c r="AW336" s="359">
        <v>0</v>
      </c>
      <c r="AX336" s="358" t="s">
        <v>17343</v>
      </c>
      <c r="AY336" s="358" t="s">
        <v>17344</v>
      </c>
      <c r="AZ336" s="358" t="s">
        <v>17345</v>
      </c>
      <c r="BA336" s="358" t="s">
        <v>36</v>
      </c>
      <c r="BB336" s="359">
        <v>2501</v>
      </c>
      <c r="BC336" s="358" t="s">
        <v>17172</v>
      </c>
      <c r="BD336" s="358" t="s">
        <v>17031</v>
      </c>
      <c r="BE336" s="361">
        <f t="shared" si="46"/>
        <v>323</v>
      </c>
      <c r="BF336" s="362">
        <f t="shared" si="47"/>
        <v>10.766666666666667</v>
      </c>
    </row>
    <row r="337" spans="1:58" s="353" customFormat="1" ht="15.75" customHeight="1" x14ac:dyDescent="0.25">
      <c r="A337" s="275" t="s">
        <v>11714</v>
      </c>
      <c r="B337" s="275">
        <v>14</v>
      </c>
      <c r="C337" s="275" t="s">
        <v>2528</v>
      </c>
      <c r="D337" s="275" t="s">
        <v>2531</v>
      </c>
      <c r="E337" s="275" t="s">
        <v>15553</v>
      </c>
      <c r="F337" s="275" t="s">
        <v>15053</v>
      </c>
      <c r="G337" s="275" t="s">
        <v>8711</v>
      </c>
      <c r="H337" s="275" t="s">
        <v>57</v>
      </c>
      <c r="I337" s="325">
        <v>7151.25</v>
      </c>
      <c r="J337" s="324">
        <v>7151.25</v>
      </c>
      <c r="K337" s="289">
        <f t="shared" si="48"/>
        <v>0</v>
      </c>
      <c r="L337" s="289">
        <v>0</v>
      </c>
      <c r="M337" s="275"/>
      <c r="N337" s="297" t="s">
        <v>7842</v>
      </c>
      <c r="O337" s="283">
        <v>1833044</v>
      </c>
      <c r="P337" s="283" t="s">
        <v>17346</v>
      </c>
      <c r="Q337" s="283" t="s">
        <v>17347</v>
      </c>
      <c r="R337" s="283" t="s">
        <v>2646</v>
      </c>
      <c r="S337" s="283" t="s">
        <v>17348</v>
      </c>
      <c r="T337" s="283" t="s">
        <v>17349</v>
      </c>
      <c r="U337" s="283" t="s">
        <v>17350</v>
      </c>
      <c r="V337" s="283" t="s">
        <v>2623</v>
      </c>
      <c r="W337" s="341">
        <v>12447</v>
      </c>
      <c r="X337" s="341">
        <v>12447</v>
      </c>
      <c r="Y337" s="324">
        <v>0</v>
      </c>
      <c r="Z337" s="324">
        <v>0</v>
      </c>
      <c r="AA337" s="324">
        <v>0</v>
      </c>
      <c r="AB337" s="341">
        <v>6601.65</v>
      </c>
      <c r="AC337" s="283" t="s">
        <v>26</v>
      </c>
      <c r="AD337" s="341">
        <v>6601.65</v>
      </c>
      <c r="AE337" s="341">
        <v>0</v>
      </c>
      <c r="AF337" s="283" t="s">
        <v>27</v>
      </c>
      <c r="AG337" s="341">
        <v>0</v>
      </c>
      <c r="AH337" s="283" t="s">
        <v>2629</v>
      </c>
      <c r="AI337" s="283" t="s">
        <v>2630</v>
      </c>
      <c r="AJ337" s="297"/>
      <c r="AK337" s="283" t="s">
        <v>28</v>
      </c>
      <c r="AL337" s="283" t="s">
        <v>37</v>
      </c>
      <c r="AM337" s="283" t="s">
        <v>38</v>
      </c>
      <c r="AN337" s="283" t="s">
        <v>31</v>
      </c>
      <c r="AO337" s="283" t="s">
        <v>2632</v>
      </c>
      <c r="AP337" s="283" t="s">
        <v>139</v>
      </c>
      <c r="AQ337" s="283" t="s">
        <v>316</v>
      </c>
      <c r="AR337" s="283" t="s">
        <v>34</v>
      </c>
      <c r="AS337" s="403" t="s">
        <v>17262</v>
      </c>
      <c r="AT337" s="283" t="s">
        <v>15794</v>
      </c>
      <c r="AU337" s="283" t="s">
        <v>17272</v>
      </c>
      <c r="AV337" s="283" t="s">
        <v>57</v>
      </c>
      <c r="AW337" s="341">
        <v>0</v>
      </c>
      <c r="AX337" s="283" t="s">
        <v>17351</v>
      </c>
      <c r="AY337" s="283" t="s">
        <v>17352</v>
      </c>
      <c r="AZ337" s="283" t="s">
        <v>17353</v>
      </c>
      <c r="BA337" s="283" t="s">
        <v>36</v>
      </c>
      <c r="BB337" s="341">
        <v>12447</v>
      </c>
      <c r="BC337" s="283" t="s">
        <v>17172</v>
      </c>
      <c r="BD337" s="283" t="s">
        <v>17031</v>
      </c>
      <c r="BE337" s="322">
        <f t="shared" si="46"/>
        <v>323</v>
      </c>
      <c r="BF337" s="323">
        <f t="shared" si="47"/>
        <v>10.766666666666667</v>
      </c>
    </row>
    <row r="338" spans="1:58" s="353" customFormat="1" ht="15.75" customHeight="1" x14ac:dyDescent="0.25">
      <c r="A338" s="275" t="s">
        <v>11714</v>
      </c>
      <c r="B338" s="275">
        <v>82</v>
      </c>
      <c r="C338" s="275" t="s">
        <v>2527</v>
      </c>
      <c r="D338" s="275" t="s">
        <v>2537</v>
      </c>
      <c r="E338" s="275" t="s">
        <v>8717</v>
      </c>
      <c r="F338" s="275" t="s">
        <v>15053</v>
      </c>
      <c r="G338" s="275" t="s">
        <v>8975</v>
      </c>
      <c r="H338" s="275" t="s">
        <v>2509</v>
      </c>
      <c r="I338" s="324">
        <v>4446.66</v>
      </c>
      <c r="J338" s="324">
        <v>4000</v>
      </c>
      <c r="K338" s="289">
        <f t="shared" ref="K338" si="52">I338-J338</f>
        <v>446.65999999999985</v>
      </c>
      <c r="L338" s="289">
        <v>0</v>
      </c>
      <c r="M338" s="275"/>
      <c r="N338" s="297" t="s">
        <v>7842</v>
      </c>
      <c r="O338" s="283">
        <v>1727402</v>
      </c>
      <c r="P338" s="283" t="s">
        <v>17354</v>
      </c>
      <c r="Q338" s="283" t="s">
        <v>17355</v>
      </c>
      <c r="R338" s="283" t="s">
        <v>2622</v>
      </c>
      <c r="S338" s="283" t="s">
        <v>17356</v>
      </c>
      <c r="T338" s="283" t="s">
        <v>17357</v>
      </c>
      <c r="U338" s="283" t="s">
        <v>13562</v>
      </c>
      <c r="V338" s="283" t="s">
        <v>2623</v>
      </c>
      <c r="W338" s="341">
        <v>36680</v>
      </c>
      <c r="X338" s="341">
        <v>36680</v>
      </c>
      <c r="Y338" s="324">
        <v>0</v>
      </c>
      <c r="Z338" s="324">
        <v>0</v>
      </c>
      <c r="AA338" s="324">
        <v>0</v>
      </c>
      <c r="AB338" s="341">
        <v>3668</v>
      </c>
      <c r="AC338" s="283" t="s">
        <v>26</v>
      </c>
      <c r="AD338" s="341">
        <v>3668</v>
      </c>
      <c r="AE338" s="341">
        <v>0</v>
      </c>
      <c r="AF338" s="283" t="s">
        <v>27</v>
      </c>
      <c r="AG338" s="341">
        <v>0</v>
      </c>
      <c r="AH338" s="283" t="s">
        <v>2629</v>
      </c>
      <c r="AI338" s="283" t="s">
        <v>2630</v>
      </c>
      <c r="AJ338" s="297"/>
      <c r="AK338" s="283" t="s">
        <v>28</v>
      </c>
      <c r="AL338" s="283" t="s">
        <v>135</v>
      </c>
      <c r="AM338" s="283" t="s">
        <v>443</v>
      </c>
      <c r="AN338" s="283" t="s">
        <v>31</v>
      </c>
      <c r="AO338" s="283" t="s">
        <v>2634</v>
      </c>
      <c r="AP338" s="283" t="s">
        <v>32</v>
      </c>
      <c r="AQ338" s="283" t="s">
        <v>70</v>
      </c>
      <c r="AR338" s="283" t="s">
        <v>34</v>
      </c>
      <c r="AS338" s="403" t="s">
        <v>17262</v>
      </c>
      <c r="AT338" s="283" t="s">
        <v>15794</v>
      </c>
      <c r="AU338" s="283" t="s">
        <v>17281</v>
      </c>
      <c r="AV338" s="283" t="s">
        <v>7453</v>
      </c>
      <c r="AW338" s="341">
        <v>0</v>
      </c>
      <c r="AX338" s="283" t="s">
        <v>17358</v>
      </c>
      <c r="AY338" s="283" t="s">
        <v>17359</v>
      </c>
      <c r="AZ338" s="283" t="s">
        <v>17360</v>
      </c>
      <c r="BA338" s="283" t="s">
        <v>36</v>
      </c>
      <c r="BB338" s="341">
        <v>36680</v>
      </c>
      <c r="BC338" s="283" t="s">
        <v>17172</v>
      </c>
      <c r="BD338" s="283" t="s">
        <v>17031</v>
      </c>
      <c r="BE338" s="322">
        <f t="shared" si="46"/>
        <v>323</v>
      </c>
      <c r="BF338" s="323">
        <f t="shared" si="47"/>
        <v>10.766666666666667</v>
      </c>
    </row>
    <row r="339" spans="1:58" s="353" customFormat="1" ht="15.75" customHeight="1" x14ac:dyDescent="0.25">
      <c r="A339" s="275" t="s">
        <v>11714</v>
      </c>
      <c r="B339" s="275">
        <v>93</v>
      </c>
      <c r="C339" s="275" t="s">
        <v>2527</v>
      </c>
      <c r="D339" s="275" t="s">
        <v>2533</v>
      </c>
      <c r="E339" s="275" t="s">
        <v>8744</v>
      </c>
      <c r="F339" s="275" t="s">
        <v>15053</v>
      </c>
      <c r="G339" s="275" t="s">
        <v>15060</v>
      </c>
      <c r="H339" s="275" t="s">
        <v>43</v>
      </c>
      <c r="I339" s="324">
        <v>510787.05</v>
      </c>
      <c r="J339" s="324">
        <v>510787.05</v>
      </c>
      <c r="K339" s="289">
        <f t="shared" si="48"/>
        <v>0</v>
      </c>
      <c r="L339" s="289">
        <v>83778.52</v>
      </c>
      <c r="M339" s="275" t="s">
        <v>16070</v>
      </c>
      <c r="N339" s="297" t="s">
        <v>9686</v>
      </c>
      <c r="O339" s="283">
        <v>1016636</v>
      </c>
      <c r="P339" s="283" t="s">
        <v>17361</v>
      </c>
      <c r="Q339" s="283" t="s">
        <v>17362</v>
      </c>
      <c r="R339" s="283" t="s">
        <v>2622</v>
      </c>
      <c r="S339" s="283" t="s">
        <v>17363</v>
      </c>
      <c r="T339" s="283" t="s">
        <v>17364</v>
      </c>
      <c r="U339" s="283" t="s">
        <v>17365</v>
      </c>
      <c r="V339" s="283" t="s">
        <v>2623</v>
      </c>
      <c r="W339" s="341">
        <v>200000</v>
      </c>
      <c r="X339" s="341">
        <v>200000</v>
      </c>
      <c r="Y339" s="324">
        <v>0</v>
      </c>
      <c r="Z339" s="324">
        <v>0</v>
      </c>
      <c r="AA339" s="324">
        <v>0</v>
      </c>
      <c r="AB339" s="341">
        <v>200000</v>
      </c>
      <c r="AC339" s="283" t="s">
        <v>26</v>
      </c>
      <c r="AD339" s="341">
        <v>200000</v>
      </c>
      <c r="AE339" s="341">
        <v>0</v>
      </c>
      <c r="AF339" s="283" t="s">
        <v>27</v>
      </c>
      <c r="AG339" s="341">
        <v>0</v>
      </c>
      <c r="AH339" s="283" t="s">
        <v>2629</v>
      </c>
      <c r="AI339" s="283" t="s">
        <v>2630</v>
      </c>
      <c r="AJ339" s="297"/>
      <c r="AK339" s="283" t="s">
        <v>28</v>
      </c>
      <c r="AL339" s="283" t="s">
        <v>135</v>
      </c>
      <c r="AM339" s="283" t="s">
        <v>136</v>
      </c>
      <c r="AN339" s="283" t="s">
        <v>31</v>
      </c>
      <c r="AO339" s="283" t="s">
        <v>2653</v>
      </c>
      <c r="AP339" s="283" t="s">
        <v>32</v>
      </c>
      <c r="AQ339" s="283" t="s">
        <v>78</v>
      </c>
      <c r="AR339" s="283" t="s">
        <v>40</v>
      </c>
      <c r="AS339" s="403" t="s">
        <v>4843</v>
      </c>
      <c r="AT339" s="283" t="s">
        <v>178</v>
      </c>
      <c r="AU339" s="283" t="s">
        <v>17366</v>
      </c>
      <c r="AV339" s="283" t="s">
        <v>43</v>
      </c>
      <c r="AW339" s="341">
        <v>0</v>
      </c>
      <c r="AX339" s="283" t="s">
        <v>17367</v>
      </c>
      <c r="AY339" s="283" t="s">
        <v>17368</v>
      </c>
      <c r="AZ339" s="283" t="s">
        <v>17369</v>
      </c>
      <c r="BA339" s="283" t="s">
        <v>36</v>
      </c>
      <c r="BB339" s="341">
        <v>200000</v>
      </c>
      <c r="BC339" s="283" t="s">
        <v>17172</v>
      </c>
      <c r="BD339" s="283" t="s">
        <v>17031</v>
      </c>
      <c r="BE339" s="322">
        <f t="shared" si="46"/>
        <v>323</v>
      </c>
      <c r="BF339" s="323">
        <f t="shared" si="47"/>
        <v>10.766666666666667</v>
      </c>
    </row>
    <row r="340" spans="1:58" s="353" customFormat="1" ht="15.75" customHeight="1" x14ac:dyDescent="0.25">
      <c r="A340" s="275" t="s">
        <v>11714</v>
      </c>
      <c r="B340" s="275">
        <v>1</v>
      </c>
      <c r="C340" s="275" t="s">
        <v>2527</v>
      </c>
      <c r="D340" s="275" t="s">
        <v>15571</v>
      </c>
      <c r="E340" s="275" t="s">
        <v>8744</v>
      </c>
      <c r="F340" s="275" t="s">
        <v>15053</v>
      </c>
      <c r="G340" s="275" t="s">
        <v>15060</v>
      </c>
      <c r="H340" s="275" t="s">
        <v>57</v>
      </c>
      <c r="I340" s="324">
        <v>36444.19</v>
      </c>
      <c r="J340" s="324">
        <v>36444.19</v>
      </c>
      <c r="K340" s="289">
        <f t="shared" ref="K340" si="53">I340-J340</f>
        <v>0</v>
      </c>
      <c r="L340" s="289">
        <v>4753.59</v>
      </c>
      <c r="M340" s="275" t="s">
        <v>16070</v>
      </c>
      <c r="N340" s="297" t="s">
        <v>7842</v>
      </c>
      <c r="O340" s="283">
        <v>1770306</v>
      </c>
      <c r="P340" s="283" t="s">
        <v>17370</v>
      </c>
      <c r="Q340" s="283" t="s">
        <v>17371</v>
      </c>
      <c r="R340" s="283" t="s">
        <v>2622</v>
      </c>
      <c r="S340" s="283" t="s">
        <v>17372</v>
      </c>
      <c r="T340" s="283" t="s">
        <v>17373</v>
      </c>
      <c r="U340" s="283" t="s">
        <v>17374</v>
      </c>
      <c r="V340" s="283" t="s">
        <v>2623</v>
      </c>
      <c r="W340" s="341">
        <v>23576.69</v>
      </c>
      <c r="X340" s="341">
        <v>23576.69</v>
      </c>
      <c r="Y340" s="324">
        <v>0</v>
      </c>
      <c r="Z340" s="324">
        <v>0</v>
      </c>
      <c r="AA340" s="324">
        <v>0</v>
      </c>
      <c r="AB340" s="341">
        <v>23576.69</v>
      </c>
      <c r="AC340" s="283" t="s">
        <v>26</v>
      </c>
      <c r="AD340" s="341">
        <v>23576.69</v>
      </c>
      <c r="AE340" s="341">
        <v>0</v>
      </c>
      <c r="AF340" s="283" t="s">
        <v>27</v>
      </c>
      <c r="AG340" s="341">
        <v>0</v>
      </c>
      <c r="AH340" s="283" t="s">
        <v>2629</v>
      </c>
      <c r="AI340" s="283" t="s">
        <v>2630</v>
      </c>
      <c r="AJ340" s="297"/>
      <c r="AK340" s="283" t="s">
        <v>28</v>
      </c>
      <c r="AL340" s="283" t="s">
        <v>135</v>
      </c>
      <c r="AM340" s="283" t="s">
        <v>136</v>
      </c>
      <c r="AN340" s="283" t="s">
        <v>45</v>
      </c>
      <c r="AO340" s="283" t="s">
        <v>2645</v>
      </c>
      <c r="AP340" s="283" t="s">
        <v>32</v>
      </c>
      <c r="AQ340" s="283" t="s">
        <v>88</v>
      </c>
      <c r="AR340" s="283" t="s">
        <v>89</v>
      </c>
      <c r="AS340" s="403" t="s">
        <v>10384</v>
      </c>
      <c r="AT340" s="283" t="s">
        <v>15794</v>
      </c>
      <c r="AU340" s="283" t="s">
        <v>17366</v>
      </c>
      <c r="AV340" s="283" t="s">
        <v>57</v>
      </c>
      <c r="AW340" s="341">
        <v>0</v>
      </c>
      <c r="AX340" s="283" t="s">
        <v>17375</v>
      </c>
      <c r="AY340" s="283" t="s">
        <v>17376</v>
      </c>
      <c r="AZ340" s="283" t="s">
        <v>17377</v>
      </c>
      <c r="BA340" s="283" t="s">
        <v>600</v>
      </c>
      <c r="BB340" s="341">
        <v>23576.69</v>
      </c>
      <c r="BC340" s="283" t="s">
        <v>17172</v>
      </c>
      <c r="BD340" s="283" t="s">
        <v>17031</v>
      </c>
      <c r="BE340" s="322">
        <f t="shared" si="46"/>
        <v>323</v>
      </c>
      <c r="BF340" s="323">
        <f t="shared" si="47"/>
        <v>10.766666666666667</v>
      </c>
    </row>
    <row r="341" spans="1:58" s="353" customFormat="1" ht="15.75" customHeight="1" x14ac:dyDescent="0.25">
      <c r="A341" s="275" t="s">
        <v>11714</v>
      </c>
      <c r="B341" s="275">
        <v>93</v>
      </c>
      <c r="C341" s="275" t="s">
        <v>2527</v>
      </c>
      <c r="D341" s="275" t="s">
        <v>2530</v>
      </c>
      <c r="E341" s="275" t="s">
        <v>10541</v>
      </c>
      <c r="F341" s="275" t="s">
        <v>15053</v>
      </c>
      <c r="G341" s="275" t="s">
        <v>15558</v>
      </c>
      <c r="H341" s="275" t="s">
        <v>2509</v>
      </c>
      <c r="I341" s="324">
        <v>228402.22</v>
      </c>
      <c r="J341" s="324">
        <v>205000</v>
      </c>
      <c r="K341" s="289">
        <f t="shared" ref="K341:K342" si="54">I341-J341</f>
        <v>23402.22</v>
      </c>
      <c r="L341" s="289">
        <v>0</v>
      </c>
      <c r="M341" s="275"/>
      <c r="N341" s="297" t="s">
        <v>7842</v>
      </c>
      <c r="O341" s="283">
        <v>1552872</v>
      </c>
      <c r="P341" s="283" t="s">
        <v>17378</v>
      </c>
      <c r="Q341" s="283" t="s">
        <v>17379</v>
      </c>
      <c r="R341" s="283" t="s">
        <v>2622</v>
      </c>
      <c r="S341" s="283" t="s">
        <v>17380</v>
      </c>
      <c r="T341" s="283" t="s">
        <v>17381</v>
      </c>
      <c r="U341" s="283" t="s">
        <v>17382</v>
      </c>
      <c r="V341" s="283" t="s">
        <v>2623</v>
      </c>
      <c r="W341" s="341">
        <v>199237</v>
      </c>
      <c r="X341" s="341">
        <v>199237</v>
      </c>
      <c r="Y341" s="324">
        <v>0</v>
      </c>
      <c r="Z341" s="324">
        <v>0</v>
      </c>
      <c r="AA341" s="324">
        <v>0</v>
      </c>
      <c r="AB341" s="341">
        <v>199237</v>
      </c>
      <c r="AC341" s="283" t="s">
        <v>27</v>
      </c>
      <c r="AD341" s="341">
        <v>0</v>
      </c>
      <c r="AE341" s="341">
        <v>0</v>
      </c>
      <c r="AF341" s="283" t="s">
        <v>27</v>
      </c>
      <c r="AG341" s="341">
        <v>0</v>
      </c>
      <c r="AH341" s="283" t="s">
        <v>2629</v>
      </c>
      <c r="AI341" s="283" t="s">
        <v>2630</v>
      </c>
      <c r="AJ341" s="297"/>
      <c r="AK341" s="283" t="s">
        <v>28</v>
      </c>
      <c r="AL341" s="283" t="s">
        <v>135</v>
      </c>
      <c r="AM341" s="283" t="s">
        <v>136</v>
      </c>
      <c r="AN341" s="283" t="s">
        <v>45</v>
      </c>
      <c r="AO341" s="283" t="s">
        <v>2634</v>
      </c>
      <c r="AP341" s="283" t="s">
        <v>32</v>
      </c>
      <c r="AQ341" s="283" t="s">
        <v>4867</v>
      </c>
      <c r="AR341" s="283" t="s">
        <v>34</v>
      </c>
      <c r="AS341" s="403" t="s">
        <v>17262</v>
      </c>
      <c r="AT341" s="283" t="s">
        <v>15794</v>
      </c>
      <c r="AU341" s="283" t="s">
        <v>17272</v>
      </c>
      <c r="AV341" s="283" t="s">
        <v>7453</v>
      </c>
      <c r="AW341" s="341">
        <v>0</v>
      </c>
      <c r="AX341" s="283" t="s">
        <v>17383</v>
      </c>
      <c r="AY341" s="283" t="s">
        <v>17384</v>
      </c>
      <c r="AZ341" s="283" t="s">
        <v>17385</v>
      </c>
      <c r="BA341" s="283" t="s">
        <v>36</v>
      </c>
      <c r="BB341" s="341">
        <v>199237</v>
      </c>
      <c r="BC341" s="283" t="s">
        <v>17172</v>
      </c>
      <c r="BD341" s="283" t="s">
        <v>17031</v>
      </c>
      <c r="BE341" s="322">
        <f t="shared" si="46"/>
        <v>323</v>
      </c>
      <c r="BF341" s="323">
        <f t="shared" si="47"/>
        <v>10.766666666666667</v>
      </c>
    </row>
    <row r="342" spans="1:58" s="353" customFormat="1" ht="15.75" customHeight="1" x14ac:dyDescent="0.25">
      <c r="A342" s="275" t="s">
        <v>11714</v>
      </c>
      <c r="B342" s="275">
        <v>93</v>
      </c>
      <c r="C342" s="275" t="s">
        <v>2527</v>
      </c>
      <c r="D342" s="275" t="s">
        <v>2529</v>
      </c>
      <c r="E342" s="275" t="s">
        <v>8744</v>
      </c>
      <c r="F342" s="275" t="s">
        <v>15053</v>
      </c>
      <c r="G342" s="275" t="s">
        <v>8975</v>
      </c>
      <c r="H342" s="275" t="s">
        <v>43</v>
      </c>
      <c r="I342" s="324">
        <v>111089.78</v>
      </c>
      <c r="J342" s="324">
        <v>111089.78</v>
      </c>
      <c r="K342" s="289">
        <f t="shared" si="54"/>
        <v>0</v>
      </c>
      <c r="L342" s="289">
        <v>10099.07</v>
      </c>
      <c r="M342" s="275" t="s">
        <v>16070</v>
      </c>
      <c r="N342" s="297" t="s">
        <v>7842</v>
      </c>
      <c r="O342" s="283">
        <v>1667289</v>
      </c>
      <c r="P342" s="283" t="s">
        <v>17386</v>
      </c>
      <c r="Q342" s="283" t="s">
        <v>17387</v>
      </c>
      <c r="R342" s="283" t="s">
        <v>2622</v>
      </c>
      <c r="S342" s="283" t="s">
        <v>17388</v>
      </c>
      <c r="T342" s="283" t="s">
        <v>17389</v>
      </c>
      <c r="U342" s="283" t="s">
        <v>17390</v>
      </c>
      <c r="V342" s="283" t="s">
        <v>2623</v>
      </c>
      <c r="W342" s="341">
        <v>75000</v>
      </c>
      <c r="X342" s="341">
        <v>75000</v>
      </c>
      <c r="Y342" s="324">
        <v>0</v>
      </c>
      <c r="Z342" s="324">
        <v>0</v>
      </c>
      <c r="AA342" s="324">
        <v>0</v>
      </c>
      <c r="AB342" s="341">
        <v>37500</v>
      </c>
      <c r="AC342" s="283" t="s">
        <v>26</v>
      </c>
      <c r="AD342" s="341">
        <v>37500</v>
      </c>
      <c r="AE342" s="341">
        <v>0</v>
      </c>
      <c r="AF342" s="283" t="s">
        <v>27</v>
      </c>
      <c r="AG342" s="341">
        <v>0</v>
      </c>
      <c r="AH342" s="283" t="s">
        <v>2629</v>
      </c>
      <c r="AI342" s="283" t="s">
        <v>2630</v>
      </c>
      <c r="AJ342" s="297"/>
      <c r="AK342" s="283" t="s">
        <v>28</v>
      </c>
      <c r="AL342" s="283" t="s">
        <v>135</v>
      </c>
      <c r="AM342" s="283" t="s">
        <v>276</v>
      </c>
      <c r="AN342" s="283" t="s">
        <v>31</v>
      </c>
      <c r="AO342" s="283" t="s">
        <v>2634</v>
      </c>
      <c r="AP342" s="283" t="s">
        <v>32</v>
      </c>
      <c r="AQ342" s="283" t="s">
        <v>199</v>
      </c>
      <c r="AR342" s="283" t="s">
        <v>55</v>
      </c>
      <c r="AS342" s="403" t="s">
        <v>17262</v>
      </c>
      <c r="AT342" s="283" t="s">
        <v>15794</v>
      </c>
      <c r="AU342" s="283" t="s">
        <v>17281</v>
      </c>
      <c r="AV342" s="283" t="s">
        <v>43</v>
      </c>
      <c r="AW342" s="341">
        <v>0</v>
      </c>
      <c r="AX342" s="283" t="s">
        <v>17391</v>
      </c>
      <c r="AY342" s="283" t="s">
        <v>17392</v>
      </c>
      <c r="AZ342" s="283" t="s">
        <v>17393</v>
      </c>
      <c r="BA342" s="283" t="s">
        <v>36</v>
      </c>
      <c r="BB342" s="341">
        <v>75000</v>
      </c>
      <c r="BC342" s="283" t="s">
        <v>17172</v>
      </c>
      <c r="BD342" s="283" t="s">
        <v>17031</v>
      </c>
      <c r="BE342" s="322">
        <f t="shared" si="46"/>
        <v>323</v>
      </c>
      <c r="BF342" s="323">
        <f t="shared" si="47"/>
        <v>10.766666666666667</v>
      </c>
    </row>
    <row r="343" spans="1:58" s="353" customFormat="1" ht="15.75" customHeight="1" x14ac:dyDescent="0.25">
      <c r="A343" s="275" t="s">
        <v>11714</v>
      </c>
      <c r="B343" s="275">
        <v>93</v>
      </c>
      <c r="C343" s="275" t="s">
        <v>2527</v>
      </c>
      <c r="D343" s="275" t="s">
        <v>2559</v>
      </c>
      <c r="E343" s="275" t="s">
        <v>8717</v>
      </c>
      <c r="F343" s="275" t="s">
        <v>15064</v>
      </c>
      <c r="G343" s="275" t="s">
        <v>13987</v>
      </c>
      <c r="H343" s="275" t="s">
        <v>7456</v>
      </c>
      <c r="I343" s="371">
        <v>147031.2304</v>
      </c>
      <c r="J343" s="324">
        <v>0</v>
      </c>
      <c r="K343" s="289">
        <f t="shared" ref="K343:K344" si="55">I343-J343</f>
        <v>147031.2304</v>
      </c>
      <c r="L343" s="289">
        <v>0</v>
      </c>
      <c r="M343" s="275"/>
      <c r="N343" s="297" t="s">
        <v>7842</v>
      </c>
      <c r="O343" s="283">
        <v>1499734</v>
      </c>
      <c r="P343" s="283" t="s">
        <v>17394</v>
      </c>
      <c r="Q343" s="283" t="s">
        <v>17395</v>
      </c>
      <c r="R343" s="283" t="s">
        <v>2622</v>
      </c>
      <c r="S343" s="283" t="s">
        <v>17396</v>
      </c>
      <c r="T343" s="283" t="s">
        <v>17397</v>
      </c>
      <c r="U343" s="283" t="s">
        <v>11481</v>
      </c>
      <c r="V343" s="283" t="s">
        <v>2623</v>
      </c>
      <c r="W343" s="341">
        <v>83921.89</v>
      </c>
      <c r="X343" s="341">
        <v>108387</v>
      </c>
      <c r="Y343" s="324">
        <v>0</v>
      </c>
      <c r="Z343" s="324">
        <v>0</v>
      </c>
      <c r="AA343" s="324">
        <v>0</v>
      </c>
      <c r="AB343" s="341">
        <v>83921.89</v>
      </c>
      <c r="AC343" s="283" t="s">
        <v>50</v>
      </c>
      <c r="AD343" s="341">
        <v>41960.95</v>
      </c>
      <c r="AE343" s="341">
        <v>0</v>
      </c>
      <c r="AF343" s="283" t="s">
        <v>27</v>
      </c>
      <c r="AG343" s="341">
        <v>0</v>
      </c>
      <c r="AH343" s="283" t="s">
        <v>2629</v>
      </c>
      <c r="AI343" s="283" t="s">
        <v>2630</v>
      </c>
      <c r="AJ343" s="297"/>
      <c r="AK343" s="283" t="s">
        <v>28</v>
      </c>
      <c r="AL343" s="283" t="s">
        <v>135</v>
      </c>
      <c r="AM343" s="283" t="s">
        <v>276</v>
      </c>
      <c r="AN343" s="283" t="s">
        <v>31</v>
      </c>
      <c r="AO343" s="283" t="s">
        <v>2641</v>
      </c>
      <c r="AP343" s="283" t="s">
        <v>32</v>
      </c>
      <c r="AQ343" s="283" t="s">
        <v>216</v>
      </c>
      <c r="AR343" s="283" t="s">
        <v>34</v>
      </c>
      <c r="AS343" s="403" t="s">
        <v>17262</v>
      </c>
      <c r="AT343" s="283" t="s">
        <v>15794</v>
      </c>
      <c r="AU343" s="283" t="s">
        <v>17263</v>
      </c>
      <c r="AV343" s="283" t="s">
        <v>7456</v>
      </c>
      <c r="AW343" s="341">
        <v>0</v>
      </c>
      <c r="AX343" s="283" t="s">
        <v>17398</v>
      </c>
      <c r="AY343" s="283" t="s">
        <v>10112</v>
      </c>
      <c r="AZ343" s="283" t="s">
        <v>17399</v>
      </c>
      <c r="BA343" s="283" t="s">
        <v>36</v>
      </c>
      <c r="BB343" s="341">
        <v>83921.89</v>
      </c>
      <c r="BC343" s="283" t="s">
        <v>17172</v>
      </c>
      <c r="BD343" s="283" t="s">
        <v>17031</v>
      </c>
      <c r="BE343" s="322">
        <f t="shared" si="46"/>
        <v>323</v>
      </c>
      <c r="BF343" s="323">
        <f t="shared" si="47"/>
        <v>10.766666666666667</v>
      </c>
    </row>
    <row r="344" spans="1:58" s="353" customFormat="1" ht="15.75" customHeight="1" x14ac:dyDescent="0.25">
      <c r="A344" s="275" t="s">
        <v>11714</v>
      </c>
      <c r="B344" s="275">
        <v>93</v>
      </c>
      <c r="C344" s="275" t="s">
        <v>2527</v>
      </c>
      <c r="D344" s="275" t="s">
        <v>2530</v>
      </c>
      <c r="E344" s="275" t="s">
        <v>10541</v>
      </c>
      <c r="F344" s="275" t="s">
        <v>15053</v>
      </c>
      <c r="G344" s="275" t="s">
        <v>15558</v>
      </c>
      <c r="H344" s="275" t="s">
        <v>2509</v>
      </c>
      <c r="I344" s="325">
        <v>140180.29</v>
      </c>
      <c r="J344" s="324">
        <v>129058.87</v>
      </c>
      <c r="K344" s="289">
        <f t="shared" si="55"/>
        <v>11121.420000000013</v>
      </c>
      <c r="L344" s="289">
        <v>1000</v>
      </c>
      <c r="M344" s="275" t="s">
        <v>16066</v>
      </c>
      <c r="N344" s="297" t="s">
        <v>7842</v>
      </c>
      <c r="O344" s="283">
        <v>1526375</v>
      </c>
      <c r="P344" s="283" t="s">
        <v>17400</v>
      </c>
      <c r="Q344" s="283" t="s">
        <v>17401</v>
      </c>
      <c r="R344" s="283" t="s">
        <v>2622</v>
      </c>
      <c r="S344" s="283" t="s">
        <v>17402</v>
      </c>
      <c r="T344" s="283" t="s">
        <v>17403</v>
      </c>
      <c r="U344" s="283" t="s">
        <v>17404</v>
      </c>
      <c r="V344" s="283" t="s">
        <v>2623</v>
      </c>
      <c r="W344" s="341">
        <v>78937</v>
      </c>
      <c r="X344" s="341">
        <v>78937</v>
      </c>
      <c r="Y344" s="324">
        <v>0</v>
      </c>
      <c r="Z344" s="324">
        <v>0</v>
      </c>
      <c r="AA344" s="324">
        <v>0</v>
      </c>
      <c r="AB344" s="341">
        <v>78937</v>
      </c>
      <c r="AC344" s="283" t="s">
        <v>26</v>
      </c>
      <c r="AD344" s="341">
        <v>78937</v>
      </c>
      <c r="AE344" s="341">
        <v>0</v>
      </c>
      <c r="AF344" s="283" t="s">
        <v>27</v>
      </c>
      <c r="AG344" s="341">
        <v>0</v>
      </c>
      <c r="AH344" s="283" t="s">
        <v>2629</v>
      </c>
      <c r="AI344" s="283" t="s">
        <v>2630</v>
      </c>
      <c r="AJ344" s="297"/>
      <c r="AK344" s="283" t="s">
        <v>28</v>
      </c>
      <c r="AL344" s="283" t="s">
        <v>14227</v>
      </c>
      <c r="AM344" s="283" t="s">
        <v>136</v>
      </c>
      <c r="AN344" s="283" t="s">
        <v>31</v>
      </c>
      <c r="AO344" s="283" t="s">
        <v>2644</v>
      </c>
      <c r="AP344" s="283" t="s">
        <v>32</v>
      </c>
      <c r="AQ344" s="283" t="s">
        <v>67</v>
      </c>
      <c r="AR344" s="283" t="s">
        <v>34</v>
      </c>
      <c r="AS344" s="403" t="s">
        <v>17262</v>
      </c>
      <c r="AT344" s="283" t="s">
        <v>15794</v>
      </c>
      <c r="AU344" s="283" t="s">
        <v>17263</v>
      </c>
      <c r="AV344" s="283" t="s">
        <v>7453</v>
      </c>
      <c r="AW344" s="341">
        <v>0</v>
      </c>
      <c r="AX344" s="283" t="s">
        <v>17405</v>
      </c>
      <c r="AY344" s="283" t="s">
        <v>17406</v>
      </c>
      <c r="AZ344" s="283" t="s">
        <v>17407</v>
      </c>
      <c r="BA344" s="283" t="s">
        <v>36</v>
      </c>
      <c r="BB344" s="341">
        <v>78937</v>
      </c>
      <c r="BC344" s="283" t="s">
        <v>17172</v>
      </c>
      <c r="BD344" s="283" t="s">
        <v>17031</v>
      </c>
      <c r="BE344" s="322">
        <f t="shared" si="46"/>
        <v>323</v>
      </c>
      <c r="BF344" s="323">
        <f t="shared" si="47"/>
        <v>10.766666666666667</v>
      </c>
    </row>
    <row r="345" spans="1:58" s="353" customFormat="1" ht="15.75" customHeight="1" x14ac:dyDescent="0.25">
      <c r="A345" s="275" t="s">
        <v>11714</v>
      </c>
      <c r="B345" s="275">
        <v>82</v>
      </c>
      <c r="C345" s="275" t="s">
        <v>2527</v>
      </c>
      <c r="D345" s="275" t="s">
        <v>2553</v>
      </c>
      <c r="E345" s="275" t="s">
        <v>8717</v>
      </c>
      <c r="F345" s="275" t="s">
        <v>15053</v>
      </c>
      <c r="G345" s="275" t="s">
        <v>8975</v>
      </c>
      <c r="H345" s="275" t="s">
        <v>7456</v>
      </c>
      <c r="I345" s="287">
        <v>61596.390800000001</v>
      </c>
      <c r="J345" s="324">
        <v>0</v>
      </c>
      <c r="K345" s="289">
        <f t="shared" ref="K345:K348" si="56">I345-J345</f>
        <v>61596.390800000001</v>
      </c>
      <c r="L345" s="289">
        <v>0</v>
      </c>
      <c r="M345" s="275"/>
      <c r="N345" s="297" t="s">
        <v>7842</v>
      </c>
      <c r="O345" s="283">
        <v>1915312</v>
      </c>
      <c r="P345" s="283" t="s">
        <v>17408</v>
      </c>
      <c r="Q345" s="283" t="s">
        <v>17409</v>
      </c>
      <c r="R345" s="283" t="s">
        <v>2622</v>
      </c>
      <c r="S345" s="283" t="s">
        <v>17410</v>
      </c>
      <c r="T345" s="283" t="s">
        <v>17411</v>
      </c>
      <c r="U345" s="283" t="s">
        <v>17412</v>
      </c>
      <c r="V345" s="283" t="s">
        <v>2623</v>
      </c>
      <c r="W345" s="341">
        <v>53921.68</v>
      </c>
      <c r="X345" s="341">
        <v>53921.68</v>
      </c>
      <c r="Y345" s="324">
        <v>0</v>
      </c>
      <c r="Z345" s="324">
        <v>0</v>
      </c>
      <c r="AA345" s="324">
        <v>0</v>
      </c>
      <c r="AB345" s="341">
        <v>53921.68</v>
      </c>
      <c r="AC345" s="283" t="s">
        <v>50</v>
      </c>
      <c r="AD345" s="341">
        <v>26960.84</v>
      </c>
      <c r="AE345" s="341">
        <v>0</v>
      </c>
      <c r="AF345" s="283" t="s">
        <v>27</v>
      </c>
      <c r="AG345" s="341">
        <v>0</v>
      </c>
      <c r="AH345" s="283" t="s">
        <v>2629</v>
      </c>
      <c r="AI345" s="283" t="s">
        <v>2630</v>
      </c>
      <c r="AJ345" s="297"/>
      <c r="AK345" s="283" t="s">
        <v>28</v>
      </c>
      <c r="AL345" s="283" t="s">
        <v>44</v>
      </c>
      <c r="AM345" s="283" t="s">
        <v>13405</v>
      </c>
      <c r="AN345" s="283" t="s">
        <v>45</v>
      </c>
      <c r="AO345" s="283" t="s">
        <v>2632</v>
      </c>
      <c r="AP345" s="283" t="s">
        <v>131</v>
      </c>
      <c r="AQ345" s="283" t="s">
        <v>54</v>
      </c>
      <c r="AR345" s="283" t="s">
        <v>55</v>
      </c>
      <c r="AS345" s="403" t="s">
        <v>17262</v>
      </c>
      <c r="AT345" s="283" t="s">
        <v>15794</v>
      </c>
      <c r="AU345" s="283" t="s">
        <v>17413</v>
      </c>
      <c r="AV345" s="283" t="s">
        <v>7456</v>
      </c>
      <c r="AW345" s="341">
        <v>0</v>
      </c>
      <c r="AX345" s="283" t="s">
        <v>17414</v>
      </c>
      <c r="AY345" s="283" t="s">
        <v>17415</v>
      </c>
      <c r="AZ345" s="283" t="s">
        <v>17416</v>
      </c>
      <c r="BA345" s="283" t="s">
        <v>36</v>
      </c>
      <c r="BB345" s="341">
        <v>53921.68</v>
      </c>
      <c r="BC345" s="283" t="s">
        <v>17172</v>
      </c>
      <c r="BD345" s="283" t="s">
        <v>17031</v>
      </c>
      <c r="BE345" s="322">
        <f t="shared" si="46"/>
        <v>323</v>
      </c>
      <c r="BF345" s="323">
        <f t="shared" si="47"/>
        <v>10.766666666666667</v>
      </c>
    </row>
    <row r="346" spans="1:58" s="353" customFormat="1" ht="15.75" customHeight="1" x14ac:dyDescent="0.25">
      <c r="A346" s="275" t="s">
        <v>11714</v>
      </c>
      <c r="B346" s="275">
        <v>93</v>
      </c>
      <c r="C346" s="275" t="s">
        <v>2527</v>
      </c>
      <c r="D346" s="275" t="s">
        <v>2530</v>
      </c>
      <c r="E346" s="275" t="s">
        <v>10541</v>
      </c>
      <c r="F346" s="275" t="s">
        <v>15053</v>
      </c>
      <c r="G346" s="275" t="s">
        <v>15558</v>
      </c>
      <c r="H346" s="275" t="s">
        <v>7456</v>
      </c>
      <c r="I346" s="371">
        <v>19285.467800000002</v>
      </c>
      <c r="J346" s="324">
        <v>0</v>
      </c>
      <c r="K346" s="289">
        <f t="shared" si="56"/>
        <v>19285.467800000002</v>
      </c>
      <c r="L346" s="289">
        <v>0</v>
      </c>
      <c r="M346" s="275"/>
      <c r="N346" s="297" t="s">
        <v>7842</v>
      </c>
      <c r="O346" s="283">
        <v>1797491</v>
      </c>
      <c r="P346" s="283" t="s">
        <v>17417</v>
      </c>
      <c r="Q346" s="283" t="s">
        <v>17418</v>
      </c>
      <c r="R346" s="283" t="s">
        <v>2622</v>
      </c>
      <c r="S346" s="283" t="s">
        <v>17419</v>
      </c>
      <c r="T346" s="283" t="s">
        <v>17420</v>
      </c>
      <c r="U346" s="283" t="s">
        <v>17421</v>
      </c>
      <c r="V346" s="283" t="s">
        <v>2623</v>
      </c>
      <c r="W346" s="341">
        <v>15462</v>
      </c>
      <c r="X346" s="341">
        <v>15462</v>
      </c>
      <c r="Y346" s="324">
        <v>0</v>
      </c>
      <c r="Z346" s="324">
        <v>0</v>
      </c>
      <c r="AA346" s="324">
        <v>0</v>
      </c>
      <c r="AB346" s="341">
        <v>15462</v>
      </c>
      <c r="AC346" s="283" t="s">
        <v>50</v>
      </c>
      <c r="AD346" s="341">
        <v>7731</v>
      </c>
      <c r="AE346" s="341">
        <v>0</v>
      </c>
      <c r="AF346" s="283" t="s">
        <v>27</v>
      </c>
      <c r="AG346" s="341">
        <v>0</v>
      </c>
      <c r="AH346" s="283" t="s">
        <v>2629</v>
      </c>
      <c r="AI346" s="283" t="s">
        <v>2630</v>
      </c>
      <c r="AJ346" s="297"/>
      <c r="AK346" s="283" t="s">
        <v>28</v>
      </c>
      <c r="AL346" s="283" t="s">
        <v>135</v>
      </c>
      <c r="AM346" s="283" t="s">
        <v>12630</v>
      </c>
      <c r="AN346" s="283" t="s">
        <v>31</v>
      </c>
      <c r="AO346" s="283" t="s">
        <v>2632</v>
      </c>
      <c r="AP346" s="283" t="s">
        <v>131</v>
      </c>
      <c r="AQ346" s="283" t="s">
        <v>2853</v>
      </c>
      <c r="AR346" s="283" t="s">
        <v>34</v>
      </c>
      <c r="AS346" s="403" t="s">
        <v>17262</v>
      </c>
      <c r="AT346" s="283" t="s">
        <v>15794</v>
      </c>
      <c r="AU346" s="283" t="s">
        <v>17413</v>
      </c>
      <c r="AV346" s="283" t="s">
        <v>7456</v>
      </c>
      <c r="AW346" s="341">
        <v>0</v>
      </c>
      <c r="AX346" s="283" t="s">
        <v>17422</v>
      </c>
      <c r="AY346" s="283" t="s">
        <v>11580</v>
      </c>
      <c r="AZ346" s="283" t="s">
        <v>17423</v>
      </c>
      <c r="BA346" s="283" t="s">
        <v>36</v>
      </c>
      <c r="BB346" s="341">
        <v>15462</v>
      </c>
      <c r="BC346" s="283" t="s">
        <v>17172</v>
      </c>
      <c r="BD346" s="283" t="s">
        <v>17031</v>
      </c>
      <c r="BE346" s="322">
        <f t="shared" si="46"/>
        <v>323</v>
      </c>
      <c r="BF346" s="323">
        <f t="shared" si="47"/>
        <v>10.766666666666667</v>
      </c>
    </row>
    <row r="347" spans="1:58" s="353" customFormat="1" ht="15.75" customHeight="1" x14ac:dyDescent="0.25">
      <c r="A347" s="275" t="s">
        <v>11714</v>
      </c>
      <c r="B347" s="275">
        <v>93</v>
      </c>
      <c r="C347" s="275" t="s">
        <v>2527</v>
      </c>
      <c r="D347" s="275" t="s">
        <v>2530</v>
      </c>
      <c r="E347" s="275" t="s">
        <v>10541</v>
      </c>
      <c r="F347" s="275" t="s">
        <v>15053</v>
      </c>
      <c r="G347" s="275" t="s">
        <v>15558</v>
      </c>
      <c r="H347" s="275" t="s">
        <v>7456</v>
      </c>
      <c r="I347" s="371">
        <v>52048.035000000003</v>
      </c>
      <c r="J347" s="324">
        <v>0</v>
      </c>
      <c r="K347" s="289">
        <f t="shared" si="56"/>
        <v>52048.035000000003</v>
      </c>
      <c r="L347" s="289">
        <v>0</v>
      </c>
      <c r="M347" s="275"/>
      <c r="N347" s="297" t="s">
        <v>7842</v>
      </c>
      <c r="O347" s="283">
        <v>1427381</v>
      </c>
      <c r="P347" s="283" t="s">
        <v>17424</v>
      </c>
      <c r="Q347" s="283" t="s">
        <v>17425</v>
      </c>
      <c r="R347" s="283" t="s">
        <v>2622</v>
      </c>
      <c r="S347" s="283" t="s">
        <v>17426</v>
      </c>
      <c r="T347" s="283" t="s">
        <v>17427</v>
      </c>
      <c r="U347" s="283" t="s">
        <v>17428</v>
      </c>
      <c r="V347" s="283" t="s">
        <v>2623</v>
      </c>
      <c r="W347" s="341">
        <v>30985</v>
      </c>
      <c r="X347" s="341">
        <v>30985</v>
      </c>
      <c r="Y347" s="324">
        <v>0</v>
      </c>
      <c r="Z347" s="324">
        <v>0</v>
      </c>
      <c r="AA347" s="324">
        <v>0</v>
      </c>
      <c r="AB347" s="341">
        <v>30985</v>
      </c>
      <c r="AC347" s="283" t="s">
        <v>50</v>
      </c>
      <c r="AD347" s="341">
        <v>15492.5</v>
      </c>
      <c r="AE347" s="341">
        <v>0</v>
      </c>
      <c r="AF347" s="283" t="s">
        <v>27</v>
      </c>
      <c r="AG347" s="341">
        <v>0</v>
      </c>
      <c r="AH347" s="283" t="s">
        <v>2629</v>
      </c>
      <c r="AI347" s="283" t="s">
        <v>2630</v>
      </c>
      <c r="AJ347" s="297"/>
      <c r="AK347" s="283" t="s">
        <v>28</v>
      </c>
      <c r="AL347" s="283" t="s">
        <v>135</v>
      </c>
      <c r="AM347" s="283" t="s">
        <v>12630</v>
      </c>
      <c r="AN347" s="283" t="s">
        <v>31</v>
      </c>
      <c r="AO347" s="283" t="s">
        <v>2634</v>
      </c>
      <c r="AP347" s="283" t="s">
        <v>32</v>
      </c>
      <c r="AQ347" s="283" t="s">
        <v>1145</v>
      </c>
      <c r="AR347" s="283" t="s">
        <v>34</v>
      </c>
      <c r="AS347" s="403" t="s">
        <v>17262</v>
      </c>
      <c r="AT347" s="283" t="s">
        <v>15794</v>
      </c>
      <c r="AU347" s="283" t="s">
        <v>17263</v>
      </c>
      <c r="AV347" s="283" t="s">
        <v>7456</v>
      </c>
      <c r="AW347" s="341">
        <v>0</v>
      </c>
      <c r="AX347" s="283" t="s">
        <v>17429</v>
      </c>
      <c r="AY347" s="283" t="s">
        <v>17430</v>
      </c>
      <c r="AZ347" s="283" t="s">
        <v>17431</v>
      </c>
      <c r="BA347" s="283" t="s">
        <v>36</v>
      </c>
      <c r="BB347" s="341">
        <v>30985</v>
      </c>
      <c r="BC347" s="283" t="s">
        <v>17172</v>
      </c>
      <c r="BD347" s="283" t="s">
        <v>17031</v>
      </c>
      <c r="BE347" s="322">
        <f t="shared" si="46"/>
        <v>323</v>
      </c>
      <c r="BF347" s="323">
        <f t="shared" si="47"/>
        <v>10.766666666666667</v>
      </c>
    </row>
    <row r="348" spans="1:58" s="353" customFormat="1" ht="15.75" customHeight="1" x14ac:dyDescent="0.25">
      <c r="A348" s="275" t="s">
        <v>11714</v>
      </c>
      <c r="B348" s="275">
        <v>93</v>
      </c>
      <c r="C348" s="275" t="s">
        <v>2527</v>
      </c>
      <c r="D348" s="275" t="s">
        <v>2536</v>
      </c>
      <c r="E348" s="275" t="s">
        <v>11243</v>
      </c>
      <c r="F348" s="275" t="s">
        <v>15064</v>
      </c>
      <c r="G348" s="275" t="s">
        <v>13987</v>
      </c>
      <c r="H348" s="275" t="s">
        <v>2509</v>
      </c>
      <c r="I348" s="325">
        <v>59801.73</v>
      </c>
      <c r="J348" s="324">
        <v>56650</v>
      </c>
      <c r="K348" s="289">
        <f t="shared" si="56"/>
        <v>3151.7300000000032</v>
      </c>
      <c r="L348" s="289">
        <v>0</v>
      </c>
      <c r="M348" s="275"/>
      <c r="N348" s="297" t="s">
        <v>7842</v>
      </c>
      <c r="O348" s="283">
        <v>1921729</v>
      </c>
      <c r="P348" s="283" t="s">
        <v>17432</v>
      </c>
      <c r="Q348" s="283" t="s">
        <v>12394</v>
      </c>
      <c r="R348" s="283" t="s">
        <v>2622</v>
      </c>
      <c r="S348" s="283" t="s">
        <v>17433</v>
      </c>
      <c r="T348" s="283" t="s">
        <v>17434</v>
      </c>
      <c r="U348" s="283" t="s">
        <v>12596</v>
      </c>
      <c r="V348" s="283" t="s">
        <v>2623</v>
      </c>
      <c r="W348" s="341">
        <v>51500</v>
      </c>
      <c r="X348" s="341">
        <v>65000</v>
      </c>
      <c r="Y348" s="324">
        <v>0</v>
      </c>
      <c r="Z348" s="324">
        <v>0</v>
      </c>
      <c r="AA348" s="324">
        <v>0</v>
      </c>
      <c r="AB348" s="341">
        <v>51500</v>
      </c>
      <c r="AC348" s="283" t="s">
        <v>26</v>
      </c>
      <c r="AD348" s="341">
        <v>51500</v>
      </c>
      <c r="AE348" s="341">
        <v>0</v>
      </c>
      <c r="AF348" s="283" t="s">
        <v>27</v>
      </c>
      <c r="AG348" s="341">
        <v>0</v>
      </c>
      <c r="AH348" s="283" t="s">
        <v>2629</v>
      </c>
      <c r="AI348" s="283" t="s">
        <v>2630</v>
      </c>
      <c r="AJ348" s="297"/>
      <c r="AK348" s="283" t="s">
        <v>28</v>
      </c>
      <c r="AL348" s="283" t="s">
        <v>44</v>
      </c>
      <c r="AM348" s="283" t="s">
        <v>298</v>
      </c>
      <c r="AN348" s="283" t="s">
        <v>31</v>
      </c>
      <c r="AO348" s="283" t="s">
        <v>2632</v>
      </c>
      <c r="AP348" s="283" t="s">
        <v>131</v>
      </c>
      <c r="AQ348" s="283" t="s">
        <v>77</v>
      </c>
      <c r="AR348" s="283" t="s">
        <v>34</v>
      </c>
      <c r="AS348" s="403" t="s">
        <v>17262</v>
      </c>
      <c r="AT348" s="283" t="s">
        <v>15794</v>
      </c>
      <c r="AU348" s="283" t="s">
        <v>17366</v>
      </c>
      <c r="AV348" s="283" t="s">
        <v>7453</v>
      </c>
      <c r="AW348" s="341">
        <v>11600</v>
      </c>
      <c r="AX348" s="283" t="s">
        <v>17435</v>
      </c>
      <c r="AY348" s="283" t="s">
        <v>17436</v>
      </c>
      <c r="AZ348" s="283" t="s">
        <v>17437</v>
      </c>
      <c r="BA348" s="283" t="s">
        <v>36</v>
      </c>
      <c r="BB348" s="341">
        <v>51500</v>
      </c>
      <c r="BC348" s="283" t="s">
        <v>17172</v>
      </c>
      <c r="BD348" s="283" t="s">
        <v>17031</v>
      </c>
      <c r="BE348" s="322">
        <f t="shared" si="46"/>
        <v>323</v>
      </c>
      <c r="BF348" s="323">
        <f t="shared" si="47"/>
        <v>10.766666666666667</v>
      </c>
    </row>
    <row r="349" spans="1:58" s="353" customFormat="1" ht="15.75" customHeight="1" x14ac:dyDescent="0.25">
      <c r="A349" s="275" t="s">
        <v>11714</v>
      </c>
      <c r="B349" s="275">
        <v>93</v>
      </c>
      <c r="C349" s="275" t="s">
        <v>2527</v>
      </c>
      <c r="D349" s="275" t="s">
        <v>2536</v>
      </c>
      <c r="E349" s="275" t="s">
        <v>17456</v>
      </c>
      <c r="F349" s="275" t="s">
        <v>15053</v>
      </c>
      <c r="G349" s="275" t="s">
        <v>17457</v>
      </c>
      <c r="H349" s="275" t="s">
        <v>7456</v>
      </c>
      <c r="I349" s="371">
        <v>11430.566799999999</v>
      </c>
      <c r="J349" s="324">
        <v>0</v>
      </c>
      <c r="K349" s="289">
        <f t="shared" ref="K349:K350" si="57">I349-J349</f>
        <v>11430.566799999999</v>
      </c>
      <c r="L349" s="289">
        <v>0</v>
      </c>
      <c r="M349" s="275"/>
      <c r="N349" s="297" t="s">
        <v>7842</v>
      </c>
      <c r="O349" s="283">
        <v>1890220</v>
      </c>
      <c r="P349" s="283" t="s">
        <v>17438</v>
      </c>
      <c r="Q349" s="283" t="s">
        <v>17439</v>
      </c>
      <c r="R349" s="283" t="s">
        <v>2622</v>
      </c>
      <c r="S349" s="283" t="s">
        <v>17440</v>
      </c>
      <c r="T349" s="283" t="s">
        <v>17441</v>
      </c>
      <c r="U349" s="283" t="s">
        <v>11039</v>
      </c>
      <c r="V349" s="283" t="s">
        <v>2623</v>
      </c>
      <c r="W349" s="341">
        <v>10000</v>
      </c>
      <c r="X349" s="341">
        <v>10000</v>
      </c>
      <c r="Y349" s="324">
        <v>0</v>
      </c>
      <c r="Z349" s="324">
        <v>0</v>
      </c>
      <c r="AA349" s="324">
        <v>0</v>
      </c>
      <c r="AB349" s="341">
        <v>10000</v>
      </c>
      <c r="AC349" s="283" t="s">
        <v>50</v>
      </c>
      <c r="AD349" s="341">
        <v>5000</v>
      </c>
      <c r="AE349" s="341">
        <v>0</v>
      </c>
      <c r="AF349" s="283" t="s">
        <v>27</v>
      </c>
      <c r="AG349" s="341">
        <v>0</v>
      </c>
      <c r="AH349" s="283" t="s">
        <v>2629</v>
      </c>
      <c r="AI349" s="283" t="s">
        <v>2630</v>
      </c>
      <c r="AJ349" s="297"/>
      <c r="AK349" s="283" t="s">
        <v>28</v>
      </c>
      <c r="AL349" s="283" t="s">
        <v>44</v>
      </c>
      <c r="AM349" s="283" t="s">
        <v>298</v>
      </c>
      <c r="AN349" s="283" t="s">
        <v>31</v>
      </c>
      <c r="AO349" s="283" t="s">
        <v>2632</v>
      </c>
      <c r="AP349" s="283" t="s">
        <v>139</v>
      </c>
      <c r="AQ349" s="283" t="s">
        <v>77</v>
      </c>
      <c r="AR349" s="283" t="s">
        <v>34</v>
      </c>
      <c r="AS349" s="403" t="s">
        <v>17262</v>
      </c>
      <c r="AT349" s="283" t="s">
        <v>15794</v>
      </c>
      <c r="AU349" s="283" t="s">
        <v>17263</v>
      </c>
      <c r="AV349" s="283" t="s">
        <v>7456</v>
      </c>
      <c r="AW349" s="341">
        <v>0</v>
      </c>
      <c r="AX349" s="283" t="s">
        <v>17442</v>
      </c>
      <c r="AY349" s="283" t="s">
        <v>17443</v>
      </c>
      <c r="AZ349" s="283" t="s">
        <v>17444</v>
      </c>
      <c r="BA349" s="283" t="s">
        <v>36</v>
      </c>
      <c r="BB349" s="341">
        <v>10000</v>
      </c>
      <c r="BC349" s="283" t="s">
        <v>17172</v>
      </c>
      <c r="BD349" s="283" t="s">
        <v>17031</v>
      </c>
      <c r="BE349" s="322">
        <f t="shared" si="46"/>
        <v>323</v>
      </c>
      <c r="BF349" s="323">
        <f t="shared" si="47"/>
        <v>10.766666666666667</v>
      </c>
    </row>
    <row r="350" spans="1:58" s="353" customFormat="1" ht="15.75" customHeight="1" x14ac:dyDescent="0.25">
      <c r="A350" s="275" t="s">
        <v>11714</v>
      </c>
      <c r="B350" s="275">
        <v>93</v>
      </c>
      <c r="C350" s="275" t="s">
        <v>2527</v>
      </c>
      <c r="D350" s="275" t="s">
        <v>2564</v>
      </c>
      <c r="E350" s="275" t="s">
        <v>16678</v>
      </c>
      <c r="F350" s="275" t="s">
        <v>15053</v>
      </c>
      <c r="G350" s="275" t="s">
        <v>8711</v>
      </c>
      <c r="H350" s="275" t="s">
        <v>7456</v>
      </c>
      <c r="I350" s="371">
        <v>4197.91</v>
      </c>
      <c r="J350" s="324">
        <v>0</v>
      </c>
      <c r="K350" s="289">
        <f t="shared" si="57"/>
        <v>4197.91</v>
      </c>
      <c r="L350" s="289">
        <v>0</v>
      </c>
      <c r="M350" s="275"/>
      <c r="N350" s="297" t="s">
        <v>7842</v>
      </c>
      <c r="O350" s="283">
        <v>1734653</v>
      </c>
      <c r="P350" s="283" t="s">
        <v>17445</v>
      </c>
      <c r="Q350" s="283" t="s">
        <v>17446</v>
      </c>
      <c r="R350" s="283" t="s">
        <v>2622</v>
      </c>
      <c r="S350" s="283" t="s">
        <v>17447</v>
      </c>
      <c r="T350" s="283" t="s">
        <v>17448</v>
      </c>
      <c r="U350" s="283" t="s">
        <v>17449</v>
      </c>
      <c r="V350" s="283" t="s">
        <v>2623</v>
      </c>
      <c r="W350" s="341">
        <v>63000</v>
      </c>
      <c r="X350" s="341">
        <v>63000</v>
      </c>
      <c r="Y350" s="324">
        <v>0</v>
      </c>
      <c r="Z350" s="324">
        <v>0</v>
      </c>
      <c r="AA350" s="324">
        <v>0</v>
      </c>
      <c r="AB350" s="341">
        <v>63000</v>
      </c>
      <c r="AC350" s="283" t="s">
        <v>50</v>
      </c>
      <c r="AD350" s="341">
        <v>31500</v>
      </c>
      <c r="AE350" s="341">
        <v>0</v>
      </c>
      <c r="AF350" s="283" t="s">
        <v>27</v>
      </c>
      <c r="AG350" s="341">
        <v>0</v>
      </c>
      <c r="AH350" s="283" t="s">
        <v>2629</v>
      </c>
      <c r="AI350" s="283" t="s">
        <v>2630</v>
      </c>
      <c r="AJ350" s="297"/>
      <c r="AK350" s="283" t="s">
        <v>28</v>
      </c>
      <c r="AL350" s="283" t="s">
        <v>44</v>
      </c>
      <c r="AM350" s="283" t="s">
        <v>503</v>
      </c>
      <c r="AN350" s="283" t="s">
        <v>31</v>
      </c>
      <c r="AO350" s="283" t="s">
        <v>2644</v>
      </c>
      <c r="AP350" s="283" t="s">
        <v>32</v>
      </c>
      <c r="AQ350" s="283" t="s">
        <v>292</v>
      </c>
      <c r="AR350" s="283" t="s">
        <v>34</v>
      </c>
      <c r="AS350" s="403" t="s">
        <v>17262</v>
      </c>
      <c r="AT350" s="283" t="s">
        <v>15794</v>
      </c>
      <c r="AU350" s="283" t="s">
        <v>17263</v>
      </c>
      <c r="AV350" s="283" t="s">
        <v>7456</v>
      </c>
      <c r="AW350" s="341">
        <v>0</v>
      </c>
      <c r="AX350" s="283" t="s">
        <v>17450</v>
      </c>
      <c r="AY350" s="283" t="s">
        <v>17451</v>
      </c>
      <c r="AZ350" s="283" t="s">
        <v>17452</v>
      </c>
      <c r="BA350" s="283" t="s">
        <v>36</v>
      </c>
      <c r="BB350" s="341">
        <v>63000</v>
      </c>
      <c r="BC350" s="283" t="s">
        <v>17172</v>
      </c>
      <c r="BD350" s="283" t="s">
        <v>17031</v>
      </c>
      <c r="BE350" s="322">
        <f t="shared" si="46"/>
        <v>323</v>
      </c>
      <c r="BF350" s="323">
        <f t="shared" si="47"/>
        <v>10.766666666666667</v>
      </c>
    </row>
    <row r="351" spans="1:58" ht="15.75" customHeight="1" x14ac:dyDescent="0.25">
      <c r="A351" s="275" t="s">
        <v>12201</v>
      </c>
      <c r="B351" s="275">
        <v>82</v>
      </c>
      <c r="C351" s="275" t="s">
        <v>2527</v>
      </c>
      <c r="D351" s="275" t="s">
        <v>17699</v>
      </c>
      <c r="E351" s="275" t="s">
        <v>8717</v>
      </c>
      <c r="F351" s="275" t="s">
        <v>15053</v>
      </c>
      <c r="G351" s="275" t="s">
        <v>15059</v>
      </c>
      <c r="H351" s="275" t="s">
        <v>7456</v>
      </c>
      <c r="I351" s="324">
        <v>49055.79</v>
      </c>
      <c r="J351" s="324">
        <v>0</v>
      </c>
      <c r="K351" s="289">
        <f>I351-J351</f>
        <v>49055.79</v>
      </c>
      <c r="L351" s="289">
        <v>0</v>
      </c>
      <c r="M351" s="275"/>
      <c r="N351" s="297" t="s">
        <v>9686</v>
      </c>
      <c r="O351" s="283">
        <v>611227</v>
      </c>
      <c r="P351" s="283" t="s">
        <v>17460</v>
      </c>
      <c r="Q351" s="283" t="s">
        <v>17491</v>
      </c>
      <c r="R351" s="283" t="s">
        <v>2622</v>
      </c>
      <c r="S351" s="283" t="s">
        <v>17522</v>
      </c>
      <c r="T351" s="283" t="s">
        <v>17548</v>
      </c>
      <c r="U351" s="283" t="s">
        <v>17577</v>
      </c>
      <c r="V351" s="283" t="s">
        <v>2623</v>
      </c>
      <c r="W351" s="341">
        <v>17937</v>
      </c>
      <c r="X351" s="341">
        <v>17937</v>
      </c>
      <c r="Y351" s="324">
        <v>0</v>
      </c>
      <c r="Z351" s="324">
        <v>0</v>
      </c>
      <c r="AA351" s="324">
        <v>0</v>
      </c>
      <c r="AB351" s="341">
        <v>17937</v>
      </c>
      <c r="AC351" s="283" t="s">
        <v>50</v>
      </c>
      <c r="AD351" s="341">
        <v>8968.5</v>
      </c>
      <c r="AE351" s="341">
        <v>1724.03</v>
      </c>
      <c r="AF351" s="283" t="s">
        <v>27</v>
      </c>
      <c r="AG351" s="341">
        <v>0</v>
      </c>
      <c r="AH351" s="283" t="s">
        <v>2624</v>
      </c>
      <c r="AI351" s="283" t="s">
        <v>2630</v>
      </c>
      <c r="AJ351" s="297"/>
      <c r="AK351" s="283" t="s">
        <v>28</v>
      </c>
      <c r="AL351" s="283" t="s">
        <v>44</v>
      </c>
      <c r="AM351" s="283" t="s">
        <v>12630</v>
      </c>
      <c r="AN351" s="283" t="s">
        <v>87</v>
      </c>
      <c r="AO351" s="283" t="s">
        <v>2645</v>
      </c>
      <c r="AP351" s="283" t="s">
        <v>32</v>
      </c>
      <c r="AQ351" s="283" t="s">
        <v>145</v>
      </c>
      <c r="AR351" s="283" t="s">
        <v>34</v>
      </c>
      <c r="AS351" s="403" t="s">
        <v>17262</v>
      </c>
      <c r="AT351" s="283" t="s">
        <v>15794</v>
      </c>
      <c r="AU351" s="283" t="s">
        <v>17600</v>
      </c>
      <c r="AV351" s="283" t="s">
        <v>14196</v>
      </c>
      <c r="AW351" s="341">
        <v>0</v>
      </c>
      <c r="AX351" s="283" t="s">
        <v>17607</v>
      </c>
      <c r="AY351" s="283" t="s">
        <v>17638</v>
      </c>
      <c r="AZ351" s="283" t="s">
        <v>17668</v>
      </c>
      <c r="BA351" s="283" t="s">
        <v>36</v>
      </c>
      <c r="BB351" s="341">
        <v>17937</v>
      </c>
      <c r="BC351" s="283" t="s">
        <v>17638</v>
      </c>
      <c r="BD351" s="283" t="s">
        <v>17600</v>
      </c>
      <c r="BE351" s="322">
        <f t="shared" si="46"/>
        <v>3013</v>
      </c>
      <c r="BF351" s="323">
        <f t="shared" si="47"/>
        <v>100.43333333333334</v>
      </c>
    </row>
    <row r="352" spans="1:58" ht="15.75" customHeight="1" x14ac:dyDescent="0.25">
      <c r="A352" s="275" t="s">
        <v>12201</v>
      </c>
      <c r="B352" s="275">
        <v>82</v>
      </c>
      <c r="C352" s="275" t="s">
        <v>2527</v>
      </c>
      <c r="D352" s="275" t="s">
        <v>11925</v>
      </c>
      <c r="E352" s="275" t="s">
        <v>8717</v>
      </c>
      <c r="F352" s="275" t="s">
        <v>15064</v>
      </c>
      <c r="G352" s="275" t="s">
        <v>13987</v>
      </c>
      <c r="H352" s="275" t="s">
        <v>7838</v>
      </c>
      <c r="I352" s="324">
        <v>100514.78</v>
      </c>
      <c r="J352" s="324">
        <v>100514.78</v>
      </c>
      <c r="K352" s="289">
        <f t="shared" ref="K352:K383" si="58">I352-J352</f>
        <v>0</v>
      </c>
      <c r="L352" s="289">
        <v>20102.96</v>
      </c>
      <c r="M352" s="275" t="s">
        <v>16071</v>
      </c>
      <c r="N352" s="297" t="s">
        <v>9686</v>
      </c>
      <c r="O352" s="283">
        <v>1209447</v>
      </c>
      <c r="P352" s="283" t="s">
        <v>17461</v>
      </c>
      <c r="Q352" s="283" t="s">
        <v>17492</v>
      </c>
      <c r="R352" s="283" t="s">
        <v>2622</v>
      </c>
      <c r="S352" s="283" t="s">
        <v>17523</v>
      </c>
      <c r="T352" s="283" t="s">
        <v>17549</v>
      </c>
      <c r="U352" s="283" t="s">
        <v>17578</v>
      </c>
      <c r="V352" s="283" t="s">
        <v>2623</v>
      </c>
      <c r="W352" s="341">
        <v>101461.08</v>
      </c>
      <c r="X352" s="341">
        <v>120787</v>
      </c>
      <c r="Y352" s="324">
        <v>0</v>
      </c>
      <c r="Z352" s="324">
        <v>0</v>
      </c>
      <c r="AA352" s="324">
        <v>0</v>
      </c>
      <c r="AB352" s="341">
        <v>101461.08</v>
      </c>
      <c r="AC352" s="283" t="s">
        <v>50</v>
      </c>
      <c r="AD352" s="341">
        <v>50730.54</v>
      </c>
      <c r="AE352" s="341">
        <v>11134.1</v>
      </c>
      <c r="AF352" s="283" t="s">
        <v>27</v>
      </c>
      <c r="AG352" s="341">
        <v>0</v>
      </c>
      <c r="AH352" s="283" t="s">
        <v>2629</v>
      </c>
      <c r="AI352" s="283" t="s">
        <v>2625</v>
      </c>
      <c r="AJ352" s="283" t="s">
        <v>2626</v>
      </c>
      <c r="AK352" s="283" t="s">
        <v>28</v>
      </c>
      <c r="AL352" s="283" t="s">
        <v>135</v>
      </c>
      <c r="AM352" s="283" t="s">
        <v>12630</v>
      </c>
      <c r="AN352" s="283" t="s">
        <v>45</v>
      </c>
      <c r="AO352" s="283" t="s">
        <v>2644</v>
      </c>
      <c r="AP352" s="283" t="s">
        <v>32</v>
      </c>
      <c r="AQ352" s="283" t="s">
        <v>712</v>
      </c>
      <c r="AR352" s="283" t="s">
        <v>34</v>
      </c>
      <c r="AS352" s="403" t="s">
        <v>17262</v>
      </c>
      <c r="AT352" s="283" t="s">
        <v>15794</v>
      </c>
      <c r="AU352" s="283" t="s">
        <v>17600</v>
      </c>
      <c r="AV352" s="283" t="s">
        <v>13915</v>
      </c>
      <c r="AW352" s="341">
        <v>0</v>
      </c>
      <c r="AX352" s="283" t="s">
        <v>17608</v>
      </c>
      <c r="AY352" s="283" t="s">
        <v>17639</v>
      </c>
      <c r="AZ352" s="283" t="s">
        <v>17669</v>
      </c>
      <c r="BA352" s="283" t="s">
        <v>36</v>
      </c>
      <c r="BB352" s="341">
        <v>101461.08</v>
      </c>
      <c r="BC352" s="283" t="s">
        <v>17639</v>
      </c>
      <c r="BD352" s="283" t="s">
        <v>17600</v>
      </c>
      <c r="BE352" s="322">
        <f t="shared" si="46"/>
        <v>1890</v>
      </c>
      <c r="BF352" s="323">
        <f t="shared" si="47"/>
        <v>63</v>
      </c>
    </row>
    <row r="353" spans="1:58" ht="15.75" customHeight="1" x14ac:dyDescent="0.25">
      <c r="A353" s="275" t="s">
        <v>12201</v>
      </c>
      <c r="B353" s="275">
        <v>93</v>
      </c>
      <c r="C353" s="275" t="s">
        <v>2527</v>
      </c>
      <c r="D353" s="275" t="s">
        <v>2577</v>
      </c>
      <c r="E353" s="275" t="s">
        <v>10541</v>
      </c>
      <c r="F353" s="275" t="s">
        <v>15053</v>
      </c>
      <c r="G353" s="275" t="s">
        <v>15558</v>
      </c>
      <c r="H353" s="275" t="s">
        <v>7456</v>
      </c>
      <c r="I353" s="324">
        <v>114199.8</v>
      </c>
      <c r="J353" s="324">
        <v>0</v>
      </c>
      <c r="K353" s="289">
        <f t="shared" si="58"/>
        <v>114199.8</v>
      </c>
      <c r="L353" s="289">
        <v>0</v>
      </c>
      <c r="M353" s="275"/>
      <c r="N353" s="297" t="s">
        <v>7842</v>
      </c>
      <c r="O353" s="283">
        <v>1376012</v>
      </c>
      <c r="P353" s="283" t="s">
        <v>17462</v>
      </c>
      <c r="Q353" s="283" t="s">
        <v>17493</v>
      </c>
      <c r="R353" s="283" t="s">
        <v>2622</v>
      </c>
      <c r="S353" s="283" t="s">
        <v>17524</v>
      </c>
      <c r="T353" s="283" t="s">
        <v>17550</v>
      </c>
      <c r="U353" s="283" t="s">
        <v>9925</v>
      </c>
      <c r="V353" s="283" t="s">
        <v>2623</v>
      </c>
      <c r="W353" s="341">
        <v>53185.45</v>
      </c>
      <c r="X353" s="341">
        <v>53185.45</v>
      </c>
      <c r="Y353" s="324">
        <v>0</v>
      </c>
      <c r="Z353" s="324">
        <v>0</v>
      </c>
      <c r="AA353" s="324">
        <v>0</v>
      </c>
      <c r="AB353" s="341">
        <v>53185.45</v>
      </c>
      <c r="AC353" s="283" t="s">
        <v>50</v>
      </c>
      <c r="AD353" s="341">
        <v>26592.73</v>
      </c>
      <c r="AE353" s="341">
        <v>0</v>
      </c>
      <c r="AF353" s="283" t="s">
        <v>27</v>
      </c>
      <c r="AG353" s="341">
        <v>0</v>
      </c>
      <c r="AH353" s="283" t="s">
        <v>2629</v>
      </c>
      <c r="AI353" s="283" t="s">
        <v>2630</v>
      </c>
      <c r="AJ353" s="297"/>
      <c r="AK353" s="283" t="s">
        <v>28</v>
      </c>
      <c r="AL353" s="283" t="s">
        <v>135</v>
      </c>
      <c r="AM353" s="283" t="s">
        <v>12630</v>
      </c>
      <c r="AN353" s="283" t="s">
        <v>127</v>
      </c>
      <c r="AO353" s="283" t="s">
        <v>2627</v>
      </c>
      <c r="AP353" s="283" t="s">
        <v>32</v>
      </c>
      <c r="AQ353" s="283" t="s">
        <v>160</v>
      </c>
      <c r="AR353" s="283" t="s">
        <v>55</v>
      </c>
      <c r="AS353" s="403" t="s">
        <v>17262</v>
      </c>
      <c r="AT353" s="283" t="s">
        <v>15794</v>
      </c>
      <c r="AU353" s="283" t="s">
        <v>17601</v>
      </c>
      <c r="AV353" s="283" t="s">
        <v>13534</v>
      </c>
      <c r="AW353" s="341">
        <v>0</v>
      </c>
      <c r="AX353" s="283" t="s">
        <v>17609</v>
      </c>
      <c r="AY353" s="283" t="s">
        <v>17640</v>
      </c>
      <c r="AZ353" s="283" t="s">
        <v>17670</v>
      </c>
      <c r="BA353" s="283" t="s">
        <v>36</v>
      </c>
      <c r="BB353" s="341">
        <v>53185.45</v>
      </c>
      <c r="BC353" s="283" t="s">
        <v>17640</v>
      </c>
      <c r="BD353" s="283" t="s">
        <v>17601</v>
      </c>
      <c r="BE353" s="322">
        <f t="shared" si="46"/>
        <v>1386</v>
      </c>
      <c r="BF353" s="323">
        <f t="shared" si="47"/>
        <v>46.2</v>
      </c>
    </row>
    <row r="354" spans="1:58" ht="15.75" customHeight="1" x14ac:dyDescent="0.25">
      <c r="A354" s="275" t="s">
        <v>12201</v>
      </c>
      <c r="B354" s="275">
        <v>93</v>
      </c>
      <c r="C354" s="275" t="s">
        <v>2527</v>
      </c>
      <c r="D354" s="275" t="s">
        <v>2529</v>
      </c>
      <c r="E354" s="275" t="s">
        <v>16678</v>
      </c>
      <c r="F354" s="275" t="s">
        <v>8718</v>
      </c>
      <c r="G354" s="275" t="s">
        <v>8718</v>
      </c>
      <c r="H354" s="275" t="s">
        <v>7456</v>
      </c>
      <c r="I354" s="324">
        <v>111719.44</v>
      </c>
      <c r="J354" s="324">
        <v>0</v>
      </c>
      <c r="K354" s="289">
        <f t="shared" si="58"/>
        <v>111719.44</v>
      </c>
      <c r="L354" s="289">
        <v>0</v>
      </c>
      <c r="M354" s="275"/>
      <c r="N354" s="297" t="s">
        <v>7842</v>
      </c>
      <c r="O354" s="283">
        <v>1397848</v>
      </c>
      <c r="P354" s="283" t="s">
        <v>17463</v>
      </c>
      <c r="Q354" s="283" t="s">
        <v>17494</v>
      </c>
      <c r="R354" s="283" t="s">
        <v>2622</v>
      </c>
      <c r="S354" s="283" t="s">
        <v>17525</v>
      </c>
      <c r="T354" s="283" t="s">
        <v>17551</v>
      </c>
      <c r="U354" s="283" t="s">
        <v>17579</v>
      </c>
      <c r="V354" s="283" t="s">
        <v>2623</v>
      </c>
      <c r="W354" s="341">
        <v>62415</v>
      </c>
      <c r="X354" s="341">
        <v>62415</v>
      </c>
      <c r="Y354" s="324">
        <v>0</v>
      </c>
      <c r="Z354" s="324">
        <v>0</v>
      </c>
      <c r="AA354" s="324">
        <v>0</v>
      </c>
      <c r="AB354" s="341">
        <v>62415</v>
      </c>
      <c r="AC354" s="283" t="s">
        <v>50</v>
      </c>
      <c r="AD354" s="341">
        <v>31207.5</v>
      </c>
      <c r="AE354" s="341">
        <v>0</v>
      </c>
      <c r="AF354" s="283" t="s">
        <v>27</v>
      </c>
      <c r="AG354" s="341">
        <v>0</v>
      </c>
      <c r="AH354" s="283" t="s">
        <v>2629</v>
      </c>
      <c r="AI354" s="283" t="s">
        <v>2630</v>
      </c>
      <c r="AJ354" s="297"/>
      <c r="AK354" s="283" t="s">
        <v>28</v>
      </c>
      <c r="AL354" s="283" t="s">
        <v>135</v>
      </c>
      <c r="AM354" s="283" t="s">
        <v>136</v>
      </c>
      <c r="AN354" s="283" t="s">
        <v>31</v>
      </c>
      <c r="AO354" s="283" t="s">
        <v>2653</v>
      </c>
      <c r="AP354" s="283" t="s">
        <v>32</v>
      </c>
      <c r="AQ354" s="283" t="s">
        <v>3088</v>
      </c>
      <c r="AR354" s="283" t="s">
        <v>34</v>
      </c>
      <c r="AS354" s="403" t="s">
        <v>17262</v>
      </c>
      <c r="AT354" s="283" t="s">
        <v>15794</v>
      </c>
      <c r="AU354" s="283" t="s">
        <v>17601</v>
      </c>
      <c r="AV354" s="283" t="s">
        <v>13534</v>
      </c>
      <c r="AW354" s="341">
        <v>0</v>
      </c>
      <c r="AX354" s="283" t="s">
        <v>17610</v>
      </c>
      <c r="AY354" s="283" t="s">
        <v>17641</v>
      </c>
      <c r="AZ354" s="283" t="s">
        <v>17671</v>
      </c>
      <c r="BA354" s="283" t="s">
        <v>36</v>
      </c>
      <c r="BB354" s="341">
        <v>62415</v>
      </c>
      <c r="BC354" s="283" t="s">
        <v>17641</v>
      </c>
      <c r="BD354" s="283" t="s">
        <v>17601</v>
      </c>
      <c r="BE354" s="322">
        <f t="shared" si="46"/>
        <v>1294</v>
      </c>
      <c r="BF354" s="323">
        <f t="shared" si="47"/>
        <v>43.133333333333333</v>
      </c>
    </row>
    <row r="355" spans="1:58" ht="15.75" customHeight="1" x14ac:dyDescent="0.25">
      <c r="A355" s="275" t="s">
        <v>12201</v>
      </c>
      <c r="B355" s="275">
        <v>14</v>
      </c>
      <c r="C355" s="275" t="s">
        <v>2528</v>
      </c>
      <c r="D355" s="275" t="s">
        <v>2531</v>
      </c>
      <c r="E355" s="275" t="s">
        <v>8729</v>
      </c>
      <c r="F355" s="275" t="s">
        <v>15053</v>
      </c>
      <c r="G355" s="275" t="s">
        <v>17251</v>
      </c>
      <c r="H355" s="275" t="s">
        <v>7456</v>
      </c>
      <c r="I355" s="324">
        <v>14883.5</v>
      </c>
      <c r="J355" s="324">
        <v>0</v>
      </c>
      <c r="K355" s="289">
        <f t="shared" si="58"/>
        <v>14883.5</v>
      </c>
      <c r="L355" s="289">
        <v>0</v>
      </c>
      <c r="M355" s="275"/>
      <c r="N355" s="297" t="s">
        <v>7842</v>
      </c>
      <c r="O355" s="283">
        <v>1935288</v>
      </c>
      <c r="P355" s="283" t="s">
        <v>17464</v>
      </c>
      <c r="Q355" s="283" t="s">
        <v>17495</v>
      </c>
      <c r="R355" s="283" t="s">
        <v>2646</v>
      </c>
      <c r="S355" s="283" t="s">
        <v>17526</v>
      </c>
      <c r="T355" s="283" t="s">
        <v>17552</v>
      </c>
      <c r="U355" s="283" t="s">
        <v>17580</v>
      </c>
      <c r="V355" s="283" t="s">
        <v>2623</v>
      </c>
      <c r="W355" s="341">
        <v>13292</v>
      </c>
      <c r="X355" s="341">
        <v>13292</v>
      </c>
      <c r="Y355" s="324">
        <v>0</v>
      </c>
      <c r="Z355" s="324">
        <v>0</v>
      </c>
      <c r="AA355" s="324">
        <v>0</v>
      </c>
      <c r="AB355" s="341">
        <v>13292</v>
      </c>
      <c r="AC355" s="283" t="s">
        <v>50</v>
      </c>
      <c r="AD355" s="341">
        <v>6646</v>
      </c>
      <c r="AE355" s="341">
        <v>0</v>
      </c>
      <c r="AF355" s="283" t="s">
        <v>27</v>
      </c>
      <c r="AG355" s="341">
        <v>0</v>
      </c>
      <c r="AH355" s="283" t="s">
        <v>2629</v>
      </c>
      <c r="AI355" s="283" t="s">
        <v>2630</v>
      </c>
      <c r="AJ355" s="297"/>
      <c r="AK355" s="283" t="s">
        <v>28</v>
      </c>
      <c r="AL355" s="283" t="s">
        <v>37</v>
      </c>
      <c r="AM355" s="283" t="s">
        <v>30</v>
      </c>
      <c r="AN355" s="283" t="s">
        <v>31</v>
      </c>
      <c r="AO355" s="283" t="s">
        <v>2632</v>
      </c>
      <c r="AP355" s="283" t="s">
        <v>131</v>
      </c>
      <c r="AQ355" s="283" t="s">
        <v>308</v>
      </c>
      <c r="AR355" s="283" t="s">
        <v>55</v>
      </c>
      <c r="AS355" s="403" t="s">
        <v>17262</v>
      </c>
      <c r="AT355" s="283" t="s">
        <v>15794</v>
      </c>
      <c r="AU355" s="283" t="s">
        <v>17601</v>
      </c>
      <c r="AV355" s="283" t="s">
        <v>13535</v>
      </c>
      <c r="AW355" s="341">
        <v>0</v>
      </c>
      <c r="AX355" s="283" t="s">
        <v>17611</v>
      </c>
      <c r="AY355" s="283" t="s">
        <v>17642</v>
      </c>
      <c r="AZ355" s="283" t="s">
        <v>17672</v>
      </c>
      <c r="BA355" s="283" t="s">
        <v>36</v>
      </c>
      <c r="BB355" s="341">
        <v>13292</v>
      </c>
      <c r="BC355" s="283" t="s">
        <v>17642</v>
      </c>
      <c r="BD355" s="283" t="s">
        <v>17601</v>
      </c>
      <c r="BE355" s="322">
        <f t="shared" si="46"/>
        <v>271</v>
      </c>
      <c r="BF355" s="323">
        <f t="shared" si="47"/>
        <v>9.0333333333333332</v>
      </c>
    </row>
    <row r="356" spans="1:58" ht="15.75" customHeight="1" x14ac:dyDescent="0.25">
      <c r="A356" s="275" t="s">
        <v>12201</v>
      </c>
      <c r="B356" s="275">
        <v>93</v>
      </c>
      <c r="C356" s="275" t="s">
        <v>2527</v>
      </c>
      <c r="D356" s="275" t="s">
        <v>15899</v>
      </c>
      <c r="E356" s="275" t="s">
        <v>8717</v>
      </c>
      <c r="F356" s="275" t="s">
        <v>15053</v>
      </c>
      <c r="G356" s="275" t="s">
        <v>17704</v>
      </c>
      <c r="H356" s="275" t="s">
        <v>7456</v>
      </c>
      <c r="I356" s="324">
        <v>24243.63</v>
      </c>
      <c r="J356" s="324">
        <v>0</v>
      </c>
      <c r="K356" s="289">
        <f t="shared" si="58"/>
        <v>24243.63</v>
      </c>
      <c r="L356" s="289">
        <v>0</v>
      </c>
      <c r="M356" s="275"/>
      <c r="N356" s="297" t="s">
        <v>7842</v>
      </c>
      <c r="O356" s="283">
        <v>1378014</v>
      </c>
      <c r="P356" s="283" t="s">
        <v>17465</v>
      </c>
      <c r="Q356" s="283" t="s">
        <v>17496</v>
      </c>
      <c r="R356" s="283" t="s">
        <v>2622</v>
      </c>
      <c r="S356" s="283" t="s">
        <v>17527</v>
      </c>
      <c r="T356" s="283" t="s">
        <v>17553</v>
      </c>
      <c r="U356" s="283" t="s">
        <v>17581</v>
      </c>
      <c r="V356" s="283" t="s">
        <v>2623</v>
      </c>
      <c r="W356" s="341">
        <v>10314.64</v>
      </c>
      <c r="X356" s="341">
        <v>10314.64</v>
      </c>
      <c r="Y356" s="324">
        <v>0</v>
      </c>
      <c r="Z356" s="324">
        <v>0</v>
      </c>
      <c r="AA356" s="324">
        <v>0</v>
      </c>
      <c r="AB356" s="341">
        <v>10314.64</v>
      </c>
      <c r="AC356" s="283" t="s">
        <v>50</v>
      </c>
      <c r="AD356" s="341">
        <v>5157.32</v>
      </c>
      <c r="AE356" s="341">
        <v>0</v>
      </c>
      <c r="AF356" s="283" t="s">
        <v>27</v>
      </c>
      <c r="AG356" s="341">
        <v>0</v>
      </c>
      <c r="AH356" s="283" t="s">
        <v>2629</v>
      </c>
      <c r="AI356" s="283" t="s">
        <v>2630</v>
      </c>
      <c r="AJ356" s="297"/>
      <c r="AK356" s="283" t="s">
        <v>28</v>
      </c>
      <c r="AL356" s="283" t="s">
        <v>135</v>
      </c>
      <c r="AM356" s="283" t="s">
        <v>136</v>
      </c>
      <c r="AN356" s="283" t="s">
        <v>31</v>
      </c>
      <c r="AO356" s="283" t="s">
        <v>2634</v>
      </c>
      <c r="AP356" s="283" t="s">
        <v>32</v>
      </c>
      <c r="AQ356" s="283" t="s">
        <v>347</v>
      </c>
      <c r="AR356" s="283" t="s">
        <v>34</v>
      </c>
      <c r="AS356" s="403" t="s">
        <v>17262</v>
      </c>
      <c r="AT356" s="283" t="s">
        <v>15794</v>
      </c>
      <c r="AU356" s="283" t="s">
        <v>17601</v>
      </c>
      <c r="AV356" s="283" t="s">
        <v>13534</v>
      </c>
      <c r="AW356" s="341">
        <v>0</v>
      </c>
      <c r="AX356" s="283" t="s">
        <v>17612</v>
      </c>
      <c r="AY356" s="283" t="s">
        <v>17643</v>
      </c>
      <c r="AZ356" s="283" t="s">
        <v>17673</v>
      </c>
      <c r="BA356" s="283" t="s">
        <v>36</v>
      </c>
      <c r="BB356" s="341">
        <v>10314.64</v>
      </c>
      <c r="BC356" s="283" t="s">
        <v>17643</v>
      </c>
      <c r="BD356" s="283" t="s">
        <v>17601</v>
      </c>
      <c r="BE356" s="322">
        <f t="shared" si="46"/>
        <v>1432</v>
      </c>
      <c r="BF356" s="323">
        <f t="shared" si="47"/>
        <v>47.733333333333334</v>
      </c>
    </row>
    <row r="357" spans="1:58" ht="15.75" customHeight="1" x14ac:dyDescent="0.25">
      <c r="A357" s="275" t="s">
        <v>12201</v>
      </c>
      <c r="B357" s="275">
        <v>93</v>
      </c>
      <c r="C357" s="275" t="s">
        <v>2527</v>
      </c>
      <c r="D357" s="275" t="s">
        <v>2530</v>
      </c>
      <c r="E357" s="275" t="s">
        <v>10541</v>
      </c>
      <c r="F357" s="275" t="s">
        <v>15053</v>
      </c>
      <c r="G357" s="275" t="s">
        <v>15558</v>
      </c>
      <c r="H357" s="275" t="s">
        <v>7456</v>
      </c>
      <c r="I357" s="324">
        <v>54804.44</v>
      </c>
      <c r="J357" s="324">
        <v>0</v>
      </c>
      <c r="K357" s="289">
        <f t="shared" si="58"/>
        <v>54804.44</v>
      </c>
      <c r="L357" s="289">
        <v>0</v>
      </c>
      <c r="M357" s="275"/>
      <c r="N357" s="297" t="s">
        <v>7842</v>
      </c>
      <c r="O357" s="283">
        <v>1406046</v>
      </c>
      <c r="P357" s="283" t="s">
        <v>17466</v>
      </c>
      <c r="Q357" s="283" t="s">
        <v>17497</v>
      </c>
      <c r="R357" s="283" t="s">
        <v>2622</v>
      </c>
      <c r="S357" s="283" t="s">
        <v>17528</v>
      </c>
      <c r="T357" s="283" t="s">
        <v>17554</v>
      </c>
      <c r="U357" s="283" t="s">
        <v>17582</v>
      </c>
      <c r="V357" s="283" t="s">
        <v>2623</v>
      </c>
      <c r="W357" s="341">
        <v>27892.47</v>
      </c>
      <c r="X357" s="341">
        <v>27892.47</v>
      </c>
      <c r="Y357" s="324">
        <v>0</v>
      </c>
      <c r="Z357" s="324">
        <v>0</v>
      </c>
      <c r="AA357" s="324">
        <v>0</v>
      </c>
      <c r="AB357" s="341">
        <v>27982.47</v>
      </c>
      <c r="AC357" s="283" t="s">
        <v>50</v>
      </c>
      <c r="AD357" s="341">
        <v>13991.24</v>
      </c>
      <c r="AE357" s="341">
        <v>0</v>
      </c>
      <c r="AF357" s="283" t="s">
        <v>27</v>
      </c>
      <c r="AG357" s="341">
        <v>0</v>
      </c>
      <c r="AH357" s="283" t="s">
        <v>2629</v>
      </c>
      <c r="AI357" s="283" t="s">
        <v>2630</v>
      </c>
      <c r="AJ357" s="297"/>
      <c r="AK357" s="283" t="s">
        <v>28</v>
      </c>
      <c r="AL357" s="283" t="s">
        <v>135</v>
      </c>
      <c r="AM357" s="283" t="s">
        <v>136</v>
      </c>
      <c r="AN357" s="283" t="s">
        <v>31</v>
      </c>
      <c r="AO357" s="283" t="s">
        <v>2644</v>
      </c>
      <c r="AP357" s="283" t="s">
        <v>32</v>
      </c>
      <c r="AQ357" s="283" t="s">
        <v>285</v>
      </c>
      <c r="AR357" s="283" t="s">
        <v>34</v>
      </c>
      <c r="AS357" s="403" t="s">
        <v>17262</v>
      </c>
      <c r="AT357" s="283" t="s">
        <v>15794</v>
      </c>
      <c r="AU357" s="283" t="s">
        <v>17601</v>
      </c>
      <c r="AV357" s="283" t="s">
        <v>13534</v>
      </c>
      <c r="AW357" s="341">
        <v>0</v>
      </c>
      <c r="AX357" s="283" t="s">
        <v>17613</v>
      </c>
      <c r="AY357" s="283" t="s">
        <v>17644</v>
      </c>
      <c r="AZ357" s="283" t="s">
        <v>17674</v>
      </c>
      <c r="BA357" s="283" t="s">
        <v>36</v>
      </c>
      <c r="BB357" s="341">
        <v>27892.47</v>
      </c>
      <c r="BC357" s="283" t="s">
        <v>17644</v>
      </c>
      <c r="BD357" s="283" t="s">
        <v>17601</v>
      </c>
      <c r="BE357" s="322">
        <f t="shared" si="46"/>
        <v>1279</v>
      </c>
      <c r="BF357" s="323">
        <f t="shared" si="47"/>
        <v>42.633333333333333</v>
      </c>
    </row>
    <row r="358" spans="1:58" ht="15.75" customHeight="1" x14ac:dyDescent="0.25">
      <c r="A358" s="275" t="s">
        <v>12201</v>
      </c>
      <c r="B358" s="275">
        <v>82</v>
      </c>
      <c r="C358" s="275" t="s">
        <v>2527</v>
      </c>
      <c r="D358" s="275" t="s">
        <v>17700</v>
      </c>
      <c r="E358" s="275" t="s">
        <v>8717</v>
      </c>
      <c r="F358" s="275" t="s">
        <v>8718</v>
      </c>
      <c r="G358" s="275" t="s">
        <v>8718</v>
      </c>
      <c r="H358" s="275" t="s">
        <v>7456</v>
      </c>
      <c r="I358" s="324">
        <v>102553.78</v>
      </c>
      <c r="J358" s="324">
        <v>0</v>
      </c>
      <c r="K358" s="289">
        <f t="shared" si="58"/>
        <v>102553.78</v>
      </c>
      <c r="L358" s="289">
        <v>0</v>
      </c>
      <c r="M358" s="275"/>
      <c r="N358" s="297" t="s">
        <v>9686</v>
      </c>
      <c r="O358" s="283">
        <v>1373025</v>
      </c>
      <c r="P358" s="283" t="s">
        <v>17467</v>
      </c>
      <c r="Q358" s="283" t="s">
        <v>17498</v>
      </c>
      <c r="R358" s="283" t="s">
        <v>2622</v>
      </c>
      <c r="S358" s="283" t="s">
        <v>17529</v>
      </c>
      <c r="T358" s="283" t="s">
        <v>17555</v>
      </c>
      <c r="U358" s="283" t="s">
        <v>17583</v>
      </c>
      <c r="V358" s="283" t="s">
        <v>2623</v>
      </c>
      <c r="W358" s="341">
        <v>55661.01</v>
      </c>
      <c r="X358" s="341">
        <v>55661.01</v>
      </c>
      <c r="Y358" s="324">
        <v>0</v>
      </c>
      <c r="Z358" s="324">
        <v>0</v>
      </c>
      <c r="AA358" s="324">
        <v>0</v>
      </c>
      <c r="AB358" s="341">
        <v>55661.01</v>
      </c>
      <c r="AC358" s="283" t="s">
        <v>50</v>
      </c>
      <c r="AD358" s="341">
        <v>27830.51</v>
      </c>
      <c r="AE358" s="341">
        <v>0</v>
      </c>
      <c r="AF358" s="283" t="s">
        <v>27</v>
      </c>
      <c r="AG358" s="341">
        <v>0</v>
      </c>
      <c r="AH358" s="283" t="s">
        <v>2629</v>
      </c>
      <c r="AI358" s="283" t="s">
        <v>2630</v>
      </c>
      <c r="AJ358" s="297"/>
      <c r="AK358" s="283" t="s">
        <v>28</v>
      </c>
      <c r="AL358" s="283" t="s">
        <v>135</v>
      </c>
      <c r="AM358" s="283" t="s">
        <v>276</v>
      </c>
      <c r="AN358" s="283" t="s">
        <v>31</v>
      </c>
      <c r="AO358" s="283" t="s">
        <v>2644</v>
      </c>
      <c r="AP358" s="283" t="s">
        <v>32</v>
      </c>
      <c r="AQ358" s="283" t="s">
        <v>120</v>
      </c>
      <c r="AR358" s="283" t="s">
        <v>84</v>
      </c>
      <c r="AS358" s="403" t="s">
        <v>85</v>
      </c>
      <c r="AT358" s="283" t="s">
        <v>15794</v>
      </c>
      <c r="AU358" s="283" t="s">
        <v>17601</v>
      </c>
      <c r="AV358" s="283" t="s">
        <v>13534</v>
      </c>
      <c r="AW358" s="341">
        <v>0</v>
      </c>
      <c r="AX358" s="283" t="s">
        <v>17614</v>
      </c>
      <c r="AY358" s="283" t="s">
        <v>11594</v>
      </c>
      <c r="AZ358" s="283" t="s">
        <v>17675</v>
      </c>
      <c r="BA358" s="283" t="s">
        <v>36</v>
      </c>
      <c r="BB358" s="341">
        <v>55661.01</v>
      </c>
      <c r="BC358" s="283" t="s">
        <v>11594</v>
      </c>
      <c r="BD358" s="283" t="s">
        <v>17601</v>
      </c>
      <c r="BE358" s="322">
        <f t="shared" si="46"/>
        <v>1418</v>
      </c>
      <c r="BF358" s="323">
        <f t="shared" si="47"/>
        <v>47.266666666666666</v>
      </c>
    </row>
    <row r="359" spans="1:58" ht="15.75" customHeight="1" x14ac:dyDescent="0.25">
      <c r="A359" s="275" t="s">
        <v>12201</v>
      </c>
      <c r="B359" s="275">
        <v>14</v>
      </c>
      <c r="C359" s="275" t="s">
        <v>2528</v>
      </c>
      <c r="D359" s="275" t="s">
        <v>3625</v>
      </c>
      <c r="E359" s="275" t="s">
        <v>15553</v>
      </c>
      <c r="F359" s="275" t="s">
        <v>15053</v>
      </c>
      <c r="G359" s="275" t="s">
        <v>17705</v>
      </c>
      <c r="H359" s="275" t="s">
        <v>7456</v>
      </c>
      <c r="I359" s="324">
        <v>3570.68</v>
      </c>
      <c r="J359" s="324">
        <v>0</v>
      </c>
      <c r="K359" s="289">
        <f t="shared" si="58"/>
        <v>3570.68</v>
      </c>
      <c r="L359" s="289">
        <v>0</v>
      </c>
      <c r="M359" s="275"/>
      <c r="N359" s="297" t="s">
        <v>7842</v>
      </c>
      <c r="O359" s="283">
        <v>1483490</v>
      </c>
      <c r="P359" s="283" t="s">
        <v>17468</v>
      </c>
      <c r="Q359" s="283" t="s">
        <v>17499</v>
      </c>
      <c r="R359" s="283" t="s">
        <v>2646</v>
      </c>
      <c r="S359" s="283" t="s">
        <v>17530</v>
      </c>
      <c r="T359" s="283" t="s">
        <v>17556</v>
      </c>
      <c r="U359" s="283" t="s">
        <v>14416</v>
      </c>
      <c r="V359" s="283" t="s">
        <v>2623</v>
      </c>
      <c r="W359" s="341">
        <v>2155</v>
      </c>
      <c r="X359" s="341">
        <v>2155</v>
      </c>
      <c r="Y359" s="324">
        <v>0</v>
      </c>
      <c r="Z359" s="324">
        <v>0</v>
      </c>
      <c r="AA359" s="324">
        <v>0</v>
      </c>
      <c r="AB359" s="341">
        <v>2155</v>
      </c>
      <c r="AC359" s="283" t="s">
        <v>50</v>
      </c>
      <c r="AD359" s="341">
        <v>1077.5</v>
      </c>
      <c r="AE359" s="341">
        <v>0</v>
      </c>
      <c r="AF359" s="283" t="s">
        <v>27</v>
      </c>
      <c r="AG359" s="341">
        <v>0</v>
      </c>
      <c r="AH359" s="283" t="s">
        <v>2629</v>
      </c>
      <c r="AI359" s="283" t="s">
        <v>2630</v>
      </c>
      <c r="AJ359" s="297"/>
      <c r="AK359" s="283" t="s">
        <v>28</v>
      </c>
      <c r="AL359" s="283" t="s">
        <v>37</v>
      </c>
      <c r="AM359" s="283" t="s">
        <v>151</v>
      </c>
      <c r="AN359" s="283" t="s">
        <v>31</v>
      </c>
      <c r="AO359" s="283" t="s">
        <v>2632</v>
      </c>
      <c r="AP359" s="283" t="s">
        <v>139</v>
      </c>
      <c r="AQ359" s="283" t="s">
        <v>14776</v>
      </c>
      <c r="AR359" s="283" t="s">
        <v>34</v>
      </c>
      <c r="AS359" s="403" t="s">
        <v>17262</v>
      </c>
      <c r="AT359" s="283" t="s">
        <v>15794</v>
      </c>
      <c r="AU359" s="283" t="s">
        <v>17601</v>
      </c>
      <c r="AV359" s="283" t="s">
        <v>13535</v>
      </c>
      <c r="AW359" s="341">
        <v>0</v>
      </c>
      <c r="AX359" s="283" t="s">
        <v>17615</v>
      </c>
      <c r="AY359" s="283" t="s">
        <v>17645</v>
      </c>
      <c r="AZ359" s="283" t="s">
        <v>17676</v>
      </c>
      <c r="BA359" s="283" t="s">
        <v>36</v>
      </c>
      <c r="BB359" s="341">
        <v>2155</v>
      </c>
      <c r="BC359" s="283" t="s">
        <v>17645</v>
      </c>
      <c r="BD359" s="283" t="s">
        <v>17601</v>
      </c>
      <c r="BE359" s="322">
        <f t="shared" si="46"/>
        <v>1075</v>
      </c>
      <c r="BF359" s="323">
        <f t="shared" si="47"/>
        <v>35.833333333333336</v>
      </c>
    </row>
    <row r="360" spans="1:58" ht="15.75" customHeight="1" x14ac:dyDescent="0.25">
      <c r="A360" s="275" t="s">
        <v>12201</v>
      </c>
      <c r="B360" s="275">
        <v>82</v>
      </c>
      <c r="C360" s="275" t="s">
        <v>2527</v>
      </c>
      <c r="D360" s="275" t="s">
        <v>17701</v>
      </c>
      <c r="E360" s="275" t="s">
        <v>16678</v>
      </c>
      <c r="F360" s="275" t="s">
        <v>8718</v>
      </c>
      <c r="G360" s="275" t="s">
        <v>8718</v>
      </c>
      <c r="H360" s="275" t="s">
        <v>7838</v>
      </c>
      <c r="I360" s="324">
        <v>1479.28</v>
      </c>
      <c r="J360" s="324">
        <v>1479.28</v>
      </c>
      <c r="K360" s="289">
        <f t="shared" si="58"/>
        <v>0</v>
      </c>
      <c r="L360" s="289">
        <v>0</v>
      </c>
      <c r="M360" s="275"/>
      <c r="N360" s="297" t="s">
        <v>7842</v>
      </c>
      <c r="O360" s="283">
        <v>1392194</v>
      </c>
      <c r="P360" s="283" t="s">
        <v>17469</v>
      </c>
      <c r="Q360" s="283" t="s">
        <v>17500</v>
      </c>
      <c r="R360" s="283" t="s">
        <v>2622</v>
      </c>
      <c r="S360" s="283" t="s">
        <v>17531</v>
      </c>
      <c r="T360" s="283" t="s">
        <v>17557</v>
      </c>
      <c r="U360" s="283" t="s">
        <v>14047</v>
      </c>
      <c r="V360" s="283" t="s">
        <v>2623</v>
      </c>
      <c r="W360" s="341">
        <v>20937</v>
      </c>
      <c r="X360" s="341">
        <v>20937</v>
      </c>
      <c r="Y360" s="324">
        <v>0</v>
      </c>
      <c r="Z360" s="324">
        <v>0</v>
      </c>
      <c r="AA360" s="324">
        <v>0</v>
      </c>
      <c r="AB360" s="341">
        <v>1479.28</v>
      </c>
      <c r="AC360" s="283" t="s">
        <v>26</v>
      </c>
      <c r="AD360" s="341">
        <v>1479.28</v>
      </c>
      <c r="AE360" s="341">
        <v>0</v>
      </c>
      <c r="AF360" s="283" t="s">
        <v>27</v>
      </c>
      <c r="AG360" s="341">
        <v>0</v>
      </c>
      <c r="AH360" s="283" t="s">
        <v>2629</v>
      </c>
      <c r="AI360" s="283" t="s">
        <v>2625</v>
      </c>
      <c r="AJ360" s="283" t="s">
        <v>2626</v>
      </c>
      <c r="AK360" s="283" t="s">
        <v>28</v>
      </c>
      <c r="AL360" s="283" t="s">
        <v>135</v>
      </c>
      <c r="AM360" s="283" t="s">
        <v>12630</v>
      </c>
      <c r="AN360" s="283" t="s">
        <v>31</v>
      </c>
      <c r="AO360" s="283" t="s">
        <v>2632</v>
      </c>
      <c r="AP360" s="283" t="s">
        <v>131</v>
      </c>
      <c r="AQ360" s="283" t="s">
        <v>1715</v>
      </c>
      <c r="AR360" s="283" t="s">
        <v>34</v>
      </c>
      <c r="AS360" s="403" t="s">
        <v>17262</v>
      </c>
      <c r="AT360" s="283" t="s">
        <v>15794</v>
      </c>
      <c r="AU360" s="283" t="s">
        <v>17601</v>
      </c>
      <c r="AV360" s="283" t="s">
        <v>13913</v>
      </c>
      <c r="AW360" s="341">
        <v>0</v>
      </c>
      <c r="AX360" s="283" t="s">
        <v>17616</v>
      </c>
      <c r="AY360" s="283" t="s">
        <v>17646</v>
      </c>
      <c r="AZ360" s="283" t="s">
        <v>17677</v>
      </c>
      <c r="BA360" s="283" t="s">
        <v>36</v>
      </c>
      <c r="BB360" s="341">
        <v>20937</v>
      </c>
      <c r="BC360" s="283" t="s">
        <v>17646</v>
      </c>
      <c r="BD360" s="283" t="s">
        <v>17601</v>
      </c>
      <c r="BE360" s="322">
        <f t="shared" si="46"/>
        <v>1301</v>
      </c>
      <c r="BF360" s="323">
        <f t="shared" si="47"/>
        <v>43.366666666666667</v>
      </c>
    </row>
    <row r="361" spans="1:58" ht="15.75" customHeight="1" x14ac:dyDescent="0.25">
      <c r="A361" s="275" t="s">
        <v>12201</v>
      </c>
      <c r="B361" s="275">
        <v>93</v>
      </c>
      <c r="C361" s="275" t="s">
        <v>2527</v>
      </c>
      <c r="D361" s="275" t="s">
        <v>2539</v>
      </c>
      <c r="E361" s="275" t="s">
        <v>16678</v>
      </c>
      <c r="F361" s="275" t="s">
        <v>15053</v>
      </c>
      <c r="G361" s="275" t="s">
        <v>8975</v>
      </c>
      <c r="H361" s="275" t="s">
        <v>7456</v>
      </c>
      <c r="I361" s="324">
        <v>6685.31</v>
      </c>
      <c r="J361" s="324">
        <v>0</v>
      </c>
      <c r="K361" s="289">
        <f t="shared" si="58"/>
        <v>6685.31</v>
      </c>
      <c r="L361" s="289">
        <v>0</v>
      </c>
      <c r="M361" s="275"/>
      <c r="N361" s="297" t="s">
        <v>9686</v>
      </c>
      <c r="O361" s="283">
        <v>1211566</v>
      </c>
      <c r="P361" s="283" t="s">
        <v>17470</v>
      </c>
      <c r="Q361" s="283" t="s">
        <v>17501</v>
      </c>
      <c r="R361" s="283" t="s">
        <v>2622</v>
      </c>
      <c r="S361" s="283" t="s">
        <v>6612</v>
      </c>
      <c r="T361" s="283" t="s">
        <v>17558</v>
      </c>
      <c r="U361" s="283" t="s">
        <v>17584</v>
      </c>
      <c r="V361" s="283" t="s">
        <v>2623</v>
      </c>
      <c r="W361" s="341">
        <v>3333.33</v>
      </c>
      <c r="X361" s="341">
        <v>42000</v>
      </c>
      <c r="Y361" s="324">
        <v>0</v>
      </c>
      <c r="Z361" s="324">
        <v>0</v>
      </c>
      <c r="AA361" s="324">
        <v>0</v>
      </c>
      <c r="AB361" s="341">
        <v>3333.33</v>
      </c>
      <c r="AC361" s="283" t="s">
        <v>50</v>
      </c>
      <c r="AD361" s="341">
        <v>1666.67</v>
      </c>
      <c r="AE361" s="341">
        <v>0</v>
      </c>
      <c r="AF361" s="283" t="s">
        <v>27</v>
      </c>
      <c r="AG361" s="341">
        <v>0</v>
      </c>
      <c r="AH361" s="283" t="s">
        <v>2629</v>
      </c>
      <c r="AI361" s="283" t="s">
        <v>2630</v>
      </c>
      <c r="AJ361" s="297"/>
      <c r="AK361" s="283" t="s">
        <v>28</v>
      </c>
      <c r="AL361" s="283" t="s">
        <v>44</v>
      </c>
      <c r="AM361" s="283" t="s">
        <v>298</v>
      </c>
      <c r="AN361" s="283" t="s">
        <v>31</v>
      </c>
      <c r="AO361" s="283" t="s">
        <v>7543</v>
      </c>
      <c r="AP361" s="283" t="s">
        <v>32</v>
      </c>
      <c r="AQ361" s="283" t="s">
        <v>100</v>
      </c>
      <c r="AR361" s="283" t="s">
        <v>101</v>
      </c>
      <c r="AS361" s="403" t="s">
        <v>10384</v>
      </c>
      <c r="AT361" s="283" t="s">
        <v>15794</v>
      </c>
      <c r="AU361" s="283" t="s">
        <v>17602</v>
      </c>
      <c r="AV361" s="283" t="s">
        <v>13916</v>
      </c>
      <c r="AW361" s="341">
        <v>0</v>
      </c>
      <c r="AX361" s="283" t="s">
        <v>17617</v>
      </c>
      <c r="AY361" s="283" t="s">
        <v>17647</v>
      </c>
      <c r="AZ361" s="283" t="s">
        <v>17678</v>
      </c>
      <c r="BA361" s="283" t="s">
        <v>36</v>
      </c>
      <c r="BB361" s="341">
        <v>3333.33</v>
      </c>
      <c r="BC361" s="283" t="s">
        <v>17647</v>
      </c>
      <c r="BD361" s="283" t="s">
        <v>17602</v>
      </c>
      <c r="BE361" s="322">
        <f t="shared" si="46"/>
        <v>1853</v>
      </c>
      <c r="BF361" s="323">
        <f t="shared" si="47"/>
        <v>61.766666666666666</v>
      </c>
    </row>
    <row r="362" spans="1:58" ht="15.75" customHeight="1" x14ac:dyDescent="0.25">
      <c r="A362" s="275" t="s">
        <v>12201</v>
      </c>
      <c r="B362" s="275">
        <v>93</v>
      </c>
      <c r="C362" s="275" t="s">
        <v>2527</v>
      </c>
      <c r="D362" s="275" t="s">
        <v>2577</v>
      </c>
      <c r="E362" s="275" t="s">
        <v>8717</v>
      </c>
      <c r="F362" s="275" t="s">
        <v>15064</v>
      </c>
      <c r="G362" s="275" t="s">
        <v>13987</v>
      </c>
      <c r="H362" s="275" t="s">
        <v>7456</v>
      </c>
      <c r="I362" s="324">
        <v>37863.71</v>
      </c>
      <c r="J362" s="324">
        <v>0</v>
      </c>
      <c r="K362" s="289">
        <f t="shared" si="58"/>
        <v>37863.71</v>
      </c>
      <c r="L362" s="289">
        <v>0</v>
      </c>
      <c r="M362" s="275"/>
      <c r="N362" s="297" t="s">
        <v>9686</v>
      </c>
      <c r="O362" s="283">
        <v>1336230</v>
      </c>
      <c r="P362" s="283" t="s">
        <v>17471</v>
      </c>
      <c r="Q362" s="283" t="s">
        <v>17502</v>
      </c>
      <c r="R362" s="283" t="s">
        <v>2622</v>
      </c>
      <c r="S362" s="283" t="s">
        <v>17532</v>
      </c>
      <c r="T362" s="283" t="s">
        <v>17559</v>
      </c>
      <c r="U362" s="283" t="s">
        <v>13075</v>
      </c>
      <c r="V362" s="283" t="s">
        <v>2623</v>
      </c>
      <c r="W362" s="341">
        <v>18112.7</v>
      </c>
      <c r="X362" s="341">
        <v>19066</v>
      </c>
      <c r="Y362" s="324">
        <v>0</v>
      </c>
      <c r="Z362" s="324">
        <v>0</v>
      </c>
      <c r="AA362" s="324">
        <v>0</v>
      </c>
      <c r="AB362" s="341">
        <v>18112.7</v>
      </c>
      <c r="AC362" s="283" t="s">
        <v>26</v>
      </c>
      <c r="AD362" s="341">
        <v>18112.7</v>
      </c>
      <c r="AE362" s="341">
        <v>0</v>
      </c>
      <c r="AF362" s="283" t="s">
        <v>27</v>
      </c>
      <c r="AG362" s="341">
        <v>0</v>
      </c>
      <c r="AH362" s="283" t="s">
        <v>2629</v>
      </c>
      <c r="AI362" s="283" t="s">
        <v>2630</v>
      </c>
      <c r="AJ362" s="297"/>
      <c r="AK362" s="283" t="s">
        <v>28</v>
      </c>
      <c r="AL362" s="283" t="s">
        <v>135</v>
      </c>
      <c r="AM362" s="283" t="s">
        <v>136</v>
      </c>
      <c r="AN362" s="283" t="s">
        <v>31</v>
      </c>
      <c r="AO362" s="283" t="s">
        <v>2641</v>
      </c>
      <c r="AP362" s="283" t="s">
        <v>32</v>
      </c>
      <c r="AQ362" s="283" t="s">
        <v>77</v>
      </c>
      <c r="AR362" s="283" t="s">
        <v>34</v>
      </c>
      <c r="AS362" s="403" t="s">
        <v>17262</v>
      </c>
      <c r="AT362" s="283" t="s">
        <v>15794</v>
      </c>
      <c r="AU362" s="283" t="s">
        <v>17602</v>
      </c>
      <c r="AV362" s="283" t="s">
        <v>13535</v>
      </c>
      <c r="AW362" s="341">
        <v>0</v>
      </c>
      <c r="AX362" s="283" t="s">
        <v>17618</v>
      </c>
      <c r="AY362" s="283" t="s">
        <v>17648</v>
      </c>
      <c r="AZ362" s="283" t="s">
        <v>17679</v>
      </c>
      <c r="BA362" s="283" t="s">
        <v>36</v>
      </c>
      <c r="BB362" s="341">
        <v>18112.7</v>
      </c>
      <c r="BC362" s="283" t="s">
        <v>17648</v>
      </c>
      <c r="BD362" s="283" t="s">
        <v>17602</v>
      </c>
      <c r="BE362" s="322">
        <f t="shared" si="46"/>
        <v>1456</v>
      </c>
      <c r="BF362" s="323">
        <f t="shared" si="47"/>
        <v>48.533333333333331</v>
      </c>
    </row>
    <row r="363" spans="1:58" ht="15.75" customHeight="1" x14ac:dyDescent="0.25">
      <c r="A363" s="275" t="s">
        <v>12201</v>
      </c>
      <c r="B363" s="275">
        <v>93</v>
      </c>
      <c r="C363" s="275" t="s">
        <v>2527</v>
      </c>
      <c r="D363" s="275" t="s">
        <v>2530</v>
      </c>
      <c r="E363" s="275" t="s">
        <v>10541</v>
      </c>
      <c r="F363" s="275" t="s">
        <v>15053</v>
      </c>
      <c r="G363" s="275" t="s">
        <v>15558</v>
      </c>
      <c r="H363" s="275" t="s">
        <v>7456</v>
      </c>
      <c r="I363" s="324">
        <v>134421.5</v>
      </c>
      <c r="J363" s="324">
        <v>0</v>
      </c>
      <c r="K363" s="289">
        <f t="shared" si="58"/>
        <v>134421.5</v>
      </c>
      <c r="L363" s="289">
        <v>0</v>
      </c>
      <c r="M363" s="275"/>
      <c r="N363" s="297" t="s">
        <v>9686</v>
      </c>
      <c r="O363" s="283">
        <v>1262010</v>
      </c>
      <c r="P363" s="283" t="s">
        <v>17472</v>
      </c>
      <c r="Q363" s="283" t="s">
        <v>17503</v>
      </c>
      <c r="R363" s="283" t="s">
        <v>2622</v>
      </c>
      <c r="S363" s="283" t="s">
        <v>17533</v>
      </c>
      <c r="T363" s="283" t="s">
        <v>6621</v>
      </c>
      <c r="U363" s="283" t="s">
        <v>17585</v>
      </c>
      <c r="V363" s="283" t="s">
        <v>2623</v>
      </c>
      <c r="W363" s="341">
        <v>61242</v>
      </c>
      <c r="X363" s="341">
        <v>61242</v>
      </c>
      <c r="Y363" s="324">
        <v>0</v>
      </c>
      <c r="Z363" s="324">
        <v>0</v>
      </c>
      <c r="AA363" s="324">
        <v>0</v>
      </c>
      <c r="AB363" s="341">
        <v>61242</v>
      </c>
      <c r="AC363" s="283" t="s">
        <v>50</v>
      </c>
      <c r="AD363" s="341">
        <v>30621</v>
      </c>
      <c r="AE363" s="341">
        <v>0</v>
      </c>
      <c r="AF363" s="283" t="s">
        <v>27</v>
      </c>
      <c r="AG363" s="341">
        <v>0</v>
      </c>
      <c r="AH363" s="283" t="s">
        <v>2629</v>
      </c>
      <c r="AI363" s="283" t="s">
        <v>2630</v>
      </c>
      <c r="AJ363" s="297"/>
      <c r="AK363" s="283" t="s">
        <v>28</v>
      </c>
      <c r="AL363" s="283" t="s">
        <v>135</v>
      </c>
      <c r="AM363" s="283" t="s">
        <v>136</v>
      </c>
      <c r="AN363" s="283" t="s">
        <v>31</v>
      </c>
      <c r="AO363" s="297"/>
      <c r="AP363" s="283" t="s">
        <v>32</v>
      </c>
      <c r="AQ363" s="283" t="s">
        <v>6622</v>
      </c>
      <c r="AR363" s="283" t="s">
        <v>34</v>
      </c>
      <c r="AS363" s="403" t="s">
        <v>17262</v>
      </c>
      <c r="AT363" s="283" t="s">
        <v>15794</v>
      </c>
      <c r="AU363" s="283" t="s">
        <v>17602</v>
      </c>
      <c r="AV363" s="283" t="s">
        <v>13534</v>
      </c>
      <c r="AW363" s="341">
        <v>0</v>
      </c>
      <c r="AX363" s="283" t="s">
        <v>17619</v>
      </c>
      <c r="AY363" s="283" t="s">
        <v>17649</v>
      </c>
      <c r="AZ363" s="283" t="s">
        <v>17680</v>
      </c>
      <c r="BA363" s="283" t="s">
        <v>36</v>
      </c>
      <c r="BB363" s="341">
        <v>61242</v>
      </c>
      <c r="BC363" s="283" t="s">
        <v>17649</v>
      </c>
      <c r="BD363" s="283" t="s">
        <v>17602</v>
      </c>
      <c r="BE363" s="322">
        <f t="shared" si="46"/>
        <v>1701</v>
      </c>
      <c r="BF363" s="323">
        <f t="shared" si="47"/>
        <v>56.7</v>
      </c>
    </row>
    <row r="364" spans="1:58" ht="15.75" customHeight="1" x14ac:dyDescent="0.25">
      <c r="A364" s="275" t="s">
        <v>12201</v>
      </c>
      <c r="B364" s="275">
        <v>14</v>
      </c>
      <c r="C364" s="275" t="s">
        <v>2528</v>
      </c>
      <c r="D364" s="275" t="s">
        <v>2531</v>
      </c>
      <c r="E364" s="275" t="s">
        <v>15553</v>
      </c>
      <c r="F364" s="275" t="s">
        <v>15053</v>
      </c>
      <c r="G364" s="275" t="s">
        <v>8975</v>
      </c>
      <c r="H364" s="275" t="s">
        <v>7838</v>
      </c>
      <c r="I364" s="324">
        <v>27658.240000000002</v>
      </c>
      <c r="J364" s="324">
        <v>27658.240000000002</v>
      </c>
      <c r="K364" s="289">
        <f t="shared" si="58"/>
        <v>0</v>
      </c>
      <c r="L364" s="289">
        <v>3607.6</v>
      </c>
      <c r="M364" s="275" t="s">
        <v>16070</v>
      </c>
      <c r="N364" s="297" t="s">
        <v>9686</v>
      </c>
      <c r="O364" s="283">
        <v>1329676</v>
      </c>
      <c r="P364" s="283" t="s">
        <v>17473</v>
      </c>
      <c r="Q364" s="283" t="s">
        <v>17504</v>
      </c>
      <c r="R364" s="283" t="s">
        <v>2646</v>
      </c>
      <c r="S364" s="283" t="s">
        <v>17534</v>
      </c>
      <c r="T364" s="283" t="s">
        <v>17560</v>
      </c>
      <c r="U364" s="283" t="s">
        <v>9613</v>
      </c>
      <c r="V364" s="283" t="s">
        <v>2623</v>
      </c>
      <c r="W364" s="341">
        <v>15000</v>
      </c>
      <c r="X364" s="341">
        <v>15000</v>
      </c>
      <c r="Y364" s="324">
        <v>0</v>
      </c>
      <c r="Z364" s="324">
        <v>0</v>
      </c>
      <c r="AA364" s="324">
        <v>0</v>
      </c>
      <c r="AB364" s="341">
        <v>15000</v>
      </c>
      <c r="AC364" s="283" t="s">
        <v>26</v>
      </c>
      <c r="AD364" s="341">
        <v>15000</v>
      </c>
      <c r="AE364" s="341">
        <v>0</v>
      </c>
      <c r="AF364" s="283" t="s">
        <v>27</v>
      </c>
      <c r="AG364" s="341">
        <v>0</v>
      </c>
      <c r="AH364" s="283" t="s">
        <v>2629</v>
      </c>
      <c r="AI364" s="283" t="s">
        <v>2625</v>
      </c>
      <c r="AJ364" s="283" t="s">
        <v>2626</v>
      </c>
      <c r="AK364" s="283" t="s">
        <v>28</v>
      </c>
      <c r="AL364" s="283" t="s">
        <v>37</v>
      </c>
      <c r="AM364" s="283" t="s">
        <v>151</v>
      </c>
      <c r="AN364" s="283" t="s">
        <v>45</v>
      </c>
      <c r="AO364" s="283" t="s">
        <v>2634</v>
      </c>
      <c r="AP364" s="283" t="s">
        <v>32</v>
      </c>
      <c r="AQ364" s="283" t="s">
        <v>3271</v>
      </c>
      <c r="AR364" s="283" t="s">
        <v>34</v>
      </c>
      <c r="AS364" s="403" t="s">
        <v>17262</v>
      </c>
      <c r="AT364" s="283" t="s">
        <v>15794</v>
      </c>
      <c r="AU364" s="283" t="s">
        <v>17602</v>
      </c>
      <c r="AV364" s="283" t="s">
        <v>13915</v>
      </c>
      <c r="AW364" s="341">
        <v>0</v>
      </c>
      <c r="AX364" s="283" t="s">
        <v>17620</v>
      </c>
      <c r="AY364" s="283" t="s">
        <v>17650</v>
      </c>
      <c r="AZ364" s="283" t="s">
        <v>17681</v>
      </c>
      <c r="BA364" s="283" t="s">
        <v>36</v>
      </c>
      <c r="BB364" s="341">
        <v>15000</v>
      </c>
      <c r="BC364" s="283" t="s">
        <v>17650</v>
      </c>
      <c r="BD364" s="283" t="s">
        <v>17602</v>
      </c>
      <c r="BE364" s="322">
        <f t="shared" si="46"/>
        <v>1472</v>
      </c>
      <c r="BF364" s="323">
        <f t="shared" si="47"/>
        <v>49.06666666666667</v>
      </c>
    </row>
    <row r="365" spans="1:58" ht="15.75" customHeight="1" x14ac:dyDescent="0.25">
      <c r="A365" s="275" t="s">
        <v>12201</v>
      </c>
      <c r="B365" s="275">
        <v>82</v>
      </c>
      <c r="C365" s="275" t="s">
        <v>2527</v>
      </c>
      <c r="D365" s="275" t="s">
        <v>2537</v>
      </c>
      <c r="E365" s="275" t="s">
        <v>8717</v>
      </c>
      <c r="F365" s="275" t="s">
        <v>15064</v>
      </c>
      <c r="G365" s="275" t="s">
        <v>13987</v>
      </c>
      <c r="H365" s="275" t="s">
        <v>2509</v>
      </c>
      <c r="I365" s="324">
        <v>86568.66</v>
      </c>
      <c r="J365" s="324">
        <v>72500</v>
      </c>
      <c r="K365" s="289">
        <f t="shared" si="58"/>
        <v>14068.660000000003</v>
      </c>
      <c r="L365" s="289">
        <v>14500</v>
      </c>
      <c r="M365" s="275" t="s">
        <v>16071</v>
      </c>
      <c r="N365" s="297" t="s">
        <v>9686</v>
      </c>
      <c r="O365" s="283">
        <v>1271503</v>
      </c>
      <c r="P365" s="283" t="s">
        <v>17474</v>
      </c>
      <c r="Q365" s="283" t="s">
        <v>17505</v>
      </c>
      <c r="R365" s="283" t="s">
        <v>2622</v>
      </c>
      <c r="S365" s="283" t="s">
        <v>17535</v>
      </c>
      <c r="T365" s="283" t="s">
        <v>17561</v>
      </c>
      <c r="U365" s="283" t="s">
        <v>17586</v>
      </c>
      <c r="V365" s="283" t="s">
        <v>2623</v>
      </c>
      <c r="W365" s="341">
        <v>162307.92000000001</v>
      </c>
      <c r="X365" s="341">
        <v>172668</v>
      </c>
      <c r="Y365" s="324">
        <v>0</v>
      </c>
      <c r="Z365" s="324">
        <v>0</v>
      </c>
      <c r="AA365" s="324">
        <v>0</v>
      </c>
      <c r="AB365" s="341">
        <v>30220.400000000001</v>
      </c>
      <c r="AC365" s="283" t="s">
        <v>26</v>
      </c>
      <c r="AD365" s="341">
        <v>30220.400000000001</v>
      </c>
      <c r="AE365" s="341">
        <v>0</v>
      </c>
      <c r="AF365" s="283" t="s">
        <v>27</v>
      </c>
      <c r="AG365" s="341">
        <v>0</v>
      </c>
      <c r="AH365" s="283" t="s">
        <v>2629</v>
      </c>
      <c r="AI365" s="283" t="s">
        <v>2630</v>
      </c>
      <c r="AJ365" s="297"/>
      <c r="AK365" s="283" t="s">
        <v>28</v>
      </c>
      <c r="AL365" s="283" t="s">
        <v>135</v>
      </c>
      <c r="AM365" s="283" t="s">
        <v>136</v>
      </c>
      <c r="AN365" s="283" t="s">
        <v>31</v>
      </c>
      <c r="AO365" s="297"/>
      <c r="AP365" s="283" t="s">
        <v>32</v>
      </c>
      <c r="AQ365" s="283" t="s">
        <v>2707</v>
      </c>
      <c r="AR365" s="283" t="s">
        <v>40</v>
      </c>
      <c r="AS365" s="403" t="s">
        <v>41</v>
      </c>
      <c r="AT365" s="283" t="s">
        <v>15794</v>
      </c>
      <c r="AU365" s="283" t="s">
        <v>17602</v>
      </c>
      <c r="AV365" s="283" t="s">
        <v>2637</v>
      </c>
      <c r="AW365" s="341">
        <v>0</v>
      </c>
      <c r="AX365" s="283" t="s">
        <v>17621</v>
      </c>
      <c r="AY365" s="283" t="s">
        <v>17651</v>
      </c>
      <c r="AZ365" s="283" t="s">
        <v>17682</v>
      </c>
      <c r="BA365" s="283" t="s">
        <v>36</v>
      </c>
      <c r="BB365" s="341">
        <v>162307.92000000001</v>
      </c>
      <c r="BC365" s="283" t="s">
        <v>17651</v>
      </c>
      <c r="BD365" s="283" t="s">
        <v>17602</v>
      </c>
      <c r="BE365" s="322">
        <f t="shared" si="46"/>
        <v>1666</v>
      </c>
      <c r="BF365" s="323">
        <f t="shared" si="47"/>
        <v>55.533333333333331</v>
      </c>
    </row>
    <row r="366" spans="1:58" ht="15.75" customHeight="1" x14ac:dyDescent="0.25">
      <c r="A366" s="275" t="s">
        <v>12201</v>
      </c>
      <c r="B366" s="275">
        <v>93</v>
      </c>
      <c r="C366" s="275" t="s">
        <v>2527</v>
      </c>
      <c r="D366" s="275" t="s">
        <v>2530</v>
      </c>
      <c r="E366" s="275" t="s">
        <v>10541</v>
      </c>
      <c r="F366" s="275" t="s">
        <v>15053</v>
      </c>
      <c r="G366" s="275" t="s">
        <v>15558</v>
      </c>
      <c r="H366" s="275" t="s">
        <v>7456</v>
      </c>
      <c r="I366" s="324">
        <v>56046.11</v>
      </c>
      <c r="J366" s="324">
        <v>0</v>
      </c>
      <c r="K366" s="289">
        <f t="shared" si="58"/>
        <v>56046.11</v>
      </c>
      <c r="L366" s="289">
        <v>0</v>
      </c>
      <c r="M366" s="275"/>
      <c r="N366" s="297" t="s">
        <v>9686</v>
      </c>
      <c r="O366" s="283">
        <v>804804</v>
      </c>
      <c r="P366" s="283" t="s">
        <v>17475</v>
      </c>
      <c r="Q366" s="283" t="s">
        <v>17506</v>
      </c>
      <c r="R366" s="283" t="s">
        <v>2622</v>
      </c>
      <c r="S366" s="283" t="s">
        <v>17536</v>
      </c>
      <c r="T366" s="283" t="s">
        <v>17562</v>
      </c>
      <c r="U366" s="283" t="s">
        <v>10868</v>
      </c>
      <c r="V366" s="283" t="s">
        <v>2623</v>
      </c>
      <c r="W366" s="341">
        <v>19641.439999999999</v>
      </c>
      <c r="X366" s="341">
        <v>19641.439999999999</v>
      </c>
      <c r="Y366" s="324">
        <v>0</v>
      </c>
      <c r="Z366" s="324">
        <v>0</v>
      </c>
      <c r="AA366" s="324">
        <v>0</v>
      </c>
      <c r="AB366" s="341">
        <v>19641.439999999999</v>
      </c>
      <c r="AC366" s="283" t="s">
        <v>27</v>
      </c>
      <c r="AD366" s="341">
        <v>0</v>
      </c>
      <c r="AE366" s="341">
        <v>2086.35</v>
      </c>
      <c r="AF366" s="283" t="s">
        <v>27</v>
      </c>
      <c r="AG366" s="341">
        <v>0</v>
      </c>
      <c r="AH366" s="283" t="s">
        <v>2624</v>
      </c>
      <c r="AI366" s="283" t="s">
        <v>2630</v>
      </c>
      <c r="AJ366" s="297"/>
      <c r="AK366" s="283" t="s">
        <v>28</v>
      </c>
      <c r="AL366" s="283" t="s">
        <v>44</v>
      </c>
      <c r="AM366" s="283" t="s">
        <v>298</v>
      </c>
      <c r="AN366" s="283" t="s">
        <v>45</v>
      </c>
      <c r="AO366" s="283" t="s">
        <v>2644</v>
      </c>
      <c r="AP366" s="283" t="s">
        <v>32</v>
      </c>
      <c r="AQ366" s="283" t="s">
        <v>5245</v>
      </c>
      <c r="AR366" s="283" t="s">
        <v>34</v>
      </c>
      <c r="AS366" s="403" t="s">
        <v>17262</v>
      </c>
      <c r="AT366" s="283" t="s">
        <v>15794</v>
      </c>
      <c r="AU366" s="283" t="s">
        <v>17603</v>
      </c>
      <c r="AV366" s="283" t="s">
        <v>13534</v>
      </c>
      <c r="AW366" s="341">
        <v>0</v>
      </c>
      <c r="AX366" s="283" t="s">
        <v>17622</v>
      </c>
      <c r="AY366" s="283" t="s">
        <v>17652</v>
      </c>
      <c r="AZ366" s="283" t="s">
        <v>17683</v>
      </c>
      <c r="BA366" s="283" t="s">
        <v>36</v>
      </c>
      <c r="BB366" s="341">
        <v>19641.439999999999</v>
      </c>
      <c r="BC366" s="283" t="s">
        <v>17652</v>
      </c>
      <c r="BD366" s="283" t="s">
        <v>17603</v>
      </c>
      <c r="BE366" s="322">
        <f t="shared" si="46"/>
        <v>2392</v>
      </c>
      <c r="BF366" s="323">
        <f t="shared" si="47"/>
        <v>79.733333333333334</v>
      </c>
    </row>
    <row r="367" spans="1:58" ht="15.75" customHeight="1" x14ac:dyDescent="0.25">
      <c r="A367" s="275" t="s">
        <v>12201</v>
      </c>
      <c r="B367" s="275">
        <v>93</v>
      </c>
      <c r="C367" s="275" t="s">
        <v>2527</v>
      </c>
      <c r="D367" s="275" t="s">
        <v>2529</v>
      </c>
      <c r="E367" s="275" t="s">
        <v>16678</v>
      </c>
      <c r="F367" s="275" t="s">
        <v>15064</v>
      </c>
      <c r="G367" s="275" t="s">
        <v>13987</v>
      </c>
      <c r="H367" s="275" t="s">
        <v>7456</v>
      </c>
      <c r="I367" s="324">
        <v>29376.43</v>
      </c>
      <c r="J367" s="324">
        <v>0</v>
      </c>
      <c r="K367" s="289">
        <f t="shared" si="58"/>
        <v>29376.43</v>
      </c>
      <c r="L367" s="289">
        <v>0</v>
      </c>
      <c r="M367" s="275"/>
      <c r="N367" s="297" t="s">
        <v>9686</v>
      </c>
      <c r="O367" s="283">
        <v>834932</v>
      </c>
      <c r="P367" s="283" t="s">
        <v>17476</v>
      </c>
      <c r="Q367" s="283" t="s">
        <v>17507</v>
      </c>
      <c r="R367" s="283" t="s">
        <v>2622</v>
      </c>
      <c r="S367" s="283" t="s">
        <v>17537</v>
      </c>
      <c r="T367" s="283" t="s">
        <v>17563</v>
      </c>
      <c r="U367" s="283" t="s">
        <v>11501</v>
      </c>
      <c r="V367" s="283" t="s">
        <v>2623</v>
      </c>
      <c r="W367" s="341">
        <v>10341.69</v>
      </c>
      <c r="X367" s="341">
        <v>10341.69</v>
      </c>
      <c r="Y367" s="324">
        <v>0</v>
      </c>
      <c r="Z367" s="324">
        <v>0</v>
      </c>
      <c r="AA367" s="324">
        <v>0</v>
      </c>
      <c r="AB367" s="341">
        <v>10341.69</v>
      </c>
      <c r="AC367" s="283" t="s">
        <v>50</v>
      </c>
      <c r="AD367" s="341">
        <v>5170.8500000000004</v>
      </c>
      <c r="AE367" s="341">
        <v>10000</v>
      </c>
      <c r="AF367" s="283" t="s">
        <v>27</v>
      </c>
      <c r="AG367" s="341">
        <v>0</v>
      </c>
      <c r="AH367" s="283" t="s">
        <v>2629</v>
      </c>
      <c r="AI367" s="283" t="s">
        <v>2630</v>
      </c>
      <c r="AJ367" s="297"/>
      <c r="AK367" s="283" t="s">
        <v>28</v>
      </c>
      <c r="AL367" s="283" t="s">
        <v>135</v>
      </c>
      <c r="AM367" s="283" t="s">
        <v>12630</v>
      </c>
      <c r="AN367" s="283" t="s">
        <v>31</v>
      </c>
      <c r="AO367" s="283" t="s">
        <v>2634</v>
      </c>
      <c r="AP367" s="283" t="s">
        <v>32</v>
      </c>
      <c r="AQ367" s="283" t="s">
        <v>285</v>
      </c>
      <c r="AR367" s="283" t="s">
        <v>34</v>
      </c>
      <c r="AS367" s="403" t="s">
        <v>17262</v>
      </c>
      <c r="AT367" s="283" t="s">
        <v>15794</v>
      </c>
      <c r="AU367" s="283" t="s">
        <v>17603</v>
      </c>
      <c r="AV367" s="283" t="s">
        <v>13534</v>
      </c>
      <c r="AW367" s="341">
        <v>0</v>
      </c>
      <c r="AX367" s="283" t="s">
        <v>17623</v>
      </c>
      <c r="AY367" s="283" t="s">
        <v>17653</v>
      </c>
      <c r="AZ367" s="283" t="s">
        <v>17684</v>
      </c>
      <c r="BA367" s="283" t="s">
        <v>36</v>
      </c>
      <c r="BB367" s="341">
        <v>10341.69</v>
      </c>
      <c r="BC367" s="283" t="s">
        <v>17653</v>
      </c>
      <c r="BD367" s="283" t="s">
        <v>17603</v>
      </c>
      <c r="BE367" s="322">
        <f t="shared" si="46"/>
        <v>2491</v>
      </c>
      <c r="BF367" s="323">
        <f t="shared" si="47"/>
        <v>83.033333333333331</v>
      </c>
    </row>
    <row r="368" spans="1:58" ht="15.75" customHeight="1" x14ac:dyDescent="0.25">
      <c r="A368" s="275" t="s">
        <v>12201</v>
      </c>
      <c r="B368" s="275">
        <v>1</v>
      </c>
      <c r="C368" s="275" t="s">
        <v>2527</v>
      </c>
      <c r="D368" s="275" t="s">
        <v>17706</v>
      </c>
      <c r="E368" s="275" t="s">
        <v>16678</v>
      </c>
      <c r="F368" s="275" t="s">
        <v>15053</v>
      </c>
      <c r="G368" s="275" t="s">
        <v>16243</v>
      </c>
      <c r="H368" s="275" t="s">
        <v>7839</v>
      </c>
      <c r="I368" s="324">
        <v>92325.65</v>
      </c>
      <c r="J368" s="324">
        <v>92325.65</v>
      </c>
      <c r="K368" s="289">
        <f t="shared" si="58"/>
        <v>0</v>
      </c>
      <c r="L368" s="289">
        <v>12042.47</v>
      </c>
      <c r="M368" s="275" t="s">
        <v>16070</v>
      </c>
      <c r="N368" s="297" t="s">
        <v>9686</v>
      </c>
      <c r="O368" s="283">
        <v>892756</v>
      </c>
      <c r="P368" s="283" t="s">
        <v>17477</v>
      </c>
      <c r="Q368" s="283" t="s">
        <v>17508</v>
      </c>
      <c r="R368" s="283" t="s">
        <v>2622</v>
      </c>
      <c r="S368" s="283">
        <v>506641</v>
      </c>
      <c r="T368" s="297"/>
      <c r="U368" s="297"/>
      <c r="V368" s="283" t="s">
        <v>2623</v>
      </c>
      <c r="W368" s="341">
        <v>48084.53</v>
      </c>
      <c r="X368" s="341">
        <v>48084.53</v>
      </c>
      <c r="Y368" s="324">
        <v>0</v>
      </c>
      <c r="Z368" s="324">
        <v>0</v>
      </c>
      <c r="AA368" s="324">
        <v>0</v>
      </c>
      <c r="AB368" s="341">
        <v>48084.53</v>
      </c>
      <c r="AC368" s="283" t="s">
        <v>26</v>
      </c>
      <c r="AD368" s="341">
        <v>48084.53</v>
      </c>
      <c r="AE368" s="341">
        <v>48048.54</v>
      </c>
      <c r="AF368" s="283" t="s">
        <v>27</v>
      </c>
      <c r="AG368" s="341">
        <v>0</v>
      </c>
      <c r="AH368" s="283" t="s">
        <v>2629</v>
      </c>
      <c r="AI368" s="297"/>
      <c r="AJ368" s="297"/>
      <c r="AK368" s="283" t="s">
        <v>28</v>
      </c>
      <c r="AL368" s="283" t="s">
        <v>135</v>
      </c>
      <c r="AM368" s="283" t="s">
        <v>136</v>
      </c>
      <c r="AN368" s="283" t="s">
        <v>127</v>
      </c>
      <c r="AO368" s="283" t="s">
        <v>2653</v>
      </c>
      <c r="AP368" s="283" t="s">
        <v>32</v>
      </c>
      <c r="AQ368" s="283" t="s">
        <v>154</v>
      </c>
      <c r="AR368" s="283" t="s">
        <v>40</v>
      </c>
      <c r="AS368" s="403" t="s">
        <v>41</v>
      </c>
      <c r="AT368" s="283" t="s">
        <v>15794</v>
      </c>
      <c r="AU368" s="283" t="s">
        <v>17603</v>
      </c>
      <c r="AV368" s="283" t="s">
        <v>13909</v>
      </c>
      <c r="AW368" s="341">
        <v>0</v>
      </c>
      <c r="AX368" s="283" t="s">
        <v>17624</v>
      </c>
      <c r="AY368" s="283" t="s">
        <v>17654</v>
      </c>
      <c r="AZ368" s="283" t="s">
        <v>17685</v>
      </c>
      <c r="BA368" s="283" t="s">
        <v>600</v>
      </c>
      <c r="BB368" s="341">
        <v>48084.53</v>
      </c>
      <c r="BC368" s="283" t="s">
        <v>17654</v>
      </c>
      <c r="BD368" s="283" t="s">
        <v>17603</v>
      </c>
      <c r="BE368" s="322">
        <f t="shared" si="46"/>
        <v>3037</v>
      </c>
      <c r="BF368" s="323">
        <f t="shared" si="47"/>
        <v>101.23333333333333</v>
      </c>
    </row>
    <row r="369" spans="1:58" ht="15.75" customHeight="1" x14ac:dyDescent="0.25">
      <c r="A369" s="275" t="s">
        <v>12201</v>
      </c>
      <c r="B369" s="275">
        <v>93</v>
      </c>
      <c r="C369" s="275" t="s">
        <v>2527</v>
      </c>
      <c r="D369" s="275" t="s">
        <v>2577</v>
      </c>
      <c r="E369" s="275" t="s">
        <v>10541</v>
      </c>
      <c r="F369" s="275" t="s">
        <v>15053</v>
      </c>
      <c r="G369" s="275" t="s">
        <v>15558</v>
      </c>
      <c r="H369" s="275" t="s">
        <v>2509</v>
      </c>
      <c r="I369" s="324">
        <v>72714.960000000006</v>
      </c>
      <c r="J369" s="324">
        <v>30195.87</v>
      </c>
      <c r="K369" s="289">
        <f t="shared" si="58"/>
        <v>42519.090000000011</v>
      </c>
      <c r="L369" s="289">
        <v>6039.17</v>
      </c>
      <c r="M369" s="275" t="s">
        <v>16071</v>
      </c>
      <c r="N369" s="297" t="s">
        <v>9686</v>
      </c>
      <c r="O369" s="283">
        <v>750242</v>
      </c>
      <c r="P369" s="283" t="s">
        <v>17478</v>
      </c>
      <c r="Q369" s="283" t="s">
        <v>17509</v>
      </c>
      <c r="R369" s="283" t="s">
        <v>2622</v>
      </c>
      <c r="S369" s="283" t="s">
        <v>17538</v>
      </c>
      <c r="T369" s="283" t="s">
        <v>17564</v>
      </c>
      <c r="U369" s="283" t="s">
        <v>17587</v>
      </c>
      <c r="V369" s="283" t="s">
        <v>2623</v>
      </c>
      <c r="W369" s="341">
        <v>23689.279999999999</v>
      </c>
      <c r="X369" s="341">
        <v>23689.279999999999</v>
      </c>
      <c r="Y369" s="324">
        <v>0</v>
      </c>
      <c r="Z369" s="324">
        <v>0</v>
      </c>
      <c r="AA369" s="324">
        <v>0</v>
      </c>
      <c r="AB369" s="341">
        <v>23689.279999999999</v>
      </c>
      <c r="AC369" s="283" t="s">
        <v>26</v>
      </c>
      <c r="AD369" s="341">
        <v>23689.279999999999</v>
      </c>
      <c r="AE369" s="341">
        <v>2365.92</v>
      </c>
      <c r="AF369" s="283" t="s">
        <v>27</v>
      </c>
      <c r="AG369" s="341">
        <v>0</v>
      </c>
      <c r="AH369" s="283" t="s">
        <v>2624</v>
      </c>
      <c r="AI369" s="283" t="s">
        <v>2625</v>
      </c>
      <c r="AJ369" s="283" t="s">
        <v>2626</v>
      </c>
      <c r="AK369" s="283" t="s">
        <v>28</v>
      </c>
      <c r="AL369" s="283" t="s">
        <v>44</v>
      </c>
      <c r="AM369" s="283" t="s">
        <v>298</v>
      </c>
      <c r="AN369" s="283" t="s">
        <v>45</v>
      </c>
      <c r="AO369" s="283" t="s">
        <v>2634</v>
      </c>
      <c r="AP369" s="283" t="s">
        <v>32</v>
      </c>
      <c r="AQ369" s="283" t="s">
        <v>1412</v>
      </c>
      <c r="AR369" s="283" t="s">
        <v>34</v>
      </c>
      <c r="AS369" s="403" t="s">
        <v>17262</v>
      </c>
      <c r="AT369" s="283" t="s">
        <v>15794</v>
      </c>
      <c r="AU369" s="283" t="s">
        <v>17603</v>
      </c>
      <c r="AV369" s="283" t="s">
        <v>2637</v>
      </c>
      <c r="AW369" s="341">
        <v>0</v>
      </c>
      <c r="AX369" s="283" t="s">
        <v>17625</v>
      </c>
      <c r="AY369" s="283" t="s">
        <v>17655</v>
      </c>
      <c r="AZ369" s="283" t="s">
        <v>17686</v>
      </c>
      <c r="BA369" s="283" t="s">
        <v>36</v>
      </c>
      <c r="BB369" s="341">
        <v>23689.279999999999</v>
      </c>
      <c r="BC369" s="283" t="s">
        <v>17655</v>
      </c>
      <c r="BD369" s="283" t="s">
        <v>17603</v>
      </c>
      <c r="BE369" s="322">
        <f t="shared" si="46"/>
        <v>2631</v>
      </c>
      <c r="BF369" s="323">
        <f t="shared" si="47"/>
        <v>87.7</v>
      </c>
    </row>
    <row r="370" spans="1:58" ht="15.75" customHeight="1" x14ac:dyDescent="0.25">
      <c r="A370" s="275" t="s">
        <v>12201</v>
      </c>
      <c r="B370" s="275">
        <v>82</v>
      </c>
      <c r="C370" s="275" t="s">
        <v>2527</v>
      </c>
      <c r="D370" s="275" t="s">
        <v>15549</v>
      </c>
      <c r="E370" s="275" t="s">
        <v>16074</v>
      </c>
      <c r="F370" s="275" t="s">
        <v>15053</v>
      </c>
      <c r="G370" s="275" t="s">
        <v>8975</v>
      </c>
      <c r="H370" s="275" t="s">
        <v>2509</v>
      </c>
      <c r="I370" s="324">
        <v>129619.59</v>
      </c>
      <c r="J370" s="324">
        <v>128000</v>
      </c>
      <c r="K370" s="289">
        <f t="shared" si="58"/>
        <v>1619.5899999999965</v>
      </c>
      <c r="L370" s="289">
        <v>12800</v>
      </c>
      <c r="M370" s="275" t="s">
        <v>16067</v>
      </c>
      <c r="N370" s="297" t="s">
        <v>9686</v>
      </c>
      <c r="O370" s="283">
        <v>785707</v>
      </c>
      <c r="P370" s="283" t="s">
        <v>17479</v>
      </c>
      <c r="Q370" s="283" t="s">
        <v>17510</v>
      </c>
      <c r="R370" s="283" t="s">
        <v>2622</v>
      </c>
      <c r="S370" s="283">
        <v>1101080</v>
      </c>
      <c r="T370" s="283" t="s">
        <v>17565</v>
      </c>
      <c r="U370" s="283" t="s">
        <v>17588</v>
      </c>
      <c r="V370" s="283" t="s">
        <v>2623</v>
      </c>
      <c r="W370" s="341">
        <v>39434.9</v>
      </c>
      <c r="X370" s="341">
        <v>39434.9</v>
      </c>
      <c r="Y370" s="324">
        <v>0</v>
      </c>
      <c r="Z370" s="324">
        <v>0</v>
      </c>
      <c r="AA370" s="324">
        <v>0</v>
      </c>
      <c r="AB370" s="341">
        <v>39434.9</v>
      </c>
      <c r="AC370" s="283" t="s">
        <v>26</v>
      </c>
      <c r="AD370" s="341">
        <v>39434.9</v>
      </c>
      <c r="AE370" s="341">
        <v>74867.91</v>
      </c>
      <c r="AF370" s="283" t="s">
        <v>27</v>
      </c>
      <c r="AG370" s="341">
        <v>0</v>
      </c>
      <c r="AH370" s="283" t="s">
        <v>2629</v>
      </c>
      <c r="AI370" s="283" t="s">
        <v>2630</v>
      </c>
      <c r="AJ370" s="297"/>
      <c r="AK370" s="283" t="s">
        <v>28</v>
      </c>
      <c r="AL370" s="283" t="s">
        <v>44</v>
      </c>
      <c r="AM370" s="283" t="s">
        <v>298</v>
      </c>
      <c r="AN370" s="283" t="s">
        <v>45</v>
      </c>
      <c r="AO370" s="283" t="s">
        <v>2634</v>
      </c>
      <c r="AP370" s="283" t="s">
        <v>32</v>
      </c>
      <c r="AQ370" s="283" t="s">
        <v>396</v>
      </c>
      <c r="AR370" s="283" t="s">
        <v>34</v>
      </c>
      <c r="AS370" s="403" t="s">
        <v>17262</v>
      </c>
      <c r="AT370" s="283" t="s">
        <v>15794</v>
      </c>
      <c r="AU370" s="283" t="s">
        <v>17603</v>
      </c>
      <c r="AV370" s="283" t="s">
        <v>2643</v>
      </c>
      <c r="AW370" s="341">
        <v>0</v>
      </c>
      <c r="AX370" s="283" t="s">
        <v>17626</v>
      </c>
      <c r="AY370" s="283" t="s">
        <v>17656</v>
      </c>
      <c r="AZ370" s="283" t="s">
        <v>17687</v>
      </c>
      <c r="BA370" s="283" t="s">
        <v>36</v>
      </c>
      <c r="BB370" s="341">
        <v>39434.9</v>
      </c>
      <c r="BC370" s="283" t="s">
        <v>17656</v>
      </c>
      <c r="BD370" s="283" t="s">
        <v>17603</v>
      </c>
      <c r="BE370" s="322">
        <f t="shared" si="46"/>
        <v>2554</v>
      </c>
      <c r="BF370" s="323">
        <f t="shared" si="47"/>
        <v>85.13333333333334</v>
      </c>
    </row>
    <row r="371" spans="1:58" ht="15.75" customHeight="1" x14ac:dyDescent="0.25">
      <c r="A371" s="275" t="s">
        <v>12201</v>
      </c>
      <c r="B371" s="275">
        <v>93</v>
      </c>
      <c r="C371" s="275" t="s">
        <v>2527</v>
      </c>
      <c r="D371" s="275" t="s">
        <v>12784</v>
      </c>
      <c r="E371" s="275" t="s">
        <v>10541</v>
      </c>
      <c r="F371" s="275" t="s">
        <v>15053</v>
      </c>
      <c r="G371" s="275" t="s">
        <v>15558</v>
      </c>
      <c r="H371" s="275" t="s">
        <v>2509</v>
      </c>
      <c r="I371" s="324">
        <v>119903.99</v>
      </c>
      <c r="J371" s="324">
        <v>70000</v>
      </c>
      <c r="K371" s="289">
        <f t="shared" si="58"/>
        <v>49903.990000000005</v>
      </c>
      <c r="L371" s="289">
        <v>0</v>
      </c>
      <c r="M371" s="275" t="s">
        <v>17708</v>
      </c>
      <c r="N371" s="297" t="s">
        <v>9686</v>
      </c>
      <c r="O371" s="283">
        <v>786005</v>
      </c>
      <c r="P371" s="283" t="s">
        <v>17480</v>
      </c>
      <c r="Q371" s="283" t="s">
        <v>17511</v>
      </c>
      <c r="R371" s="283" t="s">
        <v>2622</v>
      </c>
      <c r="S371" s="283" t="s">
        <v>9970</v>
      </c>
      <c r="T371" s="283" t="s">
        <v>17566</v>
      </c>
      <c r="U371" s="283" t="s">
        <v>17589</v>
      </c>
      <c r="V371" s="283" t="s">
        <v>2623</v>
      </c>
      <c r="W371" s="341">
        <v>53404</v>
      </c>
      <c r="X371" s="341">
        <v>53404</v>
      </c>
      <c r="Y371" s="324">
        <v>0</v>
      </c>
      <c r="Z371" s="324">
        <v>0</v>
      </c>
      <c r="AA371" s="324">
        <v>0</v>
      </c>
      <c r="AB371" s="341">
        <v>53404</v>
      </c>
      <c r="AC371" s="283" t="s">
        <v>26</v>
      </c>
      <c r="AD371" s="341">
        <v>53404</v>
      </c>
      <c r="AE371" s="341">
        <v>5340.4</v>
      </c>
      <c r="AF371" s="283" t="s">
        <v>27</v>
      </c>
      <c r="AG371" s="341">
        <v>0</v>
      </c>
      <c r="AH371" s="283" t="s">
        <v>2629</v>
      </c>
      <c r="AI371" s="283" t="s">
        <v>2625</v>
      </c>
      <c r="AJ371" s="283" t="s">
        <v>2626</v>
      </c>
      <c r="AK371" s="283" t="s">
        <v>28</v>
      </c>
      <c r="AL371" s="283" t="s">
        <v>44</v>
      </c>
      <c r="AM371" s="283" t="s">
        <v>443</v>
      </c>
      <c r="AN371" s="283" t="s">
        <v>45</v>
      </c>
      <c r="AO371" s="283" t="s">
        <v>2747</v>
      </c>
      <c r="AP371" s="283" t="s">
        <v>32</v>
      </c>
      <c r="AQ371" s="283" t="s">
        <v>56</v>
      </c>
      <c r="AR371" s="283" t="s">
        <v>53</v>
      </c>
      <c r="AS371" s="403" t="s">
        <v>17262</v>
      </c>
      <c r="AT371" s="283" t="s">
        <v>15794</v>
      </c>
      <c r="AU371" s="283" t="s">
        <v>17603</v>
      </c>
      <c r="AV371" s="283" t="s">
        <v>2637</v>
      </c>
      <c r="AW371" s="341">
        <v>0</v>
      </c>
      <c r="AX371" s="283" t="s">
        <v>17627</v>
      </c>
      <c r="AY371" s="283" t="s">
        <v>17657</v>
      </c>
      <c r="AZ371" s="283" t="s">
        <v>17688</v>
      </c>
      <c r="BA371" s="283" t="s">
        <v>36</v>
      </c>
      <c r="BB371" s="341">
        <v>53404</v>
      </c>
      <c r="BC371" s="283" t="s">
        <v>17657</v>
      </c>
      <c r="BD371" s="283" t="s">
        <v>17603</v>
      </c>
      <c r="BE371" s="322">
        <f t="shared" si="46"/>
        <v>2471</v>
      </c>
      <c r="BF371" s="323">
        <f t="shared" si="47"/>
        <v>82.36666666666666</v>
      </c>
    </row>
    <row r="372" spans="1:58" ht="15.75" customHeight="1" x14ac:dyDescent="0.25">
      <c r="A372" s="275" t="s">
        <v>12201</v>
      </c>
      <c r="B372" s="275">
        <v>93</v>
      </c>
      <c r="C372" s="275" t="s">
        <v>2527</v>
      </c>
      <c r="D372" s="275" t="s">
        <v>2577</v>
      </c>
      <c r="E372" s="275" t="s">
        <v>10541</v>
      </c>
      <c r="F372" s="275" t="s">
        <v>15053</v>
      </c>
      <c r="G372" s="275" t="s">
        <v>15558</v>
      </c>
      <c r="H372" s="275" t="s">
        <v>2509</v>
      </c>
      <c r="I372" s="324">
        <v>73323.06</v>
      </c>
      <c r="J372" s="324">
        <v>55000</v>
      </c>
      <c r="K372" s="289">
        <f t="shared" si="58"/>
        <v>18323.059999999998</v>
      </c>
      <c r="L372" s="289">
        <v>5500</v>
      </c>
      <c r="M372" s="275" t="s">
        <v>16067</v>
      </c>
      <c r="N372" s="297" t="s">
        <v>9686</v>
      </c>
      <c r="O372" s="283">
        <v>829040</v>
      </c>
      <c r="P372" s="283" t="s">
        <v>17481</v>
      </c>
      <c r="Q372" s="283" t="s">
        <v>17512</v>
      </c>
      <c r="R372" s="283" t="s">
        <v>2622</v>
      </c>
      <c r="S372" s="283" t="s">
        <v>17539</v>
      </c>
      <c r="T372" s="283" t="s">
        <v>17567</v>
      </c>
      <c r="U372" s="283" t="s">
        <v>15786</v>
      </c>
      <c r="V372" s="283" t="s">
        <v>2623</v>
      </c>
      <c r="W372" s="341">
        <v>24081.9</v>
      </c>
      <c r="X372" s="341">
        <v>24081.9</v>
      </c>
      <c r="Y372" s="324">
        <v>0</v>
      </c>
      <c r="Z372" s="324">
        <v>0</v>
      </c>
      <c r="AA372" s="324">
        <v>0</v>
      </c>
      <c r="AB372" s="341">
        <v>24081.9</v>
      </c>
      <c r="AC372" s="283" t="s">
        <v>26</v>
      </c>
      <c r="AD372" s="341">
        <v>24081.9</v>
      </c>
      <c r="AE372" s="341">
        <v>10000</v>
      </c>
      <c r="AF372" s="283" t="s">
        <v>27</v>
      </c>
      <c r="AG372" s="341">
        <v>0</v>
      </c>
      <c r="AH372" s="283" t="s">
        <v>2629</v>
      </c>
      <c r="AI372" s="283" t="s">
        <v>2625</v>
      </c>
      <c r="AJ372" s="283" t="s">
        <v>2626</v>
      </c>
      <c r="AK372" s="283" t="s">
        <v>28</v>
      </c>
      <c r="AL372" s="283" t="s">
        <v>44</v>
      </c>
      <c r="AM372" s="283" t="s">
        <v>443</v>
      </c>
      <c r="AN372" s="283" t="s">
        <v>31</v>
      </c>
      <c r="AO372" s="283" t="s">
        <v>2653</v>
      </c>
      <c r="AP372" s="283" t="s">
        <v>32</v>
      </c>
      <c r="AQ372" s="283" t="s">
        <v>337</v>
      </c>
      <c r="AR372" s="283" t="s">
        <v>55</v>
      </c>
      <c r="AS372" s="403" t="s">
        <v>17262</v>
      </c>
      <c r="AT372" s="283" t="s">
        <v>15794</v>
      </c>
      <c r="AU372" s="283" t="s">
        <v>17603</v>
      </c>
      <c r="AV372" s="283" t="s">
        <v>2643</v>
      </c>
      <c r="AW372" s="341">
        <v>0</v>
      </c>
      <c r="AX372" s="283" t="s">
        <v>17628</v>
      </c>
      <c r="AY372" s="283" t="s">
        <v>17658</v>
      </c>
      <c r="AZ372" s="283" t="s">
        <v>17689</v>
      </c>
      <c r="BA372" s="283" t="s">
        <v>36</v>
      </c>
      <c r="BB372" s="341">
        <v>24081.9</v>
      </c>
      <c r="BC372" s="283" t="s">
        <v>17658</v>
      </c>
      <c r="BD372" s="283" t="s">
        <v>17603</v>
      </c>
      <c r="BE372" s="322">
        <f t="shared" si="46"/>
        <v>2497</v>
      </c>
      <c r="BF372" s="323">
        <f t="shared" si="47"/>
        <v>83.233333333333334</v>
      </c>
    </row>
    <row r="373" spans="1:58" ht="15.75" customHeight="1" x14ac:dyDescent="0.25">
      <c r="A373" s="275" t="s">
        <v>12201</v>
      </c>
      <c r="B373" s="275">
        <v>93</v>
      </c>
      <c r="C373" s="275" t="s">
        <v>2527</v>
      </c>
      <c r="D373" s="275" t="s">
        <v>2577</v>
      </c>
      <c r="E373" s="275" t="s">
        <v>10541</v>
      </c>
      <c r="F373" s="275" t="s">
        <v>15053</v>
      </c>
      <c r="G373" s="275" t="s">
        <v>15558</v>
      </c>
      <c r="H373" s="275" t="s">
        <v>2509</v>
      </c>
      <c r="I373" s="324">
        <v>53821.53</v>
      </c>
      <c r="J373" s="324">
        <v>51000</v>
      </c>
      <c r="K373" s="289">
        <f t="shared" si="58"/>
        <v>2821.5299999999988</v>
      </c>
      <c r="L373" s="289">
        <v>0</v>
      </c>
      <c r="M373" s="275"/>
      <c r="N373" s="297" t="s">
        <v>9686</v>
      </c>
      <c r="O373" s="283">
        <v>831666</v>
      </c>
      <c r="P373" s="283" t="s">
        <v>17482</v>
      </c>
      <c r="Q373" s="283" t="s">
        <v>17513</v>
      </c>
      <c r="R373" s="283" t="s">
        <v>2622</v>
      </c>
      <c r="S373" s="283" t="s">
        <v>17540</v>
      </c>
      <c r="T373" s="283" t="s">
        <v>17568</v>
      </c>
      <c r="U373" s="283" t="s">
        <v>17590</v>
      </c>
      <c r="V373" s="283" t="s">
        <v>2623</v>
      </c>
      <c r="W373" s="341">
        <v>23705.89</v>
      </c>
      <c r="X373" s="341">
        <v>23705.89</v>
      </c>
      <c r="Y373" s="324">
        <v>0</v>
      </c>
      <c r="Z373" s="324">
        <v>0</v>
      </c>
      <c r="AA373" s="324">
        <v>0</v>
      </c>
      <c r="AB373" s="341">
        <v>23705.89</v>
      </c>
      <c r="AC373" s="283" t="s">
        <v>50</v>
      </c>
      <c r="AD373" s="341">
        <v>11852.95</v>
      </c>
      <c r="AE373" s="341">
        <v>2231.73</v>
      </c>
      <c r="AF373" s="283" t="s">
        <v>27</v>
      </c>
      <c r="AG373" s="341">
        <v>0</v>
      </c>
      <c r="AH373" s="283" t="s">
        <v>2624</v>
      </c>
      <c r="AI373" s="283" t="s">
        <v>2630</v>
      </c>
      <c r="AJ373" s="297"/>
      <c r="AK373" s="283" t="s">
        <v>28</v>
      </c>
      <c r="AL373" s="283" t="s">
        <v>44</v>
      </c>
      <c r="AM373" s="283" t="s">
        <v>12630</v>
      </c>
      <c r="AN373" s="283" t="s">
        <v>45</v>
      </c>
      <c r="AO373" s="283" t="s">
        <v>2678</v>
      </c>
      <c r="AP373" s="283" t="s">
        <v>32</v>
      </c>
      <c r="AQ373" s="283" t="s">
        <v>77</v>
      </c>
      <c r="AR373" s="283" t="s">
        <v>34</v>
      </c>
      <c r="AS373" s="403" t="s">
        <v>17262</v>
      </c>
      <c r="AT373" s="283" t="s">
        <v>15794</v>
      </c>
      <c r="AU373" s="283" t="s">
        <v>17603</v>
      </c>
      <c r="AV373" s="283" t="s">
        <v>2643</v>
      </c>
      <c r="AW373" s="341">
        <v>0</v>
      </c>
      <c r="AX373" s="283" t="s">
        <v>17629</v>
      </c>
      <c r="AY373" s="283" t="s">
        <v>17659</v>
      </c>
      <c r="AZ373" s="283" t="s">
        <v>17690</v>
      </c>
      <c r="BA373" s="283" t="s">
        <v>36</v>
      </c>
      <c r="BB373" s="341">
        <v>23705.89</v>
      </c>
      <c r="BC373" s="283" t="s">
        <v>17659</v>
      </c>
      <c r="BD373" s="283" t="s">
        <v>17603</v>
      </c>
      <c r="BE373" s="322">
        <f t="shared" si="46"/>
        <v>2364</v>
      </c>
      <c r="BF373" s="323">
        <f t="shared" si="47"/>
        <v>78.8</v>
      </c>
    </row>
    <row r="374" spans="1:58" ht="15.75" customHeight="1" x14ac:dyDescent="0.25">
      <c r="A374" s="275" t="s">
        <v>12201</v>
      </c>
      <c r="B374" s="275">
        <v>93</v>
      </c>
      <c r="C374" s="275" t="s">
        <v>2527</v>
      </c>
      <c r="D374" s="275" t="s">
        <v>2530</v>
      </c>
      <c r="E374" s="275" t="s">
        <v>10541</v>
      </c>
      <c r="F374" s="275" t="s">
        <v>15053</v>
      </c>
      <c r="G374" s="275" t="s">
        <v>15558</v>
      </c>
      <c r="H374" s="275" t="s">
        <v>2509</v>
      </c>
      <c r="I374" s="324">
        <v>145280.85</v>
      </c>
      <c r="J374" s="324">
        <v>120000</v>
      </c>
      <c r="K374" s="289">
        <f t="shared" si="58"/>
        <v>25280.850000000006</v>
      </c>
      <c r="L374" s="289">
        <v>12000</v>
      </c>
      <c r="M374" s="275" t="s">
        <v>16067</v>
      </c>
      <c r="N374" s="297" t="s">
        <v>9686</v>
      </c>
      <c r="O374" s="283">
        <v>1037338</v>
      </c>
      <c r="P374" s="283" t="s">
        <v>17483</v>
      </c>
      <c r="Q374" s="283" t="s">
        <v>17514</v>
      </c>
      <c r="R374" s="283" t="s">
        <v>2622</v>
      </c>
      <c r="S374" s="283" t="s">
        <v>17541</v>
      </c>
      <c r="T374" s="283" t="s">
        <v>17569</v>
      </c>
      <c r="U374" s="283" t="s">
        <v>17591</v>
      </c>
      <c r="V374" s="283" t="s">
        <v>2623</v>
      </c>
      <c r="W374" s="341">
        <v>55301.23</v>
      </c>
      <c r="X374" s="341">
        <v>55301.23</v>
      </c>
      <c r="Y374" s="324">
        <v>0</v>
      </c>
      <c r="Z374" s="324">
        <v>0</v>
      </c>
      <c r="AA374" s="324">
        <v>0</v>
      </c>
      <c r="AB374" s="341">
        <v>55301.23</v>
      </c>
      <c r="AC374" s="283" t="s">
        <v>26</v>
      </c>
      <c r="AD374" s="341">
        <v>55301.23</v>
      </c>
      <c r="AE374" s="341">
        <v>0</v>
      </c>
      <c r="AF374" s="283" t="s">
        <v>27</v>
      </c>
      <c r="AG374" s="341">
        <v>0</v>
      </c>
      <c r="AH374" s="283" t="s">
        <v>2629</v>
      </c>
      <c r="AI374" s="283" t="s">
        <v>2625</v>
      </c>
      <c r="AJ374" s="283" t="s">
        <v>2626</v>
      </c>
      <c r="AK374" s="283" t="s">
        <v>28</v>
      </c>
      <c r="AL374" s="283" t="s">
        <v>135</v>
      </c>
      <c r="AM374" s="283" t="s">
        <v>136</v>
      </c>
      <c r="AN374" s="283" t="s">
        <v>31</v>
      </c>
      <c r="AO374" s="283" t="s">
        <v>2634</v>
      </c>
      <c r="AP374" s="283" t="s">
        <v>32</v>
      </c>
      <c r="AQ374" s="283" t="s">
        <v>692</v>
      </c>
      <c r="AR374" s="283" t="s">
        <v>34</v>
      </c>
      <c r="AS374" s="403" t="s">
        <v>17262</v>
      </c>
      <c r="AT374" s="283" t="s">
        <v>15794</v>
      </c>
      <c r="AU374" s="283" t="s">
        <v>17604</v>
      </c>
      <c r="AV374" s="283" t="s">
        <v>2643</v>
      </c>
      <c r="AW374" s="341">
        <v>0</v>
      </c>
      <c r="AX374" s="283" t="s">
        <v>17630</v>
      </c>
      <c r="AY374" s="283" t="s">
        <v>17660</v>
      </c>
      <c r="AZ374" s="283" t="s">
        <v>17691</v>
      </c>
      <c r="BA374" s="283" t="s">
        <v>36</v>
      </c>
      <c r="BB374" s="341">
        <v>55301.23</v>
      </c>
      <c r="BC374" s="283" t="s">
        <v>17660</v>
      </c>
      <c r="BD374" s="283" t="s">
        <v>17604</v>
      </c>
      <c r="BE374" s="322">
        <f t="shared" si="46"/>
        <v>2234</v>
      </c>
      <c r="BF374" s="323">
        <f t="shared" si="47"/>
        <v>74.466666666666669</v>
      </c>
    </row>
    <row r="375" spans="1:58" ht="15.75" customHeight="1" x14ac:dyDescent="0.25">
      <c r="A375" s="275" t="s">
        <v>12201</v>
      </c>
      <c r="B375" s="275">
        <v>82</v>
      </c>
      <c r="C375" s="275" t="s">
        <v>2527</v>
      </c>
      <c r="D375" s="275" t="s">
        <v>14333</v>
      </c>
      <c r="E375" s="275" t="s">
        <v>8717</v>
      </c>
      <c r="F375" s="275" t="s">
        <v>15053</v>
      </c>
      <c r="G375" s="275" t="s">
        <v>15059</v>
      </c>
      <c r="H375" s="275" t="s">
        <v>7456</v>
      </c>
      <c r="I375" s="324">
        <v>189014.61</v>
      </c>
      <c r="J375" s="324">
        <v>0</v>
      </c>
      <c r="K375" s="289">
        <f t="shared" si="58"/>
        <v>189014.61</v>
      </c>
      <c r="L375" s="289">
        <v>0</v>
      </c>
      <c r="M375" s="275"/>
      <c r="N375" s="297" t="s">
        <v>9686</v>
      </c>
      <c r="O375" s="283">
        <v>675911</v>
      </c>
      <c r="P375" s="283" t="s">
        <v>17484</v>
      </c>
      <c r="Q375" s="283" t="s">
        <v>17515</v>
      </c>
      <c r="R375" s="283" t="s">
        <v>2622</v>
      </c>
      <c r="S375" s="283" t="s">
        <v>17542</v>
      </c>
      <c r="T375" s="283" t="s">
        <v>17570</v>
      </c>
      <c r="U375" s="283" t="s">
        <v>17592</v>
      </c>
      <c r="V375" s="283" t="s">
        <v>2623</v>
      </c>
      <c r="W375" s="341">
        <v>70000</v>
      </c>
      <c r="X375" s="341">
        <v>70000</v>
      </c>
      <c r="Y375" s="324">
        <v>0</v>
      </c>
      <c r="Z375" s="324">
        <v>0</v>
      </c>
      <c r="AA375" s="324">
        <v>0</v>
      </c>
      <c r="AB375" s="341">
        <v>70000</v>
      </c>
      <c r="AC375" s="283" t="s">
        <v>27</v>
      </c>
      <c r="AD375" s="341">
        <v>0</v>
      </c>
      <c r="AE375" s="341">
        <v>7000</v>
      </c>
      <c r="AF375" s="283" t="s">
        <v>27</v>
      </c>
      <c r="AG375" s="341">
        <v>0</v>
      </c>
      <c r="AH375" s="283" t="s">
        <v>2624</v>
      </c>
      <c r="AI375" s="283" t="s">
        <v>2630</v>
      </c>
      <c r="AJ375" s="297"/>
      <c r="AK375" s="283" t="s">
        <v>28</v>
      </c>
      <c r="AL375" s="283" t="s">
        <v>135</v>
      </c>
      <c r="AM375" s="283" t="s">
        <v>38</v>
      </c>
      <c r="AN375" s="283" t="s">
        <v>45</v>
      </c>
      <c r="AO375" s="283" t="s">
        <v>2634</v>
      </c>
      <c r="AP375" s="283" t="s">
        <v>32</v>
      </c>
      <c r="AQ375" s="283" t="s">
        <v>7701</v>
      </c>
      <c r="AR375" s="283" t="s">
        <v>34</v>
      </c>
      <c r="AS375" s="403" t="s">
        <v>17262</v>
      </c>
      <c r="AT375" s="283" t="s">
        <v>15794</v>
      </c>
      <c r="AU375" s="283" t="s">
        <v>17605</v>
      </c>
      <c r="AV375" s="283" t="s">
        <v>13535</v>
      </c>
      <c r="AW375" s="341">
        <v>0</v>
      </c>
      <c r="AX375" s="283" t="s">
        <v>17631</v>
      </c>
      <c r="AY375" s="283" t="s">
        <v>17661</v>
      </c>
      <c r="AZ375" s="283" t="s">
        <v>17692</v>
      </c>
      <c r="BA375" s="283" t="s">
        <v>36</v>
      </c>
      <c r="BB375" s="341">
        <v>70000</v>
      </c>
      <c r="BC375" s="283" t="s">
        <v>17661</v>
      </c>
      <c r="BD375" s="283" t="s">
        <v>17605</v>
      </c>
      <c r="BE375" s="322">
        <f t="shared" si="46"/>
        <v>2925</v>
      </c>
      <c r="BF375" s="323">
        <f t="shared" si="47"/>
        <v>97.5</v>
      </c>
    </row>
    <row r="376" spans="1:58" ht="15.75" customHeight="1" x14ac:dyDescent="0.25">
      <c r="A376" s="275" t="s">
        <v>12201</v>
      </c>
      <c r="B376" s="275">
        <v>93</v>
      </c>
      <c r="C376" s="275" t="s">
        <v>2527</v>
      </c>
      <c r="D376" s="275" t="s">
        <v>2549</v>
      </c>
      <c r="E376" s="275" t="s">
        <v>10541</v>
      </c>
      <c r="F376" s="275" t="s">
        <v>15053</v>
      </c>
      <c r="G376" s="275" t="s">
        <v>15558</v>
      </c>
      <c r="H376" s="275" t="s">
        <v>7456</v>
      </c>
      <c r="I376" s="324">
        <v>66989.09</v>
      </c>
      <c r="J376" s="324">
        <v>0</v>
      </c>
      <c r="K376" s="289">
        <f t="shared" si="58"/>
        <v>66989.09</v>
      </c>
      <c r="L376" s="289">
        <v>0</v>
      </c>
      <c r="M376" s="275"/>
      <c r="N376" s="297" t="s">
        <v>9686</v>
      </c>
      <c r="O376" s="283">
        <v>705598</v>
      </c>
      <c r="P376" s="283" t="s">
        <v>17485</v>
      </c>
      <c r="Q376" s="283" t="s">
        <v>17516</v>
      </c>
      <c r="R376" s="283" t="s">
        <v>2622</v>
      </c>
      <c r="S376" s="283" t="s">
        <v>17543</v>
      </c>
      <c r="T376" s="283" t="s">
        <v>17571</v>
      </c>
      <c r="U376" s="283" t="s">
        <v>17593</v>
      </c>
      <c r="V376" s="283" t="s">
        <v>2623</v>
      </c>
      <c r="W376" s="341">
        <v>20557.03</v>
      </c>
      <c r="X376" s="341">
        <v>20557.03</v>
      </c>
      <c r="Y376" s="324">
        <v>0</v>
      </c>
      <c r="Z376" s="324">
        <v>0</v>
      </c>
      <c r="AA376" s="324">
        <v>0</v>
      </c>
      <c r="AB376" s="341">
        <v>20557.03</v>
      </c>
      <c r="AC376" s="283" t="s">
        <v>50</v>
      </c>
      <c r="AD376" s="341">
        <v>10278.52</v>
      </c>
      <c r="AE376" s="341">
        <v>100</v>
      </c>
      <c r="AF376" s="283" t="s">
        <v>27</v>
      </c>
      <c r="AG376" s="341">
        <v>0</v>
      </c>
      <c r="AH376" s="283" t="s">
        <v>2624</v>
      </c>
      <c r="AI376" s="283" t="s">
        <v>2630</v>
      </c>
      <c r="AJ376" s="297"/>
      <c r="AK376" s="283" t="s">
        <v>28</v>
      </c>
      <c r="AL376" s="283" t="s">
        <v>44</v>
      </c>
      <c r="AM376" s="283" t="s">
        <v>12630</v>
      </c>
      <c r="AN376" s="283" t="s">
        <v>45</v>
      </c>
      <c r="AO376" s="283" t="s">
        <v>2641</v>
      </c>
      <c r="AP376" s="283" t="s">
        <v>32</v>
      </c>
      <c r="AQ376" s="283" t="s">
        <v>264</v>
      </c>
      <c r="AR376" s="283" t="s">
        <v>123</v>
      </c>
      <c r="AS376" s="403" t="s">
        <v>185</v>
      </c>
      <c r="AT376" s="283" t="s">
        <v>15794</v>
      </c>
      <c r="AU376" s="283" t="s">
        <v>17605</v>
      </c>
      <c r="AV376" s="283" t="s">
        <v>13534</v>
      </c>
      <c r="AW376" s="341">
        <v>0</v>
      </c>
      <c r="AX376" s="283" t="s">
        <v>17632</v>
      </c>
      <c r="AY376" s="283" t="s">
        <v>17662</v>
      </c>
      <c r="AZ376" s="283" t="s">
        <v>17693</v>
      </c>
      <c r="BA376" s="283" t="s">
        <v>36</v>
      </c>
      <c r="BB376" s="341">
        <v>20557.03</v>
      </c>
      <c r="BC376" s="283" t="s">
        <v>17662</v>
      </c>
      <c r="BD376" s="283" t="s">
        <v>17605</v>
      </c>
      <c r="BE376" s="322">
        <f t="shared" si="46"/>
        <v>2934</v>
      </c>
      <c r="BF376" s="323">
        <f t="shared" si="47"/>
        <v>97.8</v>
      </c>
    </row>
    <row r="377" spans="1:58" ht="15.75" customHeight="1" x14ac:dyDescent="0.25">
      <c r="A377" s="275" t="s">
        <v>12201</v>
      </c>
      <c r="B377" s="275">
        <v>93</v>
      </c>
      <c r="C377" s="275" t="s">
        <v>2527</v>
      </c>
      <c r="D377" s="275" t="s">
        <v>17702</v>
      </c>
      <c r="E377" s="275" t="s">
        <v>8717</v>
      </c>
      <c r="F377" s="275" t="s">
        <v>15053</v>
      </c>
      <c r="G377" s="275" t="s">
        <v>15552</v>
      </c>
      <c r="H377" s="275" t="s">
        <v>7839</v>
      </c>
      <c r="I377" s="324">
        <v>177234.12</v>
      </c>
      <c r="J377" s="324">
        <v>177234.12</v>
      </c>
      <c r="K377" s="289">
        <f t="shared" si="58"/>
        <v>0</v>
      </c>
      <c r="L377" s="289">
        <v>20622.400000000001</v>
      </c>
      <c r="M377" s="275" t="s">
        <v>16067</v>
      </c>
      <c r="N377" s="297" t="s">
        <v>9686</v>
      </c>
      <c r="O377" s="283">
        <v>650822</v>
      </c>
      <c r="P377" s="283" t="s">
        <v>17486</v>
      </c>
      <c r="Q377" s="283" t="s">
        <v>17517</v>
      </c>
      <c r="R377" s="283" t="s">
        <v>2622</v>
      </c>
      <c r="S377" s="283" t="s">
        <v>17544</v>
      </c>
      <c r="T377" s="283" t="s">
        <v>17572</v>
      </c>
      <c r="U377" s="283" t="s">
        <v>17594</v>
      </c>
      <c r="V377" s="283" t="s">
        <v>2623</v>
      </c>
      <c r="W377" s="341">
        <v>101531.48</v>
      </c>
      <c r="X377" s="341">
        <v>101531.48</v>
      </c>
      <c r="Y377" s="324">
        <v>0</v>
      </c>
      <c r="Z377" s="324">
        <v>0</v>
      </c>
      <c r="AA377" s="324">
        <v>0</v>
      </c>
      <c r="AB377" s="341">
        <v>101531.48</v>
      </c>
      <c r="AC377" s="283" t="s">
        <v>26</v>
      </c>
      <c r="AD377" s="341">
        <v>101531.48</v>
      </c>
      <c r="AE377" s="341">
        <v>49596.99</v>
      </c>
      <c r="AF377" s="283" t="s">
        <v>27</v>
      </c>
      <c r="AG377" s="341">
        <v>0</v>
      </c>
      <c r="AH377" s="283" t="s">
        <v>2624</v>
      </c>
      <c r="AI377" s="283" t="s">
        <v>2638</v>
      </c>
      <c r="AJ377" s="283" t="s">
        <v>2651</v>
      </c>
      <c r="AK377" s="283" t="s">
        <v>28</v>
      </c>
      <c r="AL377" s="283" t="s">
        <v>44</v>
      </c>
      <c r="AM377" s="283" t="s">
        <v>12630</v>
      </c>
      <c r="AN377" s="283" t="s">
        <v>87</v>
      </c>
      <c r="AO377" s="283" t="s">
        <v>2682</v>
      </c>
      <c r="AP377" s="283" t="s">
        <v>32</v>
      </c>
      <c r="AQ377" s="283" t="s">
        <v>39</v>
      </c>
      <c r="AR377" s="283" t="s">
        <v>40</v>
      </c>
      <c r="AS377" s="403" t="s">
        <v>41</v>
      </c>
      <c r="AT377" s="283" t="s">
        <v>15794</v>
      </c>
      <c r="AU377" s="283" t="s">
        <v>17605</v>
      </c>
      <c r="AV377" s="283" t="s">
        <v>13909</v>
      </c>
      <c r="AW377" s="341">
        <v>0</v>
      </c>
      <c r="AX377" s="283" t="s">
        <v>17633</v>
      </c>
      <c r="AY377" s="283" t="s">
        <v>17663</v>
      </c>
      <c r="AZ377" s="283" t="s">
        <v>17694</v>
      </c>
      <c r="BA377" s="283" t="s">
        <v>36</v>
      </c>
      <c r="BB377" s="341">
        <v>101531.48</v>
      </c>
      <c r="BC377" s="283" t="s">
        <v>17663</v>
      </c>
      <c r="BD377" s="283" t="s">
        <v>17605</v>
      </c>
      <c r="BE377" s="322">
        <f t="shared" si="46"/>
        <v>3143</v>
      </c>
      <c r="BF377" s="323">
        <f t="shared" si="47"/>
        <v>104.76666666666667</v>
      </c>
    </row>
    <row r="378" spans="1:58" ht="15.75" customHeight="1" x14ac:dyDescent="0.25">
      <c r="A378" s="275" t="s">
        <v>12201</v>
      </c>
      <c r="B378" s="275">
        <v>93</v>
      </c>
      <c r="C378" s="275" t="s">
        <v>2527</v>
      </c>
      <c r="D378" s="275" t="s">
        <v>17703</v>
      </c>
      <c r="E378" s="275" t="s">
        <v>17707</v>
      </c>
      <c r="F378" s="275" t="s">
        <v>15053</v>
      </c>
      <c r="G378" s="275" t="s">
        <v>8975</v>
      </c>
      <c r="H378" s="275" t="s">
        <v>7839</v>
      </c>
      <c r="I378" s="324">
        <v>206223.97</v>
      </c>
      <c r="J378" s="324">
        <v>206223.97</v>
      </c>
      <c r="K378" s="289">
        <f t="shared" si="58"/>
        <v>0</v>
      </c>
      <c r="L378" s="289">
        <v>18747.63</v>
      </c>
      <c r="M378" s="275" t="s">
        <v>16070</v>
      </c>
      <c r="N378" s="297" t="s">
        <v>9686</v>
      </c>
      <c r="O378" s="283">
        <v>537343</v>
      </c>
      <c r="P378" s="283" t="s">
        <v>17487</v>
      </c>
      <c r="Q378" s="283" t="s">
        <v>17518</v>
      </c>
      <c r="R378" s="283" t="s">
        <v>2622</v>
      </c>
      <c r="S378" s="283" t="s">
        <v>17545</v>
      </c>
      <c r="T378" s="283" t="s">
        <v>17573</v>
      </c>
      <c r="U378" s="283" t="s">
        <v>17595</v>
      </c>
      <c r="V378" s="283" t="s">
        <v>2623</v>
      </c>
      <c r="W378" s="341">
        <v>112576</v>
      </c>
      <c r="X378" s="341">
        <v>171864</v>
      </c>
      <c r="Y378" s="324">
        <v>0</v>
      </c>
      <c r="Z378" s="324">
        <v>0</v>
      </c>
      <c r="AA378" s="324">
        <v>0</v>
      </c>
      <c r="AB378" s="341">
        <v>112576</v>
      </c>
      <c r="AC378" s="283" t="s">
        <v>26</v>
      </c>
      <c r="AD378" s="341">
        <v>112576</v>
      </c>
      <c r="AE378" s="341">
        <v>93647.97</v>
      </c>
      <c r="AF378" s="283" t="s">
        <v>27</v>
      </c>
      <c r="AG378" s="341">
        <v>0</v>
      </c>
      <c r="AH378" s="283" t="s">
        <v>2624</v>
      </c>
      <c r="AI378" s="283" t="s">
        <v>2630</v>
      </c>
      <c r="AJ378" s="297"/>
      <c r="AK378" s="283" t="s">
        <v>28</v>
      </c>
      <c r="AL378" s="283" t="s">
        <v>135</v>
      </c>
      <c r="AM378" s="283" t="s">
        <v>91</v>
      </c>
      <c r="AN378" s="283" t="s">
        <v>15620</v>
      </c>
      <c r="AO378" s="283" t="s">
        <v>10508</v>
      </c>
      <c r="AP378" s="283" t="s">
        <v>32</v>
      </c>
      <c r="AQ378" s="283" t="s">
        <v>54</v>
      </c>
      <c r="AR378" s="283" t="s">
        <v>55</v>
      </c>
      <c r="AS378" s="403" t="s">
        <v>17262</v>
      </c>
      <c r="AT378" s="283" t="s">
        <v>15794</v>
      </c>
      <c r="AU378" s="283" t="s">
        <v>17605</v>
      </c>
      <c r="AV378" s="283" t="s">
        <v>13909</v>
      </c>
      <c r="AW378" s="341">
        <v>0</v>
      </c>
      <c r="AX378" s="283" t="s">
        <v>17634</v>
      </c>
      <c r="AY378" s="283" t="s">
        <v>17664</v>
      </c>
      <c r="AZ378" s="283" t="s">
        <v>17695</v>
      </c>
      <c r="BA378" s="283" t="s">
        <v>36</v>
      </c>
      <c r="BB378" s="341">
        <v>112576</v>
      </c>
      <c r="BC378" s="283" t="s">
        <v>17664</v>
      </c>
      <c r="BD378" s="283" t="s">
        <v>17605</v>
      </c>
      <c r="BE378" s="322">
        <f t="shared" si="46"/>
        <v>3221</v>
      </c>
      <c r="BF378" s="323">
        <f t="shared" si="47"/>
        <v>107.36666666666666</v>
      </c>
    </row>
    <row r="379" spans="1:58" ht="15.75" customHeight="1" x14ac:dyDescent="0.25">
      <c r="A379" s="275" t="s">
        <v>12201</v>
      </c>
      <c r="B379" s="275">
        <v>93</v>
      </c>
      <c r="C379" s="275" t="s">
        <v>2527</v>
      </c>
      <c r="D379" s="275" t="s">
        <v>2530</v>
      </c>
      <c r="E379" s="275" t="s">
        <v>10541</v>
      </c>
      <c r="F379" s="275" t="s">
        <v>15053</v>
      </c>
      <c r="G379" s="275" t="s">
        <v>15558</v>
      </c>
      <c r="H379" s="275" t="s">
        <v>7839</v>
      </c>
      <c r="I379" s="324">
        <v>43790.22</v>
      </c>
      <c r="J379" s="324">
        <v>43790.22</v>
      </c>
      <c r="K379" s="289">
        <f t="shared" si="58"/>
        <v>0</v>
      </c>
      <c r="L379" s="289">
        <v>5761.2</v>
      </c>
      <c r="M379" s="275" t="s">
        <v>16070</v>
      </c>
      <c r="N379" s="297" t="s">
        <v>9686</v>
      </c>
      <c r="O379" s="283">
        <v>838290</v>
      </c>
      <c r="P379" s="283" t="s">
        <v>17488</v>
      </c>
      <c r="Q379" s="283" t="s">
        <v>17519</v>
      </c>
      <c r="R379" s="283" t="s">
        <v>2622</v>
      </c>
      <c r="S379" s="283" t="s">
        <v>17546</v>
      </c>
      <c r="T379" s="283" t="s">
        <v>17574</v>
      </c>
      <c r="U379" s="283" t="s">
        <v>17596</v>
      </c>
      <c r="V379" s="283" t="s">
        <v>2623</v>
      </c>
      <c r="W379" s="341">
        <v>18721.27</v>
      </c>
      <c r="X379" s="341">
        <v>18721.27</v>
      </c>
      <c r="Y379" s="324">
        <v>0</v>
      </c>
      <c r="Z379" s="324">
        <v>0</v>
      </c>
      <c r="AA379" s="324">
        <v>0</v>
      </c>
      <c r="AB379" s="341">
        <v>18721.27</v>
      </c>
      <c r="AC379" s="283" t="s">
        <v>26</v>
      </c>
      <c r="AD379" s="341">
        <v>18721.27</v>
      </c>
      <c r="AE379" s="341">
        <v>0</v>
      </c>
      <c r="AF379" s="283" t="s">
        <v>27</v>
      </c>
      <c r="AG379" s="341">
        <v>0</v>
      </c>
      <c r="AH379" s="283" t="s">
        <v>2629</v>
      </c>
      <c r="AI379" s="283" t="s">
        <v>2630</v>
      </c>
      <c r="AJ379" s="297"/>
      <c r="AK379" s="283" t="s">
        <v>28</v>
      </c>
      <c r="AL379" s="283" t="s">
        <v>44</v>
      </c>
      <c r="AM379" s="283" t="s">
        <v>443</v>
      </c>
      <c r="AN379" s="283" t="s">
        <v>31</v>
      </c>
      <c r="AO379" s="283" t="s">
        <v>32</v>
      </c>
      <c r="AP379" s="283" t="s">
        <v>32</v>
      </c>
      <c r="AQ379" s="283" t="s">
        <v>1272</v>
      </c>
      <c r="AR379" s="283" t="s">
        <v>34</v>
      </c>
      <c r="AS379" s="403" t="s">
        <v>17262</v>
      </c>
      <c r="AT379" s="283" t="s">
        <v>15794</v>
      </c>
      <c r="AU379" s="283" t="s">
        <v>17605</v>
      </c>
      <c r="AV379" s="283" t="s">
        <v>13914</v>
      </c>
      <c r="AW379" s="341">
        <v>0</v>
      </c>
      <c r="AX379" s="283" t="s">
        <v>17635</v>
      </c>
      <c r="AY379" s="283" t="s">
        <v>17665</v>
      </c>
      <c r="AZ379" s="283" t="s">
        <v>17696</v>
      </c>
      <c r="BA379" s="283" t="s">
        <v>36</v>
      </c>
      <c r="BB379" s="341">
        <v>18721.27</v>
      </c>
      <c r="BC379" s="283" t="s">
        <v>17665</v>
      </c>
      <c r="BD379" s="283" t="s">
        <v>17605</v>
      </c>
      <c r="BE379" s="322">
        <f t="shared" si="46"/>
        <v>2437</v>
      </c>
      <c r="BF379" s="323">
        <f t="shared" si="47"/>
        <v>81.233333333333334</v>
      </c>
    </row>
    <row r="380" spans="1:58" ht="15.75" customHeight="1" x14ac:dyDescent="0.25">
      <c r="A380" s="275" t="s">
        <v>12201</v>
      </c>
      <c r="B380" s="275">
        <v>82</v>
      </c>
      <c r="C380" s="275" t="s">
        <v>2527</v>
      </c>
      <c r="D380" s="275" t="s">
        <v>8571</v>
      </c>
      <c r="E380" s="275" t="s">
        <v>8717</v>
      </c>
      <c r="F380" s="275" t="s">
        <v>15064</v>
      </c>
      <c r="G380" s="275" t="s">
        <v>13987</v>
      </c>
      <c r="H380" s="275" t="s">
        <v>7456</v>
      </c>
      <c r="I380" s="324">
        <v>5772.11</v>
      </c>
      <c r="J380" s="324">
        <v>0</v>
      </c>
      <c r="K380" s="289">
        <f t="shared" si="58"/>
        <v>5772.11</v>
      </c>
      <c r="L380" s="289">
        <v>0</v>
      </c>
      <c r="M380" s="275"/>
      <c r="N380" s="297" t="s">
        <v>7842</v>
      </c>
      <c r="O380" s="283">
        <v>1994958</v>
      </c>
      <c r="P380" s="283" t="s">
        <v>17489</v>
      </c>
      <c r="Q380" s="283" t="s">
        <v>17520</v>
      </c>
      <c r="R380" s="283" t="s">
        <v>2622</v>
      </c>
      <c r="S380" s="283" t="s">
        <v>8361</v>
      </c>
      <c r="T380" s="283" t="s">
        <v>17575</v>
      </c>
      <c r="U380" s="283" t="s">
        <v>17597</v>
      </c>
      <c r="V380" s="283" t="s">
        <v>2623</v>
      </c>
      <c r="W380" s="341">
        <v>4835.32</v>
      </c>
      <c r="X380" s="341">
        <v>5756.33</v>
      </c>
      <c r="Y380" s="324">
        <v>0</v>
      </c>
      <c r="Z380" s="324">
        <v>0</v>
      </c>
      <c r="AA380" s="324">
        <v>0</v>
      </c>
      <c r="AB380" s="341">
        <v>4835.32</v>
      </c>
      <c r="AC380" s="283" t="s">
        <v>50</v>
      </c>
      <c r="AD380" s="341">
        <v>2417.66</v>
      </c>
      <c r="AE380" s="341">
        <v>0</v>
      </c>
      <c r="AF380" s="283" t="s">
        <v>27</v>
      </c>
      <c r="AG380" s="341">
        <v>0</v>
      </c>
      <c r="AH380" s="283" t="s">
        <v>2629</v>
      </c>
      <c r="AI380" s="283" t="s">
        <v>2630</v>
      </c>
      <c r="AJ380" s="297"/>
      <c r="AK380" s="283" t="s">
        <v>28</v>
      </c>
      <c r="AL380" s="283" t="s">
        <v>44</v>
      </c>
      <c r="AM380" s="283" t="s">
        <v>12630</v>
      </c>
      <c r="AN380" s="283" t="s">
        <v>31</v>
      </c>
      <c r="AO380" s="283" t="s">
        <v>2632</v>
      </c>
      <c r="AP380" s="283" t="s">
        <v>131</v>
      </c>
      <c r="AQ380" s="283" t="s">
        <v>258</v>
      </c>
      <c r="AR380" s="283" t="s">
        <v>259</v>
      </c>
      <c r="AS380" s="403" t="s">
        <v>142</v>
      </c>
      <c r="AT380" s="283" t="s">
        <v>15794</v>
      </c>
      <c r="AU380" s="283" t="s">
        <v>17606</v>
      </c>
      <c r="AV380" s="283" t="s">
        <v>13916</v>
      </c>
      <c r="AW380" s="341">
        <v>0</v>
      </c>
      <c r="AX380" s="283" t="s">
        <v>17636</v>
      </c>
      <c r="AY380" s="283" t="s">
        <v>17666</v>
      </c>
      <c r="AZ380" s="283" t="s">
        <v>17697</v>
      </c>
      <c r="BA380" s="283" t="s">
        <v>36</v>
      </c>
      <c r="BB380" s="341">
        <v>4835.32</v>
      </c>
      <c r="BC380" s="283" t="s">
        <v>17666</v>
      </c>
      <c r="BD380" s="283" t="s">
        <v>17606</v>
      </c>
      <c r="BE380" s="322">
        <f t="shared" ref="BE380:BE443" si="59">BD380-BC380</f>
        <v>202</v>
      </c>
      <c r="BF380" s="323">
        <f t="shared" ref="BF380:BF443" si="60">BE380/30</f>
        <v>6.7333333333333334</v>
      </c>
    </row>
    <row r="381" spans="1:58" ht="15.75" customHeight="1" x14ac:dyDescent="0.25">
      <c r="A381" s="275" t="s">
        <v>12201</v>
      </c>
      <c r="B381" s="275">
        <v>93</v>
      </c>
      <c r="C381" s="275" t="s">
        <v>2527</v>
      </c>
      <c r="D381" s="275" t="s">
        <v>2536</v>
      </c>
      <c r="E381" s="275" t="s">
        <v>16678</v>
      </c>
      <c r="F381" s="275" t="s">
        <v>15053</v>
      </c>
      <c r="G381" s="275" t="s">
        <v>8975</v>
      </c>
      <c r="H381" s="275" t="s">
        <v>2509</v>
      </c>
      <c r="I381" s="324">
        <v>13103.44</v>
      </c>
      <c r="J381" s="324">
        <v>13000</v>
      </c>
      <c r="K381" s="289">
        <f t="shared" si="58"/>
        <v>103.44000000000051</v>
      </c>
      <c r="L381" s="289">
        <v>0</v>
      </c>
      <c r="M381" s="275" t="s">
        <v>17708</v>
      </c>
      <c r="N381" s="297" t="s">
        <v>7842</v>
      </c>
      <c r="O381" s="283">
        <v>1998468</v>
      </c>
      <c r="P381" s="283" t="s">
        <v>17490</v>
      </c>
      <c r="Q381" s="283" t="s">
        <v>17521</v>
      </c>
      <c r="R381" s="283" t="s">
        <v>2622</v>
      </c>
      <c r="S381" s="283" t="s">
        <v>17547</v>
      </c>
      <c r="T381" s="283" t="s">
        <v>17576</v>
      </c>
      <c r="U381" s="283" t="s">
        <v>17598</v>
      </c>
      <c r="V381" s="283" t="s">
        <v>2623</v>
      </c>
      <c r="W381" s="341">
        <v>13103.44</v>
      </c>
      <c r="X381" s="341">
        <v>13103.44</v>
      </c>
      <c r="Y381" s="324">
        <v>0</v>
      </c>
      <c r="Z381" s="324">
        <v>0</v>
      </c>
      <c r="AA381" s="324">
        <v>0</v>
      </c>
      <c r="AB381" s="341">
        <v>13103.44</v>
      </c>
      <c r="AC381" s="283" t="s">
        <v>26</v>
      </c>
      <c r="AD381" s="341">
        <v>13103.44</v>
      </c>
      <c r="AE381" s="341">
        <v>0</v>
      </c>
      <c r="AF381" s="283" t="s">
        <v>27</v>
      </c>
      <c r="AG381" s="341">
        <v>0</v>
      </c>
      <c r="AH381" s="283" t="s">
        <v>2629</v>
      </c>
      <c r="AI381" s="283" t="s">
        <v>2630</v>
      </c>
      <c r="AJ381" s="297"/>
      <c r="AK381" s="283" t="s">
        <v>28</v>
      </c>
      <c r="AL381" s="283" t="s">
        <v>44</v>
      </c>
      <c r="AM381" s="283" t="s">
        <v>503</v>
      </c>
      <c r="AN381" s="283" t="s">
        <v>31</v>
      </c>
      <c r="AO381" s="283" t="s">
        <v>2632</v>
      </c>
      <c r="AP381" s="283" t="s">
        <v>131</v>
      </c>
      <c r="AQ381" s="283" t="s">
        <v>17599</v>
      </c>
      <c r="AR381" s="283" t="s">
        <v>40</v>
      </c>
      <c r="AS381" s="403" t="s">
        <v>41</v>
      </c>
      <c r="AT381" s="283" t="s">
        <v>15794</v>
      </c>
      <c r="AU381" s="283" t="s">
        <v>17606</v>
      </c>
      <c r="AV381" s="283" t="s">
        <v>2660</v>
      </c>
      <c r="AW381" s="341">
        <v>0</v>
      </c>
      <c r="AX381" s="283" t="s">
        <v>17637</v>
      </c>
      <c r="AY381" s="283" t="s">
        <v>17667</v>
      </c>
      <c r="AZ381" s="283" t="s">
        <v>17698</v>
      </c>
      <c r="BA381" s="283" t="s">
        <v>36</v>
      </c>
      <c r="BB381" s="341">
        <v>13103.44</v>
      </c>
      <c r="BC381" s="283" t="s">
        <v>17667</v>
      </c>
      <c r="BD381" s="283" t="s">
        <v>17606</v>
      </c>
      <c r="BE381" s="322">
        <f t="shared" si="59"/>
        <v>196</v>
      </c>
      <c r="BF381" s="323">
        <f t="shared" si="60"/>
        <v>6.5333333333333332</v>
      </c>
    </row>
    <row r="382" spans="1:58" ht="15.75" customHeight="1" x14ac:dyDescent="0.25">
      <c r="A382" s="275" t="s">
        <v>12201</v>
      </c>
      <c r="B382" s="275">
        <v>82</v>
      </c>
      <c r="C382" s="275" t="s">
        <v>2527</v>
      </c>
      <c r="D382" s="275" t="s">
        <v>18214</v>
      </c>
      <c r="E382" s="275" t="s">
        <v>17707</v>
      </c>
      <c r="F382" s="275" t="s">
        <v>15053</v>
      </c>
      <c r="G382" s="275" t="s">
        <v>15560</v>
      </c>
      <c r="H382" s="275" t="s">
        <v>7456</v>
      </c>
      <c r="I382" s="324">
        <v>77021.679999999993</v>
      </c>
      <c r="J382" s="324">
        <v>0</v>
      </c>
      <c r="K382" s="289">
        <f t="shared" si="58"/>
        <v>77021.679999999993</v>
      </c>
      <c r="L382" s="289">
        <v>0</v>
      </c>
      <c r="M382" s="289"/>
      <c r="N382" s="297" t="s">
        <v>7842</v>
      </c>
      <c r="O382" s="283">
        <v>1781186</v>
      </c>
      <c r="P382" s="283" t="s">
        <v>17709</v>
      </c>
      <c r="Q382" s="283" t="s">
        <v>17710</v>
      </c>
      <c r="R382" s="283" t="s">
        <v>2622</v>
      </c>
      <c r="S382" s="283" t="s">
        <v>17711</v>
      </c>
      <c r="T382" s="283" t="s">
        <v>17712</v>
      </c>
      <c r="U382" s="283" t="s">
        <v>17713</v>
      </c>
      <c r="V382" s="283" t="s">
        <v>2623</v>
      </c>
      <c r="W382" s="341">
        <v>50000</v>
      </c>
      <c r="X382" s="341">
        <v>50000</v>
      </c>
      <c r="Y382" s="324">
        <v>0</v>
      </c>
      <c r="Z382" s="324">
        <v>0</v>
      </c>
      <c r="AA382" s="324">
        <v>0</v>
      </c>
      <c r="AB382" s="341">
        <v>50000</v>
      </c>
      <c r="AC382" s="283" t="s">
        <v>50</v>
      </c>
      <c r="AD382" s="341">
        <v>25000</v>
      </c>
      <c r="AE382" s="341">
        <v>0</v>
      </c>
      <c r="AF382" s="283" t="s">
        <v>27</v>
      </c>
      <c r="AG382" s="341">
        <v>0</v>
      </c>
      <c r="AH382" s="283" t="s">
        <v>2629</v>
      </c>
      <c r="AI382" s="283" t="s">
        <v>2630</v>
      </c>
      <c r="AJ382" s="297"/>
      <c r="AK382" s="283" t="s">
        <v>28</v>
      </c>
      <c r="AL382" s="283" t="s">
        <v>135</v>
      </c>
      <c r="AM382" s="283" t="s">
        <v>91</v>
      </c>
      <c r="AN382" s="283" t="s">
        <v>31</v>
      </c>
      <c r="AO382" s="283" t="s">
        <v>2653</v>
      </c>
      <c r="AP382" s="283" t="s">
        <v>32</v>
      </c>
      <c r="AQ382" s="283" t="s">
        <v>77</v>
      </c>
      <c r="AR382" s="283" t="s">
        <v>34</v>
      </c>
      <c r="AS382" s="403" t="s">
        <v>17262</v>
      </c>
      <c r="AT382" s="283" t="s">
        <v>15794</v>
      </c>
      <c r="AU382" s="283" t="s">
        <v>17714</v>
      </c>
      <c r="AV382" s="283" t="s">
        <v>13534</v>
      </c>
      <c r="AW382" s="341">
        <v>0</v>
      </c>
      <c r="AX382" s="283" t="s">
        <v>17715</v>
      </c>
      <c r="AY382" s="283" t="s">
        <v>17716</v>
      </c>
      <c r="AZ382" s="283" t="s">
        <v>17717</v>
      </c>
      <c r="BA382" s="283" t="s">
        <v>36</v>
      </c>
      <c r="BB382" s="341">
        <v>50000</v>
      </c>
      <c r="BC382" s="283" t="s">
        <v>17716</v>
      </c>
      <c r="BD382" s="283" t="s">
        <v>17714</v>
      </c>
      <c r="BE382" s="322">
        <f t="shared" si="59"/>
        <v>558</v>
      </c>
      <c r="BF382" s="323">
        <f t="shared" si="60"/>
        <v>18.600000000000001</v>
      </c>
    </row>
    <row r="383" spans="1:58" ht="15.75" customHeight="1" x14ac:dyDescent="0.25">
      <c r="A383" s="275" t="s">
        <v>12201</v>
      </c>
      <c r="B383" s="275">
        <v>93</v>
      </c>
      <c r="C383" s="275" t="s">
        <v>2527</v>
      </c>
      <c r="D383" s="275" t="s">
        <v>2529</v>
      </c>
      <c r="E383" s="275" t="s">
        <v>16678</v>
      </c>
      <c r="F383" s="275" t="s">
        <v>15064</v>
      </c>
      <c r="G383" s="275" t="s">
        <v>13987</v>
      </c>
      <c r="H383" s="275" t="s">
        <v>7456</v>
      </c>
      <c r="I383" s="218">
        <v>117489.44</v>
      </c>
      <c r="J383" s="324">
        <v>0</v>
      </c>
      <c r="K383" s="289">
        <f t="shared" si="58"/>
        <v>117489.44</v>
      </c>
      <c r="L383" s="289">
        <v>0</v>
      </c>
      <c r="M383" s="275"/>
      <c r="N383" s="297" t="s">
        <v>9686</v>
      </c>
      <c r="O383" s="283">
        <v>1149337</v>
      </c>
      <c r="P383" s="283" t="s">
        <v>17718</v>
      </c>
      <c r="Q383" s="283" t="s">
        <v>17719</v>
      </c>
      <c r="R383" s="283" t="s">
        <v>2622</v>
      </c>
      <c r="S383" s="283" t="s">
        <v>17720</v>
      </c>
      <c r="T383" s="283" t="s">
        <v>17721</v>
      </c>
      <c r="U383" s="283" t="s">
        <v>17722</v>
      </c>
      <c r="V383" s="283" t="s">
        <v>2623</v>
      </c>
      <c r="W383" s="341">
        <v>42903.6</v>
      </c>
      <c r="X383" s="341">
        <v>42903.6</v>
      </c>
      <c r="Y383" s="324">
        <v>0</v>
      </c>
      <c r="Z383" s="324">
        <v>0</v>
      </c>
      <c r="AA383" s="324">
        <v>0</v>
      </c>
      <c r="AB383" s="341">
        <v>42903.6</v>
      </c>
      <c r="AC383" s="283" t="s">
        <v>50</v>
      </c>
      <c r="AD383" s="341">
        <v>21451.8</v>
      </c>
      <c r="AE383" s="341">
        <v>52861.52</v>
      </c>
      <c r="AF383" s="283" t="s">
        <v>27</v>
      </c>
      <c r="AG383" s="341">
        <v>0</v>
      </c>
      <c r="AH383" s="297"/>
      <c r="AI383" s="297"/>
      <c r="AJ383" s="297"/>
      <c r="AK383" s="283" t="s">
        <v>28</v>
      </c>
      <c r="AL383" s="283" t="s">
        <v>135</v>
      </c>
      <c r="AM383" s="283" t="s">
        <v>2659</v>
      </c>
      <c r="AN383" s="283" t="s">
        <v>31</v>
      </c>
      <c r="AO383" s="283" t="s">
        <v>2682</v>
      </c>
      <c r="AP383" s="283" t="s">
        <v>32</v>
      </c>
      <c r="AQ383" s="283" t="s">
        <v>77</v>
      </c>
      <c r="AR383" s="283" t="s">
        <v>34</v>
      </c>
      <c r="AS383" s="403" t="s">
        <v>17262</v>
      </c>
      <c r="AT383" s="283" t="s">
        <v>15794</v>
      </c>
      <c r="AU383" s="283" t="s">
        <v>17723</v>
      </c>
      <c r="AV383" s="283" t="s">
        <v>2628</v>
      </c>
      <c r="AW383" s="341">
        <v>0</v>
      </c>
      <c r="AX383" s="283" t="s">
        <v>17724</v>
      </c>
      <c r="AY383" s="283" t="s">
        <v>17725</v>
      </c>
      <c r="AZ383" s="283" t="s">
        <v>12234</v>
      </c>
      <c r="BA383" s="283" t="s">
        <v>36</v>
      </c>
      <c r="BB383" s="341">
        <v>42903.6</v>
      </c>
      <c r="BC383" s="283" t="s">
        <v>17725</v>
      </c>
      <c r="BD383" s="283" t="s">
        <v>17723</v>
      </c>
      <c r="BE383" s="322">
        <f t="shared" si="59"/>
        <v>2999</v>
      </c>
      <c r="BF383" s="323">
        <f t="shared" si="60"/>
        <v>99.966666666666669</v>
      </c>
    </row>
    <row r="384" spans="1:58" ht="15.75" customHeight="1" x14ac:dyDescent="0.25">
      <c r="A384" s="275" t="s">
        <v>12201</v>
      </c>
      <c r="B384" s="275">
        <v>93</v>
      </c>
      <c r="C384" s="275" t="s">
        <v>2527</v>
      </c>
      <c r="D384" s="275" t="s">
        <v>2535</v>
      </c>
      <c r="E384" s="275" t="s">
        <v>17707</v>
      </c>
      <c r="F384" s="297" t="s">
        <v>8718</v>
      </c>
      <c r="G384" s="275" t="s">
        <v>8718</v>
      </c>
      <c r="H384" s="275" t="s">
        <v>2509</v>
      </c>
      <c r="I384" s="324">
        <v>629041.05000000005</v>
      </c>
      <c r="J384" s="324">
        <v>600000</v>
      </c>
      <c r="K384" s="289">
        <f>I384-J384</f>
        <v>29041.050000000047</v>
      </c>
      <c r="L384" s="289">
        <v>1000</v>
      </c>
      <c r="M384" s="275" t="s">
        <v>16066</v>
      </c>
      <c r="N384" s="297" t="s">
        <v>9686</v>
      </c>
      <c r="O384" s="283">
        <v>535224</v>
      </c>
      <c r="P384" s="283" t="s">
        <v>17726</v>
      </c>
      <c r="Q384" s="283" t="s">
        <v>17727</v>
      </c>
      <c r="R384" s="283" t="s">
        <v>2622</v>
      </c>
      <c r="S384" s="283" t="s">
        <v>17728</v>
      </c>
      <c r="T384" s="283" t="s">
        <v>17729</v>
      </c>
      <c r="U384" s="283" t="s">
        <v>17730</v>
      </c>
      <c r="V384" s="283" t="s">
        <v>2623</v>
      </c>
      <c r="W384" s="341">
        <v>153000</v>
      </c>
      <c r="X384" s="341">
        <v>153000</v>
      </c>
      <c r="Y384" s="324">
        <v>0</v>
      </c>
      <c r="Z384" s="324">
        <v>0</v>
      </c>
      <c r="AA384" s="324">
        <v>0</v>
      </c>
      <c r="AB384" s="341">
        <v>153000</v>
      </c>
      <c r="AC384" s="283" t="s">
        <v>26</v>
      </c>
      <c r="AD384" s="341">
        <v>153000</v>
      </c>
      <c r="AE384" s="341">
        <v>10000</v>
      </c>
      <c r="AF384" s="283" t="s">
        <v>27</v>
      </c>
      <c r="AG384" s="341">
        <v>0</v>
      </c>
      <c r="AH384" s="283" t="s">
        <v>2624</v>
      </c>
      <c r="AI384" s="283" t="s">
        <v>2630</v>
      </c>
      <c r="AJ384" s="297"/>
      <c r="AK384" s="283" t="s">
        <v>28</v>
      </c>
      <c r="AL384" s="283" t="s">
        <v>135</v>
      </c>
      <c r="AM384" s="283" t="s">
        <v>38</v>
      </c>
      <c r="AN384" s="283" t="s">
        <v>45</v>
      </c>
      <c r="AO384" s="283" t="s">
        <v>2644</v>
      </c>
      <c r="AP384" s="283" t="s">
        <v>32</v>
      </c>
      <c r="AQ384" s="283" t="s">
        <v>121</v>
      </c>
      <c r="AR384" s="283" t="s">
        <v>84</v>
      </c>
      <c r="AS384" s="403" t="s">
        <v>85</v>
      </c>
      <c r="AT384" s="283" t="s">
        <v>178</v>
      </c>
      <c r="AU384" s="283" t="s">
        <v>17731</v>
      </c>
      <c r="AV384" s="283" t="s">
        <v>2643</v>
      </c>
      <c r="AW384" s="341">
        <v>0</v>
      </c>
      <c r="AX384" s="283" t="s">
        <v>17732</v>
      </c>
      <c r="AY384" s="283" t="s">
        <v>17733</v>
      </c>
      <c r="AZ384" s="283" t="s">
        <v>17734</v>
      </c>
      <c r="BA384" s="283" t="s">
        <v>36</v>
      </c>
      <c r="BB384" s="341">
        <v>153000</v>
      </c>
      <c r="BC384" s="283" t="s">
        <v>17733</v>
      </c>
      <c r="BD384" s="283" t="s">
        <v>17731</v>
      </c>
      <c r="BE384" s="322">
        <f t="shared" si="59"/>
        <v>3266</v>
      </c>
      <c r="BF384" s="323">
        <f t="shared" si="60"/>
        <v>108.86666666666666</v>
      </c>
    </row>
    <row r="385" spans="1:58" ht="15.75" customHeight="1" x14ac:dyDescent="0.25">
      <c r="A385" s="275" t="s">
        <v>12201</v>
      </c>
      <c r="B385" s="275">
        <v>82</v>
      </c>
      <c r="C385" s="275" t="s">
        <v>2527</v>
      </c>
      <c r="D385" s="275" t="s">
        <v>14333</v>
      </c>
      <c r="E385" s="275" t="s">
        <v>16678</v>
      </c>
      <c r="F385" s="275" t="s">
        <v>15053</v>
      </c>
      <c r="G385" s="275" t="s">
        <v>8711</v>
      </c>
      <c r="H385" s="275" t="s">
        <v>2509</v>
      </c>
      <c r="I385" s="324">
        <v>532287.69999999995</v>
      </c>
      <c r="J385" s="324">
        <v>500000</v>
      </c>
      <c r="K385" s="289">
        <f>I385-J385</f>
        <v>32287.699999999953</v>
      </c>
      <c r="L385" s="289">
        <v>4843.1499999999996</v>
      </c>
      <c r="M385" s="275" t="s">
        <v>16068</v>
      </c>
      <c r="N385" s="297" t="s">
        <v>9686</v>
      </c>
      <c r="O385" s="283">
        <v>562242</v>
      </c>
      <c r="P385" s="283" t="s">
        <v>17735</v>
      </c>
      <c r="Q385" s="283" t="s">
        <v>17736</v>
      </c>
      <c r="R385" s="283" t="s">
        <v>2622</v>
      </c>
      <c r="S385" s="283" t="s">
        <v>17737</v>
      </c>
      <c r="T385" s="283" t="s">
        <v>17738</v>
      </c>
      <c r="U385" s="283" t="s">
        <v>17722</v>
      </c>
      <c r="V385" s="283" t="s">
        <v>2623</v>
      </c>
      <c r="W385" s="341">
        <v>180000</v>
      </c>
      <c r="X385" s="341">
        <v>180000</v>
      </c>
      <c r="Y385" s="324">
        <v>0</v>
      </c>
      <c r="Z385" s="324">
        <v>0</v>
      </c>
      <c r="AA385" s="324">
        <v>0</v>
      </c>
      <c r="AB385" s="341">
        <v>180000</v>
      </c>
      <c r="AC385" s="283" t="s">
        <v>26</v>
      </c>
      <c r="AD385" s="341">
        <v>180000</v>
      </c>
      <c r="AE385" s="341">
        <v>0</v>
      </c>
      <c r="AF385" s="283" t="s">
        <v>27</v>
      </c>
      <c r="AG385" s="341">
        <v>0</v>
      </c>
      <c r="AH385" s="283" t="s">
        <v>2624</v>
      </c>
      <c r="AI385" s="283" t="s">
        <v>2625</v>
      </c>
      <c r="AJ385" s="283" t="s">
        <v>2626</v>
      </c>
      <c r="AK385" s="283" t="s">
        <v>28</v>
      </c>
      <c r="AL385" s="283" t="s">
        <v>135</v>
      </c>
      <c r="AM385" s="283" t="s">
        <v>38</v>
      </c>
      <c r="AN385" s="283" t="s">
        <v>2662</v>
      </c>
      <c r="AO385" s="283" t="s">
        <v>2634</v>
      </c>
      <c r="AP385" s="283" t="s">
        <v>32</v>
      </c>
      <c r="AQ385" s="283" t="s">
        <v>77</v>
      </c>
      <c r="AR385" s="283" t="s">
        <v>34</v>
      </c>
      <c r="AS385" s="403" t="s">
        <v>17262</v>
      </c>
      <c r="AT385" s="283" t="s">
        <v>178</v>
      </c>
      <c r="AU385" s="283" t="s">
        <v>17731</v>
      </c>
      <c r="AV385" s="283" t="s">
        <v>2637</v>
      </c>
      <c r="AW385" s="341">
        <v>0</v>
      </c>
      <c r="AX385" s="283" t="s">
        <v>17739</v>
      </c>
      <c r="AY385" s="283" t="s">
        <v>17740</v>
      </c>
      <c r="AZ385" s="283" t="s">
        <v>17741</v>
      </c>
      <c r="BA385" s="283" t="s">
        <v>36</v>
      </c>
      <c r="BB385" s="341">
        <v>180000</v>
      </c>
      <c r="BC385" s="283" t="s">
        <v>17740</v>
      </c>
      <c r="BD385" s="283" t="s">
        <v>17731</v>
      </c>
      <c r="BE385" s="322">
        <f t="shared" si="59"/>
        <v>3778</v>
      </c>
      <c r="BF385" s="323">
        <f t="shared" si="60"/>
        <v>125.93333333333334</v>
      </c>
    </row>
    <row r="386" spans="1:58" ht="15.75" customHeight="1" x14ac:dyDescent="0.25">
      <c r="A386" s="275" t="s">
        <v>12201</v>
      </c>
      <c r="B386" s="275">
        <v>82</v>
      </c>
      <c r="C386" s="275" t="s">
        <v>2527</v>
      </c>
      <c r="D386" s="275" t="s">
        <v>17699</v>
      </c>
      <c r="E386" s="297" t="s">
        <v>8717</v>
      </c>
      <c r="F386" s="297" t="s">
        <v>8718</v>
      </c>
      <c r="G386" s="297" t="s">
        <v>8718</v>
      </c>
      <c r="H386" s="275" t="s">
        <v>7456</v>
      </c>
      <c r="I386" s="218">
        <v>77917</v>
      </c>
      <c r="J386" s="324">
        <v>0</v>
      </c>
      <c r="K386" s="289">
        <f t="shared" ref="K386:K387" si="61">I386-J386</f>
        <v>77917</v>
      </c>
      <c r="L386" s="289">
        <v>0</v>
      </c>
      <c r="M386" s="275"/>
      <c r="N386" s="297" t="s">
        <v>9686</v>
      </c>
      <c r="O386" s="283">
        <v>513618</v>
      </c>
      <c r="P386" s="283" t="s">
        <v>17742</v>
      </c>
      <c r="Q386" s="283" t="s">
        <v>17743</v>
      </c>
      <c r="R386" s="283" t="s">
        <v>2622</v>
      </c>
      <c r="S386" s="283" t="s">
        <v>17744</v>
      </c>
      <c r="T386" s="283" t="s">
        <v>17745</v>
      </c>
      <c r="U386" s="283" t="s">
        <v>17746</v>
      </c>
      <c r="V386" s="283" t="s">
        <v>2623</v>
      </c>
      <c r="W386" s="341">
        <v>13539.58</v>
      </c>
      <c r="X386" s="341">
        <v>13539.58</v>
      </c>
      <c r="Y386" s="324">
        <v>0</v>
      </c>
      <c r="Z386" s="324">
        <v>0</v>
      </c>
      <c r="AA386" s="324">
        <v>0</v>
      </c>
      <c r="AB386" s="341">
        <v>13539.58</v>
      </c>
      <c r="AC386" s="283" t="s">
        <v>27</v>
      </c>
      <c r="AD386" s="341">
        <v>0</v>
      </c>
      <c r="AE386" s="341">
        <v>5718.17</v>
      </c>
      <c r="AF386" s="283" t="s">
        <v>27</v>
      </c>
      <c r="AG386" s="341">
        <v>0</v>
      </c>
      <c r="AH386" s="283" t="s">
        <v>2624</v>
      </c>
      <c r="AI386" s="283" t="s">
        <v>2630</v>
      </c>
      <c r="AJ386" s="297"/>
      <c r="AK386" s="283" t="s">
        <v>28</v>
      </c>
      <c r="AL386" s="283" t="s">
        <v>135</v>
      </c>
      <c r="AM386" s="283" t="s">
        <v>38</v>
      </c>
      <c r="AN386" s="283" t="s">
        <v>45</v>
      </c>
      <c r="AO386" s="283" t="s">
        <v>8815</v>
      </c>
      <c r="AP386" s="283" t="s">
        <v>32</v>
      </c>
      <c r="AQ386" s="283" t="s">
        <v>4978</v>
      </c>
      <c r="AR386" s="283" t="s">
        <v>84</v>
      </c>
      <c r="AS386" s="403" t="s">
        <v>85</v>
      </c>
      <c r="AT386" s="283" t="s">
        <v>15794</v>
      </c>
      <c r="AU386" s="283" t="s">
        <v>17723</v>
      </c>
      <c r="AV386" s="283" t="s">
        <v>13535</v>
      </c>
      <c r="AW386" s="341">
        <v>0</v>
      </c>
      <c r="AX386" s="283" t="s">
        <v>17747</v>
      </c>
      <c r="AY386" s="283" t="s">
        <v>17748</v>
      </c>
      <c r="AZ386" s="283" t="s">
        <v>17749</v>
      </c>
      <c r="BA386" s="283" t="s">
        <v>36</v>
      </c>
      <c r="BB386" s="341">
        <v>13539.58</v>
      </c>
      <c r="BC386" s="283" t="s">
        <v>17748</v>
      </c>
      <c r="BD386" s="283" t="s">
        <v>17723</v>
      </c>
      <c r="BE386" s="322">
        <f t="shared" si="59"/>
        <v>3388</v>
      </c>
      <c r="BF386" s="323">
        <f t="shared" si="60"/>
        <v>112.93333333333334</v>
      </c>
    </row>
    <row r="387" spans="1:58" ht="15.75" customHeight="1" x14ac:dyDescent="0.25">
      <c r="A387" s="275" t="s">
        <v>12201</v>
      </c>
      <c r="B387" s="275">
        <v>93</v>
      </c>
      <c r="C387" s="275" t="s">
        <v>2527</v>
      </c>
      <c r="D387" s="275" t="s">
        <v>2539</v>
      </c>
      <c r="E387" s="275" t="s">
        <v>10541</v>
      </c>
      <c r="F387" s="275" t="s">
        <v>15053</v>
      </c>
      <c r="G387" s="275" t="s">
        <v>15558</v>
      </c>
      <c r="H387" s="275" t="s">
        <v>7456</v>
      </c>
      <c r="I387" s="218">
        <v>39167.46</v>
      </c>
      <c r="J387" s="324">
        <v>0</v>
      </c>
      <c r="K387" s="289">
        <f t="shared" si="61"/>
        <v>39167.46</v>
      </c>
      <c r="L387" s="289">
        <v>0</v>
      </c>
      <c r="M387" s="275"/>
      <c r="N387" s="297" t="s">
        <v>9686</v>
      </c>
      <c r="O387" s="283">
        <v>831793</v>
      </c>
      <c r="P387" s="283" t="s">
        <v>17750</v>
      </c>
      <c r="Q387" s="283" t="s">
        <v>17751</v>
      </c>
      <c r="R387" s="283" t="s">
        <v>2622</v>
      </c>
      <c r="S387" s="283" t="s">
        <v>17752</v>
      </c>
      <c r="T387" s="283" t="s">
        <v>17753</v>
      </c>
      <c r="U387" s="283" t="s">
        <v>17754</v>
      </c>
      <c r="V387" s="283" t="s">
        <v>2623</v>
      </c>
      <c r="W387" s="341">
        <v>14500</v>
      </c>
      <c r="X387" s="341">
        <v>14500</v>
      </c>
      <c r="Y387" s="324">
        <v>0</v>
      </c>
      <c r="Z387" s="324">
        <v>0</v>
      </c>
      <c r="AA387" s="324">
        <v>0</v>
      </c>
      <c r="AB387" s="341">
        <v>14500</v>
      </c>
      <c r="AC387" s="283" t="s">
        <v>50</v>
      </c>
      <c r="AD387" s="341">
        <v>7250</v>
      </c>
      <c r="AE387" s="341">
        <v>1450</v>
      </c>
      <c r="AF387" s="283" t="s">
        <v>50</v>
      </c>
      <c r="AG387" s="341">
        <v>0</v>
      </c>
      <c r="AH387" s="283" t="s">
        <v>2629</v>
      </c>
      <c r="AI387" s="283" t="s">
        <v>2630</v>
      </c>
      <c r="AJ387" s="297"/>
      <c r="AK387" s="283" t="s">
        <v>28</v>
      </c>
      <c r="AL387" s="283" t="s">
        <v>135</v>
      </c>
      <c r="AM387" s="283" t="s">
        <v>38</v>
      </c>
      <c r="AN387" s="283" t="s">
        <v>45</v>
      </c>
      <c r="AO387" s="283" t="s">
        <v>2634</v>
      </c>
      <c r="AP387" s="283" t="s">
        <v>32</v>
      </c>
      <c r="AQ387" s="283" t="s">
        <v>77</v>
      </c>
      <c r="AR387" s="283" t="s">
        <v>34</v>
      </c>
      <c r="AS387" s="403" t="s">
        <v>17262</v>
      </c>
      <c r="AT387" s="283" t="s">
        <v>15794</v>
      </c>
      <c r="AU387" s="283" t="s">
        <v>17723</v>
      </c>
      <c r="AV387" s="283" t="s">
        <v>13534</v>
      </c>
      <c r="AW387" s="341">
        <v>0</v>
      </c>
      <c r="AX387" s="283" t="s">
        <v>17755</v>
      </c>
      <c r="AY387" s="283" t="s">
        <v>17756</v>
      </c>
      <c r="AZ387" s="283" t="s">
        <v>17757</v>
      </c>
      <c r="BA387" s="283" t="s">
        <v>36</v>
      </c>
      <c r="BB387" s="341">
        <v>14500</v>
      </c>
      <c r="BC387" s="283" t="s">
        <v>17756</v>
      </c>
      <c r="BD387" s="283" t="s">
        <v>17723</v>
      </c>
      <c r="BE387" s="322">
        <f t="shared" si="59"/>
        <v>2418</v>
      </c>
      <c r="BF387" s="323">
        <f t="shared" si="60"/>
        <v>80.599999999999994</v>
      </c>
    </row>
    <row r="388" spans="1:58" ht="15.75" customHeight="1" x14ac:dyDescent="0.25">
      <c r="A388" s="275" t="s">
        <v>12201</v>
      </c>
      <c r="B388" s="275">
        <v>82</v>
      </c>
      <c r="C388" s="275" t="s">
        <v>2527</v>
      </c>
      <c r="D388" s="275" t="s">
        <v>11932</v>
      </c>
      <c r="E388" s="275" t="s">
        <v>16074</v>
      </c>
      <c r="F388" s="275" t="s">
        <v>8718</v>
      </c>
      <c r="G388" s="275" t="s">
        <v>8718</v>
      </c>
      <c r="H388" s="275" t="s">
        <v>7838</v>
      </c>
      <c r="I388" s="324">
        <v>91228.14</v>
      </c>
      <c r="J388" s="324">
        <v>91228.14</v>
      </c>
      <c r="K388" s="289">
        <f>I388-J388</f>
        <v>0</v>
      </c>
      <c r="L388" s="289">
        <v>800</v>
      </c>
      <c r="M388" s="275" t="s">
        <v>16066</v>
      </c>
      <c r="N388" s="297" t="s">
        <v>9686</v>
      </c>
      <c r="O388" s="283">
        <v>464934</v>
      </c>
      <c r="P388" s="283" t="s">
        <v>17758</v>
      </c>
      <c r="Q388" s="283" t="s">
        <v>17759</v>
      </c>
      <c r="R388" s="283" t="s">
        <v>2622</v>
      </c>
      <c r="S388" s="283" t="s">
        <v>17760</v>
      </c>
      <c r="T388" s="283" t="s">
        <v>17761</v>
      </c>
      <c r="U388" s="283" t="s">
        <v>17762</v>
      </c>
      <c r="V388" s="283" t="s">
        <v>2623</v>
      </c>
      <c r="W388" s="341">
        <v>3000</v>
      </c>
      <c r="X388" s="341">
        <v>3000</v>
      </c>
      <c r="Y388" s="324">
        <v>0</v>
      </c>
      <c r="Z388" s="324">
        <v>0</v>
      </c>
      <c r="AA388" s="324">
        <v>0</v>
      </c>
      <c r="AB388" s="341">
        <v>3000</v>
      </c>
      <c r="AC388" s="283" t="s">
        <v>27</v>
      </c>
      <c r="AD388" s="341">
        <v>0</v>
      </c>
      <c r="AE388" s="341">
        <v>100</v>
      </c>
      <c r="AF388" s="283" t="s">
        <v>27</v>
      </c>
      <c r="AG388" s="341">
        <v>0</v>
      </c>
      <c r="AH388" s="283" t="s">
        <v>2624</v>
      </c>
      <c r="AI388" s="283" t="s">
        <v>2625</v>
      </c>
      <c r="AJ388" s="283" t="s">
        <v>2626</v>
      </c>
      <c r="AK388" s="283" t="s">
        <v>28</v>
      </c>
      <c r="AL388" s="283" t="s">
        <v>135</v>
      </c>
      <c r="AM388" s="283" t="s">
        <v>38</v>
      </c>
      <c r="AN388" s="283" t="s">
        <v>45</v>
      </c>
      <c r="AO388" s="283" t="s">
        <v>2634</v>
      </c>
      <c r="AP388" s="283" t="s">
        <v>32</v>
      </c>
      <c r="AQ388" s="283" t="s">
        <v>154</v>
      </c>
      <c r="AR388" s="283" t="s">
        <v>40</v>
      </c>
      <c r="AS388" s="403" t="s">
        <v>41</v>
      </c>
      <c r="AT388" s="283" t="s">
        <v>15794</v>
      </c>
      <c r="AU388" s="283" t="s">
        <v>17723</v>
      </c>
      <c r="AV388" s="283" t="s">
        <v>13910</v>
      </c>
      <c r="AW388" s="341">
        <v>0</v>
      </c>
      <c r="AX388" s="283" t="s">
        <v>17763</v>
      </c>
      <c r="AY388" s="283" t="s">
        <v>17764</v>
      </c>
      <c r="AZ388" s="283" t="s">
        <v>17765</v>
      </c>
      <c r="BA388" s="283" t="s">
        <v>36</v>
      </c>
      <c r="BB388" s="341">
        <v>3000</v>
      </c>
      <c r="BC388" s="283" t="s">
        <v>17764</v>
      </c>
      <c r="BD388" s="283" t="s">
        <v>17723</v>
      </c>
      <c r="BE388" s="322">
        <f t="shared" si="59"/>
        <v>3653</v>
      </c>
      <c r="BF388" s="323">
        <f t="shared" si="60"/>
        <v>121.76666666666667</v>
      </c>
    </row>
    <row r="389" spans="1:58" ht="15.75" customHeight="1" x14ac:dyDescent="0.25">
      <c r="A389" s="275" t="s">
        <v>12201</v>
      </c>
      <c r="B389" s="275">
        <v>93</v>
      </c>
      <c r="C389" s="275" t="s">
        <v>2527</v>
      </c>
      <c r="D389" s="275" t="s">
        <v>18215</v>
      </c>
      <c r="E389" s="275" t="s">
        <v>16678</v>
      </c>
      <c r="F389" s="275" t="s">
        <v>15053</v>
      </c>
      <c r="G389" s="275" t="s">
        <v>15060</v>
      </c>
      <c r="H389" s="275" t="s">
        <v>7839</v>
      </c>
      <c r="I389" s="324">
        <v>579500.56999999995</v>
      </c>
      <c r="J389" s="324">
        <v>579500.56999999995</v>
      </c>
      <c r="K389" s="289">
        <f>I389-J389</f>
        <v>0</v>
      </c>
      <c r="L389" s="289">
        <v>57950.06</v>
      </c>
      <c r="M389" s="275" t="s">
        <v>16067</v>
      </c>
      <c r="N389" s="297" t="s">
        <v>9686</v>
      </c>
      <c r="O389" s="283">
        <v>1128907</v>
      </c>
      <c r="P389" s="283" t="s">
        <v>17766</v>
      </c>
      <c r="Q389" s="283" t="s">
        <v>17767</v>
      </c>
      <c r="R389" s="283" t="s">
        <v>2622</v>
      </c>
      <c r="S389" s="283">
        <v>3251</v>
      </c>
      <c r="T389" s="283" t="s">
        <v>17768</v>
      </c>
      <c r="U389" s="283" t="s">
        <v>17769</v>
      </c>
      <c r="V389" s="283" t="s">
        <v>2623</v>
      </c>
      <c r="W389" s="341">
        <v>224458</v>
      </c>
      <c r="X389" s="341">
        <v>224458</v>
      </c>
      <c r="Y389" s="324">
        <v>0</v>
      </c>
      <c r="Z389" s="324">
        <v>0</v>
      </c>
      <c r="AA389" s="324">
        <v>0</v>
      </c>
      <c r="AB389" s="341">
        <v>224458</v>
      </c>
      <c r="AC389" s="283" t="s">
        <v>26</v>
      </c>
      <c r="AD389" s="341">
        <v>224458</v>
      </c>
      <c r="AE389" s="341">
        <v>0</v>
      </c>
      <c r="AF389" s="283" t="s">
        <v>27</v>
      </c>
      <c r="AG389" s="341">
        <v>0</v>
      </c>
      <c r="AH389" s="283" t="s">
        <v>2629</v>
      </c>
      <c r="AI389" s="283" t="s">
        <v>2625</v>
      </c>
      <c r="AJ389" s="283" t="s">
        <v>2626</v>
      </c>
      <c r="AK389" s="283" t="s">
        <v>28</v>
      </c>
      <c r="AL389" s="283" t="s">
        <v>135</v>
      </c>
      <c r="AM389" s="283" t="s">
        <v>136</v>
      </c>
      <c r="AN389" s="283" t="s">
        <v>45</v>
      </c>
      <c r="AO389" s="283" t="s">
        <v>2681</v>
      </c>
      <c r="AP389" s="283" t="s">
        <v>32</v>
      </c>
      <c r="AQ389" s="283" t="s">
        <v>77</v>
      </c>
      <c r="AR389" s="283" t="s">
        <v>34</v>
      </c>
      <c r="AS389" s="403" t="s">
        <v>17262</v>
      </c>
      <c r="AT389" s="283" t="s">
        <v>15794</v>
      </c>
      <c r="AU389" s="283" t="s">
        <v>17770</v>
      </c>
      <c r="AV389" s="283" t="s">
        <v>13914</v>
      </c>
      <c r="AW389" s="341">
        <v>0</v>
      </c>
      <c r="AX389" s="283" t="s">
        <v>17771</v>
      </c>
      <c r="AY389" s="283" t="s">
        <v>17772</v>
      </c>
      <c r="AZ389" s="283" t="s">
        <v>17773</v>
      </c>
      <c r="BA389" s="283" t="s">
        <v>36</v>
      </c>
      <c r="BB389" s="341">
        <v>224458</v>
      </c>
      <c r="BC389" s="283" t="s">
        <v>17772</v>
      </c>
      <c r="BD389" s="283" t="s">
        <v>17770</v>
      </c>
      <c r="BE389" s="322">
        <f t="shared" si="59"/>
        <v>2061</v>
      </c>
      <c r="BF389" s="323">
        <f t="shared" si="60"/>
        <v>68.7</v>
      </c>
    </row>
    <row r="390" spans="1:58" ht="15.75" customHeight="1" x14ac:dyDescent="0.25">
      <c r="A390" s="275" t="s">
        <v>12201</v>
      </c>
      <c r="B390" s="275">
        <v>93</v>
      </c>
      <c r="C390" s="275" t="s">
        <v>2527</v>
      </c>
      <c r="D390" s="275" t="s">
        <v>2577</v>
      </c>
      <c r="E390" s="275" t="s">
        <v>10541</v>
      </c>
      <c r="F390" s="275" t="s">
        <v>15053</v>
      </c>
      <c r="G390" s="275" t="s">
        <v>15558</v>
      </c>
      <c r="H390" s="275" t="s">
        <v>7456</v>
      </c>
      <c r="I390" s="218">
        <v>50436.4</v>
      </c>
      <c r="J390" s="324">
        <v>0</v>
      </c>
      <c r="K390" s="289">
        <f t="shared" ref="K390:K398" si="62">I390-J390</f>
        <v>50436.4</v>
      </c>
      <c r="L390" s="289">
        <v>0</v>
      </c>
      <c r="M390" s="275"/>
      <c r="N390" s="297" t="s">
        <v>9686</v>
      </c>
      <c r="O390" s="283">
        <v>1362079</v>
      </c>
      <c r="P390" s="283" t="s">
        <v>17774</v>
      </c>
      <c r="Q390" s="283" t="s">
        <v>17775</v>
      </c>
      <c r="R390" s="283" t="s">
        <v>2622</v>
      </c>
      <c r="S390" s="283" t="s">
        <v>17776</v>
      </c>
      <c r="T390" s="283" t="s">
        <v>17777</v>
      </c>
      <c r="U390" s="283" t="s">
        <v>17778</v>
      </c>
      <c r="V390" s="283" t="s">
        <v>2623</v>
      </c>
      <c r="W390" s="341">
        <v>24763</v>
      </c>
      <c r="X390" s="341">
        <v>24763</v>
      </c>
      <c r="Y390" s="324">
        <v>0</v>
      </c>
      <c r="Z390" s="324">
        <v>0</v>
      </c>
      <c r="AA390" s="324">
        <v>0</v>
      </c>
      <c r="AB390" s="341">
        <v>24763</v>
      </c>
      <c r="AC390" s="283" t="s">
        <v>50</v>
      </c>
      <c r="AD390" s="341">
        <v>12381.5</v>
      </c>
      <c r="AE390" s="341">
        <v>0</v>
      </c>
      <c r="AF390" s="283" t="s">
        <v>27</v>
      </c>
      <c r="AG390" s="341">
        <v>0</v>
      </c>
      <c r="AH390" s="283" t="s">
        <v>2629</v>
      </c>
      <c r="AI390" s="283" t="s">
        <v>2630</v>
      </c>
      <c r="AJ390" s="297"/>
      <c r="AK390" s="283" t="s">
        <v>28</v>
      </c>
      <c r="AL390" s="283" t="s">
        <v>135</v>
      </c>
      <c r="AM390" s="283" t="s">
        <v>136</v>
      </c>
      <c r="AN390" s="283" t="s">
        <v>45</v>
      </c>
      <c r="AO390" s="283" t="s">
        <v>2645</v>
      </c>
      <c r="AP390" s="283" t="s">
        <v>32</v>
      </c>
      <c r="AQ390" s="283" t="s">
        <v>77</v>
      </c>
      <c r="AR390" s="283" t="s">
        <v>34</v>
      </c>
      <c r="AS390" s="403" t="s">
        <v>17262</v>
      </c>
      <c r="AT390" s="283" t="s">
        <v>15794</v>
      </c>
      <c r="AU390" s="283" t="s">
        <v>17779</v>
      </c>
      <c r="AV390" s="283" t="s">
        <v>13535</v>
      </c>
      <c r="AW390" s="341">
        <v>0</v>
      </c>
      <c r="AX390" s="283" t="s">
        <v>17780</v>
      </c>
      <c r="AY390" s="283" t="s">
        <v>17781</v>
      </c>
      <c r="AZ390" s="283" t="s">
        <v>17782</v>
      </c>
      <c r="BA390" s="283" t="s">
        <v>36</v>
      </c>
      <c r="BB390" s="341">
        <v>24763</v>
      </c>
      <c r="BC390" s="283" t="s">
        <v>17781</v>
      </c>
      <c r="BD390" s="283" t="s">
        <v>17779</v>
      </c>
      <c r="BE390" s="322">
        <f t="shared" si="59"/>
        <v>1407</v>
      </c>
      <c r="BF390" s="323">
        <f t="shared" si="60"/>
        <v>46.9</v>
      </c>
    </row>
    <row r="391" spans="1:58" ht="15.75" customHeight="1" x14ac:dyDescent="0.25">
      <c r="A391" s="275" t="s">
        <v>12201</v>
      </c>
      <c r="B391" s="275">
        <v>82</v>
      </c>
      <c r="C391" s="275" t="s">
        <v>2527</v>
      </c>
      <c r="D391" s="275" t="s">
        <v>11357</v>
      </c>
      <c r="E391" s="275" t="s">
        <v>15551</v>
      </c>
      <c r="F391" s="275" t="s">
        <v>15053</v>
      </c>
      <c r="G391" s="275" t="s">
        <v>8711</v>
      </c>
      <c r="H391" s="275" t="s">
        <v>7456</v>
      </c>
      <c r="I391" s="218">
        <v>139737.74</v>
      </c>
      <c r="J391" s="324">
        <v>0</v>
      </c>
      <c r="K391" s="289">
        <f t="shared" si="62"/>
        <v>139737.74</v>
      </c>
      <c r="L391" s="289">
        <v>0</v>
      </c>
      <c r="M391" s="275"/>
      <c r="N391" s="297" t="s">
        <v>7842</v>
      </c>
      <c r="O391" s="283">
        <v>1833021</v>
      </c>
      <c r="P391" s="283" t="s">
        <v>17783</v>
      </c>
      <c r="Q391" s="283" t="s">
        <v>17784</v>
      </c>
      <c r="R391" s="283" t="s">
        <v>2622</v>
      </c>
      <c r="S391" s="283" t="s">
        <v>17785</v>
      </c>
      <c r="T391" s="283" t="s">
        <v>17786</v>
      </c>
      <c r="U391" s="283" t="s">
        <v>16972</v>
      </c>
      <c r="V391" s="283" t="s">
        <v>2623</v>
      </c>
      <c r="W391" s="341">
        <v>110000</v>
      </c>
      <c r="X391" s="341">
        <v>110000</v>
      </c>
      <c r="Y391" s="324">
        <v>0</v>
      </c>
      <c r="Z391" s="324">
        <v>0</v>
      </c>
      <c r="AA391" s="324">
        <v>0</v>
      </c>
      <c r="AB391" s="341">
        <v>110000</v>
      </c>
      <c r="AC391" s="283" t="s">
        <v>50</v>
      </c>
      <c r="AD391" s="341">
        <v>55000</v>
      </c>
      <c r="AE391" s="341">
        <v>0</v>
      </c>
      <c r="AF391" s="283" t="s">
        <v>27</v>
      </c>
      <c r="AG391" s="341">
        <v>0</v>
      </c>
      <c r="AH391" s="283" t="s">
        <v>2629</v>
      </c>
      <c r="AI391" s="283" t="s">
        <v>2630</v>
      </c>
      <c r="AJ391" s="297"/>
      <c r="AK391" s="283" t="s">
        <v>28</v>
      </c>
      <c r="AL391" s="283" t="s">
        <v>135</v>
      </c>
      <c r="AM391" s="283" t="s">
        <v>136</v>
      </c>
      <c r="AN391" s="283" t="s">
        <v>45</v>
      </c>
      <c r="AO391" s="283" t="s">
        <v>2634</v>
      </c>
      <c r="AP391" s="283" t="s">
        <v>32</v>
      </c>
      <c r="AQ391" s="283" t="s">
        <v>5739</v>
      </c>
      <c r="AR391" s="283" t="s">
        <v>34</v>
      </c>
      <c r="AS391" s="403" t="s">
        <v>17262</v>
      </c>
      <c r="AT391" s="283" t="s">
        <v>15794</v>
      </c>
      <c r="AU391" s="283" t="s">
        <v>17779</v>
      </c>
      <c r="AV391" s="283" t="s">
        <v>13535</v>
      </c>
      <c r="AW391" s="341">
        <v>0</v>
      </c>
      <c r="AX391" s="283" t="s">
        <v>17787</v>
      </c>
      <c r="AY391" s="283" t="s">
        <v>17788</v>
      </c>
      <c r="AZ391" s="283" t="s">
        <v>17789</v>
      </c>
      <c r="BA391" s="283" t="s">
        <v>36</v>
      </c>
      <c r="BB391" s="341">
        <v>110000</v>
      </c>
      <c r="BC391" s="283" t="s">
        <v>17788</v>
      </c>
      <c r="BD391" s="283" t="s">
        <v>17779</v>
      </c>
      <c r="BE391" s="322">
        <f t="shared" si="59"/>
        <v>451</v>
      </c>
      <c r="BF391" s="323">
        <f t="shared" si="60"/>
        <v>15.033333333333333</v>
      </c>
    </row>
    <row r="392" spans="1:58" ht="15.75" customHeight="1" x14ac:dyDescent="0.25">
      <c r="A392" s="275" t="s">
        <v>12201</v>
      </c>
      <c r="B392" s="275">
        <v>93</v>
      </c>
      <c r="C392" s="275" t="s">
        <v>2527</v>
      </c>
      <c r="D392" s="275" t="s">
        <v>11928</v>
      </c>
      <c r="E392" s="275" t="s">
        <v>8717</v>
      </c>
      <c r="F392" s="275" t="s">
        <v>15053</v>
      </c>
      <c r="G392" s="275" t="s">
        <v>8711</v>
      </c>
      <c r="H392" s="275" t="s">
        <v>7456</v>
      </c>
      <c r="I392" s="218">
        <v>40066.199999999997</v>
      </c>
      <c r="J392" s="324">
        <v>0</v>
      </c>
      <c r="K392" s="289">
        <f t="shared" si="62"/>
        <v>40066.199999999997</v>
      </c>
      <c r="L392" s="289">
        <v>0</v>
      </c>
      <c r="M392" s="275"/>
      <c r="N392" s="297" t="s">
        <v>7842</v>
      </c>
      <c r="O392" s="283">
        <v>1787854</v>
      </c>
      <c r="P392" s="283" t="s">
        <v>17790</v>
      </c>
      <c r="Q392" s="283" t="s">
        <v>17791</v>
      </c>
      <c r="R392" s="283" t="s">
        <v>2622</v>
      </c>
      <c r="S392" s="283" t="s">
        <v>17792</v>
      </c>
      <c r="T392" s="283" t="s">
        <v>17793</v>
      </c>
      <c r="U392" s="283" t="s">
        <v>17794</v>
      </c>
      <c r="V392" s="283" t="s">
        <v>2623</v>
      </c>
      <c r="W392" s="341">
        <v>28000</v>
      </c>
      <c r="X392" s="341">
        <v>28000</v>
      </c>
      <c r="Y392" s="324">
        <v>0</v>
      </c>
      <c r="Z392" s="324">
        <v>0</v>
      </c>
      <c r="AA392" s="324">
        <v>0</v>
      </c>
      <c r="AB392" s="341">
        <v>28000</v>
      </c>
      <c r="AC392" s="283" t="s">
        <v>50</v>
      </c>
      <c r="AD392" s="341">
        <v>14000</v>
      </c>
      <c r="AE392" s="341">
        <v>0</v>
      </c>
      <c r="AF392" s="283" t="s">
        <v>27</v>
      </c>
      <c r="AG392" s="341">
        <v>0</v>
      </c>
      <c r="AH392" s="283" t="s">
        <v>2629</v>
      </c>
      <c r="AI392" s="283" t="s">
        <v>2630</v>
      </c>
      <c r="AJ392" s="297"/>
      <c r="AK392" s="283" t="s">
        <v>28</v>
      </c>
      <c r="AL392" s="283" t="s">
        <v>135</v>
      </c>
      <c r="AM392" s="283" t="s">
        <v>136</v>
      </c>
      <c r="AN392" s="283" t="s">
        <v>31</v>
      </c>
      <c r="AO392" s="283" t="s">
        <v>2632</v>
      </c>
      <c r="AP392" s="283" t="s">
        <v>131</v>
      </c>
      <c r="AQ392" s="283" t="s">
        <v>17795</v>
      </c>
      <c r="AR392" s="283" t="s">
        <v>55</v>
      </c>
      <c r="AS392" s="403" t="s">
        <v>17262</v>
      </c>
      <c r="AT392" s="283" t="s">
        <v>15794</v>
      </c>
      <c r="AU392" s="283" t="s">
        <v>17779</v>
      </c>
      <c r="AV392" s="283" t="s">
        <v>13916</v>
      </c>
      <c r="AW392" s="341">
        <v>0</v>
      </c>
      <c r="AX392" s="283" t="s">
        <v>17796</v>
      </c>
      <c r="AY392" s="283" t="s">
        <v>17797</v>
      </c>
      <c r="AZ392" s="283" t="s">
        <v>17798</v>
      </c>
      <c r="BA392" s="283" t="s">
        <v>36</v>
      </c>
      <c r="BB392" s="341">
        <v>28000</v>
      </c>
      <c r="BC392" s="283" t="s">
        <v>17797</v>
      </c>
      <c r="BD392" s="283" t="s">
        <v>17779</v>
      </c>
      <c r="BE392" s="322">
        <f t="shared" si="59"/>
        <v>521</v>
      </c>
      <c r="BF392" s="323">
        <f t="shared" si="60"/>
        <v>17.366666666666667</v>
      </c>
    </row>
    <row r="393" spans="1:58" ht="15.75" customHeight="1" x14ac:dyDescent="0.25">
      <c r="A393" s="275" t="s">
        <v>12201</v>
      </c>
      <c r="B393" s="275">
        <v>1</v>
      </c>
      <c r="C393" s="275" t="s">
        <v>2527</v>
      </c>
      <c r="D393" s="275"/>
      <c r="E393" s="275" t="s">
        <v>16678</v>
      </c>
      <c r="F393" s="275" t="s">
        <v>15053</v>
      </c>
      <c r="G393" s="275" t="s">
        <v>15060</v>
      </c>
      <c r="H393" s="275" t="s">
        <v>7456</v>
      </c>
      <c r="I393" s="273">
        <v>40172.21</v>
      </c>
      <c r="J393" s="324">
        <v>0</v>
      </c>
      <c r="K393" s="289">
        <f t="shared" si="62"/>
        <v>40172.21</v>
      </c>
      <c r="L393" s="289">
        <v>0</v>
      </c>
      <c r="M393" s="275"/>
      <c r="N393" s="297" t="s">
        <v>9686</v>
      </c>
      <c r="O393" s="283">
        <v>1149041</v>
      </c>
      <c r="P393" s="283" t="s">
        <v>17799</v>
      </c>
      <c r="Q393" s="283" t="s">
        <v>17800</v>
      </c>
      <c r="R393" s="283" t="s">
        <v>2622</v>
      </c>
      <c r="S393" s="283" t="s">
        <v>17801</v>
      </c>
      <c r="T393" s="283" t="s">
        <v>17802</v>
      </c>
      <c r="U393" s="283" t="s">
        <v>17803</v>
      </c>
      <c r="V393" s="283" t="s">
        <v>2623</v>
      </c>
      <c r="W393" s="341">
        <v>40172.21</v>
      </c>
      <c r="X393" s="341">
        <v>40172.21</v>
      </c>
      <c r="Y393" s="324">
        <v>0</v>
      </c>
      <c r="Z393" s="324">
        <v>0</v>
      </c>
      <c r="AA393" s="324">
        <v>0</v>
      </c>
      <c r="AB393" s="341">
        <v>40172.21</v>
      </c>
      <c r="AC393" s="283" t="s">
        <v>50</v>
      </c>
      <c r="AD393" s="341">
        <v>20086.11</v>
      </c>
      <c r="AE393" s="341">
        <v>0</v>
      </c>
      <c r="AF393" s="283" t="s">
        <v>27</v>
      </c>
      <c r="AG393" s="341">
        <v>0</v>
      </c>
      <c r="AH393" s="297"/>
      <c r="AI393" s="297"/>
      <c r="AJ393" s="297"/>
      <c r="AK393" s="283" t="s">
        <v>28</v>
      </c>
      <c r="AL393" s="283" t="s">
        <v>135</v>
      </c>
      <c r="AM393" s="283" t="s">
        <v>136</v>
      </c>
      <c r="AN393" s="283" t="s">
        <v>31</v>
      </c>
      <c r="AO393" s="283" t="s">
        <v>2680</v>
      </c>
      <c r="AP393" s="283" t="s">
        <v>32</v>
      </c>
      <c r="AQ393" s="283" t="s">
        <v>56</v>
      </c>
      <c r="AR393" s="283" t="s">
        <v>53</v>
      </c>
      <c r="AS393" s="403" t="s">
        <v>17262</v>
      </c>
      <c r="AT393" s="283" t="s">
        <v>15794</v>
      </c>
      <c r="AU393" s="283" t="s">
        <v>17804</v>
      </c>
      <c r="AV393" s="283" t="s">
        <v>13535</v>
      </c>
      <c r="AW393" s="341">
        <v>0</v>
      </c>
      <c r="AX393" s="283" t="s">
        <v>17805</v>
      </c>
      <c r="AY393" s="283" t="s">
        <v>17806</v>
      </c>
      <c r="AZ393" s="283" t="s">
        <v>12881</v>
      </c>
      <c r="BA393" s="283" t="s">
        <v>600</v>
      </c>
      <c r="BB393" s="341">
        <v>40172.21</v>
      </c>
      <c r="BC393" s="283" t="s">
        <v>17806</v>
      </c>
      <c r="BD393" s="283" t="s">
        <v>17804</v>
      </c>
      <c r="BE393" s="322">
        <f t="shared" si="59"/>
        <v>2485</v>
      </c>
      <c r="BF393" s="323">
        <f t="shared" si="60"/>
        <v>82.833333333333329</v>
      </c>
    </row>
    <row r="394" spans="1:58" ht="15.75" customHeight="1" x14ac:dyDescent="0.25">
      <c r="A394" s="275" t="s">
        <v>12201</v>
      </c>
      <c r="B394" s="275">
        <v>93</v>
      </c>
      <c r="C394" s="275" t="s">
        <v>2527</v>
      </c>
      <c r="D394" s="275" t="s">
        <v>2530</v>
      </c>
      <c r="E394" s="275" t="s">
        <v>10541</v>
      </c>
      <c r="F394" s="275" t="s">
        <v>15053</v>
      </c>
      <c r="G394" s="275" t="s">
        <v>15558</v>
      </c>
      <c r="H394" s="275" t="s">
        <v>7456</v>
      </c>
      <c r="I394" s="218">
        <v>130811.52000000002</v>
      </c>
      <c r="J394" s="324">
        <v>0</v>
      </c>
      <c r="K394" s="289">
        <f t="shared" si="62"/>
        <v>130811.52000000002</v>
      </c>
      <c r="L394" s="289">
        <v>0</v>
      </c>
      <c r="M394" s="275"/>
      <c r="N394" s="297" t="s">
        <v>9686</v>
      </c>
      <c r="O394" s="283">
        <v>1273078</v>
      </c>
      <c r="P394" s="283" t="s">
        <v>17807</v>
      </c>
      <c r="Q394" s="283" t="s">
        <v>17808</v>
      </c>
      <c r="R394" s="283" t="s">
        <v>2622</v>
      </c>
      <c r="S394" s="283" t="s">
        <v>17809</v>
      </c>
      <c r="T394" s="283" t="s">
        <v>17810</v>
      </c>
      <c r="U394" s="283" t="s">
        <v>17811</v>
      </c>
      <c r="V394" s="283" t="s">
        <v>2623</v>
      </c>
      <c r="W394" s="341">
        <v>59423</v>
      </c>
      <c r="X394" s="341">
        <v>59423</v>
      </c>
      <c r="Y394" s="324">
        <v>0</v>
      </c>
      <c r="Z394" s="324">
        <v>0</v>
      </c>
      <c r="AA394" s="324">
        <v>0</v>
      </c>
      <c r="AB394" s="341">
        <v>59423</v>
      </c>
      <c r="AC394" s="283" t="s">
        <v>50</v>
      </c>
      <c r="AD394" s="341">
        <v>29711.5</v>
      </c>
      <c r="AE394" s="341">
        <v>0</v>
      </c>
      <c r="AF394" s="283" t="s">
        <v>27</v>
      </c>
      <c r="AG394" s="341">
        <v>0</v>
      </c>
      <c r="AH394" s="283" t="s">
        <v>2629</v>
      </c>
      <c r="AI394" s="283" t="s">
        <v>2630</v>
      </c>
      <c r="AJ394" s="297"/>
      <c r="AK394" s="283" t="s">
        <v>28</v>
      </c>
      <c r="AL394" s="283" t="s">
        <v>135</v>
      </c>
      <c r="AM394" s="283" t="s">
        <v>136</v>
      </c>
      <c r="AN394" s="283" t="s">
        <v>45</v>
      </c>
      <c r="AO394" s="283" t="s">
        <v>8815</v>
      </c>
      <c r="AP394" s="283" t="s">
        <v>32</v>
      </c>
      <c r="AQ394" s="283" t="s">
        <v>812</v>
      </c>
      <c r="AR394" s="283" t="s">
        <v>34</v>
      </c>
      <c r="AS394" s="403" t="s">
        <v>17262</v>
      </c>
      <c r="AT394" s="283" t="s">
        <v>15794</v>
      </c>
      <c r="AU394" s="283" t="s">
        <v>17804</v>
      </c>
      <c r="AV394" s="283" t="s">
        <v>14196</v>
      </c>
      <c r="AW394" s="341">
        <v>0</v>
      </c>
      <c r="AX394" s="283" t="s">
        <v>17812</v>
      </c>
      <c r="AY394" s="283" t="s">
        <v>11795</v>
      </c>
      <c r="AZ394" s="283" t="s">
        <v>17813</v>
      </c>
      <c r="BA394" s="283" t="s">
        <v>36</v>
      </c>
      <c r="BB394" s="341">
        <v>59423</v>
      </c>
      <c r="BC394" s="283" t="s">
        <v>11795</v>
      </c>
      <c r="BD394" s="283" t="s">
        <v>17804</v>
      </c>
      <c r="BE394" s="322">
        <f t="shared" si="59"/>
        <v>1705</v>
      </c>
      <c r="BF394" s="323">
        <f t="shared" si="60"/>
        <v>56.833333333333336</v>
      </c>
    </row>
    <row r="395" spans="1:58" ht="15.75" customHeight="1" x14ac:dyDescent="0.25">
      <c r="A395" s="275" t="s">
        <v>12201</v>
      </c>
      <c r="B395" s="275">
        <v>93</v>
      </c>
      <c r="C395" s="275" t="s">
        <v>2527</v>
      </c>
      <c r="D395" s="275" t="s">
        <v>2577</v>
      </c>
      <c r="E395" s="275" t="s">
        <v>18222</v>
      </c>
      <c r="F395" s="275" t="s">
        <v>8718</v>
      </c>
      <c r="G395" s="275" t="s">
        <v>8718</v>
      </c>
      <c r="H395" s="275" t="s">
        <v>7456</v>
      </c>
      <c r="I395" s="218">
        <v>40630.86</v>
      </c>
      <c r="J395" s="324">
        <v>0</v>
      </c>
      <c r="K395" s="289">
        <f t="shared" si="62"/>
        <v>40630.86</v>
      </c>
      <c r="L395" s="289">
        <v>0</v>
      </c>
      <c r="M395" s="275"/>
      <c r="N395" s="297" t="s">
        <v>9686</v>
      </c>
      <c r="O395" s="283">
        <v>1301173</v>
      </c>
      <c r="P395" s="283" t="s">
        <v>17814</v>
      </c>
      <c r="Q395" s="283" t="s">
        <v>17815</v>
      </c>
      <c r="R395" s="283" t="s">
        <v>2622</v>
      </c>
      <c r="S395" s="283" t="s">
        <v>17816</v>
      </c>
      <c r="T395" s="283" t="s">
        <v>17817</v>
      </c>
      <c r="U395" s="283" t="s">
        <v>17818</v>
      </c>
      <c r="V395" s="283" t="s">
        <v>2623</v>
      </c>
      <c r="W395" s="341">
        <v>19156</v>
      </c>
      <c r="X395" s="341">
        <v>19156</v>
      </c>
      <c r="Y395" s="324">
        <v>0</v>
      </c>
      <c r="Z395" s="324">
        <v>0</v>
      </c>
      <c r="AA395" s="324">
        <v>0</v>
      </c>
      <c r="AB395" s="341">
        <v>19156</v>
      </c>
      <c r="AC395" s="283" t="s">
        <v>50</v>
      </c>
      <c r="AD395" s="341">
        <v>9578</v>
      </c>
      <c r="AE395" s="341">
        <v>0</v>
      </c>
      <c r="AF395" s="283" t="s">
        <v>27</v>
      </c>
      <c r="AG395" s="341">
        <v>0</v>
      </c>
      <c r="AH395" s="283" t="s">
        <v>2629</v>
      </c>
      <c r="AI395" s="283" t="s">
        <v>2630</v>
      </c>
      <c r="AJ395" s="297"/>
      <c r="AK395" s="283" t="s">
        <v>28</v>
      </c>
      <c r="AL395" s="283" t="s">
        <v>135</v>
      </c>
      <c r="AM395" s="283" t="s">
        <v>136</v>
      </c>
      <c r="AN395" s="283" t="s">
        <v>45</v>
      </c>
      <c r="AO395" s="283" t="s">
        <v>32</v>
      </c>
      <c r="AP395" s="283" t="s">
        <v>32</v>
      </c>
      <c r="AQ395" s="283" t="s">
        <v>4952</v>
      </c>
      <c r="AR395" s="283" t="s">
        <v>34</v>
      </c>
      <c r="AS395" s="403" t="s">
        <v>17262</v>
      </c>
      <c r="AT395" s="283" t="s">
        <v>15794</v>
      </c>
      <c r="AU395" s="283" t="s">
        <v>17804</v>
      </c>
      <c r="AV395" s="283" t="s">
        <v>13535</v>
      </c>
      <c r="AW395" s="341">
        <v>0</v>
      </c>
      <c r="AX395" s="283" t="s">
        <v>17819</v>
      </c>
      <c r="AY395" s="283" t="s">
        <v>17820</v>
      </c>
      <c r="AZ395" s="283" t="s">
        <v>17821</v>
      </c>
      <c r="BA395" s="283" t="s">
        <v>36</v>
      </c>
      <c r="BB395" s="341">
        <v>19156</v>
      </c>
      <c r="BC395" s="283" t="s">
        <v>17820</v>
      </c>
      <c r="BD395" s="283" t="s">
        <v>17804</v>
      </c>
      <c r="BE395" s="322">
        <f t="shared" si="59"/>
        <v>1577</v>
      </c>
      <c r="BF395" s="323">
        <f t="shared" si="60"/>
        <v>52.56666666666667</v>
      </c>
    </row>
    <row r="396" spans="1:58" ht="15.75" customHeight="1" x14ac:dyDescent="0.25">
      <c r="A396" s="275" t="s">
        <v>12201</v>
      </c>
      <c r="B396" s="275">
        <v>93</v>
      </c>
      <c r="C396" s="275" t="s">
        <v>2527</v>
      </c>
      <c r="D396" s="275" t="s">
        <v>11928</v>
      </c>
      <c r="E396" s="275" t="s">
        <v>16678</v>
      </c>
      <c r="F396" s="275" t="s">
        <v>15053</v>
      </c>
      <c r="G396" s="275" t="s">
        <v>15054</v>
      </c>
      <c r="H396" s="275" t="s">
        <v>7456</v>
      </c>
      <c r="I396" s="218">
        <v>15086.52</v>
      </c>
      <c r="J396" s="324">
        <v>0</v>
      </c>
      <c r="K396" s="289">
        <f t="shared" si="62"/>
        <v>15086.52</v>
      </c>
      <c r="L396" s="289">
        <v>0</v>
      </c>
      <c r="M396" s="275"/>
      <c r="N396" s="297" t="s">
        <v>7842</v>
      </c>
      <c r="O396" s="283">
        <v>1509876</v>
      </c>
      <c r="P396" s="283" t="s">
        <v>17822</v>
      </c>
      <c r="Q396" s="283" t="s">
        <v>17823</v>
      </c>
      <c r="R396" s="283" t="s">
        <v>2622</v>
      </c>
      <c r="S396" s="283" t="s">
        <v>17824</v>
      </c>
      <c r="T396" s="283" t="s">
        <v>17825</v>
      </c>
      <c r="U396" s="283" t="s">
        <v>17826</v>
      </c>
      <c r="V396" s="283" t="s">
        <v>2623</v>
      </c>
      <c r="W396" s="341">
        <v>14286.95</v>
      </c>
      <c r="X396" s="341">
        <v>14286.95</v>
      </c>
      <c r="Y396" s="324">
        <v>0</v>
      </c>
      <c r="Z396" s="324">
        <v>0</v>
      </c>
      <c r="AA396" s="324">
        <v>0</v>
      </c>
      <c r="AB396" s="341">
        <v>14286.95</v>
      </c>
      <c r="AC396" s="283" t="s">
        <v>50</v>
      </c>
      <c r="AD396" s="341">
        <v>7143.48</v>
      </c>
      <c r="AE396" s="341">
        <v>0</v>
      </c>
      <c r="AF396" s="283" t="s">
        <v>27</v>
      </c>
      <c r="AG396" s="341">
        <v>0</v>
      </c>
      <c r="AH396" s="283" t="s">
        <v>2629</v>
      </c>
      <c r="AI396" s="283" t="s">
        <v>2630</v>
      </c>
      <c r="AJ396" s="297"/>
      <c r="AK396" s="283" t="s">
        <v>28</v>
      </c>
      <c r="AL396" s="283" t="s">
        <v>135</v>
      </c>
      <c r="AM396" s="283" t="s">
        <v>136</v>
      </c>
      <c r="AN396" s="283" t="s">
        <v>31</v>
      </c>
      <c r="AO396" s="283" t="s">
        <v>2644</v>
      </c>
      <c r="AP396" s="283" t="s">
        <v>32</v>
      </c>
      <c r="AQ396" s="283" t="s">
        <v>460</v>
      </c>
      <c r="AR396" s="283" t="s">
        <v>34</v>
      </c>
      <c r="AS396" s="403" t="s">
        <v>17262</v>
      </c>
      <c r="AT396" s="283" t="s">
        <v>15794</v>
      </c>
      <c r="AU396" s="283" t="s">
        <v>17804</v>
      </c>
      <c r="AV396" s="283" t="s">
        <v>15162</v>
      </c>
      <c r="AW396" s="341">
        <v>0</v>
      </c>
      <c r="AX396" s="283" t="s">
        <v>17827</v>
      </c>
      <c r="AY396" s="283" t="s">
        <v>17828</v>
      </c>
      <c r="AZ396" s="283" t="s">
        <v>17829</v>
      </c>
      <c r="BA396" s="283" t="s">
        <v>36</v>
      </c>
      <c r="BB396" s="341">
        <v>14286.95</v>
      </c>
      <c r="BC396" s="283" t="s">
        <v>17828</v>
      </c>
      <c r="BD396" s="283" t="s">
        <v>17804</v>
      </c>
      <c r="BE396" s="322">
        <f t="shared" si="59"/>
        <v>1054</v>
      </c>
      <c r="BF396" s="323">
        <f t="shared" si="60"/>
        <v>35.133333333333333</v>
      </c>
    </row>
    <row r="397" spans="1:58" ht="15.75" customHeight="1" x14ac:dyDescent="0.25">
      <c r="A397" s="275" t="s">
        <v>12201</v>
      </c>
      <c r="B397" s="275">
        <v>82</v>
      </c>
      <c r="C397" s="275" t="s">
        <v>2527</v>
      </c>
      <c r="D397" s="275" t="s">
        <v>14333</v>
      </c>
      <c r="E397" s="275" t="s">
        <v>8717</v>
      </c>
      <c r="F397" s="275" t="s">
        <v>15064</v>
      </c>
      <c r="G397" s="275" t="s">
        <v>13987</v>
      </c>
      <c r="H397" s="275" t="s">
        <v>7456</v>
      </c>
      <c r="I397" s="218">
        <v>113345</v>
      </c>
      <c r="J397" s="324">
        <v>0</v>
      </c>
      <c r="K397" s="289">
        <f t="shared" si="62"/>
        <v>113345</v>
      </c>
      <c r="L397" s="289">
        <v>0</v>
      </c>
      <c r="M397" s="275"/>
      <c r="N397" s="297" t="s">
        <v>9686</v>
      </c>
      <c r="O397" s="283">
        <v>1236593</v>
      </c>
      <c r="P397" s="283" t="s">
        <v>17830</v>
      </c>
      <c r="Q397" s="283" t="s">
        <v>17831</v>
      </c>
      <c r="R397" s="283" t="s">
        <v>2622</v>
      </c>
      <c r="S397" s="283" t="s">
        <v>17832</v>
      </c>
      <c r="T397" s="283" t="s">
        <v>17833</v>
      </c>
      <c r="U397" s="283" t="s">
        <v>11412</v>
      </c>
      <c r="V397" s="283" t="s">
        <v>2623</v>
      </c>
      <c r="W397" s="341">
        <v>51000</v>
      </c>
      <c r="X397" s="341">
        <v>100000</v>
      </c>
      <c r="Y397" s="324">
        <v>0</v>
      </c>
      <c r="Z397" s="324">
        <v>0</v>
      </c>
      <c r="AA397" s="324">
        <v>0</v>
      </c>
      <c r="AB397" s="341">
        <v>51000</v>
      </c>
      <c r="AC397" s="283" t="s">
        <v>50</v>
      </c>
      <c r="AD397" s="341">
        <v>25500</v>
      </c>
      <c r="AE397" s="341">
        <v>0</v>
      </c>
      <c r="AF397" s="283" t="s">
        <v>50</v>
      </c>
      <c r="AG397" s="341">
        <v>0</v>
      </c>
      <c r="AH397" s="283" t="s">
        <v>2629</v>
      </c>
      <c r="AI397" s="283" t="s">
        <v>2630</v>
      </c>
      <c r="AJ397" s="297"/>
      <c r="AK397" s="283" t="s">
        <v>28</v>
      </c>
      <c r="AL397" s="283" t="s">
        <v>135</v>
      </c>
      <c r="AM397" s="283" t="s">
        <v>136</v>
      </c>
      <c r="AN397" s="283" t="s">
        <v>127</v>
      </c>
      <c r="AO397" s="297"/>
      <c r="AP397" s="283" t="s">
        <v>32</v>
      </c>
      <c r="AQ397" s="283" t="s">
        <v>39</v>
      </c>
      <c r="AR397" s="283" t="s">
        <v>40</v>
      </c>
      <c r="AS397" s="403" t="s">
        <v>41</v>
      </c>
      <c r="AT397" s="283" t="s">
        <v>15794</v>
      </c>
      <c r="AU397" s="283" t="s">
        <v>17804</v>
      </c>
      <c r="AV397" s="283" t="s">
        <v>14196</v>
      </c>
      <c r="AW397" s="341">
        <v>0</v>
      </c>
      <c r="AX397" s="283" t="s">
        <v>17834</v>
      </c>
      <c r="AY397" s="283" t="s">
        <v>13491</v>
      </c>
      <c r="AZ397" s="283" t="s">
        <v>17835</v>
      </c>
      <c r="BA397" s="283" t="s">
        <v>36</v>
      </c>
      <c r="BB397" s="341">
        <v>51000</v>
      </c>
      <c r="BC397" s="283" t="s">
        <v>13491</v>
      </c>
      <c r="BD397" s="283" t="s">
        <v>17804</v>
      </c>
      <c r="BE397" s="322">
        <f t="shared" si="59"/>
        <v>1886</v>
      </c>
      <c r="BF397" s="323">
        <f t="shared" si="60"/>
        <v>62.866666666666667</v>
      </c>
    </row>
    <row r="398" spans="1:58" ht="15.75" customHeight="1" x14ac:dyDescent="0.25">
      <c r="A398" s="275" t="s">
        <v>12201</v>
      </c>
      <c r="B398" s="275">
        <v>93</v>
      </c>
      <c r="C398" s="275" t="s">
        <v>2527</v>
      </c>
      <c r="D398" s="275" t="s">
        <v>2539</v>
      </c>
      <c r="E398" s="275" t="s">
        <v>10541</v>
      </c>
      <c r="F398" s="275" t="s">
        <v>15053</v>
      </c>
      <c r="G398" s="275" t="s">
        <v>15558</v>
      </c>
      <c r="H398" s="275" t="s">
        <v>7456</v>
      </c>
      <c r="I398" s="218">
        <v>124233.84000000001</v>
      </c>
      <c r="J398" s="324">
        <v>0</v>
      </c>
      <c r="K398" s="289">
        <f t="shared" si="62"/>
        <v>124233.84000000001</v>
      </c>
      <c r="L398" s="289">
        <v>0</v>
      </c>
      <c r="M398" s="275"/>
      <c r="N398" s="297" t="s">
        <v>9686</v>
      </c>
      <c r="O398" s="283">
        <v>1255955</v>
      </c>
      <c r="P398" s="283" t="s">
        <v>17836</v>
      </c>
      <c r="Q398" s="283" t="s">
        <v>17837</v>
      </c>
      <c r="R398" s="283" t="s">
        <v>2622</v>
      </c>
      <c r="S398" s="283" t="s">
        <v>17838</v>
      </c>
      <c r="T398" s="283" t="s">
        <v>17839</v>
      </c>
      <c r="U398" s="283" t="s">
        <v>17840</v>
      </c>
      <c r="V398" s="283" t="s">
        <v>2623</v>
      </c>
      <c r="W398" s="341">
        <v>56550</v>
      </c>
      <c r="X398" s="341">
        <v>56550</v>
      </c>
      <c r="Y398" s="324">
        <v>0</v>
      </c>
      <c r="Z398" s="324">
        <v>0</v>
      </c>
      <c r="AA398" s="324">
        <v>0</v>
      </c>
      <c r="AB398" s="341">
        <v>56550</v>
      </c>
      <c r="AC398" s="283" t="s">
        <v>50</v>
      </c>
      <c r="AD398" s="341">
        <v>28275</v>
      </c>
      <c r="AE398" s="341">
        <v>0</v>
      </c>
      <c r="AF398" s="283" t="s">
        <v>27</v>
      </c>
      <c r="AG398" s="341">
        <v>0</v>
      </c>
      <c r="AH398" s="283" t="s">
        <v>2629</v>
      </c>
      <c r="AI398" s="283" t="s">
        <v>2630</v>
      </c>
      <c r="AJ398" s="297"/>
      <c r="AK398" s="283" t="s">
        <v>28</v>
      </c>
      <c r="AL398" s="283" t="s">
        <v>135</v>
      </c>
      <c r="AM398" s="283" t="s">
        <v>136</v>
      </c>
      <c r="AN398" s="283" t="s">
        <v>31</v>
      </c>
      <c r="AO398" s="283" t="s">
        <v>2634</v>
      </c>
      <c r="AP398" s="283" t="s">
        <v>32</v>
      </c>
      <c r="AQ398" s="283" t="s">
        <v>17841</v>
      </c>
      <c r="AR398" s="283" t="s">
        <v>53</v>
      </c>
      <c r="AS398" s="403" t="s">
        <v>17262</v>
      </c>
      <c r="AT398" s="283" t="s">
        <v>15794</v>
      </c>
      <c r="AU398" s="283" t="s">
        <v>17804</v>
      </c>
      <c r="AV398" s="283" t="s">
        <v>13535</v>
      </c>
      <c r="AW398" s="341">
        <v>0</v>
      </c>
      <c r="AX398" s="283" t="s">
        <v>17842</v>
      </c>
      <c r="AY398" s="283" t="s">
        <v>17843</v>
      </c>
      <c r="AZ398" s="283" t="s">
        <v>17844</v>
      </c>
      <c r="BA398" s="283" t="s">
        <v>36</v>
      </c>
      <c r="BB398" s="341">
        <v>56550</v>
      </c>
      <c r="BC398" s="283" t="s">
        <v>17843</v>
      </c>
      <c r="BD398" s="283" t="s">
        <v>17804</v>
      </c>
      <c r="BE398" s="322">
        <f t="shared" si="59"/>
        <v>1732</v>
      </c>
      <c r="BF398" s="323">
        <f t="shared" si="60"/>
        <v>57.733333333333334</v>
      </c>
    </row>
    <row r="399" spans="1:58" ht="15.75" customHeight="1" x14ac:dyDescent="0.25">
      <c r="A399" s="275" t="s">
        <v>12201</v>
      </c>
      <c r="B399" s="275">
        <v>93</v>
      </c>
      <c r="C399" s="275" t="s">
        <v>2527</v>
      </c>
      <c r="D399" s="275" t="s">
        <v>2529</v>
      </c>
      <c r="E399" s="275" t="s">
        <v>10541</v>
      </c>
      <c r="F399" s="275" t="s">
        <v>15053</v>
      </c>
      <c r="G399" s="275" t="s">
        <v>15558</v>
      </c>
      <c r="H399" s="275" t="s">
        <v>7839</v>
      </c>
      <c r="I399" s="324">
        <v>359245.04</v>
      </c>
      <c r="J399" s="324">
        <v>359245.04</v>
      </c>
      <c r="K399" s="289">
        <f>I399-J399</f>
        <v>0</v>
      </c>
      <c r="L399" s="289">
        <v>46858.05</v>
      </c>
      <c r="M399" s="275" t="s">
        <v>16070</v>
      </c>
      <c r="N399" s="297" t="s">
        <v>9686</v>
      </c>
      <c r="O399" s="283">
        <v>1149102</v>
      </c>
      <c r="P399" s="283" t="s">
        <v>17845</v>
      </c>
      <c r="Q399" s="283" t="s">
        <v>17846</v>
      </c>
      <c r="R399" s="283" t="s">
        <v>2622</v>
      </c>
      <c r="S399" s="283" t="s">
        <v>17847</v>
      </c>
      <c r="T399" s="283" t="s">
        <v>17848</v>
      </c>
      <c r="U399" s="283" t="s">
        <v>17849</v>
      </c>
      <c r="V399" s="283" t="s">
        <v>2623</v>
      </c>
      <c r="W399" s="341">
        <v>35219.67</v>
      </c>
      <c r="X399" s="341">
        <v>35219.67</v>
      </c>
      <c r="Y399" s="324">
        <v>0</v>
      </c>
      <c r="Z399" s="324">
        <v>0</v>
      </c>
      <c r="AA399" s="324">
        <v>0</v>
      </c>
      <c r="AB399" s="341">
        <v>35219.67</v>
      </c>
      <c r="AC399" s="283" t="s">
        <v>26</v>
      </c>
      <c r="AD399" s="341">
        <v>35219.67</v>
      </c>
      <c r="AE399" s="341">
        <v>247433.98</v>
      </c>
      <c r="AF399" s="283" t="s">
        <v>27</v>
      </c>
      <c r="AG399" s="341">
        <v>0</v>
      </c>
      <c r="AH399" s="297"/>
      <c r="AI399" s="283" t="s">
        <v>2625</v>
      </c>
      <c r="AJ399" s="283" t="s">
        <v>2626</v>
      </c>
      <c r="AK399" s="283" t="s">
        <v>28</v>
      </c>
      <c r="AL399" s="283" t="s">
        <v>135</v>
      </c>
      <c r="AM399" s="283" t="s">
        <v>136</v>
      </c>
      <c r="AN399" s="283" t="s">
        <v>31</v>
      </c>
      <c r="AO399" s="283" t="s">
        <v>2634</v>
      </c>
      <c r="AP399" s="283" t="s">
        <v>32</v>
      </c>
      <c r="AQ399" s="283" t="s">
        <v>348</v>
      </c>
      <c r="AR399" s="283" t="s">
        <v>53</v>
      </c>
      <c r="AS399" s="403" t="s">
        <v>17262</v>
      </c>
      <c r="AT399" s="283" t="s">
        <v>15794</v>
      </c>
      <c r="AU399" s="283" t="s">
        <v>17804</v>
      </c>
      <c r="AV399" s="283" t="s">
        <v>13909</v>
      </c>
      <c r="AW399" s="341">
        <v>0</v>
      </c>
      <c r="AX399" s="283" t="s">
        <v>17850</v>
      </c>
      <c r="AY399" s="283" t="s">
        <v>17654</v>
      </c>
      <c r="AZ399" s="283" t="s">
        <v>9936</v>
      </c>
      <c r="BA399" s="283" t="s">
        <v>36</v>
      </c>
      <c r="BB399" s="341">
        <v>35219.67</v>
      </c>
      <c r="BC399" s="283" t="s">
        <v>17654</v>
      </c>
      <c r="BD399" s="283" t="s">
        <v>17804</v>
      </c>
      <c r="BE399" s="322">
        <f t="shared" si="59"/>
        <v>3055</v>
      </c>
      <c r="BF399" s="323">
        <f t="shared" si="60"/>
        <v>101.83333333333333</v>
      </c>
    </row>
    <row r="400" spans="1:58" ht="15.75" customHeight="1" x14ac:dyDescent="0.25">
      <c r="A400" s="275" t="s">
        <v>12201</v>
      </c>
      <c r="B400" s="275">
        <v>1</v>
      </c>
      <c r="C400" s="275" t="s">
        <v>2527</v>
      </c>
      <c r="D400" s="275"/>
      <c r="E400" s="275" t="s">
        <v>15568</v>
      </c>
      <c r="F400" s="275" t="s">
        <v>15053</v>
      </c>
      <c r="G400" s="275" t="s">
        <v>8711</v>
      </c>
      <c r="H400" s="275" t="s">
        <v>2509</v>
      </c>
      <c r="I400" s="324">
        <v>130148.14</v>
      </c>
      <c r="J400" s="324">
        <v>75000</v>
      </c>
      <c r="K400" s="289">
        <f t="shared" ref="K400:K402" si="63">I400-J400</f>
        <v>55148.14</v>
      </c>
      <c r="L400" s="289">
        <v>11250</v>
      </c>
      <c r="M400" s="275" t="s">
        <v>16070</v>
      </c>
      <c r="N400" s="297" t="s">
        <v>9686</v>
      </c>
      <c r="O400" s="283">
        <v>1148950</v>
      </c>
      <c r="P400" s="283" t="s">
        <v>17851</v>
      </c>
      <c r="Q400" s="283" t="s">
        <v>17852</v>
      </c>
      <c r="R400" s="283" t="s">
        <v>2622</v>
      </c>
      <c r="S400" s="283" t="s">
        <v>17853</v>
      </c>
      <c r="T400" s="297"/>
      <c r="U400" s="283" t="s">
        <v>15677</v>
      </c>
      <c r="V400" s="283" t="s">
        <v>2623</v>
      </c>
      <c r="W400" s="341">
        <v>39999.99</v>
      </c>
      <c r="X400" s="341">
        <v>39999.99</v>
      </c>
      <c r="Y400" s="324">
        <v>0</v>
      </c>
      <c r="Z400" s="324">
        <v>0</v>
      </c>
      <c r="AA400" s="324">
        <v>0</v>
      </c>
      <c r="AB400" s="341">
        <v>39999.99</v>
      </c>
      <c r="AC400" s="283" t="s">
        <v>50</v>
      </c>
      <c r="AD400" s="341">
        <v>20000</v>
      </c>
      <c r="AE400" s="341">
        <v>44568.480000000003</v>
      </c>
      <c r="AF400" s="283" t="s">
        <v>27</v>
      </c>
      <c r="AG400" s="341">
        <v>0</v>
      </c>
      <c r="AH400" s="297"/>
      <c r="AI400" s="283" t="s">
        <v>2625</v>
      </c>
      <c r="AJ400" s="283" t="s">
        <v>2626</v>
      </c>
      <c r="AK400" s="283" t="s">
        <v>28</v>
      </c>
      <c r="AL400" s="283" t="s">
        <v>135</v>
      </c>
      <c r="AM400" s="283" t="s">
        <v>136</v>
      </c>
      <c r="AN400" s="283" t="s">
        <v>31</v>
      </c>
      <c r="AO400" s="283" t="s">
        <v>2641</v>
      </c>
      <c r="AP400" s="283" t="s">
        <v>32</v>
      </c>
      <c r="AQ400" s="283" t="s">
        <v>250</v>
      </c>
      <c r="AR400" s="283" t="s">
        <v>123</v>
      </c>
      <c r="AS400" s="403" t="s">
        <v>185</v>
      </c>
      <c r="AT400" s="283" t="s">
        <v>15794</v>
      </c>
      <c r="AU400" s="283" t="s">
        <v>17804</v>
      </c>
      <c r="AV400" s="283" t="s">
        <v>2637</v>
      </c>
      <c r="AW400" s="341">
        <v>0</v>
      </c>
      <c r="AX400" s="283" t="s">
        <v>17854</v>
      </c>
      <c r="AY400" s="283" t="s">
        <v>17855</v>
      </c>
      <c r="AZ400" s="283" t="s">
        <v>10454</v>
      </c>
      <c r="BA400" s="283" t="s">
        <v>600</v>
      </c>
      <c r="BB400" s="341">
        <v>39999.99</v>
      </c>
      <c r="BC400" s="283" t="s">
        <v>17855</v>
      </c>
      <c r="BD400" s="283" t="s">
        <v>17804</v>
      </c>
      <c r="BE400" s="322">
        <f t="shared" si="59"/>
        <v>2632</v>
      </c>
      <c r="BF400" s="323">
        <f t="shared" si="60"/>
        <v>87.733333333333334</v>
      </c>
    </row>
    <row r="401" spans="1:58" ht="15.75" customHeight="1" x14ac:dyDescent="0.25">
      <c r="A401" s="275" t="s">
        <v>12201</v>
      </c>
      <c r="B401" s="275">
        <v>93</v>
      </c>
      <c r="C401" s="275" t="s">
        <v>2527</v>
      </c>
      <c r="D401" s="275" t="s">
        <v>2534</v>
      </c>
      <c r="E401" s="275" t="s">
        <v>16678</v>
      </c>
      <c r="F401" s="275" t="s">
        <v>15053</v>
      </c>
      <c r="G401" s="275" t="s">
        <v>15060</v>
      </c>
      <c r="H401" s="275" t="s">
        <v>2509</v>
      </c>
      <c r="I401" s="324">
        <v>130715.27</v>
      </c>
      <c r="J401" s="324">
        <v>125000</v>
      </c>
      <c r="K401" s="289">
        <f t="shared" si="63"/>
        <v>5715.2700000000041</v>
      </c>
      <c r="L401" s="289">
        <v>5000</v>
      </c>
      <c r="M401" s="275" t="s">
        <v>16066</v>
      </c>
      <c r="N401" s="297" t="s">
        <v>9686</v>
      </c>
      <c r="O401" s="283">
        <v>1269924</v>
      </c>
      <c r="P401" s="283" t="s">
        <v>17856</v>
      </c>
      <c r="Q401" s="283" t="s">
        <v>17857</v>
      </c>
      <c r="R401" s="283" t="s">
        <v>2622</v>
      </c>
      <c r="S401" s="283" t="s">
        <v>17858</v>
      </c>
      <c r="T401" s="283" t="s">
        <v>17859</v>
      </c>
      <c r="U401" s="283" t="s">
        <v>11851</v>
      </c>
      <c r="V401" s="283" t="s">
        <v>2623</v>
      </c>
      <c r="W401" s="341">
        <v>53000</v>
      </c>
      <c r="X401" s="341">
        <v>53000</v>
      </c>
      <c r="Y401" s="324">
        <v>0</v>
      </c>
      <c r="Z401" s="324">
        <v>0</v>
      </c>
      <c r="AA401" s="324">
        <v>0</v>
      </c>
      <c r="AB401" s="341">
        <v>53000</v>
      </c>
      <c r="AC401" s="283" t="s">
        <v>26</v>
      </c>
      <c r="AD401" s="341">
        <v>53000</v>
      </c>
      <c r="AE401" s="341">
        <v>0</v>
      </c>
      <c r="AF401" s="283" t="s">
        <v>27</v>
      </c>
      <c r="AG401" s="341">
        <v>0</v>
      </c>
      <c r="AH401" s="283" t="s">
        <v>2629</v>
      </c>
      <c r="AI401" s="283" t="s">
        <v>2630</v>
      </c>
      <c r="AJ401" s="297"/>
      <c r="AK401" s="283" t="s">
        <v>28</v>
      </c>
      <c r="AL401" s="283" t="s">
        <v>135</v>
      </c>
      <c r="AM401" s="283" t="s">
        <v>136</v>
      </c>
      <c r="AN401" s="283" t="s">
        <v>31</v>
      </c>
      <c r="AO401" s="283" t="s">
        <v>2653</v>
      </c>
      <c r="AP401" s="283" t="s">
        <v>32</v>
      </c>
      <c r="AQ401" s="283" t="s">
        <v>114</v>
      </c>
      <c r="AR401" s="283" t="s">
        <v>40</v>
      </c>
      <c r="AS401" s="403" t="s">
        <v>41</v>
      </c>
      <c r="AT401" s="283" t="s">
        <v>15794</v>
      </c>
      <c r="AU401" s="283" t="s">
        <v>17804</v>
      </c>
      <c r="AV401" s="283" t="s">
        <v>2637</v>
      </c>
      <c r="AW401" s="341">
        <v>0</v>
      </c>
      <c r="AX401" s="283" t="s">
        <v>17860</v>
      </c>
      <c r="AY401" s="283" t="s">
        <v>17861</v>
      </c>
      <c r="AZ401" s="283" t="s">
        <v>17862</v>
      </c>
      <c r="BA401" s="283" t="s">
        <v>36</v>
      </c>
      <c r="BB401" s="341">
        <v>53000</v>
      </c>
      <c r="BC401" s="283" t="s">
        <v>17861</v>
      </c>
      <c r="BD401" s="283" t="s">
        <v>17804</v>
      </c>
      <c r="BE401" s="322">
        <f t="shared" si="59"/>
        <v>1913</v>
      </c>
      <c r="BF401" s="323">
        <f t="shared" si="60"/>
        <v>63.766666666666666</v>
      </c>
    </row>
    <row r="402" spans="1:58" ht="15.75" customHeight="1" x14ac:dyDescent="0.25">
      <c r="A402" s="275" t="s">
        <v>12201</v>
      </c>
      <c r="B402" s="275">
        <v>93</v>
      </c>
      <c r="C402" s="275" t="s">
        <v>2527</v>
      </c>
      <c r="D402" s="275" t="s">
        <v>2530</v>
      </c>
      <c r="E402" s="275" t="s">
        <v>10541</v>
      </c>
      <c r="F402" s="275" t="s">
        <v>15053</v>
      </c>
      <c r="G402" s="275" t="s">
        <v>15558</v>
      </c>
      <c r="H402" s="275" t="s">
        <v>7456</v>
      </c>
      <c r="I402" s="218">
        <v>75265.859999999986</v>
      </c>
      <c r="J402" s="324">
        <v>0</v>
      </c>
      <c r="K402" s="289">
        <f t="shared" si="63"/>
        <v>75265.859999999986</v>
      </c>
      <c r="L402" s="289">
        <v>0</v>
      </c>
      <c r="M402" s="275"/>
      <c r="N402" s="297" t="s">
        <v>7842</v>
      </c>
      <c r="O402" s="283">
        <v>1431405</v>
      </c>
      <c r="P402" s="283" t="s">
        <v>17863</v>
      </c>
      <c r="Q402" s="283" t="s">
        <v>17864</v>
      </c>
      <c r="R402" s="283" t="s">
        <v>2622</v>
      </c>
      <c r="S402" s="283" t="s">
        <v>17865</v>
      </c>
      <c r="T402" s="283" t="s">
        <v>17866</v>
      </c>
      <c r="U402" s="283" t="s">
        <v>17867</v>
      </c>
      <c r="V402" s="283" t="s">
        <v>2623</v>
      </c>
      <c r="W402" s="341">
        <v>83704</v>
      </c>
      <c r="X402" s="341">
        <v>83704</v>
      </c>
      <c r="Y402" s="324">
        <v>0</v>
      </c>
      <c r="Z402" s="324">
        <v>0</v>
      </c>
      <c r="AA402" s="324">
        <v>0</v>
      </c>
      <c r="AB402" s="341">
        <v>83704</v>
      </c>
      <c r="AC402" s="283" t="s">
        <v>50</v>
      </c>
      <c r="AD402" s="341">
        <v>41852</v>
      </c>
      <c r="AE402" s="341">
        <v>0</v>
      </c>
      <c r="AF402" s="283" t="s">
        <v>27</v>
      </c>
      <c r="AG402" s="341">
        <v>0</v>
      </c>
      <c r="AH402" s="283" t="s">
        <v>2629</v>
      </c>
      <c r="AI402" s="283" t="s">
        <v>2630</v>
      </c>
      <c r="AJ402" s="297"/>
      <c r="AK402" s="283" t="s">
        <v>28</v>
      </c>
      <c r="AL402" s="283" t="s">
        <v>135</v>
      </c>
      <c r="AM402" s="283" t="s">
        <v>136</v>
      </c>
      <c r="AN402" s="283" t="s">
        <v>31</v>
      </c>
      <c r="AO402" s="283" t="s">
        <v>2634</v>
      </c>
      <c r="AP402" s="283" t="s">
        <v>32</v>
      </c>
      <c r="AQ402" s="283" t="s">
        <v>616</v>
      </c>
      <c r="AR402" s="283" t="s">
        <v>34</v>
      </c>
      <c r="AS402" s="403" t="s">
        <v>17262</v>
      </c>
      <c r="AT402" s="283" t="s">
        <v>15794</v>
      </c>
      <c r="AU402" s="283" t="s">
        <v>17723</v>
      </c>
      <c r="AV402" s="283" t="s">
        <v>13534</v>
      </c>
      <c r="AW402" s="341">
        <v>0</v>
      </c>
      <c r="AX402" s="283" t="s">
        <v>17868</v>
      </c>
      <c r="AY402" s="283" t="s">
        <v>17869</v>
      </c>
      <c r="AZ402" s="283" t="s">
        <v>17870</v>
      </c>
      <c r="BA402" s="283" t="s">
        <v>36</v>
      </c>
      <c r="BB402" s="341">
        <v>83704</v>
      </c>
      <c r="BC402" s="283" t="s">
        <v>17869</v>
      </c>
      <c r="BD402" s="283" t="s">
        <v>17723</v>
      </c>
      <c r="BE402" s="322">
        <f t="shared" si="59"/>
        <v>1230</v>
      </c>
      <c r="BF402" s="323">
        <f t="shared" si="60"/>
        <v>41</v>
      </c>
    </row>
    <row r="403" spans="1:58" ht="15.75" customHeight="1" x14ac:dyDescent="0.25">
      <c r="A403" s="275" t="s">
        <v>12201</v>
      </c>
      <c r="B403" s="275">
        <v>82</v>
      </c>
      <c r="C403" s="275" t="s">
        <v>2527</v>
      </c>
      <c r="D403" s="275" t="s">
        <v>16242</v>
      </c>
      <c r="E403" s="275" t="s">
        <v>8717</v>
      </c>
      <c r="F403" s="275" t="s">
        <v>15053</v>
      </c>
      <c r="G403" s="275" t="s">
        <v>8975</v>
      </c>
      <c r="H403" s="275" t="s">
        <v>7838</v>
      </c>
      <c r="I403" s="324">
        <v>52531.95</v>
      </c>
      <c r="J403" s="324">
        <v>52531.95</v>
      </c>
      <c r="K403" s="289">
        <f>I403-J403</f>
        <v>0</v>
      </c>
      <c r="L403" s="289">
        <v>0</v>
      </c>
      <c r="M403" s="275"/>
      <c r="N403" s="297" t="s">
        <v>9686</v>
      </c>
      <c r="O403" s="283">
        <v>1382412</v>
      </c>
      <c r="P403" s="283" t="s">
        <v>17871</v>
      </c>
      <c r="Q403" s="283" t="s">
        <v>17872</v>
      </c>
      <c r="R403" s="283" t="s">
        <v>2622</v>
      </c>
      <c r="S403" s="283" t="s">
        <v>17873</v>
      </c>
      <c r="T403" s="283" t="s">
        <v>17874</v>
      </c>
      <c r="U403" s="283" t="s">
        <v>17875</v>
      </c>
      <c r="V403" s="283" t="s">
        <v>2623</v>
      </c>
      <c r="W403" s="341">
        <v>93900</v>
      </c>
      <c r="X403" s="341">
        <v>93900</v>
      </c>
      <c r="Y403" s="324">
        <v>0</v>
      </c>
      <c r="Z403" s="324">
        <v>0</v>
      </c>
      <c r="AA403" s="324">
        <v>0</v>
      </c>
      <c r="AB403" s="341">
        <v>31155</v>
      </c>
      <c r="AC403" s="283" t="s">
        <v>26</v>
      </c>
      <c r="AD403" s="341">
        <v>31155</v>
      </c>
      <c r="AE403" s="341">
        <v>0</v>
      </c>
      <c r="AF403" s="283" t="s">
        <v>27</v>
      </c>
      <c r="AG403" s="341">
        <v>0</v>
      </c>
      <c r="AH403" s="283" t="s">
        <v>2629</v>
      </c>
      <c r="AI403" s="283" t="s">
        <v>2630</v>
      </c>
      <c r="AJ403" s="297"/>
      <c r="AK403" s="283" t="s">
        <v>28</v>
      </c>
      <c r="AL403" s="283" t="s">
        <v>135</v>
      </c>
      <c r="AM403" s="283" t="s">
        <v>136</v>
      </c>
      <c r="AN403" s="283" t="s">
        <v>31</v>
      </c>
      <c r="AO403" s="283" t="s">
        <v>2632</v>
      </c>
      <c r="AP403" s="283" t="s">
        <v>131</v>
      </c>
      <c r="AQ403" s="283" t="s">
        <v>17876</v>
      </c>
      <c r="AR403" s="283" t="s">
        <v>34</v>
      </c>
      <c r="AS403" s="403" t="s">
        <v>17262</v>
      </c>
      <c r="AT403" s="283" t="s">
        <v>15794</v>
      </c>
      <c r="AU403" s="283" t="s">
        <v>17723</v>
      </c>
      <c r="AV403" s="283" t="s">
        <v>13913</v>
      </c>
      <c r="AW403" s="341">
        <v>0</v>
      </c>
      <c r="AX403" s="283" t="s">
        <v>17877</v>
      </c>
      <c r="AY403" s="283" t="s">
        <v>17878</v>
      </c>
      <c r="AZ403" s="283" t="s">
        <v>17879</v>
      </c>
      <c r="BA403" s="283" t="s">
        <v>36</v>
      </c>
      <c r="BB403" s="341">
        <v>93900</v>
      </c>
      <c r="BC403" s="283" t="s">
        <v>17878</v>
      </c>
      <c r="BD403" s="283" t="s">
        <v>17723</v>
      </c>
      <c r="BE403" s="322">
        <f t="shared" si="59"/>
        <v>1365</v>
      </c>
      <c r="BF403" s="323">
        <f t="shared" si="60"/>
        <v>45.5</v>
      </c>
    </row>
    <row r="404" spans="1:58" ht="15.75" customHeight="1" x14ac:dyDescent="0.25">
      <c r="A404" s="275" t="s">
        <v>12201</v>
      </c>
      <c r="B404" s="275">
        <v>93</v>
      </c>
      <c r="C404" s="275" t="s">
        <v>2527</v>
      </c>
      <c r="D404" s="275" t="s">
        <v>2530</v>
      </c>
      <c r="E404" s="275" t="s">
        <v>10541</v>
      </c>
      <c r="F404" s="275" t="s">
        <v>15053</v>
      </c>
      <c r="G404" s="275" t="s">
        <v>15558</v>
      </c>
      <c r="H404" s="275" t="s">
        <v>7456</v>
      </c>
      <c r="I404" s="218">
        <v>67580.72</v>
      </c>
      <c r="J404" s="324">
        <v>0</v>
      </c>
      <c r="K404" s="289">
        <f t="shared" ref="K404:K405" si="64">I404-J404</f>
        <v>67580.72</v>
      </c>
      <c r="L404" s="289">
        <v>0</v>
      </c>
      <c r="M404" s="275"/>
      <c r="N404" s="297" t="s">
        <v>9686</v>
      </c>
      <c r="O404" s="283">
        <v>924101</v>
      </c>
      <c r="P404" s="283" t="s">
        <v>17880</v>
      </c>
      <c r="Q404" s="283" t="s">
        <v>17881</v>
      </c>
      <c r="R404" s="283" t="s">
        <v>2622</v>
      </c>
      <c r="S404" s="283" t="s">
        <v>17882</v>
      </c>
      <c r="T404" s="283" t="s">
        <v>17883</v>
      </c>
      <c r="U404" s="283" t="s">
        <v>17884</v>
      </c>
      <c r="V404" s="283" t="s">
        <v>2623</v>
      </c>
      <c r="W404" s="341">
        <v>24131.85</v>
      </c>
      <c r="X404" s="341">
        <v>24131.85</v>
      </c>
      <c r="Y404" s="324">
        <v>0</v>
      </c>
      <c r="Z404" s="324">
        <v>0</v>
      </c>
      <c r="AA404" s="324">
        <v>0</v>
      </c>
      <c r="AB404" s="341">
        <v>24131.85</v>
      </c>
      <c r="AC404" s="283" t="s">
        <v>50</v>
      </c>
      <c r="AD404" s="341">
        <v>12065.93</v>
      </c>
      <c r="AE404" s="341">
        <v>0</v>
      </c>
      <c r="AF404" s="283" t="s">
        <v>27</v>
      </c>
      <c r="AG404" s="341">
        <v>0</v>
      </c>
      <c r="AH404" s="283" t="s">
        <v>2629</v>
      </c>
      <c r="AI404" s="283" t="s">
        <v>2630</v>
      </c>
      <c r="AJ404" s="297"/>
      <c r="AK404" s="283" t="s">
        <v>28</v>
      </c>
      <c r="AL404" s="283" t="s">
        <v>135</v>
      </c>
      <c r="AM404" s="283" t="s">
        <v>136</v>
      </c>
      <c r="AN404" s="283" t="s">
        <v>31</v>
      </c>
      <c r="AO404" s="283" t="s">
        <v>2634</v>
      </c>
      <c r="AP404" s="283" t="s">
        <v>32</v>
      </c>
      <c r="AQ404" s="283" t="s">
        <v>17885</v>
      </c>
      <c r="AR404" s="283" t="s">
        <v>34</v>
      </c>
      <c r="AS404" s="403" t="s">
        <v>17262</v>
      </c>
      <c r="AT404" s="283" t="s">
        <v>15794</v>
      </c>
      <c r="AU404" s="283" t="s">
        <v>17714</v>
      </c>
      <c r="AV404" s="283" t="s">
        <v>13534</v>
      </c>
      <c r="AW404" s="341">
        <v>0</v>
      </c>
      <c r="AX404" s="283" t="s">
        <v>17886</v>
      </c>
      <c r="AY404" s="283" t="s">
        <v>14943</v>
      </c>
      <c r="AZ404" s="283" t="s">
        <v>17887</v>
      </c>
      <c r="BA404" s="283" t="s">
        <v>36</v>
      </c>
      <c r="BB404" s="341">
        <v>24131.85</v>
      </c>
      <c r="BC404" s="283" t="s">
        <v>14943</v>
      </c>
      <c r="BD404" s="283" t="s">
        <v>17714</v>
      </c>
      <c r="BE404" s="322">
        <f t="shared" si="59"/>
        <v>2434</v>
      </c>
      <c r="BF404" s="323">
        <f t="shared" si="60"/>
        <v>81.13333333333334</v>
      </c>
    </row>
    <row r="405" spans="1:58" ht="15.75" customHeight="1" x14ac:dyDescent="0.25">
      <c r="A405" s="275" t="s">
        <v>12201</v>
      </c>
      <c r="B405" s="275">
        <v>1</v>
      </c>
      <c r="C405" s="275" t="s">
        <v>2527</v>
      </c>
      <c r="D405" s="275"/>
      <c r="E405" s="275" t="s">
        <v>15568</v>
      </c>
      <c r="F405" s="275" t="s">
        <v>15053</v>
      </c>
      <c r="G405" s="275" t="s">
        <v>15552</v>
      </c>
      <c r="H405" s="275" t="s">
        <v>7456</v>
      </c>
      <c r="I405" s="273">
        <v>6000</v>
      </c>
      <c r="J405" s="324">
        <v>0</v>
      </c>
      <c r="K405" s="289">
        <f t="shared" si="64"/>
        <v>6000</v>
      </c>
      <c r="L405" s="289">
        <v>0</v>
      </c>
      <c r="M405" s="275"/>
      <c r="N405" s="297" t="s">
        <v>9686</v>
      </c>
      <c r="O405" s="283">
        <v>1253380</v>
      </c>
      <c r="P405" s="283" t="s">
        <v>17888</v>
      </c>
      <c r="Q405" s="283" t="s">
        <v>17889</v>
      </c>
      <c r="R405" s="283" t="s">
        <v>2622</v>
      </c>
      <c r="S405" s="283" t="s">
        <v>17890</v>
      </c>
      <c r="T405" s="297"/>
      <c r="U405" s="283" t="s">
        <v>17584</v>
      </c>
      <c r="V405" s="283" t="s">
        <v>2623</v>
      </c>
      <c r="W405" s="341">
        <v>6000</v>
      </c>
      <c r="X405" s="341">
        <v>6000</v>
      </c>
      <c r="Y405" s="324">
        <v>0</v>
      </c>
      <c r="Z405" s="324">
        <v>0</v>
      </c>
      <c r="AA405" s="324">
        <v>0</v>
      </c>
      <c r="AB405" s="341">
        <v>6000</v>
      </c>
      <c r="AC405" s="283" t="s">
        <v>50</v>
      </c>
      <c r="AD405" s="341">
        <v>3000</v>
      </c>
      <c r="AE405" s="341">
        <v>0</v>
      </c>
      <c r="AF405" s="283" t="s">
        <v>50</v>
      </c>
      <c r="AG405" s="341">
        <v>0</v>
      </c>
      <c r="AH405" s="283" t="s">
        <v>2629</v>
      </c>
      <c r="AI405" s="283" t="s">
        <v>2630</v>
      </c>
      <c r="AJ405" s="297"/>
      <c r="AK405" s="283" t="s">
        <v>28</v>
      </c>
      <c r="AL405" s="283" t="s">
        <v>135</v>
      </c>
      <c r="AM405" s="283" t="s">
        <v>136</v>
      </c>
      <c r="AN405" s="283" t="s">
        <v>127</v>
      </c>
      <c r="AO405" s="283" t="s">
        <v>2653</v>
      </c>
      <c r="AP405" s="283" t="s">
        <v>32</v>
      </c>
      <c r="AQ405" s="283" t="s">
        <v>176</v>
      </c>
      <c r="AR405" s="283" t="s">
        <v>55</v>
      </c>
      <c r="AS405" s="403" t="s">
        <v>17262</v>
      </c>
      <c r="AT405" s="283" t="s">
        <v>15794</v>
      </c>
      <c r="AU405" s="283" t="s">
        <v>17714</v>
      </c>
      <c r="AV405" s="283" t="s">
        <v>13534</v>
      </c>
      <c r="AW405" s="341">
        <v>0</v>
      </c>
      <c r="AX405" s="283" t="s">
        <v>17891</v>
      </c>
      <c r="AY405" s="283" t="s">
        <v>17892</v>
      </c>
      <c r="AZ405" s="283" t="s">
        <v>17893</v>
      </c>
      <c r="BA405" s="283" t="s">
        <v>600</v>
      </c>
      <c r="BB405" s="341">
        <v>6000</v>
      </c>
      <c r="BC405" s="283" t="s">
        <v>17892</v>
      </c>
      <c r="BD405" s="283" t="s">
        <v>17714</v>
      </c>
      <c r="BE405" s="322">
        <f t="shared" si="59"/>
        <v>1933</v>
      </c>
      <c r="BF405" s="323">
        <f t="shared" si="60"/>
        <v>64.433333333333337</v>
      </c>
    </row>
    <row r="406" spans="1:58" ht="15.75" customHeight="1" x14ac:dyDescent="0.25">
      <c r="A406" s="275" t="s">
        <v>12201</v>
      </c>
      <c r="B406" s="275">
        <v>82</v>
      </c>
      <c r="C406" s="275" t="s">
        <v>2527</v>
      </c>
      <c r="D406" s="275" t="s">
        <v>8292</v>
      </c>
      <c r="E406" s="275" t="s">
        <v>17707</v>
      </c>
      <c r="F406" s="275" t="s">
        <v>15053</v>
      </c>
      <c r="G406" s="275" t="s">
        <v>8711</v>
      </c>
      <c r="H406" s="275" t="s">
        <v>7838</v>
      </c>
      <c r="I406" s="324">
        <v>1853.35</v>
      </c>
      <c r="J406" s="324">
        <v>1853.35</v>
      </c>
      <c r="K406" s="289">
        <f>I406-J406</f>
        <v>0</v>
      </c>
      <c r="L406" s="289">
        <v>0</v>
      </c>
      <c r="M406" s="275"/>
      <c r="N406" s="297" t="s">
        <v>7842</v>
      </c>
      <c r="O406" s="283">
        <v>1529305</v>
      </c>
      <c r="P406" s="283" t="s">
        <v>17894</v>
      </c>
      <c r="Q406" s="283" t="s">
        <v>17895</v>
      </c>
      <c r="R406" s="283" t="s">
        <v>2622</v>
      </c>
      <c r="S406" s="283" t="s">
        <v>17896</v>
      </c>
      <c r="T406" s="283" t="s">
        <v>17897</v>
      </c>
      <c r="U406" s="283" t="s">
        <v>17898</v>
      </c>
      <c r="V406" s="283" t="s">
        <v>2623</v>
      </c>
      <c r="W406" s="341">
        <v>60290</v>
      </c>
      <c r="X406" s="341">
        <v>60290</v>
      </c>
      <c r="Y406" s="324">
        <v>0</v>
      </c>
      <c r="Z406" s="324">
        <v>0</v>
      </c>
      <c r="AA406" s="324">
        <v>0</v>
      </c>
      <c r="AB406" s="341">
        <v>60290</v>
      </c>
      <c r="AC406" s="283" t="s">
        <v>50</v>
      </c>
      <c r="AD406" s="341">
        <v>30145</v>
      </c>
      <c r="AE406" s="341">
        <v>0</v>
      </c>
      <c r="AF406" s="283" t="s">
        <v>27</v>
      </c>
      <c r="AG406" s="341">
        <v>0</v>
      </c>
      <c r="AH406" s="283" t="s">
        <v>2629</v>
      </c>
      <c r="AI406" s="283" t="s">
        <v>2630</v>
      </c>
      <c r="AJ406" s="297"/>
      <c r="AK406" s="283" t="s">
        <v>28</v>
      </c>
      <c r="AL406" s="283" t="s">
        <v>135</v>
      </c>
      <c r="AM406" s="283" t="s">
        <v>136</v>
      </c>
      <c r="AN406" s="283" t="s">
        <v>45</v>
      </c>
      <c r="AO406" s="283" t="s">
        <v>2644</v>
      </c>
      <c r="AP406" s="283" t="s">
        <v>32</v>
      </c>
      <c r="AQ406" s="283" t="s">
        <v>815</v>
      </c>
      <c r="AR406" s="283" t="s">
        <v>34</v>
      </c>
      <c r="AS406" s="403" t="s">
        <v>17262</v>
      </c>
      <c r="AT406" s="283" t="s">
        <v>15794</v>
      </c>
      <c r="AU406" s="283" t="s">
        <v>17714</v>
      </c>
      <c r="AV406" s="283" t="s">
        <v>13913</v>
      </c>
      <c r="AW406" s="341">
        <v>0</v>
      </c>
      <c r="AX406" s="283" t="s">
        <v>17899</v>
      </c>
      <c r="AY406" s="283" t="s">
        <v>17147</v>
      </c>
      <c r="AZ406" s="283" t="s">
        <v>17900</v>
      </c>
      <c r="BA406" s="283" t="s">
        <v>36</v>
      </c>
      <c r="BB406" s="341">
        <v>60290</v>
      </c>
      <c r="BC406" s="283" t="s">
        <v>17147</v>
      </c>
      <c r="BD406" s="283" t="s">
        <v>17714</v>
      </c>
      <c r="BE406" s="322">
        <f t="shared" si="59"/>
        <v>1014</v>
      </c>
      <c r="BF406" s="323">
        <f t="shared" si="60"/>
        <v>33.799999999999997</v>
      </c>
    </row>
    <row r="407" spans="1:58" ht="15.75" customHeight="1" x14ac:dyDescent="0.25">
      <c r="A407" s="275" t="s">
        <v>12201</v>
      </c>
      <c r="B407" s="275">
        <v>82</v>
      </c>
      <c r="C407" s="275" t="s">
        <v>2527</v>
      </c>
      <c r="D407" s="275" t="s">
        <v>16680</v>
      </c>
      <c r="E407" s="275" t="s">
        <v>15551</v>
      </c>
      <c r="F407" s="275" t="s">
        <v>15053</v>
      </c>
      <c r="G407" s="275" t="s">
        <v>15060</v>
      </c>
      <c r="H407" s="275" t="s">
        <v>7456</v>
      </c>
      <c r="I407" s="218">
        <v>18888.059999999998</v>
      </c>
      <c r="J407" s="324">
        <v>0</v>
      </c>
      <c r="K407" s="289">
        <f t="shared" ref="K407:K408" si="65">I407-J407</f>
        <v>18888.059999999998</v>
      </c>
      <c r="L407" s="289">
        <v>0</v>
      </c>
      <c r="M407" s="275"/>
      <c r="N407" s="297" t="s">
        <v>7842</v>
      </c>
      <c r="O407" s="283">
        <v>1860665</v>
      </c>
      <c r="P407" s="283" t="s">
        <v>17901</v>
      </c>
      <c r="Q407" s="283" t="s">
        <v>17902</v>
      </c>
      <c r="R407" s="283" t="s">
        <v>2622</v>
      </c>
      <c r="S407" s="283" t="s">
        <v>17903</v>
      </c>
      <c r="T407" s="283" t="s">
        <v>17904</v>
      </c>
      <c r="U407" s="283" t="s">
        <v>17905</v>
      </c>
      <c r="V407" s="283" t="s">
        <v>2623</v>
      </c>
      <c r="W407" s="341">
        <v>15000</v>
      </c>
      <c r="X407" s="341">
        <v>15000</v>
      </c>
      <c r="Y407" s="324">
        <v>0</v>
      </c>
      <c r="Z407" s="324">
        <v>0</v>
      </c>
      <c r="AA407" s="324">
        <v>0</v>
      </c>
      <c r="AB407" s="341">
        <v>15000</v>
      </c>
      <c r="AC407" s="283" t="s">
        <v>50</v>
      </c>
      <c r="AD407" s="341">
        <v>7500</v>
      </c>
      <c r="AE407" s="341">
        <v>0</v>
      </c>
      <c r="AF407" s="283" t="s">
        <v>27</v>
      </c>
      <c r="AG407" s="341">
        <v>0</v>
      </c>
      <c r="AH407" s="283" t="s">
        <v>2629</v>
      </c>
      <c r="AI407" s="283" t="s">
        <v>2630</v>
      </c>
      <c r="AJ407" s="297"/>
      <c r="AK407" s="283" t="s">
        <v>28</v>
      </c>
      <c r="AL407" s="283" t="s">
        <v>135</v>
      </c>
      <c r="AM407" s="283" t="s">
        <v>276</v>
      </c>
      <c r="AN407" s="283" t="s">
        <v>17906</v>
      </c>
      <c r="AO407" s="283" t="s">
        <v>2634</v>
      </c>
      <c r="AP407" s="283" t="s">
        <v>32</v>
      </c>
      <c r="AQ407" s="283" t="s">
        <v>13539</v>
      </c>
      <c r="AR407" s="283" t="s">
        <v>34</v>
      </c>
      <c r="AS407" s="403" t="s">
        <v>17262</v>
      </c>
      <c r="AT407" s="283" t="s">
        <v>15794</v>
      </c>
      <c r="AU407" s="283" t="s">
        <v>17779</v>
      </c>
      <c r="AV407" s="283" t="s">
        <v>13535</v>
      </c>
      <c r="AW407" s="341">
        <v>0</v>
      </c>
      <c r="AX407" s="283" t="s">
        <v>17907</v>
      </c>
      <c r="AY407" s="283" t="s">
        <v>17908</v>
      </c>
      <c r="AZ407" s="283" t="s">
        <v>17909</v>
      </c>
      <c r="BA407" s="283" t="s">
        <v>36</v>
      </c>
      <c r="BB407" s="341">
        <v>15000</v>
      </c>
      <c r="BC407" s="283" t="s">
        <v>17908</v>
      </c>
      <c r="BD407" s="283" t="s">
        <v>17779</v>
      </c>
      <c r="BE407" s="322">
        <f t="shared" si="59"/>
        <v>412</v>
      </c>
      <c r="BF407" s="323">
        <f t="shared" si="60"/>
        <v>13.733333333333333</v>
      </c>
    </row>
    <row r="408" spans="1:58" ht="15.75" customHeight="1" x14ac:dyDescent="0.25">
      <c r="A408" s="275" t="s">
        <v>12201</v>
      </c>
      <c r="B408" s="275">
        <v>82</v>
      </c>
      <c r="C408" s="275" t="s">
        <v>2527</v>
      </c>
      <c r="D408" s="275" t="s">
        <v>15549</v>
      </c>
      <c r="E408" s="275" t="s">
        <v>16678</v>
      </c>
      <c r="F408" s="275" t="s">
        <v>15053</v>
      </c>
      <c r="G408" s="275" t="s">
        <v>8975</v>
      </c>
      <c r="H408" s="275" t="s">
        <v>7456</v>
      </c>
      <c r="I408" s="218">
        <v>247358.18</v>
      </c>
      <c r="J408" s="324">
        <v>0</v>
      </c>
      <c r="K408" s="289">
        <f t="shared" si="65"/>
        <v>247358.18</v>
      </c>
      <c r="L408" s="289">
        <v>0</v>
      </c>
      <c r="M408" s="275"/>
      <c r="N408" s="297" t="s">
        <v>9686</v>
      </c>
      <c r="O408" s="283">
        <v>1193866</v>
      </c>
      <c r="P408" s="283" t="s">
        <v>17910</v>
      </c>
      <c r="Q408" s="283" t="s">
        <v>11514</v>
      </c>
      <c r="R408" s="283" t="s">
        <v>2622</v>
      </c>
      <c r="S408" s="283" t="s">
        <v>17911</v>
      </c>
      <c r="T408" s="283" t="s">
        <v>17912</v>
      </c>
      <c r="U408" s="283" t="s">
        <v>11517</v>
      </c>
      <c r="V408" s="283" t="s">
        <v>2623</v>
      </c>
      <c r="W408" s="341">
        <v>100000</v>
      </c>
      <c r="X408" s="341">
        <v>100000</v>
      </c>
      <c r="Y408" s="324">
        <v>0</v>
      </c>
      <c r="Z408" s="324">
        <v>0</v>
      </c>
      <c r="AA408" s="324">
        <v>0</v>
      </c>
      <c r="AB408" s="341">
        <v>100000</v>
      </c>
      <c r="AC408" s="283" t="s">
        <v>50</v>
      </c>
      <c r="AD408" s="341">
        <v>50000</v>
      </c>
      <c r="AE408" s="341">
        <v>0</v>
      </c>
      <c r="AF408" s="283" t="s">
        <v>27</v>
      </c>
      <c r="AG408" s="341">
        <v>0</v>
      </c>
      <c r="AH408" s="283" t="s">
        <v>2629</v>
      </c>
      <c r="AI408" s="283" t="s">
        <v>2630</v>
      </c>
      <c r="AJ408" s="297"/>
      <c r="AK408" s="283" t="s">
        <v>28</v>
      </c>
      <c r="AL408" s="283" t="s">
        <v>135</v>
      </c>
      <c r="AM408" s="283" t="s">
        <v>276</v>
      </c>
      <c r="AN408" s="283" t="s">
        <v>127</v>
      </c>
      <c r="AO408" s="283" t="s">
        <v>2634</v>
      </c>
      <c r="AP408" s="283" t="s">
        <v>32</v>
      </c>
      <c r="AQ408" s="283" t="s">
        <v>873</v>
      </c>
      <c r="AR408" s="283" t="s">
        <v>55</v>
      </c>
      <c r="AS408" s="403" t="s">
        <v>17262</v>
      </c>
      <c r="AT408" s="283" t="s">
        <v>15794</v>
      </c>
      <c r="AU408" s="283" t="s">
        <v>17804</v>
      </c>
      <c r="AV408" s="283" t="s">
        <v>13911</v>
      </c>
      <c r="AW408" s="341">
        <v>0</v>
      </c>
      <c r="AX408" s="283" t="s">
        <v>17913</v>
      </c>
      <c r="AY408" s="283" t="s">
        <v>17914</v>
      </c>
      <c r="AZ408" s="283" t="s">
        <v>17915</v>
      </c>
      <c r="BA408" s="283" t="s">
        <v>36</v>
      </c>
      <c r="BB408" s="341">
        <v>100000</v>
      </c>
      <c r="BC408" s="283" t="s">
        <v>17914</v>
      </c>
      <c r="BD408" s="283" t="s">
        <v>17804</v>
      </c>
      <c r="BE408" s="322">
        <f t="shared" si="59"/>
        <v>2381</v>
      </c>
      <c r="BF408" s="323">
        <f t="shared" si="60"/>
        <v>79.36666666666666</v>
      </c>
    </row>
    <row r="409" spans="1:58" ht="15.75" customHeight="1" x14ac:dyDescent="0.25">
      <c r="A409" s="275" t="s">
        <v>12201</v>
      </c>
      <c r="B409" s="275">
        <v>14</v>
      </c>
      <c r="C409" s="275" t="s">
        <v>2528</v>
      </c>
      <c r="D409" s="275" t="s">
        <v>17245</v>
      </c>
      <c r="E409" s="275" t="s">
        <v>15553</v>
      </c>
      <c r="F409" s="275" t="s">
        <v>15053</v>
      </c>
      <c r="G409" s="275" t="s">
        <v>8975</v>
      </c>
      <c r="H409" s="275" t="s">
        <v>2509</v>
      </c>
      <c r="I409" s="324">
        <v>4500.22</v>
      </c>
      <c r="J409" s="324">
        <v>4000</v>
      </c>
      <c r="K409" s="289">
        <f>I409-J409</f>
        <v>500.22000000000025</v>
      </c>
      <c r="L409" s="289">
        <v>0</v>
      </c>
      <c r="M409" s="275"/>
      <c r="N409" s="297" t="s">
        <v>7842</v>
      </c>
      <c r="O409" s="283">
        <v>1996473</v>
      </c>
      <c r="P409" s="283" t="s">
        <v>17916</v>
      </c>
      <c r="Q409" s="283" t="s">
        <v>17917</v>
      </c>
      <c r="R409" s="283" t="s">
        <v>2646</v>
      </c>
      <c r="S409" s="283" t="s">
        <v>17918</v>
      </c>
      <c r="T409" s="283" t="s">
        <v>17919</v>
      </c>
      <c r="U409" s="283" t="s">
        <v>17920</v>
      </c>
      <c r="V409" s="283" t="s">
        <v>2623</v>
      </c>
      <c r="W409" s="341">
        <v>4000</v>
      </c>
      <c r="X409" s="341">
        <v>4000</v>
      </c>
      <c r="Y409" s="324">
        <v>0</v>
      </c>
      <c r="Z409" s="324">
        <v>0</v>
      </c>
      <c r="AA409" s="324">
        <v>0</v>
      </c>
      <c r="AB409" s="341">
        <v>4000</v>
      </c>
      <c r="AC409" s="283" t="s">
        <v>26</v>
      </c>
      <c r="AD409" s="341">
        <v>4000</v>
      </c>
      <c r="AE409" s="341">
        <v>0</v>
      </c>
      <c r="AF409" s="283" t="s">
        <v>27</v>
      </c>
      <c r="AG409" s="341">
        <v>0</v>
      </c>
      <c r="AH409" s="283" t="s">
        <v>2629</v>
      </c>
      <c r="AI409" s="283" t="s">
        <v>2630</v>
      </c>
      <c r="AJ409" s="297"/>
      <c r="AK409" s="283" t="s">
        <v>28</v>
      </c>
      <c r="AL409" s="283" t="s">
        <v>37</v>
      </c>
      <c r="AM409" s="283" t="s">
        <v>151</v>
      </c>
      <c r="AN409" s="283" t="s">
        <v>31</v>
      </c>
      <c r="AO409" s="283" t="s">
        <v>2632</v>
      </c>
      <c r="AP409" s="283" t="s">
        <v>131</v>
      </c>
      <c r="AQ409" s="283" t="s">
        <v>5352</v>
      </c>
      <c r="AR409" s="283" t="s">
        <v>40</v>
      </c>
      <c r="AS409" s="403" t="s">
        <v>41</v>
      </c>
      <c r="AT409" s="283" t="s">
        <v>15794</v>
      </c>
      <c r="AU409" s="283" t="s">
        <v>17731</v>
      </c>
      <c r="AV409" s="283" t="s">
        <v>2660</v>
      </c>
      <c r="AW409" s="341">
        <v>0</v>
      </c>
      <c r="AX409" s="283" t="s">
        <v>17921</v>
      </c>
      <c r="AY409" s="283" t="s">
        <v>17922</v>
      </c>
      <c r="AZ409" s="283" t="s">
        <v>17923</v>
      </c>
      <c r="BA409" s="283" t="s">
        <v>36</v>
      </c>
      <c r="BB409" s="341">
        <v>4000</v>
      </c>
      <c r="BC409" s="283" t="s">
        <v>17922</v>
      </c>
      <c r="BD409" s="283" t="s">
        <v>17731</v>
      </c>
      <c r="BE409" s="322">
        <f t="shared" si="59"/>
        <v>212</v>
      </c>
      <c r="BF409" s="323">
        <f t="shared" si="60"/>
        <v>7.0666666666666664</v>
      </c>
    </row>
    <row r="410" spans="1:58" ht="15.75" customHeight="1" x14ac:dyDescent="0.25">
      <c r="A410" s="275" t="s">
        <v>12201</v>
      </c>
      <c r="B410" s="275">
        <v>14</v>
      </c>
      <c r="C410" s="275" t="s">
        <v>2528</v>
      </c>
      <c r="D410" s="275" t="s">
        <v>2531</v>
      </c>
      <c r="E410" s="275" t="s">
        <v>15553</v>
      </c>
      <c r="F410" s="275" t="s">
        <v>15053</v>
      </c>
      <c r="G410" s="275" t="s">
        <v>18223</v>
      </c>
      <c r="H410" s="275" t="s">
        <v>7456</v>
      </c>
      <c r="I410" s="389">
        <v>22024.99</v>
      </c>
      <c r="J410" s="324">
        <v>0</v>
      </c>
      <c r="K410" s="289">
        <f t="shared" ref="K410:K413" si="66">I410-J410</f>
        <v>22024.99</v>
      </c>
      <c r="L410" s="289">
        <v>0</v>
      </c>
      <c r="M410" s="275"/>
      <c r="N410" s="297" t="s">
        <v>9686</v>
      </c>
      <c r="O410" s="283">
        <v>1269119</v>
      </c>
      <c r="P410" s="283" t="s">
        <v>17924</v>
      </c>
      <c r="Q410" s="283" t="s">
        <v>17925</v>
      </c>
      <c r="R410" s="283" t="s">
        <v>2646</v>
      </c>
      <c r="S410" s="283" t="s">
        <v>17926</v>
      </c>
      <c r="T410" s="283" t="s">
        <v>17927</v>
      </c>
      <c r="U410" s="283" t="s">
        <v>17928</v>
      </c>
      <c r="V410" s="283" t="s">
        <v>2623</v>
      </c>
      <c r="W410" s="341">
        <v>10000</v>
      </c>
      <c r="X410" s="341">
        <v>10000</v>
      </c>
      <c r="Y410" s="324">
        <v>0</v>
      </c>
      <c r="Z410" s="324">
        <v>0</v>
      </c>
      <c r="AA410" s="324">
        <v>0</v>
      </c>
      <c r="AB410" s="341">
        <v>10000</v>
      </c>
      <c r="AC410" s="283" t="s">
        <v>26</v>
      </c>
      <c r="AD410" s="341">
        <v>10000</v>
      </c>
      <c r="AE410" s="341">
        <v>0</v>
      </c>
      <c r="AF410" s="283" t="s">
        <v>50</v>
      </c>
      <c r="AG410" s="341">
        <v>0</v>
      </c>
      <c r="AH410" s="283" t="s">
        <v>2629</v>
      </c>
      <c r="AI410" s="283" t="s">
        <v>2630</v>
      </c>
      <c r="AJ410" s="297"/>
      <c r="AK410" s="283" t="s">
        <v>28</v>
      </c>
      <c r="AL410" s="283" t="s">
        <v>37</v>
      </c>
      <c r="AM410" s="283" t="s">
        <v>151</v>
      </c>
      <c r="AN410" s="283" t="s">
        <v>31</v>
      </c>
      <c r="AO410" s="283" t="s">
        <v>2636</v>
      </c>
      <c r="AP410" s="283" t="s">
        <v>32</v>
      </c>
      <c r="AQ410" s="283" t="s">
        <v>145</v>
      </c>
      <c r="AR410" s="283" t="s">
        <v>34</v>
      </c>
      <c r="AS410" s="403" t="s">
        <v>17262</v>
      </c>
      <c r="AT410" s="283" t="s">
        <v>15794</v>
      </c>
      <c r="AU410" s="283" t="s">
        <v>17723</v>
      </c>
      <c r="AV410" s="283" t="s">
        <v>13534</v>
      </c>
      <c r="AW410" s="341">
        <v>0</v>
      </c>
      <c r="AX410" s="283" t="s">
        <v>17929</v>
      </c>
      <c r="AY410" s="283" t="s">
        <v>17930</v>
      </c>
      <c r="AZ410" s="283" t="s">
        <v>17931</v>
      </c>
      <c r="BA410" s="283" t="s">
        <v>36</v>
      </c>
      <c r="BB410" s="341">
        <v>10000</v>
      </c>
      <c r="BC410" s="283" t="s">
        <v>17930</v>
      </c>
      <c r="BD410" s="283" t="s">
        <v>17723</v>
      </c>
      <c r="BE410" s="322">
        <f t="shared" si="59"/>
        <v>1706</v>
      </c>
      <c r="BF410" s="323">
        <f t="shared" si="60"/>
        <v>56.866666666666667</v>
      </c>
    </row>
    <row r="411" spans="1:58" ht="15.75" customHeight="1" x14ac:dyDescent="0.25">
      <c r="A411" s="275" t="s">
        <v>12201</v>
      </c>
      <c r="B411" s="275">
        <v>93</v>
      </c>
      <c r="C411" s="275" t="s">
        <v>2527</v>
      </c>
      <c r="D411" s="275" t="s">
        <v>2577</v>
      </c>
      <c r="E411" s="275" t="s">
        <v>10541</v>
      </c>
      <c r="F411" s="275" t="s">
        <v>15053</v>
      </c>
      <c r="G411" s="275" t="s">
        <v>15060</v>
      </c>
      <c r="H411" s="275" t="s">
        <v>7456</v>
      </c>
      <c r="I411" s="218">
        <v>79380.3</v>
      </c>
      <c r="J411" s="324">
        <v>0</v>
      </c>
      <c r="K411" s="289">
        <f t="shared" si="66"/>
        <v>79380.3</v>
      </c>
      <c r="L411" s="289">
        <v>0</v>
      </c>
      <c r="M411" s="275"/>
      <c r="N411" s="297" t="s">
        <v>9686</v>
      </c>
      <c r="O411" s="283">
        <v>1090775</v>
      </c>
      <c r="P411" s="283" t="s">
        <v>17932</v>
      </c>
      <c r="Q411" s="283" t="s">
        <v>17933</v>
      </c>
      <c r="R411" s="283" t="s">
        <v>2622</v>
      </c>
      <c r="S411" s="283" t="s">
        <v>17934</v>
      </c>
      <c r="T411" s="283" t="s">
        <v>17935</v>
      </c>
      <c r="U411" s="283" t="s">
        <v>17936</v>
      </c>
      <c r="V411" s="283" t="s">
        <v>2623</v>
      </c>
      <c r="W411" s="341">
        <v>33552.79</v>
      </c>
      <c r="X411" s="341">
        <v>33552.79</v>
      </c>
      <c r="Y411" s="324">
        <v>0</v>
      </c>
      <c r="Z411" s="324">
        <v>0</v>
      </c>
      <c r="AA411" s="324">
        <v>0</v>
      </c>
      <c r="AB411" s="341">
        <v>33552.79</v>
      </c>
      <c r="AC411" s="283" t="s">
        <v>50</v>
      </c>
      <c r="AD411" s="341">
        <v>16776.400000000001</v>
      </c>
      <c r="AE411" s="341">
        <v>0</v>
      </c>
      <c r="AF411" s="283" t="s">
        <v>50</v>
      </c>
      <c r="AG411" s="341">
        <v>0</v>
      </c>
      <c r="AH411" s="283" t="s">
        <v>2629</v>
      </c>
      <c r="AI411" s="283" t="s">
        <v>2630</v>
      </c>
      <c r="AJ411" s="297"/>
      <c r="AK411" s="283" t="s">
        <v>28</v>
      </c>
      <c r="AL411" s="283" t="s">
        <v>512</v>
      </c>
      <c r="AM411" s="283" t="s">
        <v>3164</v>
      </c>
      <c r="AN411" s="283" t="s">
        <v>45</v>
      </c>
      <c r="AO411" s="283" t="s">
        <v>2634</v>
      </c>
      <c r="AP411" s="283" t="s">
        <v>32</v>
      </c>
      <c r="AQ411" s="283" t="s">
        <v>2906</v>
      </c>
      <c r="AR411" s="283" t="s">
        <v>34</v>
      </c>
      <c r="AS411" s="403" t="s">
        <v>17262</v>
      </c>
      <c r="AT411" s="283" t="s">
        <v>15794</v>
      </c>
      <c r="AU411" s="283" t="s">
        <v>17804</v>
      </c>
      <c r="AV411" s="283" t="s">
        <v>13534</v>
      </c>
      <c r="AW411" s="341">
        <v>0</v>
      </c>
      <c r="AX411" s="283" t="s">
        <v>17937</v>
      </c>
      <c r="AY411" s="283" t="s">
        <v>17938</v>
      </c>
      <c r="AZ411" s="283" t="s">
        <v>17939</v>
      </c>
      <c r="BA411" s="283" t="s">
        <v>36</v>
      </c>
      <c r="BB411" s="341">
        <v>33552.79</v>
      </c>
      <c r="BC411" s="283" t="s">
        <v>17938</v>
      </c>
      <c r="BD411" s="283" t="s">
        <v>17804</v>
      </c>
      <c r="BE411" s="322">
        <f t="shared" si="59"/>
        <v>2340</v>
      </c>
      <c r="BF411" s="323">
        <f t="shared" si="60"/>
        <v>78</v>
      </c>
    </row>
    <row r="412" spans="1:58" ht="15.75" customHeight="1" x14ac:dyDescent="0.25">
      <c r="A412" s="275" t="s">
        <v>12201</v>
      </c>
      <c r="B412" s="275">
        <v>82</v>
      </c>
      <c r="C412" s="275" t="s">
        <v>2527</v>
      </c>
      <c r="D412" s="275" t="s">
        <v>2537</v>
      </c>
      <c r="E412" s="275" t="s">
        <v>8717</v>
      </c>
      <c r="F412" s="275" t="s">
        <v>15053</v>
      </c>
      <c r="G412" s="275" t="s">
        <v>15059</v>
      </c>
      <c r="H412" s="275" t="s">
        <v>7456</v>
      </c>
      <c r="I412" s="218">
        <v>69838.000000000015</v>
      </c>
      <c r="J412" s="324">
        <v>0</v>
      </c>
      <c r="K412" s="289">
        <f t="shared" si="66"/>
        <v>69838.000000000015</v>
      </c>
      <c r="L412" s="289">
        <v>0</v>
      </c>
      <c r="M412" s="275"/>
      <c r="N412" s="297" t="s">
        <v>7842</v>
      </c>
      <c r="O412" s="283">
        <v>1640223</v>
      </c>
      <c r="P412" s="283" t="s">
        <v>17940</v>
      </c>
      <c r="Q412" s="283" t="s">
        <v>17941</v>
      </c>
      <c r="R412" s="283" t="s">
        <v>2622</v>
      </c>
      <c r="S412" s="283" t="s">
        <v>17942</v>
      </c>
      <c r="T412" s="283" t="s">
        <v>17943</v>
      </c>
      <c r="U412" s="283" t="s">
        <v>17944</v>
      </c>
      <c r="V412" s="283" t="s">
        <v>2623</v>
      </c>
      <c r="W412" s="341">
        <v>45000</v>
      </c>
      <c r="X412" s="341">
        <v>45000</v>
      </c>
      <c r="Y412" s="324">
        <v>0</v>
      </c>
      <c r="Z412" s="324">
        <v>0</v>
      </c>
      <c r="AA412" s="324">
        <v>0</v>
      </c>
      <c r="AB412" s="341">
        <v>45000</v>
      </c>
      <c r="AC412" s="283" t="s">
        <v>50</v>
      </c>
      <c r="AD412" s="341">
        <v>22500</v>
      </c>
      <c r="AE412" s="341">
        <v>0</v>
      </c>
      <c r="AF412" s="283" t="s">
        <v>27</v>
      </c>
      <c r="AG412" s="341">
        <v>0</v>
      </c>
      <c r="AH412" s="283" t="s">
        <v>2629</v>
      </c>
      <c r="AI412" s="283" t="s">
        <v>2630</v>
      </c>
      <c r="AJ412" s="297"/>
      <c r="AK412" s="283" t="s">
        <v>28</v>
      </c>
      <c r="AL412" s="283" t="s">
        <v>14227</v>
      </c>
      <c r="AM412" s="283" t="s">
        <v>136</v>
      </c>
      <c r="AN412" s="283" t="s">
        <v>45</v>
      </c>
      <c r="AO412" s="283" t="s">
        <v>2645</v>
      </c>
      <c r="AP412" s="283" t="s">
        <v>32</v>
      </c>
      <c r="AQ412" s="283" t="s">
        <v>1115</v>
      </c>
      <c r="AR412" s="283" t="s">
        <v>663</v>
      </c>
      <c r="AS412" s="403" t="s">
        <v>142</v>
      </c>
      <c r="AT412" s="283" t="s">
        <v>15794</v>
      </c>
      <c r="AU412" s="283" t="s">
        <v>17779</v>
      </c>
      <c r="AV412" s="283" t="s">
        <v>13535</v>
      </c>
      <c r="AW412" s="341">
        <v>0</v>
      </c>
      <c r="AX412" s="283" t="s">
        <v>17945</v>
      </c>
      <c r="AY412" s="283" t="s">
        <v>17946</v>
      </c>
      <c r="AZ412" s="283" t="s">
        <v>17947</v>
      </c>
      <c r="BA412" s="283" t="s">
        <v>36</v>
      </c>
      <c r="BB412" s="341">
        <v>45000</v>
      </c>
      <c r="BC412" s="283" t="s">
        <v>17946</v>
      </c>
      <c r="BD412" s="283" t="s">
        <v>17779</v>
      </c>
      <c r="BE412" s="322">
        <f t="shared" si="59"/>
        <v>786</v>
      </c>
      <c r="BF412" s="323">
        <f t="shared" si="60"/>
        <v>26.2</v>
      </c>
    </row>
    <row r="413" spans="1:58" ht="15.75" customHeight="1" x14ac:dyDescent="0.25">
      <c r="A413" s="275" t="s">
        <v>12201</v>
      </c>
      <c r="B413" s="275">
        <v>82</v>
      </c>
      <c r="C413" s="275" t="s">
        <v>2527</v>
      </c>
      <c r="D413" s="275" t="s">
        <v>11925</v>
      </c>
      <c r="E413" s="275" t="s">
        <v>8717</v>
      </c>
      <c r="F413" s="275" t="s">
        <v>15053</v>
      </c>
      <c r="G413" s="275" t="s">
        <v>15065</v>
      </c>
      <c r="H413" s="275" t="s">
        <v>7456</v>
      </c>
      <c r="I413" s="218">
        <v>209829</v>
      </c>
      <c r="J413" s="324">
        <v>0</v>
      </c>
      <c r="K413" s="289">
        <f t="shared" si="66"/>
        <v>209829</v>
      </c>
      <c r="L413" s="289">
        <v>0</v>
      </c>
      <c r="M413" s="275"/>
      <c r="N413" s="297" t="s">
        <v>9686</v>
      </c>
      <c r="O413" s="283">
        <v>1307633</v>
      </c>
      <c r="P413" s="283" t="s">
        <v>17948</v>
      </c>
      <c r="Q413" s="283" t="s">
        <v>17949</v>
      </c>
      <c r="R413" s="283" t="s">
        <v>2622</v>
      </c>
      <c r="S413" s="283" t="s">
        <v>17950</v>
      </c>
      <c r="T413" s="283" t="s">
        <v>17951</v>
      </c>
      <c r="U413" s="283" t="s">
        <v>17952</v>
      </c>
      <c r="V413" s="283" t="s">
        <v>2623</v>
      </c>
      <c r="W413" s="341">
        <v>123072</v>
      </c>
      <c r="X413" s="341">
        <v>123072</v>
      </c>
      <c r="Y413" s="324">
        <v>0</v>
      </c>
      <c r="Z413" s="324">
        <v>0</v>
      </c>
      <c r="AA413" s="324">
        <v>0</v>
      </c>
      <c r="AB413" s="341">
        <v>123072</v>
      </c>
      <c r="AC413" s="283" t="s">
        <v>50</v>
      </c>
      <c r="AD413" s="341">
        <v>61536</v>
      </c>
      <c r="AE413" s="341">
        <v>0</v>
      </c>
      <c r="AF413" s="283" t="s">
        <v>27</v>
      </c>
      <c r="AG413" s="341">
        <v>0</v>
      </c>
      <c r="AH413" s="283" t="s">
        <v>2629</v>
      </c>
      <c r="AI413" s="283" t="s">
        <v>2630</v>
      </c>
      <c r="AJ413" s="297"/>
      <c r="AK413" s="283" t="s">
        <v>28</v>
      </c>
      <c r="AL413" s="283" t="s">
        <v>14227</v>
      </c>
      <c r="AM413" s="283" t="s">
        <v>136</v>
      </c>
      <c r="AN413" s="283" t="s">
        <v>31</v>
      </c>
      <c r="AO413" s="283" t="s">
        <v>2627</v>
      </c>
      <c r="AP413" s="283" t="s">
        <v>32</v>
      </c>
      <c r="AQ413" s="283" t="s">
        <v>113</v>
      </c>
      <c r="AR413" s="283" t="s">
        <v>84</v>
      </c>
      <c r="AS413" s="403" t="s">
        <v>85</v>
      </c>
      <c r="AT413" s="283" t="s">
        <v>15794</v>
      </c>
      <c r="AU413" s="283" t="s">
        <v>17804</v>
      </c>
      <c r="AV413" s="283" t="s">
        <v>13535</v>
      </c>
      <c r="AW413" s="341">
        <v>0</v>
      </c>
      <c r="AX413" s="283" t="s">
        <v>17953</v>
      </c>
      <c r="AY413" s="283" t="s">
        <v>17954</v>
      </c>
      <c r="AZ413" s="283" t="s">
        <v>17955</v>
      </c>
      <c r="BA413" s="283" t="s">
        <v>36</v>
      </c>
      <c r="BB413" s="341">
        <v>123072</v>
      </c>
      <c r="BC413" s="283" t="s">
        <v>17954</v>
      </c>
      <c r="BD413" s="283" t="s">
        <v>17804</v>
      </c>
      <c r="BE413" s="322">
        <f t="shared" si="59"/>
        <v>1576</v>
      </c>
      <c r="BF413" s="323">
        <f t="shared" si="60"/>
        <v>52.533333333333331</v>
      </c>
    </row>
    <row r="414" spans="1:58" ht="15.75" customHeight="1" x14ac:dyDescent="0.25">
      <c r="A414" s="275" t="s">
        <v>12201</v>
      </c>
      <c r="B414" s="275">
        <v>93</v>
      </c>
      <c r="C414" s="275" t="s">
        <v>2527</v>
      </c>
      <c r="D414" s="275" t="s">
        <v>2530</v>
      </c>
      <c r="E414" s="275" t="s">
        <v>10541</v>
      </c>
      <c r="F414" s="275" t="s">
        <v>15053</v>
      </c>
      <c r="G414" s="275" t="s">
        <v>15558</v>
      </c>
      <c r="H414" s="275" t="s">
        <v>2509</v>
      </c>
      <c r="I414" s="324">
        <v>30430.93</v>
      </c>
      <c r="J414" s="324">
        <v>23855.1</v>
      </c>
      <c r="K414" s="289">
        <f>I414-J414</f>
        <v>6575.8300000000017</v>
      </c>
      <c r="L414" s="289">
        <v>657.58</v>
      </c>
      <c r="M414" s="275" t="s">
        <v>16067</v>
      </c>
      <c r="N414" s="297" t="s">
        <v>7842</v>
      </c>
      <c r="O414" s="283">
        <v>1572399</v>
      </c>
      <c r="P414" s="283" t="s">
        <v>17956</v>
      </c>
      <c r="Q414" s="283" t="s">
        <v>17957</v>
      </c>
      <c r="R414" s="283" t="s">
        <v>2622</v>
      </c>
      <c r="S414" s="283" t="s">
        <v>17958</v>
      </c>
      <c r="T414" s="283" t="s">
        <v>17959</v>
      </c>
      <c r="U414" s="283" t="s">
        <v>17960</v>
      </c>
      <c r="V414" s="283" t="s">
        <v>2623</v>
      </c>
      <c r="W414" s="341">
        <v>20277</v>
      </c>
      <c r="X414" s="341">
        <v>20277</v>
      </c>
      <c r="Y414" s="324">
        <v>0</v>
      </c>
      <c r="Z414" s="324">
        <v>0</v>
      </c>
      <c r="AA414" s="324">
        <v>0</v>
      </c>
      <c r="AB414" s="341">
        <v>20277</v>
      </c>
      <c r="AC414" s="283" t="s">
        <v>50</v>
      </c>
      <c r="AD414" s="341">
        <v>10138.5</v>
      </c>
      <c r="AE414" s="341">
        <v>0</v>
      </c>
      <c r="AF414" s="283" t="s">
        <v>27</v>
      </c>
      <c r="AG414" s="341">
        <v>0</v>
      </c>
      <c r="AH414" s="283" t="s">
        <v>2629</v>
      </c>
      <c r="AI414" s="283" t="s">
        <v>2630</v>
      </c>
      <c r="AJ414" s="297"/>
      <c r="AK414" s="283" t="s">
        <v>28</v>
      </c>
      <c r="AL414" s="283" t="s">
        <v>14227</v>
      </c>
      <c r="AM414" s="283" t="s">
        <v>276</v>
      </c>
      <c r="AN414" s="283" t="s">
        <v>31</v>
      </c>
      <c r="AO414" s="283" t="s">
        <v>2632</v>
      </c>
      <c r="AP414" s="283" t="s">
        <v>131</v>
      </c>
      <c r="AQ414" s="283" t="s">
        <v>10230</v>
      </c>
      <c r="AR414" s="283" t="s">
        <v>34</v>
      </c>
      <c r="AS414" s="403" t="s">
        <v>17262</v>
      </c>
      <c r="AT414" s="283" t="s">
        <v>15794</v>
      </c>
      <c r="AU414" s="283" t="s">
        <v>17714</v>
      </c>
      <c r="AV414" s="283" t="s">
        <v>2637</v>
      </c>
      <c r="AW414" s="341">
        <v>0</v>
      </c>
      <c r="AX414" s="283" t="s">
        <v>17961</v>
      </c>
      <c r="AY414" s="283" t="s">
        <v>17962</v>
      </c>
      <c r="AZ414" s="283" t="s">
        <v>17963</v>
      </c>
      <c r="BA414" s="283" t="s">
        <v>36</v>
      </c>
      <c r="BB414" s="341">
        <v>20277</v>
      </c>
      <c r="BC414" s="283" t="s">
        <v>17962</v>
      </c>
      <c r="BD414" s="283" t="s">
        <v>17714</v>
      </c>
      <c r="BE414" s="322">
        <f t="shared" si="59"/>
        <v>923</v>
      </c>
      <c r="BF414" s="323">
        <f t="shared" si="60"/>
        <v>30.766666666666666</v>
      </c>
    </row>
    <row r="415" spans="1:58" ht="15.75" customHeight="1" x14ac:dyDescent="0.25">
      <c r="A415" s="275" t="s">
        <v>12201</v>
      </c>
      <c r="B415" s="275">
        <v>82</v>
      </c>
      <c r="C415" s="275" t="s">
        <v>2527</v>
      </c>
      <c r="D415" s="275" t="s">
        <v>16674</v>
      </c>
      <c r="E415" s="275" t="s">
        <v>8717</v>
      </c>
      <c r="F415" s="275" t="s">
        <v>15053</v>
      </c>
      <c r="G415" s="275" t="s">
        <v>16679</v>
      </c>
      <c r="H415" s="275" t="s">
        <v>7456</v>
      </c>
      <c r="I415" s="218">
        <v>48903.619999999995</v>
      </c>
      <c r="J415" s="324">
        <v>0</v>
      </c>
      <c r="K415" s="289">
        <f t="shared" ref="K415" si="67">I415-J415</f>
        <v>48903.619999999995</v>
      </c>
      <c r="L415" s="289">
        <v>0</v>
      </c>
      <c r="M415" s="275"/>
      <c r="N415" s="297" t="s">
        <v>7842</v>
      </c>
      <c r="O415" s="283">
        <v>1898644</v>
      </c>
      <c r="P415" s="283" t="s">
        <v>17964</v>
      </c>
      <c r="Q415" s="283" t="s">
        <v>17965</v>
      </c>
      <c r="R415" s="283" t="s">
        <v>2622</v>
      </c>
      <c r="S415" s="283" t="s">
        <v>17966</v>
      </c>
      <c r="T415" s="283" t="s">
        <v>17967</v>
      </c>
      <c r="U415" s="283" t="s">
        <v>17968</v>
      </c>
      <c r="V415" s="283" t="s">
        <v>2623</v>
      </c>
      <c r="W415" s="341">
        <v>40000</v>
      </c>
      <c r="X415" s="341">
        <v>40000</v>
      </c>
      <c r="Y415" s="324">
        <v>0</v>
      </c>
      <c r="Z415" s="324">
        <v>0</v>
      </c>
      <c r="AA415" s="324">
        <v>0</v>
      </c>
      <c r="AB415" s="341">
        <v>40000</v>
      </c>
      <c r="AC415" s="283" t="s">
        <v>50</v>
      </c>
      <c r="AD415" s="341">
        <v>20000</v>
      </c>
      <c r="AE415" s="341">
        <v>0</v>
      </c>
      <c r="AF415" s="283" t="s">
        <v>27</v>
      </c>
      <c r="AG415" s="341">
        <v>0</v>
      </c>
      <c r="AH415" s="283" t="s">
        <v>2629</v>
      </c>
      <c r="AI415" s="283" t="s">
        <v>2630</v>
      </c>
      <c r="AJ415" s="297"/>
      <c r="AK415" s="283" t="s">
        <v>28</v>
      </c>
      <c r="AL415" s="283" t="s">
        <v>44</v>
      </c>
      <c r="AM415" s="283" t="s">
        <v>14774</v>
      </c>
      <c r="AN415" s="283" t="s">
        <v>31</v>
      </c>
      <c r="AO415" s="283" t="s">
        <v>2644</v>
      </c>
      <c r="AP415" s="283" t="s">
        <v>32</v>
      </c>
      <c r="AQ415" s="283" t="s">
        <v>54</v>
      </c>
      <c r="AR415" s="283" t="s">
        <v>55</v>
      </c>
      <c r="AS415" s="403" t="s">
        <v>17262</v>
      </c>
      <c r="AT415" s="283" t="s">
        <v>15794</v>
      </c>
      <c r="AU415" s="283" t="s">
        <v>17723</v>
      </c>
      <c r="AV415" s="283" t="s">
        <v>13535</v>
      </c>
      <c r="AW415" s="341">
        <v>0</v>
      </c>
      <c r="AX415" s="283" t="s">
        <v>17969</v>
      </c>
      <c r="AY415" s="283" t="s">
        <v>17970</v>
      </c>
      <c r="AZ415" s="283" t="s">
        <v>17971</v>
      </c>
      <c r="BA415" s="283" t="s">
        <v>36</v>
      </c>
      <c r="BB415" s="341">
        <v>40000</v>
      </c>
      <c r="BC415" s="283" t="s">
        <v>17970</v>
      </c>
      <c r="BD415" s="283" t="s">
        <v>17723</v>
      </c>
      <c r="BE415" s="322">
        <f t="shared" si="59"/>
        <v>353</v>
      </c>
      <c r="BF415" s="323">
        <f t="shared" si="60"/>
        <v>11.766666666666667</v>
      </c>
    </row>
    <row r="416" spans="1:58" ht="15.75" customHeight="1" x14ac:dyDescent="0.25">
      <c r="A416" s="275" t="s">
        <v>12201</v>
      </c>
      <c r="B416" s="275">
        <v>93</v>
      </c>
      <c r="C416" s="275" t="s">
        <v>2527</v>
      </c>
      <c r="D416" s="275" t="s">
        <v>2539</v>
      </c>
      <c r="E416" s="275" t="s">
        <v>16678</v>
      </c>
      <c r="F416" s="275" t="s">
        <v>15053</v>
      </c>
      <c r="G416" s="275" t="s">
        <v>15565</v>
      </c>
      <c r="H416" s="275" t="s">
        <v>2509</v>
      </c>
      <c r="I416" s="324">
        <v>15868.66</v>
      </c>
      <c r="J416" s="324">
        <v>15730.38</v>
      </c>
      <c r="K416" s="289">
        <f>I416-J416</f>
        <v>138.28000000000065</v>
      </c>
      <c r="L416" s="289">
        <v>0</v>
      </c>
      <c r="M416" s="275"/>
      <c r="N416" s="297" t="s">
        <v>7842</v>
      </c>
      <c r="O416" s="283">
        <v>1924539</v>
      </c>
      <c r="P416" s="283" t="s">
        <v>17972</v>
      </c>
      <c r="Q416" s="283" t="s">
        <v>17973</v>
      </c>
      <c r="R416" s="283" t="s">
        <v>2622</v>
      </c>
      <c r="S416" s="283" t="s">
        <v>17974</v>
      </c>
      <c r="T416" s="283" t="s">
        <v>17975</v>
      </c>
      <c r="U416" s="283" t="s">
        <v>15661</v>
      </c>
      <c r="V416" s="283" t="s">
        <v>2623</v>
      </c>
      <c r="W416" s="341">
        <v>10196.11</v>
      </c>
      <c r="X416" s="341">
        <v>10196.11</v>
      </c>
      <c r="Y416" s="324">
        <v>0</v>
      </c>
      <c r="Z416" s="324">
        <v>0</v>
      </c>
      <c r="AA416" s="324">
        <v>0</v>
      </c>
      <c r="AB416" s="341">
        <v>10196.11</v>
      </c>
      <c r="AC416" s="283" t="s">
        <v>26</v>
      </c>
      <c r="AD416" s="341">
        <v>10196.11</v>
      </c>
      <c r="AE416" s="341">
        <v>0</v>
      </c>
      <c r="AF416" s="283" t="s">
        <v>27</v>
      </c>
      <c r="AG416" s="341">
        <v>0</v>
      </c>
      <c r="AH416" s="283" t="s">
        <v>2629</v>
      </c>
      <c r="AI416" s="283" t="s">
        <v>2630</v>
      </c>
      <c r="AJ416" s="297"/>
      <c r="AK416" s="283" t="s">
        <v>28</v>
      </c>
      <c r="AL416" s="283" t="s">
        <v>44</v>
      </c>
      <c r="AM416" s="283" t="s">
        <v>61</v>
      </c>
      <c r="AN416" s="283" t="s">
        <v>31</v>
      </c>
      <c r="AO416" s="283" t="s">
        <v>2632</v>
      </c>
      <c r="AP416" s="283" t="s">
        <v>131</v>
      </c>
      <c r="AQ416" s="283" t="s">
        <v>445</v>
      </c>
      <c r="AR416" s="283" t="s">
        <v>34</v>
      </c>
      <c r="AS416" s="403" t="s">
        <v>17262</v>
      </c>
      <c r="AT416" s="283" t="s">
        <v>15794</v>
      </c>
      <c r="AU416" s="283" t="s">
        <v>17779</v>
      </c>
      <c r="AV416" s="283" t="s">
        <v>2637</v>
      </c>
      <c r="AW416" s="341">
        <v>0</v>
      </c>
      <c r="AX416" s="283" t="s">
        <v>17976</v>
      </c>
      <c r="AY416" s="283" t="s">
        <v>17977</v>
      </c>
      <c r="AZ416" s="283" t="s">
        <v>17978</v>
      </c>
      <c r="BA416" s="283" t="s">
        <v>36</v>
      </c>
      <c r="BB416" s="341">
        <v>10196.11</v>
      </c>
      <c r="BC416" s="283" t="s">
        <v>17977</v>
      </c>
      <c r="BD416" s="283" t="s">
        <v>17779</v>
      </c>
      <c r="BE416" s="322">
        <f t="shared" si="59"/>
        <v>507</v>
      </c>
      <c r="BF416" s="323">
        <f t="shared" si="60"/>
        <v>16.899999999999999</v>
      </c>
    </row>
    <row r="417" spans="1:58" ht="15.75" customHeight="1" x14ac:dyDescent="0.25">
      <c r="A417" s="275" t="s">
        <v>12201</v>
      </c>
      <c r="B417" s="275">
        <v>90</v>
      </c>
      <c r="C417" s="275" t="s">
        <v>2527</v>
      </c>
      <c r="D417" s="275" t="s">
        <v>18216</v>
      </c>
      <c r="E417" s="297" t="s">
        <v>18224</v>
      </c>
      <c r="F417" s="275" t="s">
        <v>15064</v>
      </c>
      <c r="G417" s="275" t="s">
        <v>13987</v>
      </c>
      <c r="H417" s="275" t="s">
        <v>7838</v>
      </c>
      <c r="I417" s="324">
        <v>877.14</v>
      </c>
      <c r="J417" s="324">
        <v>877.14</v>
      </c>
      <c r="K417" s="289">
        <f>I417-J417</f>
        <v>0</v>
      </c>
      <c r="L417" s="289">
        <v>0</v>
      </c>
      <c r="M417" s="275"/>
      <c r="N417" s="297" t="s">
        <v>7842</v>
      </c>
      <c r="O417" s="283">
        <v>1953021</v>
      </c>
      <c r="P417" s="283" t="s">
        <v>17979</v>
      </c>
      <c r="Q417" s="283" t="s">
        <v>17980</v>
      </c>
      <c r="R417" s="283" t="s">
        <v>2622</v>
      </c>
      <c r="S417" s="283" t="s">
        <v>17981</v>
      </c>
      <c r="T417" s="283" t="s">
        <v>17982</v>
      </c>
      <c r="U417" s="283" t="s">
        <v>17983</v>
      </c>
      <c r="V417" s="283" t="s">
        <v>2623</v>
      </c>
      <c r="W417" s="341">
        <v>68600</v>
      </c>
      <c r="X417" s="341">
        <v>73000</v>
      </c>
      <c r="Y417" s="324">
        <v>0</v>
      </c>
      <c r="Z417" s="324">
        <v>0</v>
      </c>
      <c r="AA417" s="324">
        <v>0</v>
      </c>
      <c r="AB417" s="341">
        <v>800</v>
      </c>
      <c r="AC417" s="283" t="s">
        <v>26</v>
      </c>
      <c r="AD417" s="341">
        <v>800</v>
      </c>
      <c r="AE417" s="341">
        <v>0</v>
      </c>
      <c r="AF417" s="283" t="s">
        <v>27</v>
      </c>
      <c r="AG417" s="341">
        <v>0</v>
      </c>
      <c r="AH417" s="283" t="s">
        <v>2629</v>
      </c>
      <c r="AI417" s="283" t="s">
        <v>2630</v>
      </c>
      <c r="AJ417" s="297"/>
      <c r="AK417" s="283" t="s">
        <v>28</v>
      </c>
      <c r="AL417" s="283" t="s">
        <v>44</v>
      </c>
      <c r="AM417" s="283" t="s">
        <v>13405</v>
      </c>
      <c r="AN417" s="283" t="s">
        <v>31</v>
      </c>
      <c r="AO417" s="283" t="s">
        <v>2632</v>
      </c>
      <c r="AP417" s="283" t="s">
        <v>131</v>
      </c>
      <c r="AQ417" s="283" t="s">
        <v>363</v>
      </c>
      <c r="AR417" s="283" t="s">
        <v>34</v>
      </c>
      <c r="AS417" s="403" t="s">
        <v>17262</v>
      </c>
      <c r="AT417" s="283" t="s">
        <v>15794</v>
      </c>
      <c r="AU417" s="283" t="s">
        <v>17779</v>
      </c>
      <c r="AV417" s="283" t="s">
        <v>13913</v>
      </c>
      <c r="AW417" s="341">
        <v>0</v>
      </c>
      <c r="AX417" s="283" t="s">
        <v>17984</v>
      </c>
      <c r="AY417" s="283" t="s">
        <v>17985</v>
      </c>
      <c r="AZ417" s="283" t="s">
        <v>17986</v>
      </c>
      <c r="BA417" s="283" t="s">
        <v>36</v>
      </c>
      <c r="BB417" s="341">
        <v>68600</v>
      </c>
      <c r="BC417" s="283" t="s">
        <v>17985</v>
      </c>
      <c r="BD417" s="283" t="s">
        <v>17779</v>
      </c>
      <c r="BE417" s="322">
        <f t="shared" si="59"/>
        <v>266</v>
      </c>
      <c r="BF417" s="323">
        <f t="shared" si="60"/>
        <v>8.8666666666666671</v>
      </c>
    </row>
    <row r="418" spans="1:58" ht="15.75" customHeight="1" x14ac:dyDescent="0.25">
      <c r="A418" s="275" t="s">
        <v>12201</v>
      </c>
      <c r="B418" s="275">
        <v>93</v>
      </c>
      <c r="C418" s="275" t="s">
        <v>2527</v>
      </c>
      <c r="D418" s="275" t="s">
        <v>2576</v>
      </c>
      <c r="E418" s="275" t="s">
        <v>8717</v>
      </c>
      <c r="F418" s="275" t="s">
        <v>15064</v>
      </c>
      <c r="G418" s="275" t="s">
        <v>13987</v>
      </c>
      <c r="H418" s="275" t="s">
        <v>2509</v>
      </c>
      <c r="I418" s="324">
        <v>201590.14</v>
      </c>
      <c r="J418" s="324">
        <v>100000</v>
      </c>
      <c r="K418" s="289">
        <f t="shared" ref="K418:K421" si="68">I418-J418</f>
        <v>101590.14000000001</v>
      </c>
      <c r="L418" s="289">
        <v>0</v>
      </c>
      <c r="M418" s="275" t="s">
        <v>17708</v>
      </c>
      <c r="N418" s="297" t="s">
        <v>7842</v>
      </c>
      <c r="O418" s="283">
        <v>2006448</v>
      </c>
      <c r="P418" s="283" t="s">
        <v>17987</v>
      </c>
      <c r="Q418" s="283" t="s">
        <v>17988</v>
      </c>
      <c r="R418" s="283" t="s">
        <v>2622</v>
      </c>
      <c r="S418" s="283" t="s">
        <v>17989</v>
      </c>
      <c r="T418" s="283" t="s">
        <v>17990</v>
      </c>
      <c r="U418" s="283" t="s">
        <v>17991</v>
      </c>
      <c r="V418" s="283" t="s">
        <v>2623</v>
      </c>
      <c r="W418" s="341">
        <v>44449.15</v>
      </c>
      <c r="X418" s="341">
        <v>70920</v>
      </c>
      <c r="Y418" s="324">
        <v>0</v>
      </c>
      <c r="Z418" s="324">
        <v>0</v>
      </c>
      <c r="AA418" s="324">
        <v>0</v>
      </c>
      <c r="AB418" s="341">
        <v>44449.15</v>
      </c>
      <c r="AC418" s="283" t="s">
        <v>50</v>
      </c>
      <c r="AD418" s="341">
        <v>22224.58</v>
      </c>
      <c r="AE418" s="341">
        <v>0</v>
      </c>
      <c r="AF418" s="283" t="s">
        <v>27</v>
      </c>
      <c r="AG418" s="341">
        <v>0</v>
      </c>
      <c r="AH418" s="283" t="s">
        <v>2629</v>
      </c>
      <c r="AI418" s="283" t="s">
        <v>2630</v>
      </c>
      <c r="AJ418" s="297"/>
      <c r="AK418" s="283" t="s">
        <v>28</v>
      </c>
      <c r="AL418" s="283" t="s">
        <v>44</v>
      </c>
      <c r="AM418" s="283" t="s">
        <v>13405</v>
      </c>
      <c r="AN418" s="283" t="s">
        <v>31</v>
      </c>
      <c r="AO418" s="283" t="s">
        <v>2641</v>
      </c>
      <c r="AP418" s="283" t="s">
        <v>32</v>
      </c>
      <c r="AQ418" s="283" t="s">
        <v>121</v>
      </c>
      <c r="AR418" s="283" t="s">
        <v>84</v>
      </c>
      <c r="AS418" s="403" t="s">
        <v>85</v>
      </c>
      <c r="AT418" s="283" t="s">
        <v>15794</v>
      </c>
      <c r="AU418" s="283" t="s">
        <v>17804</v>
      </c>
      <c r="AV418" s="283" t="s">
        <v>2660</v>
      </c>
      <c r="AW418" s="341">
        <v>0</v>
      </c>
      <c r="AX418" s="283" t="s">
        <v>17992</v>
      </c>
      <c r="AY418" s="283" t="s">
        <v>17993</v>
      </c>
      <c r="AZ418" s="283" t="s">
        <v>17994</v>
      </c>
      <c r="BA418" s="283" t="s">
        <v>36</v>
      </c>
      <c r="BB418" s="341">
        <v>44449.15</v>
      </c>
      <c r="BC418" s="283" t="s">
        <v>17993</v>
      </c>
      <c r="BD418" s="283" t="s">
        <v>17804</v>
      </c>
      <c r="BE418" s="322">
        <f t="shared" si="59"/>
        <v>199</v>
      </c>
      <c r="BF418" s="323">
        <f t="shared" si="60"/>
        <v>6.6333333333333337</v>
      </c>
    </row>
    <row r="419" spans="1:58" ht="15.75" customHeight="1" x14ac:dyDescent="0.25">
      <c r="A419" s="275" t="s">
        <v>12201</v>
      </c>
      <c r="B419" s="275">
        <v>93</v>
      </c>
      <c r="C419" s="275" t="s">
        <v>2527</v>
      </c>
      <c r="D419" s="275" t="s">
        <v>2530</v>
      </c>
      <c r="E419" s="275" t="s">
        <v>17707</v>
      </c>
      <c r="F419" s="275" t="s">
        <v>15053</v>
      </c>
      <c r="G419" s="275" t="s">
        <v>18225</v>
      </c>
      <c r="H419" s="275" t="s">
        <v>2509</v>
      </c>
      <c r="I419" s="324">
        <v>2449.6</v>
      </c>
      <c r="J419" s="324">
        <v>2449.6</v>
      </c>
      <c r="K419" s="289">
        <f>I419-J419</f>
        <v>0</v>
      </c>
      <c r="L419" s="289">
        <v>0</v>
      </c>
      <c r="M419" s="275" t="s">
        <v>17708</v>
      </c>
      <c r="N419" s="297" t="s">
        <v>7842</v>
      </c>
      <c r="O419" s="283">
        <v>1977814</v>
      </c>
      <c r="P419" s="283" t="s">
        <v>17995</v>
      </c>
      <c r="Q419" s="283" t="s">
        <v>17996</v>
      </c>
      <c r="R419" s="283" t="s">
        <v>2622</v>
      </c>
      <c r="S419" s="283" t="s">
        <v>17997</v>
      </c>
      <c r="T419" s="283" t="s">
        <v>17998</v>
      </c>
      <c r="U419" s="283" t="s">
        <v>10571</v>
      </c>
      <c r="V419" s="283" t="s">
        <v>2623</v>
      </c>
      <c r="W419" s="341">
        <v>2449.6</v>
      </c>
      <c r="X419" s="341">
        <v>2449.6</v>
      </c>
      <c r="Y419" s="324">
        <v>0</v>
      </c>
      <c r="Z419" s="324">
        <v>0</v>
      </c>
      <c r="AA419" s="324">
        <v>0</v>
      </c>
      <c r="AB419" s="341">
        <v>2449.6</v>
      </c>
      <c r="AC419" s="283" t="s">
        <v>26</v>
      </c>
      <c r="AD419" s="341">
        <v>2449.6</v>
      </c>
      <c r="AE419" s="341">
        <v>0</v>
      </c>
      <c r="AF419" s="283" t="s">
        <v>27</v>
      </c>
      <c r="AG419" s="341">
        <v>0</v>
      </c>
      <c r="AH419" s="283" t="s">
        <v>2629</v>
      </c>
      <c r="AI419" s="283" t="s">
        <v>2630</v>
      </c>
      <c r="AJ419" s="297"/>
      <c r="AK419" s="283" t="s">
        <v>28</v>
      </c>
      <c r="AL419" s="283" t="s">
        <v>44</v>
      </c>
      <c r="AM419" s="283" t="s">
        <v>13405</v>
      </c>
      <c r="AN419" s="283" t="s">
        <v>31</v>
      </c>
      <c r="AO419" s="283" t="s">
        <v>2632</v>
      </c>
      <c r="AP419" s="283" t="s">
        <v>131</v>
      </c>
      <c r="AQ419" s="283" t="s">
        <v>54</v>
      </c>
      <c r="AR419" s="283" t="s">
        <v>55</v>
      </c>
      <c r="AS419" s="403" t="s">
        <v>17262</v>
      </c>
      <c r="AT419" s="283" t="s">
        <v>15794</v>
      </c>
      <c r="AU419" s="283" t="s">
        <v>17723</v>
      </c>
      <c r="AV419" s="283" t="s">
        <v>2660</v>
      </c>
      <c r="AW419" s="341">
        <v>0</v>
      </c>
      <c r="AX419" s="283" t="s">
        <v>17999</v>
      </c>
      <c r="AY419" s="283" t="s">
        <v>18000</v>
      </c>
      <c r="AZ419" s="283" t="s">
        <v>18001</v>
      </c>
      <c r="BA419" s="283" t="s">
        <v>36</v>
      </c>
      <c r="BB419" s="341">
        <v>2449.6</v>
      </c>
      <c r="BC419" s="283" t="s">
        <v>18000</v>
      </c>
      <c r="BD419" s="283" t="s">
        <v>17723</v>
      </c>
      <c r="BE419" s="322">
        <f t="shared" si="59"/>
        <v>237</v>
      </c>
      <c r="BF419" s="323">
        <f t="shared" si="60"/>
        <v>7.9</v>
      </c>
    </row>
    <row r="420" spans="1:58" ht="15.75" customHeight="1" x14ac:dyDescent="0.25">
      <c r="A420" s="275" t="s">
        <v>12201</v>
      </c>
      <c r="B420" s="275">
        <v>82</v>
      </c>
      <c r="C420" s="275" t="s">
        <v>2527</v>
      </c>
      <c r="D420" s="275" t="s">
        <v>2558</v>
      </c>
      <c r="E420" s="275" t="s">
        <v>16678</v>
      </c>
      <c r="F420" s="275" t="s">
        <v>8718</v>
      </c>
      <c r="G420" s="275" t="s">
        <v>8718</v>
      </c>
      <c r="H420" s="275" t="s">
        <v>2509</v>
      </c>
      <c r="I420" s="324">
        <v>1591.21</v>
      </c>
      <c r="J420" s="324">
        <v>1591</v>
      </c>
      <c r="K420" s="289">
        <f t="shared" si="68"/>
        <v>0.21000000000003638</v>
      </c>
      <c r="L420" s="289">
        <v>0</v>
      </c>
      <c r="M420" s="275" t="s">
        <v>17708</v>
      </c>
      <c r="N420" s="297" t="s">
        <v>7842</v>
      </c>
      <c r="O420" s="283">
        <v>1943086</v>
      </c>
      <c r="P420" s="283" t="s">
        <v>18002</v>
      </c>
      <c r="Q420" s="283" t="s">
        <v>18003</v>
      </c>
      <c r="R420" s="283" t="s">
        <v>2622</v>
      </c>
      <c r="S420" s="283" t="s">
        <v>18004</v>
      </c>
      <c r="T420" s="283" t="s">
        <v>18005</v>
      </c>
      <c r="U420" s="283" t="s">
        <v>11403</v>
      </c>
      <c r="V420" s="283" t="s">
        <v>2623</v>
      </c>
      <c r="W420" s="341">
        <v>3000</v>
      </c>
      <c r="X420" s="341">
        <v>3000</v>
      </c>
      <c r="Y420" s="324">
        <v>0</v>
      </c>
      <c r="Z420" s="324">
        <v>0</v>
      </c>
      <c r="AA420" s="324">
        <v>0</v>
      </c>
      <c r="AB420" s="341">
        <v>1080</v>
      </c>
      <c r="AC420" s="283" t="s">
        <v>26</v>
      </c>
      <c r="AD420" s="341">
        <v>1080</v>
      </c>
      <c r="AE420" s="341">
        <v>0</v>
      </c>
      <c r="AF420" s="283" t="s">
        <v>27</v>
      </c>
      <c r="AG420" s="341">
        <v>0</v>
      </c>
      <c r="AH420" s="283" t="s">
        <v>2629</v>
      </c>
      <c r="AI420" s="283" t="s">
        <v>2630</v>
      </c>
      <c r="AJ420" s="297"/>
      <c r="AK420" s="283" t="s">
        <v>28</v>
      </c>
      <c r="AL420" s="283" t="s">
        <v>44</v>
      </c>
      <c r="AM420" s="283" t="s">
        <v>13405</v>
      </c>
      <c r="AN420" s="283" t="s">
        <v>45</v>
      </c>
      <c r="AO420" s="283" t="s">
        <v>2632</v>
      </c>
      <c r="AP420" s="283" t="s">
        <v>131</v>
      </c>
      <c r="AQ420" s="283" t="s">
        <v>474</v>
      </c>
      <c r="AR420" s="283" t="s">
        <v>34</v>
      </c>
      <c r="AS420" s="403" t="s">
        <v>17262</v>
      </c>
      <c r="AT420" s="283" t="s">
        <v>15794</v>
      </c>
      <c r="AU420" s="283" t="s">
        <v>17723</v>
      </c>
      <c r="AV420" s="283" t="s">
        <v>2637</v>
      </c>
      <c r="AW420" s="341">
        <v>0</v>
      </c>
      <c r="AX420" s="283" t="s">
        <v>18006</v>
      </c>
      <c r="AY420" s="283" t="s">
        <v>18007</v>
      </c>
      <c r="AZ420" s="283" t="s">
        <v>18008</v>
      </c>
      <c r="BA420" s="283" t="s">
        <v>36</v>
      </c>
      <c r="BB420" s="341">
        <v>3000</v>
      </c>
      <c r="BC420" s="283" t="s">
        <v>18007</v>
      </c>
      <c r="BD420" s="283" t="s">
        <v>17723</v>
      </c>
      <c r="BE420" s="322">
        <f t="shared" si="59"/>
        <v>332</v>
      </c>
      <c r="BF420" s="323">
        <f t="shared" si="60"/>
        <v>11.066666666666666</v>
      </c>
    </row>
    <row r="421" spans="1:58" ht="15.75" customHeight="1" x14ac:dyDescent="0.25">
      <c r="A421" s="275" t="s">
        <v>12201</v>
      </c>
      <c r="B421" s="275">
        <v>82</v>
      </c>
      <c r="C421" s="275" t="s">
        <v>2527</v>
      </c>
      <c r="D421" s="275" t="s">
        <v>2553</v>
      </c>
      <c r="E421" s="275" t="s">
        <v>8717</v>
      </c>
      <c r="F421" s="275" t="s">
        <v>15053</v>
      </c>
      <c r="G421" s="275" t="s">
        <v>15065</v>
      </c>
      <c r="H421" s="275" t="s">
        <v>7456</v>
      </c>
      <c r="I421" s="273">
        <v>34000</v>
      </c>
      <c r="J421" s="324">
        <v>0</v>
      </c>
      <c r="K421" s="289">
        <f t="shared" si="68"/>
        <v>34000</v>
      </c>
      <c r="L421" s="289">
        <v>0</v>
      </c>
      <c r="M421" s="275"/>
      <c r="N421" s="297" t="s">
        <v>9686</v>
      </c>
      <c r="O421" s="283">
        <v>1381494</v>
      </c>
      <c r="P421" s="283" t="s">
        <v>18009</v>
      </c>
      <c r="Q421" s="283" t="s">
        <v>18010</v>
      </c>
      <c r="R421" s="283" t="s">
        <v>2622</v>
      </c>
      <c r="S421" s="283" t="s">
        <v>18011</v>
      </c>
      <c r="T421" s="283" t="s">
        <v>18012</v>
      </c>
      <c r="U421" s="283" t="s">
        <v>18013</v>
      </c>
      <c r="V421" s="283" t="s">
        <v>2623</v>
      </c>
      <c r="W421" s="341">
        <v>34000</v>
      </c>
      <c r="X421" s="341">
        <v>34000</v>
      </c>
      <c r="Y421" s="324">
        <v>0</v>
      </c>
      <c r="Z421" s="324">
        <v>0</v>
      </c>
      <c r="AA421" s="324">
        <v>0</v>
      </c>
      <c r="AB421" s="341">
        <v>34000</v>
      </c>
      <c r="AC421" s="283" t="s">
        <v>27</v>
      </c>
      <c r="AD421" s="341">
        <v>0</v>
      </c>
      <c r="AE421" s="341">
        <v>633172.4</v>
      </c>
      <c r="AF421" s="283" t="s">
        <v>27</v>
      </c>
      <c r="AG421" s="341">
        <v>0</v>
      </c>
      <c r="AH421" s="283" t="s">
        <v>2629</v>
      </c>
      <c r="AI421" s="283" t="s">
        <v>2630</v>
      </c>
      <c r="AJ421" s="297"/>
      <c r="AK421" s="283" t="s">
        <v>28</v>
      </c>
      <c r="AL421" s="283" t="s">
        <v>135</v>
      </c>
      <c r="AM421" s="283" t="s">
        <v>12630</v>
      </c>
      <c r="AN421" s="283" t="s">
        <v>31</v>
      </c>
      <c r="AO421" s="283" t="s">
        <v>2634</v>
      </c>
      <c r="AP421" s="283" t="s">
        <v>32</v>
      </c>
      <c r="AQ421" s="283" t="s">
        <v>355</v>
      </c>
      <c r="AR421" s="283" t="s">
        <v>55</v>
      </c>
      <c r="AS421" s="403" t="s">
        <v>18014</v>
      </c>
      <c r="AT421" s="283" t="s">
        <v>178</v>
      </c>
      <c r="AU421" s="283" t="s">
        <v>17731</v>
      </c>
      <c r="AV421" s="283" t="s">
        <v>13534</v>
      </c>
      <c r="AW421" s="341">
        <v>0</v>
      </c>
      <c r="AX421" s="283" t="s">
        <v>18015</v>
      </c>
      <c r="AY421" s="283" t="s">
        <v>18016</v>
      </c>
      <c r="AZ421" s="283" t="s">
        <v>18017</v>
      </c>
      <c r="BA421" s="283" t="s">
        <v>36</v>
      </c>
      <c r="BB421" s="341">
        <v>34000</v>
      </c>
      <c r="BC421" s="283" t="s">
        <v>18016</v>
      </c>
      <c r="BD421" s="283" t="s">
        <v>17731</v>
      </c>
      <c r="BE421" s="322">
        <f t="shared" si="59"/>
        <v>1371</v>
      </c>
      <c r="BF421" s="323">
        <f t="shared" si="60"/>
        <v>45.7</v>
      </c>
    </row>
    <row r="422" spans="1:58" ht="15.75" customHeight="1" x14ac:dyDescent="0.25">
      <c r="A422" s="275" t="s">
        <v>12201</v>
      </c>
      <c r="B422" s="275">
        <v>82</v>
      </c>
      <c r="C422" s="275" t="s">
        <v>2527</v>
      </c>
      <c r="D422" s="275" t="s">
        <v>14333</v>
      </c>
      <c r="E422" s="275" t="s">
        <v>17707</v>
      </c>
      <c r="F422" s="275" t="s">
        <v>15053</v>
      </c>
      <c r="G422" s="275" t="s">
        <v>15552</v>
      </c>
      <c r="H422" s="275" t="s">
        <v>2509</v>
      </c>
      <c r="I422" s="324">
        <v>597210.87</v>
      </c>
      <c r="J422" s="324">
        <v>445000</v>
      </c>
      <c r="K422" s="289">
        <f>I422-J422</f>
        <v>152210.87</v>
      </c>
      <c r="L422" s="289">
        <v>44500</v>
      </c>
      <c r="M422" s="275" t="s">
        <v>16067</v>
      </c>
      <c r="N422" s="297" t="s">
        <v>9686</v>
      </c>
      <c r="O422" s="283">
        <v>1097016</v>
      </c>
      <c r="P422" s="283" t="s">
        <v>18018</v>
      </c>
      <c r="Q422" s="283" t="s">
        <v>18019</v>
      </c>
      <c r="R422" s="283" t="s">
        <v>2622</v>
      </c>
      <c r="S422" s="283" t="s">
        <v>651</v>
      </c>
      <c r="T422" s="283" t="s">
        <v>18020</v>
      </c>
      <c r="U422" s="283" t="s">
        <v>18021</v>
      </c>
      <c r="V422" s="283" t="s">
        <v>2623</v>
      </c>
      <c r="W422" s="341">
        <v>207636.33</v>
      </c>
      <c r="X422" s="341">
        <v>207636.33</v>
      </c>
      <c r="Y422" s="324">
        <v>0</v>
      </c>
      <c r="Z422" s="324">
        <v>0</v>
      </c>
      <c r="AA422" s="324">
        <v>0</v>
      </c>
      <c r="AB422" s="341">
        <v>207636.33</v>
      </c>
      <c r="AC422" s="283" t="s">
        <v>26</v>
      </c>
      <c r="AD422" s="341">
        <v>207636.33</v>
      </c>
      <c r="AE422" s="341">
        <v>0</v>
      </c>
      <c r="AF422" s="283" t="s">
        <v>27</v>
      </c>
      <c r="AG422" s="341">
        <v>0</v>
      </c>
      <c r="AH422" s="283" t="s">
        <v>2629</v>
      </c>
      <c r="AI422" s="283" t="s">
        <v>2630</v>
      </c>
      <c r="AJ422" s="297"/>
      <c r="AK422" s="283" t="s">
        <v>28</v>
      </c>
      <c r="AL422" s="283" t="s">
        <v>135</v>
      </c>
      <c r="AM422" s="283" t="s">
        <v>12630</v>
      </c>
      <c r="AN422" s="283" t="s">
        <v>31</v>
      </c>
      <c r="AO422" s="283" t="s">
        <v>2634</v>
      </c>
      <c r="AP422" s="283" t="s">
        <v>32</v>
      </c>
      <c r="AQ422" s="283" t="s">
        <v>5460</v>
      </c>
      <c r="AR422" s="283" t="s">
        <v>34</v>
      </c>
      <c r="AS422" s="403" t="s">
        <v>18014</v>
      </c>
      <c r="AT422" s="283" t="s">
        <v>178</v>
      </c>
      <c r="AU422" s="283" t="s">
        <v>17731</v>
      </c>
      <c r="AV422" s="283" t="s">
        <v>2643</v>
      </c>
      <c r="AW422" s="341">
        <v>0</v>
      </c>
      <c r="AX422" s="283" t="s">
        <v>18022</v>
      </c>
      <c r="AY422" s="283" t="s">
        <v>18023</v>
      </c>
      <c r="AZ422" s="283" t="s">
        <v>18024</v>
      </c>
      <c r="BA422" s="283" t="s">
        <v>36</v>
      </c>
      <c r="BB422" s="341">
        <v>207636.33</v>
      </c>
      <c r="BC422" s="283" t="s">
        <v>18023</v>
      </c>
      <c r="BD422" s="283" t="s">
        <v>17731</v>
      </c>
      <c r="BE422" s="322">
        <f t="shared" si="59"/>
        <v>2126</v>
      </c>
      <c r="BF422" s="323">
        <f t="shared" si="60"/>
        <v>70.86666666666666</v>
      </c>
    </row>
    <row r="423" spans="1:58" ht="15.75" customHeight="1" x14ac:dyDescent="0.25">
      <c r="A423" s="275" t="s">
        <v>12201</v>
      </c>
      <c r="B423" s="275">
        <v>82</v>
      </c>
      <c r="C423" s="275" t="s">
        <v>2527</v>
      </c>
      <c r="D423" s="275" t="s">
        <v>16680</v>
      </c>
      <c r="E423" s="275" t="s">
        <v>15551</v>
      </c>
      <c r="F423" s="275" t="s">
        <v>15053</v>
      </c>
      <c r="G423" s="275" t="s">
        <v>15065</v>
      </c>
      <c r="H423" s="275" t="s">
        <v>7456</v>
      </c>
      <c r="I423" s="218">
        <v>21392.7</v>
      </c>
      <c r="J423" s="324">
        <v>0</v>
      </c>
      <c r="K423" s="289">
        <f t="shared" ref="K423:K426" si="69">I423-J423</f>
        <v>21392.7</v>
      </c>
      <c r="L423" s="289">
        <v>0</v>
      </c>
      <c r="M423" s="275"/>
      <c r="N423" s="297" t="s">
        <v>7842</v>
      </c>
      <c r="O423" s="283">
        <v>1697100</v>
      </c>
      <c r="P423" s="283" t="s">
        <v>18025</v>
      </c>
      <c r="Q423" s="283" t="s">
        <v>18026</v>
      </c>
      <c r="R423" s="283" t="s">
        <v>2622</v>
      </c>
      <c r="S423" s="283" t="s">
        <v>18027</v>
      </c>
      <c r="T423" s="283" t="s">
        <v>18028</v>
      </c>
      <c r="U423" s="283" t="s">
        <v>18029</v>
      </c>
      <c r="V423" s="283" t="s">
        <v>2623</v>
      </c>
      <c r="W423" s="341">
        <v>15000</v>
      </c>
      <c r="X423" s="341">
        <v>15000</v>
      </c>
      <c r="Y423" s="324">
        <v>0</v>
      </c>
      <c r="Z423" s="324">
        <v>0</v>
      </c>
      <c r="AA423" s="324">
        <v>0</v>
      </c>
      <c r="AB423" s="341">
        <v>15000</v>
      </c>
      <c r="AC423" s="283" t="s">
        <v>50</v>
      </c>
      <c r="AD423" s="341">
        <v>7500</v>
      </c>
      <c r="AE423" s="341">
        <v>0</v>
      </c>
      <c r="AF423" s="283" t="s">
        <v>27</v>
      </c>
      <c r="AG423" s="341">
        <v>0</v>
      </c>
      <c r="AH423" s="283" t="s">
        <v>2629</v>
      </c>
      <c r="AI423" s="283" t="s">
        <v>2630</v>
      </c>
      <c r="AJ423" s="297"/>
      <c r="AK423" s="283" t="s">
        <v>28</v>
      </c>
      <c r="AL423" s="283" t="s">
        <v>135</v>
      </c>
      <c r="AM423" s="283" t="s">
        <v>12630</v>
      </c>
      <c r="AN423" s="283" t="s">
        <v>45</v>
      </c>
      <c r="AO423" s="283" t="s">
        <v>2644</v>
      </c>
      <c r="AP423" s="283" t="s">
        <v>32</v>
      </c>
      <c r="AQ423" s="283" t="s">
        <v>3063</v>
      </c>
      <c r="AR423" s="283" t="s">
        <v>55</v>
      </c>
      <c r="AS423" s="403" t="s">
        <v>17262</v>
      </c>
      <c r="AT423" s="283" t="s">
        <v>15794</v>
      </c>
      <c r="AU423" s="283" t="s">
        <v>17779</v>
      </c>
      <c r="AV423" s="283" t="s">
        <v>13534</v>
      </c>
      <c r="AW423" s="341">
        <v>0</v>
      </c>
      <c r="AX423" s="283" t="s">
        <v>18030</v>
      </c>
      <c r="AY423" s="283" t="s">
        <v>18031</v>
      </c>
      <c r="AZ423" s="283" t="s">
        <v>18032</v>
      </c>
      <c r="BA423" s="283" t="s">
        <v>36</v>
      </c>
      <c r="BB423" s="341">
        <v>15000</v>
      </c>
      <c r="BC423" s="283" t="s">
        <v>18031</v>
      </c>
      <c r="BD423" s="283" t="s">
        <v>17779</v>
      </c>
      <c r="BE423" s="322">
        <f t="shared" si="59"/>
        <v>685</v>
      </c>
      <c r="BF423" s="323">
        <f t="shared" si="60"/>
        <v>22.833333333333332</v>
      </c>
    </row>
    <row r="424" spans="1:58" ht="15.75" customHeight="1" x14ac:dyDescent="0.25">
      <c r="A424" s="275" t="s">
        <v>12201</v>
      </c>
      <c r="B424" s="275">
        <v>82</v>
      </c>
      <c r="C424" s="275" t="s">
        <v>2527</v>
      </c>
      <c r="D424" s="275" t="s">
        <v>2537</v>
      </c>
      <c r="E424" s="275" t="s">
        <v>16678</v>
      </c>
      <c r="F424" s="275" t="s">
        <v>15053</v>
      </c>
      <c r="G424" s="275" t="s">
        <v>8711</v>
      </c>
      <c r="H424" s="275" t="s">
        <v>7456</v>
      </c>
      <c r="I424" s="218">
        <v>5197</v>
      </c>
      <c r="J424" s="324">
        <v>0</v>
      </c>
      <c r="K424" s="289">
        <f t="shared" si="69"/>
        <v>5197</v>
      </c>
      <c r="L424" s="289">
        <v>0</v>
      </c>
      <c r="M424" s="275"/>
      <c r="N424" s="297" t="s">
        <v>7842</v>
      </c>
      <c r="O424" s="283">
        <v>1582600</v>
      </c>
      <c r="P424" s="283" t="s">
        <v>18033</v>
      </c>
      <c r="Q424" s="283" t="s">
        <v>18034</v>
      </c>
      <c r="R424" s="283" t="s">
        <v>2622</v>
      </c>
      <c r="S424" s="283" t="s">
        <v>18035</v>
      </c>
      <c r="T424" s="283" t="s">
        <v>18036</v>
      </c>
      <c r="U424" s="283" t="s">
        <v>18037</v>
      </c>
      <c r="V424" s="283" t="s">
        <v>2623</v>
      </c>
      <c r="W424" s="341">
        <v>3000</v>
      </c>
      <c r="X424" s="341">
        <v>3000</v>
      </c>
      <c r="Y424" s="324">
        <v>0</v>
      </c>
      <c r="Z424" s="324">
        <v>0</v>
      </c>
      <c r="AA424" s="324">
        <v>0</v>
      </c>
      <c r="AB424" s="341">
        <v>3000</v>
      </c>
      <c r="AC424" s="283" t="s">
        <v>50</v>
      </c>
      <c r="AD424" s="341">
        <v>1500</v>
      </c>
      <c r="AE424" s="341">
        <v>0</v>
      </c>
      <c r="AF424" s="283" t="s">
        <v>27</v>
      </c>
      <c r="AG424" s="341">
        <v>0</v>
      </c>
      <c r="AH424" s="283" t="s">
        <v>2629</v>
      </c>
      <c r="AI424" s="283" t="s">
        <v>2630</v>
      </c>
      <c r="AJ424" s="297"/>
      <c r="AK424" s="283" t="s">
        <v>28</v>
      </c>
      <c r="AL424" s="283" t="s">
        <v>135</v>
      </c>
      <c r="AM424" s="283" t="s">
        <v>12630</v>
      </c>
      <c r="AN424" s="283" t="s">
        <v>45</v>
      </c>
      <c r="AO424" s="283" t="s">
        <v>2627</v>
      </c>
      <c r="AP424" s="283" t="s">
        <v>32</v>
      </c>
      <c r="AQ424" s="283" t="s">
        <v>39</v>
      </c>
      <c r="AR424" s="283" t="s">
        <v>40</v>
      </c>
      <c r="AS424" s="403" t="s">
        <v>41</v>
      </c>
      <c r="AT424" s="283" t="s">
        <v>15794</v>
      </c>
      <c r="AU424" s="283" t="s">
        <v>17804</v>
      </c>
      <c r="AV424" s="283" t="s">
        <v>13535</v>
      </c>
      <c r="AW424" s="341">
        <v>0</v>
      </c>
      <c r="AX424" s="283" t="s">
        <v>18038</v>
      </c>
      <c r="AY424" s="283" t="s">
        <v>18039</v>
      </c>
      <c r="AZ424" s="283" t="s">
        <v>18040</v>
      </c>
      <c r="BA424" s="283" t="s">
        <v>36</v>
      </c>
      <c r="BB424" s="341">
        <v>3000</v>
      </c>
      <c r="BC424" s="283" t="s">
        <v>18039</v>
      </c>
      <c r="BD424" s="283" t="s">
        <v>17804</v>
      </c>
      <c r="BE424" s="322">
        <f t="shared" si="59"/>
        <v>878</v>
      </c>
      <c r="BF424" s="323">
        <f t="shared" si="60"/>
        <v>29.266666666666666</v>
      </c>
    </row>
    <row r="425" spans="1:58" ht="15.75" customHeight="1" x14ac:dyDescent="0.25">
      <c r="A425" s="275" t="s">
        <v>12201</v>
      </c>
      <c r="B425" s="275">
        <v>82</v>
      </c>
      <c r="C425" s="275" t="s">
        <v>2527</v>
      </c>
      <c r="D425" s="275" t="s">
        <v>15549</v>
      </c>
      <c r="E425" s="275" t="s">
        <v>8717</v>
      </c>
      <c r="F425" s="275" t="s">
        <v>15053</v>
      </c>
      <c r="G425" s="275" t="s">
        <v>16679</v>
      </c>
      <c r="H425" s="275" t="s">
        <v>7456</v>
      </c>
      <c r="I425" s="218">
        <v>423522.46</v>
      </c>
      <c r="J425" s="324">
        <v>0</v>
      </c>
      <c r="K425" s="289">
        <f t="shared" si="69"/>
        <v>423522.46</v>
      </c>
      <c r="L425" s="289">
        <v>0</v>
      </c>
      <c r="M425" s="275"/>
      <c r="N425" s="297" t="s">
        <v>9686</v>
      </c>
      <c r="O425" s="283">
        <v>1274031</v>
      </c>
      <c r="P425" s="283" t="s">
        <v>18041</v>
      </c>
      <c r="Q425" s="283" t="s">
        <v>18042</v>
      </c>
      <c r="R425" s="283" t="s">
        <v>2622</v>
      </c>
      <c r="S425" s="283" t="s">
        <v>18043</v>
      </c>
      <c r="T425" s="283" t="s">
        <v>18044</v>
      </c>
      <c r="U425" s="283" t="s">
        <v>18045</v>
      </c>
      <c r="V425" s="283" t="s">
        <v>2623</v>
      </c>
      <c r="W425" s="341">
        <v>195588</v>
      </c>
      <c r="X425" s="341">
        <v>195588</v>
      </c>
      <c r="Y425" s="324">
        <v>0</v>
      </c>
      <c r="Z425" s="324">
        <v>0</v>
      </c>
      <c r="AA425" s="324">
        <v>0</v>
      </c>
      <c r="AB425" s="341">
        <v>195588</v>
      </c>
      <c r="AC425" s="283" t="s">
        <v>50</v>
      </c>
      <c r="AD425" s="341">
        <v>97794</v>
      </c>
      <c r="AE425" s="341">
        <v>0</v>
      </c>
      <c r="AF425" s="283" t="s">
        <v>27</v>
      </c>
      <c r="AG425" s="341">
        <v>0</v>
      </c>
      <c r="AH425" s="283" t="s">
        <v>2629</v>
      </c>
      <c r="AI425" s="283" t="s">
        <v>2630</v>
      </c>
      <c r="AJ425" s="297"/>
      <c r="AK425" s="283" t="s">
        <v>28</v>
      </c>
      <c r="AL425" s="283" t="s">
        <v>135</v>
      </c>
      <c r="AM425" s="283" t="s">
        <v>12630</v>
      </c>
      <c r="AN425" s="283" t="s">
        <v>31</v>
      </c>
      <c r="AO425" s="283" t="s">
        <v>7543</v>
      </c>
      <c r="AP425" s="283" t="s">
        <v>32</v>
      </c>
      <c r="AQ425" s="283" t="s">
        <v>160</v>
      </c>
      <c r="AR425" s="283" t="s">
        <v>55</v>
      </c>
      <c r="AS425" s="403" t="s">
        <v>17262</v>
      </c>
      <c r="AT425" s="283" t="s">
        <v>15794</v>
      </c>
      <c r="AU425" s="283" t="s">
        <v>17804</v>
      </c>
      <c r="AV425" s="283" t="s">
        <v>13535</v>
      </c>
      <c r="AW425" s="341">
        <v>0</v>
      </c>
      <c r="AX425" s="283" t="s">
        <v>18046</v>
      </c>
      <c r="AY425" s="283" t="s">
        <v>18047</v>
      </c>
      <c r="AZ425" s="283" t="s">
        <v>18048</v>
      </c>
      <c r="BA425" s="283" t="s">
        <v>36</v>
      </c>
      <c r="BB425" s="341">
        <v>195588</v>
      </c>
      <c r="BC425" s="283" t="s">
        <v>18047</v>
      </c>
      <c r="BD425" s="283" t="s">
        <v>17804</v>
      </c>
      <c r="BE425" s="322">
        <f t="shared" si="59"/>
        <v>1716</v>
      </c>
      <c r="BF425" s="323">
        <f t="shared" si="60"/>
        <v>57.2</v>
      </c>
    </row>
    <row r="426" spans="1:58" ht="15.75" customHeight="1" x14ac:dyDescent="0.25">
      <c r="A426" s="275" t="s">
        <v>12201</v>
      </c>
      <c r="B426" s="275">
        <v>93</v>
      </c>
      <c r="C426" s="275" t="s">
        <v>2527</v>
      </c>
      <c r="D426" s="275" t="s">
        <v>18217</v>
      </c>
      <c r="E426" s="275" t="s">
        <v>10541</v>
      </c>
      <c r="F426" s="275" t="s">
        <v>15053</v>
      </c>
      <c r="G426" s="275" t="s">
        <v>15558</v>
      </c>
      <c r="H426" s="275" t="s">
        <v>7456</v>
      </c>
      <c r="I426" s="273">
        <v>20827</v>
      </c>
      <c r="J426" s="324">
        <v>0</v>
      </c>
      <c r="K426" s="289">
        <f t="shared" si="69"/>
        <v>20827</v>
      </c>
      <c r="L426" s="289">
        <v>0</v>
      </c>
      <c r="M426" s="275"/>
      <c r="N426" s="297" t="s">
        <v>9686</v>
      </c>
      <c r="O426" s="283">
        <v>1284807</v>
      </c>
      <c r="P426" s="283" t="s">
        <v>18049</v>
      </c>
      <c r="Q426" s="283" t="s">
        <v>7446</v>
      </c>
      <c r="R426" s="283" t="s">
        <v>2622</v>
      </c>
      <c r="S426" s="283" t="s">
        <v>18050</v>
      </c>
      <c r="T426" s="283" t="s">
        <v>18051</v>
      </c>
      <c r="U426" s="283" t="s">
        <v>18052</v>
      </c>
      <c r="V426" s="283" t="s">
        <v>2623</v>
      </c>
      <c r="W426" s="341">
        <v>20827</v>
      </c>
      <c r="X426" s="341">
        <v>20827</v>
      </c>
      <c r="Y426" s="324">
        <v>0</v>
      </c>
      <c r="Z426" s="324">
        <v>0</v>
      </c>
      <c r="AA426" s="324">
        <v>0</v>
      </c>
      <c r="AB426" s="341">
        <v>20827</v>
      </c>
      <c r="AC426" s="283" t="s">
        <v>50</v>
      </c>
      <c r="AD426" s="341">
        <v>10413.5</v>
      </c>
      <c r="AE426" s="341">
        <v>0</v>
      </c>
      <c r="AF426" s="283" t="s">
        <v>27</v>
      </c>
      <c r="AG426" s="341">
        <v>0</v>
      </c>
      <c r="AH426" s="283" t="s">
        <v>2629</v>
      </c>
      <c r="AI426" s="283" t="s">
        <v>2630</v>
      </c>
      <c r="AJ426" s="297"/>
      <c r="AK426" s="283" t="s">
        <v>28</v>
      </c>
      <c r="AL426" s="283" t="s">
        <v>135</v>
      </c>
      <c r="AM426" s="283" t="s">
        <v>12630</v>
      </c>
      <c r="AN426" s="283" t="s">
        <v>31</v>
      </c>
      <c r="AO426" s="283" t="s">
        <v>2663</v>
      </c>
      <c r="AP426" s="283" t="s">
        <v>32</v>
      </c>
      <c r="AQ426" s="283" t="s">
        <v>77</v>
      </c>
      <c r="AR426" s="283" t="s">
        <v>34</v>
      </c>
      <c r="AS426" s="403" t="s">
        <v>17262</v>
      </c>
      <c r="AT426" s="283" t="s">
        <v>15794</v>
      </c>
      <c r="AU426" s="283" t="s">
        <v>17804</v>
      </c>
      <c r="AV426" s="283" t="s">
        <v>13534</v>
      </c>
      <c r="AW426" s="341">
        <v>0</v>
      </c>
      <c r="AX426" s="283" t="s">
        <v>18053</v>
      </c>
      <c r="AY426" s="283" t="s">
        <v>18054</v>
      </c>
      <c r="AZ426" s="283" t="s">
        <v>18055</v>
      </c>
      <c r="BA426" s="283" t="s">
        <v>36</v>
      </c>
      <c r="BB426" s="341">
        <v>20827</v>
      </c>
      <c r="BC426" s="283" t="s">
        <v>18054</v>
      </c>
      <c r="BD426" s="283" t="s">
        <v>17804</v>
      </c>
      <c r="BE426" s="322">
        <f t="shared" si="59"/>
        <v>1652</v>
      </c>
      <c r="BF426" s="323">
        <f t="shared" si="60"/>
        <v>55.06666666666667</v>
      </c>
    </row>
    <row r="427" spans="1:58" ht="15.75" customHeight="1" x14ac:dyDescent="0.25">
      <c r="A427" s="275" t="s">
        <v>12201</v>
      </c>
      <c r="B427" s="275">
        <v>93</v>
      </c>
      <c r="C427" s="275" t="s">
        <v>2527</v>
      </c>
      <c r="D427" s="275" t="s">
        <v>2530</v>
      </c>
      <c r="E427" s="275" t="s">
        <v>10541</v>
      </c>
      <c r="F427" s="275" t="s">
        <v>15053</v>
      </c>
      <c r="G427" s="275" t="s">
        <v>15558</v>
      </c>
      <c r="H427" s="275" t="s">
        <v>7839</v>
      </c>
      <c r="I427" s="324">
        <v>88370.34</v>
      </c>
      <c r="J427" s="324">
        <v>88370.34</v>
      </c>
      <c r="K427" s="289">
        <f t="shared" ref="K427:K429" si="70">I427-J427</f>
        <v>0</v>
      </c>
      <c r="L427" s="289">
        <v>8111.38</v>
      </c>
      <c r="M427" s="275" t="s">
        <v>16070</v>
      </c>
      <c r="N427" s="297" t="s">
        <v>9686</v>
      </c>
      <c r="O427" s="283">
        <v>1070009</v>
      </c>
      <c r="P427" s="283" t="s">
        <v>18056</v>
      </c>
      <c r="Q427" s="283" t="s">
        <v>18057</v>
      </c>
      <c r="R427" s="283" t="s">
        <v>2622</v>
      </c>
      <c r="S427" s="283" t="s">
        <v>18058</v>
      </c>
      <c r="T427" s="283" t="s">
        <v>18059</v>
      </c>
      <c r="U427" s="283" t="s">
        <v>18060</v>
      </c>
      <c r="V427" s="283" t="s">
        <v>2623</v>
      </c>
      <c r="W427" s="341">
        <v>36889</v>
      </c>
      <c r="X427" s="341">
        <v>36889</v>
      </c>
      <c r="Y427" s="324">
        <v>0</v>
      </c>
      <c r="Z427" s="324">
        <v>0</v>
      </c>
      <c r="AA427" s="324">
        <v>0</v>
      </c>
      <c r="AB427" s="341">
        <v>36889</v>
      </c>
      <c r="AC427" s="283" t="s">
        <v>26</v>
      </c>
      <c r="AD427" s="341">
        <v>36889</v>
      </c>
      <c r="AE427" s="341">
        <v>0</v>
      </c>
      <c r="AF427" s="283" t="s">
        <v>26</v>
      </c>
      <c r="AG427" s="341">
        <v>0</v>
      </c>
      <c r="AH427" s="283" t="s">
        <v>2629</v>
      </c>
      <c r="AI427" s="283" t="s">
        <v>2625</v>
      </c>
      <c r="AJ427" s="283" t="s">
        <v>2626</v>
      </c>
      <c r="AK427" s="283" t="s">
        <v>28</v>
      </c>
      <c r="AL427" s="283" t="s">
        <v>135</v>
      </c>
      <c r="AM427" s="283" t="s">
        <v>12630</v>
      </c>
      <c r="AN427" s="283" t="s">
        <v>45</v>
      </c>
      <c r="AO427" s="283" t="s">
        <v>8815</v>
      </c>
      <c r="AP427" s="283" t="s">
        <v>32</v>
      </c>
      <c r="AQ427" s="283" t="s">
        <v>10230</v>
      </c>
      <c r="AR427" s="283" t="s">
        <v>34</v>
      </c>
      <c r="AS427" s="403" t="s">
        <v>17262</v>
      </c>
      <c r="AT427" s="283" t="s">
        <v>15794</v>
      </c>
      <c r="AU427" s="283" t="s">
        <v>17804</v>
      </c>
      <c r="AV427" s="283" t="s">
        <v>13909</v>
      </c>
      <c r="AW427" s="341">
        <v>0</v>
      </c>
      <c r="AX427" s="283" t="s">
        <v>18061</v>
      </c>
      <c r="AY427" s="283" t="s">
        <v>18062</v>
      </c>
      <c r="AZ427" s="283" t="s">
        <v>18063</v>
      </c>
      <c r="BA427" s="283" t="s">
        <v>36</v>
      </c>
      <c r="BB427" s="341">
        <v>36889</v>
      </c>
      <c r="BC427" s="283" t="s">
        <v>18062</v>
      </c>
      <c r="BD427" s="283" t="s">
        <v>17804</v>
      </c>
      <c r="BE427" s="322">
        <f t="shared" si="59"/>
        <v>2218</v>
      </c>
      <c r="BF427" s="323">
        <f t="shared" si="60"/>
        <v>73.933333333333337</v>
      </c>
    </row>
    <row r="428" spans="1:58" ht="15.75" customHeight="1" x14ac:dyDescent="0.25">
      <c r="A428" s="275" t="s">
        <v>12201</v>
      </c>
      <c r="B428" s="275">
        <v>93</v>
      </c>
      <c r="C428" s="275" t="s">
        <v>2527</v>
      </c>
      <c r="D428" s="275" t="s">
        <v>2539</v>
      </c>
      <c r="E428" s="275" t="s">
        <v>10541</v>
      </c>
      <c r="F428" s="275" t="s">
        <v>15053</v>
      </c>
      <c r="G428" s="275" t="s">
        <v>15558</v>
      </c>
      <c r="H428" s="275" t="s">
        <v>7838</v>
      </c>
      <c r="I428" s="324">
        <v>426.67</v>
      </c>
      <c r="J428" s="324">
        <v>426.67</v>
      </c>
      <c r="K428" s="289">
        <f t="shared" si="70"/>
        <v>0</v>
      </c>
      <c r="L428" s="289">
        <v>400</v>
      </c>
      <c r="M428" s="275" t="s">
        <v>16066</v>
      </c>
      <c r="N428" s="297" t="s">
        <v>9686</v>
      </c>
      <c r="O428" s="283">
        <v>1227921</v>
      </c>
      <c r="P428" s="283" t="s">
        <v>18064</v>
      </c>
      <c r="Q428" s="283" t="s">
        <v>18065</v>
      </c>
      <c r="R428" s="283" t="s">
        <v>2622</v>
      </c>
      <c r="S428" s="283" t="s">
        <v>18066</v>
      </c>
      <c r="T428" s="283" t="s">
        <v>18067</v>
      </c>
      <c r="U428" s="283" t="s">
        <v>18068</v>
      </c>
      <c r="V428" s="283" t="s">
        <v>2623</v>
      </c>
      <c r="W428" s="341">
        <v>18137</v>
      </c>
      <c r="X428" s="341">
        <v>18137</v>
      </c>
      <c r="Y428" s="324">
        <v>0</v>
      </c>
      <c r="Z428" s="324">
        <v>0</v>
      </c>
      <c r="AA428" s="324">
        <v>0</v>
      </c>
      <c r="AB428" s="341">
        <v>100</v>
      </c>
      <c r="AC428" s="283" t="s">
        <v>50</v>
      </c>
      <c r="AD428" s="341">
        <v>50</v>
      </c>
      <c r="AE428" s="341">
        <v>0</v>
      </c>
      <c r="AF428" s="283" t="s">
        <v>27</v>
      </c>
      <c r="AG428" s="341">
        <v>0</v>
      </c>
      <c r="AH428" s="283" t="s">
        <v>2629</v>
      </c>
      <c r="AI428" s="283" t="s">
        <v>2630</v>
      </c>
      <c r="AJ428" s="297"/>
      <c r="AK428" s="283" t="s">
        <v>28</v>
      </c>
      <c r="AL428" s="283" t="s">
        <v>135</v>
      </c>
      <c r="AM428" s="283" t="s">
        <v>12630</v>
      </c>
      <c r="AN428" s="283" t="s">
        <v>109</v>
      </c>
      <c r="AO428" s="283" t="s">
        <v>2653</v>
      </c>
      <c r="AP428" s="283" t="s">
        <v>32</v>
      </c>
      <c r="AQ428" s="283" t="s">
        <v>113</v>
      </c>
      <c r="AR428" s="283" t="s">
        <v>84</v>
      </c>
      <c r="AS428" s="403" t="s">
        <v>85</v>
      </c>
      <c r="AT428" s="283" t="s">
        <v>15794</v>
      </c>
      <c r="AU428" s="283" t="s">
        <v>17804</v>
      </c>
      <c r="AV428" s="283" t="s">
        <v>13910</v>
      </c>
      <c r="AW428" s="341">
        <v>0</v>
      </c>
      <c r="AX428" s="283" t="s">
        <v>18069</v>
      </c>
      <c r="AY428" s="283" t="s">
        <v>18070</v>
      </c>
      <c r="AZ428" s="283" t="s">
        <v>18071</v>
      </c>
      <c r="BA428" s="283" t="s">
        <v>36</v>
      </c>
      <c r="BB428" s="341">
        <v>18137</v>
      </c>
      <c r="BC428" s="283" t="s">
        <v>18070</v>
      </c>
      <c r="BD428" s="283" t="s">
        <v>17804</v>
      </c>
      <c r="BE428" s="322">
        <f t="shared" si="59"/>
        <v>1850</v>
      </c>
      <c r="BF428" s="323">
        <f t="shared" si="60"/>
        <v>61.666666666666664</v>
      </c>
    </row>
    <row r="429" spans="1:58" ht="15.75" customHeight="1" x14ac:dyDescent="0.25">
      <c r="A429" s="275" t="s">
        <v>12201</v>
      </c>
      <c r="B429" s="275">
        <v>93</v>
      </c>
      <c r="C429" s="275" t="s">
        <v>2527</v>
      </c>
      <c r="D429" s="275" t="s">
        <v>2540</v>
      </c>
      <c r="E429" s="275" t="s">
        <v>8717</v>
      </c>
      <c r="F429" s="275" t="s">
        <v>15053</v>
      </c>
      <c r="G429" s="275" t="s">
        <v>8711</v>
      </c>
      <c r="H429" s="275" t="s">
        <v>7456</v>
      </c>
      <c r="I429" s="218">
        <v>153036</v>
      </c>
      <c r="J429" s="324">
        <v>0</v>
      </c>
      <c r="K429" s="289">
        <f t="shared" si="70"/>
        <v>153036</v>
      </c>
      <c r="L429" s="289">
        <v>0</v>
      </c>
      <c r="M429" s="275"/>
      <c r="N429" s="297" t="s">
        <v>9686</v>
      </c>
      <c r="O429" s="283">
        <v>1115924</v>
      </c>
      <c r="P429" s="283" t="s">
        <v>18072</v>
      </c>
      <c r="Q429" s="283" t="s">
        <v>18073</v>
      </c>
      <c r="R429" s="283" t="s">
        <v>2622</v>
      </c>
      <c r="S429" s="283">
        <v>112323</v>
      </c>
      <c r="T429" s="283" t="s">
        <v>18074</v>
      </c>
      <c r="U429" s="283" t="s">
        <v>18075</v>
      </c>
      <c r="V429" s="283" t="s">
        <v>2623</v>
      </c>
      <c r="W429" s="341">
        <v>56996.4</v>
      </c>
      <c r="X429" s="341">
        <v>56996.4</v>
      </c>
      <c r="Y429" s="324">
        <v>0</v>
      </c>
      <c r="Z429" s="324">
        <v>0</v>
      </c>
      <c r="AA429" s="324">
        <v>0</v>
      </c>
      <c r="AB429" s="341">
        <v>56996.4</v>
      </c>
      <c r="AC429" s="283" t="s">
        <v>50</v>
      </c>
      <c r="AD429" s="341">
        <v>28498.2</v>
      </c>
      <c r="AE429" s="341">
        <v>0</v>
      </c>
      <c r="AF429" s="283" t="s">
        <v>27</v>
      </c>
      <c r="AG429" s="341">
        <v>0</v>
      </c>
      <c r="AH429" s="283" t="s">
        <v>2629</v>
      </c>
      <c r="AI429" s="283" t="s">
        <v>2630</v>
      </c>
      <c r="AJ429" s="297"/>
      <c r="AK429" s="283" t="s">
        <v>28</v>
      </c>
      <c r="AL429" s="283" t="s">
        <v>135</v>
      </c>
      <c r="AM429" s="283" t="s">
        <v>12630</v>
      </c>
      <c r="AN429" s="283" t="s">
        <v>31</v>
      </c>
      <c r="AO429" s="283" t="s">
        <v>2645</v>
      </c>
      <c r="AP429" s="283" t="s">
        <v>32</v>
      </c>
      <c r="AQ429" s="283" t="s">
        <v>100</v>
      </c>
      <c r="AR429" s="283" t="s">
        <v>101</v>
      </c>
      <c r="AS429" s="403" t="s">
        <v>10384</v>
      </c>
      <c r="AT429" s="283" t="s">
        <v>15794</v>
      </c>
      <c r="AU429" s="283" t="s">
        <v>17714</v>
      </c>
      <c r="AV429" s="283" t="s">
        <v>13534</v>
      </c>
      <c r="AW429" s="341">
        <v>0</v>
      </c>
      <c r="AX429" s="283" t="s">
        <v>18076</v>
      </c>
      <c r="AY429" s="283" t="s">
        <v>18077</v>
      </c>
      <c r="AZ429" s="283" t="s">
        <v>18078</v>
      </c>
      <c r="BA429" s="283" t="s">
        <v>36</v>
      </c>
      <c r="BB429" s="341">
        <v>56996.4</v>
      </c>
      <c r="BC429" s="283" t="s">
        <v>18077</v>
      </c>
      <c r="BD429" s="283" t="s">
        <v>17714</v>
      </c>
      <c r="BE429" s="322">
        <f t="shared" si="59"/>
        <v>2458</v>
      </c>
      <c r="BF429" s="323">
        <f t="shared" si="60"/>
        <v>81.933333333333337</v>
      </c>
    </row>
    <row r="430" spans="1:58" ht="15.75" customHeight="1" x14ac:dyDescent="0.25">
      <c r="A430" s="275" t="s">
        <v>12201</v>
      </c>
      <c r="B430" s="275">
        <v>93</v>
      </c>
      <c r="C430" s="275" t="s">
        <v>2527</v>
      </c>
      <c r="D430" s="275" t="s">
        <v>2564</v>
      </c>
      <c r="E430" s="275" t="s">
        <v>16678</v>
      </c>
      <c r="F430" s="275" t="s">
        <v>15053</v>
      </c>
      <c r="G430" s="275" t="s">
        <v>8711</v>
      </c>
      <c r="H430" s="275" t="s">
        <v>7839</v>
      </c>
      <c r="I430" s="324">
        <v>82334.86</v>
      </c>
      <c r="J430" s="324">
        <v>82334.86</v>
      </c>
      <c r="K430" s="289">
        <f t="shared" ref="K430" si="71">I430-J430</f>
        <v>0</v>
      </c>
      <c r="L430" s="289">
        <v>7484.99</v>
      </c>
      <c r="M430" s="275" t="s">
        <v>16070</v>
      </c>
      <c r="N430" s="297" t="s">
        <v>7842</v>
      </c>
      <c r="O430" s="283">
        <v>1547391</v>
      </c>
      <c r="P430" s="283" t="s">
        <v>18079</v>
      </c>
      <c r="Q430" s="283" t="s">
        <v>18080</v>
      </c>
      <c r="R430" s="283" t="s">
        <v>2622</v>
      </c>
      <c r="S430" s="283" t="s">
        <v>18081</v>
      </c>
      <c r="T430" s="283" t="s">
        <v>18082</v>
      </c>
      <c r="U430" s="283" t="s">
        <v>18083</v>
      </c>
      <c r="V430" s="283" t="s">
        <v>2623</v>
      </c>
      <c r="W430" s="341">
        <v>50000</v>
      </c>
      <c r="X430" s="341">
        <v>50000</v>
      </c>
      <c r="Y430" s="324">
        <v>0</v>
      </c>
      <c r="Z430" s="324">
        <v>0</v>
      </c>
      <c r="AA430" s="324">
        <v>0</v>
      </c>
      <c r="AB430" s="341">
        <v>50000</v>
      </c>
      <c r="AC430" s="283" t="s">
        <v>26</v>
      </c>
      <c r="AD430" s="341">
        <v>50000</v>
      </c>
      <c r="AE430" s="341">
        <v>0</v>
      </c>
      <c r="AF430" s="283" t="s">
        <v>27</v>
      </c>
      <c r="AG430" s="341">
        <v>0</v>
      </c>
      <c r="AH430" s="283" t="s">
        <v>2629</v>
      </c>
      <c r="AI430" s="283" t="s">
        <v>2630</v>
      </c>
      <c r="AJ430" s="297"/>
      <c r="AK430" s="283" t="s">
        <v>28</v>
      </c>
      <c r="AL430" s="283" t="s">
        <v>135</v>
      </c>
      <c r="AM430" s="283" t="s">
        <v>12630</v>
      </c>
      <c r="AN430" s="283" t="s">
        <v>31</v>
      </c>
      <c r="AO430" s="283" t="s">
        <v>2653</v>
      </c>
      <c r="AP430" s="283" t="s">
        <v>32</v>
      </c>
      <c r="AQ430" s="283" t="s">
        <v>77</v>
      </c>
      <c r="AR430" s="283" t="s">
        <v>34</v>
      </c>
      <c r="AS430" s="403" t="s">
        <v>17262</v>
      </c>
      <c r="AT430" s="283" t="s">
        <v>15794</v>
      </c>
      <c r="AU430" s="283" t="s">
        <v>17714</v>
      </c>
      <c r="AV430" s="283" t="s">
        <v>13912</v>
      </c>
      <c r="AW430" s="341">
        <v>0</v>
      </c>
      <c r="AX430" s="283" t="s">
        <v>18084</v>
      </c>
      <c r="AY430" s="283" t="s">
        <v>16503</v>
      </c>
      <c r="AZ430" s="283" t="s">
        <v>18085</v>
      </c>
      <c r="BA430" s="283" t="s">
        <v>36</v>
      </c>
      <c r="BB430" s="341">
        <v>50000</v>
      </c>
      <c r="BC430" s="283" t="s">
        <v>16503</v>
      </c>
      <c r="BD430" s="283" t="s">
        <v>17714</v>
      </c>
      <c r="BE430" s="322">
        <f t="shared" si="59"/>
        <v>977</v>
      </c>
      <c r="BF430" s="323">
        <f t="shared" si="60"/>
        <v>32.56666666666667</v>
      </c>
    </row>
    <row r="431" spans="1:58" ht="15.75" customHeight="1" x14ac:dyDescent="0.25">
      <c r="A431" s="275" t="s">
        <v>12201</v>
      </c>
      <c r="B431" s="275">
        <v>93</v>
      </c>
      <c r="C431" s="275" t="s">
        <v>2527</v>
      </c>
      <c r="D431" s="275" t="s">
        <v>18218</v>
      </c>
      <c r="E431" s="275" t="s">
        <v>17707</v>
      </c>
      <c r="F431" s="275" t="s">
        <v>15053</v>
      </c>
      <c r="G431" s="275" t="s">
        <v>8975</v>
      </c>
      <c r="H431" s="275" t="s">
        <v>7838</v>
      </c>
      <c r="I431" s="324">
        <v>33000</v>
      </c>
      <c r="J431" s="324">
        <v>7538.96</v>
      </c>
      <c r="K431" s="289">
        <f>I431-J431</f>
        <v>25461.040000000001</v>
      </c>
      <c r="L431" s="289">
        <v>0</v>
      </c>
      <c r="M431" s="275" t="s">
        <v>17257</v>
      </c>
      <c r="N431" s="297" t="s">
        <v>7842</v>
      </c>
      <c r="O431" s="283">
        <v>1475474</v>
      </c>
      <c r="P431" s="283" t="s">
        <v>18086</v>
      </c>
      <c r="Q431" s="283" t="s">
        <v>18087</v>
      </c>
      <c r="R431" s="283" t="s">
        <v>2622</v>
      </c>
      <c r="S431" s="283" t="s">
        <v>18088</v>
      </c>
      <c r="T431" s="283" t="s">
        <v>18089</v>
      </c>
      <c r="U431" s="283" t="s">
        <v>18090</v>
      </c>
      <c r="V431" s="283" t="s">
        <v>2623</v>
      </c>
      <c r="W431" s="341">
        <v>33000</v>
      </c>
      <c r="X431" s="341">
        <v>33000</v>
      </c>
      <c r="Y431" s="324">
        <v>0</v>
      </c>
      <c r="Z431" s="324">
        <v>0</v>
      </c>
      <c r="AA431" s="324">
        <v>0</v>
      </c>
      <c r="AB431" s="341">
        <v>7538.96</v>
      </c>
      <c r="AC431" s="283" t="s">
        <v>26</v>
      </c>
      <c r="AD431" s="341">
        <v>7538.96</v>
      </c>
      <c r="AE431" s="341">
        <v>0</v>
      </c>
      <c r="AF431" s="283" t="s">
        <v>27</v>
      </c>
      <c r="AG431" s="341">
        <v>0</v>
      </c>
      <c r="AH431" s="283" t="s">
        <v>2629</v>
      </c>
      <c r="AI431" s="283" t="s">
        <v>2625</v>
      </c>
      <c r="AJ431" s="283" t="s">
        <v>2626</v>
      </c>
      <c r="AK431" s="283" t="s">
        <v>28</v>
      </c>
      <c r="AL431" s="283" t="s">
        <v>135</v>
      </c>
      <c r="AM431" s="283" t="s">
        <v>12630</v>
      </c>
      <c r="AN431" s="283" t="s">
        <v>31</v>
      </c>
      <c r="AO431" s="283" t="s">
        <v>2653</v>
      </c>
      <c r="AP431" s="283" t="s">
        <v>32</v>
      </c>
      <c r="AQ431" s="283" t="s">
        <v>873</v>
      </c>
      <c r="AR431" s="283" t="s">
        <v>55</v>
      </c>
      <c r="AS431" s="403" t="s">
        <v>17262</v>
      </c>
      <c r="AT431" s="283" t="s">
        <v>15794</v>
      </c>
      <c r="AU431" s="283" t="s">
        <v>17714</v>
      </c>
      <c r="AV431" s="283" t="s">
        <v>13913</v>
      </c>
      <c r="AW431" s="341">
        <v>0</v>
      </c>
      <c r="AX431" s="283" t="s">
        <v>18091</v>
      </c>
      <c r="AY431" s="283" t="s">
        <v>18092</v>
      </c>
      <c r="AZ431" s="283" t="s">
        <v>18093</v>
      </c>
      <c r="BA431" s="283" t="s">
        <v>36</v>
      </c>
      <c r="BB431" s="341">
        <v>33000</v>
      </c>
      <c r="BC431" s="283" t="s">
        <v>18092</v>
      </c>
      <c r="BD431" s="283" t="s">
        <v>17714</v>
      </c>
      <c r="BE431" s="322">
        <f t="shared" si="59"/>
        <v>1135</v>
      </c>
      <c r="BF431" s="323">
        <f t="shared" si="60"/>
        <v>37.833333333333336</v>
      </c>
    </row>
    <row r="432" spans="1:58" ht="15.75" customHeight="1" x14ac:dyDescent="0.25">
      <c r="A432" s="275" t="s">
        <v>12201</v>
      </c>
      <c r="B432" s="275">
        <v>1</v>
      </c>
      <c r="C432" s="275" t="s">
        <v>2527</v>
      </c>
      <c r="D432" s="275"/>
      <c r="E432" s="275" t="s">
        <v>15568</v>
      </c>
      <c r="F432" s="275" t="s">
        <v>15064</v>
      </c>
      <c r="G432" s="275" t="s">
        <v>13987</v>
      </c>
      <c r="H432" s="275" t="s">
        <v>2509</v>
      </c>
      <c r="I432" s="324">
        <v>20919.509999999998</v>
      </c>
      <c r="J432" s="324">
        <v>15000</v>
      </c>
      <c r="K432" s="289">
        <f t="shared" ref="K432" si="72">I432-J432</f>
        <v>5919.5099999999984</v>
      </c>
      <c r="L432" s="289">
        <v>0</v>
      </c>
      <c r="M432" s="275"/>
      <c r="N432" s="297" t="s">
        <v>7842</v>
      </c>
      <c r="O432" s="283">
        <v>1607975</v>
      </c>
      <c r="P432" s="283" t="s">
        <v>18094</v>
      </c>
      <c r="Q432" s="283" t="s">
        <v>18095</v>
      </c>
      <c r="R432" s="283" t="s">
        <v>2622</v>
      </c>
      <c r="S432" s="283" t="s">
        <v>18096</v>
      </c>
      <c r="T432" s="283" t="s">
        <v>18097</v>
      </c>
      <c r="U432" s="283" t="s">
        <v>9508</v>
      </c>
      <c r="V432" s="283" t="s">
        <v>2623</v>
      </c>
      <c r="W432" s="341">
        <v>16540.759999999998</v>
      </c>
      <c r="X432" s="341">
        <v>16540.759999999998</v>
      </c>
      <c r="Y432" s="324">
        <v>0</v>
      </c>
      <c r="Z432" s="324">
        <v>0</v>
      </c>
      <c r="AA432" s="324">
        <v>0</v>
      </c>
      <c r="AB432" s="341">
        <v>15000</v>
      </c>
      <c r="AC432" s="283" t="s">
        <v>26</v>
      </c>
      <c r="AD432" s="341">
        <v>15000</v>
      </c>
      <c r="AE432" s="341">
        <v>0</v>
      </c>
      <c r="AF432" s="283" t="s">
        <v>27</v>
      </c>
      <c r="AG432" s="341">
        <v>0</v>
      </c>
      <c r="AH432" s="283" t="s">
        <v>2629</v>
      </c>
      <c r="AI432" s="283" t="s">
        <v>2630</v>
      </c>
      <c r="AJ432" s="297"/>
      <c r="AK432" s="283" t="s">
        <v>28</v>
      </c>
      <c r="AL432" s="283" t="s">
        <v>135</v>
      </c>
      <c r="AM432" s="283" t="s">
        <v>12630</v>
      </c>
      <c r="AN432" s="283" t="s">
        <v>31</v>
      </c>
      <c r="AO432" s="283" t="s">
        <v>2632</v>
      </c>
      <c r="AP432" s="283" t="s">
        <v>131</v>
      </c>
      <c r="AQ432" s="283" t="s">
        <v>18098</v>
      </c>
      <c r="AR432" s="283" t="s">
        <v>53</v>
      </c>
      <c r="AS432" s="403" t="s">
        <v>17262</v>
      </c>
      <c r="AT432" s="283" t="s">
        <v>15794</v>
      </c>
      <c r="AU432" s="283" t="s">
        <v>17714</v>
      </c>
      <c r="AV432" s="283" t="s">
        <v>2637</v>
      </c>
      <c r="AW432" s="341">
        <v>0</v>
      </c>
      <c r="AX432" s="283" t="s">
        <v>18099</v>
      </c>
      <c r="AY432" s="283" t="s">
        <v>18100</v>
      </c>
      <c r="AZ432" s="283" t="s">
        <v>18101</v>
      </c>
      <c r="BA432" s="283" t="s">
        <v>600</v>
      </c>
      <c r="BB432" s="341">
        <v>16540.759999999998</v>
      </c>
      <c r="BC432" s="283" t="s">
        <v>18100</v>
      </c>
      <c r="BD432" s="283" t="s">
        <v>17714</v>
      </c>
      <c r="BE432" s="322">
        <f t="shared" si="59"/>
        <v>838</v>
      </c>
      <c r="BF432" s="323">
        <f t="shared" si="60"/>
        <v>27.933333333333334</v>
      </c>
    </row>
    <row r="433" spans="1:58" ht="15.75" customHeight="1" x14ac:dyDescent="0.25">
      <c r="A433" s="275" t="s">
        <v>12201</v>
      </c>
      <c r="B433" s="275">
        <v>93</v>
      </c>
      <c r="C433" s="275" t="s">
        <v>2527</v>
      </c>
      <c r="D433" s="275" t="s">
        <v>2529</v>
      </c>
      <c r="E433" s="297" t="s">
        <v>8717</v>
      </c>
      <c r="F433" s="275" t="s">
        <v>15053</v>
      </c>
      <c r="G433" s="275" t="s">
        <v>8975</v>
      </c>
      <c r="H433" s="275" t="s">
        <v>2509</v>
      </c>
      <c r="I433" s="324">
        <v>189555.35</v>
      </c>
      <c r="J433" s="324">
        <v>189555.35</v>
      </c>
      <c r="K433" s="289">
        <f>I433-J433</f>
        <v>0</v>
      </c>
      <c r="L433" s="289">
        <v>12400.86</v>
      </c>
      <c r="M433" s="275" t="s">
        <v>16070</v>
      </c>
      <c r="N433" s="297" t="s">
        <v>7842</v>
      </c>
      <c r="O433" s="283">
        <v>1674856</v>
      </c>
      <c r="P433" s="283" t="s">
        <v>18102</v>
      </c>
      <c r="Q433" s="283" t="s">
        <v>18103</v>
      </c>
      <c r="R433" s="283" t="s">
        <v>2622</v>
      </c>
      <c r="S433" s="283">
        <v>9301763</v>
      </c>
      <c r="T433" s="283" t="s">
        <v>18104</v>
      </c>
      <c r="U433" s="283" t="s">
        <v>18105</v>
      </c>
      <c r="V433" s="283" t="s">
        <v>2623</v>
      </c>
      <c r="W433" s="341">
        <v>71012.7</v>
      </c>
      <c r="X433" s="341">
        <v>71012.7</v>
      </c>
      <c r="Y433" s="324">
        <v>0</v>
      </c>
      <c r="Z433" s="324">
        <v>0</v>
      </c>
      <c r="AA433" s="324">
        <v>0</v>
      </c>
      <c r="AB433" s="341">
        <v>71012.7</v>
      </c>
      <c r="AC433" s="283" t="s">
        <v>26</v>
      </c>
      <c r="AD433" s="341">
        <v>71012.7</v>
      </c>
      <c r="AE433" s="341">
        <v>46034.63</v>
      </c>
      <c r="AF433" s="283" t="s">
        <v>27</v>
      </c>
      <c r="AG433" s="341">
        <v>0</v>
      </c>
      <c r="AH433" s="283" t="s">
        <v>2629</v>
      </c>
      <c r="AI433" s="283" t="s">
        <v>2625</v>
      </c>
      <c r="AJ433" s="283" t="s">
        <v>2626</v>
      </c>
      <c r="AK433" s="283" t="s">
        <v>28</v>
      </c>
      <c r="AL433" s="283" t="s">
        <v>135</v>
      </c>
      <c r="AM433" s="283" t="s">
        <v>12630</v>
      </c>
      <c r="AN433" s="283" t="s">
        <v>31</v>
      </c>
      <c r="AO433" s="283" t="s">
        <v>2645</v>
      </c>
      <c r="AP433" s="283" t="s">
        <v>32</v>
      </c>
      <c r="AQ433" s="283" t="s">
        <v>281</v>
      </c>
      <c r="AR433" s="283" t="s">
        <v>273</v>
      </c>
      <c r="AS433" s="403" t="s">
        <v>10384</v>
      </c>
      <c r="AT433" s="283" t="s">
        <v>15794</v>
      </c>
      <c r="AU433" s="283" t="s">
        <v>17714</v>
      </c>
      <c r="AV433" s="283" t="s">
        <v>2660</v>
      </c>
      <c r="AW433" s="341">
        <v>0</v>
      </c>
      <c r="AX433" s="283" t="s">
        <v>18106</v>
      </c>
      <c r="AY433" s="283" t="s">
        <v>18107</v>
      </c>
      <c r="AZ433" s="283" t="s">
        <v>18108</v>
      </c>
      <c r="BA433" s="283" t="s">
        <v>36</v>
      </c>
      <c r="BB433" s="341">
        <v>71012.7</v>
      </c>
      <c r="BC433" s="283" t="s">
        <v>18107</v>
      </c>
      <c r="BD433" s="283" t="s">
        <v>17714</v>
      </c>
      <c r="BE433" s="322">
        <f t="shared" si="59"/>
        <v>2808</v>
      </c>
      <c r="BF433" s="323">
        <f t="shared" si="60"/>
        <v>93.6</v>
      </c>
    </row>
    <row r="434" spans="1:58" ht="15.75" customHeight="1" x14ac:dyDescent="0.25">
      <c r="A434" s="275" t="s">
        <v>12201</v>
      </c>
      <c r="B434" s="275">
        <v>93</v>
      </c>
      <c r="C434" s="275" t="s">
        <v>2527</v>
      </c>
      <c r="D434" s="275" t="s">
        <v>2577</v>
      </c>
      <c r="E434" s="297" t="s">
        <v>10541</v>
      </c>
      <c r="F434" s="275" t="s">
        <v>15053</v>
      </c>
      <c r="G434" s="275" t="s">
        <v>15558</v>
      </c>
      <c r="H434" s="275" t="s">
        <v>7456</v>
      </c>
      <c r="I434" s="218">
        <v>122563.00000000001</v>
      </c>
      <c r="J434" s="324">
        <v>0</v>
      </c>
      <c r="K434" s="289">
        <f t="shared" ref="K434:K435" si="73">I434-J434</f>
        <v>122563.00000000001</v>
      </c>
      <c r="L434" s="289">
        <v>0</v>
      </c>
      <c r="M434" s="275"/>
      <c r="N434" s="297" t="s">
        <v>9686</v>
      </c>
      <c r="O434" s="283">
        <v>719200</v>
      </c>
      <c r="P434" s="283" t="s">
        <v>18109</v>
      </c>
      <c r="Q434" s="283" t="s">
        <v>18110</v>
      </c>
      <c r="R434" s="283" t="s">
        <v>2622</v>
      </c>
      <c r="S434" s="283" t="s">
        <v>18111</v>
      </c>
      <c r="T434" s="283" t="s">
        <v>18112</v>
      </c>
      <c r="U434" s="283" t="s">
        <v>18113</v>
      </c>
      <c r="V434" s="283" t="s">
        <v>2623</v>
      </c>
      <c r="W434" s="341">
        <v>38863.15</v>
      </c>
      <c r="X434" s="341">
        <v>38863.15</v>
      </c>
      <c r="Y434" s="324">
        <v>0</v>
      </c>
      <c r="Z434" s="324">
        <v>0</v>
      </c>
      <c r="AA434" s="324">
        <v>0</v>
      </c>
      <c r="AB434" s="341">
        <v>38863.15</v>
      </c>
      <c r="AC434" s="283" t="s">
        <v>27</v>
      </c>
      <c r="AD434" s="341">
        <v>0</v>
      </c>
      <c r="AE434" s="341">
        <v>3886.31</v>
      </c>
      <c r="AF434" s="283" t="s">
        <v>27</v>
      </c>
      <c r="AG434" s="341">
        <v>0</v>
      </c>
      <c r="AH434" s="283" t="s">
        <v>2624</v>
      </c>
      <c r="AI434" s="283" t="s">
        <v>2625</v>
      </c>
      <c r="AJ434" s="283" t="s">
        <v>2626</v>
      </c>
      <c r="AK434" s="283" t="s">
        <v>28</v>
      </c>
      <c r="AL434" s="283" t="s">
        <v>44</v>
      </c>
      <c r="AM434" s="283" t="s">
        <v>12630</v>
      </c>
      <c r="AN434" s="283" t="s">
        <v>45</v>
      </c>
      <c r="AO434" s="283" t="s">
        <v>2634</v>
      </c>
      <c r="AP434" s="283" t="s">
        <v>32</v>
      </c>
      <c r="AQ434" s="283" t="s">
        <v>433</v>
      </c>
      <c r="AR434" s="283" t="s">
        <v>34</v>
      </c>
      <c r="AS434" s="403" t="s">
        <v>17262</v>
      </c>
      <c r="AT434" s="283" t="s">
        <v>15794</v>
      </c>
      <c r="AU434" s="283" t="s">
        <v>17804</v>
      </c>
      <c r="AV434" s="283" t="s">
        <v>13911</v>
      </c>
      <c r="AW434" s="341">
        <v>0</v>
      </c>
      <c r="AX434" s="283" t="s">
        <v>18114</v>
      </c>
      <c r="AY434" s="283" t="s">
        <v>18115</v>
      </c>
      <c r="AZ434" s="283" t="s">
        <v>18116</v>
      </c>
      <c r="BA434" s="283" t="s">
        <v>36</v>
      </c>
      <c r="BB434" s="341">
        <v>38863.15</v>
      </c>
      <c r="BC434" s="283" t="s">
        <v>18115</v>
      </c>
      <c r="BD434" s="283" t="s">
        <v>17804</v>
      </c>
      <c r="BE434" s="322">
        <f t="shared" si="59"/>
        <v>2767</v>
      </c>
      <c r="BF434" s="323">
        <f t="shared" si="60"/>
        <v>92.233333333333334</v>
      </c>
    </row>
    <row r="435" spans="1:58" ht="15.75" customHeight="1" x14ac:dyDescent="0.25">
      <c r="A435" s="275" t="s">
        <v>12201</v>
      </c>
      <c r="B435" s="275">
        <v>82</v>
      </c>
      <c r="C435" s="275" t="s">
        <v>2527</v>
      </c>
      <c r="D435" s="275" t="s">
        <v>11932</v>
      </c>
      <c r="E435" s="275" t="s">
        <v>17707</v>
      </c>
      <c r="F435" s="297" t="s">
        <v>8718</v>
      </c>
      <c r="G435" s="297" t="s">
        <v>8718</v>
      </c>
      <c r="H435" s="275" t="s">
        <v>7456</v>
      </c>
      <c r="I435" s="324">
        <v>111541.9501</v>
      </c>
      <c r="J435" s="324">
        <v>0</v>
      </c>
      <c r="K435" s="289">
        <f t="shared" si="73"/>
        <v>111541.9501</v>
      </c>
      <c r="L435" s="289">
        <v>0</v>
      </c>
      <c r="M435" s="275"/>
      <c r="N435" s="297" t="s">
        <v>9686</v>
      </c>
      <c r="O435" s="283">
        <v>451256</v>
      </c>
      <c r="P435" s="283" t="s">
        <v>18117</v>
      </c>
      <c r="Q435" s="283" t="s">
        <v>18118</v>
      </c>
      <c r="R435" s="283" t="s">
        <v>2622</v>
      </c>
      <c r="S435" s="283" t="s">
        <v>18119</v>
      </c>
      <c r="T435" s="283" t="s">
        <v>18120</v>
      </c>
      <c r="U435" s="283" t="s">
        <v>12568</v>
      </c>
      <c r="V435" s="283" t="s">
        <v>2623</v>
      </c>
      <c r="W435" s="341">
        <v>28000</v>
      </c>
      <c r="X435" s="341">
        <v>28000</v>
      </c>
      <c r="Y435" s="324">
        <v>0</v>
      </c>
      <c r="Z435" s="324">
        <v>0</v>
      </c>
      <c r="AA435" s="324">
        <v>0</v>
      </c>
      <c r="AB435" s="341">
        <v>28000</v>
      </c>
      <c r="AC435" s="283" t="s">
        <v>27</v>
      </c>
      <c r="AD435" s="341">
        <v>0</v>
      </c>
      <c r="AE435" s="341">
        <v>1550</v>
      </c>
      <c r="AF435" s="283" t="s">
        <v>27</v>
      </c>
      <c r="AG435" s="341">
        <v>0</v>
      </c>
      <c r="AH435" s="283" t="s">
        <v>2624</v>
      </c>
      <c r="AI435" s="283" t="s">
        <v>2630</v>
      </c>
      <c r="AJ435" s="297"/>
      <c r="AK435" s="283" t="s">
        <v>28</v>
      </c>
      <c r="AL435" s="283" t="s">
        <v>44</v>
      </c>
      <c r="AM435" s="283" t="s">
        <v>12630</v>
      </c>
      <c r="AN435" s="283" t="s">
        <v>87</v>
      </c>
      <c r="AO435" s="283" t="s">
        <v>2644</v>
      </c>
      <c r="AP435" s="283" t="s">
        <v>32</v>
      </c>
      <c r="AQ435" s="283" t="s">
        <v>238</v>
      </c>
      <c r="AR435" s="283" t="s">
        <v>40</v>
      </c>
      <c r="AS435" s="403" t="s">
        <v>41</v>
      </c>
      <c r="AT435" s="283" t="s">
        <v>15794</v>
      </c>
      <c r="AU435" s="283" t="s">
        <v>17723</v>
      </c>
      <c r="AV435" s="283" t="s">
        <v>13914</v>
      </c>
      <c r="AW435" s="341">
        <v>0</v>
      </c>
      <c r="AX435" s="358" t="s">
        <v>18121</v>
      </c>
      <c r="AY435" s="283" t="s">
        <v>18122</v>
      </c>
      <c r="AZ435" s="283" t="s">
        <v>18123</v>
      </c>
      <c r="BA435" s="283" t="s">
        <v>36</v>
      </c>
      <c r="BB435" s="341">
        <v>28000</v>
      </c>
      <c r="BC435" s="283" t="s">
        <v>18122</v>
      </c>
      <c r="BD435" s="283" t="s">
        <v>17723</v>
      </c>
      <c r="BE435" s="322">
        <f t="shared" si="59"/>
        <v>3800</v>
      </c>
      <c r="BF435" s="323">
        <f t="shared" si="60"/>
        <v>126.66666666666667</v>
      </c>
    </row>
    <row r="436" spans="1:58" ht="15.75" customHeight="1" x14ac:dyDescent="0.25">
      <c r="A436" s="275" t="s">
        <v>12201</v>
      </c>
      <c r="B436" s="275">
        <v>82</v>
      </c>
      <c r="C436" s="275" t="s">
        <v>2527</v>
      </c>
      <c r="D436" s="275" t="s">
        <v>16242</v>
      </c>
      <c r="E436" s="297" t="s">
        <v>8717</v>
      </c>
      <c r="F436" s="275" t="s">
        <v>15053</v>
      </c>
      <c r="G436" s="297" t="s">
        <v>8975</v>
      </c>
      <c r="H436" s="275" t="s">
        <v>2509</v>
      </c>
      <c r="I436" s="324">
        <v>28960</v>
      </c>
      <c r="J436" s="324">
        <v>21000</v>
      </c>
      <c r="K436" s="289">
        <f>I436-J436</f>
        <v>7960</v>
      </c>
      <c r="L436" s="289">
        <v>0</v>
      </c>
      <c r="M436" s="275" t="s">
        <v>17708</v>
      </c>
      <c r="N436" s="297" t="s">
        <v>7842</v>
      </c>
      <c r="O436" s="283">
        <v>1957762</v>
      </c>
      <c r="P436" s="283" t="s">
        <v>18124</v>
      </c>
      <c r="Q436" s="283" t="s">
        <v>18125</v>
      </c>
      <c r="R436" s="283" t="s">
        <v>2622</v>
      </c>
      <c r="S436" s="283" t="s">
        <v>18126</v>
      </c>
      <c r="T436" s="283" t="s">
        <v>18127</v>
      </c>
      <c r="U436" s="283" t="s">
        <v>18128</v>
      </c>
      <c r="V436" s="283" t="s">
        <v>2623</v>
      </c>
      <c r="W436" s="341">
        <v>35000</v>
      </c>
      <c r="X436" s="341">
        <v>35000</v>
      </c>
      <c r="Y436" s="324">
        <v>0</v>
      </c>
      <c r="Z436" s="324">
        <v>0</v>
      </c>
      <c r="AA436" s="324">
        <v>0</v>
      </c>
      <c r="AB436" s="341">
        <v>18375</v>
      </c>
      <c r="AC436" s="283" t="s">
        <v>26</v>
      </c>
      <c r="AD436" s="341">
        <v>18375</v>
      </c>
      <c r="AE436" s="341">
        <v>0</v>
      </c>
      <c r="AF436" s="283" t="s">
        <v>27</v>
      </c>
      <c r="AG436" s="341">
        <v>0</v>
      </c>
      <c r="AH436" s="283" t="s">
        <v>2629</v>
      </c>
      <c r="AI436" s="283" t="s">
        <v>2630</v>
      </c>
      <c r="AJ436" s="297"/>
      <c r="AK436" s="283" t="s">
        <v>28</v>
      </c>
      <c r="AL436" s="283" t="s">
        <v>44</v>
      </c>
      <c r="AM436" s="283" t="s">
        <v>12630</v>
      </c>
      <c r="AN436" s="283" t="s">
        <v>31</v>
      </c>
      <c r="AO436" s="283" t="s">
        <v>2632</v>
      </c>
      <c r="AP436" s="283" t="s">
        <v>131</v>
      </c>
      <c r="AQ436" s="283" t="s">
        <v>129</v>
      </c>
      <c r="AR436" s="283" t="s">
        <v>130</v>
      </c>
      <c r="AS436" s="403" t="s">
        <v>17262</v>
      </c>
      <c r="AT436" s="283" t="s">
        <v>15794</v>
      </c>
      <c r="AU436" s="283" t="s">
        <v>17723</v>
      </c>
      <c r="AV436" s="283" t="s">
        <v>2660</v>
      </c>
      <c r="AW436" s="341">
        <v>0</v>
      </c>
      <c r="AX436" s="283" t="s">
        <v>18129</v>
      </c>
      <c r="AY436" s="283" t="s">
        <v>18130</v>
      </c>
      <c r="AZ436" s="283" t="s">
        <v>18131</v>
      </c>
      <c r="BA436" s="283" t="s">
        <v>36</v>
      </c>
      <c r="BB436" s="341">
        <v>35000</v>
      </c>
      <c r="BC436" s="283" t="s">
        <v>18130</v>
      </c>
      <c r="BD436" s="283" t="s">
        <v>17723</v>
      </c>
      <c r="BE436" s="322">
        <f t="shared" si="59"/>
        <v>272</v>
      </c>
      <c r="BF436" s="323">
        <f t="shared" si="60"/>
        <v>9.0666666666666664</v>
      </c>
    </row>
    <row r="437" spans="1:58" ht="15.75" customHeight="1" x14ac:dyDescent="0.25">
      <c r="A437" s="275" t="s">
        <v>12201</v>
      </c>
      <c r="B437" s="275">
        <v>93</v>
      </c>
      <c r="C437" s="275" t="s">
        <v>2527</v>
      </c>
      <c r="D437" s="275" t="s">
        <v>2530</v>
      </c>
      <c r="E437" s="275" t="s">
        <v>16678</v>
      </c>
      <c r="F437" s="275" t="s">
        <v>15053</v>
      </c>
      <c r="G437" s="297" t="s">
        <v>18221</v>
      </c>
      <c r="H437" s="275" t="s">
        <v>7456</v>
      </c>
      <c r="I437" s="218">
        <v>15808.900000000001</v>
      </c>
      <c r="J437" s="324">
        <v>0</v>
      </c>
      <c r="K437" s="289">
        <f t="shared" ref="K437" si="74">I437-J437</f>
        <v>15808.900000000001</v>
      </c>
      <c r="L437" s="289">
        <v>0</v>
      </c>
      <c r="M437" s="275"/>
      <c r="N437" s="297" t="s">
        <v>7842</v>
      </c>
      <c r="O437" s="283">
        <v>1943398</v>
      </c>
      <c r="P437" s="283" t="s">
        <v>18132</v>
      </c>
      <c r="Q437" s="283" t="s">
        <v>18133</v>
      </c>
      <c r="R437" s="283" t="s">
        <v>2622</v>
      </c>
      <c r="S437" s="283" t="s">
        <v>18134</v>
      </c>
      <c r="T437" s="283" t="s">
        <v>18135</v>
      </c>
      <c r="U437" s="283" t="s">
        <v>17449</v>
      </c>
      <c r="V437" s="283" t="s">
        <v>2623</v>
      </c>
      <c r="W437" s="341">
        <v>12039.7</v>
      </c>
      <c r="X437" s="341">
        <v>12039.7</v>
      </c>
      <c r="Y437" s="324">
        <v>0</v>
      </c>
      <c r="Z437" s="324">
        <v>0</v>
      </c>
      <c r="AA437" s="324">
        <v>0</v>
      </c>
      <c r="AB437" s="341">
        <v>12039.7</v>
      </c>
      <c r="AC437" s="283" t="s">
        <v>50</v>
      </c>
      <c r="AD437" s="341">
        <v>6019.85</v>
      </c>
      <c r="AE437" s="341">
        <v>0</v>
      </c>
      <c r="AF437" s="283" t="s">
        <v>27</v>
      </c>
      <c r="AG437" s="341">
        <v>0</v>
      </c>
      <c r="AH437" s="283" t="s">
        <v>2629</v>
      </c>
      <c r="AI437" s="283" t="s">
        <v>2630</v>
      </c>
      <c r="AJ437" s="297"/>
      <c r="AK437" s="283" t="s">
        <v>28</v>
      </c>
      <c r="AL437" s="283" t="s">
        <v>44</v>
      </c>
      <c r="AM437" s="283" t="s">
        <v>276</v>
      </c>
      <c r="AN437" s="283" t="s">
        <v>31</v>
      </c>
      <c r="AO437" s="283" t="s">
        <v>2632</v>
      </c>
      <c r="AP437" s="283" t="s">
        <v>131</v>
      </c>
      <c r="AQ437" s="283" t="s">
        <v>1201</v>
      </c>
      <c r="AR437" s="283" t="s">
        <v>34</v>
      </c>
      <c r="AS437" s="403" t="s">
        <v>17262</v>
      </c>
      <c r="AT437" s="283" t="s">
        <v>15794</v>
      </c>
      <c r="AU437" s="283" t="s">
        <v>17779</v>
      </c>
      <c r="AV437" s="283" t="s">
        <v>13916</v>
      </c>
      <c r="AW437" s="341">
        <v>2000</v>
      </c>
      <c r="AX437" s="283" t="s">
        <v>18136</v>
      </c>
      <c r="AY437" s="283" t="s">
        <v>18137</v>
      </c>
      <c r="AZ437" s="283" t="s">
        <v>18138</v>
      </c>
      <c r="BA437" s="283" t="s">
        <v>36</v>
      </c>
      <c r="BB437" s="341">
        <v>12039.7</v>
      </c>
      <c r="BC437" s="283" t="s">
        <v>18137</v>
      </c>
      <c r="BD437" s="283" t="s">
        <v>17779</v>
      </c>
      <c r="BE437" s="322">
        <f t="shared" si="59"/>
        <v>282</v>
      </c>
      <c r="BF437" s="323">
        <f t="shared" si="60"/>
        <v>9.4</v>
      </c>
    </row>
    <row r="438" spans="1:58" ht="15.75" customHeight="1" x14ac:dyDescent="0.25">
      <c r="A438" s="275" t="s">
        <v>12201</v>
      </c>
      <c r="B438" s="275">
        <v>82</v>
      </c>
      <c r="C438" s="275" t="s">
        <v>2527</v>
      </c>
      <c r="D438" s="275" t="s">
        <v>16242</v>
      </c>
      <c r="E438" s="275" t="s">
        <v>17707</v>
      </c>
      <c r="F438" s="275" t="s">
        <v>15053</v>
      </c>
      <c r="G438" s="297" t="s">
        <v>8975</v>
      </c>
      <c r="H438" s="275" t="s">
        <v>2509</v>
      </c>
      <c r="I438" s="324">
        <v>79218.649999999994</v>
      </c>
      <c r="J438" s="324">
        <v>75000</v>
      </c>
      <c r="K438" s="289">
        <f>I438-J438</f>
        <v>4218.6499999999942</v>
      </c>
      <c r="L438" s="289">
        <v>15000</v>
      </c>
      <c r="M438" s="275" t="s">
        <v>16071</v>
      </c>
      <c r="N438" s="297" t="s">
        <v>7842</v>
      </c>
      <c r="O438" s="283">
        <v>1536249</v>
      </c>
      <c r="P438" s="283" t="s">
        <v>18139</v>
      </c>
      <c r="Q438" s="283" t="s">
        <v>18140</v>
      </c>
      <c r="R438" s="283" t="s">
        <v>2622</v>
      </c>
      <c r="S438" s="283" t="s">
        <v>18141</v>
      </c>
      <c r="T438" s="283" t="s">
        <v>18142</v>
      </c>
      <c r="U438" s="283" t="s">
        <v>18143</v>
      </c>
      <c r="V438" s="283" t="s">
        <v>2623</v>
      </c>
      <c r="W438" s="341">
        <v>46817</v>
      </c>
      <c r="X438" s="341">
        <v>46817</v>
      </c>
      <c r="Y438" s="324">
        <v>0</v>
      </c>
      <c r="Z438" s="324">
        <v>0</v>
      </c>
      <c r="AA438" s="324">
        <v>0</v>
      </c>
      <c r="AB438" s="341">
        <v>46817</v>
      </c>
      <c r="AC438" s="283" t="s">
        <v>26</v>
      </c>
      <c r="AD438" s="341">
        <v>46817</v>
      </c>
      <c r="AE438" s="341">
        <v>0</v>
      </c>
      <c r="AF438" s="283" t="s">
        <v>27</v>
      </c>
      <c r="AG438" s="341">
        <v>0</v>
      </c>
      <c r="AH438" s="283" t="s">
        <v>2629</v>
      </c>
      <c r="AI438" s="283" t="s">
        <v>2630</v>
      </c>
      <c r="AJ438" s="297"/>
      <c r="AK438" s="283" t="s">
        <v>28</v>
      </c>
      <c r="AL438" s="283" t="s">
        <v>44</v>
      </c>
      <c r="AM438" s="283" t="s">
        <v>298</v>
      </c>
      <c r="AN438" s="283" t="s">
        <v>45</v>
      </c>
      <c r="AO438" s="283" t="s">
        <v>2634</v>
      </c>
      <c r="AP438" s="283" t="s">
        <v>32</v>
      </c>
      <c r="AQ438" s="283" t="s">
        <v>9387</v>
      </c>
      <c r="AR438" s="283" t="s">
        <v>34</v>
      </c>
      <c r="AS438" s="403" t="s">
        <v>17262</v>
      </c>
      <c r="AT438" s="283" t="s">
        <v>15794</v>
      </c>
      <c r="AU438" s="283" t="s">
        <v>17714</v>
      </c>
      <c r="AV438" s="283" t="s">
        <v>2643</v>
      </c>
      <c r="AW438" s="341">
        <v>0</v>
      </c>
      <c r="AX438" s="283" t="s">
        <v>18144</v>
      </c>
      <c r="AY438" s="283" t="s">
        <v>11591</v>
      </c>
      <c r="AZ438" s="283" t="s">
        <v>18145</v>
      </c>
      <c r="BA438" s="283" t="s">
        <v>36</v>
      </c>
      <c r="BB438" s="341">
        <v>46817</v>
      </c>
      <c r="BC438" s="283" t="s">
        <v>11591</v>
      </c>
      <c r="BD438" s="283" t="s">
        <v>17714</v>
      </c>
      <c r="BE438" s="322">
        <f t="shared" si="59"/>
        <v>988</v>
      </c>
      <c r="BF438" s="323">
        <f t="shared" si="60"/>
        <v>32.93333333333333</v>
      </c>
    </row>
    <row r="439" spans="1:58" ht="15.75" customHeight="1" x14ac:dyDescent="0.25">
      <c r="A439" s="275" t="s">
        <v>12201</v>
      </c>
      <c r="B439" s="275">
        <v>93</v>
      </c>
      <c r="C439" s="275" t="s">
        <v>2527</v>
      </c>
      <c r="D439" s="275" t="s">
        <v>2577</v>
      </c>
      <c r="E439" s="297" t="s">
        <v>10541</v>
      </c>
      <c r="F439" s="275" t="s">
        <v>15053</v>
      </c>
      <c r="G439" s="275" t="s">
        <v>15558</v>
      </c>
      <c r="H439" s="275" t="s">
        <v>7456</v>
      </c>
      <c r="I439" s="218">
        <v>62021.64</v>
      </c>
      <c r="J439" s="324">
        <v>0</v>
      </c>
      <c r="K439" s="289">
        <f t="shared" ref="K439:K440" si="75">I439-J439</f>
        <v>62021.64</v>
      </c>
      <c r="L439" s="289">
        <v>0</v>
      </c>
      <c r="M439" s="275"/>
      <c r="N439" s="297" t="s">
        <v>9686</v>
      </c>
      <c r="O439" s="283">
        <v>769114</v>
      </c>
      <c r="P439" s="283" t="s">
        <v>18146</v>
      </c>
      <c r="Q439" s="283" t="s">
        <v>18147</v>
      </c>
      <c r="R439" s="283" t="s">
        <v>2622</v>
      </c>
      <c r="S439" s="283" t="s">
        <v>18148</v>
      </c>
      <c r="T439" s="283" t="s">
        <v>18149</v>
      </c>
      <c r="U439" s="283" t="s">
        <v>18150</v>
      </c>
      <c r="V439" s="283" t="s">
        <v>2623</v>
      </c>
      <c r="W439" s="341">
        <v>20962.54</v>
      </c>
      <c r="X439" s="341">
        <v>20962.54</v>
      </c>
      <c r="Y439" s="324">
        <v>0</v>
      </c>
      <c r="Z439" s="324">
        <v>0</v>
      </c>
      <c r="AA439" s="324">
        <v>0</v>
      </c>
      <c r="AB439" s="341">
        <v>20962.54</v>
      </c>
      <c r="AC439" s="283" t="s">
        <v>50</v>
      </c>
      <c r="AD439" s="341">
        <v>10481.27</v>
      </c>
      <c r="AE439" s="341">
        <v>2226.6799999999998</v>
      </c>
      <c r="AF439" s="283" t="s">
        <v>27</v>
      </c>
      <c r="AG439" s="341">
        <v>0</v>
      </c>
      <c r="AH439" s="283" t="s">
        <v>2624</v>
      </c>
      <c r="AI439" s="283" t="s">
        <v>2630</v>
      </c>
      <c r="AJ439" s="297"/>
      <c r="AK439" s="283" t="s">
        <v>28</v>
      </c>
      <c r="AL439" s="283" t="s">
        <v>44</v>
      </c>
      <c r="AM439" s="283" t="s">
        <v>443</v>
      </c>
      <c r="AN439" s="283" t="s">
        <v>45</v>
      </c>
      <c r="AO439" s="283" t="s">
        <v>32</v>
      </c>
      <c r="AP439" s="283" t="s">
        <v>32</v>
      </c>
      <c r="AQ439" s="283" t="s">
        <v>525</v>
      </c>
      <c r="AR439" s="283" t="s">
        <v>34</v>
      </c>
      <c r="AS439" s="403" t="s">
        <v>17262</v>
      </c>
      <c r="AT439" s="283" t="s">
        <v>15794</v>
      </c>
      <c r="AU439" s="283" t="s">
        <v>17804</v>
      </c>
      <c r="AV439" s="283" t="s">
        <v>13535</v>
      </c>
      <c r="AW439" s="341">
        <v>0</v>
      </c>
      <c r="AX439" s="283" t="s">
        <v>18151</v>
      </c>
      <c r="AY439" s="283" t="s">
        <v>18152</v>
      </c>
      <c r="AZ439" s="283" t="s">
        <v>18153</v>
      </c>
      <c r="BA439" s="283" t="s">
        <v>36</v>
      </c>
      <c r="BB439" s="341">
        <v>20962.54</v>
      </c>
      <c r="BC439" s="283" t="s">
        <v>18152</v>
      </c>
      <c r="BD439" s="283" t="s">
        <v>17804</v>
      </c>
      <c r="BE439" s="322">
        <f t="shared" si="59"/>
        <v>2568</v>
      </c>
      <c r="BF439" s="323">
        <f t="shared" si="60"/>
        <v>85.6</v>
      </c>
    </row>
    <row r="440" spans="1:58" ht="15.75" customHeight="1" x14ac:dyDescent="0.25">
      <c r="A440" s="275" t="s">
        <v>12201</v>
      </c>
      <c r="B440" s="275">
        <v>82</v>
      </c>
      <c r="C440" s="275" t="s">
        <v>2527</v>
      </c>
      <c r="D440" s="275" t="s">
        <v>11357</v>
      </c>
      <c r="E440" s="297" t="s">
        <v>8717</v>
      </c>
      <c r="F440" s="275" t="s">
        <v>15053</v>
      </c>
      <c r="G440" s="297" t="s">
        <v>8975</v>
      </c>
      <c r="H440" s="275" t="s">
        <v>7456</v>
      </c>
      <c r="I440" s="218">
        <v>88370</v>
      </c>
      <c r="J440" s="324">
        <v>0</v>
      </c>
      <c r="K440" s="289">
        <f t="shared" si="75"/>
        <v>88370</v>
      </c>
      <c r="L440" s="289">
        <v>0</v>
      </c>
      <c r="M440" s="275"/>
      <c r="N440" s="297" t="s">
        <v>9686</v>
      </c>
      <c r="O440" s="283">
        <v>1268413</v>
      </c>
      <c r="P440" s="283" t="s">
        <v>18154</v>
      </c>
      <c r="Q440" s="283" t="s">
        <v>18155</v>
      </c>
      <c r="R440" s="283" t="s">
        <v>2622</v>
      </c>
      <c r="S440" s="283" t="s">
        <v>18156</v>
      </c>
      <c r="T440" s="283" t="s">
        <v>18157</v>
      </c>
      <c r="U440" s="283" t="s">
        <v>18158</v>
      </c>
      <c r="V440" s="283" t="s">
        <v>2623</v>
      </c>
      <c r="W440" s="341">
        <v>40000</v>
      </c>
      <c r="X440" s="341">
        <v>40000</v>
      </c>
      <c r="Y440" s="324">
        <v>0</v>
      </c>
      <c r="Z440" s="324">
        <v>0</v>
      </c>
      <c r="AA440" s="324">
        <v>0</v>
      </c>
      <c r="AB440" s="341">
        <v>40000</v>
      </c>
      <c r="AC440" s="283" t="s">
        <v>50</v>
      </c>
      <c r="AD440" s="341">
        <v>20000</v>
      </c>
      <c r="AE440" s="341">
        <v>0</v>
      </c>
      <c r="AF440" s="283" t="s">
        <v>50</v>
      </c>
      <c r="AG440" s="341">
        <v>0</v>
      </c>
      <c r="AH440" s="283" t="s">
        <v>2629</v>
      </c>
      <c r="AI440" s="283" t="s">
        <v>2630</v>
      </c>
      <c r="AJ440" s="297"/>
      <c r="AK440" s="283" t="s">
        <v>28</v>
      </c>
      <c r="AL440" s="283" t="s">
        <v>44</v>
      </c>
      <c r="AM440" s="283" t="s">
        <v>443</v>
      </c>
      <c r="AN440" s="283" t="s">
        <v>31</v>
      </c>
      <c r="AO440" s="283" t="s">
        <v>2652</v>
      </c>
      <c r="AP440" s="283" t="s">
        <v>32</v>
      </c>
      <c r="AQ440" s="283" t="s">
        <v>281</v>
      </c>
      <c r="AR440" s="283" t="s">
        <v>273</v>
      </c>
      <c r="AS440" s="403" t="s">
        <v>10384</v>
      </c>
      <c r="AT440" s="283" t="s">
        <v>15794</v>
      </c>
      <c r="AU440" s="283" t="s">
        <v>17723</v>
      </c>
      <c r="AV440" s="283" t="s">
        <v>13535</v>
      </c>
      <c r="AW440" s="341">
        <v>0</v>
      </c>
      <c r="AX440" s="283" t="s">
        <v>18159</v>
      </c>
      <c r="AY440" s="283" t="s">
        <v>18160</v>
      </c>
      <c r="AZ440" s="283" t="s">
        <v>18161</v>
      </c>
      <c r="BA440" s="283" t="s">
        <v>36</v>
      </c>
      <c r="BB440" s="341">
        <v>40000</v>
      </c>
      <c r="BC440" s="283" t="s">
        <v>18160</v>
      </c>
      <c r="BD440" s="283" t="s">
        <v>17723</v>
      </c>
      <c r="BE440" s="322">
        <f t="shared" si="59"/>
        <v>1711</v>
      </c>
      <c r="BF440" s="323">
        <f t="shared" si="60"/>
        <v>57.033333333333331</v>
      </c>
    </row>
    <row r="441" spans="1:58" ht="15.75" customHeight="1" x14ac:dyDescent="0.25">
      <c r="A441" s="275" t="s">
        <v>12201</v>
      </c>
      <c r="B441" s="275">
        <v>82</v>
      </c>
      <c r="C441" s="275" t="s">
        <v>2527</v>
      </c>
      <c r="D441" s="275" t="s">
        <v>11932</v>
      </c>
      <c r="E441" s="297" t="s">
        <v>8717</v>
      </c>
      <c r="F441" s="275" t="s">
        <v>15064</v>
      </c>
      <c r="G441" s="275" t="s">
        <v>13987</v>
      </c>
      <c r="H441" s="275" t="s">
        <v>7838</v>
      </c>
      <c r="I441" s="324">
        <v>324031.31</v>
      </c>
      <c r="J441" s="324">
        <v>324031.31</v>
      </c>
      <c r="K441" s="289">
        <f t="shared" ref="K441:K444" si="76">I441-J441</f>
        <v>0</v>
      </c>
      <c r="L441" s="289">
        <v>42264.95</v>
      </c>
      <c r="M441" s="275" t="s">
        <v>16070</v>
      </c>
      <c r="N441" s="297" t="s">
        <v>9686</v>
      </c>
      <c r="O441" s="283">
        <v>762762</v>
      </c>
      <c r="P441" s="283" t="s">
        <v>18162</v>
      </c>
      <c r="Q441" s="283" t="s">
        <v>18163</v>
      </c>
      <c r="R441" s="283" t="s">
        <v>2622</v>
      </c>
      <c r="S441" s="283" t="s">
        <v>18164</v>
      </c>
      <c r="T441" s="283" t="s">
        <v>18165</v>
      </c>
      <c r="U441" s="283" t="s">
        <v>18166</v>
      </c>
      <c r="V441" s="283" t="s">
        <v>2623</v>
      </c>
      <c r="W441" s="341">
        <v>103416.9</v>
      </c>
      <c r="X441" s="341">
        <v>103416.9</v>
      </c>
      <c r="Y441" s="324">
        <v>0</v>
      </c>
      <c r="Z441" s="324">
        <v>0</v>
      </c>
      <c r="AA441" s="324">
        <v>0</v>
      </c>
      <c r="AB441" s="341">
        <v>103416.9</v>
      </c>
      <c r="AC441" s="283" t="s">
        <v>27</v>
      </c>
      <c r="AD441" s="341">
        <v>0</v>
      </c>
      <c r="AE441" s="341">
        <v>10000</v>
      </c>
      <c r="AF441" s="283" t="s">
        <v>27</v>
      </c>
      <c r="AG441" s="341">
        <v>0</v>
      </c>
      <c r="AH441" s="283" t="s">
        <v>2629</v>
      </c>
      <c r="AI441" s="283" t="s">
        <v>2630</v>
      </c>
      <c r="AJ441" s="297"/>
      <c r="AK441" s="283" t="s">
        <v>28</v>
      </c>
      <c r="AL441" s="283" t="s">
        <v>44</v>
      </c>
      <c r="AM441" s="283" t="s">
        <v>443</v>
      </c>
      <c r="AN441" s="283" t="s">
        <v>31</v>
      </c>
      <c r="AO441" s="283" t="s">
        <v>2653</v>
      </c>
      <c r="AP441" s="283" t="s">
        <v>32</v>
      </c>
      <c r="AQ441" s="283" t="s">
        <v>126</v>
      </c>
      <c r="AR441" s="283" t="s">
        <v>34</v>
      </c>
      <c r="AS441" s="403" t="s">
        <v>17262</v>
      </c>
      <c r="AT441" s="283" t="s">
        <v>15794</v>
      </c>
      <c r="AU441" s="283" t="s">
        <v>17714</v>
      </c>
      <c r="AV441" s="283" t="s">
        <v>13910</v>
      </c>
      <c r="AW441" s="341">
        <v>0</v>
      </c>
      <c r="AX441" s="283" t="s">
        <v>18167</v>
      </c>
      <c r="AY441" s="283" t="s">
        <v>18168</v>
      </c>
      <c r="AZ441" s="283" t="s">
        <v>18169</v>
      </c>
      <c r="BA441" s="283" t="s">
        <v>36</v>
      </c>
      <c r="BB441" s="341">
        <v>103416.9</v>
      </c>
      <c r="BC441" s="283" t="s">
        <v>18168</v>
      </c>
      <c r="BD441" s="283" t="s">
        <v>17714</v>
      </c>
      <c r="BE441" s="322">
        <f t="shared" si="59"/>
        <v>2603</v>
      </c>
      <c r="BF441" s="323">
        <f t="shared" si="60"/>
        <v>86.766666666666666</v>
      </c>
    </row>
    <row r="442" spans="1:58" ht="15.75" customHeight="1" x14ac:dyDescent="0.25">
      <c r="A442" s="275" t="s">
        <v>12201</v>
      </c>
      <c r="B442" s="275">
        <v>82</v>
      </c>
      <c r="C442" s="275" t="s">
        <v>2527</v>
      </c>
      <c r="D442" s="275" t="s">
        <v>16680</v>
      </c>
      <c r="E442" s="297" t="s">
        <v>15551</v>
      </c>
      <c r="F442" s="275" t="s">
        <v>15053</v>
      </c>
      <c r="G442" s="297" t="s">
        <v>8711</v>
      </c>
      <c r="H442" s="275" t="s">
        <v>7838</v>
      </c>
      <c r="I442" s="324">
        <v>64551.38</v>
      </c>
      <c r="J442" s="324">
        <v>64551.38</v>
      </c>
      <c r="K442" s="289">
        <f t="shared" si="76"/>
        <v>0</v>
      </c>
      <c r="L442" s="289">
        <v>5868.3</v>
      </c>
      <c r="M442" s="275" t="s">
        <v>16070</v>
      </c>
      <c r="N442" s="297" t="s">
        <v>7842</v>
      </c>
      <c r="O442" s="283">
        <v>1701013</v>
      </c>
      <c r="P442" s="283" t="s">
        <v>18170</v>
      </c>
      <c r="Q442" s="283" t="s">
        <v>18171</v>
      </c>
      <c r="R442" s="283" t="s">
        <v>2622</v>
      </c>
      <c r="S442" s="283" t="s">
        <v>18172</v>
      </c>
      <c r="T442" s="283" t="s">
        <v>18173</v>
      </c>
      <c r="U442" s="283" t="s">
        <v>18174</v>
      </c>
      <c r="V442" s="283" t="s">
        <v>2623</v>
      </c>
      <c r="W442" s="341">
        <v>48712</v>
      </c>
      <c r="X442" s="341">
        <v>48712</v>
      </c>
      <c r="Y442" s="324">
        <v>0</v>
      </c>
      <c r="Z442" s="324">
        <v>0</v>
      </c>
      <c r="AA442" s="324">
        <v>0</v>
      </c>
      <c r="AB442" s="341">
        <v>43840.800000000003</v>
      </c>
      <c r="AC442" s="283" t="s">
        <v>26</v>
      </c>
      <c r="AD442" s="341">
        <v>43840.800000000003</v>
      </c>
      <c r="AE442" s="341">
        <v>0</v>
      </c>
      <c r="AF442" s="283" t="s">
        <v>27</v>
      </c>
      <c r="AG442" s="341">
        <v>0</v>
      </c>
      <c r="AH442" s="283" t="s">
        <v>2629</v>
      </c>
      <c r="AI442" s="283" t="s">
        <v>2630</v>
      </c>
      <c r="AJ442" s="297"/>
      <c r="AK442" s="283" t="s">
        <v>28</v>
      </c>
      <c r="AL442" s="283" t="s">
        <v>44</v>
      </c>
      <c r="AM442" s="283" t="s">
        <v>443</v>
      </c>
      <c r="AN442" s="283" t="s">
        <v>45</v>
      </c>
      <c r="AO442" s="283" t="s">
        <v>2634</v>
      </c>
      <c r="AP442" s="283" t="s">
        <v>32</v>
      </c>
      <c r="AQ442" s="283" t="s">
        <v>54</v>
      </c>
      <c r="AR442" s="283" t="s">
        <v>55</v>
      </c>
      <c r="AS442" s="403" t="s">
        <v>17262</v>
      </c>
      <c r="AT442" s="283" t="s">
        <v>15794</v>
      </c>
      <c r="AU442" s="283" t="s">
        <v>17714</v>
      </c>
      <c r="AV442" s="283" t="s">
        <v>13913</v>
      </c>
      <c r="AW442" s="341">
        <v>0</v>
      </c>
      <c r="AX442" s="283" t="s">
        <v>18175</v>
      </c>
      <c r="AY442" s="283" t="s">
        <v>13496</v>
      </c>
      <c r="AZ442" s="283" t="s">
        <v>18176</v>
      </c>
      <c r="BA442" s="283" t="s">
        <v>36</v>
      </c>
      <c r="BB442" s="341">
        <v>48712</v>
      </c>
      <c r="BC442" s="283" t="s">
        <v>13496</v>
      </c>
      <c r="BD442" s="283" t="s">
        <v>17714</v>
      </c>
      <c r="BE442" s="322">
        <f t="shared" si="59"/>
        <v>707</v>
      </c>
      <c r="BF442" s="323">
        <f t="shared" si="60"/>
        <v>23.566666666666666</v>
      </c>
    </row>
    <row r="443" spans="1:58" ht="15.75" customHeight="1" x14ac:dyDescent="0.25">
      <c r="A443" s="275" t="s">
        <v>12201</v>
      </c>
      <c r="B443" s="275">
        <v>82</v>
      </c>
      <c r="C443" s="275" t="s">
        <v>2527</v>
      </c>
      <c r="D443" s="275" t="s">
        <v>2558</v>
      </c>
      <c r="E443" s="275" t="s">
        <v>8717</v>
      </c>
      <c r="F443" s="275" t="s">
        <v>15053</v>
      </c>
      <c r="G443" s="297" t="s">
        <v>18220</v>
      </c>
      <c r="H443" s="275" t="s">
        <v>7456</v>
      </c>
      <c r="I443" s="218">
        <v>43184.86</v>
      </c>
      <c r="J443" s="324">
        <v>0</v>
      </c>
      <c r="K443" s="289">
        <f t="shared" si="76"/>
        <v>43184.86</v>
      </c>
      <c r="L443" s="289">
        <v>0</v>
      </c>
      <c r="M443" s="275"/>
      <c r="N443" s="297" t="s">
        <v>7842</v>
      </c>
      <c r="O443" s="283">
        <v>2076310</v>
      </c>
      <c r="P443" s="283" t="s">
        <v>18177</v>
      </c>
      <c r="Q443" s="283" t="s">
        <v>18178</v>
      </c>
      <c r="R443" s="283" t="s">
        <v>2622</v>
      </c>
      <c r="S443" s="283" t="s">
        <v>18179</v>
      </c>
      <c r="T443" s="283" t="s">
        <v>18180</v>
      </c>
      <c r="U443" s="283" t="s">
        <v>18181</v>
      </c>
      <c r="V443" s="283" t="s">
        <v>2623</v>
      </c>
      <c r="W443" s="341">
        <v>40669</v>
      </c>
      <c r="X443" s="341">
        <v>40669</v>
      </c>
      <c r="Y443" s="324">
        <v>0</v>
      </c>
      <c r="Z443" s="324">
        <v>0</v>
      </c>
      <c r="AA443" s="324">
        <v>0</v>
      </c>
      <c r="AB443" s="341">
        <v>40669</v>
      </c>
      <c r="AC443" s="283" t="s">
        <v>50</v>
      </c>
      <c r="AD443" s="341">
        <v>20334.5</v>
      </c>
      <c r="AE443" s="341">
        <v>0</v>
      </c>
      <c r="AF443" s="283" t="s">
        <v>27</v>
      </c>
      <c r="AG443" s="341">
        <v>0</v>
      </c>
      <c r="AH443" s="283" t="s">
        <v>2629</v>
      </c>
      <c r="AI443" s="283" t="s">
        <v>2630</v>
      </c>
      <c r="AJ443" s="297"/>
      <c r="AK443" s="283" t="s">
        <v>28</v>
      </c>
      <c r="AL443" s="283" t="s">
        <v>44</v>
      </c>
      <c r="AM443" s="283" t="s">
        <v>503</v>
      </c>
      <c r="AN443" s="283" t="s">
        <v>31</v>
      </c>
      <c r="AO443" s="283" t="s">
        <v>2644</v>
      </c>
      <c r="AP443" s="283" t="s">
        <v>32</v>
      </c>
      <c r="AQ443" s="283" t="s">
        <v>3401</v>
      </c>
      <c r="AR443" s="283" t="s">
        <v>34</v>
      </c>
      <c r="AS443" s="403" t="s">
        <v>17262</v>
      </c>
      <c r="AT443" s="283" t="s">
        <v>15794</v>
      </c>
      <c r="AU443" s="283" t="s">
        <v>17779</v>
      </c>
      <c r="AV443" s="283" t="s">
        <v>15162</v>
      </c>
      <c r="AW443" s="341">
        <v>0</v>
      </c>
      <c r="AX443" s="283" t="s">
        <v>18182</v>
      </c>
      <c r="AY443" s="283" t="s">
        <v>18183</v>
      </c>
      <c r="AZ443" s="283" t="s">
        <v>18184</v>
      </c>
      <c r="BA443" s="283" t="s">
        <v>36</v>
      </c>
      <c r="BB443" s="341">
        <v>40669</v>
      </c>
      <c r="BC443" s="283" t="s">
        <v>18183</v>
      </c>
      <c r="BD443" s="283" t="s">
        <v>17779</v>
      </c>
      <c r="BE443" s="322">
        <f t="shared" si="59"/>
        <v>107</v>
      </c>
      <c r="BF443" s="323">
        <f t="shared" si="60"/>
        <v>3.5666666666666669</v>
      </c>
    </row>
    <row r="444" spans="1:58" ht="15.75" customHeight="1" x14ac:dyDescent="0.25">
      <c r="A444" s="275" t="s">
        <v>12201</v>
      </c>
      <c r="B444" s="275">
        <v>14</v>
      </c>
      <c r="C444" s="275" t="s">
        <v>2528</v>
      </c>
      <c r="D444" s="275" t="s">
        <v>16673</v>
      </c>
      <c r="E444" s="297" t="s">
        <v>15553</v>
      </c>
      <c r="F444" s="275" t="s">
        <v>15064</v>
      </c>
      <c r="G444" s="275" t="s">
        <v>13987</v>
      </c>
      <c r="H444" s="275" t="s">
        <v>7456</v>
      </c>
      <c r="I444" s="273">
        <v>18281</v>
      </c>
      <c r="J444" s="324">
        <v>0</v>
      </c>
      <c r="K444" s="289">
        <f t="shared" si="76"/>
        <v>18281</v>
      </c>
      <c r="L444" s="289">
        <v>0</v>
      </c>
      <c r="M444" s="275"/>
      <c r="N444" s="297" t="s">
        <v>7842</v>
      </c>
      <c r="O444" s="283">
        <v>1951980</v>
      </c>
      <c r="P444" s="283" t="s">
        <v>18185</v>
      </c>
      <c r="Q444" s="283" t="s">
        <v>18186</v>
      </c>
      <c r="R444" s="283" t="s">
        <v>2646</v>
      </c>
      <c r="S444" s="283" t="s">
        <v>18187</v>
      </c>
      <c r="T444" s="283" t="s">
        <v>18188</v>
      </c>
      <c r="U444" s="283" t="s">
        <v>18189</v>
      </c>
      <c r="V444" s="283" t="s">
        <v>2623</v>
      </c>
      <c r="W444" s="341">
        <v>16153.4</v>
      </c>
      <c r="X444" s="341">
        <v>24212</v>
      </c>
      <c r="Y444" s="324">
        <v>0</v>
      </c>
      <c r="Z444" s="324">
        <v>0</v>
      </c>
      <c r="AA444" s="324">
        <v>0</v>
      </c>
      <c r="AB444" s="341">
        <v>16153.4</v>
      </c>
      <c r="AC444" s="283" t="s">
        <v>50</v>
      </c>
      <c r="AD444" s="341">
        <v>8076.7</v>
      </c>
      <c r="AE444" s="341">
        <v>0</v>
      </c>
      <c r="AF444" s="283" t="s">
        <v>27</v>
      </c>
      <c r="AG444" s="341">
        <v>0</v>
      </c>
      <c r="AH444" s="283" t="s">
        <v>2629</v>
      </c>
      <c r="AI444" s="283" t="s">
        <v>2630</v>
      </c>
      <c r="AJ444" s="297"/>
      <c r="AK444" s="283" t="s">
        <v>28</v>
      </c>
      <c r="AL444" s="283" t="s">
        <v>37</v>
      </c>
      <c r="AM444" s="283" t="s">
        <v>13405</v>
      </c>
      <c r="AN444" s="283" t="s">
        <v>31</v>
      </c>
      <c r="AO444" s="283" t="s">
        <v>2632</v>
      </c>
      <c r="AP444" s="283" t="s">
        <v>131</v>
      </c>
      <c r="AQ444" s="283" t="s">
        <v>3196</v>
      </c>
      <c r="AR444" s="283" t="s">
        <v>84</v>
      </c>
      <c r="AS444" s="403" t="s">
        <v>85</v>
      </c>
      <c r="AT444" s="283" t="s">
        <v>15794</v>
      </c>
      <c r="AU444" s="283" t="s">
        <v>17731</v>
      </c>
      <c r="AV444" s="283" t="s">
        <v>13535</v>
      </c>
      <c r="AW444" s="341">
        <v>0</v>
      </c>
      <c r="AX444" s="283" t="s">
        <v>18190</v>
      </c>
      <c r="AY444" s="283" t="s">
        <v>18130</v>
      </c>
      <c r="AZ444" s="283" t="s">
        <v>18191</v>
      </c>
      <c r="BA444" s="283" t="s">
        <v>36</v>
      </c>
      <c r="BB444" s="341">
        <v>16153.4</v>
      </c>
      <c r="BC444" s="283" t="s">
        <v>18130</v>
      </c>
      <c r="BD444" s="283" t="s">
        <v>17731</v>
      </c>
      <c r="BE444" s="322">
        <f t="shared" ref="BE444:BE507" si="77">BD444-BC444</f>
        <v>267</v>
      </c>
      <c r="BF444" s="323">
        <f t="shared" ref="BF444:BF507" si="78">BE444/30</f>
        <v>8.9</v>
      </c>
    </row>
    <row r="445" spans="1:58" ht="15.75" customHeight="1" x14ac:dyDescent="0.25">
      <c r="A445" s="275" t="s">
        <v>12201</v>
      </c>
      <c r="B445" s="275">
        <v>14</v>
      </c>
      <c r="C445" s="275" t="s">
        <v>2528</v>
      </c>
      <c r="D445" s="275" t="s">
        <v>2531</v>
      </c>
      <c r="E445" s="297" t="s">
        <v>15553</v>
      </c>
      <c r="F445" s="275" t="s">
        <v>15053</v>
      </c>
      <c r="G445" s="297" t="s">
        <v>8975</v>
      </c>
      <c r="H445" s="275" t="s">
        <v>7838</v>
      </c>
      <c r="I445" s="324">
        <v>5244.33</v>
      </c>
      <c r="J445" s="324">
        <v>5244.33</v>
      </c>
      <c r="K445" s="289">
        <f t="shared" ref="K445:K508" si="79">I445-J445</f>
        <v>0</v>
      </c>
      <c r="L445" s="289">
        <v>524.42999999999995</v>
      </c>
      <c r="M445" s="275" t="s">
        <v>16067</v>
      </c>
      <c r="N445" s="297" t="s">
        <v>7842</v>
      </c>
      <c r="O445" s="283">
        <v>1725105</v>
      </c>
      <c r="P445" s="283" t="s">
        <v>18192</v>
      </c>
      <c r="Q445" s="283" t="s">
        <v>18193</v>
      </c>
      <c r="R445" s="283" t="s">
        <v>2646</v>
      </c>
      <c r="S445" s="283" t="s">
        <v>18194</v>
      </c>
      <c r="T445" s="283" t="s">
        <v>18195</v>
      </c>
      <c r="U445" s="283" t="s">
        <v>18196</v>
      </c>
      <c r="V445" s="283" t="s">
        <v>2623</v>
      </c>
      <c r="W445" s="341">
        <v>22664</v>
      </c>
      <c r="X445" s="341">
        <v>22664</v>
      </c>
      <c r="Y445" s="324">
        <v>0</v>
      </c>
      <c r="Z445" s="324">
        <v>0</v>
      </c>
      <c r="AA445" s="324">
        <v>0</v>
      </c>
      <c r="AB445" s="341">
        <v>5244.33</v>
      </c>
      <c r="AC445" s="283" t="s">
        <v>26</v>
      </c>
      <c r="AD445" s="341">
        <v>5244.33</v>
      </c>
      <c r="AE445" s="341">
        <v>0</v>
      </c>
      <c r="AF445" s="283" t="s">
        <v>27</v>
      </c>
      <c r="AG445" s="341">
        <v>0</v>
      </c>
      <c r="AH445" s="283" t="s">
        <v>2629</v>
      </c>
      <c r="AI445" s="283" t="s">
        <v>2630</v>
      </c>
      <c r="AJ445" s="297"/>
      <c r="AK445" s="283" t="s">
        <v>28</v>
      </c>
      <c r="AL445" s="283" t="s">
        <v>37</v>
      </c>
      <c r="AM445" s="283" t="s">
        <v>12630</v>
      </c>
      <c r="AN445" s="283" t="s">
        <v>45</v>
      </c>
      <c r="AO445" s="283" t="s">
        <v>2634</v>
      </c>
      <c r="AP445" s="283" t="s">
        <v>32</v>
      </c>
      <c r="AQ445" s="283" t="s">
        <v>525</v>
      </c>
      <c r="AR445" s="283" t="s">
        <v>34</v>
      </c>
      <c r="AS445" s="403" t="s">
        <v>17262</v>
      </c>
      <c r="AT445" s="283" t="s">
        <v>15794</v>
      </c>
      <c r="AU445" s="283" t="s">
        <v>17723</v>
      </c>
      <c r="AV445" s="283" t="s">
        <v>13913</v>
      </c>
      <c r="AW445" s="341">
        <v>0</v>
      </c>
      <c r="AX445" s="283" t="s">
        <v>18197</v>
      </c>
      <c r="AY445" s="283" t="s">
        <v>10956</v>
      </c>
      <c r="AZ445" s="283" t="s">
        <v>18198</v>
      </c>
      <c r="BA445" s="283" t="s">
        <v>36</v>
      </c>
      <c r="BB445" s="341">
        <v>22664</v>
      </c>
      <c r="BC445" s="283" t="s">
        <v>10956</v>
      </c>
      <c r="BD445" s="283" t="s">
        <v>17723</v>
      </c>
      <c r="BE445" s="322">
        <f t="shared" si="77"/>
        <v>642</v>
      </c>
      <c r="BF445" s="323">
        <f t="shared" si="78"/>
        <v>21.4</v>
      </c>
    </row>
    <row r="446" spans="1:58" ht="15.75" customHeight="1" x14ac:dyDescent="0.25">
      <c r="A446" s="275" t="s">
        <v>12201</v>
      </c>
      <c r="B446" s="275">
        <v>14</v>
      </c>
      <c r="C446" s="275" t="s">
        <v>2528</v>
      </c>
      <c r="D446" s="275" t="s">
        <v>2531</v>
      </c>
      <c r="E446" s="297" t="s">
        <v>15553</v>
      </c>
      <c r="F446" s="275" t="s">
        <v>15053</v>
      </c>
      <c r="G446" s="297" t="s">
        <v>18219</v>
      </c>
      <c r="H446" s="275" t="s">
        <v>7838</v>
      </c>
      <c r="I446" s="324">
        <v>7082.62</v>
      </c>
      <c r="J446" s="324">
        <v>7082.62</v>
      </c>
      <c r="K446" s="289">
        <f t="shared" si="79"/>
        <v>0</v>
      </c>
      <c r="L446" s="289">
        <v>923.82</v>
      </c>
      <c r="M446" s="275" t="s">
        <v>16070</v>
      </c>
      <c r="N446" s="297" t="s">
        <v>7842</v>
      </c>
      <c r="O446" s="283">
        <v>1732412</v>
      </c>
      <c r="P446" s="283" t="s">
        <v>18199</v>
      </c>
      <c r="Q446" s="283" t="s">
        <v>18200</v>
      </c>
      <c r="R446" s="283" t="s">
        <v>2646</v>
      </c>
      <c r="S446" s="283" t="s">
        <v>18201</v>
      </c>
      <c r="T446" s="283" t="s">
        <v>18202</v>
      </c>
      <c r="U446" s="283" t="s">
        <v>18203</v>
      </c>
      <c r="V446" s="283" t="s">
        <v>2623</v>
      </c>
      <c r="W446" s="341">
        <v>10000</v>
      </c>
      <c r="X446" s="341">
        <v>10000</v>
      </c>
      <c r="Y446" s="324">
        <v>0</v>
      </c>
      <c r="Z446" s="324">
        <v>0</v>
      </c>
      <c r="AA446" s="324">
        <v>0</v>
      </c>
      <c r="AB446" s="341">
        <v>10000</v>
      </c>
      <c r="AC446" s="283" t="s">
        <v>26</v>
      </c>
      <c r="AD446" s="341">
        <v>10000</v>
      </c>
      <c r="AE446" s="341">
        <v>0</v>
      </c>
      <c r="AF446" s="283" t="s">
        <v>27</v>
      </c>
      <c r="AG446" s="341">
        <v>0</v>
      </c>
      <c r="AH446" s="283" t="s">
        <v>2629</v>
      </c>
      <c r="AI446" s="283" t="s">
        <v>2625</v>
      </c>
      <c r="AJ446" s="283" t="s">
        <v>2626</v>
      </c>
      <c r="AK446" s="283" t="s">
        <v>28</v>
      </c>
      <c r="AL446" s="283" t="s">
        <v>37</v>
      </c>
      <c r="AM446" s="283" t="s">
        <v>12630</v>
      </c>
      <c r="AN446" s="283" t="s">
        <v>31</v>
      </c>
      <c r="AO446" s="283" t="s">
        <v>2634</v>
      </c>
      <c r="AP446" s="283" t="s">
        <v>32</v>
      </c>
      <c r="AQ446" s="283" t="s">
        <v>7319</v>
      </c>
      <c r="AR446" s="283" t="s">
        <v>34</v>
      </c>
      <c r="AS446" s="403" t="s">
        <v>17262</v>
      </c>
      <c r="AT446" s="283" t="s">
        <v>15794</v>
      </c>
      <c r="AU446" s="283" t="s">
        <v>17723</v>
      </c>
      <c r="AV446" s="283" t="s">
        <v>13913</v>
      </c>
      <c r="AW446" s="341">
        <v>0</v>
      </c>
      <c r="AX446" s="283" t="s">
        <v>18204</v>
      </c>
      <c r="AY446" s="283" t="s">
        <v>18205</v>
      </c>
      <c r="AZ446" s="283" t="s">
        <v>18206</v>
      </c>
      <c r="BA446" s="283" t="s">
        <v>36</v>
      </c>
      <c r="BB446" s="341">
        <v>10000</v>
      </c>
      <c r="BC446" s="283" t="s">
        <v>18205</v>
      </c>
      <c r="BD446" s="283" t="s">
        <v>17723</v>
      </c>
      <c r="BE446" s="322">
        <f t="shared" si="77"/>
        <v>629</v>
      </c>
      <c r="BF446" s="323">
        <f t="shared" si="78"/>
        <v>20.966666666666665</v>
      </c>
    </row>
    <row r="447" spans="1:58" ht="15.75" customHeight="1" x14ac:dyDescent="0.25">
      <c r="A447" s="275" t="s">
        <v>12201</v>
      </c>
      <c r="B447" s="275">
        <v>14</v>
      </c>
      <c r="C447" s="275" t="s">
        <v>2528</v>
      </c>
      <c r="D447" s="275" t="s">
        <v>11359</v>
      </c>
      <c r="E447" s="297" t="s">
        <v>8729</v>
      </c>
      <c r="F447" s="275" t="s">
        <v>15053</v>
      </c>
      <c r="G447" s="297" t="s">
        <v>15065</v>
      </c>
      <c r="H447" s="275" t="s">
        <v>7838</v>
      </c>
      <c r="I447" s="324">
        <v>12871.25</v>
      </c>
      <c r="J447" s="324">
        <v>12871.25</v>
      </c>
      <c r="K447" s="289">
        <f t="shared" si="79"/>
        <v>0</v>
      </c>
      <c r="L447" s="289">
        <v>0</v>
      </c>
      <c r="M447" s="275"/>
      <c r="N447" s="297" t="s">
        <v>7842</v>
      </c>
      <c r="O447" s="283">
        <v>1880615</v>
      </c>
      <c r="P447" s="283" t="s">
        <v>18207</v>
      </c>
      <c r="Q447" s="283" t="s">
        <v>18208</v>
      </c>
      <c r="R447" s="283" t="s">
        <v>2646</v>
      </c>
      <c r="S447" s="283" t="s">
        <v>18209</v>
      </c>
      <c r="T447" s="283" t="s">
        <v>18210</v>
      </c>
      <c r="U447" s="283" t="s">
        <v>18211</v>
      </c>
      <c r="V447" s="283" t="s">
        <v>2623</v>
      </c>
      <c r="W447" s="341">
        <v>20672</v>
      </c>
      <c r="X447" s="341">
        <v>20672</v>
      </c>
      <c r="Y447" s="324">
        <v>0</v>
      </c>
      <c r="Z447" s="324">
        <v>0</v>
      </c>
      <c r="AA447" s="324">
        <v>0</v>
      </c>
      <c r="AB447" s="341">
        <v>12600</v>
      </c>
      <c r="AC447" s="283" t="s">
        <v>26</v>
      </c>
      <c r="AD447" s="341">
        <v>12600</v>
      </c>
      <c r="AE447" s="341">
        <v>0</v>
      </c>
      <c r="AF447" s="283" t="s">
        <v>27</v>
      </c>
      <c r="AG447" s="341">
        <v>0</v>
      </c>
      <c r="AH447" s="283" t="s">
        <v>2629</v>
      </c>
      <c r="AI447" s="283" t="s">
        <v>2630</v>
      </c>
      <c r="AJ447" s="297"/>
      <c r="AK447" s="283" t="s">
        <v>28</v>
      </c>
      <c r="AL447" s="283" t="s">
        <v>37</v>
      </c>
      <c r="AM447" s="283" t="s">
        <v>38</v>
      </c>
      <c r="AN447" s="283" t="s">
        <v>45</v>
      </c>
      <c r="AO447" s="283" t="s">
        <v>2632</v>
      </c>
      <c r="AP447" s="283" t="s">
        <v>131</v>
      </c>
      <c r="AQ447" s="283" t="s">
        <v>154</v>
      </c>
      <c r="AR447" s="283" t="s">
        <v>40</v>
      </c>
      <c r="AS447" s="403" t="s">
        <v>41</v>
      </c>
      <c r="AT447" s="283" t="s">
        <v>15794</v>
      </c>
      <c r="AU447" s="283" t="s">
        <v>17779</v>
      </c>
      <c r="AV447" s="283" t="s">
        <v>13913</v>
      </c>
      <c r="AW447" s="341">
        <v>0</v>
      </c>
      <c r="AX447" s="283" t="s">
        <v>18212</v>
      </c>
      <c r="AY447" s="283" t="s">
        <v>17172</v>
      </c>
      <c r="AZ447" s="283" t="s">
        <v>18213</v>
      </c>
      <c r="BA447" s="283" t="s">
        <v>36</v>
      </c>
      <c r="BB447" s="341">
        <v>20672</v>
      </c>
      <c r="BC447" s="283" t="s">
        <v>17172</v>
      </c>
      <c r="BD447" s="283" t="s">
        <v>17779</v>
      </c>
      <c r="BE447" s="322">
        <f t="shared" si="77"/>
        <v>365</v>
      </c>
      <c r="BF447" s="323">
        <f t="shared" si="78"/>
        <v>12.166666666666666</v>
      </c>
    </row>
    <row r="448" spans="1:58" ht="15.75" customHeight="1" x14ac:dyDescent="0.25">
      <c r="A448" s="275" t="s">
        <v>12356</v>
      </c>
      <c r="B448" s="275">
        <v>14</v>
      </c>
      <c r="C448" s="275" t="s">
        <v>2528</v>
      </c>
      <c r="D448" s="275" t="s">
        <v>18564</v>
      </c>
      <c r="E448" s="275" t="s">
        <v>18812</v>
      </c>
      <c r="F448" s="275" t="s">
        <v>15053</v>
      </c>
      <c r="G448" s="275" t="s">
        <v>8711</v>
      </c>
      <c r="H448" s="275" t="s">
        <v>2509</v>
      </c>
      <c r="I448" s="273">
        <v>21742</v>
      </c>
      <c r="J448" s="273">
        <v>21742</v>
      </c>
      <c r="K448" s="289">
        <f t="shared" si="79"/>
        <v>0</v>
      </c>
      <c r="L448" s="289">
        <v>0</v>
      </c>
      <c r="M448" s="275" t="s">
        <v>17708</v>
      </c>
      <c r="N448" s="275" t="s">
        <v>7842</v>
      </c>
      <c r="O448" s="283">
        <v>2061943</v>
      </c>
      <c r="P448" s="283" t="s">
        <v>18226</v>
      </c>
      <c r="Q448" s="283" t="s">
        <v>18270</v>
      </c>
      <c r="R448" s="283" t="s">
        <v>2646</v>
      </c>
      <c r="S448" s="283" t="s">
        <v>18313</v>
      </c>
      <c r="T448" s="283" t="s">
        <v>18353</v>
      </c>
      <c r="U448" s="283" t="s">
        <v>18397</v>
      </c>
      <c r="V448" s="275"/>
      <c r="W448" s="348">
        <v>400000</v>
      </c>
      <c r="X448" s="348">
        <v>400000</v>
      </c>
      <c r="Y448" s="289">
        <v>0</v>
      </c>
      <c r="Z448" s="289">
        <v>0</v>
      </c>
      <c r="AA448" s="289">
        <v>0</v>
      </c>
      <c r="AB448" s="348">
        <v>21742</v>
      </c>
      <c r="AC448" s="283" t="s">
        <v>26</v>
      </c>
      <c r="AD448" s="348">
        <v>21742</v>
      </c>
      <c r="AE448" s="348">
        <v>0</v>
      </c>
      <c r="AF448" s="283" t="s">
        <v>27</v>
      </c>
      <c r="AG448" s="348">
        <v>0</v>
      </c>
      <c r="AH448" s="401" t="s">
        <v>2629</v>
      </c>
      <c r="AI448" s="401" t="s">
        <v>2630</v>
      </c>
      <c r="AJ448" s="297"/>
      <c r="AK448" s="283" t="s">
        <v>28</v>
      </c>
      <c r="AL448" s="283" t="s">
        <v>37</v>
      </c>
      <c r="AM448" s="283" t="s">
        <v>14774</v>
      </c>
      <c r="AN448" s="283" t="s">
        <v>45</v>
      </c>
      <c r="AO448" s="283" t="s">
        <v>2632</v>
      </c>
      <c r="AP448" s="283" t="s">
        <v>139</v>
      </c>
      <c r="AQ448" s="283" t="s">
        <v>54</v>
      </c>
      <c r="AR448" s="283" t="s">
        <v>55</v>
      </c>
      <c r="AS448" s="403" t="s">
        <v>17262</v>
      </c>
      <c r="AT448" s="283" t="s">
        <v>15794</v>
      </c>
      <c r="AU448" s="283" t="s">
        <v>18427</v>
      </c>
      <c r="AV448" s="283" t="s">
        <v>2660</v>
      </c>
      <c r="AW448" s="348">
        <v>0</v>
      </c>
      <c r="AX448" s="283" t="s">
        <v>18435</v>
      </c>
      <c r="AY448" s="283" t="s">
        <v>18479</v>
      </c>
      <c r="AZ448" s="283" t="s">
        <v>18520</v>
      </c>
      <c r="BA448" s="283" t="s">
        <v>36</v>
      </c>
      <c r="BB448" s="348">
        <v>400000</v>
      </c>
      <c r="BC448" s="283" t="s">
        <v>18479</v>
      </c>
      <c r="BD448" s="283" t="s">
        <v>18427</v>
      </c>
      <c r="BE448" s="322">
        <f t="shared" si="77"/>
        <v>114</v>
      </c>
      <c r="BF448" s="323">
        <f t="shared" si="78"/>
        <v>3.8</v>
      </c>
    </row>
    <row r="449" spans="1:58" ht="15.75" customHeight="1" x14ac:dyDescent="0.25">
      <c r="A449" s="275" t="s">
        <v>12356</v>
      </c>
      <c r="B449" s="275">
        <v>14</v>
      </c>
      <c r="C449" s="275" t="s">
        <v>2528</v>
      </c>
      <c r="D449" s="275" t="s">
        <v>2531</v>
      </c>
      <c r="E449" s="275" t="s">
        <v>8729</v>
      </c>
      <c r="F449" s="275" t="s">
        <v>15053</v>
      </c>
      <c r="G449" s="275" t="s">
        <v>8975</v>
      </c>
      <c r="H449" s="275" t="s">
        <v>7838</v>
      </c>
      <c r="I449" s="324">
        <v>25261.74</v>
      </c>
      <c r="J449" s="324">
        <v>25261.74</v>
      </c>
      <c r="K449" s="289">
        <f t="shared" si="79"/>
        <v>0</v>
      </c>
      <c r="L449" s="289">
        <v>5052.3500000000004</v>
      </c>
      <c r="M449" s="275" t="s">
        <v>16071</v>
      </c>
      <c r="N449" s="275" t="s">
        <v>7842</v>
      </c>
      <c r="O449" s="283">
        <v>1688735</v>
      </c>
      <c r="P449" s="283" t="s">
        <v>18227</v>
      </c>
      <c r="Q449" s="283" t="s">
        <v>18271</v>
      </c>
      <c r="R449" s="283" t="s">
        <v>2646</v>
      </c>
      <c r="S449" s="283" t="s">
        <v>18314</v>
      </c>
      <c r="T449" s="283" t="s">
        <v>18354</v>
      </c>
      <c r="U449" s="283" t="s">
        <v>18398</v>
      </c>
      <c r="V449" s="275"/>
      <c r="W449" s="348">
        <v>11000</v>
      </c>
      <c r="X449" s="348">
        <v>11000</v>
      </c>
      <c r="Y449" s="289">
        <v>0</v>
      </c>
      <c r="Z449" s="289">
        <v>0</v>
      </c>
      <c r="AA449" s="289">
        <v>0</v>
      </c>
      <c r="AB449" s="348">
        <v>11000</v>
      </c>
      <c r="AC449" s="283" t="s">
        <v>26</v>
      </c>
      <c r="AD449" s="348">
        <v>11000</v>
      </c>
      <c r="AE449" s="348">
        <v>0</v>
      </c>
      <c r="AF449" s="283" t="s">
        <v>27</v>
      </c>
      <c r="AG449" s="348">
        <v>0</v>
      </c>
      <c r="AH449" s="401" t="s">
        <v>2629</v>
      </c>
      <c r="AI449" s="401" t="s">
        <v>2630</v>
      </c>
      <c r="AJ449" s="297"/>
      <c r="AK449" s="283" t="s">
        <v>28</v>
      </c>
      <c r="AL449" s="283" t="s">
        <v>37</v>
      </c>
      <c r="AM449" s="283" t="s">
        <v>12630</v>
      </c>
      <c r="AN449" s="283" t="s">
        <v>45</v>
      </c>
      <c r="AO449" s="283" t="s">
        <v>2632</v>
      </c>
      <c r="AP449" s="283" t="s">
        <v>131</v>
      </c>
      <c r="AQ449" s="283" t="s">
        <v>5928</v>
      </c>
      <c r="AR449" s="283" t="s">
        <v>53</v>
      </c>
      <c r="AS449" s="403" t="s">
        <v>17262</v>
      </c>
      <c r="AT449" s="283" t="s">
        <v>15794</v>
      </c>
      <c r="AU449" s="283" t="s">
        <v>18428</v>
      </c>
      <c r="AV449" s="283" t="s">
        <v>13910</v>
      </c>
      <c r="AW449" s="348">
        <v>0</v>
      </c>
      <c r="AX449" s="283" t="s">
        <v>18436</v>
      </c>
      <c r="AY449" s="283" t="s">
        <v>18480</v>
      </c>
      <c r="AZ449" s="283" t="s">
        <v>18521</v>
      </c>
      <c r="BA449" s="283" t="s">
        <v>36</v>
      </c>
      <c r="BB449" s="348">
        <v>11000</v>
      </c>
      <c r="BC449" s="283" t="s">
        <v>18480</v>
      </c>
      <c r="BD449" s="283" t="s">
        <v>18428</v>
      </c>
      <c r="BE449" s="322">
        <f t="shared" si="77"/>
        <v>718</v>
      </c>
      <c r="BF449" s="323">
        <f t="shared" si="78"/>
        <v>23.933333333333334</v>
      </c>
    </row>
    <row r="450" spans="1:58" ht="15.75" customHeight="1" x14ac:dyDescent="0.25">
      <c r="A450" s="275" t="s">
        <v>12356</v>
      </c>
      <c r="B450" s="275">
        <v>14</v>
      </c>
      <c r="C450" s="275" t="s">
        <v>2528</v>
      </c>
      <c r="D450" s="275" t="s">
        <v>2531</v>
      </c>
      <c r="E450" s="275" t="s">
        <v>15553</v>
      </c>
      <c r="F450" s="275" t="s">
        <v>15053</v>
      </c>
      <c r="G450" s="275" t="s">
        <v>8975</v>
      </c>
      <c r="H450" s="275" t="s">
        <v>7838</v>
      </c>
      <c r="I450" s="324">
        <v>12592.49</v>
      </c>
      <c r="J450" s="324">
        <v>12592.49</v>
      </c>
      <c r="K450" s="289">
        <f t="shared" si="79"/>
        <v>0</v>
      </c>
      <c r="L450" s="289">
        <v>0</v>
      </c>
      <c r="M450" s="275" t="s">
        <v>16077</v>
      </c>
      <c r="N450" s="275" t="s">
        <v>7842</v>
      </c>
      <c r="O450" s="283">
        <v>1765307</v>
      </c>
      <c r="P450" s="283" t="s">
        <v>18228</v>
      </c>
      <c r="Q450" s="283" t="s">
        <v>9714</v>
      </c>
      <c r="R450" s="283" t="s">
        <v>2646</v>
      </c>
      <c r="S450" s="283" t="s">
        <v>9715</v>
      </c>
      <c r="T450" s="283" t="s">
        <v>18355</v>
      </c>
      <c r="U450" s="283" t="s">
        <v>15724</v>
      </c>
      <c r="V450" s="275"/>
      <c r="W450" s="348">
        <v>4502.3500000000004</v>
      </c>
      <c r="X450" s="348">
        <v>13733</v>
      </c>
      <c r="Y450" s="289">
        <v>0</v>
      </c>
      <c r="Z450" s="289">
        <v>0</v>
      </c>
      <c r="AA450" s="289">
        <v>0</v>
      </c>
      <c r="AB450" s="348">
        <v>4502.3500000000004</v>
      </c>
      <c r="AC450" s="283" t="s">
        <v>50</v>
      </c>
      <c r="AD450" s="348">
        <v>2251.1799999999998</v>
      </c>
      <c r="AE450" s="348">
        <v>0</v>
      </c>
      <c r="AF450" s="283" t="s">
        <v>27</v>
      </c>
      <c r="AG450" s="348">
        <v>0</v>
      </c>
      <c r="AH450" s="401" t="s">
        <v>2629</v>
      </c>
      <c r="AI450" s="401" t="s">
        <v>2630</v>
      </c>
      <c r="AJ450" s="297"/>
      <c r="AK450" s="283" t="s">
        <v>28</v>
      </c>
      <c r="AL450" s="283" t="s">
        <v>37</v>
      </c>
      <c r="AM450" s="283" t="s">
        <v>12630</v>
      </c>
      <c r="AN450" s="283" t="s">
        <v>45</v>
      </c>
      <c r="AO450" s="283" t="s">
        <v>2632</v>
      </c>
      <c r="AP450" s="283" t="s">
        <v>131</v>
      </c>
      <c r="AQ450" s="283" t="s">
        <v>5245</v>
      </c>
      <c r="AR450" s="283" t="s">
        <v>34</v>
      </c>
      <c r="AS450" s="403" t="s">
        <v>17262</v>
      </c>
      <c r="AT450" s="283" t="s">
        <v>15794</v>
      </c>
      <c r="AU450" s="283" t="s">
        <v>18428</v>
      </c>
      <c r="AV450" s="283" t="s">
        <v>13910</v>
      </c>
      <c r="AW450" s="348">
        <v>0</v>
      </c>
      <c r="AX450" s="283" t="s">
        <v>18437</v>
      </c>
      <c r="AY450" s="283" t="s">
        <v>18481</v>
      </c>
      <c r="AZ450" s="283" t="s">
        <v>18522</v>
      </c>
      <c r="BA450" s="283" t="s">
        <v>36</v>
      </c>
      <c r="BB450" s="348">
        <v>4502.3500000000004</v>
      </c>
      <c r="BC450" s="283" t="s">
        <v>18481</v>
      </c>
      <c r="BD450" s="283" t="s">
        <v>18428</v>
      </c>
      <c r="BE450" s="322">
        <f t="shared" si="77"/>
        <v>585</v>
      </c>
      <c r="BF450" s="323">
        <f t="shared" si="78"/>
        <v>19.5</v>
      </c>
    </row>
    <row r="451" spans="1:58" ht="15.75" customHeight="1" x14ac:dyDescent="0.25">
      <c r="A451" s="275" t="s">
        <v>12356</v>
      </c>
      <c r="B451" s="275">
        <v>14</v>
      </c>
      <c r="C451" s="275" t="s">
        <v>2528</v>
      </c>
      <c r="D451" s="275" t="s">
        <v>16673</v>
      </c>
      <c r="E451" s="275" t="s">
        <v>8729</v>
      </c>
      <c r="F451" s="275" t="s">
        <v>15053</v>
      </c>
      <c r="G451" s="275" t="s">
        <v>8711</v>
      </c>
      <c r="H451" s="275" t="s">
        <v>7838</v>
      </c>
      <c r="I451" s="324">
        <v>5626.66</v>
      </c>
      <c r="J451" s="324">
        <v>5626.66</v>
      </c>
      <c r="K451" s="289">
        <f t="shared" si="79"/>
        <v>0</v>
      </c>
      <c r="L451" s="289">
        <v>0</v>
      </c>
      <c r="M451" s="275" t="s">
        <v>16077</v>
      </c>
      <c r="N451" s="275" t="s">
        <v>7842</v>
      </c>
      <c r="O451" s="283">
        <v>1810925</v>
      </c>
      <c r="P451" s="283" t="s">
        <v>18229</v>
      </c>
      <c r="Q451" s="283" t="s">
        <v>18272</v>
      </c>
      <c r="R451" s="283" t="s">
        <v>2646</v>
      </c>
      <c r="S451" s="283" t="s">
        <v>18315</v>
      </c>
      <c r="T451" s="283" t="s">
        <v>18356</v>
      </c>
      <c r="U451" s="283" t="s">
        <v>18399</v>
      </c>
      <c r="V451" s="275"/>
      <c r="W451" s="348">
        <v>12496</v>
      </c>
      <c r="X451" s="348">
        <v>12496</v>
      </c>
      <c r="Y451" s="289">
        <v>0</v>
      </c>
      <c r="Z451" s="289">
        <v>0</v>
      </c>
      <c r="AA451" s="289">
        <v>0</v>
      </c>
      <c r="AB451" s="348">
        <v>5626.66</v>
      </c>
      <c r="AC451" s="283" t="s">
        <v>26</v>
      </c>
      <c r="AD451" s="348">
        <v>5626.66</v>
      </c>
      <c r="AE451" s="348">
        <v>0</v>
      </c>
      <c r="AF451" s="283" t="s">
        <v>27</v>
      </c>
      <c r="AG451" s="348">
        <v>0</v>
      </c>
      <c r="AH451" s="401" t="s">
        <v>2629</v>
      </c>
      <c r="AI451" s="401" t="s">
        <v>2630</v>
      </c>
      <c r="AJ451" s="297"/>
      <c r="AK451" s="283" t="s">
        <v>28</v>
      </c>
      <c r="AL451" s="283" t="s">
        <v>37</v>
      </c>
      <c r="AM451" s="283" t="s">
        <v>12630</v>
      </c>
      <c r="AN451" s="283" t="s">
        <v>31</v>
      </c>
      <c r="AO451" s="283" t="s">
        <v>2632</v>
      </c>
      <c r="AP451" s="283" t="s">
        <v>131</v>
      </c>
      <c r="AQ451" s="283" t="s">
        <v>235</v>
      </c>
      <c r="AR451" s="283" t="s">
        <v>34</v>
      </c>
      <c r="AS451" s="403" t="s">
        <v>17262</v>
      </c>
      <c r="AT451" s="283" t="s">
        <v>15794</v>
      </c>
      <c r="AU451" s="283" t="s">
        <v>18428</v>
      </c>
      <c r="AV451" s="283" t="s">
        <v>13913</v>
      </c>
      <c r="AW451" s="348">
        <v>0</v>
      </c>
      <c r="AX451" s="283" t="s">
        <v>18438</v>
      </c>
      <c r="AY451" s="283" t="s">
        <v>18482</v>
      </c>
      <c r="AZ451" s="283" t="s">
        <v>18523</v>
      </c>
      <c r="BA451" s="283" t="s">
        <v>36</v>
      </c>
      <c r="BB451" s="348">
        <v>12496</v>
      </c>
      <c r="BC451" s="283" t="s">
        <v>18482</v>
      </c>
      <c r="BD451" s="283" t="s">
        <v>18428</v>
      </c>
      <c r="BE451" s="322">
        <f t="shared" si="77"/>
        <v>494</v>
      </c>
      <c r="BF451" s="323">
        <f t="shared" si="78"/>
        <v>16.466666666666665</v>
      </c>
    </row>
    <row r="452" spans="1:58" ht="15.75" customHeight="1" x14ac:dyDescent="0.25">
      <c r="A452" s="275" t="s">
        <v>12356</v>
      </c>
      <c r="B452" s="275">
        <v>14</v>
      </c>
      <c r="C452" s="275" t="s">
        <v>2528</v>
      </c>
      <c r="D452" s="275" t="s">
        <v>16673</v>
      </c>
      <c r="E452" s="275" t="s">
        <v>15553</v>
      </c>
      <c r="F452" s="275" t="s">
        <v>15053</v>
      </c>
      <c r="G452" s="275" t="s">
        <v>8975</v>
      </c>
      <c r="H452" s="275" t="s">
        <v>7838</v>
      </c>
      <c r="I452" s="324">
        <v>13029.69</v>
      </c>
      <c r="J452" s="324">
        <v>13029.69</v>
      </c>
      <c r="K452" s="289">
        <f t="shared" si="79"/>
        <v>0</v>
      </c>
      <c r="L452" s="289">
        <v>0</v>
      </c>
      <c r="M452" s="275" t="s">
        <v>16077</v>
      </c>
      <c r="N452" s="275" t="s">
        <v>7842</v>
      </c>
      <c r="O452" s="283">
        <v>1773421</v>
      </c>
      <c r="P452" s="283" t="s">
        <v>18230</v>
      </c>
      <c r="Q452" s="283" t="s">
        <v>18273</v>
      </c>
      <c r="R452" s="283" t="s">
        <v>2646</v>
      </c>
      <c r="S452" s="283" t="s">
        <v>18316</v>
      </c>
      <c r="T452" s="283" t="s">
        <v>18357</v>
      </c>
      <c r="U452" s="283" t="s">
        <v>18400</v>
      </c>
      <c r="V452" s="275"/>
      <c r="W452" s="348">
        <v>10514</v>
      </c>
      <c r="X452" s="348">
        <v>10514</v>
      </c>
      <c r="Y452" s="289">
        <v>0</v>
      </c>
      <c r="Z452" s="289">
        <v>0</v>
      </c>
      <c r="AA452" s="289">
        <v>0</v>
      </c>
      <c r="AB452" s="348">
        <v>9800</v>
      </c>
      <c r="AC452" s="283" t="s">
        <v>26</v>
      </c>
      <c r="AD452" s="348">
        <v>9800</v>
      </c>
      <c r="AE452" s="348">
        <v>0</v>
      </c>
      <c r="AF452" s="283" t="s">
        <v>27</v>
      </c>
      <c r="AG452" s="348">
        <v>0</v>
      </c>
      <c r="AH452" s="401" t="s">
        <v>2629</v>
      </c>
      <c r="AI452" s="401" t="s">
        <v>2630</v>
      </c>
      <c r="AJ452" s="297"/>
      <c r="AK452" s="283" t="s">
        <v>28</v>
      </c>
      <c r="AL452" s="283" t="s">
        <v>37</v>
      </c>
      <c r="AM452" s="283" t="s">
        <v>38</v>
      </c>
      <c r="AN452" s="283" t="s">
        <v>31</v>
      </c>
      <c r="AO452" s="283" t="s">
        <v>2632</v>
      </c>
      <c r="AP452" s="283" t="s">
        <v>139</v>
      </c>
      <c r="AQ452" s="283" t="s">
        <v>292</v>
      </c>
      <c r="AR452" s="283" t="s">
        <v>34</v>
      </c>
      <c r="AS452" s="403" t="s">
        <v>17262</v>
      </c>
      <c r="AT452" s="283" t="s">
        <v>15794</v>
      </c>
      <c r="AU452" s="283" t="s">
        <v>18428</v>
      </c>
      <c r="AV452" s="283" t="s">
        <v>13913</v>
      </c>
      <c r="AW452" s="348">
        <v>0</v>
      </c>
      <c r="AX452" s="283" t="s">
        <v>18439</v>
      </c>
      <c r="AY452" s="283" t="s">
        <v>18483</v>
      </c>
      <c r="AZ452" s="283" t="s">
        <v>18524</v>
      </c>
      <c r="BA452" s="283" t="s">
        <v>36</v>
      </c>
      <c r="BB452" s="348">
        <v>10514</v>
      </c>
      <c r="BC452" s="283" t="s">
        <v>18483</v>
      </c>
      <c r="BD452" s="283" t="s">
        <v>18428</v>
      </c>
      <c r="BE452" s="322">
        <f t="shared" si="77"/>
        <v>553</v>
      </c>
      <c r="BF452" s="323">
        <f t="shared" si="78"/>
        <v>18.433333333333334</v>
      </c>
    </row>
    <row r="453" spans="1:58" ht="15.75" customHeight="1" x14ac:dyDescent="0.25">
      <c r="A453" s="275" t="s">
        <v>12356</v>
      </c>
      <c r="B453" s="275">
        <v>14</v>
      </c>
      <c r="C453" s="275" t="s">
        <v>2528</v>
      </c>
      <c r="D453" s="275" t="s">
        <v>16673</v>
      </c>
      <c r="E453" s="275" t="s">
        <v>15553</v>
      </c>
      <c r="F453" s="275" t="s">
        <v>15064</v>
      </c>
      <c r="G453" s="275" t="s">
        <v>13987</v>
      </c>
      <c r="H453" s="275" t="s">
        <v>7838</v>
      </c>
      <c r="I453" s="324">
        <v>3890.85</v>
      </c>
      <c r="J453" s="324">
        <v>3890.85</v>
      </c>
      <c r="K453" s="289">
        <f t="shared" si="79"/>
        <v>0</v>
      </c>
      <c r="L453" s="289">
        <v>0</v>
      </c>
      <c r="M453" s="275" t="s">
        <v>16077</v>
      </c>
      <c r="N453" s="275" t="s">
        <v>7842</v>
      </c>
      <c r="O453" s="283">
        <v>1918690</v>
      </c>
      <c r="P453" s="283" t="s">
        <v>18231</v>
      </c>
      <c r="Q453" s="283" t="s">
        <v>18274</v>
      </c>
      <c r="R453" s="283" t="s">
        <v>2646</v>
      </c>
      <c r="S453" s="283" t="s">
        <v>18317</v>
      </c>
      <c r="T453" s="283" t="s">
        <v>18358</v>
      </c>
      <c r="U453" s="283" t="s">
        <v>11053</v>
      </c>
      <c r="V453" s="275"/>
      <c r="W453" s="348">
        <v>18981.95</v>
      </c>
      <c r="X453" s="348">
        <v>21105</v>
      </c>
      <c r="Y453" s="289">
        <v>0</v>
      </c>
      <c r="Z453" s="289">
        <v>0</v>
      </c>
      <c r="AA453" s="289">
        <v>0</v>
      </c>
      <c r="AB453" s="348">
        <v>3668.81</v>
      </c>
      <c r="AC453" s="283" t="s">
        <v>26</v>
      </c>
      <c r="AD453" s="348">
        <v>3668.81</v>
      </c>
      <c r="AE453" s="348">
        <v>0</v>
      </c>
      <c r="AF453" s="283" t="s">
        <v>50</v>
      </c>
      <c r="AG453" s="348">
        <v>0</v>
      </c>
      <c r="AH453" s="401" t="s">
        <v>2629</v>
      </c>
      <c r="AI453" s="401" t="s">
        <v>2630</v>
      </c>
      <c r="AJ453" s="297"/>
      <c r="AK453" s="283" t="s">
        <v>28</v>
      </c>
      <c r="AL453" s="283" t="s">
        <v>37</v>
      </c>
      <c r="AM453" s="283" t="s">
        <v>276</v>
      </c>
      <c r="AN453" s="283" t="s">
        <v>31</v>
      </c>
      <c r="AO453" s="283" t="s">
        <v>2632</v>
      </c>
      <c r="AP453" s="283" t="s">
        <v>139</v>
      </c>
      <c r="AQ453" s="283" t="s">
        <v>7701</v>
      </c>
      <c r="AR453" s="283" t="s">
        <v>34</v>
      </c>
      <c r="AS453" s="403" t="s">
        <v>17262</v>
      </c>
      <c r="AT453" s="283" t="s">
        <v>15794</v>
      </c>
      <c r="AU453" s="283" t="s">
        <v>18427</v>
      </c>
      <c r="AV453" s="283" t="s">
        <v>13913</v>
      </c>
      <c r="AW453" s="348">
        <v>0</v>
      </c>
      <c r="AX453" s="283" t="s">
        <v>18440</v>
      </c>
      <c r="AY453" s="283" t="s">
        <v>18484</v>
      </c>
      <c r="AZ453" s="283" t="s">
        <v>18525</v>
      </c>
      <c r="BA453" s="283" t="s">
        <v>36</v>
      </c>
      <c r="BB453" s="348">
        <v>18981.95</v>
      </c>
      <c r="BC453" s="283" t="s">
        <v>18484</v>
      </c>
      <c r="BD453" s="283" t="s">
        <v>18427</v>
      </c>
      <c r="BE453" s="322">
        <f t="shared" si="77"/>
        <v>322</v>
      </c>
      <c r="BF453" s="323">
        <f t="shared" si="78"/>
        <v>10.733333333333333</v>
      </c>
    </row>
    <row r="454" spans="1:58" ht="15.75" customHeight="1" x14ac:dyDescent="0.25">
      <c r="A454" s="275" t="s">
        <v>12356</v>
      </c>
      <c r="B454" s="275">
        <v>14</v>
      </c>
      <c r="C454" s="275" t="s">
        <v>2528</v>
      </c>
      <c r="D454" s="275" t="s">
        <v>2531</v>
      </c>
      <c r="E454" s="355" t="s">
        <v>15559</v>
      </c>
      <c r="F454" s="275" t="s">
        <v>15053</v>
      </c>
      <c r="G454" s="275" t="s">
        <v>15058</v>
      </c>
      <c r="H454" s="275" t="s">
        <v>7456</v>
      </c>
      <c r="I454" s="368">
        <v>6244.88</v>
      </c>
      <c r="J454" s="324">
        <v>0</v>
      </c>
      <c r="K454" s="289">
        <f t="shared" si="79"/>
        <v>6244.88</v>
      </c>
      <c r="L454" s="289">
        <v>0</v>
      </c>
      <c r="M454" s="275"/>
      <c r="N454" s="275" t="s">
        <v>7842</v>
      </c>
      <c r="O454" s="283">
        <v>1488062</v>
      </c>
      <c r="P454" s="283" t="s">
        <v>18232</v>
      </c>
      <c r="Q454" s="283" t="s">
        <v>18275</v>
      </c>
      <c r="R454" s="283" t="s">
        <v>2646</v>
      </c>
      <c r="S454" s="283">
        <v>1490320</v>
      </c>
      <c r="T454" s="283" t="s">
        <v>18359</v>
      </c>
      <c r="U454" s="283" t="s">
        <v>18401</v>
      </c>
      <c r="V454" s="275"/>
      <c r="W454" s="348">
        <v>7500</v>
      </c>
      <c r="X454" s="348">
        <v>7500</v>
      </c>
      <c r="Y454" s="289">
        <v>0</v>
      </c>
      <c r="Z454" s="289">
        <v>0</v>
      </c>
      <c r="AA454" s="289">
        <v>0</v>
      </c>
      <c r="AB454" s="348">
        <v>7500</v>
      </c>
      <c r="AC454" s="283" t="s">
        <v>50</v>
      </c>
      <c r="AD454" s="348">
        <v>3750</v>
      </c>
      <c r="AE454" s="348">
        <v>0</v>
      </c>
      <c r="AF454" s="283" t="s">
        <v>27</v>
      </c>
      <c r="AG454" s="348">
        <v>0</v>
      </c>
      <c r="AH454" s="401" t="s">
        <v>2629</v>
      </c>
      <c r="AI454" s="401" t="s">
        <v>2630</v>
      </c>
      <c r="AJ454" s="297"/>
      <c r="AK454" s="283" t="s">
        <v>28</v>
      </c>
      <c r="AL454" s="283" t="s">
        <v>37</v>
      </c>
      <c r="AM454" s="283" t="s">
        <v>151</v>
      </c>
      <c r="AN454" s="283" t="s">
        <v>31</v>
      </c>
      <c r="AO454" s="283" t="s">
        <v>2634</v>
      </c>
      <c r="AP454" s="283" t="s">
        <v>32</v>
      </c>
      <c r="AQ454" s="283" t="s">
        <v>837</v>
      </c>
      <c r="AR454" s="283" t="s">
        <v>34</v>
      </c>
      <c r="AS454" s="403" t="s">
        <v>17262</v>
      </c>
      <c r="AT454" s="283" t="s">
        <v>15794</v>
      </c>
      <c r="AU454" s="283" t="s">
        <v>18428</v>
      </c>
      <c r="AV454" s="283" t="s">
        <v>13535</v>
      </c>
      <c r="AW454" s="348">
        <v>0</v>
      </c>
      <c r="AX454" s="283" t="s">
        <v>18441</v>
      </c>
      <c r="AY454" s="283" t="s">
        <v>18485</v>
      </c>
      <c r="AZ454" s="283" t="s">
        <v>18526</v>
      </c>
      <c r="BA454" s="283" t="s">
        <v>36</v>
      </c>
      <c r="BB454" s="348">
        <v>7500</v>
      </c>
      <c r="BC454" s="283" t="s">
        <v>18485</v>
      </c>
      <c r="BD454" s="283" t="s">
        <v>18428</v>
      </c>
      <c r="BE454" s="322">
        <f t="shared" si="77"/>
        <v>1107</v>
      </c>
      <c r="BF454" s="323">
        <f t="shared" si="78"/>
        <v>36.9</v>
      </c>
    </row>
    <row r="455" spans="1:58" ht="15.75" customHeight="1" x14ac:dyDescent="0.25">
      <c r="A455" s="275" t="s">
        <v>12356</v>
      </c>
      <c r="B455" s="275">
        <v>14</v>
      </c>
      <c r="C455" s="275" t="s">
        <v>2528</v>
      </c>
      <c r="D455" s="275" t="s">
        <v>2531</v>
      </c>
      <c r="E455" s="275" t="s">
        <v>18812</v>
      </c>
      <c r="F455" s="275" t="s">
        <v>15053</v>
      </c>
      <c r="G455" s="275" t="s">
        <v>8711</v>
      </c>
      <c r="H455" s="275" t="s">
        <v>2509</v>
      </c>
      <c r="I455" s="324">
        <v>24201.58</v>
      </c>
      <c r="J455" s="324">
        <v>16900</v>
      </c>
      <c r="K455" s="289">
        <f t="shared" si="79"/>
        <v>7301.5800000000017</v>
      </c>
      <c r="L455" s="289">
        <v>0</v>
      </c>
      <c r="M455" s="275" t="s">
        <v>16077</v>
      </c>
      <c r="N455" s="275" t="s">
        <v>7842</v>
      </c>
      <c r="O455" s="283">
        <v>1920542</v>
      </c>
      <c r="P455" s="283" t="s">
        <v>18233</v>
      </c>
      <c r="Q455" s="283" t="s">
        <v>18276</v>
      </c>
      <c r="R455" s="283" t="s">
        <v>2646</v>
      </c>
      <c r="S455" s="283" t="s">
        <v>18318</v>
      </c>
      <c r="T455" s="283" t="s">
        <v>18360</v>
      </c>
      <c r="U455" s="283" t="s">
        <v>18402</v>
      </c>
      <c r="V455" s="275"/>
      <c r="W455" s="348">
        <v>207306</v>
      </c>
      <c r="X455" s="348">
        <v>207306</v>
      </c>
      <c r="Y455" s="289">
        <v>0</v>
      </c>
      <c r="Z455" s="289">
        <v>0</v>
      </c>
      <c r="AA455" s="289">
        <v>0</v>
      </c>
      <c r="AB455" s="348">
        <v>20933.560000000001</v>
      </c>
      <c r="AC455" s="283" t="s">
        <v>26</v>
      </c>
      <c r="AD455" s="348">
        <v>20933.560000000001</v>
      </c>
      <c r="AE455" s="348">
        <v>0</v>
      </c>
      <c r="AF455" s="283" t="s">
        <v>27</v>
      </c>
      <c r="AG455" s="348">
        <v>0</v>
      </c>
      <c r="AH455" s="401" t="s">
        <v>2629</v>
      </c>
      <c r="AI455" s="401" t="s">
        <v>2630</v>
      </c>
      <c r="AJ455" s="297"/>
      <c r="AK455" s="283" t="s">
        <v>28</v>
      </c>
      <c r="AL455" s="283" t="s">
        <v>37</v>
      </c>
      <c r="AM455" s="283" t="s">
        <v>151</v>
      </c>
      <c r="AN455" s="283" t="s">
        <v>45</v>
      </c>
      <c r="AO455" s="283" t="s">
        <v>2632</v>
      </c>
      <c r="AP455" s="283" t="s">
        <v>131</v>
      </c>
      <c r="AQ455" s="283" t="s">
        <v>150</v>
      </c>
      <c r="AR455" s="283" t="s">
        <v>34</v>
      </c>
      <c r="AS455" s="403" t="s">
        <v>17262</v>
      </c>
      <c r="AT455" s="283" t="s">
        <v>15794</v>
      </c>
      <c r="AU455" s="283" t="s">
        <v>18427</v>
      </c>
      <c r="AV455" s="283" t="s">
        <v>2637</v>
      </c>
      <c r="AW455" s="348">
        <v>0</v>
      </c>
      <c r="AX455" s="283" t="s">
        <v>18442</v>
      </c>
      <c r="AY455" s="283" t="s">
        <v>17970</v>
      </c>
      <c r="AZ455" s="283" t="s">
        <v>18527</v>
      </c>
      <c r="BA455" s="283" t="s">
        <v>36</v>
      </c>
      <c r="BB455" s="348">
        <v>207306</v>
      </c>
      <c r="BC455" s="283" t="s">
        <v>17970</v>
      </c>
      <c r="BD455" s="283" t="s">
        <v>18427</v>
      </c>
      <c r="BE455" s="322">
        <f t="shared" si="77"/>
        <v>357</v>
      </c>
      <c r="BF455" s="323">
        <f t="shared" si="78"/>
        <v>11.9</v>
      </c>
    </row>
    <row r="456" spans="1:58" ht="15.75" customHeight="1" x14ac:dyDescent="0.25">
      <c r="A456" s="275" t="s">
        <v>12356</v>
      </c>
      <c r="B456" s="275">
        <v>14</v>
      </c>
      <c r="C456" s="275" t="s">
        <v>2528</v>
      </c>
      <c r="D456" s="275" t="s">
        <v>2531</v>
      </c>
      <c r="E456" s="275" t="s">
        <v>15553</v>
      </c>
      <c r="F456" s="275" t="s">
        <v>15064</v>
      </c>
      <c r="G456" s="275" t="s">
        <v>13987</v>
      </c>
      <c r="H456" s="275" t="s">
        <v>7838</v>
      </c>
      <c r="I456" s="324">
        <v>1457.33</v>
      </c>
      <c r="J456" s="324">
        <v>1457.33</v>
      </c>
      <c r="K456" s="289">
        <f t="shared" si="79"/>
        <v>0</v>
      </c>
      <c r="L456" s="289">
        <v>0</v>
      </c>
      <c r="M456" s="275" t="s">
        <v>16077</v>
      </c>
      <c r="N456" s="275" t="s">
        <v>7842</v>
      </c>
      <c r="O456" s="283">
        <v>1916964</v>
      </c>
      <c r="P456" s="283" t="s">
        <v>18234</v>
      </c>
      <c r="Q456" s="283" t="s">
        <v>18277</v>
      </c>
      <c r="R456" s="283" t="s">
        <v>2646</v>
      </c>
      <c r="S456" s="283" t="s">
        <v>18319</v>
      </c>
      <c r="T456" s="283" t="s">
        <v>18361</v>
      </c>
      <c r="U456" s="283" t="s">
        <v>18403</v>
      </c>
      <c r="V456" s="275"/>
      <c r="W456" s="348">
        <v>13075.81</v>
      </c>
      <c r="X456" s="348">
        <v>15570</v>
      </c>
      <c r="Y456" s="289">
        <v>0</v>
      </c>
      <c r="Z456" s="289">
        <v>0</v>
      </c>
      <c r="AA456" s="289">
        <v>0</v>
      </c>
      <c r="AB456" s="348">
        <v>1334.05</v>
      </c>
      <c r="AC456" s="283" t="s">
        <v>26</v>
      </c>
      <c r="AD456" s="348">
        <v>1334.05</v>
      </c>
      <c r="AE456" s="348">
        <v>0</v>
      </c>
      <c r="AF456" s="283" t="s">
        <v>50</v>
      </c>
      <c r="AG456" s="348">
        <v>0</v>
      </c>
      <c r="AH456" s="401" t="s">
        <v>2629</v>
      </c>
      <c r="AI456" s="401" t="s">
        <v>2630</v>
      </c>
      <c r="AJ456" s="297"/>
      <c r="AK456" s="283" t="s">
        <v>28</v>
      </c>
      <c r="AL456" s="283" t="s">
        <v>37</v>
      </c>
      <c r="AM456" s="283" t="s">
        <v>151</v>
      </c>
      <c r="AN456" s="283" t="s">
        <v>197</v>
      </c>
      <c r="AO456" s="283" t="s">
        <v>2632</v>
      </c>
      <c r="AP456" s="283" t="s">
        <v>131</v>
      </c>
      <c r="AQ456" s="283" t="s">
        <v>6496</v>
      </c>
      <c r="AR456" s="283" t="s">
        <v>34</v>
      </c>
      <c r="AS456" s="403" t="s">
        <v>17262</v>
      </c>
      <c r="AT456" s="283" t="s">
        <v>15794</v>
      </c>
      <c r="AU456" s="283" t="s">
        <v>18427</v>
      </c>
      <c r="AV456" s="283" t="s">
        <v>13913</v>
      </c>
      <c r="AW456" s="348">
        <v>0</v>
      </c>
      <c r="AX456" s="283" t="s">
        <v>18443</v>
      </c>
      <c r="AY456" s="283" t="s">
        <v>18486</v>
      </c>
      <c r="AZ456" s="283" t="s">
        <v>18528</v>
      </c>
      <c r="BA456" s="283" t="s">
        <v>36</v>
      </c>
      <c r="BB456" s="348">
        <v>13075.81</v>
      </c>
      <c r="BC456" s="283" t="s">
        <v>18486</v>
      </c>
      <c r="BD456" s="283" t="s">
        <v>18427</v>
      </c>
      <c r="BE456" s="322">
        <f t="shared" si="77"/>
        <v>338</v>
      </c>
      <c r="BF456" s="323">
        <f t="shared" si="78"/>
        <v>11.266666666666667</v>
      </c>
    </row>
    <row r="457" spans="1:58" ht="15.75" customHeight="1" x14ac:dyDescent="0.25">
      <c r="A457" s="275" t="s">
        <v>12356</v>
      </c>
      <c r="B457" s="275">
        <v>93</v>
      </c>
      <c r="C457" s="275" t="s">
        <v>2527</v>
      </c>
      <c r="D457" s="275" t="s">
        <v>2530</v>
      </c>
      <c r="E457" s="275" t="s">
        <v>10541</v>
      </c>
      <c r="F457" s="275" t="s">
        <v>15053</v>
      </c>
      <c r="G457" s="275" t="s">
        <v>15558</v>
      </c>
      <c r="H457" s="275" t="s">
        <v>7456</v>
      </c>
      <c r="I457" s="402">
        <v>18051.13</v>
      </c>
      <c r="J457" s="324">
        <v>0</v>
      </c>
      <c r="K457" s="289">
        <f t="shared" si="79"/>
        <v>18051.13</v>
      </c>
      <c r="L457" s="289">
        <v>0</v>
      </c>
      <c r="M457" s="275"/>
      <c r="N457" s="275" t="s">
        <v>7842</v>
      </c>
      <c r="O457" s="283">
        <v>1394150</v>
      </c>
      <c r="P457" s="283" t="s">
        <v>18235</v>
      </c>
      <c r="Q457" s="283" t="s">
        <v>18278</v>
      </c>
      <c r="R457" s="283" t="s">
        <v>2622</v>
      </c>
      <c r="S457" s="283" t="s">
        <v>18320</v>
      </c>
      <c r="T457" s="283" t="s">
        <v>18362</v>
      </c>
      <c r="U457" s="283" t="s">
        <v>18404</v>
      </c>
      <c r="V457" s="275"/>
      <c r="W457" s="348">
        <v>18961</v>
      </c>
      <c r="X457" s="348">
        <v>18961</v>
      </c>
      <c r="Y457" s="289">
        <v>0</v>
      </c>
      <c r="Z457" s="289">
        <v>0</v>
      </c>
      <c r="AA457" s="289">
        <v>0</v>
      </c>
      <c r="AB457" s="348">
        <v>18961</v>
      </c>
      <c r="AC457" s="283" t="s">
        <v>50</v>
      </c>
      <c r="AD457" s="348">
        <v>9480.5</v>
      </c>
      <c r="AE457" s="348">
        <v>0</v>
      </c>
      <c r="AF457" s="283" t="s">
        <v>27</v>
      </c>
      <c r="AG457" s="348">
        <v>0</v>
      </c>
      <c r="AH457" s="401" t="s">
        <v>2629</v>
      </c>
      <c r="AI457" s="401" t="s">
        <v>2630</v>
      </c>
      <c r="AJ457" s="297"/>
      <c r="AK457" s="283" t="s">
        <v>28</v>
      </c>
      <c r="AL457" s="283" t="s">
        <v>14227</v>
      </c>
      <c r="AM457" s="283" t="s">
        <v>136</v>
      </c>
      <c r="AN457" s="283" t="s">
        <v>31</v>
      </c>
      <c r="AO457" s="283" t="s">
        <v>2634</v>
      </c>
      <c r="AP457" s="283" t="s">
        <v>32</v>
      </c>
      <c r="AQ457" s="283" t="s">
        <v>285</v>
      </c>
      <c r="AR457" s="283" t="s">
        <v>34</v>
      </c>
      <c r="AS457" s="403" t="s">
        <v>17262</v>
      </c>
      <c r="AT457" s="283" t="s">
        <v>15794</v>
      </c>
      <c r="AU457" s="283" t="s">
        <v>18428</v>
      </c>
      <c r="AV457" s="283" t="s">
        <v>14196</v>
      </c>
      <c r="AW457" s="348">
        <v>0</v>
      </c>
      <c r="AX457" s="283" t="s">
        <v>18444</v>
      </c>
      <c r="AY457" s="283" t="s">
        <v>18487</v>
      </c>
      <c r="AZ457" s="283" t="s">
        <v>18529</v>
      </c>
      <c r="BA457" s="283" t="s">
        <v>36</v>
      </c>
      <c r="BB457" s="348">
        <v>18961</v>
      </c>
      <c r="BC457" s="283" t="s">
        <v>18487</v>
      </c>
      <c r="BD457" s="283" t="s">
        <v>18428</v>
      </c>
      <c r="BE457" s="322">
        <f t="shared" si="77"/>
        <v>1390</v>
      </c>
      <c r="BF457" s="323">
        <f t="shared" si="78"/>
        <v>46.333333333333336</v>
      </c>
    </row>
    <row r="458" spans="1:58" ht="15.75" customHeight="1" x14ac:dyDescent="0.25">
      <c r="A458" s="275" t="s">
        <v>12356</v>
      </c>
      <c r="B458" s="275">
        <v>93</v>
      </c>
      <c r="C458" s="275" t="s">
        <v>2527</v>
      </c>
      <c r="D458" s="275" t="s">
        <v>2530</v>
      </c>
      <c r="E458" s="275" t="s">
        <v>15057</v>
      </c>
      <c r="F458" s="275" t="s">
        <v>8718</v>
      </c>
      <c r="G458" s="275" t="s">
        <v>8718</v>
      </c>
      <c r="H458" s="275" t="s">
        <v>7839</v>
      </c>
      <c r="I458" s="324">
        <v>31970.03</v>
      </c>
      <c r="J458" s="324">
        <v>31970.03</v>
      </c>
      <c r="K458" s="289">
        <f t="shared" si="79"/>
        <v>0</v>
      </c>
      <c r="L458" s="289">
        <v>3197</v>
      </c>
      <c r="M458" s="275" t="s">
        <v>16067</v>
      </c>
      <c r="N458" s="275" t="s">
        <v>7842</v>
      </c>
      <c r="O458" s="283">
        <v>1920061</v>
      </c>
      <c r="P458" s="283" t="s">
        <v>18236</v>
      </c>
      <c r="Q458" s="283" t="s">
        <v>18279</v>
      </c>
      <c r="R458" s="283" t="s">
        <v>2622</v>
      </c>
      <c r="S458" s="283" t="s">
        <v>18321</v>
      </c>
      <c r="T458" s="283" t="s">
        <v>18363</v>
      </c>
      <c r="U458" s="283" t="s">
        <v>18405</v>
      </c>
      <c r="V458" s="275"/>
      <c r="W458" s="348">
        <v>50520</v>
      </c>
      <c r="X458" s="348">
        <v>50520</v>
      </c>
      <c r="Y458" s="289">
        <v>0</v>
      </c>
      <c r="Z458" s="289">
        <v>0</v>
      </c>
      <c r="AA458" s="289">
        <v>0</v>
      </c>
      <c r="AB458" s="348">
        <v>25260</v>
      </c>
      <c r="AC458" s="283" t="s">
        <v>26</v>
      </c>
      <c r="AD458" s="348">
        <v>25260</v>
      </c>
      <c r="AE458" s="348">
        <v>0</v>
      </c>
      <c r="AF458" s="283" t="s">
        <v>27</v>
      </c>
      <c r="AG458" s="348">
        <v>0</v>
      </c>
      <c r="AH458" s="401" t="s">
        <v>2629</v>
      </c>
      <c r="AI458" s="401" t="s">
        <v>2630</v>
      </c>
      <c r="AJ458" s="297"/>
      <c r="AK458" s="283" t="s">
        <v>28</v>
      </c>
      <c r="AL458" s="283" t="s">
        <v>44</v>
      </c>
      <c r="AM458" s="283" t="s">
        <v>14774</v>
      </c>
      <c r="AN458" s="283" t="s">
        <v>31</v>
      </c>
      <c r="AO458" s="283" t="s">
        <v>2634</v>
      </c>
      <c r="AP458" s="283" t="s">
        <v>32</v>
      </c>
      <c r="AQ458" s="283" t="s">
        <v>7343</v>
      </c>
      <c r="AR458" s="283" t="s">
        <v>34</v>
      </c>
      <c r="AS458" s="403" t="s">
        <v>17262</v>
      </c>
      <c r="AT458" s="283" t="s">
        <v>15794</v>
      </c>
      <c r="AU458" s="283" t="s">
        <v>18429</v>
      </c>
      <c r="AV458" s="283" t="s">
        <v>13912</v>
      </c>
      <c r="AW458" s="348">
        <v>0</v>
      </c>
      <c r="AX458" s="283" t="s">
        <v>18445</v>
      </c>
      <c r="AY458" s="283" t="s">
        <v>18488</v>
      </c>
      <c r="AZ458" s="283" t="s">
        <v>18530</v>
      </c>
      <c r="BA458" s="283" t="s">
        <v>36</v>
      </c>
      <c r="BB458" s="348">
        <v>50520</v>
      </c>
      <c r="BC458" s="283" t="s">
        <v>18488</v>
      </c>
      <c r="BD458" s="283" t="s">
        <v>18429</v>
      </c>
      <c r="BE458" s="322">
        <f t="shared" si="77"/>
        <v>327</v>
      </c>
      <c r="BF458" s="323">
        <f t="shared" si="78"/>
        <v>10.9</v>
      </c>
    </row>
    <row r="459" spans="1:58" ht="15.75" customHeight="1" x14ac:dyDescent="0.25">
      <c r="A459" s="275" t="s">
        <v>12356</v>
      </c>
      <c r="B459" s="275">
        <v>93</v>
      </c>
      <c r="C459" s="275" t="s">
        <v>2527</v>
      </c>
      <c r="D459" s="275" t="s">
        <v>2536</v>
      </c>
      <c r="E459" s="275" t="s">
        <v>16678</v>
      </c>
      <c r="F459" s="275" t="s">
        <v>15053</v>
      </c>
      <c r="G459" s="275" t="s">
        <v>8975</v>
      </c>
      <c r="H459" s="275" t="s">
        <v>7456</v>
      </c>
      <c r="I459" s="217">
        <v>36301.589999999997</v>
      </c>
      <c r="J459" s="324">
        <v>0</v>
      </c>
      <c r="K459" s="289">
        <f t="shared" si="79"/>
        <v>36301.589999999997</v>
      </c>
      <c r="L459" s="289">
        <v>0</v>
      </c>
      <c r="M459" s="275"/>
      <c r="N459" s="275" t="s">
        <v>7842</v>
      </c>
      <c r="O459" s="283">
        <v>2002418</v>
      </c>
      <c r="P459" s="283" t="s">
        <v>18237</v>
      </c>
      <c r="Q459" s="283" t="s">
        <v>18280</v>
      </c>
      <c r="R459" s="283" t="s">
        <v>2622</v>
      </c>
      <c r="S459" s="283" t="s">
        <v>18322</v>
      </c>
      <c r="T459" s="283" t="s">
        <v>18364</v>
      </c>
      <c r="U459" s="283" t="s">
        <v>18406</v>
      </c>
      <c r="V459" s="275"/>
      <c r="W459" s="348">
        <v>60000</v>
      </c>
      <c r="X459" s="348">
        <v>60000</v>
      </c>
      <c r="Y459" s="289">
        <v>0</v>
      </c>
      <c r="Z459" s="289">
        <v>0</v>
      </c>
      <c r="AA459" s="289">
        <v>0</v>
      </c>
      <c r="AB459" s="348">
        <v>60000</v>
      </c>
      <c r="AC459" s="283" t="s">
        <v>50</v>
      </c>
      <c r="AD459" s="348">
        <v>30000</v>
      </c>
      <c r="AE459" s="348">
        <v>0</v>
      </c>
      <c r="AF459" s="283" t="s">
        <v>27</v>
      </c>
      <c r="AG459" s="348">
        <v>0</v>
      </c>
      <c r="AH459" s="401" t="s">
        <v>2629</v>
      </c>
      <c r="AI459" s="401" t="s">
        <v>2630</v>
      </c>
      <c r="AJ459" s="297"/>
      <c r="AK459" s="283" t="s">
        <v>28</v>
      </c>
      <c r="AL459" s="283" t="s">
        <v>44</v>
      </c>
      <c r="AM459" s="283" t="s">
        <v>14774</v>
      </c>
      <c r="AN459" s="283" t="s">
        <v>31</v>
      </c>
      <c r="AO459" s="283" t="s">
        <v>2634</v>
      </c>
      <c r="AP459" s="283" t="s">
        <v>32</v>
      </c>
      <c r="AQ459" s="283" t="s">
        <v>2746</v>
      </c>
      <c r="AR459" s="283" t="s">
        <v>34</v>
      </c>
      <c r="AS459" s="403" t="s">
        <v>17262</v>
      </c>
      <c r="AT459" s="283" t="s">
        <v>15794</v>
      </c>
      <c r="AU459" s="283" t="s">
        <v>18429</v>
      </c>
      <c r="AV459" s="283" t="s">
        <v>13916</v>
      </c>
      <c r="AW459" s="348">
        <v>0</v>
      </c>
      <c r="AX459" s="283" t="s">
        <v>18446</v>
      </c>
      <c r="AY459" s="283" t="s">
        <v>18489</v>
      </c>
      <c r="AZ459" s="283" t="s">
        <v>18531</v>
      </c>
      <c r="BA459" s="283" t="s">
        <v>36</v>
      </c>
      <c r="BB459" s="348">
        <v>60000</v>
      </c>
      <c r="BC459" s="283" t="s">
        <v>18489</v>
      </c>
      <c r="BD459" s="283" t="s">
        <v>18429</v>
      </c>
      <c r="BE459" s="322">
        <f t="shared" si="77"/>
        <v>260</v>
      </c>
      <c r="BF459" s="323">
        <f t="shared" si="78"/>
        <v>8.6666666666666661</v>
      </c>
    </row>
    <row r="460" spans="1:58" ht="15.75" customHeight="1" x14ac:dyDescent="0.25">
      <c r="A460" s="275" t="s">
        <v>12356</v>
      </c>
      <c r="B460" s="275">
        <v>82</v>
      </c>
      <c r="C460" s="275" t="s">
        <v>2527</v>
      </c>
      <c r="D460" s="275" t="s">
        <v>2530</v>
      </c>
      <c r="E460" s="275" t="s">
        <v>8717</v>
      </c>
      <c r="F460" s="275" t="s">
        <v>15053</v>
      </c>
      <c r="G460" s="275" t="s">
        <v>15059</v>
      </c>
      <c r="H460" s="275" t="s">
        <v>7456</v>
      </c>
      <c r="I460" s="217">
        <v>21576.65</v>
      </c>
      <c r="J460" s="324">
        <v>0</v>
      </c>
      <c r="K460" s="289">
        <f t="shared" ref="K460" si="80">I460-J460</f>
        <v>21576.65</v>
      </c>
      <c r="L460" s="289">
        <v>0</v>
      </c>
      <c r="M460" s="275"/>
      <c r="N460" s="275" t="s">
        <v>7842</v>
      </c>
      <c r="O460" s="283">
        <v>1901472</v>
      </c>
      <c r="P460" s="283" t="s">
        <v>18238</v>
      </c>
      <c r="Q460" s="283" t="s">
        <v>18281</v>
      </c>
      <c r="R460" s="283" t="s">
        <v>2622</v>
      </c>
      <c r="S460" s="283" t="s">
        <v>18323</v>
      </c>
      <c r="T460" s="283" t="s">
        <v>18365</v>
      </c>
      <c r="U460" s="283" t="s">
        <v>12021</v>
      </c>
      <c r="V460" s="275"/>
      <c r="W460" s="348">
        <v>34369</v>
      </c>
      <c r="X460" s="348">
        <v>34369</v>
      </c>
      <c r="Y460" s="289">
        <v>0</v>
      </c>
      <c r="Z460" s="289">
        <v>0</v>
      </c>
      <c r="AA460" s="289">
        <v>0</v>
      </c>
      <c r="AB460" s="348">
        <v>34369</v>
      </c>
      <c r="AC460" s="283" t="s">
        <v>50</v>
      </c>
      <c r="AD460" s="348">
        <v>17184.5</v>
      </c>
      <c r="AE460" s="348">
        <v>0</v>
      </c>
      <c r="AF460" s="283" t="s">
        <v>50</v>
      </c>
      <c r="AG460" s="348">
        <v>0</v>
      </c>
      <c r="AH460" s="401" t="s">
        <v>2629</v>
      </c>
      <c r="AI460" s="401" t="s">
        <v>2630</v>
      </c>
      <c r="AJ460" s="297"/>
      <c r="AK460" s="283" t="s">
        <v>28</v>
      </c>
      <c r="AL460" s="283" t="s">
        <v>44</v>
      </c>
      <c r="AM460" s="283" t="s">
        <v>14774</v>
      </c>
      <c r="AN460" s="283" t="s">
        <v>197</v>
      </c>
      <c r="AO460" s="283" t="s">
        <v>2634</v>
      </c>
      <c r="AP460" s="283" t="s">
        <v>32</v>
      </c>
      <c r="AQ460" s="283" t="s">
        <v>616</v>
      </c>
      <c r="AR460" s="283" t="s">
        <v>34</v>
      </c>
      <c r="AS460" s="403" t="s">
        <v>17262</v>
      </c>
      <c r="AT460" s="283" t="s">
        <v>15794</v>
      </c>
      <c r="AU460" s="283" t="s">
        <v>18430</v>
      </c>
      <c r="AV460" s="283" t="s">
        <v>13535</v>
      </c>
      <c r="AW460" s="348">
        <v>0</v>
      </c>
      <c r="AX460" s="283" t="s">
        <v>18447</v>
      </c>
      <c r="AY460" s="283" t="s">
        <v>18490</v>
      </c>
      <c r="AZ460" s="283" t="s">
        <v>18532</v>
      </c>
      <c r="BA460" s="283" t="s">
        <v>36</v>
      </c>
      <c r="BB460" s="348">
        <v>34369</v>
      </c>
      <c r="BC460" s="283" t="s">
        <v>18490</v>
      </c>
      <c r="BD460" s="283" t="s">
        <v>18430</v>
      </c>
      <c r="BE460" s="322">
        <f t="shared" si="77"/>
        <v>342</v>
      </c>
      <c r="BF460" s="323">
        <f t="shared" si="78"/>
        <v>11.4</v>
      </c>
    </row>
    <row r="461" spans="1:58" ht="15.75" customHeight="1" x14ac:dyDescent="0.25">
      <c r="A461" s="275" t="s">
        <v>12356</v>
      </c>
      <c r="B461" s="275">
        <v>93</v>
      </c>
      <c r="C461" s="275" t="s">
        <v>2527</v>
      </c>
      <c r="D461" s="275" t="s">
        <v>2529</v>
      </c>
      <c r="E461" s="275" t="s">
        <v>16678</v>
      </c>
      <c r="F461" s="275" t="s">
        <v>15053</v>
      </c>
      <c r="G461" s="275" t="s">
        <v>15060</v>
      </c>
      <c r="H461" s="275" t="s">
        <v>7838</v>
      </c>
      <c r="I461" s="324">
        <v>14286.44</v>
      </c>
      <c r="J461" s="324">
        <v>14286.44</v>
      </c>
      <c r="K461" s="289">
        <f t="shared" si="79"/>
        <v>0</v>
      </c>
      <c r="L461" s="289">
        <v>1428.64</v>
      </c>
      <c r="M461" s="275" t="s">
        <v>16067</v>
      </c>
      <c r="N461" s="275" t="s">
        <v>9686</v>
      </c>
      <c r="O461" s="283">
        <v>479998</v>
      </c>
      <c r="P461" s="283" t="s">
        <v>18239</v>
      </c>
      <c r="Q461" s="283" t="s">
        <v>18282</v>
      </c>
      <c r="R461" s="283" t="s">
        <v>2622</v>
      </c>
      <c r="S461" s="283">
        <v>9301023</v>
      </c>
      <c r="T461" s="283" t="s">
        <v>18366</v>
      </c>
      <c r="U461" s="283" t="s">
        <v>18407</v>
      </c>
      <c r="V461" s="275"/>
      <c r="W461" s="348">
        <v>21087.64</v>
      </c>
      <c r="X461" s="348">
        <v>21087.64</v>
      </c>
      <c r="Y461" s="289">
        <v>0</v>
      </c>
      <c r="Z461" s="289">
        <v>0</v>
      </c>
      <c r="AA461" s="289">
        <v>0</v>
      </c>
      <c r="AB461" s="348">
        <v>21087.64</v>
      </c>
      <c r="AC461" s="283" t="s">
        <v>26</v>
      </c>
      <c r="AD461" s="348">
        <v>21087.64</v>
      </c>
      <c r="AE461" s="348">
        <v>200</v>
      </c>
      <c r="AF461" s="283" t="s">
        <v>27</v>
      </c>
      <c r="AG461" s="348">
        <v>0</v>
      </c>
      <c r="AH461" s="401" t="s">
        <v>2624</v>
      </c>
      <c r="AI461" s="401" t="s">
        <v>2638</v>
      </c>
      <c r="AJ461" s="283" t="s">
        <v>2670</v>
      </c>
      <c r="AK461" s="283" t="s">
        <v>28</v>
      </c>
      <c r="AL461" s="283" t="s">
        <v>29</v>
      </c>
      <c r="AM461" s="283" t="s">
        <v>12630</v>
      </c>
      <c r="AN461" s="283" t="s">
        <v>45</v>
      </c>
      <c r="AO461" s="283" t="s">
        <v>2636</v>
      </c>
      <c r="AP461" s="283" t="s">
        <v>32</v>
      </c>
      <c r="AQ461" s="283" t="s">
        <v>97</v>
      </c>
      <c r="AR461" s="283" t="s">
        <v>34</v>
      </c>
      <c r="AS461" s="403" t="s">
        <v>17262</v>
      </c>
      <c r="AT461" s="283" t="s">
        <v>15794</v>
      </c>
      <c r="AU461" s="283" t="s">
        <v>18429</v>
      </c>
      <c r="AV461" s="283" t="s">
        <v>13910</v>
      </c>
      <c r="AW461" s="348">
        <v>0</v>
      </c>
      <c r="AX461" s="283" t="s">
        <v>18448</v>
      </c>
      <c r="AY461" s="283" t="s">
        <v>18491</v>
      </c>
      <c r="AZ461" s="283" t="s">
        <v>18533</v>
      </c>
      <c r="BA461" s="283" t="s">
        <v>36</v>
      </c>
      <c r="BB461" s="348">
        <v>21087.64</v>
      </c>
      <c r="BC461" s="283" t="s">
        <v>18491</v>
      </c>
      <c r="BD461" s="283" t="s">
        <v>18429</v>
      </c>
      <c r="BE461" s="322">
        <f t="shared" si="77"/>
        <v>3974</v>
      </c>
      <c r="BF461" s="323">
        <f t="shared" si="78"/>
        <v>132.46666666666667</v>
      </c>
    </row>
    <row r="462" spans="1:58" ht="15.75" customHeight="1" x14ac:dyDescent="0.25">
      <c r="A462" s="275" t="s">
        <v>12356</v>
      </c>
      <c r="B462" s="275">
        <v>93</v>
      </c>
      <c r="C462" s="275" t="s">
        <v>2527</v>
      </c>
      <c r="D462" s="275" t="s">
        <v>2539</v>
      </c>
      <c r="E462" s="275" t="s">
        <v>8717</v>
      </c>
      <c r="F462" s="275" t="s">
        <v>15053</v>
      </c>
      <c r="G462" s="275" t="s">
        <v>15059</v>
      </c>
      <c r="H462" s="275" t="s">
        <v>7839</v>
      </c>
      <c r="I462" s="324">
        <v>80164</v>
      </c>
      <c r="J462" s="324">
        <v>80164</v>
      </c>
      <c r="K462" s="289">
        <f t="shared" si="79"/>
        <v>0</v>
      </c>
      <c r="L462" s="289">
        <v>4586.8</v>
      </c>
      <c r="M462" s="275" t="s">
        <v>16070</v>
      </c>
      <c r="N462" s="275" t="s">
        <v>9686</v>
      </c>
      <c r="O462" s="283">
        <v>550337</v>
      </c>
      <c r="P462" s="283" t="s">
        <v>18240</v>
      </c>
      <c r="Q462" s="283" t="s">
        <v>18283</v>
      </c>
      <c r="R462" s="283" t="s">
        <v>2622</v>
      </c>
      <c r="S462" s="283" t="s">
        <v>18324</v>
      </c>
      <c r="T462" s="283" t="s">
        <v>18367</v>
      </c>
      <c r="U462" s="283" t="s">
        <v>18408</v>
      </c>
      <c r="V462" s="275"/>
      <c r="W462" s="348">
        <v>12815</v>
      </c>
      <c r="X462" s="348">
        <v>12815</v>
      </c>
      <c r="Y462" s="289">
        <v>0</v>
      </c>
      <c r="Z462" s="289">
        <v>0</v>
      </c>
      <c r="AA462" s="289">
        <v>0</v>
      </c>
      <c r="AB462" s="348">
        <v>12815</v>
      </c>
      <c r="AC462" s="283" t="s">
        <v>26</v>
      </c>
      <c r="AD462" s="348">
        <v>12815</v>
      </c>
      <c r="AE462" s="348">
        <v>35370.18</v>
      </c>
      <c r="AF462" s="283" t="s">
        <v>27</v>
      </c>
      <c r="AG462" s="348">
        <v>0</v>
      </c>
      <c r="AH462" s="401" t="s">
        <v>2624</v>
      </c>
      <c r="AI462" s="401" t="s">
        <v>2625</v>
      </c>
      <c r="AJ462" s="283" t="s">
        <v>2626</v>
      </c>
      <c r="AK462" s="283" t="s">
        <v>28</v>
      </c>
      <c r="AL462" s="283" t="s">
        <v>44</v>
      </c>
      <c r="AM462" s="283" t="s">
        <v>12630</v>
      </c>
      <c r="AN462" s="283" t="s">
        <v>45</v>
      </c>
      <c r="AO462" s="283" t="s">
        <v>2644</v>
      </c>
      <c r="AP462" s="283" t="s">
        <v>32</v>
      </c>
      <c r="AQ462" s="283" t="s">
        <v>4848</v>
      </c>
      <c r="AR462" s="283" t="s">
        <v>53</v>
      </c>
      <c r="AS462" s="403" t="s">
        <v>17262</v>
      </c>
      <c r="AT462" s="283" t="s">
        <v>15794</v>
      </c>
      <c r="AU462" s="283" t="s">
        <v>18430</v>
      </c>
      <c r="AV462" s="283" t="s">
        <v>13909</v>
      </c>
      <c r="AW462" s="348">
        <v>0</v>
      </c>
      <c r="AX462" s="283" t="s">
        <v>18449</v>
      </c>
      <c r="AY462" s="283" t="s">
        <v>18492</v>
      </c>
      <c r="AZ462" s="283" t="s">
        <v>18534</v>
      </c>
      <c r="BA462" s="283" t="s">
        <v>36</v>
      </c>
      <c r="BB462" s="348">
        <v>12815</v>
      </c>
      <c r="BC462" s="283" t="s">
        <v>18492</v>
      </c>
      <c r="BD462" s="283" t="s">
        <v>18430</v>
      </c>
      <c r="BE462" s="322">
        <f t="shared" si="77"/>
        <v>3229</v>
      </c>
      <c r="BF462" s="323">
        <f t="shared" si="78"/>
        <v>107.63333333333334</v>
      </c>
    </row>
    <row r="463" spans="1:58" ht="15.75" customHeight="1" x14ac:dyDescent="0.25">
      <c r="A463" s="275" t="s">
        <v>12356</v>
      </c>
      <c r="B463" s="275">
        <v>82</v>
      </c>
      <c r="C463" s="275" t="s">
        <v>2527</v>
      </c>
      <c r="D463" s="275" t="s">
        <v>14333</v>
      </c>
      <c r="E463" s="275" t="s">
        <v>8717</v>
      </c>
      <c r="F463" s="275" t="s">
        <v>15064</v>
      </c>
      <c r="G463" s="275" t="s">
        <v>13987</v>
      </c>
      <c r="H463" s="275" t="s">
        <v>7456</v>
      </c>
      <c r="I463" s="217">
        <v>87598.2</v>
      </c>
      <c r="J463" s="324">
        <v>0</v>
      </c>
      <c r="K463" s="289">
        <f t="shared" si="79"/>
        <v>87598.2</v>
      </c>
      <c r="L463" s="289">
        <v>0</v>
      </c>
      <c r="M463" s="275"/>
      <c r="N463" s="275" t="s">
        <v>9686</v>
      </c>
      <c r="O463" s="283">
        <v>1393545</v>
      </c>
      <c r="P463" s="283" t="s">
        <v>18241</v>
      </c>
      <c r="Q463" s="283" t="s">
        <v>18284</v>
      </c>
      <c r="R463" s="283" t="s">
        <v>2622</v>
      </c>
      <c r="S463" s="283" t="s">
        <v>18325</v>
      </c>
      <c r="T463" s="283" t="s">
        <v>18368</v>
      </c>
      <c r="U463" s="283" t="s">
        <v>18404</v>
      </c>
      <c r="V463" s="275"/>
      <c r="W463" s="348">
        <v>86000</v>
      </c>
      <c r="X463" s="348">
        <v>100000</v>
      </c>
      <c r="Y463" s="289">
        <v>0</v>
      </c>
      <c r="Z463" s="289">
        <v>0</v>
      </c>
      <c r="AA463" s="289">
        <v>0</v>
      </c>
      <c r="AB463" s="348">
        <v>86000</v>
      </c>
      <c r="AC463" s="283" t="s">
        <v>50</v>
      </c>
      <c r="AD463" s="348">
        <v>43000</v>
      </c>
      <c r="AE463" s="348">
        <v>0</v>
      </c>
      <c r="AF463" s="283" t="s">
        <v>50</v>
      </c>
      <c r="AG463" s="348">
        <v>0</v>
      </c>
      <c r="AH463" s="401" t="s">
        <v>2629</v>
      </c>
      <c r="AI463" s="401" t="s">
        <v>2630</v>
      </c>
      <c r="AJ463" s="297"/>
      <c r="AK463" s="283" t="s">
        <v>28</v>
      </c>
      <c r="AL463" s="283" t="s">
        <v>135</v>
      </c>
      <c r="AM463" s="283" t="s">
        <v>12630</v>
      </c>
      <c r="AN463" s="283" t="s">
        <v>31</v>
      </c>
      <c r="AO463" s="283" t="s">
        <v>2634</v>
      </c>
      <c r="AP463" s="283" t="s">
        <v>32</v>
      </c>
      <c r="AQ463" s="283" t="s">
        <v>336</v>
      </c>
      <c r="AR463" s="283" t="s">
        <v>34</v>
      </c>
      <c r="AS463" s="403" t="s">
        <v>17262</v>
      </c>
      <c r="AT463" s="283" t="s">
        <v>15794</v>
      </c>
      <c r="AU463" s="283" t="s">
        <v>18431</v>
      </c>
      <c r="AV463" s="283" t="s">
        <v>13535</v>
      </c>
      <c r="AW463" s="348">
        <v>0</v>
      </c>
      <c r="AX463" s="283" t="s">
        <v>18450</v>
      </c>
      <c r="AY463" s="283" t="s">
        <v>18493</v>
      </c>
      <c r="AZ463" s="283" t="s">
        <v>18535</v>
      </c>
      <c r="BA463" s="283" t="s">
        <v>36</v>
      </c>
      <c r="BB463" s="348">
        <v>86000</v>
      </c>
      <c r="BC463" s="283" t="s">
        <v>18493</v>
      </c>
      <c r="BD463" s="283" t="s">
        <v>18431</v>
      </c>
      <c r="BE463" s="322">
        <f t="shared" si="77"/>
        <v>2464</v>
      </c>
      <c r="BF463" s="323">
        <f t="shared" si="78"/>
        <v>82.13333333333334</v>
      </c>
    </row>
    <row r="464" spans="1:58" ht="15.75" customHeight="1" x14ac:dyDescent="0.25">
      <c r="A464" s="275" t="s">
        <v>12356</v>
      </c>
      <c r="B464" s="275">
        <v>93</v>
      </c>
      <c r="C464" s="275" t="s">
        <v>2527</v>
      </c>
      <c r="D464" s="275" t="s">
        <v>2530</v>
      </c>
      <c r="E464" s="275" t="s">
        <v>10541</v>
      </c>
      <c r="F464" s="275" t="s">
        <v>15053</v>
      </c>
      <c r="G464" s="275" t="s">
        <v>15558</v>
      </c>
      <c r="H464" s="275" t="s">
        <v>2509</v>
      </c>
      <c r="I464" s="324">
        <v>80752.490000000005</v>
      </c>
      <c r="J464" s="324">
        <v>75000</v>
      </c>
      <c r="K464" s="289">
        <f t="shared" si="79"/>
        <v>5752.4900000000052</v>
      </c>
      <c r="L464" s="289">
        <v>12913.38</v>
      </c>
      <c r="M464" s="275" t="s">
        <v>16070</v>
      </c>
      <c r="N464" s="275" t="s">
        <v>9686</v>
      </c>
      <c r="O464" s="283">
        <v>1181902</v>
      </c>
      <c r="P464" s="283" t="s">
        <v>18242</v>
      </c>
      <c r="Q464" s="283" t="s">
        <v>18285</v>
      </c>
      <c r="R464" s="283" t="s">
        <v>2622</v>
      </c>
      <c r="S464" s="283" t="s">
        <v>18326</v>
      </c>
      <c r="T464" s="283" t="s">
        <v>18369</v>
      </c>
      <c r="U464" s="283" t="s">
        <v>18409</v>
      </c>
      <c r="V464" s="275"/>
      <c r="W464" s="348">
        <v>31207</v>
      </c>
      <c r="X464" s="348">
        <v>31207</v>
      </c>
      <c r="Y464" s="289">
        <v>0</v>
      </c>
      <c r="Z464" s="289">
        <v>0</v>
      </c>
      <c r="AA464" s="289">
        <v>0</v>
      </c>
      <c r="AB464" s="348">
        <v>31207</v>
      </c>
      <c r="AC464" s="283" t="s">
        <v>50</v>
      </c>
      <c r="AD464" s="348">
        <v>15603.5</v>
      </c>
      <c r="AE464" s="348">
        <v>0</v>
      </c>
      <c r="AF464" s="283" t="s">
        <v>27</v>
      </c>
      <c r="AG464" s="348">
        <v>0</v>
      </c>
      <c r="AH464" s="401" t="s">
        <v>2629</v>
      </c>
      <c r="AI464" s="401" t="s">
        <v>2630</v>
      </c>
      <c r="AJ464" s="297"/>
      <c r="AK464" s="283" t="s">
        <v>28</v>
      </c>
      <c r="AL464" s="283" t="s">
        <v>135</v>
      </c>
      <c r="AM464" s="283" t="s">
        <v>276</v>
      </c>
      <c r="AN464" s="283" t="s">
        <v>45</v>
      </c>
      <c r="AO464" s="283" t="s">
        <v>2634</v>
      </c>
      <c r="AP464" s="283" t="s">
        <v>32</v>
      </c>
      <c r="AQ464" s="283" t="s">
        <v>449</v>
      </c>
      <c r="AR464" s="283" t="s">
        <v>34</v>
      </c>
      <c r="AS464" s="403" t="s">
        <v>17262</v>
      </c>
      <c r="AT464" s="283" t="s">
        <v>15794</v>
      </c>
      <c r="AU464" s="283" t="s">
        <v>18431</v>
      </c>
      <c r="AV464" s="283" t="s">
        <v>2637</v>
      </c>
      <c r="AW464" s="348">
        <v>0</v>
      </c>
      <c r="AX464" s="283" t="s">
        <v>18451</v>
      </c>
      <c r="AY464" s="283" t="s">
        <v>18494</v>
      </c>
      <c r="AZ464" s="283" t="s">
        <v>18536</v>
      </c>
      <c r="BA464" s="283" t="s">
        <v>36</v>
      </c>
      <c r="BB464" s="348">
        <v>31207</v>
      </c>
      <c r="BC464" s="283" t="s">
        <v>18494</v>
      </c>
      <c r="BD464" s="283" t="s">
        <v>18431</v>
      </c>
      <c r="BE464" s="322">
        <f t="shared" si="77"/>
        <v>2165</v>
      </c>
      <c r="BF464" s="323">
        <f t="shared" si="78"/>
        <v>72.166666666666671</v>
      </c>
    </row>
    <row r="465" spans="1:58" ht="15.75" customHeight="1" x14ac:dyDescent="0.25">
      <c r="A465" s="275" t="s">
        <v>12356</v>
      </c>
      <c r="B465" s="275">
        <v>93</v>
      </c>
      <c r="C465" s="275" t="s">
        <v>2527</v>
      </c>
      <c r="D465" s="275" t="s">
        <v>11928</v>
      </c>
      <c r="E465" s="275" t="s">
        <v>16678</v>
      </c>
      <c r="F465" s="275" t="s">
        <v>15053</v>
      </c>
      <c r="G465" s="275" t="s">
        <v>8711</v>
      </c>
      <c r="H465" s="275" t="s">
        <v>7456</v>
      </c>
      <c r="I465" s="217">
        <v>45805.17</v>
      </c>
      <c r="J465" s="324">
        <v>0</v>
      </c>
      <c r="K465" s="289">
        <f t="shared" si="79"/>
        <v>45805.17</v>
      </c>
      <c r="L465" s="289">
        <v>0</v>
      </c>
      <c r="M465" s="275"/>
      <c r="N465" s="275" t="s">
        <v>7842</v>
      </c>
      <c r="O465" s="283">
        <v>1858883</v>
      </c>
      <c r="P465" s="283" t="s">
        <v>18243</v>
      </c>
      <c r="Q465" s="283" t="s">
        <v>18286</v>
      </c>
      <c r="R465" s="283" t="s">
        <v>2622</v>
      </c>
      <c r="S465" s="283" t="s">
        <v>18327</v>
      </c>
      <c r="T465" s="283" t="s">
        <v>18370</v>
      </c>
      <c r="U465" s="283" t="s">
        <v>18410</v>
      </c>
      <c r="V465" s="275"/>
      <c r="W465" s="348">
        <v>60000</v>
      </c>
      <c r="X465" s="348">
        <v>60000</v>
      </c>
      <c r="Y465" s="289">
        <v>0</v>
      </c>
      <c r="Z465" s="289">
        <v>0</v>
      </c>
      <c r="AA465" s="289">
        <v>0</v>
      </c>
      <c r="AB465" s="348">
        <v>60000</v>
      </c>
      <c r="AC465" s="283" t="s">
        <v>50</v>
      </c>
      <c r="AD465" s="348">
        <v>30000</v>
      </c>
      <c r="AE465" s="348">
        <v>0</v>
      </c>
      <c r="AF465" s="283" t="s">
        <v>50</v>
      </c>
      <c r="AG465" s="348">
        <v>0</v>
      </c>
      <c r="AH465" s="401" t="s">
        <v>2629</v>
      </c>
      <c r="AI465" s="401" t="s">
        <v>2630</v>
      </c>
      <c r="AJ465" s="297"/>
      <c r="AK465" s="283" t="s">
        <v>28</v>
      </c>
      <c r="AL465" s="283" t="s">
        <v>135</v>
      </c>
      <c r="AM465" s="283" t="s">
        <v>12630</v>
      </c>
      <c r="AN465" s="283" t="s">
        <v>31</v>
      </c>
      <c r="AO465" s="283" t="s">
        <v>2636</v>
      </c>
      <c r="AP465" s="283" t="s">
        <v>32</v>
      </c>
      <c r="AQ465" s="283" t="s">
        <v>97</v>
      </c>
      <c r="AR465" s="283" t="s">
        <v>34</v>
      </c>
      <c r="AS465" s="403" t="s">
        <v>17262</v>
      </c>
      <c r="AT465" s="283" t="s">
        <v>15794</v>
      </c>
      <c r="AU465" s="283" t="s">
        <v>18430</v>
      </c>
      <c r="AV465" s="283" t="s">
        <v>13535</v>
      </c>
      <c r="AW465" s="348">
        <v>0</v>
      </c>
      <c r="AX465" s="283" t="s">
        <v>18452</v>
      </c>
      <c r="AY465" s="283" t="s">
        <v>18495</v>
      </c>
      <c r="AZ465" s="283" t="s">
        <v>18537</v>
      </c>
      <c r="BA465" s="283" t="s">
        <v>36</v>
      </c>
      <c r="BB465" s="348">
        <v>60000</v>
      </c>
      <c r="BC465" s="283" t="s">
        <v>18495</v>
      </c>
      <c r="BD465" s="283" t="s">
        <v>18430</v>
      </c>
      <c r="BE465" s="322">
        <f t="shared" si="77"/>
        <v>418</v>
      </c>
      <c r="BF465" s="323">
        <f t="shared" si="78"/>
        <v>13.933333333333334</v>
      </c>
    </row>
    <row r="466" spans="1:58" ht="15.75" customHeight="1" x14ac:dyDescent="0.25">
      <c r="A466" s="275" t="s">
        <v>12356</v>
      </c>
      <c r="B466" s="275">
        <v>93</v>
      </c>
      <c r="C466" s="275" t="s">
        <v>2527</v>
      </c>
      <c r="D466" s="275" t="s">
        <v>18565</v>
      </c>
      <c r="E466" s="275" t="s">
        <v>16678</v>
      </c>
      <c r="F466" s="275" t="s">
        <v>15053</v>
      </c>
      <c r="G466" s="275" t="s">
        <v>8975</v>
      </c>
      <c r="H466" s="275" t="s">
        <v>7838</v>
      </c>
      <c r="I466" s="324">
        <v>38803.29</v>
      </c>
      <c r="J466" s="324">
        <v>38803.29</v>
      </c>
      <c r="K466" s="289">
        <f t="shared" si="79"/>
        <v>0</v>
      </c>
      <c r="L466" s="289">
        <v>6000</v>
      </c>
      <c r="M466" s="275" t="s">
        <v>16066</v>
      </c>
      <c r="N466" s="275" t="s">
        <v>7842</v>
      </c>
      <c r="O466" s="283">
        <v>1728034</v>
      </c>
      <c r="P466" s="283" t="s">
        <v>18244</v>
      </c>
      <c r="Q466" s="283" t="s">
        <v>18287</v>
      </c>
      <c r="R466" s="283" t="s">
        <v>2622</v>
      </c>
      <c r="S466" s="283" t="s">
        <v>18328</v>
      </c>
      <c r="T466" s="283" t="s">
        <v>18371</v>
      </c>
      <c r="U466" s="283" t="s">
        <v>18411</v>
      </c>
      <c r="V466" s="275"/>
      <c r="W466" s="348">
        <v>30000</v>
      </c>
      <c r="X466" s="348">
        <v>30000</v>
      </c>
      <c r="Y466" s="289">
        <v>0</v>
      </c>
      <c r="Z466" s="289">
        <v>0</v>
      </c>
      <c r="AA466" s="289">
        <v>0</v>
      </c>
      <c r="AB466" s="348">
        <v>30000</v>
      </c>
      <c r="AC466" s="283" t="s">
        <v>26</v>
      </c>
      <c r="AD466" s="348">
        <v>30000</v>
      </c>
      <c r="AE466" s="348">
        <v>0</v>
      </c>
      <c r="AF466" s="283" t="s">
        <v>50</v>
      </c>
      <c r="AG466" s="348">
        <v>0</v>
      </c>
      <c r="AH466" s="401" t="s">
        <v>2629</v>
      </c>
      <c r="AI466" s="401" t="s">
        <v>2630</v>
      </c>
      <c r="AJ466" s="297"/>
      <c r="AK466" s="283" t="s">
        <v>28</v>
      </c>
      <c r="AL466" s="283" t="s">
        <v>135</v>
      </c>
      <c r="AM466" s="283" t="s">
        <v>12630</v>
      </c>
      <c r="AN466" s="283" t="s">
        <v>31</v>
      </c>
      <c r="AO466" s="283" t="s">
        <v>2641</v>
      </c>
      <c r="AP466" s="283" t="s">
        <v>32</v>
      </c>
      <c r="AQ466" s="283" t="s">
        <v>772</v>
      </c>
      <c r="AR466" s="283" t="s">
        <v>53</v>
      </c>
      <c r="AS466" s="403" t="s">
        <v>17262</v>
      </c>
      <c r="AT466" s="283" t="s">
        <v>15794</v>
      </c>
      <c r="AU466" s="283" t="s">
        <v>18430</v>
      </c>
      <c r="AV466" s="283" t="s">
        <v>13913</v>
      </c>
      <c r="AW466" s="348">
        <v>0</v>
      </c>
      <c r="AX466" s="283" t="s">
        <v>18453</v>
      </c>
      <c r="AY466" s="283" t="s">
        <v>18496</v>
      </c>
      <c r="AZ466" s="283" t="s">
        <v>18538</v>
      </c>
      <c r="BA466" s="283" t="s">
        <v>36</v>
      </c>
      <c r="BB466" s="348">
        <v>30000</v>
      </c>
      <c r="BC466" s="283" t="s">
        <v>18496</v>
      </c>
      <c r="BD466" s="283" t="s">
        <v>18430</v>
      </c>
      <c r="BE466" s="322">
        <f t="shared" si="77"/>
        <v>641</v>
      </c>
      <c r="BF466" s="323">
        <f t="shared" si="78"/>
        <v>21.366666666666667</v>
      </c>
    </row>
    <row r="467" spans="1:58" ht="15.75" customHeight="1" x14ac:dyDescent="0.25">
      <c r="A467" s="275" t="s">
        <v>12356</v>
      </c>
      <c r="B467" s="275">
        <v>82</v>
      </c>
      <c r="C467" s="275" t="s">
        <v>2527</v>
      </c>
      <c r="D467" s="275" t="s">
        <v>17699</v>
      </c>
      <c r="E467" s="275" t="s">
        <v>8717</v>
      </c>
      <c r="F467" s="275" t="s">
        <v>15064</v>
      </c>
      <c r="G467" s="275" t="s">
        <v>13987</v>
      </c>
      <c r="H467" s="275" t="s">
        <v>7838</v>
      </c>
      <c r="I467" s="324">
        <v>48070.36</v>
      </c>
      <c r="J467" s="324">
        <v>48070.36</v>
      </c>
      <c r="K467" s="289">
        <f t="shared" si="79"/>
        <v>0</v>
      </c>
      <c r="L467" s="289">
        <v>0</v>
      </c>
      <c r="M467" s="275" t="s">
        <v>16077</v>
      </c>
      <c r="N467" s="275" t="s">
        <v>9686</v>
      </c>
      <c r="O467" s="283">
        <v>468652</v>
      </c>
      <c r="P467" s="283" t="s">
        <v>18245</v>
      </c>
      <c r="Q467" s="283" t="s">
        <v>18288</v>
      </c>
      <c r="R467" s="283" t="s">
        <v>2622</v>
      </c>
      <c r="S467" s="283" t="s">
        <v>18329</v>
      </c>
      <c r="T467" s="283" t="s">
        <v>18372</v>
      </c>
      <c r="U467" s="283" t="s">
        <v>18412</v>
      </c>
      <c r="V467" s="275"/>
      <c r="W467" s="348">
        <v>20473.830000000002</v>
      </c>
      <c r="X467" s="348">
        <v>25000</v>
      </c>
      <c r="Y467" s="289">
        <v>0</v>
      </c>
      <c r="Z467" s="289">
        <v>0</v>
      </c>
      <c r="AA467" s="289">
        <v>0</v>
      </c>
      <c r="AB467" s="348">
        <v>20473.830000000002</v>
      </c>
      <c r="AC467" s="283" t="s">
        <v>26</v>
      </c>
      <c r="AD467" s="348">
        <v>20473.830000000002</v>
      </c>
      <c r="AE467" s="348">
        <v>2050</v>
      </c>
      <c r="AF467" s="283" t="s">
        <v>27</v>
      </c>
      <c r="AG467" s="348">
        <v>0</v>
      </c>
      <c r="AH467" s="401" t="s">
        <v>2624</v>
      </c>
      <c r="AI467" s="401" t="s">
        <v>2638</v>
      </c>
      <c r="AJ467" s="283" t="s">
        <v>2670</v>
      </c>
      <c r="AK467" s="283" t="s">
        <v>28</v>
      </c>
      <c r="AL467" s="283" t="s">
        <v>135</v>
      </c>
      <c r="AM467" s="283" t="s">
        <v>61</v>
      </c>
      <c r="AN467" s="283" t="s">
        <v>45</v>
      </c>
      <c r="AO467" s="283" t="s">
        <v>8815</v>
      </c>
      <c r="AP467" s="283" t="s">
        <v>32</v>
      </c>
      <c r="AQ467" s="283" t="s">
        <v>525</v>
      </c>
      <c r="AR467" s="283" t="s">
        <v>34</v>
      </c>
      <c r="AS467" s="403" t="s">
        <v>17262</v>
      </c>
      <c r="AT467" s="283" t="s">
        <v>15794</v>
      </c>
      <c r="AU467" s="283" t="s">
        <v>18432</v>
      </c>
      <c r="AV467" s="283" t="s">
        <v>13910</v>
      </c>
      <c r="AW467" s="348">
        <v>0</v>
      </c>
      <c r="AX467" s="283" t="s">
        <v>18454</v>
      </c>
      <c r="AY467" s="283" t="s">
        <v>18497</v>
      </c>
      <c r="AZ467" s="283" t="s">
        <v>18539</v>
      </c>
      <c r="BA467" s="283" t="s">
        <v>36</v>
      </c>
      <c r="BB467" s="348">
        <v>20473.830000000002</v>
      </c>
      <c r="BC467" s="283" t="s">
        <v>18497</v>
      </c>
      <c r="BD467" s="283" t="s">
        <v>18432</v>
      </c>
      <c r="BE467" s="322">
        <f t="shared" si="77"/>
        <v>3782</v>
      </c>
      <c r="BF467" s="323">
        <f t="shared" si="78"/>
        <v>126.06666666666666</v>
      </c>
    </row>
    <row r="468" spans="1:58" ht="15.75" customHeight="1" x14ac:dyDescent="0.25">
      <c r="A468" s="275" t="s">
        <v>12356</v>
      </c>
      <c r="B468" s="275">
        <v>82</v>
      </c>
      <c r="C468" s="275" t="s">
        <v>2527</v>
      </c>
      <c r="D468" s="275" t="s">
        <v>2537</v>
      </c>
      <c r="E468" s="275" t="s">
        <v>16074</v>
      </c>
      <c r="F468" s="275" t="s">
        <v>15064</v>
      </c>
      <c r="G468" s="275" t="s">
        <v>13987</v>
      </c>
      <c r="H468" s="275" t="s">
        <v>7839</v>
      </c>
      <c r="I468" s="324">
        <v>2474</v>
      </c>
      <c r="J468" s="324">
        <v>2474</v>
      </c>
      <c r="K468" s="289">
        <f t="shared" si="79"/>
        <v>0</v>
      </c>
      <c r="L468" s="289">
        <v>0</v>
      </c>
      <c r="M468" s="275" t="s">
        <v>16077</v>
      </c>
      <c r="N468" s="275" t="s">
        <v>7842</v>
      </c>
      <c r="O468" s="283">
        <v>1565209</v>
      </c>
      <c r="P468" s="283" t="s">
        <v>18246</v>
      </c>
      <c r="Q468" s="283" t="s">
        <v>18289</v>
      </c>
      <c r="R468" s="283" t="s">
        <v>2622</v>
      </c>
      <c r="S468" s="283" t="s">
        <v>18330</v>
      </c>
      <c r="T468" s="283" t="s">
        <v>18373</v>
      </c>
      <c r="U468" s="283" t="s">
        <v>18413</v>
      </c>
      <c r="V468" s="275"/>
      <c r="W468" s="348">
        <v>2000</v>
      </c>
      <c r="X468" s="348">
        <v>3000</v>
      </c>
      <c r="Y468" s="289">
        <v>0</v>
      </c>
      <c r="Z468" s="289">
        <v>0</v>
      </c>
      <c r="AA468" s="289">
        <v>0</v>
      </c>
      <c r="AB468" s="348">
        <v>2000</v>
      </c>
      <c r="AC468" s="283" t="s">
        <v>26</v>
      </c>
      <c r="AD468" s="348">
        <v>2000</v>
      </c>
      <c r="AE468" s="348">
        <v>0</v>
      </c>
      <c r="AF468" s="283" t="s">
        <v>27</v>
      </c>
      <c r="AG468" s="348">
        <v>0</v>
      </c>
      <c r="AH468" s="401" t="s">
        <v>2629</v>
      </c>
      <c r="AI468" s="401" t="s">
        <v>2630</v>
      </c>
      <c r="AJ468" s="297"/>
      <c r="AK468" s="283" t="s">
        <v>28</v>
      </c>
      <c r="AL468" s="283" t="s">
        <v>135</v>
      </c>
      <c r="AM468" s="283" t="s">
        <v>276</v>
      </c>
      <c r="AN468" s="283" t="s">
        <v>31</v>
      </c>
      <c r="AO468" s="283" t="s">
        <v>2632</v>
      </c>
      <c r="AP468" s="283" t="s">
        <v>131</v>
      </c>
      <c r="AQ468" s="283" t="s">
        <v>54</v>
      </c>
      <c r="AR468" s="283" t="s">
        <v>55</v>
      </c>
      <c r="AS468" s="403" t="s">
        <v>17262</v>
      </c>
      <c r="AT468" s="283" t="s">
        <v>15794</v>
      </c>
      <c r="AU468" s="283" t="s">
        <v>18429</v>
      </c>
      <c r="AV468" s="283" t="s">
        <v>13914</v>
      </c>
      <c r="AW468" s="348">
        <v>0</v>
      </c>
      <c r="AX468" s="283" t="s">
        <v>18455</v>
      </c>
      <c r="AY468" s="283" t="s">
        <v>13498</v>
      </c>
      <c r="AZ468" s="283" t="s">
        <v>18540</v>
      </c>
      <c r="BA468" s="283" t="s">
        <v>36</v>
      </c>
      <c r="BB468" s="348">
        <v>2000</v>
      </c>
      <c r="BC468" s="283" t="s">
        <v>13498</v>
      </c>
      <c r="BD468" s="283" t="s">
        <v>18429</v>
      </c>
      <c r="BE468" s="322">
        <f t="shared" si="77"/>
        <v>945</v>
      </c>
      <c r="BF468" s="323">
        <f t="shared" si="78"/>
        <v>31.5</v>
      </c>
    </row>
    <row r="469" spans="1:58" ht="15.75" customHeight="1" x14ac:dyDescent="0.25">
      <c r="A469" s="275" t="s">
        <v>12356</v>
      </c>
      <c r="B469" s="275">
        <v>93</v>
      </c>
      <c r="C469" s="275" t="s">
        <v>2527</v>
      </c>
      <c r="D469" s="275" t="s">
        <v>18218</v>
      </c>
      <c r="E469" s="275" t="s">
        <v>16678</v>
      </c>
      <c r="F469" s="275" t="s">
        <v>15053</v>
      </c>
      <c r="G469" s="275" t="s">
        <v>8975</v>
      </c>
      <c r="H469" s="275" t="s">
        <v>7839</v>
      </c>
      <c r="I469" s="324">
        <v>14767.76</v>
      </c>
      <c r="J469" s="324">
        <v>14767.76</v>
      </c>
      <c r="K469" s="289">
        <f t="shared" si="79"/>
        <v>0</v>
      </c>
      <c r="L469" s="289">
        <v>1582.26</v>
      </c>
      <c r="M469" s="275" t="s">
        <v>16070</v>
      </c>
      <c r="N469" s="275" t="s">
        <v>7842</v>
      </c>
      <c r="O469" s="283">
        <v>1727883</v>
      </c>
      <c r="P469" s="283" t="s">
        <v>18247</v>
      </c>
      <c r="Q469" s="283" t="s">
        <v>18290</v>
      </c>
      <c r="R469" s="283" t="s">
        <v>2622</v>
      </c>
      <c r="S469" s="283" t="s">
        <v>18331</v>
      </c>
      <c r="T469" s="283" t="s">
        <v>18374</v>
      </c>
      <c r="U469" s="283" t="s">
        <v>18414</v>
      </c>
      <c r="V469" s="275"/>
      <c r="W469" s="348">
        <v>13242</v>
      </c>
      <c r="X469" s="348">
        <v>63242</v>
      </c>
      <c r="Y469" s="289">
        <v>0</v>
      </c>
      <c r="Z469" s="289">
        <v>0</v>
      </c>
      <c r="AA469" s="289">
        <v>0</v>
      </c>
      <c r="AB469" s="348">
        <v>13242</v>
      </c>
      <c r="AC469" s="283" t="s">
        <v>26</v>
      </c>
      <c r="AD469" s="348">
        <v>13242</v>
      </c>
      <c r="AE469" s="348">
        <v>0</v>
      </c>
      <c r="AF469" s="283" t="s">
        <v>27</v>
      </c>
      <c r="AG469" s="348">
        <v>0</v>
      </c>
      <c r="AH469" s="401" t="s">
        <v>2629</v>
      </c>
      <c r="AI469" s="401" t="s">
        <v>2625</v>
      </c>
      <c r="AJ469" s="283" t="s">
        <v>2626</v>
      </c>
      <c r="AK469" s="283" t="s">
        <v>28</v>
      </c>
      <c r="AL469" s="283" t="s">
        <v>135</v>
      </c>
      <c r="AM469" s="283" t="s">
        <v>12630</v>
      </c>
      <c r="AN469" s="283" t="s">
        <v>31</v>
      </c>
      <c r="AO469" s="283" t="s">
        <v>2634</v>
      </c>
      <c r="AP469" s="283" t="s">
        <v>32</v>
      </c>
      <c r="AQ469" s="283" t="s">
        <v>18426</v>
      </c>
      <c r="AR469" s="283" t="s">
        <v>84</v>
      </c>
      <c r="AS469" s="403" t="s">
        <v>85</v>
      </c>
      <c r="AT469" s="283" t="s">
        <v>15794</v>
      </c>
      <c r="AU469" s="283" t="s">
        <v>18429</v>
      </c>
      <c r="AV469" s="283" t="s">
        <v>13912</v>
      </c>
      <c r="AW469" s="348">
        <v>0</v>
      </c>
      <c r="AX469" s="283" t="s">
        <v>18456</v>
      </c>
      <c r="AY469" s="283" t="s">
        <v>18498</v>
      </c>
      <c r="AZ469" s="283" t="s">
        <v>18541</v>
      </c>
      <c r="BA469" s="283" t="s">
        <v>36</v>
      </c>
      <c r="BB469" s="348">
        <v>13242</v>
      </c>
      <c r="BC469" s="283" t="s">
        <v>18498</v>
      </c>
      <c r="BD469" s="283" t="s">
        <v>18429</v>
      </c>
      <c r="BE469" s="322">
        <f t="shared" si="77"/>
        <v>651</v>
      </c>
      <c r="BF469" s="323">
        <f t="shared" si="78"/>
        <v>21.7</v>
      </c>
    </row>
    <row r="470" spans="1:58" ht="15.75" customHeight="1" x14ac:dyDescent="0.25">
      <c r="A470" s="275" t="s">
        <v>12356</v>
      </c>
      <c r="B470" s="275">
        <v>93</v>
      </c>
      <c r="C470" s="275" t="s">
        <v>2527</v>
      </c>
      <c r="D470" s="275" t="s">
        <v>2577</v>
      </c>
      <c r="E470" s="275" t="s">
        <v>10541</v>
      </c>
      <c r="F470" s="275" t="s">
        <v>15053</v>
      </c>
      <c r="G470" s="275" t="s">
        <v>15558</v>
      </c>
      <c r="H470" s="275" t="s">
        <v>7456</v>
      </c>
      <c r="I470" s="217">
        <v>34437.46</v>
      </c>
      <c r="J470" s="324">
        <v>0</v>
      </c>
      <c r="K470" s="289">
        <f t="shared" si="79"/>
        <v>34437.46</v>
      </c>
      <c r="L470" s="289">
        <v>0</v>
      </c>
      <c r="M470" s="275"/>
      <c r="N470" s="275" t="s">
        <v>7842</v>
      </c>
      <c r="O470" s="283">
        <v>1509152</v>
      </c>
      <c r="P470" s="283" t="s">
        <v>18248</v>
      </c>
      <c r="Q470" s="283" t="s">
        <v>18291</v>
      </c>
      <c r="R470" s="283" t="s">
        <v>2622</v>
      </c>
      <c r="S470" s="283" t="s">
        <v>18332</v>
      </c>
      <c r="T470" s="283" t="s">
        <v>18375</v>
      </c>
      <c r="U470" s="283" t="s">
        <v>18415</v>
      </c>
      <c r="V470" s="275"/>
      <c r="W470" s="348">
        <v>42047</v>
      </c>
      <c r="X470" s="348">
        <v>42047</v>
      </c>
      <c r="Y470" s="289">
        <v>0</v>
      </c>
      <c r="Z470" s="289">
        <v>0</v>
      </c>
      <c r="AA470" s="289">
        <v>0</v>
      </c>
      <c r="AB470" s="348">
        <v>42047</v>
      </c>
      <c r="AC470" s="283" t="s">
        <v>50</v>
      </c>
      <c r="AD470" s="348">
        <v>21023.5</v>
      </c>
      <c r="AE470" s="348">
        <v>0</v>
      </c>
      <c r="AF470" s="283" t="s">
        <v>27</v>
      </c>
      <c r="AG470" s="348">
        <v>0</v>
      </c>
      <c r="AH470" s="401" t="s">
        <v>2629</v>
      </c>
      <c r="AI470" s="401" t="s">
        <v>2630</v>
      </c>
      <c r="AJ470" s="297"/>
      <c r="AK470" s="283" t="s">
        <v>28</v>
      </c>
      <c r="AL470" s="283" t="s">
        <v>135</v>
      </c>
      <c r="AM470" s="283" t="s">
        <v>12630</v>
      </c>
      <c r="AN470" s="283" t="s">
        <v>31</v>
      </c>
      <c r="AO470" s="283" t="s">
        <v>2634</v>
      </c>
      <c r="AP470" s="283" t="s">
        <v>32</v>
      </c>
      <c r="AQ470" s="283" t="s">
        <v>285</v>
      </c>
      <c r="AR470" s="283" t="s">
        <v>34</v>
      </c>
      <c r="AS470" s="403" t="s">
        <v>17262</v>
      </c>
      <c r="AT470" s="283" t="s">
        <v>15794</v>
      </c>
      <c r="AU470" s="283" t="s">
        <v>18428</v>
      </c>
      <c r="AV470" s="283" t="s">
        <v>13534</v>
      </c>
      <c r="AW470" s="348">
        <v>0</v>
      </c>
      <c r="AX470" s="283" t="s">
        <v>18457</v>
      </c>
      <c r="AY470" s="283" t="s">
        <v>18499</v>
      </c>
      <c r="AZ470" s="283" t="s">
        <v>18542</v>
      </c>
      <c r="BA470" s="283" t="s">
        <v>36</v>
      </c>
      <c r="BB470" s="348">
        <v>42047</v>
      </c>
      <c r="BC470" s="283" t="s">
        <v>18499</v>
      </c>
      <c r="BD470" s="283" t="s">
        <v>18428</v>
      </c>
      <c r="BE470" s="322">
        <f t="shared" si="77"/>
        <v>1058</v>
      </c>
      <c r="BF470" s="323">
        <f t="shared" si="78"/>
        <v>35.266666666666666</v>
      </c>
    </row>
    <row r="471" spans="1:58" ht="15.75" customHeight="1" x14ac:dyDescent="0.25">
      <c r="A471" s="275" t="s">
        <v>12356</v>
      </c>
      <c r="B471" s="275">
        <v>93</v>
      </c>
      <c r="C471" s="275" t="s">
        <v>2527</v>
      </c>
      <c r="D471" s="275" t="s">
        <v>2540</v>
      </c>
      <c r="E471" s="275" t="s">
        <v>15057</v>
      </c>
      <c r="F471" s="275" t="s">
        <v>15053</v>
      </c>
      <c r="G471" s="275" t="s">
        <v>8711</v>
      </c>
      <c r="H471" s="275" t="s">
        <v>7838</v>
      </c>
      <c r="I471" s="324">
        <v>25927.31</v>
      </c>
      <c r="J471" s="324">
        <v>25927.31</v>
      </c>
      <c r="K471" s="289">
        <f t="shared" si="79"/>
        <v>0</v>
      </c>
      <c r="L471" s="289">
        <v>3889.1</v>
      </c>
      <c r="M471" s="275" t="s">
        <v>16068</v>
      </c>
      <c r="N471" s="275" t="s">
        <v>7842</v>
      </c>
      <c r="O471" s="283">
        <v>1398572</v>
      </c>
      <c r="P471" s="283" t="s">
        <v>18249</v>
      </c>
      <c r="Q471" s="283" t="s">
        <v>18292</v>
      </c>
      <c r="R471" s="283" t="s">
        <v>2622</v>
      </c>
      <c r="S471" s="283" t="s">
        <v>18333</v>
      </c>
      <c r="T471" s="283" t="s">
        <v>18376</v>
      </c>
      <c r="U471" s="283" t="s">
        <v>18416</v>
      </c>
      <c r="V471" s="275"/>
      <c r="W471" s="348">
        <v>15000</v>
      </c>
      <c r="X471" s="348">
        <v>15000</v>
      </c>
      <c r="Y471" s="289">
        <v>0</v>
      </c>
      <c r="Z471" s="289">
        <v>0</v>
      </c>
      <c r="AA471" s="289">
        <v>0</v>
      </c>
      <c r="AB471" s="348">
        <v>15000</v>
      </c>
      <c r="AC471" s="283" t="s">
        <v>26</v>
      </c>
      <c r="AD471" s="348">
        <v>15000</v>
      </c>
      <c r="AE471" s="348">
        <v>0</v>
      </c>
      <c r="AF471" s="283" t="s">
        <v>27</v>
      </c>
      <c r="AG471" s="348">
        <v>0</v>
      </c>
      <c r="AH471" s="401" t="s">
        <v>2629</v>
      </c>
      <c r="AI471" s="401" t="s">
        <v>2625</v>
      </c>
      <c r="AJ471" s="283" t="s">
        <v>2626</v>
      </c>
      <c r="AK471" s="283" t="s">
        <v>28</v>
      </c>
      <c r="AL471" s="283" t="s">
        <v>135</v>
      </c>
      <c r="AM471" s="283" t="s">
        <v>12630</v>
      </c>
      <c r="AN471" s="283" t="s">
        <v>31</v>
      </c>
      <c r="AO471" s="283" t="s">
        <v>2641</v>
      </c>
      <c r="AP471" s="283" t="s">
        <v>32</v>
      </c>
      <c r="AQ471" s="283" t="s">
        <v>187</v>
      </c>
      <c r="AR471" s="283" t="s">
        <v>123</v>
      </c>
      <c r="AS471" s="403" t="s">
        <v>185</v>
      </c>
      <c r="AT471" s="283" t="s">
        <v>15794</v>
      </c>
      <c r="AU471" s="283" t="s">
        <v>18428</v>
      </c>
      <c r="AV471" s="283" t="s">
        <v>13915</v>
      </c>
      <c r="AW471" s="348">
        <v>0</v>
      </c>
      <c r="AX471" s="283" t="s">
        <v>18458</v>
      </c>
      <c r="AY471" s="283" t="s">
        <v>18500</v>
      </c>
      <c r="AZ471" s="283" t="s">
        <v>18543</v>
      </c>
      <c r="BA471" s="283" t="s">
        <v>36</v>
      </c>
      <c r="BB471" s="348">
        <v>15000</v>
      </c>
      <c r="BC471" s="283" t="s">
        <v>18500</v>
      </c>
      <c r="BD471" s="283" t="s">
        <v>18428</v>
      </c>
      <c r="BE471" s="322">
        <f t="shared" si="77"/>
        <v>1328</v>
      </c>
      <c r="BF471" s="323">
        <f t="shared" si="78"/>
        <v>44.266666666666666</v>
      </c>
    </row>
    <row r="472" spans="1:58" ht="15.75" customHeight="1" x14ac:dyDescent="0.25">
      <c r="A472" s="275" t="s">
        <v>12356</v>
      </c>
      <c r="B472" s="275">
        <v>82</v>
      </c>
      <c r="C472" s="275" t="s">
        <v>2527</v>
      </c>
      <c r="D472" s="275" t="s">
        <v>17701</v>
      </c>
      <c r="E472" s="275" t="s">
        <v>8717</v>
      </c>
      <c r="F472" s="275" t="s">
        <v>15064</v>
      </c>
      <c r="G472" s="275" t="s">
        <v>13987</v>
      </c>
      <c r="H472" s="275" t="s">
        <v>7456</v>
      </c>
      <c r="I472" s="217">
        <v>125297.71</v>
      </c>
      <c r="J472" s="324">
        <v>0</v>
      </c>
      <c r="K472" s="289">
        <f t="shared" si="79"/>
        <v>125297.71</v>
      </c>
      <c r="L472" s="289">
        <v>0</v>
      </c>
      <c r="M472" s="275"/>
      <c r="N472" s="275" t="s">
        <v>7842</v>
      </c>
      <c r="O472" s="283">
        <v>1510011</v>
      </c>
      <c r="P472" s="283" t="s">
        <v>18250</v>
      </c>
      <c r="Q472" s="283" t="s">
        <v>18293</v>
      </c>
      <c r="R472" s="283" t="s">
        <v>2622</v>
      </c>
      <c r="S472" s="283" t="s">
        <v>18334</v>
      </c>
      <c r="T472" s="283" t="s">
        <v>18377</v>
      </c>
      <c r="U472" s="283" t="s">
        <v>16449</v>
      </c>
      <c r="V472" s="275"/>
      <c r="W472" s="348">
        <v>142500</v>
      </c>
      <c r="X472" s="348">
        <v>300000</v>
      </c>
      <c r="Y472" s="289">
        <v>0</v>
      </c>
      <c r="Z472" s="289">
        <v>0</v>
      </c>
      <c r="AA472" s="289">
        <v>0</v>
      </c>
      <c r="AB472" s="348">
        <v>142500</v>
      </c>
      <c r="AC472" s="283" t="s">
        <v>50</v>
      </c>
      <c r="AD472" s="348">
        <v>71250</v>
      </c>
      <c r="AE472" s="348">
        <v>0</v>
      </c>
      <c r="AF472" s="283" t="s">
        <v>27</v>
      </c>
      <c r="AG472" s="348">
        <v>0</v>
      </c>
      <c r="AH472" s="401" t="s">
        <v>2629</v>
      </c>
      <c r="AI472" s="401" t="s">
        <v>2630</v>
      </c>
      <c r="AJ472" s="297"/>
      <c r="AK472" s="283" t="s">
        <v>28</v>
      </c>
      <c r="AL472" s="283" t="s">
        <v>14227</v>
      </c>
      <c r="AM472" s="283" t="s">
        <v>12630</v>
      </c>
      <c r="AN472" s="283" t="s">
        <v>45</v>
      </c>
      <c r="AO472" s="283" t="s">
        <v>2634</v>
      </c>
      <c r="AP472" s="283" t="s">
        <v>32</v>
      </c>
      <c r="AQ472" s="283" t="s">
        <v>12638</v>
      </c>
      <c r="AR472" s="283" t="s">
        <v>34</v>
      </c>
      <c r="AS472" s="403" t="s">
        <v>17262</v>
      </c>
      <c r="AT472" s="283" t="s">
        <v>15794</v>
      </c>
      <c r="AU472" s="283" t="s">
        <v>18428</v>
      </c>
      <c r="AV472" s="283" t="s">
        <v>13535</v>
      </c>
      <c r="AW472" s="348">
        <v>0</v>
      </c>
      <c r="AX472" s="283" t="s">
        <v>18459</v>
      </c>
      <c r="AY472" s="283" t="s">
        <v>18501</v>
      </c>
      <c r="AZ472" s="283" t="s">
        <v>18544</v>
      </c>
      <c r="BA472" s="283" t="s">
        <v>36</v>
      </c>
      <c r="BB472" s="348">
        <v>142500</v>
      </c>
      <c r="BC472" s="283" t="s">
        <v>18501</v>
      </c>
      <c r="BD472" s="283" t="s">
        <v>18428</v>
      </c>
      <c r="BE472" s="322">
        <f t="shared" si="77"/>
        <v>1097</v>
      </c>
      <c r="BF472" s="323">
        <f t="shared" si="78"/>
        <v>36.56666666666667</v>
      </c>
    </row>
    <row r="473" spans="1:58" ht="15.75" customHeight="1" x14ac:dyDescent="0.25">
      <c r="A473" s="275" t="s">
        <v>12356</v>
      </c>
      <c r="B473" s="275">
        <v>93</v>
      </c>
      <c r="C473" s="275" t="s">
        <v>2527</v>
      </c>
      <c r="D473" s="283" t="s">
        <v>18378</v>
      </c>
      <c r="E473" s="275" t="s">
        <v>10541</v>
      </c>
      <c r="F473" s="275" t="s">
        <v>8718</v>
      </c>
      <c r="G473" s="275" t="s">
        <v>8718</v>
      </c>
      <c r="H473" s="275" t="s">
        <v>7456</v>
      </c>
      <c r="I473" s="217">
        <v>22456.18</v>
      </c>
      <c r="J473" s="324">
        <v>0</v>
      </c>
      <c r="K473" s="289">
        <f t="shared" si="79"/>
        <v>22456.18</v>
      </c>
      <c r="L473" s="289">
        <v>0</v>
      </c>
      <c r="M473" s="275"/>
      <c r="N473" s="275" t="s">
        <v>7842</v>
      </c>
      <c r="O473" s="283">
        <v>1804513</v>
      </c>
      <c r="P473" s="283" t="s">
        <v>18251</v>
      </c>
      <c r="Q473" s="283" t="s">
        <v>18294</v>
      </c>
      <c r="R473" s="283" t="s">
        <v>2622</v>
      </c>
      <c r="S473" s="283" t="s">
        <v>18335</v>
      </c>
      <c r="T473" s="283" t="s">
        <v>18378</v>
      </c>
      <c r="U473" s="283" t="s">
        <v>13994</v>
      </c>
      <c r="V473" s="275"/>
      <c r="W473" s="348">
        <v>24437</v>
      </c>
      <c r="X473" s="348">
        <v>24437</v>
      </c>
      <c r="Y473" s="289">
        <v>0</v>
      </c>
      <c r="Z473" s="289">
        <v>0</v>
      </c>
      <c r="AA473" s="289">
        <v>0</v>
      </c>
      <c r="AB473" s="348">
        <v>24437</v>
      </c>
      <c r="AC473" s="283" t="s">
        <v>50</v>
      </c>
      <c r="AD473" s="348">
        <v>12218.5</v>
      </c>
      <c r="AE473" s="348">
        <v>0</v>
      </c>
      <c r="AF473" s="283" t="s">
        <v>27</v>
      </c>
      <c r="AG473" s="348">
        <v>0</v>
      </c>
      <c r="AH473" s="401" t="s">
        <v>2629</v>
      </c>
      <c r="AI473" s="401" t="s">
        <v>2630</v>
      </c>
      <c r="AJ473" s="297"/>
      <c r="AK473" s="283" t="s">
        <v>28</v>
      </c>
      <c r="AL473" s="283" t="s">
        <v>44</v>
      </c>
      <c r="AM473" s="283" t="s">
        <v>443</v>
      </c>
      <c r="AN473" s="283" t="s">
        <v>45</v>
      </c>
      <c r="AO473" s="283" t="s">
        <v>2644</v>
      </c>
      <c r="AP473" s="283" t="s">
        <v>32</v>
      </c>
      <c r="AQ473" s="283" t="s">
        <v>5289</v>
      </c>
      <c r="AR473" s="283" t="s">
        <v>34</v>
      </c>
      <c r="AS473" s="403" t="s">
        <v>17262</v>
      </c>
      <c r="AT473" s="283" t="s">
        <v>15794</v>
      </c>
      <c r="AU473" s="283" t="s">
        <v>18429</v>
      </c>
      <c r="AV473" s="283" t="s">
        <v>13535</v>
      </c>
      <c r="AW473" s="348">
        <v>0</v>
      </c>
      <c r="AX473" s="283" t="s">
        <v>18460</v>
      </c>
      <c r="AY473" s="283" t="s">
        <v>18502</v>
      </c>
      <c r="AZ473" s="283" t="s">
        <v>18545</v>
      </c>
      <c r="BA473" s="283" t="s">
        <v>36</v>
      </c>
      <c r="BB473" s="348">
        <v>24437</v>
      </c>
      <c r="BC473" s="283" t="s">
        <v>18502</v>
      </c>
      <c r="BD473" s="283" t="s">
        <v>18429</v>
      </c>
      <c r="BE473" s="322">
        <f t="shared" si="77"/>
        <v>546</v>
      </c>
      <c r="BF473" s="323">
        <f t="shared" si="78"/>
        <v>18.2</v>
      </c>
    </row>
    <row r="474" spans="1:58" ht="15.75" customHeight="1" x14ac:dyDescent="0.25">
      <c r="A474" s="275" t="s">
        <v>12356</v>
      </c>
      <c r="B474" s="275">
        <v>93</v>
      </c>
      <c r="C474" s="275" t="s">
        <v>2527</v>
      </c>
      <c r="D474" s="275" t="s">
        <v>2577</v>
      </c>
      <c r="E474" s="275" t="s">
        <v>10541</v>
      </c>
      <c r="F474" s="275" t="s">
        <v>15053</v>
      </c>
      <c r="G474" s="275" t="s">
        <v>15558</v>
      </c>
      <c r="H474" s="275" t="s">
        <v>7838</v>
      </c>
      <c r="I474" s="324">
        <v>1235.77</v>
      </c>
      <c r="J474" s="324">
        <v>1235.77</v>
      </c>
      <c r="K474" s="289">
        <f t="shared" si="79"/>
        <v>0</v>
      </c>
      <c r="L474" s="289">
        <v>1000</v>
      </c>
      <c r="M474" s="275" t="s">
        <v>16070</v>
      </c>
      <c r="N474" s="275" t="s">
        <v>9686</v>
      </c>
      <c r="O474" s="283">
        <v>1361628</v>
      </c>
      <c r="P474" s="283" t="s">
        <v>18252</v>
      </c>
      <c r="Q474" s="283" t="s">
        <v>18295</v>
      </c>
      <c r="R474" s="283" t="s">
        <v>2622</v>
      </c>
      <c r="S474" s="283" t="s">
        <v>18336</v>
      </c>
      <c r="T474" s="283" t="s">
        <v>18379</v>
      </c>
      <c r="U474" s="283" t="s">
        <v>18417</v>
      </c>
      <c r="V474" s="275"/>
      <c r="W474" s="348">
        <v>18388</v>
      </c>
      <c r="X474" s="348">
        <v>18388</v>
      </c>
      <c r="Y474" s="289">
        <v>0</v>
      </c>
      <c r="Z474" s="289">
        <v>0</v>
      </c>
      <c r="AA474" s="289">
        <v>0</v>
      </c>
      <c r="AB474" s="348">
        <v>8000</v>
      </c>
      <c r="AC474" s="283" t="s">
        <v>27</v>
      </c>
      <c r="AD474" s="348">
        <v>0</v>
      </c>
      <c r="AE474" s="348">
        <v>0</v>
      </c>
      <c r="AF474" s="283" t="s">
        <v>27</v>
      </c>
      <c r="AG474" s="348">
        <v>0</v>
      </c>
      <c r="AH474" s="401" t="s">
        <v>2624</v>
      </c>
      <c r="AI474" s="401" t="s">
        <v>2630</v>
      </c>
      <c r="AJ474" s="297"/>
      <c r="AK474" s="283" t="s">
        <v>28</v>
      </c>
      <c r="AL474" s="283" t="s">
        <v>44</v>
      </c>
      <c r="AM474" s="283" t="s">
        <v>443</v>
      </c>
      <c r="AN474" s="283" t="s">
        <v>109</v>
      </c>
      <c r="AO474" s="283" t="s">
        <v>2644</v>
      </c>
      <c r="AP474" s="283" t="s">
        <v>32</v>
      </c>
      <c r="AQ474" s="283" t="s">
        <v>841</v>
      </c>
      <c r="AR474" s="283" t="s">
        <v>34</v>
      </c>
      <c r="AS474" s="403" t="s">
        <v>17262</v>
      </c>
      <c r="AT474" s="283" t="s">
        <v>15794</v>
      </c>
      <c r="AU474" s="283" t="s">
        <v>18428</v>
      </c>
      <c r="AV474" s="283" t="s">
        <v>13910</v>
      </c>
      <c r="AW474" s="348">
        <v>0</v>
      </c>
      <c r="AX474" s="283" t="s">
        <v>18461</v>
      </c>
      <c r="AY474" s="283" t="s">
        <v>18503</v>
      </c>
      <c r="AZ474" s="283" t="s">
        <v>18546</v>
      </c>
      <c r="BA474" s="283" t="s">
        <v>36</v>
      </c>
      <c r="BB474" s="348">
        <v>18388</v>
      </c>
      <c r="BC474" s="283" t="s">
        <v>18503</v>
      </c>
      <c r="BD474" s="283" t="s">
        <v>18428</v>
      </c>
      <c r="BE474" s="322">
        <f t="shared" si="77"/>
        <v>1421</v>
      </c>
      <c r="BF474" s="323">
        <f t="shared" si="78"/>
        <v>47.366666666666667</v>
      </c>
    </row>
    <row r="475" spans="1:58" ht="15.75" customHeight="1" x14ac:dyDescent="0.25">
      <c r="A475" s="275" t="s">
        <v>12356</v>
      </c>
      <c r="B475" s="275">
        <v>93</v>
      </c>
      <c r="C475" s="275" t="s">
        <v>2527</v>
      </c>
      <c r="D475" s="275" t="s">
        <v>11928</v>
      </c>
      <c r="E475" s="275" t="s">
        <v>16678</v>
      </c>
      <c r="F475" s="275" t="s">
        <v>15064</v>
      </c>
      <c r="G475" s="275" t="s">
        <v>13987</v>
      </c>
      <c r="H475" s="275" t="s">
        <v>2509</v>
      </c>
      <c r="I475" s="324">
        <v>9613.93</v>
      </c>
      <c r="J475" s="324">
        <v>9000</v>
      </c>
      <c r="K475" s="289">
        <f t="shared" si="79"/>
        <v>613.93000000000029</v>
      </c>
      <c r="L475" s="289">
        <v>0</v>
      </c>
      <c r="M475" s="275" t="s">
        <v>16077</v>
      </c>
      <c r="N475" s="275" t="s">
        <v>7842</v>
      </c>
      <c r="O475" s="283">
        <v>2020399</v>
      </c>
      <c r="P475" s="283" t="s">
        <v>18253</v>
      </c>
      <c r="Q475" s="283" t="s">
        <v>18296</v>
      </c>
      <c r="R475" s="283" t="s">
        <v>2622</v>
      </c>
      <c r="S475" s="283" t="s">
        <v>18337</v>
      </c>
      <c r="T475" s="283" t="s">
        <v>18380</v>
      </c>
      <c r="U475" s="283" t="s">
        <v>18418</v>
      </c>
      <c r="V475" s="275"/>
      <c r="W475" s="348">
        <v>18717.95</v>
      </c>
      <c r="X475" s="348">
        <v>37435.9</v>
      </c>
      <c r="Y475" s="289">
        <v>0</v>
      </c>
      <c r="Z475" s="289">
        <v>0</v>
      </c>
      <c r="AA475" s="289">
        <v>0</v>
      </c>
      <c r="AB475" s="348">
        <v>9358.9699999999993</v>
      </c>
      <c r="AC475" s="283" t="s">
        <v>26</v>
      </c>
      <c r="AD475" s="348">
        <v>9358.9699999999993</v>
      </c>
      <c r="AE475" s="348">
        <v>0</v>
      </c>
      <c r="AF475" s="283" t="s">
        <v>27</v>
      </c>
      <c r="AG475" s="348">
        <v>0</v>
      </c>
      <c r="AH475" s="401" t="s">
        <v>2629</v>
      </c>
      <c r="AI475" s="401" t="s">
        <v>2630</v>
      </c>
      <c r="AJ475" s="297"/>
      <c r="AK475" s="283" t="s">
        <v>28</v>
      </c>
      <c r="AL475" s="283" t="s">
        <v>44</v>
      </c>
      <c r="AM475" s="283" t="s">
        <v>13405</v>
      </c>
      <c r="AN475" s="283" t="s">
        <v>31</v>
      </c>
      <c r="AO475" s="283" t="s">
        <v>2632</v>
      </c>
      <c r="AP475" s="283" t="s">
        <v>131</v>
      </c>
      <c r="AQ475" s="283" t="s">
        <v>67</v>
      </c>
      <c r="AR475" s="283" t="s">
        <v>34</v>
      </c>
      <c r="AS475" s="403" t="s">
        <v>17262</v>
      </c>
      <c r="AT475" s="283" t="s">
        <v>15794</v>
      </c>
      <c r="AU475" s="283" t="s">
        <v>18430</v>
      </c>
      <c r="AV475" s="283" t="s">
        <v>2660</v>
      </c>
      <c r="AW475" s="348">
        <v>0</v>
      </c>
      <c r="AX475" s="283" t="s">
        <v>18462</v>
      </c>
      <c r="AY475" s="283" t="s">
        <v>18504</v>
      </c>
      <c r="AZ475" s="283" t="s">
        <v>18547</v>
      </c>
      <c r="BA475" s="283" t="s">
        <v>36</v>
      </c>
      <c r="BB475" s="348">
        <v>18717.95</v>
      </c>
      <c r="BC475" s="283" t="s">
        <v>18504</v>
      </c>
      <c r="BD475" s="283" t="s">
        <v>18430</v>
      </c>
      <c r="BE475" s="322">
        <f t="shared" si="77"/>
        <v>178</v>
      </c>
      <c r="BF475" s="323">
        <f t="shared" si="78"/>
        <v>5.9333333333333336</v>
      </c>
    </row>
    <row r="476" spans="1:58" ht="15.75" customHeight="1" x14ac:dyDescent="0.25">
      <c r="A476" s="275" t="s">
        <v>12356</v>
      </c>
      <c r="B476" s="275">
        <v>82</v>
      </c>
      <c r="C476" s="275" t="s">
        <v>2527</v>
      </c>
      <c r="D476" s="275" t="s">
        <v>2537</v>
      </c>
      <c r="E476" s="275" t="s">
        <v>15057</v>
      </c>
      <c r="F476" s="275" t="s">
        <v>15064</v>
      </c>
      <c r="G476" s="275" t="s">
        <v>13987</v>
      </c>
      <c r="H476" s="275" t="s">
        <v>7838</v>
      </c>
      <c r="I476" s="324">
        <v>105656.76</v>
      </c>
      <c r="J476" s="324">
        <v>105656.76</v>
      </c>
      <c r="K476" s="289">
        <f t="shared" si="79"/>
        <v>0</v>
      </c>
      <c r="L476" s="289">
        <v>9605.16</v>
      </c>
      <c r="M476" s="275" t="s">
        <v>16070</v>
      </c>
      <c r="N476" s="275" t="s">
        <v>7842</v>
      </c>
      <c r="O476" s="283">
        <v>1697295</v>
      </c>
      <c r="P476" s="283" t="s">
        <v>18254</v>
      </c>
      <c r="Q476" s="283" t="s">
        <v>18297</v>
      </c>
      <c r="R476" s="283" t="s">
        <v>2622</v>
      </c>
      <c r="S476" s="283" t="s">
        <v>18338</v>
      </c>
      <c r="T476" s="283" t="s">
        <v>18381</v>
      </c>
      <c r="U476" s="283" t="s">
        <v>18419</v>
      </c>
      <c r="V476" s="275"/>
      <c r="W476" s="348">
        <v>150000</v>
      </c>
      <c r="X476" s="348">
        <v>300000</v>
      </c>
      <c r="Y476" s="289">
        <v>0</v>
      </c>
      <c r="Z476" s="289">
        <v>0</v>
      </c>
      <c r="AA476" s="289">
        <v>0</v>
      </c>
      <c r="AB476" s="348">
        <v>150000</v>
      </c>
      <c r="AC476" s="283" t="s">
        <v>50</v>
      </c>
      <c r="AD476" s="348">
        <v>75000</v>
      </c>
      <c r="AE476" s="348">
        <v>0</v>
      </c>
      <c r="AF476" s="283" t="s">
        <v>27</v>
      </c>
      <c r="AG476" s="348">
        <v>0</v>
      </c>
      <c r="AH476" s="401" t="s">
        <v>2629</v>
      </c>
      <c r="AI476" s="401" t="s">
        <v>2630</v>
      </c>
      <c r="AJ476" s="297"/>
      <c r="AK476" s="283" t="s">
        <v>28</v>
      </c>
      <c r="AL476" s="283" t="s">
        <v>44</v>
      </c>
      <c r="AM476" s="283" t="s">
        <v>298</v>
      </c>
      <c r="AN476" s="283" t="s">
        <v>45</v>
      </c>
      <c r="AO476" s="283" t="s">
        <v>2644</v>
      </c>
      <c r="AP476" s="283" t="s">
        <v>32</v>
      </c>
      <c r="AQ476" s="283" t="s">
        <v>4833</v>
      </c>
      <c r="AR476" s="283" t="s">
        <v>34</v>
      </c>
      <c r="AS476" s="403" t="s">
        <v>17262</v>
      </c>
      <c r="AT476" s="283" t="s">
        <v>15794</v>
      </c>
      <c r="AU476" s="283" t="s">
        <v>18429</v>
      </c>
      <c r="AV476" s="283" t="s">
        <v>13913</v>
      </c>
      <c r="AW476" s="348">
        <v>0</v>
      </c>
      <c r="AX476" s="283" t="s">
        <v>18463</v>
      </c>
      <c r="AY476" s="283" t="s">
        <v>18505</v>
      </c>
      <c r="AZ476" s="283" t="s">
        <v>18548</v>
      </c>
      <c r="BA476" s="283" t="s">
        <v>36</v>
      </c>
      <c r="BB476" s="348">
        <v>150000</v>
      </c>
      <c r="BC476" s="283" t="s">
        <v>18505</v>
      </c>
      <c r="BD476" s="283" t="s">
        <v>18429</v>
      </c>
      <c r="BE476" s="322">
        <f t="shared" si="77"/>
        <v>726</v>
      </c>
      <c r="BF476" s="323">
        <f t="shared" si="78"/>
        <v>24.2</v>
      </c>
    </row>
    <row r="477" spans="1:58" ht="15.75" customHeight="1" x14ac:dyDescent="0.25">
      <c r="A477" s="275" t="s">
        <v>12356</v>
      </c>
      <c r="B477" s="275">
        <v>82</v>
      </c>
      <c r="C477" s="275" t="s">
        <v>2527</v>
      </c>
      <c r="D477" s="275" t="s">
        <v>12786</v>
      </c>
      <c r="E477" s="275" t="s">
        <v>15057</v>
      </c>
      <c r="F477" s="275" t="s">
        <v>15053</v>
      </c>
      <c r="G477" s="275" t="s">
        <v>8975</v>
      </c>
      <c r="H477" s="275" t="s">
        <v>2509</v>
      </c>
      <c r="I477" s="324">
        <v>13167.41</v>
      </c>
      <c r="J477" s="324">
        <v>12000</v>
      </c>
      <c r="K477" s="289">
        <f t="shared" si="79"/>
        <v>1167.4099999999999</v>
      </c>
      <c r="L477" s="289">
        <v>1200</v>
      </c>
      <c r="M477" s="275" t="s">
        <v>16067</v>
      </c>
      <c r="N477" s="275" t="s">
        <v>7842</v>
      </c>
      <c r="O477" s="283">
        <v>2036645</v>
      </c>
      <c r="P477" s="283" t="s">
        <v>18255</v>
      </c>
      <c r="Q477" s="283" t="s">
        <v>18298</v>
      </c>
      <c r="R477" s="283" t="s">
        <v>2622</v>
      </c>
      <c r="S477" s="283" t="s">
        <v>18339</v>
      </c>
      <c r="T477" s="283" t="s">
        <v>18382</v>
      </c>
      <c r="U477" s="283" t="s">
        <v>11955</v>
      </c>
      <c r="V477" s="275"/>
      <c r="W477" s="348">
        <v>22000</v>
      </c>
      <c r="X477" s="348">
        <v>22000</v>
      </c>
      <c r="Y477" s="289">
        <v>0</v>
      </c>
      <c r="Z477" s="289">
        <v>0</v>
      </c>
      <c r="AA477" s="289">
        <v>0</v>
      </c>
      <c r="AB477" s="348">
        <v>12000</v>
      </c>
      <c r="AC477" s="283" t="s">
        <v>26</v>
      </c>
      <c r="AD477" s="348">
        <v>12000</v>
      </c>
      <c r="AE477" s="348">
        <v>0</v>
      </c>
      <c r="AF477" s="283" t="s">
        <v>27</v>
      </c>
      <c r="AG477" s="348">
        <v>0</v>
      </c>
      <c r="AH477" s="401" t="s">
        <v>2629</v>
      </c>
      <c r="AI477" s="401" t="s">
        <v>2630</v>
      </c>
      <c r="AJ477" s="297"/>
      <c r="AK477" s="283" t="s">
        <v>28</v>
      </c>
      <c r="AL477" s="283" t="s">
        <v>44</v>
      </c>
      <c r="AM477" s="283" t="s">
        <v>13405</v>
      </c>
      <c r="AN477" s="283" t="s">
        <v>31</v>
      </c>
      <c r="AO477" s="283" t="s">
        <v>2632</v>
      </c>
      <c r="AP477" s="283" t="s">
        <v>131</v>
      </c>
      <c r="AQ477" s="283" t="s">
        <v>56</v>
      </c>
      <c r="AR477" s="283" t="s">
        <v>53</v>
      </c>
      <c r="AS477" s="403" t="s">
        <v>17262</v>
      </c>
      <c r="AT477" s="283" t="s">
        <v>15794</v>
      </c>
      <c r="AU477" s="283" t="s">
        <v>18429</v>
      </c>
      <c r="AV477" s="283" t="s">
        <v>2637</v>
      </c>
      <c r="AW477" s="348">
        <v>2000</v>
      </c>
      <c r="AX477" s="283" t="s">
        <v>18464</v>
      </c>
      <c r="AY477" s="283" t="s">
        <v>18506</v>
      </c>
      <c r="AZ477" s="283" t="s">
        <v>18549</v>
      </c>
      <c r="BA477" s="283" t="s">
        <v>36</v>
      </c>
      <c r="BB477" s="348">
        <v>22000</v>
      </c>
      <c r="BC477" s="283" t="s">
        <v>18506</v>
      </c>
      <c r="BD477" s="283" t="s">
        <v>18429</v>
      </c>
      <c r="BE477" s="322">
        <f t="shared" si="77"/>
        <v>164</v>
      </c>
      <c r="BF477" s="323">
        <f t="shared" si="78"/>
        <v>5.4666666666666668</v>
      </c>
    </row>
    <row r="478" spans="1:58" ht="15.75" customHeight="1" x14ac:dyDescent="0.25">
      <c r="A478" s="275" t="s">
        <v>12356</v>
      </c>
      <c r="B478" s="275">
        <v>93</v>
      </c>
      <c r="C478" s="275" t="s">
        <v>2527</v>
      </c>
      <c r="D478" s="275" t="s">
        <v>2530</v>
      </c>
      <c r="E478" s="275" t="s">
        <v>10541</v>
      </c>
      <c r="F478" s="275" t="s">
        <v>15053</v>
      </c>
      <c r="G478" s="275" t="s">
        <v>15558</v>
      </c>
      <c r="H478" s="275" t="s">
        <v>7839</v>
      </c>
      <c r="I478" s="324">
        <v>60876.83</v>
      </c>
      <c r="J478" s="324">
        <v>60876.83</v>
      </c>
      <c r="K478" s="289">
        <f t="shared" si="79"/>
        <v>0</v>
      </c>
      <c r="L478" s="289">
        <v>5534.26</v>
      </c>
      <c r="M478" s="275" t="s">
        <v>16070</v>
      </c>
      <c r="N478" s="275" t="s">
        <v>9686</v>
      </c>
      <c r="O478" s="283">
        <v>1041241</v>
      </c>
      <c r="P478" s="283" t="s">
        <v>18256</v>
      </c>
      <c r="Q478" s="283" t="s">
        <v>18299</v>
      </c>
      <c r="R478" s="283" t="s">
        <v>2622</v>
      </c>
      <c r="S478" s="283" t="s">
        <v>18340</v>
      </c>
      <c r="T478" s="283" t="s">
        <v>18383</v>
      </c>
      <c r="U478" s="283" t="s">
        <v>16169</v>
      </c>
      <c r="V478" s="275"/>
      <c r="W478" s="348">
        <v>24843.18</v>
      </c>
      <c r="X478" s="348">
        <v>24843.18</v>
      </c>
      <c r="Y478" s="289">
        <v>0</v>
      </c>
      <c r="Z478" s="289">
        <v>0</v>
      </c>
      <c r="AA478" s="289">
        <v>0</v>
      </c>
      <c r="AB478" s="348">
        <v>24843.18</v>
      </c>
      <c r="AC478" s="283" t="s">
        <v>50</v>
      </c>
      <c r="AD478" s="348">
        <v>12421.59</v>
      </c>
      <c r="AE478" s="348">
        <v>0</v>
      </c>
      <c r="AF478" s="283" t="s">
        <v>27</v>
      </c>
      <c r="AG478" s="348">
        <v>0</v>
      </c>
      <c r="AH478" s="401" t="s">
        <v>2629</v>
      </c>
      <c r="AI478" s="401" t="s">
        <v>2625</v>
      </c>
      <c r="AJ478" s="283" t="s">
        <v>2626</v>
      </c>
      <c r="AK478" s="283" t="s">
        <v>28</v>
      </c>
      <c r="AL478" s="283" t="s">
        <v>135</v>
      </c>
      <c r="AM478" s="283" t="s">
        <v>136</v>
      </c>
      <c r="AN478" s="283" t="s">
        <v>45</v>
      </c>
      <c r="AO478" s="283" t="s">
        <v>32</v>
      </c>
      <c r="AP478" s="283" t="s">
        <v>32</v>
      </c>
      <c r="AQ478" s="283" t="s">
        <v>560</v>
      </c>
      <c r="AR478" s="283" t="s">
        <v>34</v>
      </c>
      <c r="AS478" s="403" t="s">
        <v>17262</v>
      </c>
      <c r="AT478" s="283" t="s">
        <v>15794</v>
      </c>
      <c r="AU478" s="283" t="s">
        <v>18431</v>
      </c>
      <c r="AV478" s="283" t="s">
        <v>13909</v>
      </c>
      <c r="AW478" s="348">
        <v>0</v>
      </c>
      <c r="AX478" s="283" t="s">
        <v>18465</v>
      </c>
      <c r="AY478" s="283" t="s">
        <v>18507</v>
      </c>
      <c r="AZ478" s="283" t="s">
        <v>18550</v>
      </c>
      <c r="BA478" s="283" t="s">
        <v>36</v>
      </c>
      <c r="BB478" s="348">
        <v>24843.18</v>
      </c>
      <c r="BC478" s="283" t="s">
        <v>18507</v>
      </c>
      <c r="BD478" s="283" t="s">
        <v>18431</v>
      </c>
      <c r="BE478" s="322">
        <f t="shared" si="77"/>
        <v>2239</v>
      </c>
      <c r="BF478" s="323">
        <f t="shared" si="78"/>
        <v>74.63333333333334</v>
      </c>
    </row>
    <row r="479" spans="1:58" ht="15.75" customHeight="1" x14ac:dyDescent="0.25">
      <c r="A479" s="275" t="s">
        <v>12356</v>
      </c>
      <c r="B479" s="275">
        <v>93</v>
      </c>
      <c r="C479" s="275" t="s">
        <v>2527</v>
      </c>
      <c r="D479" s="275" t="s">
        <v>2530</v>
      </c>
      <c r="E479" s="275" t="s">
        <v>10541</v>
      </c>
      <c r="F479" s="275" t="s">
        <v>15053</v>
      </c>
      <c r="G479" s="275" t="s">
        <v>15558</v>
      </c>
      <c r="H479" s="275" t="s">
        <v>7456</v>
      </c>
      <c r="I479" s="217">
        <v>33335.18</v>
      </c>
      <c r="J479" s="324">
        <v>0</v>
      </c>
      <c r="K479" s="289">
        <f t="shared" si="79"/>
        <v>33335.18</v>
      </c>
      <c r="L479" s="289">
        <v>0</v>
      </c>
      <c r="M479" s="275"/>
      <c r="N479" s="275" t="s">
        <v>7842</v>
      </c>
      <c r="O479" s="283">
        <v>1761068</v>
      </c>
      <c r="P479" s="283" t="s">
        <v>18257</v>
      </c>
      <c r="Q479" s="283" t="s">
        <v>18300</v>
      </c>
      <c r="R479" s="283" t="s">
        <v>2622</v>
      </c>
      <c r="S479" s="283" t="s">
        <v>18341</v>
      </c>
      <c r="T479" s="283" t="s">
        <v>18384</v>
      </c>
      <c r="U479" s="283" t="s">
        <v>12614</v>
      </c>
      <c r="V479" s="275"/>
      <c r="W479" s="348">
        <v>50000</v>
      </c>
      <c r="X479" s="348">
        <v>50000</v>
      </c>
      <c r="Y479" s="289">
        <v>0</v>
      </c>
      <c r="Z479" s="289">
        <v>0</v>
      </c>
      <c r="AA479" s="289">
        <v>0</v>
      </c>
      <c r="AB479" s="348">
        <v>50000</v>
      </c>
      <c r="AC479" s="283" t="s">
        <v>50</v>
      </c>
      <c r="AD479" s="348">
        <v>25000</v>
      </c>
      <c r="AE479" s="348">
        <v>0</v>
      </c>
      <c r="AF479" s="283" t="s">
        <v>27</v>
      </c>
      <c r="AG479" s="348">
        <v>0</v>
      </c>
      <c r="AH479" s="401" t="s">
        <v>2629</v>
      </c>
      <c r="AI479" s="401" t="s">
        <v>2630</v>
      </c>
      <c r="AJ479" s="297"/>
      <c r="AK479" s="283" t="s">
        <v>28</v>
      </c>
      <c r="AL479" s="283" t="s">
        <v>135</v>
      </c>
      <c r="AM479" s="283" t="s">
        <v>136</v>
      </c>
      <c r="AN479" s="283" t="s">
        <v>45</v>
      </c>
      <c r="AO479" s="283" t="s">
        <v>2644</v>
      </c>
      <c r="AP479" s="283" t="s">
        <v>32</v>
      </c>
      <c r="AQ479" s="283" t="s">
        <v>812</v>
      </c>
      <c r="AR479" s="283" t="s">
        <v>34</v>
      </c>
      <c r="AS479" s="403" t="s">
        <v>17262</v>
      </c>
      <c r="AT479" s="283" t="s">
        <v>15794</v>
      </c>
      <c r="AU479" s="283" t="s">
        <v>18433</v>
      </c>
      <c r="AV479" s="283" t="s">
        <v>13534</v>
      </c>
      <c r="AW479" s="348">
        <v>0</v>
      </c>
      <c r="AX479" s="283" t="s">
        <v>18466</v>
      </c>
      <c r="AY479" s="283" t="s">
        <v>18508</v>
      </c>
      <c r="AZ479" s="283" t="s">
        <v>18551</v>
      </c>
      <c r="BA479" s="283" t="s">
        <v>36</v>
      </c>
      <c r="BB479" s="348">
        <v>50000</v>
      </c>
      <c r="BC479" s="283" t="s">
        <v>18508</v>
      </c>
      <c r="BD479" s="283" t="s">
        <v>18433</v>
      </c>
      <c r="BE479" s="322">
        <f t="shared" si="77"/>
        <v>582</v>
      </c>
      <c r="BF479" s="323">
        <f t="shared" si="78"/>
        <v>19.399999999999999</v>
      </c>
    </row>
    <row r="480" spans="1:58" ht="15.75" customHeight="1" x14ac:dyDescent="0.25">
      <c r="A480" s="275" t="s">
        <v>12356</v>
      </c>
      <c r="B480" s="275">
        <v>1</v>
      </c>
      <c r="C480" s="275" t="s">
        <v>2527</v>
      </c>
      <c r="D480" s="275"/>
      <c r="E480" s="275" t="s">
        <v>16678</v>
      </c>
      <c r="F480" s="275" t="s">
        <v>15053</v>
      </c>
      <c r="G480" s="275" t="s">
        <v>8975</v>
      </c>
      <c r="H480" s="275" t="s">
        <v>7838</v>
      </c>
      <c r="I480" s="324">
        <v>65991.75</v>
      </c>
      <c r="J480" s="324">
        <v>65991.75</v>
      </c>
      <c r="K480" s="289">
        <f t="shared" si="79"/>
        <v>0</v>
      </c>
      <c r="L480" s="289">
        <v>1500</v>
      </c>
      <c r="M480" s="275" t="s">
        <v>16070</v>
      </c>
      <c r="N480" s="275" t="s">
        <v>7842</v>
      </c>
      <c r="O480" s="283">
        <v>1658128</v>
      </c>
      <c r="P480" s="283" t="s">
        <v>18258</v>
      </c>
      <c r="Q480" s="283" t="s">
        <v>18301</v>
      </c>
      <c r="R480" s="283" t="s">
        <v>2622</v>
      </c>
      <c r="S480" s="283" t="s">
        <v>18342</v>
      </c>
      <c r="T480" s="283" t="s">
        <v>18385</v>
      </c>
      <c r="U480" s="283" t="s">
        <v>18420</v>
      </c>
      <c r="V480" s="275"/>
      <c r="W480" s="348">
        <v>76983.149999999994</v>
      </c>
      <c r="X480" s="348">
        <v>76983.149999999994</v>
      </c>
      <c r="Y480" s="289">
        <v>0</v>
      </c>
      <c r="Z480" s="289">
        <v>0</v>
      </c>
      <c r="AA480" s="289">
        <v>0</v>
      </c>
      <c r="AB480" s="348">
        <v>76983.149999999994</v>
      </c>
      <c r="AC480" s="283" t="s">
        <v>26</v>
      </c>
      <c r="AD480" s="348">
        <v>76983.149999999994</v>
      </c>
      <c r="AE480" s="348">
        <v>0</v>
      </c>
      <c r="AF480" s="283" t="s">
        <v>27</v>
      </c>
      <c r="AG480" s="348">
        <v>0</v>
      </c>
      <c r="AH480" s="401" t="s">
        <v>2629</v>
      </c>
      <c r="AI480" s="401" t="s">
        <v>2630</v>
      </c>
      <c r="AJ480" s="297"/>
      <c r="AK480" s="283" t="s">
        <v>28</v>
      </c>
      <c r="AL480" s="283" t="s">
        <v>135</v>
      </c>
      <c r="AM480" s="283" t="s">
        <v>136</v>
      </c>
      <c r="AN480" s="283" t="s">
        <v>31</v>
      </c>
      <c r="AO480" s="283" t="s">
        <v>2636</v>
      </c>
      <c r="AP480" s="283" t="s">
        <v>32</v>
      </c>
      <c r="AQ480" s="283" t="s">
        <v>292</v>
      </c>
      <c r="AR480" s="283" t="s">
        <v>34</v>
      </c>
      <c r="AS480" s="403" t="s">
        <v>17262</v>
      </c>
      <c r="AT480" s="283" t="s">
        <v>15794</v>
      </c>
      <c r="AU480" s="283" t="s">
        <v>18430</v>
      </c>
      <c r="AV480" s="283" t="s">
        <v>13910</v>
      </c>
      <c r="AW480" s="348">
        <v>0</v>
      </c>
      <c r="AX480" s="283" t="s">
        <v>18467</v>
      </c>
      <c r="AY480" s="283" t="s">
        <v>18509</v>
      </c>
      <c r="AZ480" s="283" t="s">
        <v>18552</v>
      </c>
      <c r="BA480" s="283" t="s">
        <v>600</v>
      </c>
      <c r="BB480" s="348">
        <v>76983.149999999994</v>
      </c>
      <c r="BC480" s="283" t="s">
        <v>18509</v>
      </c>
      <c r="BD480" s="283" t="s">
        <v>18430</v>
      </c>
      <c r="BE480" s="322">
        <f t="shared" si="77"/>
        <v>769</v>
      </c>
      <c r="BF480" s="323">
        <f t="shared" si="78"/>
        <v>25.633333333333333</v>
      </c>
    </row>
    <row r="481" spans="1:58" ht="15.75" customHeight="1" x14ac:dyDescent="0.25">
      <c r="A481" s="275" t="s">
        <v>12356</v>
      </c>
      <c r="B481" s="275">
        <v>93</v>
      </c>
      <c r="C481" s="275" t="s">
        <v>2527</v>
      </c>
      <c r="D481" s="275" t="s">
        <v>11928</v>
      </c>
      <c r="E481" s="275" t="s">
        <v>16678</v>
      </c>
      <c r="F481" s="275" t="s">
        <v>15053</v>
      </c>
      <c r="G481" s="275" t="s">
        <v>8711</v>
      </c>
      <c r="H481" s="275" t="s">
        <v>2509</v>
      </c>
      <c r="I481" s="324">
        <v>38376.29</v>
      </c>
      <c r="J481" s="324">
        <v>32000</v>
      </c>
      <c r="K481" s="289">
        <f t="shared" si="79"/>
        <v>6376.2900000000009</v>
      </c>
      <c r="L481" s="289">
        <v>4800</v>
      </c>
      <c r="M481" s="275" t="s">
        <v>16068</v>
      </c>
      <c r="N481" s="275" t="s">
        <v>7842</v>
      </c>
      <c r="O481" s="283">
        <v>1461282</v>
      </c>
      <c r="P481" s="283" t="s">
        <v>18259</v>
      </c>
      <c r="Q481" s="283" t="s">
        <v>18302</v>
      </c>
      <c r="R481" s="283" t="s">
        <v>2622</v>
      </c>
      <c r="S481" s="283" t="s">
        <v>18343</v>
      </c>
      <c r="T481" s="283" t="s">
        <v>18386</v>
      </c>
      <c r="U481" s="283" t="s">
        <v>18421</v>
      </c>
      <c r="V481" s="275"/>
      <c r="W481" s="348">
        <v>18384.61</v>
      </c>
      <c r="X481" s="348">
        <v>18384.61</v>
      </c>
      <c r="Y481" s="289">
        <v>0</v>
      </c>
      <c r="Z481" s="289">
        <v>0</v>
      </c>
      <c r="AA481" s="289">
        <v>0</v>
      </c>
      <c r="AB481" s="348">
        <v>20000</v>
      </c>
      <c r="AC481" s="283" t="s">
        <v>26</v>
      </c>
      <c r="AD481" s="348">
        <v>20000</v>
      </c>
      <c r="AE481" s="348">
        <v>0</v>
      </c>
      <c r="AF481" s="283" t="s">
        <v>27</v>
      </c>
      <c r="AG481" s="348">
        <v>0</v>
      </c>
      <c r="AH481" s="401" t="s">
        <v>2629</v>
      </c>
      <c r="AI481" s="401" t="s">
        <v>2630</v>
      </c>
      <c r="AJ481" s="297"/>
      <c r="AK481" s="283" t="s">
        <v>28</v>
      </c>
      <c r="AL481" s="283" t="s">
        <v>135</v>
      </c>
      <c r="AM481" s="283" t="s">
        <v>136</v>
      </c>
      <c r="AN481" s="283" t="s">
        <v>45</v>
      </c>
      <c r="AO481" s="283" t="s">
        <v>2644</v>
      </c>
      <c r="AP481" s="283" t="s">
        <v>32</v>
      </c>
      <c r="AQ481" s="283" t="s">
        <v>5554</v>
      </c>
      <c r="AR481" s="283" t="s">
        <v>123</v>
      </c>
      <c r="AS481" s="403" t="s">
        <v>185</v>
      </c>
      <c r="AT481" s="283" t="s">
        <v>15794</v>
      </c>
      <c r="AU481" s="283" t="s">
        <v>18434</v>
      </c>
      <c r="AV481" s="283" t="s">
        <v>2637</v>
      </c>
      <c r="AW481" s="348">
        <v>0</v>
      </c>
      <c r="AX481" s="283" t="s">
        <v>18468</v>
      </c>
      <c r="AY481" s="283" t="s">
        <v>11021</v>
      </c>
      <c r="AZ481" s="283" t="s">
        <v>18553</v>
      </c>
      <c r="BA481" s="283" t="s">
        <v>36</v>
      </c>
      <c r="BB481" s="348">
        <v>18384.61</v>
      </c>
      <c r="BC481" s="283" t="s">
        <v>11021</v>
      </c>
      <c r="BD481" s="283" t="s">
        <v>18434</v>
      </c>
      <c r="BE481" s="322">
        <f t="shared" si="77"/>
        <v>1159</v>
      </c>
      <c r="BF481" s="323">
        <f t="shared" si="78"/>
        <v>38.633333333333333</v>
      </c>
    </row>
    <row r="482" spans="1:58" ht="15.75" customHeight="1" x14ac:dyDescent="0.25">
      <c r="A482" s="275" t="s">
        <v>12356</v>
      </c>
      <c r="B482" s="275">
        <v>82</v>
      </c>
      <c r="C482" s="275" t="s">
        <v>2527</v>
      </c>
      <c r="D482" s="275" t="s">
        <v>11925</v>
      </c>
      <c r="E482" s="275" t="s">
        <v>8717</v>
      </c>
      <c r="F482" s="275" t="s">
        <v>15064</v>
      </c>
      <c r="G482" s="275" t="s">
        <v>13987</v>
      </c>
      <c r="H482" s="275" t="s">
        <v>7456</v>
      </c>
      <c r="I482" s="217">
        <v>135125.07</v>
      </c>
      <c r="J482" s="324">
        <v>0</v>
      </c>
      <c r="K482" s="289">
        <f t="shared" si="79"/>
        <v>135125.07</v>
      </c>
      <c r="L482" s="289">
        <v>0</v>
      </c>
      <c r="M482" s="275"/>
      <c r="N482" s="275" t="s">
        <v>9686</v>
      </c>
      <c r="O482" s="283">
        <v>1369260</v>
      </c>
      <c r="P482" s="283" t="s">
        <v>18260</v>
      </c>
      <c r="Q482" s="283" t="s">
        <v>18303</v>
      </c>
      <c r="R482" s="283" t="s">
        <v>2622</v>
      </c>
      <c r="S482" s="283" t="s">
        <v>18344</v>
      </c>
      <c r="T482" s="283" t="s">
        <v>18387</v>
      </c>
      <c r="U482" s="283" t="s">
        <v>18422</v>
      </c>
      <c r="V482" s="275"/>
      <c r="W482" s="348">
        <v>131250</v>
      </c>
      <c r="X482" s="348">
        <v>150000</v>
      </c>
      <c r="Y482" s="289">
        <v>0</v>
      </c>
      <c r="Z482" s="289">
        <v>0</v>
      </c>
      <c r="AA482" s="289">
        <v>0</v>
      </c>
      <c r="AB482" s="348">
        <v>131250</v>
      </c>
      <c r="AC482" s="283" t="s">
        <v>50</v>
      </c>
      <c r="AD482" s="348">
        <v>65625</v>
      </c>
      <c r="AE482" s="348">
        <v>0</v>
      </c>
      <c r="AF482" s="283" t="s">
        <v>27</v>
      </c>
      <c r="AG482" s="348">
        <v>0</v>
      </c>
      <c r="AH482" s="401" t="s">
        <v>2629</v>
      </c>
      <c r="AI482" s="401" t="s">
        <v>2630</v>
      </c>
      <c r="AJ482" s="297"/>
      <c r="AK482" s="283" t="s">
        <v>28</v>
      </c>
      <c r="AL482" s="283" t="s">
        <v>135</v>
      </c>
      <c r="AM482" s="283" t="s">
        <v>136</v>
      </c>
      <c r="AN482" s="283" t="s">
        <v>31</v>
      </c>
      <c r="AO482" s="283" t="s">
        <v>2634</v>
      </c>
      <c r="AP482" s="283" t="s">
        <v>32</v>
      </c>
      <c r="AQ482" s="283" t="s">
        <v>2738</v>
      </c>
      <c r="AR482" s="283" t="s">
        <v>55</v>
      </c>
      <c r="AS482" s="403" t="s">
        <v>17262</v>
      </c>
      <c r="AT482" s="283" t="s">
        <v>15794</v>
      </c>
      <c r="AU482" s="283" t="s">
        <v>18432</v>
      </c>
      <c r="AV482" s="283" t="s">
        <v>13535</v>
      </c>
      <c r="AW482" s="348">
        <v>0</v>
      </c>
      <c r="AX482" s="283" t="s">
        <v>18469</v>
      </c>
      <c r="AY482" s="283" t="s">
        <v>18510</v>
      </c>
      <c r="AZ482" s="283" t="s">
        <v>18554</v>
      </c>
      <c r="BA482" s="283" t="s">
        <v>36</v>
      </c>
      <c r="BB482" s="348">
        <v>131250</v>
      </c>
      <c r="BC482" s="283" t="s">
        <v>18510</v>
      </c>
      <c r="BD482" s="283" t="s">
        <v>18432</v>
      </c>
      <c r="BE482" s="322">
        <f t="shared" si="77"/>
        <v>1505</v>
      </c>
      <c r="BF482" s="323">
        <f t="shared" si="78"/>
        <v>50.166666666666664</v>
      </c>
    </row>
    <row r="483" spans="1:58" ht="15.75" customHeight="1" x14ac:dyDescent="0.25">
      <c r="A483" s="275" t="s">
        <v>12356</v>
      </c>
      <c r="B483" s="275">
        <v>82</v>
      </c>
      <c r="C483" s="275" t="s">
        <v>2527</v>
      </c>
      <c r="D483" s="275" t="s">
        <v>11928</v>
      </c>
      <c r="E483" s="275" t="s">
        <v>8717</v>
      </c>
      <c r="F483" s="275" t="s">
        <v>15053</v>
      </c>
      <c r="G483" s="275" t="s">
        <v>8711</v>
      </c>
      <c r="H483" s="275" t="s">
        <v>7456</v>
      </c>
      <c r="I483" s="217">
        <v>17963.09</v>
      </c>
      <c r="J483" s="324">
        <v>0</v>
      </c>
      <c r="K483" s="289">
        <f t="shared" si="79"/>
        <v>17963.09</v>
      </c>
      <c r="L483" s="289">
        <v>0</v>
      </c>
      <c r="M483" s="275"/>
      <c r="N483" s="275" t="s">
        <v>9686</v>
      </c>
      <c r="O483" s="283">
        <v>1334507</v>
      </c>
      <c r="P483" s="283" t="s">
        <v>18261</v>
      </c>
      <c r="Q483" s="283" t="s">
        <v>18304</v>
      </c>
      <c r="R483" s="283" t="s">
        <v>2622</v>
      </c>
      <c r="S483" s="283" t="s">
        <v>18345</v>
      </c>
      <c r="T483" s="283" t="s">
        <v>18388</v>
      </c>
      <c r="U483" s="283" t="s">
        <v>13075</v>
      </c>
      <c r="V483" s="275"/>
      <c r="W483" s="348">
        <v>17000</v>
      </c>
      <c r="X483" s="348">
        <v>17000</v>
      </c>
      <c r="Y483" s="289">
        <v>0</v>
      </c>
      <c r="Z483" s="289">
        <v>0</v>
      </c>
      <c r="AA483" s="289">
        <v>0</v>
      </c>
      <c r="AB483" s="348">
        <v>17000</v>
      </c>
      <c r="AC483" s="283" t="s">
        <v>50</v>
      </c>
      <c r="AD483" s="348">
        <v>8500</v>
      </c>
      <c r="AE483" s="348">
        <v>0</v>
      </c>
      <c r="AF483" s="283" t="s">
        <v>27</v>
      </c>
      <c r="AG483" s="348">
        <v>0</v>
      </c>
      <c r="AH483" s="401" t="s">
        <v>2629</v>
      </c>
      <c r="AI483" s="401" t="s">
        <v>2630</v>
      </c>
      <c r="AJ483" s="297"/>
      <c r="AK483" s="283" t="s">
        <v>28</v>
      </c>
      <c r="AL483" s="283" t="s">
        <v>135</v>
      </c>
      <c r="AM483" s="283" t="s">
        <v>136</v>
      </c>
      <c r="AN483" s="283" t="s">
        <v>45</v>
      </c>
      <c r="AO483" s="283" t="s">
        <v>2641</v>
      </c>
      <c r="AP483" s="283" t="s">
        <v>32</v>
      </c>
      <c r="AQ483" s="283" t="s">
        <v>571</v>
      </c>
      <c r="AR483" s="283" t="s">
        <v>34</v>
      </c>
      <c r="AS483" s="403" t="s">
        <v>17262</v>
      </c>
      <c r="AT483" s="283" t="s">
        <v>15794</v>
      </c>
      <c r="AU483" s="283" t="s">
        <v>18432</v>
      </c>
      <c r="AV483" s="283" t="s">
        <v>13534</v>
      </c>
      <c r="AW483" s="348">
        <v>0</v>
      </c>
      <c r="AX483" s="283" t="s">
        <v>18470</v>
      </c>
      <c r="AY483" s="283" t="s">
        <v>18511</v>
      </c>
      <c r="AZ483" s="283" t="s">
        <v>18555</v>
      </c>
      <c r="BA483" s="283" t="s">
        <v>36</v>
      </c>
      <c r="BB483" s="348">
        <v>17000</v>
      </c>
      <c r="BC483" s="283" t="s">
        <v>18511</v>
      </c>
      <c r="BD483" s="283" t="s">
        <v>18432</v>
      </c>
      <c r="BE483" s="322">
        <f t="shared" si="77"/>
        <v>1492</v>
      </c>
      <c r="BF483" s="323">
        <f t="shared" si="78"/>
        <v>49.733333333333334</v>
      </c>
    </row>
    <row r="484" spans="1:58" ht="15.75" customHeight="1" x14ac:dyDescent="0.25">
      <c r="A484" s="275" t="s">
        <v>12356</v>
      </c>
      <c r="B484" s="275">
        <v>90</v>
      </c>
      <c r="C484" s="275" t="s">
        <v>2527</v>
      </c>
      <c r="D484" s="275" t="s">
        <v>15897</v>
      </c>
      <c r="E484" s="275" t="s">
        <v>15569</v>
      </c>
      <c r="F484" s="275" t="s">
        <v>15053</v>
      </c>
      <c r="G484" s="275" t="s">
        <v>18567</v>
      </c>
      <c r="H484" s="275" t="s">
        <v>7456</v>
      </c>
      <c r="I484" s="217">
        <v>4257.1899999999996</v>
      </c>
      <c r="J484" s="324">
        <v>0</v>
      </c>
      <c r="K484" s="289">
        <f t="shared" si="79"/>
        <v>4257.1899999999996</v>
      </c>
      <c r="L484" s="289">
        <v>0</v>
      </c>
      <c r="M484" s="275"/>
      <c r="N484" s="275" t="s">
        <v>7842</v>
      </c>
      <c r="O484" s="283">
        <v>1733756</v>
      </c>
      <c r="P484" s="283" t="s">
        <v>18262</v>
      </c>
      <c r="Q484" s="283" t="s">
        <v>18305</v>
      </c>
      <c r="R484" s="283" t="s">
        <v>2622</v>
      </c>
      <c r="S484" s="283" t="s">
        <v>18346</v>
      </c>
      <c r="T484" s="283" t="s">
        <v>18389</v>
      </c>
      <c r="U484" s="283" t="s">
        <v>18423</v>
      </c>
      <c r="V484" s="275"/>
      <c r="W484" s="348">
        <v>5689.69</v>
      </c>
      <c r="X484" s="348">
        <v>5689.69</v>
      </c>
      <c r="Y484" s="289">
        <v>0</v>
      </c>
      <c r="Z484" s="289">
        <v>0</v>
      </c>
      <c r="AA484" s="289">
        <v>0</v>
      </c>
      <c r="AB484" s="348">
        <v>5689.69</v>
      </c>
      <c r="AC484" s="283" t="s">
        <v>50</v>
      </c>
      <c r="AD484" s="348">
        <v>2844.85</v>
      </c>
      <c r="AE484" s="348">
        <v>0</v>
      </c>
      <c r="AF484" s="283" t="s">
        <v>27</v>
      </c>
      <c r="AG484" s="348">
        <v>0</v>
      </c>
      <c r="AH484" s="401" t="s">
        <v>2629</v>
      </c>
      <c r="AI484" s="401" t="s">
        <v>2630</v>
      </c>
      <c r="AJ484" s="297"/>
      <c r="AK484" s="283" t="s">
        <v>28</v>
      </c>
      <c r="AL484" s="283" t="s">
        <v>135</v>
      </c>
      <c r="AM484" s="283" t="s">
        <v>136</v>
      </c>
      <c r="AN484" s="283" t="s">
        <v>45</v>
      </c>
      <c r="AO484" s="283" t="s">
        <v>2652</v>
      </c>
      <c r="AP484" s="283" t="s">
        <v>32</v>
      </c>
      <c r="AQ484" s="283" t="s">
        <v>54</v>
      </c>
      <c r="AR484" s="283" t="s">
        <v>55</v>
      </c>
      <c r="AS484" s="403" t="s">
        <v>17262</v>
      </c>
      <c r="AT484" s="283" t="s">
        <v>15794</v>
      </c>
      <c r="AU484" s="283" t="s">
        <v>18429</v>
      </c>
      <c r="AV484" s="283" t="s">
        <v>13534</v>
      </c>
      <c r="AW484" s="348">
        <v>0</v>
      </c>
      <c r="AX484" s="283" t="s">
        <v>18471</v>
      </c>
      <c r="AY484" s="283" t="s">
        <v>18512</v>
      </c>
      <c r="AZ484" s="283" t="s">
        <v>18556</v>
      </c>
      <c r="BA484" s="283" t="s">
        <v>36</v>
      </c>
      <c r="BB484" s="348">
        <v>5689.69</v>
      </c>
      <c r="BC484" s="283" t="s">
        <v>18512</v>
      </c>
      <c r="BD484" s="283" t="s">
        <v>18429</v>
      </c>
      <c r="BE484" s="322">
        <f t="shared" si="77"/>
        <v>647</v>
      </c>
      <c r="BF484" s="323">
        <f t="shared" si="78"/>
        <v>21.566666666666666</v>
      </c>
    </row>
    <row r="485" spans="1:58" ht="15.75" customHeight="1" x14ac:dyDescent="0.25">
      <c r="A485" s="275" t="s">
        <v>12356</v>
      </c>
      <c r="B485" s="275">
        <v>93</v>
      </c>
      <c r="C485" s="275" t="s">
        <v>2527</v>
      </c>
      <c r="D485" s="275" t="s">
        <v>18566</v>
      </c>
      <c r="E485" s="275" t="s">
        <v>18224</v>
      </c>
      <c r="F485" s="275" t="s">
        <v>15064</v>
      </c>
      <c r="G485" s="275" t="s">
        <v>13987</v>
      </c>
      <c r="H485" s="275" t="s">
        <v>7456</v>
      </c>
      <c r="I485" s="217">
        <v>109224</v>
      </c>
      <c r="J485" s="324">
        <v>0</v>
      </c>
      <c r="K485" s="289">
        <f t="shared" si="79"/>
        <v>109224</v>
      </c>
      <c r="L485" s="289">
        <v>0</v>
      </c>
      <c r="M485" s="275"/>
      <c r="N485" s="275" t="s">
        <v>7842</v>
      </c>
      <c r="O485" s="283">
        <v>1657679</v>
      </c>
      <c r="P485" s="283" t="s">
        <v>18263</v>
      </c>
      <c r="Q485" s="283" t="s">
        <v>18306</v>
      </c>
      <c r="R485" s="283" t="s">
        <v>2622</v>
      </c>
      <c r="S485" s="283" t="s">
        <v>18347</v>
      </c>
      <c r="T485" s="283" t="s">
        <v>18390</v>
      </c>
      <c r="U485" s="283" t="s">
        <v>10102</v>
      </c>
      <c r="V485" s="275"/>
      <c r="W485" s="348">
        <v>143568.79999999999</v>
      </c>
      <c r="X485" s="348">
        <v>147613</v>
      </c>
      <c r="Y485" s="289">
        <v>0</v>
      </c>
      <c r="Z485" s="289">
        <v>0</v>
      </c>
      <c r="AA485" s="289">
        <v>0</v>
      </c>
      <c r="AB485" s="348">
        <v>143568.79999999999</v>
      </c>
      <c r="AC485" s="283" t="s">
        <v>50</v>
      </c>
      <c r="AD485" s="348">
        <v>71784.399999999994</v>
      </c>
      <c r="AE485" s="348">
        <v>0</v>
      </c>
      <c r="AF485" s="283" t="s">
        <v>27</v>
      </c>
      <c r="AG485" s="348">
        <v>0</v>
      </c>
      <c r="AH485" s="401" t="s">
        <v>2629</v>
      </c>
      <c r="AI485" s="401" t="s">
        <v>2630</v>
      </c>
      <c r="AJ485" s="297"/>
      <c r="AK485" s="283" t="s">
        <v>28</v>
      </c>
      <c r="AL485" s="283" t="s">
        <v>135</v>
      </c>
      <c r="AM485" s="283" t="s">
        <v>136</v>
      </c>
      <c r="AN485" s="283" t="s">
        <v>31</v>
      </c>
      <c r="AO485" s="283" t="s">
        <v>2644</v>
      </c>
      <c r="AP485" s="283" t="s">
        <v>32</v>
      </c>
      <c r="AQ485" s="283" t="s">
        <v>77</v>
      </c>
      <c r="AR485" s="283" t="s">
        <v>34</v>
      </c>
      <c r="AS485" s="403" t="s">
        <v>17262</v>
      </c>
      <c r="AT485" s="283" t="s">
        <v>15794</v>
      </c>
      <c r="AU485" s="283" t="s">
        <v>18429</v>
      </c>
      <c r="AV485" s="283" t="s">
        <v>13535</v>
      </c>
      <c r="AW485" s="348">
        <v>0</v>
      </c>
      <c r="AX485" s="283" t="s">
        <v>18472</v>
      </c>
      <c r="AY485" s="283" t="s">
        <v>18513</v>
      </c>
      <c r="AZ485" s="283" t="s">
        <v>18557</v>
      </c>
      <c r="BA485" s="283" t="s">
        <v>36</v>
      </c>
      <c r="BB485" s="348">
        <v>143568.79999999999</v>
      </c>
      <c r="BC485" s="283" t="s">
        <v>18513</v>
      </c>
      <c r="BD485" s="283" t="s">
        <v>18429</v>
      </c>
      <c r="BE485" s="322">
        <f t="shared" si="77"/>
        <v>812</v>
      </c>
      <c r="BF485" s="323">
        <f t="shared" si="78"/>
        <v>27.066666666666666</v>
      </c>
    </row>
    <row r="486" spans="1:58" ht="15.75" customHeight="1" x14ac:dyDescent="0.25">
      <c r="A486" s="275" t="s">
        <v>12356</v>
      </c>
      <c r="B486" s="275">
        <v>93</v>
      </c>
      <c r="C486" s="275" t="s">
        <v>2527</v>
      </c>
      <c r="D486" s="275" t="s">
        <v>3628</v>
      </c>
      <c r="E486" s="275" t="s">
        <v>16678</v>
      </c>
      <c r="F486" s="275" t="s">
        <v>8718</v>
      </c>
      <c r="G486" s="275" t="s">
        <v>8718</v>
      </c>
      <c r="H486" s="275" t="s">
        <v>7838</v>
      </c>
      <c r="I486" s="324">
        <v>68492.34</v>
      </c>
      <c r="J486" s="324">
        <v>68492.34</v>
      </c>
      <c r="K486" s="289">
        <f t="shared" si="79"/>
        <v>0</v>
      </c>
      <c r="L486" s="289">
        <v>11183.87</v>
      </c>
      <c r="M486" s="275" t="s">
        <v>16070</v>
      </c>
      <c r="N486" s="275" t="s">
        <v>9686</v>
      </c>
      <c r="O486" s="283">
        <v>663792</v>
      </c>
      <c r="P486" s="283" t="s">
        <v>18264</v>
      </c>
      <c r="Q486" s="283" t="s">
        <v>18307</v>
      </c>
      <c r="R486" s="283" t="s">
        <v>2622</v>
      </c>
      <c r="S486" s="283">
        <v>6000003</v>
      </c>
      <c r="T486" s="283" t="s">
        <v>18391</v>
      </c>
      <c r="U486" s="283" t="s">
        <v>12261</v>
      </c>
      <c r="V486" s="275"/>
      <c r="W486" s="348">
        <v>23361.52</v>
      </c>
      <c r="X486" s="348">
        <v>23361.52</v>
      </c>
      <c r="Y486" s="289">
        <v>0</v>
      </c>
      <c r="Z486" s="289">
        <v>0</v>
      </c>
      <c r="AA486" s="289">
        <v>0</v>
      </c>
      <c r="AB486" s="348">
        <v>23361.52</v>
      </c>
      <c r="AC486" s="283" t="s">
        <v>26</v>
      </c>
      <c r="AD486" s="348">
        <v>23361.52</v>
      </c>
      <c r="AE486" s="348">
        <v>0</v>
      </c>
      <c r="AF486" s="283" t="s">
        <v>27</v>
      </c>
      <c r="AG486" s="348">
        <v>0</v>
      </c>
      <c r="AH486" s="401" t="s">
        <v>2629</v>
      </c>
      <c r="AI486" s="401" t="s">
        <v>2625</v>
      </c>
      <c r="AJ486" s="283" t="s">
        <v>2626</v>
      </c>
      <c r="AK486" s="283" t="s">
        <v>28</v>
      </c>
      <c r="AL486" s="283" t="s">
        <v>135</v>
      </c>
      <c r="AM486" s="283" t="s">
        <v>38</v>
      </c>
      <c r="AN486" s="283" t="s">
        <v>31</v>
      </c>
      <c r="AO486" s="283" t="s">
        <v>2634</v>
      </c>
      <c r="AP486" s="283" t="s">
        <v>32</v>
      </c>
      <c r="AQ486" s="283" t="s">
        <v>4941</v>
      </c>
      <c r="AR486" s="283" t="s">
        <v>34</v>
      </c>
      <c r="AS486" s="403" t="s">
        <v>17262</v>
      </c>
      <c r="AT486" s="283" t="s">
        <v>15794</v>
      </c>
      <c r="AU486" s="283" t="s">
        <v>18429</v>
      </c>
      <c r="AV486" s="283" t="s">
        <v>13910</v>
      </c>
      <c r="AW486" s="348">
        <v>0</v>
      </c>
      <c r="AX486" s="283" t="s">
        <v>18473</v>
      </c>
      <c r="AY486" s="283" t="s">
        <v>18514</v>
      </c>
      <c r="AZ486" s="283" t="s">
        <v>18558</v>
      </c>
      <c r="BA486" s="283" t="s">
        <v>36</v>
      </c>
      <c r="BB486" s="348">
        <v>23361.52</v>
      </c>
      <c r="BC486" s="283" t="s">
        <v>18514</v>
      </c>
      <c r="BD486" s="283" t="s">
        <v>18429</v>
      </c>
      <c r="BE486" s="322">
        <f t="shared" si="77"/>
        <v>3202</v>
      </c>
      <c r="BF486" s="323">
        <f t="shared" si="78"/>
        <v>106.73333333333333</v>
      </c>
    </row>
    <row r="487" spans="1:58" ht="15.75" customHeight="1" x14ac:dyDescent="0.25">
      <c r="A487" s="275" t="s">
        <v>12356</v>
      </c>
      <c r="B487" s="275">
        <v>93</v>
      </c>
      <c r="C487" s="275" t="s">
        <v>2527</v>
      </c>
      <c r="D487" s="275" t="s">
        <v>3628</v>
      </c>
      <c r="E487" s="275" t="s">
        <v>10541</v>
      </c>
      <c r="F487" s="275" t="s">
        <v>15053</v>
      </c>
      <c r="G487" s="275" t="s">
        <v>15558</v>
      </c>
      <c r="H487" s="275" t="s">
        <v>2509</v>
      </c>
      <c r="I487" s="324">
        <v>78576.02</v>
      </c>
      <c r="J487" s="324">
        <v>60000</v>
      </c>
      <c r="K487" s="289">
        <f t="shared" si="79"/>
        <v>18576.020000000004</v>
      </c>
      <c r="L487" s="289">
        <v>9000</v>
      </c>
      <c r="M487" s="275" t="s">
        <v>16068</v>
      </c>
      <c r="N487" s="275" t="s">
        <v>9686</v>
      </c>
      <c r="O487" s="283">
        <v>448198</v>
      </c>
      <c r="P487" s="283" t="s">
        <v>18265</v>
      </c>
      <c r="Q487" s="283" t="s">
        <v>18308</v>
      </c>
      <c r="R487" s="283" t="s">
        <v>2622</v>
      </c>
      <c r="S487" s="283" t="s">
        <v>18348</v>
      </c>
      <c r="T487" s="283" t="s">
        <v>18392</v>
      </c>
      <c r="U487" s="283" t="s">
        <v>18424</v>
      </c>
      <c r="V487" s="275"/>
      <c r="W487" s="348">
        <v>120000</v>
      </c>
      <c r="X487" s="348">
        <v>120000</v>
      </c>
      <c r="Y487" s="289">
        <v>0</v>
      </c>
      <c r="Z487" s="289">
        <v>0</v>
      </c>
      <c r="AA487" s="289">
        <v>0</v>
      </c>
      <c r="AB487" s="348">
        <v>18000</v>
      </c>
      <c r="AC487" s="283" t="s">
        <v>26</v>
      </c>
      <c r="AD487" s="348">
        <v>18000</v>
      </c>
      <c r="AE487" s="348">
        <v>10000</v>
      </c>
      <c r="AF487" s="283" t="s">
        <v>27</v>
      </c>
      <c r="AG487" s="348">
        <v>0</v>
      </c>
      <c r="AH487" s="401" t="s">
        <v>2624</v>
      </c>
      <c r="AI487" s="401" t="s">
        <v>2625</v>
      </c>
      <c r="AJ487" s="283" t="s">
        <v>2626</v>
      </c>
      <c r="AK487" s="283" t="s">
        <v>28</v>
      </c>
      <c r="AL487" s="283" t="s">
        <v>135</v>
      </c>
      <c r="AM487" s="283" t="s">
        <v>38</v>
      </c>
      <c r="AN487" s="283" t="s">
        <v>31</v>
      </c>
      <c r="AO487" s="283" t="s">
        <v>2653</v>
      </c>
      <c r="AP487" s="283" t="s">
        <v>32</v>
      </c>
      <c r="AQ487" s="283" t="s">
        <v>62</v>
      </c>
      <c r="AR487" s="283" t="s">
        <v>34</v>
      </c>
      <c r="AS487" s="403" t="s">
        <v>17262</v>
      </c>
      <c r="AT487" s="283" t="s">
        <v>15794</v>
      </c>
      <c r="AU487" s="283" t="s">
        <v>18429</v>
      </c>
      <c r="AV487" s="283" t="s">
        <v>2637</v>
      </c>
      <c r="AW487" s="348">
        <v>0</v>
      </c>
      <c r="AX487" s="283" t="s">
        <v>18474</v>
      </c>
      <c r="AY487" s="283" t="s">
        <v>18515</v>
      </c>
      <c r="AZ487" s="283" t="s">
        <v>18559</v>
      </c>
      <c r="BA487" s="283" t="s">
        <v>36</v>
      </c>
      <c r="BB487" s="348">
        <v>120000</v>
      </c>
      <c r="BC487" s="283" t="s">
        <v>18515</v>
      </c>
      <c r="BD487" s="283" t="s">
        <v>18429</v>
      </c>
      <c r="BE487" s="322">
        <f t="shared" si="77"/>
        <v>3765</v>
      </c>
      <c r="BF487" s="323">
        <f t="shared" si="78"/>
        <v>125.5</v>
      </c>
    </row>
    <row r="488" spans="1:58" ht="15.75" customHeight="1" x14ac:dyDescent="0.25">
      <c r="A488" s="275" t="s">
        <v>12356</v>
      </c>
      <c r="B488" s="275">
        <v>82</v>
      </c>
      <c r="C488" s="275" t="s">
        <v>2527</v>
      </c>
      <c r="D488" s="275" t="s">
        <v>16674</v>
      </c>
      <c r="E488" s="275" t="s">
        <v>8717</v>
      </c>
      <c r="F488" s="275" t="s">
        <v>15053</v>
      </c>
      <c r="G488" s="275" t="s">
        <v>15059</v>
      </c>
      <c r="H488" s="275" t="s">
        <v>7456</v>
      </c>
      <c r="I488" s="217">
        <v>16376.66</v>
      </c>
      <c r="J488" s="324">
        <v>0</v>
      </c>
      <c r="K488" s="289">
        <f t="shared" si="79"/>
        <v>16376.66</v>
      </c>
      <c r="L488" s="289">
        <v>0</v>
      </c>
      <c r="M488" s="275"/>
      <c r="N488" s="275" t="s">
        <v>7842</v>
      </c>
      <c r="O488" s="283">
        <v>1482934</v>
      </c>
      <c r="P488" s="283" t="s">
        <v>18266</v>
      </c>
      <c r="Q488" s="283" t="s">
        <v>18309</v>
      </c>
      <c r="R488" s="283" t="s">
        <v>2622</v>
      </c>
      <c r="S488" s="283" t="s">
        <v>18349</v>
      </c>
      <c r="T488" s="283" t="s">
        <v>18393</v>
      </c>
      <c r="U488" s="283" t="s">
        <v>17794</v>
      </c>
      <c r="V488" s="275"/>
      <c r="W488" s="348">
        <v>19668</v>
      </c>
      <c r="X488" s="348">
        <v>20000</v>
      </c>
      <c r="Y488" s="289">
        <v>0</v>
      </c>
      <c r="Z488" s="289">
        <v>0</v>
      </c>
      <c r="AA488" s="289">
        <v>0</v>
      </c>
      <c r="AB488" s="348">
        <v>19668</v>
      </c>
      <c r="AC488" s="283" t="s">
        <v>50</v>
      </c>
      <c r="AD488" s="348">
        <v>9834</v>
      </c>
      <c r="AE488" s="348">
        <v>0</v>
      </c>
      <c r="AF488" s="283" t="s">
        <v>27</v>
      </c>
      <c r="AG488" s="348">
        <v>0</v>
      </c>
      <c r="AH488" s="401" t="s">
        <v>2629</v>
      </c>
      <c r="AI488" s="401" t="s">
        <v>2630</v>
      </c>
      <c r="AJ488" s="297"/>
      <c r="AK488" s="283" t="s">
        <v>28</v>
      </c>
      <c r="AL488" s="283" t="s">
        <v>135</v>
      </c>
      <c r="AM488" s="283" t="s">
        <v>136</v>
      </c>
      <c r="AN488" s="283" t="s">
        <v>45</v>
      </c>
      <c r="AO488" s="283" t="s">
        <v>2634</v>
      </c>
      <c r="AP488" s="283" t="s">
        <v>32</v>
      </c>
      <c r="AQ488" s="283" t="s">
        <v>77</v>
      </c>
      <c r="AR488" s="283" t="s">
        <v>34</v>
      </c>
      <c r="AS488" s="403" t="s">
        <v>17262</v>
      </c>
      <c r="AT488" s="283" t="s">
        <v>15794</v>
      </c>
      <c r="AU488" s="283" t="s">
        <v>18428</v>
      </c>
      <c r="AV488" s="283" t="s">
        <v>14196</v>
      </c>
      <c r="AW488" s="348">
        <v>0</v>
      </c>
      <c r="AX488" s="283" t="s">
        <v>18475</v>
      </c>
      <c r="AY488" s="283" t="s">
        <v>18516</v>
      </c>
      <c r="AZ488" s="283" t="s">
        <v>18560</v>
      </c>
      <c r="BA488" s="283" t="s">
        <v>36</v>
      </c>
      <c r="BB488" s="348">
        <v>19668</v>
      </c>
      <c r="BC488" s="283" t="s">
        <v>18516</v>
      </c>
      <c r="BD488" s="283" t="s">
        <v>18428</v>
      </c>
      <c r="BE488" s="322">
        <f t="shared" si="77"/>
        <v>1124</v>
      </c>
      <c r="BF488" s="323">
        <f t="shared" si="78"/>
        <v>37.466666666666669</v>
      </c>
    </row>
    <row r="489" spans="1:58" ht="15.75" customHeight="1" x14ac:dyDescent="0.25">
      <c r="A489" s="275" t="s">
        <v>12356</v>
      </c>
      <c r="B489" s="275">
        <v>93</v>
      </c>
      <c r="C489" s="275" t="s">
        <v>2527</v>
      </c>
      <c r="D489" s="275" t="s">
        <v>15899</v>
      </c>
      <c r="E489" s="275" t="s">
        <v>16678</v>
      </c>
      <c r="F489" s="275" t="s">
        <v>15053</v>
      </c>
      <c r="G489" s="275" t="s">
        <v>8711</v>
      </c>
      <c r="H489" s="275" t="s">
        <v>7839</v>
      </c>
      <c r="I489" s="324">
        <v>123481.32</v>
      </c>
      <c r="J489" s="324">
        <v>123481.32</v>
      </c>
      <c r="K489" s="289">
        <f t="shared" si="79"/>
        <v>0</v>
      </c>
      <c r="L489" s="289">
        <v>24696.26</v>
      </c>
      <c r="M489" s="275" t="s">
        <v>16071</v>
      </c>
      <c r="N489" s="275" t="s">
        <v>9686</v>
      </c>
      <c r="O489" s="283">
        <v>1378270</v>
      </c>
      <c r="P489" s="283" t="s">
        <v>18267</v>
      </c>
      <c r="Q489" s="283" t="s">
        <v>18310</v>
      </c>
      <c r="R489" s="283" t="s">
        <v>2622</v>
      </c>
      <c r="S489" s="283" t="s">
        <v>18350</v>
      </c>
      <c r="T489" s="283" t="s">
        <v>18394</v>
      </c>
      <c r="U489" s="283" t="s">
        <v>12588</v>
      </c>
      <c r="V489" s="275"/>
      <c r="W489" s="348">
        <v>80000</v>
      </c>
      <c r="X489" s="348">
        <v>80000</v>
      </c>
      <c r="Y489" s="289">
        <v>0</v>
      </c>
      <c r="Z489" s="289">
        <v>0</v>
      </c>
      <c r="AA489" s="289">
        <v>0</v>
      </c>
      <c r="AB489" s="348">
        <v>80000</v>
      </c>
      <c r="AC489" s="283" t="s">
        <v>26</v>
      </c>
      <c r="AD489" s="348">
        <v>80000</v>
      </c>
      <c r="AE489" s="348">
        <v>91387.01</v>
      </c>
      <c r="AF489" s="283" t="s">
        <v>27</v>
      </c>
      <c r="AG489" s="348">
        <v>0</v>
      </c>
      <c r="AH489" s="401" t="s">
        <v>2629</v>
      </c>
      <c r="AI489" s="401" t="s">
        <v>2630</v>
      </c>
      <c r="AJ489" s="297"/>
      <c r="AK489" s="283" t="s">
        <v>28</v>
      </c>
      <c r="AL489" s="283" t="s">
        <v>135</v>
      </c>
      <c r="AM489" s="283" t="s">
        <v>136</v>
      </c>
      <c r="AN489" s="283" t="s">
        <v>31</v>
      </c>
      <c r="AO489" s="283" t="s">
        <v>2634</v>
      </c>
      <c r="AP489" s="283" t="s">
        <v>32</v>
      </c>
      <c r="AQ489" s="283" t="s">
        <v>62</v>
      </c>
      <c r="AR489" s="283" t="s">
        <v>34</v>
      </c>
      <c r="AS489" s="403" t="s">
        <v>17262</v>
      </c>
      <c r="AT489" s="283" t="s">
        <v>15794</v>
      </c>
      <c r="AU489" s="283" t="s">
        <v>18428</v>
      </c>
      <c r="AV489" s="283" t="s">
        <v>13909</v>
      </c>
      <c r="AW489" s="348">
        <v>0</v>
      </c>
      <c r="AX489" s="283" t="s">
        <v>18476</v>
      </c>
      <c r="AY489" s="283" t="s">
        <v>18517</v>
      </c>
      <c r="AZ489" s="283" t="s">
        <v>18561</v>
      </c>
      <c r="BA489" s="283" t="s">
        <v>36</v>
      </c>
      <c r="BB489" s="348">
        <v>80000</v>
      </c>
      <c r="BC489" s="283" t="s">
        <v>18517</v>
      </c>
      <c r="BD489" s="283" t="s">
        <v>18428</v>
      </c>
      <c r="BE489" s="322">
        <f t="shared" si="77"/>
        <v>1476</v>
      </c>
      <c r="BF489" s="323">
        <f t="shared" si="78"/>
        <v>49.2</v>
      </c>
    </row>
    <row r="490" spans="1:58" ht="15.75" customHeight="1" x14ac:dyDescent="0.25">
      <c r="A490" s="275" t="s">
        <v>12356</v>
      </c>
      <c r="B490" s="275">
        <v>82</v>
      </c>
      <c r="C490" s="275" t="s">
        <v>2527</v>
      </c>
      <c r="D490" s="275" t="s">
        <v>2550</v>
      </c>
      <c r="E490" s="275" t="s">
        <v>8717</v>
      </c>
      <c r="F490" s="275" t="s">
        <v>8718</v>
      </c>
      <c r="G490" s="275" t="s">
        <v>8718</v>
      </c>
      <c r="H490" s="275" t="s">
        <v>7839</v>
      </c>
      <c r="I490" s="324">
        <v>62058.3</v>
      </c>
      <c r="J490" s="324">
        <v>62058.3</v>
      </c>
      <c r="K490" s="289">
        <f t="shared" si="79"/>
        <v>0</v>
      </c>
      <c r="L490" s="289">
        <v>5597.96</v>
      </c>
      <c r="M490" s="275" t="s">
        <v>16070</v>
      </c>
      <c r="N490" s="275" t="s">
        <v>7842</v>
      </c>
      <c r="O490" s="283">
        <v>1480355</v>
      </c>
      <c r="P490" s="283" t="s">
        <v>18268</v>
      </c>
      <c r="Q490" s="283" t="s">
        <v>18311</v>
      </c>
      <c r="R490" s="283" t="s">
        <v>2622</v>
      </c>
      <c r="S490" s="283" t="s">
        <v>18351</v>
      </c>
      <c r="T490" s="283" t="s">
        <v>18395</v>
      </c>
      <c r="U490" s="283" t="s">
        <v>17583</v>
      </c>
      <c r="V490" s="275"/>
      <c r="W490" s="348">
        <v>35401.21</v>
      </c>
      <c r="X490" s="348">
        <v>35401.21</v>
      </c>
      <c r="Y490" s="289">
        <v>0</v>
      </c>
      <c r="Z490" s="289">
        <v>0</v>
      </c>
      <c r="AA490" s="289">
        <v>0</v>
      </c>
      <c r="AB490" s="348">
        <v>35401.21</v>
      </c>
      <c r="AC490" s="283" t="s">
        <v>26</v>
      </c>
      <c r="AD490" s="348">
        <v>35401.21</v>
      </c>
      <c r="AE490" s="348">
        <v>0</v>
      </c>
      <c r="AF490" s="283" t="s">
        <v>27</v>
      </c>
      <c r="AG490" s="348">
        <v>0</v>
      </c>
      <c r="AH490" s="401" t="s">
        <v>2629</v>
      </c>
      <c r="AI490" s="401" t="s">
        <v>2630</v>
      </c>
      <c r="AJ490" s="297"/>
      <c r="AK490" s="283" t="s">
        <v>28</v>
      </c>
      <c r="AL490" s="283" t="s">
        <v>135</v>
      </c>
      <c r="AM490" s="283" t="s">
        <v>136</v>
      </c>
      <c r="AN490" s="283" t="s">
        <v>45</v>
      </c>
      <c r="AO490" s="283" t="s">
        <v>7485</v>
      </c>
      <c r="AP490" s="283" t="s">
        <v>32</v>
      </c>
      <c r="AQ490" s="283" t="s">
        <v>281</v>
      </c>
      <c r="AR490" s="283" t="s">
        <v>273</v>
      </c>
      <c r="AS490" s="403" t="s">
        <v>10384</v>
      </c>
      <c r="AT490" s="283" t="s">
        <v>15794</v>
      </c>
      <c r="AU490" s="283" t="s">
        <v>18428</v>
      </c>
      <c r="AV490" s="283" t="s">
        <v>13909</v>
      </c>
      <c r="AW490" s="348">
        <v>0</v>
      </c>
      <c r="AX490" s="283" t="s">
        <v>18477</v>
      </c>
      <c r="AY490" s="283" t="s">
        <v>18518</v>
      </c>
      <c r="AZ490" s="283" t="s">
        <v>18562</v>
      </c>
      <c r="BA490" s="283" t="s">
        <v>36</v>
      </c>
      <c r="BB490" s="348">
        <v>35401.21</v>
      </c>
      <c r="BC490" s="283" t="s">
        <v>18518</v>
      </c>
      <c r="BD490" s="283" t="s">
        <v>18428</v>
      </c>
      <c r="BE490" s="322">
        <f t="shared" si="77"/>
        <v>1308</v>
      </c>
      <c r="BF490" s="323">
        <f t="shared" si="78"/>
        <v>43.6</v>
      </c>
    </row>
    <row r="491" spans="1:58" ht="15.75" customHeight="1" x14ac:dyDescent="0.25">
      <c r="A491" s="275" t="s">
        <v>12356</v>
      </c>
      <c r="B491" s="275">
        <v>93</v>
      </c>
      <c r="C491" s="275" t="s">
        <v>2527</v>
      </c>
      <c r="D491" s="275" t="s">
        <v>2530</v>
      </c>
      <c r="E491" s="275" t="s">
        <v>16678</v>
      </c>
      <c r="F491" s="275" t="s">
        <v>15053</v>
      </c>
      <c r="G491" s="275" t="s">
        <v>8975</v>
      </c>
      <c r="H491" s="275" t="s">
        <v>7839</v>
      </c>
      <c r="I491" s="217">
        <v>54551.62</v>
      </c>
      <c r="J491" s="217">
        <v>54551.62</v>
      </c>
      <c r="K491" s="289">
        <f t="shared" si="79"/>
        <v>0</v>
      </c>
      <c r="L491" s="289">
        <v>5445.16</v>
      </c>
      <c r="M491" s="275" t="s">
        <v>16067</v>
      </c>
      <c r="N491" s="275" t="s">
        <v>9686</v>
      </c>
      <c r="O491" s="283">
        <v>704828</v>
      </c>
      <c r="P491" s="283" t="s">
        <v>18269</v>
      </c>
      <c r="Q491" s="283" t="s">
        <v>18312</v>
      </c>
      <c r="R491" s="283" t="s">
        <v>2622</v>
      </c>
      <c r="S491" s="283" t="s">
        <v>18352</v>
      </c>
      <c r="T491" s="283" t="s">
        <v>18396</v>
      </c>
      <c r="U491" s="283" t="s">
        <v>18425</v>
      </c>
      <c r="V491" s="275"/>
      <c r="W491" s="348">
        <v>34894.639999999999</v>
      </c>
      <c r="X491" s="348">
        <v>34894.639999999999</v>
      </c>
      <c r="Y491" s="289">
        <v>0</v>
      </c>
      <c r="Z491" s="289">
        <v>0</v>
      </c>
      <c r="AA491" s="289">
        <v>0</v>
      </c>
      <c r="AB491" s="348">
        <v>34894.639999999999</v>
      </c>
      <c r="AC491" s="283" t="s">
        <v>50</v>
      </c>
      <c r="AD491" s="348">
        <v>17447.32</v>
      </c>
      <c r="AE491" s="348">
        <v>3489.46</v>
      </c>
      <c r="AF491" s="283" t="s">
        <v>50</v>
      </c>
      <c r="AG491" s="348">
        <v>0</v>
      </c>
      <c r="AH491" s="401" t="s">
        <v>2624</v>
      </c>
      <c r="AI491" s="401" t="s">
        <v>2630</v>
      </c>
      <c r="AJ491" s="297"/>
      <c r="AK491" s="283" t="s">
        <v>28</v>
      </c>
      <c r="AL491" s="283" t="s">
        <v>44</v>
      </c>
      <c r="AM491" s="283" t="s">
        <v>346</v>
      </c>
      <c r="AN491" s="283" t="s">
        <v>76</v>
      </c>
      <c r="AO491" s="283" t="s">
        <v>2644</v>
      </c>
      <c r="AP491" s="283" t="s">
        <v>32</v>
      </c>
      <c r="AQ491" s="283" t="s">
        <v>62</v>
      </c>
      <c r="AR491" s="283" t="s">
        <v>34</v>
      </c>
      <c r="AS491" s="403" t="s">
        <v>17262</v>
      </c>
      <c r="AT491" s="283" t="s">
        <v>15794</v>
      </c>
      <c r="AU491" s="283" t="s">
        <v>18433</v>
      </c>
      <c r="AV491" s="283" t="s">
        <v>13912</v>
      </c>
      <c r="AW491" s="348">
        <v>0</v>
      </c>
      <c r="AX491" s="283" t="s">
        <v>18478</v>
      </c>
      <c r="AY491" s="283" t="s">
        <v>18519</v>
      </c>
      <c r="AZ491" s="283" t="s">
        <v>18563</v>
      </c>
      <c r="BA491" s="283" t="s">
        <v>36</v>
      </c>
      <c r="BB491" s="348">
        <v>34894.639999999999</v>
      </c>
      <c r="BC491" s="283" t="s">
        <v>18519</v>
      </c>
      <c r="BD491" s="283" t="s">
        <v>18433</v>
      </c>
      <c r="BE491" s="322">
        <f t="shared" si="77"/>
        <v>2981</v>
      </c>
      <c r="BF491" s="323">
        <f t="shared" si="78"/>
        <v>99.36666666666666</v>
      </c>
    </row>
    <row r="492" spans="1:58" ht="15.75" customHeight="1" x14ac:dyDescent="0.25">
      <c r="A492" s="275" t="s">
        <v>12356</v>
      </c>
      <c r="B492" s="275">
        <v>93</v>
      </c>
      <c r="C492" s="275" t="s">
        <v>2527</v>
      </c>
      <c r="D492" s="275" t="s">
        <v>2530</v>
      </c>
      <c r="E492" s="275" t="s">
        <v>10541</v>
      </c>
      <c r="F492" s="275" t="s">
        <v>15053</v>
      </c>
      <c r="G492" s="275" t="s">
        <v>8711</v>
      </c>
      <c r="H492" s="275" t="s">
        <v>7456</v>
      </c>
      <c r="I492" s="324">
        <v>72680</v>
      </c>
      <c r="J492" s="324">
        <v>0</v>
      </c>
      <c r="K492" s="289">
        <f t="shared" si="79"/>
        <v>72680</v>
      </c>
      <c r="L492" s="289">
        <v>0</v>
      </c>
      <c r="M492" s="275"/>
      <c r="N492" s="297" t="s">
        <v>9686</v>
      </c>
      <c r="O492" s="283">
        <v>793219</v>
      </c>
      <c r="P492" s="283" t="s">
        <v>18600</v>
      </c>
      <c r="Q492" s="283" t="s">
        <v>18632</v>
      </c>
      <c r="R492" s="283" t="s">
        <v>2622</v>
      </c>
      <c r="S492" s="283" t="s">
        <v>18662</v>
      </c>
      <c r="T492" s="283" t="s">
        <v>18690</v>
      </c>
      <c r="U492" s="283" t="s">
        <v>18113</v>
      </c>
      <c r="V492" s="275"/>
      <c r="W492" s="348">
        <v>27572.33</v>
      </c>
      <c r="X492" s="348">
        <v>27572.33</v>
      </c>
      <c r="Y492" s="289">
        <v>0</v>
      </c>
      <c r="Z492" s="289">
        <v>0</v>
      </c>
      <c r="AA492" s="289">
        <v>0</v>
      </c>
      <c r="AB492" s="348">
        <v>27572.33</v>
      </c>
      <c r="AC492" s="283" t="s">
        <v>27</v>
      </c>
      <c r="AD492" s="348">
        <v>0</v>
      </c>
      <c r="AE492" s="348">
        <v>5514.46</v>
      </c>
      <c r="AF492" s="283" t="s">
        <v>27</v>
      </c>
      <c r="AG492" s="348">
        <v>0</v>
      </c>
      <c r="AH492" s="403" t="s">
        <v>2624</v>
      </c>
      <c r="AI492" s="403" t="s">
        <v>2630</v>
      </c>
      <c r="AJ492" s="297"/>
      <c r="AK492" s="283" t="s">
        <v>28</v>
      </c>
      <c r="AL492" s="283" t="s">
        <v>135</v>
      </c>
      <c r="AM492" s="283" t="s">
        <v>4972</v>
      </c>
      <c r="AN492" s="283" t="s">
        <v>31</v>
      </c>
      <c r="AO492" s="404" t="s">
        <v>2641</v>
      </c>
      <c r="AP492" s="283" t="s">
        <v>32</v>
      </c>
      <c r="AQ492" s="283" t="s">
        <v>10723</v>
      </c>
      <c r="AR492" s="283" t="s">
        <v>34</v>
      </c>
      <c r="AS492" s="403" t="s">
        <v>17262</v>
      </c>
      <c r="AT492" s="283" t="s">
        <v>15794</v>
      </c>
      <c r="AU492" s="283" t="s">
        <v>18744</v>
      </c>
      <c r="AV492" s="283" t="s">
        <v>17032</v>
      </c>
      <c r="AW492" s="348">
        <v>0</v>
      </c>
      <c r="AX492" s="358" t="s">
        <v>18568</v>
      </c>
      <c r="AY492" s="283" t="s">
        <v>9804</v>
      </c>
      <c r="AZ492" s="283" t="s">
        <v>18773</v>
      </c>
      <c r="BA492" s="283" t="s">
        <v>36</v>
      </c>
      <c r="BB492" s="348">
        <v>27572.33</v>
      </c>
      <c r="BC492" s="283" t="s">
        <v>9804</v>
      </c>
      <c r="BD492" s="283" t="s">
        <v>18744</v>
      </c>
      <c r="BE492" s="322">
        <f t="shared" si="77"/>
        <v>2526</v>
      </c>
      <c r="BF492" s="323">
        <f t="shared" si="78"/>
        <v>84.2</v>
      </c>
    </row>
    <row r="493" spans="1:58" ht="15.75" customHeight="1" x14ac:dyDescent="0.25">
      <c r="A493" s="275" t="s">
        <v>12356</v>
      </c>
      <c r="B493" s="275">
        <v>93</v>
      </c>
      <c r="C493" s="275" t="s">
        <v>2527</v>
      </c>
      <c r="D493" s="275" t="s">
        <v>3628</v>
      </c>
      <c r="E493" s="275" t="s">
        <v>8713</v>
      </c>
      <c r="F493" s="275" t="s">
        <v>15053</v>
      </c>
      <c r="G493" s="275" t="s">
        <v>8711</v>
      </c>
      <c r="H493" s="275" t="s">
        <v>2509</v>
      </c>
      <c r="I493" s="324">
        <v>53428.87</v>
      </c>
      <c r="J493" s="324">
        <v>36000</v>
      </c>
      <c r="K493" s="289">
        <f t="shared" si="79"/>
        <v>17428.870000000003</v>
      </c>
      <c r="L493" s="289">
        <v>6000</v>
      </c>
      <c r="M493" s="275" t="s">
        <v>16070</v>
      </c>
      <c r="N493" s="297" t="s">
        <v>9686</v>
      </c>
      <c r="O493" s="283">
        <v>793890</v>
      </c>
      <c r="P493" s="283" t="s">
        <v>18601</v>
      </c>
      <c r="Q493" s="283" t="s">
        <v>18633</v>
      </c>
      <c r="R493" s="283" t="s">
        <v>2622</v>
      </c>
      <c r="S493" s="283">
        <v>6000003</v>
      </c>
      <c r="T493" s="283" t="s">
        <v>18691</v>
      </c>
      <c r="U493" s="283" t="s">
        <v>18719</v>
      </c>
      <c r="V493" s="275"/>
      <c r="W493" s="348">
        <v>15000</v>
      </c>
      <c r="X493" s="348">
        <v>30000</v>
      </c>
      <c r="Y493" s="289">
        <v>0</v>
      </c>
      <c r="Z493" s="289">
        <v>0</v>
      </c>
      <c r="AA493" s="289">
        <v>0</v>
      </c>
      <c r="AB493" s="348">
        <v>15000</v>
      </c>
      <c r="AC493" s="283" t="s">
        <v>26</v>
      </c>
      <c r="AD493" s="348">
        <v>15000</v>
      </c>
      <c r="AE493" s="348">
        <v>0</v>
      </c>
      <c r="AF493" s="283" t="s">
        <v>27</v>
      </c>
      <c r="AG493" s="348">
        <v>0</v>
      </c>
      <c r="AH493" s="403" t="s">
        <v>2629</v>
      </c>
      <c r="AI493" s="403" t="s">
        <v>2625</v>
      </c>
      <c r="AJ493" s="283" t="s">
        <v>2626</v>
      </c>
      <c r="AK493" s="283" t="s">
        <v>28</v>
      </c>
      <c r="AL493" s="283" t="s">
        <v>44</v>
      </c>
      <c r="AM493" s="283" t="s">
        <v>12630</v>
      </c>
      <c r="AN493" s="283" t="s">
        <v>45</v>
      </c>
      <c r="AO493" s="404" t="s">
        <v>2634</v>
      </c>
      <c r="AP493" s="283" t="s">
        <v>32</v>
      </c>
      <c r="AQ493" s="283" t="s">
        <v>3061</v>
      </c>
      <c r="AR493" s="283" t="s">
        <v>123</v>
      </c>
      <c r="AS493" s="403" t="s">
        <v>185</v>
      </c>
      <c r="AT493" s="283" t="s">
        <v>15794</v>
      </c>
      <c r="AU493" s="283" t="s">
        <v>18744</v>
      </c>
      <c r="AV493" s="283" t="s">
        <v>2643</v>
      </c>
      <c r="AW493" s="348">
        <v>0</v>
      </c>
      <c r="AX493" s="358" t="s">
        <v>18569</v>
      </c>
      <c r="AY493" s="283" t="s">
        <v>18747</v>
      </c>
      <c r="AZ493" s="283" t="s">
        <v>18774</v>
      </c>
      <c r="BA493" s="283" t="s">
        <v>36</v>
      </c>
      <c r="BB493" s="348">
        <v>15000</v>
      </c>
      <c r="BC493" s="283" t="s">
        <v>18747</v>
      </c>
      <c r="BD493" s="283" t="s">
        <v>18744</v>
      </c>
      <c r="BE493" s="322">
        <f t="shared" si="77"/>
        <v>2509</v>
      </c>
      <c r="BF493" s="323">
        <f t="shared" si="78"/>
        <v>83.63333333333334</v>
      </c>
    </row>
    <row r="494" spans="1:58" ht="15.75" customHeight="1" x14ac:dyDescent="0.25">
      <c r="A494" s="275" t="s">
        <v>12356</v>
      </c>
      <c r="B494" s="275">
        <v>93</v>
      </c>
      <c r="C494" s="275" t="s">
        <v>2527</v>
      </c>
      <c r="D494" s="275" t="s">
        <v>2530</v>
      </c>
      <c r="E494" s="275" t="s">
        <v>10541</v>
      </c>
      <c r="F494" s="275" t="s">
        <v>8718</v>
      </c>
      <c r="G494" s="275" t="s">
        <v>8711</v>
      </c>
      <c r="H494" s="275" t="s">
        <v>7456</v>
      </c>
      <c r="I494" s="324">
        <v>90643.34</v>
      </c>
      <c r="J494" s="324">
        <v>0</v>
      </c>
      <c r="K494" s="289">
        <f t="shared" si="79"/>
        <v>90643.34</v>
      </c>
      <c r="L494" s="289">
        <v>0</v>
      </c>
      <c r="M494" s="275"/>
      <c r="N494" s="297" t="s">
        <v>9686</v>
      </c>
      <c r="O494" s="283">
        <v>1193753</v>
      </c>
      <c r="P494" s="283" t="s">
        <v>18602</v>
      </c>
      <c r="Q494" s="283" t="s">
        <v>18634</v>
      </c>
      <c r="R494" s="283" t="s">
        <v>2622</v>
      </c>
      <c r="S494" s="283" t="s">
        <v>18663</v>
      </c>
      <c r="T494" s="283" t="s">
        <v>18692</v>
      </c>
      <c r="U494" s="283" t="s">
        <v>18720</v>
      </c>
      <c r="V494" s="275"/>
      <c r="W494" s="348">
        <v>37111.410000000003</v>
      </c>
      <c r="X494" s="348">
        <v>37111.410000000003</v>
      </c>
      <c r="Y494" s="289">
        <v>0</v>
      </c>
      <c r="Z494" s="289">
        <v>0</v>
      </c>
      <c r="AA494" s="289">
        <v>0</v>
      </c>
      <c r="AB494" s="348">
        <v>37111.410000000003</v>
      </c>
      <c r="AC494" s="283" t="s">
        <v>50</v>
      </c>
      <c r="AD494" s="348">
        <v>18555.71</v>
      </c>
      <c r="AE494" s="348">
        <v>0</v>
      </c>
      <c r="AF494" s="283" t="s">
        <v>27</v>
      </c>
      <c r="AG494" s="348">
        <v>0</v>
      </c>
      <c r="AH494" s="403" t="s">
        <v>2629</v>
      </c>
      <c r="AI494" s="403" t="s">
        <v>2630</v>
      </c>
      <c r="AJ494" s="297"/>
      <c r="AK494" s="283" t="s">
        <v>28</v>
      </c>
      <c r="AL494" s="283" t="s">
        <v>135</v>
      </c>
      <c r="AM494" s="283" t="s">
        <v>12630</v>
      </c>
      <c r="AN494" s="283" t="s">
        <v>45</v>
      </c>
      <c r="AO494" s="310"/>
      <c r="AP494" s="283" t="s">
        <v>32</v>
      </c>
      <c r="AQ494" s="283" t="s">
        <v>285</v>
      </c>
      <c r="AR494" s="283" t="s">
        <v>34</v>
      </c>
      <c r="AS494" s="403" t="s">
        <v>17262</v>
      </c>
      <c r="AT494" s="283" t="s">
        <v>15794</v>
      </c>
      <c r="AU494" s="283" t="s">
        <v>18744</v>
      </c>
      <c r="AV494" s="283" t="s">
        <v>13534</v>
      </c>
      <c r="AW494" s="348">
        <v>0</v>
      </c>
      <c r="AX494" s="358" t="s">
        <v>18570</v>
      </c>
      <c r="AY494" s="283" t="s">
        <v>18748</v>
      </c>
      <c r="AZ494" s="283" t="s">
        <v>18775</v>
      </c>
      <c r="BA494" s="283" t="s">
        <v>36</v>
      </c>
      <c r="BB494" s="348">
        <v>37111.410000000003</v>
      </c>
      <c r="BC494" s="283" t="s">
        <v>18748</v>
      </c>
      <c r="BD494" s="283" t="s">
        <v>18744</v>
      </c>
      <c r="BE494" s="322">
        <f t="shared" si="77"/>
        <v>1960</v>
      </c>
      <c r="BF494" s="323">
        <f t="shared" si="78"/>
        <v>65.333333333333329</v>
      </c>
    </row>
    <row r="495" spans="1:58" ht="15.75" customHeight="1" x14ac:dyDescent="0.25">
      <c r="A495" s="275" t="s">
        <v>12356</v>
      </c>
      <c r="B495" s="275">
        <v>93</v>
      </c>
      <c r="C495" s="275" t="s">
        <v>2527</v>
      </c>
      <c r="D495" s="275" t="s">
        <v>2530</v>
      </c>
      <c r="E495" s="275" t="s">
        <v>10541</v>
      </c>
      <c r="F495" s="275" t="s">
        <v>15053</v>
      </c>
      <c r="G495" s="275" t="s">
        <v>8711</v>
      </c>
      <c r="H495" s="275" t="s">
        <v>7456</v>
      </c>
      <c r="I495" s="324">
        <v>61580.9</v>
      </c>
      <c r="J495" s="324">
        <v>0</v>
      </c>
      <c r="K495" s="289">
        <f t="shared" si="79"/>
        <v>61580.9</v>
      </c>
      <c r="L495" s="289">
        <v>0</v>
      </c>
      <c r="M495" s="275"/>
      <c r="N495" s="297" t="s">
        <v>9686</v>
      </c>
      <c r="O495" s="283">
        <v>1196080</v>
      </c>
      <c r="P495" s="283" t="s">
        <v>18603</v>
      </c>
      <c r="Q495" s="283" t="s">
        <v>18635</v>
      </c>
      <c r="R495" s="283" t="s">
        <v>2622</v>
      </c>
      <c r="S495" s="283" t="s">
        <v>18664</v>
      </c>
      <c r="T495" s="283" t="s">
        <v>18693</v>
      </c>
      <c r="U495" s="283" t="s">
        <v>18721</v>
      </c>
      <c r="V495" s="275"/>
      <c r="W495" s="348">
        <v>23032.81</v>
      </c>
      <c r="X495" s="348">
        <v>23032.81</v>
      </c>
      <c r="Y495" s="289">
        <v>0</v>
      </c>
      <c r="Z495" s="289">
        <v>0</v>
      </c>
      <c r="AA495" s="289">
        <v>0</v>
      </c>
      <c r="AB495" s="348">
        <v>23032.81</v>
      </c>
      <c r="AC495" s="283" t="s">
        <v>50</v>
      </c>
      <c r="AD495" s="348">
        <v>11516.41</v>
      </c>
      <c r="AE495" s="348">
        <v>0</v>
      </c>
      <c r="AF495" s="283" t="s">
        <v>27</v>
      </c>
      <c r="AG495" s="348">
        <v>0</v>
      </c>
      <c r="AH495" s="403" t="s">
        <v>2629</v>
      </c>
      <c r="AI495" s="403" t="s">
        <v>2630</v>
      </c>
      <c r="AJ495" s="297"/>
      <c r="AK495" s="283" t="s">
        <v>28</v>
      </c>
      <c r="AL495" s="283" t="s">
        <v>135</v>
      </c>
      <c r="AM495" s="283" t="s">
        <v>12630</v>
      </c>
      <c r="AN495" s="283" t="s">
        <v>45</v>
      </c>
      <c r="AO495" s="404" t="s">
        <v>7608</v>
      </c>
      <c r="AP495" s="283" t="s">
        <v>32</v>
      </c>
      <c r="AQ495" s="283" t="s">
        <v>2163</v>
      </c>
      <c r="AR495" s="283" t="s">
        <v>34</v>
      </c>
      <c r="AS495" s="403" t="s">
        <v>17262</v>
      </c>
      <c r="AT495" s="283" t="s">
        <v>15794</v>
      </c>
      <c r="AU495" s="283" t="s">
        <v>18744</v>
      </c>
      <c r="AV495" s="283" t="s">
        <v>13534</v>
      </c>
      <c r="AW495" s="348">
        <v>0</v>
      </c>
      <c r="AX495" s="358" t="s">
        <v>18571</v>
      </c>
      <c r="AY495" s="283" t="s">
        <v>18749</v>
      </c>
      <c r="AZ495" s="283" t="s">
        <v>18776</v>
      </c>
      <c r="BA495" s="283" t="s">
        <v>36</v>
      </c>
      <c r="BB495" s="348">
        <v>23032.81</v>
      </c>
      <c r="BC495" s="283" t="s">
        <v>18749</v>
      </c>
      <c r="BD495" s="283" t="s">
        <v>18744</v>
      </c>
      <c r="BE495" s="322">
        <f t="shared" si="77"/>
        <v>1934</v>
      </c>
      <c r="BF495" s="323">
        <f t="shared" si="78"/>
        <v>64.466666666666669</v>
      </c>
    </row>
    <row r="496" spans="1:58" ht="15.75" customHeight="1" x14ac:dyDescent="0.25">
      <c r="A496" s="275" t="s">
        <v>12356</v>
      </c>
      <c r="B496" s="275">
        <v>82</v>
      </c>
      <c r="C496" s="275" t="s">
        <v>2527</v>
      </c>
      <c r="D496" s="275" t="s">
        <v>16242</v>
      </c>
      <c r="E496" s="275" t="s">
        <v>8717</v>
      </c>
      <c r="F496" s="275" t="s">
        <v>15064</v>
      </c>
      <c r="G496" s="275" t="s">
        <v>13987</v>
      </c>
      <c r="H496" s="275" t="s">
        <v>7456</v>
      </c>
      <c r="I496" s="324">
        <v>61936.18</v>
      </c>
      <c r="J496" s="324">
        <v>0</v>
      </c>
      <c r="K496" s="289">
        <f t="shared" si="79"/>
        <v>61936.18</v>
      </c>
      <c r="L496" s="289">
        <v>0</v>
      </c>
      <c r="M496" s="275"/>
      <c r="N496" s="297" t="s">
        <v>9686</v>
      </c>
      <c r="O496" s="283">
        <v>1332879</v>
      </c>
      <c r="P496" s="283" t="s">
        <v>18604</v>
      </c>
      <c r="Q496" s="283" t="s">
        <v>18636</v>
      </c>
      <c r="R496" s="283" t="s">
        <v>2622</v>
      </c>
      <c r="S496" s="283" t="s">
        <v>18665</v>
      </c>
      <c r="T496" s="283" t="s">
        <v>18694</v>
      </c>
      <c r="U496" s="283" t="s">
        <v>18722</v>
      </c>
      <c r="V496" s="275"/>
      <c r="W496" s="348">
        <v>32953.800000000003</v>
      </c>
      <c r="X496" s="348">
        <v>74895</v>
      </c>
      <c r="Y496" s="289">
        <v>0</v>
      </c>
      <c r="Z496" s="289">
        <v>0</v>
      </c>
      <c r="AA496" s="289">
        <v>0</v>
      </c>
      <c r="AB496" s="348">
        <v>32222.42</v>
      </c>
      <c r="AC496" s="283" t="s">
        <v>50</v>
      </c>
      <c r="AD496" s="348">
        <v>16111.21</v>
      </c>
      <c r="AE496" s="348">
        <v>0</v>
      </c>
      <c r="AF496" s="283" t="s">
        <v>27</v>
      </c>
      <c r="AG496" s="348">
        <v>0</v>
      </c>
      <c r="AH496" s="403" t="s">
        <v>2629</v>
      </c>
      <c r="AI496" s="403" t="s">
        <v>2630</v>
      </c>
      <c r="AJ496" s="297"/>
      <c r="AK496" s="283" t="s">
        <v>28</v>
      </c>
      <c r="AL496" s="283" t="s">
        <v>14227</v>
      </c>
      <c r="AM496" s="283" t="s">
        <v>136</v>
      </c>
      <c r="AN496" s="283" t="s">
        <v>45</v>
      </c>
      <c r="AO496" s="404" t="s">
        <v>2634</v>
      </c>
      <c r="AP496" s="283" t="s">
        <v>32</v>
      </c>
      <c r="AQ496" s="283" t="s">
        <v>529</v>
      </c>
      <c r="AR496" s="283" t="s">
        <v>34</v>
      </c>
      <c r="AS496" s="403" t="s">
        <v>17262</v>
      </c>
      <c r="AT496" s="283" t="s">
        <v>15794</v>
      </c>
      <c r="AU496" s="283" t="s">
        <v>18744</v>
      </c>
      <c r="AV496" s="283" t="s">
        <v>14196</v>
      </c>
      <c r="AW496" s="348">
        <v>0</v>
      </c>
      <c r="AX496" s="358" t="s">
        <v>18572</v>
      </c>
      <c r="AY496" s="283" t="s">
        <v>18750</v>
      </c>
      <c r="AZ496" s="283" t="s">
        <v>18777</v>
      </c>
      <c r="BA496" s="283" t="s">
        <v>36</v>
      </c>
      <c r="BB496" s="348">
        <v>32953.800000000003</v>
      </c>
      <c r="BC496" s="283" t="s">
        <v>18750</v>
      </c>
      <c r="BD496" s="283" t="s">
        <v>18744</v>
      </c>
      <c r="BE496" s="322">
        <f t="shared" si="77"/>
        <v>1518</v>
      </c>
      <c r="BF496" s="323">
        <f t="shared" si="78"/>
        <v>50.6</v>
      </c>
    </row>
    <row r="497" spans="1:58" ht="15.75" customHeight="1" x14ac:dyDescent="0.25">
      <c r="A497" s="275" t="s">
        <v>12356</v>
      </c>
      <c r="B497" s="275">
        <v>14</v>
      </c>
      <c r="C497" s="275" t="s">
        <v>2528</v>
      </c>
      <c r="D497" s="275" t="s">
        <v>2531</v>
      </c>
      <c r="E497" s="275" t="s">
        <v>15553</v>
      </c>
      <c r="F497" s="275" t="s">
        <v>15053</v>
      </c>
      <c r="G497" s="275" t="s">
        <v>8711</v>
      </c>
      <c r="H497" s="355" t="s">
        <v>7456</v>
      </c>
      <c r="I497" s="335">
        <v>12510.02</v>
      </c>
      <c r="J497" s="335">
        <v>0</v>
      </c>
      <c r="K497" s="356">
        <f t="shared" si="79"/>
        <v>12510.02</v>
      </c>
      <c r="L497" s="289">
        <v>0</v>
      </c>
      <c r="M497" s="275"/>
      <c r="N497" s="297" t="s">
        <v>7842</v>
      </c>
      <c r="O497" s="283">
        <v>2047386</v>
      </c>
      <c r="P497" s="283" t="s">
        <v>18605</v>
      </c>
      <c r="Q497" s="283" t="s">
        <v>18637</v>
      </c>
      <c r="R497" s="283" t="s">
        <v>2622</v>
      </c>
      <c r="S497" s="283" t="s">
        <v>18666</v>
      </c>
      <c r="T497" s="358" t="s">
        <v>18695</v>
      </c>
      <c r="U497" s="283" t="s">
        <v>18723</v>
      </c>
      <c r="V497" s="275"/>
      <c r="W497" s="348">
        <v>10561</v>
      </c>
      <c r="X497" s="348">
        <v>10561</v>
      </c>
      <c r="Y497" s="289">
        <v>0</v>
      </c>
      <c r="Z497" s="289">
        <v>0</v>
      </c>
      <c r="AA497" s="289">
        <v>0</v>
      </c>
      <c r="AB497" s="348">
        <v>5700.6</v>
      </c>
      <c r="AC497" s="283" t="s">
        <v>26</v>
      </c>
      <c r="AD497" s="348">
        <v>5700.6</v>
      </c>
      <c r="AE497" s="348">
        <v>0</v>
      </c>
      <c r="AF497" s="283" t="s">
        <v>27</v>
      </c>
      <c r="AG497" s="348">
        <v>0</v>
      </c>
      <c r="AH497" s="403" t="s">
        <v>2629</v>
      </c>
      <c r="AI497" s="403" t="s">
        <v>2630</v>
      </c>
      <c r="AJ497" s="297"/>
      <c r="AK497" s="283" t="s">
        <v>28</v>
      </c>
      <c r="AL497" s="283" t="s">
        <v>37</v>
      </c>
      <c r="AM497" s="283" t="s">
        <v>61</v>
      </c>
      <c r="AN497" s="283" t="s">
        <v>31</v>
      </c>
      <c r="AO497" s="404" t="s">
        <v>2632</v>
      </c>
      <c r="AP497" s="283" t="s">
        <v>131</v>
      </c>
      <c r="AQ497" s="283" t="s">
        <v>187</v>
      </c>
      <c r="AR497" s="283" t="s">
        <v>123</v>
      </c>
      <c r="AS497" s="403" t="s">
        <v>185</v>
      </c>
      <c r="AT497" s="283" t="s">
        <v>15794</v>
      </c>
      <c r="AU497" s="283" t="s">
        <v>18745</v>
      </c>
      <c r="AV497" s="283" t="s">
        <v>2637</v>
      </c>
      <c r="AW497" s="348">
        <v>0</v>
      </c>
      <c r="AX497" s="358" t="s">
        <v>18573</v>
      </c>
      <c r="AY497" s="283" t="s">
        <v>18751</v>
      </c>
      <c r="AZ497" s="283" t="s">
        <v>18778</v>
      </c>
      <c r="BA497" s="283" t="s">
        <v>36</v>
      </c>
      <c r="BB497" s="348">
        <v>10561</v>
      </c>
      <c r="BC497" s="283" t="s">
        <v>18751</v>
      </c>
      <c r="BD497" s="283" t="s">
        <v>18745</v>
      </c>
      <c r="BE497" s="322">
        <f t="shared" si="77"/>
        <v>165</v>
      </c>
      <c r="BF497" s="323">
        <f t="shared" si="78"/>
        <v>5.5</v>
      </c>
    </row>
    <row r="498" spans="1:58" ht="15.75" customHeight="1" x14ac:dyDescent="0.25">
      <c r="A498" s="275" t="s">
        <v>12356</v>
      </c>
      <c r="B498" s="275">
        <v>77</v>
      </c>
      <c r="C498" s="275" t="s">
        <v>2527</v>
      </c>
      <c r="D498" s="275" t="s">
        <v>8569</v>
      </c>
      <c r="E498" s="275" t="s">
        <v>10541</v>
      </c>
      <c r="F498" s="275" t="s">
        <v>15053</v>
      </c>
      <c r="G498" s="275" t="s">
        <v>8975</v>
      </c>
      <c r="H498" s="355" t="s">
        <v>7839</v>
      </c>
      <c r="I498" s="335">
        <v>3815.72</v>
      </c>
      <c r="J498" s="335">
        <v>3815.72</v>
      </c>
      <c r="K498" s="356">
        <f t="shared" si="79"/>
        <v>0</v>
      </c>
      <c r="L498" s="289">
        <v>0</v>
      </c>
      <c r="M498" s="275" t="s">
        <v>16077</v>
      </c>
      <c r="N498" s="297" t="s">
        <v>7842</v>
      </c>
      <c r="O498" s="283">
        <v>1419937</v>
      </c>
      <c r="P498" s="283" t="s">
        <v>18606</v>
      </c>
      <c r="Q498" s="283" t="s">
        <v>18638</v>
      </c>
      <c r="R498" s="283" t="s">
        <v>2622</v>
      </c>
      <c r="S498" s="283" t="s">
        <v>18667</v>
      </c>
      <c r="T498" s="358" t="s">
        <v>18805</v>
      </c>
      <c r="U498" s="283" t="s">
        <v>9524</v>
      </c>
      <c r="V498" s="275"/>
      <c r="W498" s="348">
        <v>2477.1</v>
      </c>
      <c r="X498" s="348">
        <v>2477.1</v>
      </c>
      <c r="Y498" s="289">
        <v>0</v>
      </c>
      <c r="Z498" s="289">
        <v>0</v>
      </c>
      <c r="AA498" s="289">
        <v>0</v>
      </c>
      <c r="AB498" s="348">
        <v>2477.1</v>
      </c>
      <c r="AC498" s="283" t="s">
        <v>50</v>
      </c>
      <c r="AD498" s="348">
        <v>1238.55</v>
      </c>
      <c r="AE498" s="348">
        <v>0</v>
      </c>
      <c r="AF498" s="283" t="s">
        <v>27</v>
      </c>
      <c r="AG498" s="348">
        <v>0</v>
      </c>
      <c r="AH498" s="403" t="s">
        <v>2629</v>
      </c>
      <c r="AI498" s="403" t="s">
        <v>2630</v>
      </c>
      <c r="AJ498" s="297"/>
      <c r="AK498" s="283" t="s">
        <v>28</v>
      </c>
      <c r="AL498" s="283" t="s">
        <v>14244</v>
      </c>
      <c r="AM498" s="297"/>
      <c r="AN498" s="283" t="s">
        <v>31</v>
      </c>
      <c r="AO498" s="404" t="s">
        <v>2632</v>
      </c>
      <c r="AP498" s="283" t="s">
        <v>139</v>
      </c>
      <c r="AQ498" s="283" t="s">
        <v>18741</v>
      </c>
      <c r="AR498" s="283" t="s">
        <v>84</v>
      </c>
      <c r="AS498" s="403" t="s">
        <v>85</v>
      </c>
      <c r="AT498" s="283" t="s">
        <v>15794</v>
      </c>
      <c r="AU498" s="283" t="s">
        <v>18746</v>
      </c>
      <c r="AV498" s="283" t="s">
        <v>13909</v>
      </c>
      <c r="AW498" s="348">
        <v>0</v>
      </c>
      <c r="AX498" s="358" t="s">
        <v>18574</v>
      </c>
      <c r="AY498" s="283" t="s">
        <v>18752</v>
      </c>
      <c r="AZ498" s="283" t="s">
        <v>18779</v>
      </c>
      <c r="BA498" s="283" t="s">
        <v>36</v>
      </c>
      <c r="BB498" s="348">
        <v>2477.1</v>
      </c>
      <c r="BC498" s="283" t="s">
        <v>18752</v>
      </c>
      <c r="BD498" s="283" t="s">
        <v>18746</v>
      </c>
      <c r="BE498" s="322">
        <f t="shared" si="77"/>
        <v>1296</v>
      </c>
      <c r="BF498" s="323">
        <f t="shared" si="78"/>
        <v>43.2</v>
      </c>
    </row>
    <row r="499" spans="1:58" ht="15.75" customHeight="1" x14ac:dyDescent="0.25">
      <c r="A499" s="275" t="s">
        <v>12356</v>
      </c>
      <c r="B499" s="275">
        <v>14</v>
      </c>
      <c r="C499" s="275" t="s">
        <v>2528</v>
      </c>
      <c r="D499" s="275" t="s">
        <v>18806</v>
      </c>
      <c r="E499" s="275" t="s">
        <v>18808</v>
      </c>
      <c r="F499" s="275" t="s">
        <v>15053</v>
      </c>
      <c r="G499" s="275" t="s">
        <v>8975</v>
      </c>
      <c r="H499" s="355" t="s">
        <v>7456</v>
      </c>
      <c r="I499" s="335">
        <v>10968.73</v>
      </c>
      <c r="J499" s="335">
        <v>0</v>
      </c>
      <c r="K499" s="356">
        <f t="shared" si="79"/>
        <v>10968.73</v>
      </c>
      <c r="L499" s="289">
        <v>0</v>
      </c>
      <c r="M499" s="275" t="s">
        <v>16077</v>
      </c>
      <c r="N499" s="297" t="s">
        <v>7842</v>
      </c>
      <c r="O499" s="283">
        <v>1892119</v>
      </c>
      <c r="P499" s="283" t="s">
        <v>18607</v>
      </c>
      <c r="Q499" s="283" t="s">
        <v>18639</v>
      </c>
      <c r="R499" s="283" t="s">
        <v>2646</v>
      </c>
      <c r="S499" s="283" t="s">
        <v>18668</v>
      </c>
      <c r="T499" s="358" t="s">
        <v>18696</v>
      </c>
      <c r="U499" s="283" t="s">
        <v>18724</v>
      </c>
      <c r="V499" s="275"/>
      <c r="W499" s="348">
        <v>9000</v>
      </c>
      <c r="X499" s="348">
        <v>9000</v>
      </c>
      <c r="Y499" s="289">
        <v>0</v>
      </c>
      <c r="Z499" s="289">
        <v>0</v>
      </c>
      <c r="AA499" s="289">
        <v>0</v>
      </c>
      <c r="AB499" s="348">
        <v>9000</v>
      </c>
      <c r="AC499" s="283" t="s">
        <v>50</v>
      </c>
      <c r="AD499" s="348">
        <v>4500</v>
      </c>
      <c r="AE499" s="348">
        <v>0</v>
      </c>
      <c r="AF499" s="283" t="s">
        <v>27</v>
      </c>
      <c r="AG499" s="348">
        <v>0</v>
      </c>
      <c r="AH499" s="403" t="s">
        <v>2629</v>
      </c>
      <c r="AI499" s="403" t="s">
        <v>2630</v>
      </c>
      <c r="AJ499" s="297"/>
      <c r="AK499" s="283" t="s">
        <v>28</v>
      </c>
      <c r="AL499" s="283" t="s">
        <v>37</v>
      </c>
      <c r="AM499" s="283" t="s">
        <v>12630</v>
      </c>
      <c r="AN499" s="283" t="s">
        <v>31</v>
      </c>
      <c r="AO499" s="404" t="s">
        <v>2634</v>
      </c>
      <c r="AP499" s="283" t="s">
        <v>32</v>
      </c>
      <c r="AQ499" s="283" t="s">
        <v>1272</v>
      </c>
      <c r="AR499" s="283" t="s">
        <v>34</v>
      </c>
      <c r="AS499" s="403" t="s">
        <v>17262</v>
      </c>
      <c r="AT499" s="283" t="s">
        <v>15794</v>
      </c>
      <c r="AU499" s="283" t="s">
        <v>18744</v>
      </c>
      <c r="AV499" s="283" t="s">
        <v>13914</v>
      </c>
      <c r="AW499" s="348">
        <v>0</v>
      </c>
      <c r="AX499" s="358" t="s">
        <v>18575</v>
      </c>
      <c r="AY499" s="283" t="s">
        <v>18753</v>
      </c>
      <c r="AZ499" s="283" t="s">
        <v>18780</v>
      </c>
      <c r="BA499" s="283" t="s">
        <v>36</v>
      </c>
      <c r="BB499" s="348">
        <v>9000</v>
      </c>
      <c r="BC499" s="283" t="s">
        <v>18753</v>
      </c>
      <c r="BD499" s="283" t="s">
        <v>18744</v>
      </c>
      <c r="BE499" s="322">
        <f t="shared" si="77"/>
        <v>393</v>
      </c>
      <c r="BF499" s="323">
        <f t="shared" si="78"/>
        <v>13.1</v>
      </c>
    </row>
    <row r="500" spans="1:58" ht="15.75" customHeight="1" x14ac:dyDescent="0.25">
      <c r="A500" s="275" t="s">
        <v>12356</v>
      </c>
      <c r="B500" s="275">
        <v>93</v>
      </c>
      <c r="C500" s="275" t="s">
        <v>2527</v>
      </c>
      <c r="D500" s="275" t="s">
        <v>2530</v>
      </c>
      <c r="E500" s="275" t="s">
        <v>10541</v>
      </c>
      <c r="F500" s="275" t="s">
        <v>15053</v>
      </c>
      <c r="G500" s="275" t="s">
        <v>8711</v>
      </c>
      <c r="H500" s="355" t="s">
        <v>7838</v>
      </c>
      <c r="I500" s="335">
        <v>29082.79</v>
      </c>
      <c r="J500" s="335">
        <v>29082.79</v>
      </c>
      <c r="K500" s="356">
        <f t="shared" si="79"/>
        <v>0</v>
      </c>
      <c r="L500" s="289">
        <v>5816.56</v>
      </c>
      <c r="M500" s="275" t="s">
        <v>16071</v>
      </c>
      <c r="N500" s="297" t="s">
        <v>7842</v>
      </c>
      <c r="O500" s="283">
        <v>1670094</v>
      </c>
      <c r="P500" s="283" t="s">
        <v>18608</v>
      </c>
      <c r="Q500" s="283" t="s">
        <v>18640</v>
      </c>
      <c r="R500" s="283" t="s">
        <v>2622</v>
      </c>
      <c r="S500" s="283" t="s">
        <v>18669</v>
      </c>
      <c r="T500" s="358" t="s">
        <v>18697</v>
      </c>
      <c r="U500" s="283" t="s">
        <v>18725</v>
      </c>
      <c r="V500" s="275"/>
      <c r="W500" s="348">
        <v>18314</v>
      </c>
      <c r="X500" s="348">
        <v>18314</v>
      </c>
      <c r="Y500" s="289">
        <v>0</v>
      </c>
      <c r="Z500" s="289">
        <v>0</v>
      </c>
      <c r="AA500" s="289">
        <v>0</v>
      </c>
      <c r="AB500" s="348">
        <v>18314</v>
      </c>
      <c r="AC500" s="283" t="s">
        <v>26</v>
      </c>
      <c r="AD500" s="348">
        <v>18314</v>
      </c>
      <c r="AE500" s="348">
        <v>3500</v>
      </c>
      <c r="AF500" s="283" t="s">
        <v>26</v>
      </c>
      <c r="AG500" s="348">
        <v>3500</v>
      </c>
      <c r="AH500" s="403" t="s">
        <v>2629</v>
      </c>
      <c r="AI500" s="403" t="s">
        <v>2625</v>
      </c>
      <c r="AJ500" s="283" t="s">
        <v>2626</v>
      </c>
      <c r="AK500" s="283" t="s">
        <v>28</v>
      </c>
      <c r="AL500" s="283" t="s">
        <v>135</v>
      </c>
      <c r="AM500" s="283" t="s">
        <v>12630</v>
      </c>
      <c r="AN500" s="283" t="s">
        <v>31</v>
      </c>
      <c r="AO500" s="404" t="s">
        <v>2632</v>
      </c>
      <c r="AP500" s="283" t="s">
        <v>131</v>
      </c>
      <c r="AQ500" s="283" t="s">
        <v>337</v>
      </c>
      <c r="AR500" s="283" t="s">
        <v>55</v>
      </c>
      <c r="AS500" s="403" t="s">
        <v>17262</v>
      </c>
      <c r="AT500" s="283" t="s">
        <v>15794</v>
      </c>
      <c r="AU500" s="283" t="s">
        <v>18745</v>
      </c>
      <c r="AV500" s="283" t="s">
        <v>13910</v>
      </c>
      <c r="AW500" s="348">
        <v>0</v>
      </c>
      <c r="AX500" s="358" t="s">
        <v>18576</v>
      </c>
      <c r="AY500" s="283" t="s">
        <v>9719</v>
      </c>
      <c r="AZ500" s="283" t="s">
        <v>18781</v>
      </c>
      <c r="BA500" s="283" t="s">
        <v>36</v>
      </c>
      <c r="BB500" s="348">
        <v>18314</v>
      </c>
      <c r="BC500" s="283" t="s">
        <v>9719</v>
      </c>
      <c r="BD500" s="283" t="s">
        <v>18745</v>
      </c>
      <c r="BE500" s="322">
        <f t="shared" si="77"/>
        <v>767</v>
      </c>
      <c r="BF500" s="323">
        <f t="shared" si="78"/>
        <v>25.566666666666666</v>
      </c>
    </row>
    <row r="501" spans="1:58" ht="15.75" customHeight="1" x14ac:dyDescent="0.25">
      <c r="A501" s="275" t="s">
        <v>12356</v>
      </c>
      <c r="B501" s="275">
        <v>82</v>
      </c>
      <c r="C501" s="275" t="s">
        <v>2527</v>
      </c>
      <c r="D501" s="275" t="s">
        <v>16680</v>
      </c>
      <c r="E501" s="275" t="s">
        <v>8717</v>
      </c>
      <c r="F501" s="275" t="s">
        <v>15064</v>
      </c>
      <c r="G501" s="275" t="s">
        <v>13987</v>
      </c>
      <c r="H501" s="355" t="s">
        <v>7456</v>
      </c>
      <c r="I501" s="335">
        <v>28822.12</v>
      </c>
      <c r="J501" s="335">
        <v>0</v>
      </c>
      <c r="K501" s="356">
        <f t="shared" si="79"/>
        <v>28822.12</v>
      </c>
      <c r="L501" s="289">
        <v>0</v>
      </c>
      <c r="M501" s="275"/>
      <c r="N501" s="297" t="s">
        <v>7842</v>
      </c>
      <c r="O501" s="283">
        <v>1429744</v>
      </c>
      <c r="P501" s="283" t="s">
        <v>18609</v>
      </c>
      <c r="Q501" s="283" t="s">
        <v>18641</v>
      </c>
      <c r="R501" s="283" t="s">
        <v>2622</v>
      </c>
      <c r="S501" s="283" t="s">
        <v>18670</v>
      </c>
      <c r="T501" s="358" t="s">
        <v>18698</v>
      </c>
      <c r="U501" s="283" t="s">
        <v>18726</v>
      </c>
      <c r="V501" s="275"/>
      <c r="W501" s="348">
        <v>15800</v>
      </c>
      <c r="X501" s="348">
        <v>20000</v>
      </c>
      <c r="Y501" s="289">
        <v>0</v>
      </c>
      <c r="Z501" s="289">
        <v>0</v>
      </c>
      <c r="AA501" s="289">
        <v>0</v>
      </c>
      <c r="AB501" s="348">
        <v>15800</v>
      </c>
      <c r="AC501" s="283" t="s">
        <v>50</v>
      </c>
      <c r="AD501" s="348">
        <v>7900</v>
      </c>
      <c r="AE501" s="348">
        <v>0</v>
      </c>
      <c r="AF501" s="283" t="s">
        <v>27</v>
      </c>
      <c r="AG501" s="348">
        <v>0</v>
      </c>
      <c r="AH501" s="403" t="s">
        <v>2629</v>
      </c>
      <c r="AI501" s="403" t="s">
        <v>2630</v>
      </c>
      <c r="AJ501" s="297"/>
      <c r="AK501" s="283" t="s">
        <v>28</v>
      </c>
      <c r="AL501" s="283" t="s">
        <v>135</v>
      </c>
      <c r="AM501" s="283" t="s">
        <v>276</v>
      </c>
      <c r="AN501" s="283" t="s">
        <v>31</v>
      </c>
      <c r="AO501" s="404" t="s">
        <v>2644</v>
      </c>
      <c r="AP501" s="283" t="s">
        <v>32</v>
      </c>
      <c r="AQ501" s="283" t="s">
        <v>13539</v>
      </c>
      <c r="AR501" s="283" t="s">
        <v>34</v>
      </c>
      <c r="AS501" s="403" t="s">
        <v>17262</v>
      </c>
      <c r="AT501" s="283" t="s">
        <v>15794</v>
      </c>
      <c r="AU501" s="283" t="s">
        <v>18746</v>
      </c>
      <c r="AV501" s="283" t="s">
        <v>13535</v>
      </c>
      <c r="AW501" s="348">
        <v>0</v>
      </c>
      <c r="AX501" s="358" t="s">
        <v>18577</v>
      </c>
      <c r="AY501" s="283" t="s">
        <v>18754</v>
      </c>
      <c r="AZ501" s="283" t="s">
        <v>18782</v>
      </c>
      <c r="BA501" s="283" t="s">
        <v>36</v>
      </c>
      <c r="BB501" s="348">
        <v>15800</v>
      </c>
      <c r="BC501" s="283" t="s">
        <v>18754</v>
      </c>
      <c r="BD501" s="283" t="s">
        <v>18746</v>
      </c>
      <c r="BE501" s="322">
        <f t="shared" si="77"/>
        <v>1277</v>
      </c>
      <c r="BF501" s="323">
        <f t="shared" si="78"/>
        <v>42.56666666666667</v>
      </c>
    </row>
    <row r="502" spans="1:58" ht="15.75" customHeight="1" x14ac:dyDescent="0.25">
      <c r="A502" s="275" t="s">
        <v>12356</v>
      </c>
      <c r="B502" s="275">
        <v>82</v>
      </c>
      <c r="C502" s="275" t="s">
        <v>2527</v>
      </c>
      <c r="D502" s="275" t="s">
        <v>8009</v>
      </c>
      <c r="E502" s="275" t="s">
        <v>16678</v>
      </c>
      <c r="F502" s="275" t="s">
        <v>15053</v>
      </c>
      <c r="G502" s="275" t="s">
        <v>8711</v>
      </c>
      <c r="H502" s="275" t="s">
        <v>7456</v>
      </c>
      <c r="I502" s="324">
        <v>8664</v>
      </c>
      <c r="J502" s="324">
        <v>0</v>
      </c>
      <c r="K502" s="289">
        <f t="shared" si="79"/>
        <v>8664</v>
      </c>
      <c r="L502" s="289">
        <v>0</v>
      </c>
      <c r="M502" s="275"/>
      <c r="N502" s="297" t="s">
        <v>7842</v>
      </c>
      <c r="O502" s="283">
        <v>1670311</v>
      </c>
      <c r="P502" s="283" t="s">
        <v>18610</v>
      </c>
      <c r="Q502" s="283" t="s">
        <v>18642</v>
      </c>
      <c r="R502" s="283" t="s">
        <v>2622</v>
      </c>
      <c r="S502" s="283" t="s">
        <v>18671</v>
      </c>
      <c r="T502" s="283" t="s">
        <v>18699</v>
      </c>
      <c r="U502" s="283" t="s">
        <v>18727</v>
      </c>
      <c r="V502" s="275"/>
      <c r="W502" s="348">
        <v>5000</v>
      </c>
      <c r="X502" s="348">
        <v>5000</v>
      </c>
      <c r="Y502" s="289">
        <v>0</v>
      </c>
      <c r="Z502" s="289">
        <v>0</v>
      </c>
      <c r="AA502" s="289">
        <v>0</v>
      </c>
      <c r="AB502" s="348">
        <v>5000</v>
      </c>
      <c r="AC502" s="283" t="s">
        <v>50</v>
      </c>
      <c r="AD502" s="348">
        <v>2500</v>
      </c>
      <c r="AE502" s="348">
        <v>0</v>
      </c>
      <c r="AF502" s="283" t="s">
        <v>27</v>
      </c>
      <c r="AG502" s="348">
        <v>0</v>
      </c>
      <c r="AH502" s="403" t="s">
        <v>2629</v>
      </c>
      <c r="AI502" s="403" t="s">
        <v>2630</v>
      </c>
      <c r="AJ502" s="297"/>
      <c r="AK502" s="283" t="s">
        <v>28</v>
      </c>
      <c r="AL502" s="283" t="s">
        <v>135</v>
      </c>
      <c r="AM502" s="283" t="s">
        <v>12630</v>
      </c>
      <c r="AN502" s="283" t="s">
        <v>31</v>
      </c>
      <c r="AO502" s="404" t="s">
        <v>2636</v>
      </c>
      <c r="AP502" s="283" t="s">
        <v>32</v>
      </c>
      <c r="AQ502" s="283" t="s">
        <v>281</v>
      </c>
      <c r="AR502" s="283" t="s">
        <v>273</v>
      </c>
      <c r="AS502" s="403" t="s">
        <v>10384</v>
      </c>
      <c r="AT502" s="283" t="s">
        <v>15794</v>
      </c>
      <c r="AU502" s="283" t="s">
        <v>18746</v>
      </c>
      <c r="AV502" s="283" t="s">
        <v>13535</v>
      </c>
      <c r="AW502" s="348">
        <v>0</v>
      </c>
      <c r="AX502" s="358" t="s">
        <v>18578</v>
      </c>
      <c r="AY502" s="283" t="s">
        <v>17142</v>
      </c>
      <c r="AZ502" s="283" t="s">
        <v>18783</v>
      </c>
      <c r="BA502" s="283" t="s">
        <v>36</v>
      </c>
      <c r="BB502" s="348">
        <v>5000</v>
      </c>
      <c r="BC502" s="283" t="s">
        <v>17142</v>
      </c>
      <c r="BD502" s="283" t="s">
        <v>18746</v>
      </c>
      <c r="BE502" s="322">
        <f t="shared" si="77"/>
        <v>764</v>
      </c>
      <c r="BF502" s="323">
        <f t="shared" si="78"/>
        <v>25.466666666666665</v>
      </c>
    </row>
    <row r="503" spans="1:58" ht="15.75" customHeight="1" x14ac:dyDescent="0.25">
      <c r="A503" s="275" t="s">
        <v>12356</v>
      </c>
      <c r="B503" s="275">
        <v>93</v>
      </c>
      <c r="C503" s="275" t="s">
        <v>2527</v>
      </c>
      <c r="D503" s="275" t="s">
        <v>18218</v>
      </c>
      <c r="E503" s="275" t="s">
        <v>16678</v>
      </c>
      <c r="F503" s="275" t="s">
        <v>15053</v>
      </c>
      <c r="G503" s="275" t="s">
        <v>18809</v>
      </c>
      <c r="H503" s="275" t="s">
        <v>2509</v>
      </c>
      <c r="I503" s="324">
        <v>30459</v>
      </c>
      <c r="J503" s="324">
        <v>26500</v>
      </c>
      <c r="K503" s="289">
        <f t="shared" si="79"/>
        <v>3959</v>
      </c>
      <c r="L503" s="289">
        <v>0</v>
      </c>
      <c r="M503" s="275" t="s">
        <v>17708</v>
      </c>
      <c r="N503" s="297" t="s">
        <v>7842</v>
      </c>
      <c r="O503" s="283">
        <v>2061321</v>
      </c>
      <c r="P503" s="283" t="s">
        <v>18611</v>
      </c>
      <c r="Q503" s="283" t="s">
        <v>18643</v>
      </c>
      <c r="R503" s="283" t="s">
        <v>2622</v>
      </c>
      <c r="S503" s="283" t="s">
        <v>18672</v>
      </c>
      <c r="T503" s="283" t="s">
        <v>18700</v>
      </c>
      <c r="U503" s="283" t="s">
        <v>10977</v>
      </c>
      <c r="V503" s="275"/>
      <c r="W503" s="348">
        <v>60000</v>
      </c>
      <c r="X503" s="348">
        <v>60000</v>
      </c>
      <c r="Y503" s="289">
        <v>0</v>
      </c>
      <c r="Z503" s="289">
        <v>0</v>
      </c>
      <c r="AA503" s="289">
        <v>0</v>
      </c>
      <c r="AB503" s="348">
        <v>26500</v>
      </c>
      <c r="AC503" s="283" t="s">
        <v>26</v>
      </c>
      <c r="AD503" s="348">
        <v>26500</v>
      </c>
      <c r="AE503" s="348">
        <v>0</v>
      </c>
      <c r="AF503" s="283" t="s">
        <v>27</v>
      </c>
      <c r="AG503" s="348">
        <v>0</v>
      </c>
      <c r="AH503" s="403" t="s">
        <v>2629</v>
      </c>
      <c r="AI503" s="403" t="s">
        <v>2630</v>
      </c>
      <c r="AJ503" s="297"/>
      <c r="AK503" s="283" t="s">
        <v>28</v>
      </c>
      <c r="AL503" s="283" t="s">
        <v>44</v>
      </c>
      <c r="AM503" s="283" t="s">
        <v>14774</v>
      </c>
      <c r="AN503" s="283" t="s">
        <v>109</v>
      </c>
      <c r="AO503" s="404" t="s">
        <v>2632</v>
      </c>
      <c r="AP503" s="283" t="s">
        <v>131</v>
      </c>
      <c r="AQ503" s="283" t="s">
        <v>77</v>
      </c>
      <c r="AR503" s="283" t="s">
        <v>34</v>
      </c>
      <c r="AS503" s="403" t="s">
        <v>17262</v>
      </c>
      <c r="AT503" s="283" t="s">
        <v>15794</v>
      </c>
      <c r="AU503" s="283" t="s">
        <v>18745</v>
      </c>
      <c r="AV503" s="283" t="s">
        <v>2660</v>
      </c>
      <c r="AW503" s="348">
        <v>0</v>
      </c>
      <c r="AX503" s="358" t="s">
        <v>18579</v>
      </c>
      <c r="AY503" s="283" t="s">
        <v>18755</v>
      </c>
      <c r="AZ503" s="283" t="s">
        <v>18784</v>
      </c>
      <c r="BA503" s="283" t="s">
        <v>36</v>
      </c>
      <c r="BB503" s="348">
        <v>60000</v>
      </c>
      <c r="BC503" s="283" t="s">
        <v>18755</v>
      </c>
      <c r="BD503" s="283" t="s">
        <v>18745</v>
      </c>
      <c r="BE503" s="322">
        <f t="shared" si="77"/>
        <v>132</v>
      </c>
      <c r="BF503" s="323">
        <f t="shared" si="78"/>
        <v>4.4000000000000004</v>
      </c>
    </row>
    <row r="504" spans="1:58" ht="15.75" customHeight="1" x14ac:dyDescent="0.25">
      <c r="A504" s="275" t="s">
        <v>12356</v>
      </c>
      <c r="B504" s="275">
        <v>82</v>
      </c>
      <c r="C504" s="275" t="s">
        <v>2527</v>
      </c>
      <c r="D504" s="275" t="s">
        <v>2537</v>
      </c>
      <c r="E504" s="275" t="s">
        <v>16678</v>
      </c>
      <c r="F504" s="275" t="s">
        <v>15053</v>
      </c>
      <c r="G504" s="275" t="s">
        <v>8711</v>
      </c>
      <c r="H504" s="275" t="s">
        <v>7456</v>
      </c>
      <c r="I504" s="324">
        <v>269380.78000000003</v>
      </c>
      <c r="J504" s="324">
        <v>0</v>
      </c>
      <c r="K504" s="289">
        <f t="shared" si="79"/>
        <v>269380.78000000003</v>
      </c>
      <c r="L504" s="289">
        <v>0</v>
      </c>
      <c r="M504" s="275"/>
      <c r="N504" s="297" t="s">
        <v>7842</v>
      </c>
      <c r="O504" s="283">
        <v>1763312</v>
      </c>
      <c r="P504" s="283" t="s">
        <v>18612</v>
      </c>
      <c r="Q504" s="283" t="s">
        <v>18644</v>
      </c>
      <c r="R504" s="283" t="s">
        <v>2622</v>
      </c>
      <c r="S504" s="283" t="s">
        <v>18673</v>
      </c>
      <c r="T504" s="283" t="s">
        <v>18701</v>
      </c>
      <c r="U504" s="283" t="s">
        <v>18728</v>
      </c>
      <c r="V504" s="275"/>
      <c r="W504" s="348">
        <v>200000</v>
      </c>
      <c r="X504" s="348">
        <v>200000</v>
      </c>
      <c r="Y504" s="289">
        <v>0</v>
      </c>
      <c r="Z504" s="289">
        <v>0</v>
      </c>
      <c r="AA504" s="289">
        <v>0</v>
      </c>
      <c r="AB504" s="348">
        <v>200000</v>
      </c>
      <c r="AC504" s="283" t="s">
        <v>50</v>
      </c>
      <c r="AD504" s="348">
        <v>100000</v>
      </c>
      <c r="AE504" s="348">
        <v>0</v>
      </c>
      <c r="AF504" s="283" t="s">
        <v>27</v>
      </c>
      <c r="AG504" s="348">
        <v>0</v>
      </c>
      <c r="AH504" s="403" t="s">
        <v>2629</v>
      </c>
      <c r="AI504" s="403" t="s">
        <v>2630</v>
      </c>
      <c r="AJ504" s="297"/>
      <c r="AK504" s="283" t="s">
        <v>28</v>
      </c>
      <c r="AL504" s="283" t="s">
        <v>135</v>
      </c>
      <c r="AM504" s="283" t="s">
        <v>12632</v>
      </c>
      <c r="AN504" s="283" t="s">
        <v>31</v>
      </c>
      <c r="AO504" s="404" t="s">
        <v>2634</v>
      </c>
      <c r="AP504" s="283" t="s">
        <v>32</v>
      </c>
      <c r="AQ504" s="283" t="s">
        <v>6214</v>
      </c>
      <c r="AR504" s="283" t="s">
        <v>55</v>
      </c>
      <c r="AS504" s="403" t="s">
        <v>17262</v>
      </c>
      <c r="AT504" s="283" t="s">
        <v>15794</v>
      </c>
      <c r="AU504" s="283" t="s">
        <v>18746</v>
      </c>
      <c r="AV504" s="283" t="s">
        <v>13535</v>
      </c>
      <c r="AW504" s="348">
        <v>0</v>
      </c>
      <c r="AX504" s="358" t="s">
        <v>18580</v>
      </c>
      <c r="AY504" s="283" t="s">
        <v>18756</v>
      </c>
      <c r="AZ504" s="283" t="s">
        <v>18785</v>
      </c>
      <c r="BA504" s="283" t="s">
        <v>36</v>
      </c>
      <c r="BB504" s="348">
        <v>200000</v>
      </c>
      <c r="BC504" s="283" t="s">
        <v>18756</v>
      </c>
      <c r="BD504" s="283" t="s">
        <v>18746</v>
      </c>
      <c r="BE504" s="322">
        <f t="shared" si="77"/>
        <v>679</v>
      </c>
      <c r="BF504" s="323">
        <f t="shared" si="78"/>
        <v>22.633333333333333</v>
      </c>
    </row>
    <row r="505" spans="1:58" ht="15.75" customHeight="1" x14ac:dyDescent="0.25">
      <c r="A505" s="275" t="s">
        <v>12356</v>
      </c>
      <c r="B505" s="275">
        <v>82</v>
      </c>
      <c r="C505" s="275" t="s">
        <v>2527</v>
      </c>
      <c r="D505" s="275" t="s">
        <v>2537</v>
      </c>
      <c r="E505" s="275" t="s">
        <v>16678</v>
      </c>
      <c r="F505" s="275" t="s">
        <v>8718</v>
      </c>
      <c r="G505" s="275" t="s">
        <v>8718</v>
      </c>
      <c r="H505" s="355" t="s">
        <v>2509</v>
      </c>
      <c r="I505" s="335">
        <v>4185.55</v>
      </c>
      <c r="J505" s="335">
        <v>3800</v>
      </c>
      <c r="K505" s="356">
        <f t="shared" si="79"/>
        <v>385.55000000000018</v>
      </c>
      <c r="L505" s="289">
        <v>0</v>
      </c>
      <c r="M505" s="275" t="s">
        <v>17708</v>
      </c>
      <c r="N505" s="297" t="s">
        <v>7842</v>
      </c>
      <c r="O505" s="283">
        <v>1902099</v>
      </c>
      <c r="P505" s="283" t="s">
        <v>18613</v>
      </c>
      <c r="Q505" s="283" t="s">
        <v>18645</v>
      </c>
      <c r="R505" s="283" t="s">
        <v>2622</v>
      </c>
      <c r="S505" s="283" t="s">
        <v>18674</v>
      </c>
      <c r="T505" s="283" t="s">
        <v>18702</v>
      </c>
      <c r="U505" s="283" t="s">
        <v>12270</v>
      </c>
      <c r="V505" s="275"/>
      <c r="W505" s="348">
        <v>3000</v>
      </c>
      <c r="X505" s="348">
        <v>3000</v>
      </c>
      <c r="Y505" s="289">
        <v>0</v>
      </c>
      <c r="Z505" s="289">
        <v>0</v>
      </c>
      <c r="AA505" s="289">
        <v>0</v>
      </c>
      <c r="AB505" s="348">
        <v>3000</v>
      </c>
      <c r="AC505" s="283" t="s">
        <v>26</v>
      </c>
      <c r="AD505" s="348">
        <v>3000</v>
      </c>
      <c r="AE505" s="348">
        <v>0</v>
      </c>
      <c r="AF505" s="283" t="s">
        <v>27</v>
      </c>
      <c r="AG505" s="348">
        <v>0</v>
      </c>
      <c r="AH505" s="403" t="s">
        <v>2629</v>
      </c>
      <c r="AI505" s="403" t="s">
        <v>2630</v>
      </c>
      <c r="AJ505" s="297"/>
      <c r="AK505" s="283" t="s">
        <v>28</v>
      </c>
      <c r="AL505" s="283" t="s">
        <v>44</v>
      </c>
      <c r="AM505" s="283" t="s">
        <v>5003</v>
      </c>
      <c r="AN505" s="283" t="s">
        <v>31</v>
      </c>
      <c r="AO505" s="404" t="s">
        <v>2632</v>
      </c>
      <c r="AP505" s="283" t="s">
        <v>131</v>
      </c>
      <c r="AQ505" s="283" t="s">
        <v>157</v>
      </c>
      <c r="AR505" s="283" t="s">
        <v>40</v>
      </c>
      <c r="AS505" s="403" t="s">
        <v>41</v>
      </c>
      <c r="AT505" s="283" t="s">
        <v>15794</v>
      </c>
      <c r="AU505" s="283" t="s">
        <v>18746</v>
      </c>
      <c r="AV505" s="283" t="s">
        <v>2637</v>
      </c>
      <c r="AW505" s="348">
        <v>0</v>
      </c>
      <c r="AX505" s="358" t="s">
        <v>18581</v>
      </c>
      <c r="AY505" s="283" t="s">
        <v>18486</v>
      </c>
      <c r="AZ505" s="283" t="s">
        <v>18786</v>
      </c>
      <c r="BA505" s="283" t="s">
        <v>36</v>
      </c>
      <c r="BB505" s="348">
        <v>3000</v>
      </c>
      <c r="BC505" s="283" t="s">
        <v>18486</v>
      </c>
      <c r="BD505" s="283" t="s">
        <v>18746</v>
      </c>
      <c r="BE505" s="322">
        <f t="shared" si="77"/>
        <v>365</v>
      </c>
      <c r="BF505" s="323">
        <f t="shared" si="78"/>
        <v>12.166666666666666</v>
      </c>
    </row>
    <row r="506" spans="1:58" ht="15.75" customHeight="1" x14ac:dyDescent="0.25">
      <c r="A506" s="275" t="s">
        <v>12356</v>
      </c>
      <c r="B506" s="275">
        <v>14</v>
      </c>
      <c r="C506" s="275" t="s">
        <v>2528</v>
      </c>
      <c r="D506" s="275" t="s">
        <v>2531</v>
      </c>
      <c r="E506" s="275" t="s">
        <v>15553</v>
      </c>
      <c r="F506" s="275" t="s">
        <v>15053</v>
      </c>
      <c r="G506" s="275" t="s">
        <v>18810</v>
      </c>
      <c r="H506" s="275" t="s">
        <v>2509</v>
      </c>
      <c r="I506" s="324">
        <v>14138.69</v>
      </c>
      <c r="J506" s="324">
        <v>12700</v>
      </c>
      <c r="K506" s="289">
        <f t="shared" si="79"/>
        <v>1438.6900000000005</v>
      </c>
      <c r="L506" s="289">
        <v>0</v>
      </c>
      <c r="M506" s="275" t="s">
        <v>17708</v>
      </c>
      <c r="N506" s="297" t="s">
        <v>7842</v>
      </c>
      <c r="O506" s="283">
        <v>1877832</v>
      </c>
      <c r="P506" s="283" t="s">
        <v>18614</v>
      </c>
      <c r="Q506" s="283" t="s">
        <v>18646</v>
      </c>
      <c r="R506" s="283" t="s">
        <v>2646</v>
      </c>
      <c r="S506" s="283" t="s">
        <v>18675</v>
      </c>
      <c r="T506" s="283" t="s">
        <v>18703</v>
      </c>
      <c r="U506" s="283" t="s">
        <v>14723</v>
      </c>
      <c r="V506" s="275"/>
      <c r="W506" s="348">
        <v>21055</v>
      </c>
      <c r="X506" s="348">
        <v>21055</v>
      </c>
      <c r="Y506" s="289">
        <v>0</v>
      </c>
      <c r="Z506" s="289">
        <v>0</v>
      </c>
      <c r="AA506" s="289">
        <v>0</v>
      </c>
      <c r="AB506" s="348">
        <v>11245</v>
      </c>
      <c r="AC506" s="283" t="s">
        <v>26</v>
      </c>
      <c r="AD506" s="348">
        <v>11245</v>
      </c>
      <c r="AE506" s="348">
        <v>0</v>
      </c>
      <c r="AF506" s="283" t="s">
        <v>27</v>
      </c>
      <c r="AG506" s="348">
        <v>0</v>
      </c>
      <c r="AH506" s="403" t="s">
        <v>2629</v>
      </c>
      <c r="AI506" s="403" t="s">
        <v>2630</v>
      </c>
      <c r="AJ506" s="297"/>
      <c r="AK506" s="283" t="s">
        <v>28</v>
      </c>
      <c r="AL506" s="283" t="s">
        <v>37</v>
      </c>
      <c r="AM506" s="283" t="s">
        <v>38</v>
      </c>
      <c r="AN506" s="283" t="s">
        <v>31</v>
      </c>
      <c r="AO506" s="404" t="s">
        <v>2632</v>
      </c>
      <c r="AP506" s="283" t="s">
        <v>131</v>
      </c>
      <c r="AQ506" s="283" t="s">
        <v>319</v>
      </c>
      <c r="AR506" s="283" t="s">
        <v>34</v>
      </c>
      <c r="AS506" s="403" t="s">
        <v>17262</v>
      </c>
      <c r="AT506" s="283" t="s">
        <v>15794</v>
      </c>
      <c r="AU506" s="283" t="s">
        <v>18744</v>
      </c>
      <c r="AV506" s="283" t="s">
        <v>2637</v>
      </c>
      <c r="AW506" s="348">
        <v>0</v>
      </c>
      <c r="AX506" s="358" t="s">
        <v>18582</v>
      </c>
      <c r="AY506" s="283" t="s">
        <v>18757</v>
      </c>
      <c r="AZ506" s="283" t="s">
        <v>18787</v>
      </c>
      <c r="BA506" s="283" t="s">
        <v>36</v>
      </c>
      <c r="BB506" s="348">
        <v>21055</v>
      </c>
      <c r="BC506" s="283" t="s">
        <v>18757</v>
      </c>
      <c r="BD506" s="283" t="s">
        <v>18744</v>
      </c>
      <c r="BE506" s="322">
        <f t="shared" si="77"/>
        <v>426</v>
      </c>
      <c r="BF506" s="323">
        <f t="shared" si="78"/>
        <v>14.2</v>
      </c>
    </row>
    <row r="507" spans="1:58" ht="15.75" customHeight="1" x14ac:dyDescent="0.25">
      <c r="A507" s="275" t="s">
        <v>12356</v>
      </c>
      <c r="B507" s="275">
        <v>82</v>
      </c>
      <c r="C507" s="275" t="s">
        <v>2527</v>
      </c>
      <c r="D507" s="275" t="s">
        <v>16680</v>
      </c>
      <c r="E507" s="275" t="s">
        <v>16678</v>
      </c>
      <c r="F507" s="275" t="s">
        <v>15053</v>
      </c>
      <c r="G507" s="275" t="s">
        <v>8711</v>
      </c>
      <c r="H507" s="275" t="s">
        <v>7456</v>
      </c>
      <c r="I507" s="324">
        <v>231988.32</v>
      </c>
      <c r="J507" s="324">
        <v>0</v>
      </c>
      <c r="K507" s="289">
        <f t="shared" si="79"/>
        <v>231988.32</v>
      </c>
      <c r="L507" s="289">
        <v>0</v>
      </c>
      <c r="M507" s="275"/>
      <c r="N507" s="297" t="s">
        <v>7842</v>
      </c>
      <c r="O507" s="283">
        <v>1988238</v>
      </c>
      <c r="P507" s="283" t="s">
        <v>18615</v>
      </c>
      <c r="Q507" s="283" t="s">
        <v>18647</v>
      </c>
      <c r="R507" s="283" t="s">
        <v>2622</v>
      </c>
      <c r="S507" s="283" t="s">
        <v>18676</v>
      </c>
      <c r="T507" s="283" t="s">
        <v>18704</v>
      </c>
      <c r="U507" s="283" t="s">
        <v>9654</v>
      </c>
      <c r="V507" s="275"/>
      <c r="W507" s="348">
        <v>200000</v>
      </c>
      <c r="X507" s="348">
        <v>200000</v>
      </c>
      <c r="Y507" s="289">
        <v>0</v>
      </c>
      <c r="Z507" s="289">
        <v>0</v>
      </c>
      <c r="AA507" s="289">
        <v>0</v>
      </c>
      <c r="AB507" s="348">
        <v>200000</v>
      </c>
      <c r="AC507" s="283" t="s">
        <v>50</v>
      </c>
      <c r="AD507" s="348">
        <v>100000</v>
      </c>
      <c r="AE507" s="348">
        <v>0</v>
      </c>
      <c r="AF507" s="283" t="s">
        <v>27</v>
      </c>
      <c r="AG507" s="348">
        <v>0</v>
      </c>
      <c r="AH507" s="403" t="s">
        <v>2629</v>
      </c>
      <c r="AI507" s="403" t="s">
        <v>2630</v>
      </c>
      <c r="AJ507" s="297"/>
      <c r="AK507" s="283" t="s">
        <v>28</v>
      </c>
      <c r="AL507" s="283" t="s">
        <v>44</v>
      </c>
      <c r="AM507" s="283" t="s">
        <v>298</v>
      </c>
      <c r="AN507" s="283" t="s">
        <v>31</v>
      </c>
      <c r="AO507" s="404" t="s">
        <v>2640</v>
      </c>
      <c r="AP507" s="283" t="s">
        <v>32</v>
      </c>
      <c r="AQ507" s="283" t="s">
        <v>54</v>
      </c>
      <c r="AR507" s="283" t="s">
        <v>55</v>
      </c>
      <c r="AS507" s="403" t="s">
        <v>17262</v>
      </c>
      <c r="AT507" s="283" t="s">
        <v>15794</v>
      </c>
      <c r="AU507" s="283" t="s">
        <v>18745</v>
      </c>
      <c r="AV507" s="283" t="s">
        <v>13535</v>
      </c>
      <c r="AW507" s="348">
        <v>0</v>
      </c>
      <c r="AX507" s="358" t="s">
        <v>18583</v>
      </c>
      <c r="AY507" s="283" t="s">
        <v>18758</v>
      </c>
      <c r="AZ507" s="283" t="s">
        <v>18788</v>
      </c>
      <c r="BA507" s="283" t="s">
        <v>36</v>
      </c>
      <c r="BB507" s="348">
        <v>200000</v>
      </c>
      <c r="BC507" s="283" t="s">
        <v>18758</v>
      </c>
      <c r="BD507" s="283" t="s">
        <v>18745</v>
      </c>
      <c r="BE507" s="322">
        <f t="shared" si="77"/>
        <v>295</v>
      </c>
      <c r="BF507" s="323">
        <f t="shared" si="78"/>
        <v>9.8333333333333339</v>
      </c>
    </row>
    <row r="508" spans="1:58" ht="15.75" customHeight="1" x14ac:dyDescent="0.25">
      <c r="A508" s="275" t="s">
        <v>12356</v>
      </c>
      <c r="B508" s="275">
        <v>82</v>
      </c>
      <c r="C508" s="275" t="s">
        <v>2527</v>
      </c>
      <c r="D508" s="275" t="s">
        <v>11925</v>
      </c>
      <c r="E508" s="275" t="s">
        <v>8717</v>
      </c>
      <c r="F508" s="275" t="s">
        <v>15064</v>
      </c>
      <c r="G508" s="275" t="s">
        <v>13987</v>
      </c>
      <c r="H508" s="275" t="s">
        <v>7456</v>
      </c>
      <c r="I508" s="324">
        <v>93035.04</v>
      </c>
      <c r="J508" s="324">
        <v>0</v>
      </c>
      <c r="K508" s="289">
        <f t="shared" si="79"/>
        <v>93035.04</v>
      </c>
      <c r="L508" s="289">
        <v>0</v>
      </c>
      <c r="M508" s="275"/>
      <c r="N508" s="297" t="s">
        <v>7842</v>
      </c>
      <c r="O508" s="283">
        <v>1884389</v>
      </c>
      <c r="P508" s="283" t="s">
        <v>18616</v>
      </c>
      <c r="Q508" s="283" t="s">
        <v>18648</v>
      </c>
      <c r="R508" s="283" t="s">
        <v>2622</v>
      </c>
      <c r="S508" s="283" t="s">
        <v>2216</v>
      </c>
      <c r="T508" s="283" t="s">
        <v>18705</v>
      </c>
      <c r="U508" s="283" t="s">
        <v>9917</v>
      </c>
      <c r="V508" s="275"/>
      <c r="W508" s="348">
        <v>63227.49</v>
      </c>
      <c r="X508" s="348">
        <v>72260</v>
      </c>
      <c r="Y508" s="289">
        <v>0</v>
      </c>
      <c r="Z508" s="289">
        <v>0</v>
      </c>
      <c r="AA508" s="289">
        <v>0</v>
      </c>
      <c r="AB508" s="348">
        <v>63227.49</v>
      </c>
      <c r="AC508" s="283" t="s">
        <v>50</v>
      </c>
      <c r="AD508" s="348">
        <v>31613.75</v>
      </c>
      <c r="AE508" s="348">
        <v>0</v>
      </c>
      <c r="AF508" s="283" t="s">
        <v>27</v>
      </c>
      <c r="AG508" s="348">
        <v>0</v>
      </c>
      <c r="AH508" s="403" t="s">
        <v>2629</v>
      </c>
      <c r="AI508" s="403" t="s">
        <v>2630</v>
      </c>
      <c r="AJ508" s="297"/>
      <c r="AK508" s="283" t="s">
        <v>28</v>
      </c>
      <c r="AL508" s="283" t="s">
        <v>44</v>
      </c>
      <c r="AM508" s="283" t="s">
        <v>13405</v>
      </c>
      <c r="AN508" s="283" t="s">
        <v>31</v>
      </c>
      <c r="AO508" s="404" t="s">
        <v>2645</v>
      </c>
      <c r="AP508" s="283" t="s">
        <v>32</v>
      </c>
      <c r="AQ508" s="283" t="s">
        <v>58</v>
      </c>
      <c r="AR508" s="283" t="s">
        <v>34</v>
      </c>
      <c r="AS508" s="403" t="s">
        <v>17262</v>
      </c>
      <c r="AT508" s="283" t="s">
        <v>15794</v>
      </c>
      <c r="AU508" s="283" t="s">
        <v>18745</v>
      </c>
      <c r="AV508" s="283" t="s">
        <v>13535</v>
      </c>
      <c r="AW508" s="348">
        <v>0</v>
      </c>
      <c r="AX508" s="358" t="s">
        <v>18584</v>
      </c>
      <c r="AY508" s="283" t="s">
        <v>17172</v>
      </c>
      <c r="AZ508" s="283" t="s">
        <v>18789</v>
      </c>
      <c r="BA508" s="283" t="s">
        <v>36</v>
      </c>
      <c r="BB508" s="348">
        <v>63227.49</v>
      </c>
      <c r="BC508" s="283" t="s">
        <v>17172</v>
      </c>
      <c r="BD508" s="283" t="s">
        <v>18745</v>
      </c>
      <c r="BE508" s="322">
        <f t="shared" ref="BE508:BE571" si="81">BD508-BC508</f>
        <v>398</v>
      </c>
      <c r="BF508" s="323">
        <f t="shared" ref="BF508:BF571" si="82">BE508/30</f>
        <v>13.266666666666667</v>
      </c>
    </row>
    <row r="509" spans="1:58" ht="15.75" customHeight="1" x14ac:dyDescent="0.25">
      <c r="A509" s="275" t="s">
        <v>12356</v>
      </c>
      <c r="B509" s="275">
        <v>82</v>
      </c>
      <c r="C509" s="275" t="s">
        <v>2527</v>
      </c>
      <c r="D509" s="275" t="s">
        <v>15900</v>
      </c>
      <c r="E509" s="275" t="s">
        <v>15569</v>
      </c>
      <c r="F509" s="275" t="s">
        <v>15053</v>
      </c>
      <c r="G509" s="275" t="s">
        <v>8711</v>
      </c>
      <c r="H509" s="275" t="s">
        <v>2509</v>
      </c>
      <c r="I509" s="324">
        <v>9050.59</v>
      </c>
      <c r="J509" s="324">
        <v>8400</v>
      </c>
      <c r="K509" s="289">
        <f t="shared" ref="K509:K523" si="83">I509-J509</f>
        <v>650.59000000000015</v>
      </c>
      <c r="L509" s="289">
        <v>0</v>
      </c>
      <c r="M509" s="275" t="s">
        <v>16077</v>
      </c>
      <c r="N509" s="297" t="s">
        <v>7842</v>
      </c>
      <c r="O509" s="283">
        <v>1917060</v>
      </c>
      <c r="P509" s="283" t="s">
        <v>18617</v>
      </c>
      <c r="Q509" s="283" t="s">
        <v>18649</v>
      </c>
      <c r="R509" s="283" t="s">
        <v>2622</v>
      </c>
      <c r="S509" s="283" t="s">
        <v>18677</v>
      </c>
      <c r="T509" s="283" t="s">
        <v>18706</v>
      </c>
      <c r="U509" s="283" t="s">
        <v>10571</v>
      </c>
      <c r="V509" s="275"/>
      <c r="W509" s="348">
        <v>7560.2</v>
      </c>
      <c r="X509" s="348">
        <v>7560.2</v>
      </c>
      <c r="Y509" s="289">
        <v>0</v>
      </c>
      <c r="Z509" s="289">
        <v>0</v>
      </c>
      <c r="AA509" s="289">
        <v>0</v>
      </c>
      <c r="AB509" s="348">
        <v>7560.2</v>
      </c>
      <c r="AC509" s="283" t="s">
        <v>26</v>
      </c>
      <c r="AD509" s="348">
        <v>7560.2</v>
      </c>
      <c r="AE509" s="348">
        <v>0</v>
      </c>
      <c r="AF509" s="283" t="s">
        <v>27</v>
      </c>
      <c r="AG509" s="348">
        <v>0</v>
      </c>
      <c r="AH509" s="403" t="s">
        <v>2629</v>
      </c>
      <c r="AI509" s="403" t="s">
        <v>2630</v>
      </c>
      <c r="AJ509" s="297"/>
      <c r="AK509" s="283" t="s">
        <v>28</v>
      </c>
      <c r="AL509" s="283" t="s">
        <v>44</v>
      </c>
      <c r="AM509" s="283" t="s">
        <v>13405</v>
      </c>
      <c r="AN509" s="283" t="s">
        <v>31</v>
      </c>
      <c r="AO509" s="404" t="s">
        <v>2632</v>
      </c>
      <c r="AP509" s="283" t="s">
        <v>131</v>
      </c>
      <c r="AQ509" s="283" t="s">
        <v>18742</v>
      </c>
      <c r="AR509" s="283" t="s">
        <v>84</v>
      </c>
      <c r="AS509" s="403" t="s">
        <v>85</v>
      </c>
      <c r="AT509" s="283" t="s">
        <v>15794</v>
      </c>
      <c r="AU509" s="283" t="s">
        <v>18745</v>
      </c>
      <c r="AV509" s="283" t="s">
        <v>2637</v>
      </c>
      <c r="AW509" s="348">
        <v>0</v>
      </c>
      <c r="AX509" s="358" t="s">
        <v>18585</v>
      </c>
      <c r="AY509" s="283" t="s">
        <v>18759</v>
      </c>
      <c r="AZ509" s="283" t="s">
        <v>18790</v>
      </c>
      <c r="BA509" s="283" t="s">
        <v>36</v>
      </c>
      <c r="BB509" s="348">
        <v>7560.2</v>
      </c>
      <c r="BC509" s="283" t="s">
        <v>18759</v>
      </c>
      <c r="BD509" s="283" t="s">
        <v>18745</v>
      </c>
      <c r="BE509" s="322">
        <f t="shared" si="81"/>
        <v>358</v>
      </c>
      <c r="BF509" s="323">
        <f t="shared" si="82"/>
        <v>11.933333333333334</v>
      </c>
    </row>
    <row r="510" spans="1:58" ht="15.75" customHeight="1" x14ac:dyDescent="0.25">
      <c r="A510" s="275" t="s">
        <v>12356</v>
      </c>
      <c r="B510" s="275">
        <v>93</v>
      </c>
      <c r="C510" s="275" t="s">
        <v>2527</v>
      </c>
      <c r="D510" s="275" t="s">
        <v>12784</v>
      </c>
      <c r="E510" s="275" t="s">
        <v>8713</v>
      </c>
      <c r="F510" s="275" t="s">
        <v>15053</v>
      </c>
      <c r="G510" s="275" t="s">
        <v>16243</v>
      </c>
      <c r="H510" s="355" t="s">
        <v>2509</v>
      </c>
      <c r="I510" s="335">
        <v>15802.5</v>
      </c>
      <c r="J510" s="335">
        <v>15300</v>
      </c>
      <c r="K510" s="356">
        <f t="shared" si="83"/>
        <v>502.5</v>
      </c>
      <c r="L510" s="289">
        <v>2295</v>
      </c>
      <c r="M510" s="275" t="s">
        <v>16068</v>
      </c>
      <c r="N510" s="297" t="s">
        <v>7842</v>
      </c>
      <c r="O510" s="283">
        <v>1960577</v>
      </c>
      <c r="P510" s="283" t="s">
        <v>18618</v>
      </c>
      <c r="Q510" s="283" t="s">
        <v>18650</v>
      </c>
      <c r="R510" s="283" t="s">
        <v>2622</v>
      </c>
      <c r="S510" s="283" t="s">
        <v>18678</v>
      </c>
      <c r="T510" s="283" t="s">
        <v>18707</v>
      </c>
      <c r="U510" s="283" t="s">
        <v>18729</v>
      </c>
      <c r="V510" s="275"/>
      <c r="W510" s="348">
        <v>24000</v>
      </c>
      <c r="X510" s="348">
        <v>24000</v>
      </c>
      <c r="Y510" s="289">
        <v>0</v>
      </c>
      <c r="Z510" s="289">
        <v>0</v>
      </c>
      <c r="AA510" s="289">
        <v>0</v>
      </c>
      <c r="AB510" s="348">
        <v>12120</v>
      </c>
      <c r="AC510" s="283" t="s">
        <v>26</v>
      </c>
      <c r="AD510" s="348">
        <v>12120</v>
      </c>
      <c r="AE510" s="348">
        <v>0</v>
      </c>
      <c r="AF510" s="283" t="s">
        <v>27</v>
      </c>
      <c r="AG510" s="348">
        <v>0</v>
      </c>
      <c r="AH510" s="403" t="s">
        <v>2629</v>
      </c>
      <c r="AI510" s="403" t="s">
        <v>2630</v>
      </c>
      <c r="AJ510" s="297"/>
      <c r="AK510" s="283" t="s">
        <v>28</v>
      </c>
      <c r="AL510" s="283" t="s">
        <v>44</v>
      </c>
      <c r="AM510" s="283" t="s">
        <v>13405</v>
      </c>
      <c r="AN510" s="283" t="s">
        <v>31</v>
      </c>
      <c r="AO510" s="404" t="s">
        <v>2634</v>
      </c>
      <c r="AP510" s="283" t="s">
        <v>32</v>
      </c>
      <c r="AQ510" s="283" t="s">
        <v>1000</v>
      </c>
      <c r="AR510" s="283" t="s">
        <v>40</v>
      </c>
      <c r="AS510" s="403" t="s">
        <v>41</v>
      </c>
      <c r="AT510" s="283" t="s">
        <v>15794</v>
      </c>
      <c r="AU510" s="283" t="s">
        <v>18745</v>
      </c>
      <c r="AV510" s="283" t="s">
        <v>2660</v>
      </c>
      <c r="AW510" s="348">
        <v>1200</v>
      </c>
      <c r="AX510" s="358" t="s">
        <v>18586</v>
      </c>
      <c r="AY510" s="283" t="s">
        <v>18760</v>
      </c>
      <c r="AZ510" s="283" t="s">
        <v>18791</v>
      </c>
      <c r="BA510" s="283" t="s">
        <v>36</v>
      </c>
      <c r="BB510" s="348">
        <v>24000</v>
      </c>
      <c r="BC510" s="283" t="s">
        <v>18760</v>
      </c>
      <c r="BD510" s="283" t="s">
        <v>18745</v>
      </c>
      <c r="BE510" s="322">
        <f t="shared" si="81"/>
        <v>321</v>
      </c>
      <c r="BF510" s="323">
        <f t="shared" si="82"/>
        <v>10.7</v>
      </c>
    </row>
    <row r="511" spans="1:58" ht="15.75" customHeight="1" x14ac:dyDescent="0.25">
      <c r="A511" s="275" t="s">
        <v>12356</v>
      </c>
      <c r="B511" s="275">
        <v>93</v>
      </c>
      <c r="C511" s="275" t="s">
        <v>2527</v>
      </c>
      <c r="D511" s="275" t="s">
        <v>2530</v>
      </c>
      <c r="E511" s="275" t="s">
        <v>8717</v>
      </c>
      <c r="F511" s="275" t="s">
        <v>15053</v>
      </c>
      <c r="G511" s="275" t="s">
        <v>8975</v>
      </c>
      <c r="H511" s="275" t="s">
        <v>7456</v>
      </c>
      <c r="I511" s="324">
        <v>44201</v>
      </c>
      <c r="J511" s="324">
        <v>0</v>
      </c>
      <c r="K511" s="289">
        <f t="shared" si="83"/>
        <v>44201</v>
      </c>
      <c r="L511" s="289">
        <v>0</v>
      </c>
      <c r="M511" s="275"/>
      <c r="N511" s="297" t="s">
        <v>7842</v>
      </c>
      <c r="O511" s="283">
        <v>1984976</v>
      </c>
      <c r="P511" s="283" t="s">
        <v>18619</v>
      </c>
      <c r="Q511" s="283" t="s">
        <v>18651</v>
      </c>
      <c r="R511" s="283" t="s">
        <v>2622</v>
      </c>
      <c r="S511" s="283" t="s">
        <v>18679</v>
      </c>
      <c r="T511" s="283" t="s">
        <v>18708</v>
      </c>
      <c r="U511" s="283" t="s">
        <v>18730</v>
      </c>
      <c r="V511" s="275"/>
      <c r="W511" s="348">
        <v>28930</v>
      </c>
      <c r="X511" s="348">
        <v>28930</v>
      </c>
      <c r="Y511" s="289">
        <v>0</v>
      </c>
      <c r="Z511" s="289">
        <v>0</v>
      </c>
      <c r="AA511" s="289">
        <v>0</v>
      </c>
      <c r="AB511" s="348">
        <v>28930</v>
      </c>
      <c r="AC511" s="283" t="s">
        <v>50</v>
      </c>
      <c r="AD511" s="348">
        <v>14465</v>
      </c>
      <c r="AE511" s="348">
        <v>0</v>
      </c>
      <c r="AF511" s="283" t="s">
        <v>27</v>
      </c>
      <c r="AG511" s="348">
        <v>0</v>
      </c>
      <c r="AH511" s="403" t="s">
        <v>2629</v>
      </c>
      <c r="AI511" s="403" t="s">
        <v>2630</v>
      </c>
      <c r="AJ511" s="297"/>
      <c r="AK511" s="283" t="s">
        <v>28</v>
      </c>
      <c r="AL511" s="283" t="s">
        <v>44</v>
      </c>
      <c r="AM511" s="283" t="s">
        <v>13405</v>
      </c>
      <c r="AN511" s="283" t="s">
        <v>31</v>
      </c>
      <c r="AO511" s="404" t="s">
        <v>2634</v>
      </c>
      <c r="AP511" s="283" t="s">
        <v>32</v>
      </c>
      <c r="AQ511" s="283" t="s">
        <v>458</v>
      </c>
      <c r="AR511" s="283" t="s">
        <v>34</v>
      </c>
      <c r="AS511" s="403" t="s">
        <v>17262</v>
      </c>
      <c r="AT511" s="283" t="s">
        <v>15794</v>
      </c>
      <c r="AU511" s="283" t="s">
        <v>18746</v>
      </c>
      <c r="AV511" s="283" t="s">
        <v>13535</v>
      </c>
      <c r="AW511" s="348">
        <v>0</v>
      </c>
      <c r="AX511" s="358" t="s">
        <v>18587</v>
      </c>
      <c r="AY511" s="283" t="s">
        <v>18761</v>
      </c>
      <c r="AZ511" s="283" t="s">
        <v>18792</v>
      </c>
      <c r="BA511" s="283" t="s">
        <v>36</v>
      </c>
      <c r="BB511" s="348">
        <v>28930</v>
      </c>
      <c r="BC511" s="283" t="s">
        <v>18761</v>
      </c>
      <c r="BD511" s="283" t="s">
        <v>18746</v>
      </c>
      <c r="BE511" s="322">
        <f t="shared" si="81"/>
        <v>258</v>
      </c>
      <c r="BF511" s="323">
        <f t="shared" si="82"/>
        <v>8.6</v>
      </c>
    </row>
    <row r="512" spans="1:58" ht="15.75" customHeight="1" x14ac:dyDescent="0.25">
      <c r="A512" s="275" t="s">
        <v>12356</v>
      </c>
      <c r="B512" s="275">
        <v>93</v>
      </c>
      <c r="C512" s="275" t="s">
        <v>2527</v>
      </c>
      <c r="D512" s="275" t="s">
        <v>2548</v>
      </c>
      <c r="E512" s="275" t="s">
        <v>10541</v>
      </c>
      <c r="F512" s="275" t="s">
        <v>15053</v>
      </c>
      <c r="G512" s="275" t="s">
        <v>8975</v>
      </c>
      <c r="H512" s="275" t="s">
        <v>7456</v>
      </c>
      <c r="I512" s="324">
        <v>84579.92</v>
      </c>
      <c r="J512" s="324">
        <v>0</v>
      </c>
      <c r="K512" s="289">
        <f t="shared" si="83"/>
        <v>84579.92</v>
      </c>
      <c r="L512" s="289">
        <v>0</v>
      </c>
      <c r="M512" s="275"/>
      <c r="N512" s="297" t="s">
        <v>7842</v>
      </c>
      <c r="O512" s="283">
        <v>1916919</v>
      </c>
      <c r="P512" s="283" t="s">
        <v>18620</v>
      </c>
      <c r="Q512" s="283" t="s">
        <v>11449</v>
      </c>
      <c r="R512" s="283" t="s">
        <v>2622</v>
      </c>
      <c r="S512" s="283" t="s">
        <v>11450</v>
      </c>
      <c r="T512" s="283" t="s">
        <v>11451</v>
      </c>
      <c r="U512" s="283" t="s">
        <v>11452</v>
      </c>
      <c r="V512" s="275"/>
      <c r="W512" s="348">
        <v>60000</v>
      </c>
      <c r="X512" s="348">
        <v>60000</v>
      </c>
      <c r="Y512" s="289">
        <v>0</v>
      </c>
      <c r="Z512" s="289">
        <v>0</v>
      </c>
      <c r="AA512" s="289">
        <v>0</v>
      </c>
      <c r="AB512" s="348">
        <v>60000</v>
      </c>
      <c r="AC512" s="283" t="s">
        <v>50</v>
      </c>
      <c r="AD512" s="348">
        <v>30000</v>
      </c>
      <c r="AE512" s="348">
        <v>0</v>
      </c>
      <c r="AF512" s="283" t="s">
        <v>27</v>
      </c>
      <c r="AG512" s="348">
        <v>0</v>
      </c>
      <c r="AH512" s="403" t="s">
        <v>2629</v>
      </c>
      <c r="AI512" s="403" t="s">
        <v>2630</v>
      </c>
      <c r="AJ512" s="297"/>
      <c r="AK512" s="283" t="s">
        <v>28</v>
      </c>
      <c r="AL512" s="283" t="s">
        <v>44</v>
      </c>
      <c r="AM512" s="283" t="s">
        <v>13405</v>
      </c>
      <c r="AN512" s="283" t="s">
        <v>31</v>
      </c>
      <c r="AO512" s="404" t="s">
        <v>2653</v>
      </c>
      <c r="AP512" s="283" t="s">
        <v>32</v>
      </c>
      <c r="AQ512" s="283" t="s">
        <v>54</v>
      </c>
      <c r="AR512" s="283" t="s">
        <v>55</v>
      </c>
      <c r="AS512" s="403" t="s">
        <v>17262</v>
      </c>
      <c r="AT512" s="283" t="s">
        <v>15794</v>
      </c>
      <c r="AU512" s="283" t="s">
        <v>18746</v>
      </c>
      <c r="AV512" s="283" t="s">
        <v>13534</v>
      </c>
      <c r="AW512" s="348">
        <v>0</v>
      </c>
      <c r="AX512" s="358" t="s">
        <v>18588</v>
      </c>
      <c r="AY512" s="283" t="s">
        <v>18762</v>
      </c>
      <c r="AZ512" s="283" t="s">
        <v>18793</v>
      </c>
      <c r="BA512" s="283" t="s">
        <v>36</v>
      </c>
      <c r="BB512" s="348">
        <v>60000</v>
      </c>
      <c r="BC512" s="283" t="s">
        <v>18762</v>
      </c>
      <c r="BD512" s="283" t="s">
        <v>18746</v>
      </c>
      <c r="BE512" s="322">
        <f t="shared" si="81"/>
        <v>724</v>
      </c>
      <c r="BF512" s="323">
        <f t="shared" si="82"/>
        <v>24.133333333333333</v>
      </c>
    </row>
    <row r="513" spans="1:58" ht="15.75" customHeight="1" x14ac:dyDescent="0.25">
      <c r="A513" s="275" t="s">
        <v>12356</v>
      </c>
      <c r="B513" s="275">
        <v>93</v>
      </c>
      <c r="C513" s="275" t="s">
        <v>2527</v>
      </c>
      <c r="D513" s="275" t="s">
        <v>2530</v>
      </c>
      <c r="E513" s="275" t="s">
        <v>10541</v>
      </c>
      <c r="F513" s="275" t="s">
        <v>15053</v>
      </c>
      <c r="G513" s="275" t="s">
        <v>8711</v>
      </c>
      <c r="H513" s="275" t="s">
        <v>7456</v>
      </c>
      <c r="I513" s="324">
        <v>49897.5</v>
      </c>
      <c r="J513" s="324">
        <v>0</v>
      </c>
      <c r="K513" s="289">
        <f t="shared" si="83"/>
        <v>49897.5</v>
      </c>
      <c r="L513" s="289">
        <v>0</v>
      </c>
      <c r="M513" s="275"/>
      <c r="N513" s="297" t="s">
        <v>7842</v>
      </c>
      <c r="O513" s="283">
        <v>1633358</v>
      </c>
      <c r="P513" s="283" t="s">
        <v>18621</v>
      </c>
      <c r="Q513" s="283" t="s">
        <v>18652</v>
      </c>
      <c r="R513" s="283" t="s">
        <v>2622</v>
      </c>
      <c r="S513" s="283" t="s">
        <v>18680</v>
      </c>
      <c r="T513" s="283" t="s">
        <v>18709</v>
      </c>
      <c r="U513" s="283" t="s">
        <v>18731</v>
      </c>
      <c r="V513" s="275"/>
      <c r="W513" s="348">
        <v>32694</v>
      </c>
      <c r="X513" s="348">
        <v>32694</v>
      </c>
      <c r="Y513" s="289">
        <v>0</v>
      </c>
      <c r="Z513" s="289">
        <v>0</v>
      </c>
      <c r="AA513" s="289">
        <v>0</v>
      </c>
      <c r="AB513" s="348">
        <v>32694</v>
      </c>
      <c r="AC513" s="283" t="s">
        <v>50</v>
      </c>
      <c r="AD513" s="348">
        <v>16347</v>
      </c>
      <c r="AE513" s="348">
        <v>0</v>
      </c>
      <c r="AF513" s="283" t="s">
        <v>27</v>
      </c>
      <c r="AG513" s="348">
        <v>0</v>
      </c>
      <c r="AH513" s="403" t="s">
        <v>2629</v>
      </c>
      <c r="AI513" s="403" t="s">
        <v>2630</v>
      </c>
      <c r="AJ513" s="297"/>
      <c r="AK513" s="283" t="s">
        <v>28</v>
      </c>
      <c r="AL513" s="283" t="s">
        <v>135</v>
      </c>
      <c r="AM513" s="283" t="s">
        <v>136</v>
      </c>
      <c r="AN513" s="283" t="s">
        <v>45</v>
      </c>
      <c r="AO513" s="404" t="s">
        <v>2634</v>
      </c>
      <c r="AP513" s="283" t="s">
        <v>32</v>
      </c>
      <c r="AQ513" s="283" t="s">
        <v>5289</v>
      </c>
      <c r="AR513" s="283" t="s">
        <v>34</v>
      </c>
      <c r="AS513" s="403" t="s">
        <v>17262</v>
      </c>
      <c r="AT513" s="283" t="s">
        <v>15794</v>
      </c>
      <c r="AU513" s="283" t="s">
        <v>18745</v>
      </c>
      <c r="AV513" s="283" t="s">
        <v>13535</v>
      </c>
      <c r="AW513" s="348">
        <v>0</v>
      </c>
      <c r="AX513" s="358" t="s">
        <v>18589</v>
      </c>
      <c r="AY513" s="283" t="s">
        <v>18763</v>
      </c>
      <c r="AZ513" s="283" t="s">
        <v>18794</v>
      </c>
      <c r="BA513" s="283" t="s">
        <v>36</v>
      </c>
      <c r="BB513" s="348">
        <v>32694</v>
      </c>
      <c r="BC513" s="283" t="s">
        <v>18763</v>
      </c>
      <c r="BD513" s="283" t="s">
        <v>18745</v>
      </c>
      <c r="BE513" s="322">
        <f t="shared" si="81"/>
        <v>823</v>
      </c>
      <c r="BF513" s="323">
        <f t="shared" si="82"/>
        <v>27.433333333333334</v>
      </c>
    </row>
    <row r="514" spans="1:58" ht="15.75" customHeight="1" x14ac:dyDescent="0.25">
      <c r="A514" s="275" t="s">
        <v>12356</v>
      </c>
      <c r="B514" s="275">
        <v>93</v>
      </c>
      <c r="C514" s="275" t="s">
        <v>2527</v>
      </c>
      <c r="D514" s="275" t="s">
        <v>2577</v>
      </c>
      <c r="E514" s="275" t="s">
        <v>10541</v>
      </c>
      <c r="F514" s="275" t="s">
        <v>15053</v>
      </c>
      <c r="G514" s="275" t="s">
        <v>8711</v>
      </c>
      <c r="H514" s="275" t="s">
        <v>7456</v>
      </c>
      <c r="I514" s="324">
        <v>49958.78</v>
      </c>
      <c r="J514" s="324">
        <v>0</v>
      </c>
      <c r="K514" s="289">
        <f t="shared" si="83"/>
        <v>49958.78</v>
      </c>
      <c r="L514" s="289">
        <v>0</v>
      </c>
      <c r="M514" s="275"/>
      <c r="N514" s="297" t="s">
        <v>7842</v>
      </c>
      <c r="O514" s="283">
        <v>1532408</v>
      </c>
      <c r="P514" s="283" t="s">
        <v>18622</v>
      </c>
      <c r="Q514" s="283" t="s">
        <v>18653</v>
      </c>
      <c r="R514" s="283" t="s">
        <v>2622</v>
      </c>
      <c r="S514" s="283" t="s">
        <v>18681</v>
      </c>
      <c r="T514" s="283" t="s">
        <v>18710</v>
      </c>
      <c r="U514" s="283" t="s">
        <v>18732</v>
      </c>
      <c r="V514" s="275"/>
      <c r="W514" s="348">
        <v>30441</v>
      </c>
      <c r="X514" s="348">
        <v>30441</v>
      </c>
      <c r="Y514" s="289">
        <v>0</v>
      </c>
      <c r="Z514" s="289">
        <v>0</v>
      </c>
      <c r="AA514" s="289">
        <v>0</v>
      </c>
      <c r="AB514" s="348">
        <v>30441</v>
      </c>
      <c r="AC514" s="283" t="s">
        <v>50</v>
      </c>
      <c r="AD514" s="348">
        <v>15220.5</v>
      </c>
      <c r="AE514" s="348">
        <v>0</v>
      </c>
      <c r="AF514" s="283" t="s">
        <v>27</v>
      </c>
      <c r="AG514" s="348">
        <v>0</v>
      </c>
      <c r="AH514" s="403" t="s">
        <v>2629</v>
      </c>
      <c r="AI514" s="403" t="s">
        <v>2630</v>
      </c>
      <c r="AJ514" s="297"/>
      <c r="AK514" s="283" t="s">
        <v>28</v>
      </c>
      <c r="AL514" s="283" t="s">
        <v>135</v>
      </c>
      <c r="AM514" s="283" t="s">
        <v>136</v>
      </c>
      <c r="AN514" s="283" t="s">
        <v>45</v>
      </c>
      <c r="AO514" s="404" t="s">
        <v>2644</v>
      </c>
      <c r="AP514" s="283" t="s">
        <v>32</v>
      </c>
      <c r="AQ514" s="283" t="s">
        <v>2183</v>
      </c>
      <c r="AR514" s="283" t="s">
        <v>34</v>
      </c>
      <c r="AS514" s="403" t="s">
        <v>17262</v>
      </c>
      <c r="AT514" s="283" t="s">
        <v>15794</v>
      </c>
      <c r="AU514" s="283" t="s">
        <v>18745</v>
      </c>
      <c r="AV514" s="283" t="s">
        <v>13916</v>
      </c>
      <c r="AW514" s="348">
        <v>0</v>
      </c>
      <c r="AX514" s="358" t="s">
        <v>18590</v>
      </c>
      <c r="AY514" s="283" t="s">
        <v>18764</v>
      </c>
      <c r="AZ514" s="283" t="s">
        <v>18795</v>
      </c>
      <c r="BA514" s="283" t="s">
        <v>36</v>
      </c>
      <c r="BB514" s="348">
        <v>30441</v>
      </c>
      <c r="BC514" s="283" t="s">
        <v>18764</v>
      </c>
      <c r="BD514" s="283" t="s">
        <v>18745</v>
      </c>
      <c r="BE514" s="322">
        <f t="shared" si="81"/>
        <v>1050</v>
      </c>
      <c r="BF514" s="323">
        <f t="shared" si="82"/>
        <v>35</v>
      </c>
    </row>
    <row r="515" spans="1:58" ht="15.75" customHeight="1" x14ac:dyDescent="0.25">
      <c r="A515" s="275" t="s">
        <v>12356</v>
      </c>
      <c r="B515" s="275">
        <v>93</v>
      </c>
      <c r="C515" s="275" t="s">
        <v>2527</v>
      </c>
      <c r="D515" s="275" t="s">
        <v>3633</v>
      </c>
      <c r="E515" s="275" t="s">
        <v>16678</v>
      </c>
      <c r="F515" s="275" t="s">
        <v>15053</v>
      </c>
      <c r="G515" s="275" t="s">
        <v>8975</v>
      </c>
      <c r="H515" s="275" t="s">
        <v>7839</v>
      </c>
      <c r="I515" s="324">
        <v>70985.91</v>
      </c>
      <c r="J515" s="324">
        <v>70985.91</v>
      </c>
      <c r="K515" s="289">
        <f t="shared" si="83"/>
        <v>0</v>
      </c>
      <c r="L515" s="289">
        <v>6453.26</v>
      </c>
      <c r="M515" s="275" t="s">
        <v>16070</v>
      </c>
      <c r="N515" s="297" t="s">
        <v>7842</v>
      </c>
      <c r="O515" s="283">
        <v>1601655</v>
      </c>
      <c r="P515" s="283" t="s">
        <v>18623</v>
      </c>
      <c r="Q515" s="283" t="s">
        <v>18654</v>
      </c>
      <c r="R515" s="283" t="s">
        <v>2622</v>
      </c>
      <c r="S515" s="283" t="s">
        <v>18682</v>
      </c>
      <c r="T515" s="283" t="s">
        <v>18711</v>
      </c>
      <c r="U515" s="283" t="s">
        <v>18733</v>
      </c>
      <c r="V515" s="275"/>
      <c r="W515" s="348">
        <v>53000</v>
      </c>
      <c r="X515" s="348">
        <v>53000</v>
      </c>
      <c r="Y515" s="289">
        <v>0</v>
      </c>
      <c r="Z515" s="289">
        <v>0</v>
      </c>
      <c r="AA515" s="289">
        <v>0</v>
      </c>
      <c r="AB515" s="348">
        <v>53000</v>
      </c>
      <c r="AC515" s="283" t="s">
        <v>26</v>
      </c>
      <c r="AD515" s="348">
        <v>53000</v>
      </c>
      <c r="AE515" s="348">
        <v>0</v>
      </c>
      <c r="AF515" s="283" t="s">
        <v>27</v>
      </c>
      <c r="AG515" s="348">
        <v>0</v>
      </c>
      <c r="AH515" s="403" t="s">
        <v>2629</v>
      </c>
      <c r="AI515" s="403" t="s">
        <v>2625</v>
      </c>
      <c r="AJ515" s="283" t="s">
        <v>2626</v>
      </c>
      <c r="AK515" s="283" t="s">
        <v>28</v>
      </c>
      <c r="AL515" s="283" t="s">
        <v>135</v>
      </c>
      <c r="AM515" s="283" t="s">
        <v>136</v>
      </c>
      <c r="AN515" s="283" t="s">
        <v>45</v>
      </c>
      <c r="AO515" s="404" t="s">
        <v>2644</v>
      </c>
      <c r="AP515" s="283" t="s">
        <v>32</v>
      </c>
      <c r="AQ515" s="283" t="s">
        <v>7119</v>
      </c>
      <c r="AR515" s="283" t="s">
        <v>7120</v>
      </c>
      <c r="AS515" s="403" t="s">
        <v>17262</v>
      </c>
      <c r="AT515" s="283" t="s">
        <v>15794</v>
      </c>
      <c r="AU515" s="283" t="s">
        <v>18745</v>
      </c>
      <c r="AV515" s="283" t="s">
        <v>13909</v>
      </c>
      <c r="AW515" s="348">
        <v>0</v>
      </c>
      <c r="AX515" s="358" t="s">
        <v>18591</v>
      </c>
      <c r="AY515" s="283" t="s">
        <v>11709</v>
      </c>
      <c r="AZ515" s="283" t="s">
        <v>18796</v>
      </c>
      <c r="BA515" s="283" t="s">
        <v>36</v>
      </c>
      <c r="BB515" s="348">
        <v>53000</v>
      </c>
      <c r="BC515" s="283" t="s">
        <v>11709</v>
      </c>
      <c r="BD515" s="283" t="s">
        <v>18745</v>
      </c>
      <c r="BE515" s="322">
        <f t="shared" si="81"/>
        <v>875</v>
      </c>
      <c r="BF515" s="323">
        <f t="shared" si="82"/>
        <v>29.166666666666668</v>
      </c>
    </row>
    <row r="516" spans="1:58" ht="15.75" customHeight="1" x14ac:dyDescent="0.25">
      <c r="A516" s="275" t="s">
        <v>12356</v>
      </c>
      <c r="B516" s="275">
        <v>93</v>
      </c>
      <c r="C516" s="275" t="s">
        <v>2527</v>
      </c>
      <c r="D516" s="275" t="s">
        <v>2539</v>
      </c>
      <c r="E516" s="275" t="s">
        <v>10541</v>
      </c>
      <c r="F516" s="275" t="s">
        <v>8718</v>
      </c>
      <c r="G516" s="275" t="s">
        <v>8718</v>
      </c>
      <c r="H516" s="275" t="s">
        <v>2509</v>
      </c>
      <c r="I516" s="324">
        <v>23576.560000000001</v>
      </c>
      <c r="J516" s="324">
        <v>20000</v>
      </c>
      <c r="K516" s="289">
        <f t="shared" si="83"/>
        <v>3576.5600000000013</v>
      </c>
      <c r="L516" s="289">
        <v>0</v>
      </c>
      <c r="M516" s="275" t="s">
        <v>16077</v>
      </c>
      <c r="N516" s="297" t="s">
        <v>7842</v>
      </c>
      <c r="O516" s="283">
        <v>1554008</v>
      </c>
      <c r="P516" s="283" t="s">
        <v>18624</v>
      </c>
      <c r="Q516" s="283" t="s">
        <v>18655</v>
      </c>
      <c r="R516" s="283" t="s">
        <v>2622</v>
      </c>
      <c r="S516" s="283" t="s">
        <v>18683</v>
      </c>
      <c r="T516" s="283" t="s">
        <v>18712</v>
      </c>
      <c r="U516" s="283" t="s">
        <v>18734</v>
      </c>
      <c r="V516" s="275"/>
      <c r="W516" s="348">
        <v>20000</v>
      </c>
      <c r="X516" s="348">
        <v>20000</v>
      </c>
      <c r="Y516" s="289">
        <v>0</v>
      </c>
      <c r="Z516" s="289">
        <v>0</v>
      </c>
      <c r="AA516" s="289">
        <v>0</v>
      </c>
      <c r="AB516" s="348">
        <v>20000</v>
      </c>
      <c r="AC516" s="283" t="s">
        <v>26</v>
      </c>
      <c r="AD516" s="348">
        <v>20000</v>
      </c>
      <c r="AE516" s="348">
        <v>0</v>
      </c>
      <c r="AF516" s="283" t="s">
        <v>27</v>
      </c>
      <c r="AG516" s="348">
        <v>0</v>
      </c>
      <c r="AH516" s="403" t="s">
        <v>2629</v>
      </c>
      <c r="AI516" s="403" t="s">
        <v>2625</v>
      </c>
      <c r="AJ516" s="283" t="s">
        <v>2626</v>
      </c>
      <c r="AK516" s="283" t="s">
        <v>28</v>
      </c>
      <c r="AL516" s="283" t="s">
        <v>135</v>
      </c>
      <c r="AM516" s="283" t="s">
        <v>136</v>
      </c>
      <c r="AN516" s="283" t="s">
        <v>31</v>
      </c>
      <c r="AO516" s="404" t="s">
        <v>2632</v>
      </c>
      <c r="AP516" s="283" t="s">
        <v>131</v>
      </c>
      <c r="AQ516" s="283" t="s">
        <v>500</v>
      </c>
      <c r="AR516" s="283" t="s">
        <v>123</v>
      </c>
      <c r="AS516" s="403" t="s">
        <v>185</v>
      </c>
      <c r="AT516" s="283" t="s">
        <v>15794</v>
      </c>
      <c r="AU516" s="283" t="s">
        <v>18745</v>
      </c>
      <c r="AV516" s="283" t="s">
        <v>2637</v>
      </c>
      <c r="AW516" s="348">
        <v>0</v>
      </c>
      <c r="AX516" s="358" t="s">
        <v>18592</v>
      </c>
      <c r="AY516" s="283" t="s">
        <v>18765</v>
      </c>
      <c r="AZ516" s="283" t="s">
        <v>18797</v>
      </c>
      <c r="BA516" s="283" t="s">
        <v>36</v>
      </c>
      <c r="BB516" s="348">
        <v>20000</v>
      </c>
      <c r="BC516" s="283" t="s">
        <v>18765</v>
      </c>
      <c r="BD516" s="283" t="s">
        <v>18745</v>
      </c>
      <c r="BE516" s="322">
        <f t="shared" si="81"/>
        <v>978</v>
      </c>
      <c r="BF516" s="323">
        <f t="shared" si="82"/>
        <v>32.6</v>
      </c>
    </row>
    <row r="517" spans="1:58" ht="15.75" customHeight="1" x14ac:dyDescent="0.25">
      <c r="A517" s="275" t="s">
        <v>12356</v>
      </c>
      <c r="B517" s="275">
        <v>93</v>
      </c>
      <c r="C517" s="275" t="s">
        <v>2527</v>
      </c>
      <c r="D517" s="275" t="s">
        <v>2530</v>
      </c>
      <c r="E517" s="275" t="s">
        <v>10541</v>
      </c>
      <c r="F517" s="275" t="s">
        <v>15053</v>
      </c>
      <c r="G517" s="275" t="s">
        <v>8711</v>
      </c>
      <c r="H517" s="275" t="s">
        <v>7456</v>
      </c>
      <c r="I517" s="324">
        <v>23031.040000000001</v>
      </c>
      <c r="J517" s="324">
        <v>0</v>
      </c>
      <c r="K517" s="289">
        <f t="shared" si="83"/>
        <v>23031.040000000001</v>
      </c>
      <c r="L517" s="289">
        <v>0</v>
      </c>
      <c r="M517" s="275"/>
      <c r="N517" s="297" t="s">
        <v>7842</v>
      </c>
      <c r="O517" s="283">
        <v>1397015</v>
      </c>
      <c r="P517" s="283" t="s">
        <v>18625</v>
      </c>
      <c r="Q517" s="283" t="s">
        <v>18656</v>
      </c>
      <c r="R517" s="283" t="s">
        <v>2622</v>
      </c>
      <c r="S517" s="283" t="s">
        <v>18684</v>
      </c>
      <c r="T517" s="283" t="s">
        <v>18713</v>
      </c>
      <c r="U517" s="283" t="s">
        <v>9843</v>
      </c>
      <c r="V517" s="275"/>
      <c r="W517" s="348">
        <v>10622.2</v>
      </c>
      <c r="X517" s="348">
        <v>10622.2</v>
      </c>
      <c r="Y517" s="289">
        <v>0</v>
      </c>
      <c r="Z517" s="289">
        <v>0</v>
      </c>
      <c r="AA517" s="289">
        <v>0</v>
      </c>
      <c r="AB517" s="348">
        <v>10622.2</v>
      </c>
      <c r="AC517" s="283" t="s">
        <v>50</v>
      </c>
      <c r="AD517" s="348">
        <v>5311.1</v>
      </c>
      <c r="AE517" s="348">
        <v>0</v>
      </c>
      <c r="AF517" s="283" t="s">
        <v>27</v>
      </c>
      <c r="AG517" s="348">
        <v>0</v>
      </c>
      <c r="AH517" s="403" t="s">
        <v>2629</v>
      </c>
      <c r="AI517" s="403" t="s">
        <v>2630</v>
      </c>
      <c r="AJ517" s="297"/>
      <c r="AK517" s="283" t="s">
        <v>28</v>
      </c>
      <c r="AL517" s="283" t="s">
        <v>135</v>
      </c>
      <c r="AM517" s="283" t="s">
        <v>136</v>
      </c>
      <c r="AN517" s="283" t="s">
        <v>31</v>
      </c>
      <c r="AO517" s="404" t="s">
        <v>2632</v>
      </c>
      <c r="AP517" s="283" t="s">
        <v>131</v>
      </c>
      <c r="AQ517" s="283" t="s">
        <v>70</v>
      </c>
      <c r="AR517" s="283" t="s">
        <v>34</v>
      </c>
      <c r="AS517" s="403" t="s">
        <v>17262</v>
      </c>
      <c r="AT517" s="283" t="s">
        <v>15794</v>
      </c>
      <c r="AU517" s="283" t="s">
        <v>18744</v>
      </c>
      <c r="AV517" s="283" t="s">
        <v>13534</v>
      </c>
      <c r="AW517" s="348">
        <v>0</v>
      </c>
      <c r="AX517" s="358" t="s">
        <v>18593</v>
      </c>
      <c r="AY517" s="283" t="s">
        <v>18766</v>
      </c>
      <c r="AZ517" s="283" t="s">
        <v>18798</v>
      </c>
      <c r="BA517" s="283" t="s">
        <v>36</v>
      </c>
      <c r="BB517" s="348">
        <v>10622.2</v>
      </c>
      <c r="BC517" s="283" t="s">
        <v>18766</v>
      </c>
      <c r="BD517" s="283" t="s">
        <v>18744</v>
      </c>
      <c r="BE517" s="322">
        <f t="shared" si="81"/>
        <v>1346</v>
      </c>
      <c r="BF517" s="323">
        <f t="shared" si="82"/>
        <v>44.866666666666667</v>
      </c>
    </row>
    <row r="518" spans="1:58" ht="15.75" customHeight="1" x14ac:dyDescent="0.25">
      <c r="A518" s="275" t="s">
        <v>12356</v>
      </c>
      <c r="B518" s="275">
        <v>93</v>
      </c>
      <c r="C518" s="275" t="s">
        <v>2527</v>
      </c>
      <c r="D518" s="275" t="s">
        <v>2539</v>
      </c>
      <c r="E518" s="275" t="s">
        <v>8713</v>
      </c>
      <c r="F518" s="275" t="s">
        <v>15053</v>
      </c>
      <c r="G518" s="275" t="s">
        <v>18811</v>
      </c>
      <c r="H518" s="275" t="s">
        <v>7838</v>
      </c>
      <c r="I518" s="324">
        <v>360981.07</v>
      </c>
      <c r="J518" s="324">
        <v>360981.07</v>
      </c>
      <c r="K518" s="289">
        <f t="shared" si="83"/>
        <v>0</v>
      </c>
      <c r="L518" s="289">
        <v>36098.11</v>
      </c>
      <c r="M518" s="275" t="s">
        <v>16067</v>
      </c>
      <c r="N518" s="297" t="s">
        <v>7842</v>
      </c>
      <c r="O518" s="283">
        <v>1489126</v>
      </c>
      <c r="P518" s="283" t="s">
        <v>18626</v>
      </c>
      <c r="Q518" s="283" t="s">
        <v>18657</v>
      </c>
      <c r="R518" s="283" t="s">
        <v>2622</v>
      </c>
      <c r="S518" s="283" t="s">
        <v>18685</v>
      </c>
      <c r="T518" s="283" t="s">
        <v>18714</v>
      </c>
      <c r="U518" s="283" t="s">
        <v>18735</v>
      </c>
      <c r="V518" s="275"/>
      <c r="W518" s="348">
        <v>192000</v>
      </c>
      <c r="X518" s="348">
        <v>192000</v>
      </c>
      <c r="Y518" s="289">
        <v>0</v>
      </c>
      <c r="Z518" s="289">
        <v>0</v>
      </c>
      <c r="AA518" s="289">
        <v>0</v>
      </c>
      <c r="AB518" s="348">
        <v>192000</v>
      </c>
      <c r="AC518" s="283" t="s">
        <v>26</v>
      </c>
      <c r="AD518" s="348">
        <v>192000</v>
      </c>
      <c r="AE518" s="348">
        <v>0</v>
      </c>
      <c r="AF518" s="283" t="s">
        <v>27</v>
      </c>
      <c r="AG518" s="348">
        <v>0</v>
      </c>
      <c r="AH518" s="403" t="s">
        <v>2629</v>
      </c>
      <c r="AI518" s="403" t="s">
        <v>2630</v>
      </c>
      <c r="AJ518" s="297"/>
      <c r="AK518" s="283" t="s">
        <v>28</v>
      </c>
      <c r="AL518" s="283" t="s">
        <v>135</v>
      </c>
      <c r="AM518" s="283" t="s">
        <v>136</v>
      </c>
      <c r="AN518" s="283" t="s">
        <v>45</v>
      </c>
      <c r="AO518" s="404" t="s">
        <v>2641</v>
      </c>
      <c r="AP518" s="283" t="s">
        <v>32</v>
      </c>
      <c r="AQ518" s="283" t="s">
        <v>337</v>
      </c>
      <c r="AR518" s="283" t="s">
        <v>55</v>
      </c>
      <c r="AS518" s="403" t="s">
        <v>17262</v>
      </c>
      <c r="AT518" s="283" t="s">
        <v>15794</v>
      </c>
      <c r="AU518" s="283" t="s">
        <v>18744</v>
      </c>
      <c r="AV518" s="283" t="s">
        <v>13910</v>
      </c>
      <c r="AW518" s="348">
        <v>0</v>
      </c>
      <c r="AX518" s="358" t="s">
        <v>18594</v>
      </c>
      <c r="AY518" s="283" t="s">
        <v>18767</v>
      </c>
      <c r="AZ518" s="283" t="s">
        <v>18799</v>
      </c>
      <c r="BA518" s="283" t="s">
        <v>36</v>
      </c>
      <c r="BB518" s="348">
        <v>192000</v>
      </c>
      <c r="BC518" s="283" t="s">
        <v>18767</v>
      </c>
      <c r="BD518" s="283" t="s">
        <v>18744</v>
      </c>
      <c r="BE518" s="322">
        <f t="shared" si="81"/>
        <v>1136</v>
      </c>
      <c r="BF518" s="323">
        <f t="shared" si="82"/>
        <v>37.866666666666667</v>
      </c>
    </row>
    <row r="519" spans="1:58" ht="15.75" customHeight="1" x14ac:dyDescent="0.25">
      <c r="A519" s="275" t="s">
        <v>12356</v>
      </c>
      <c r="B519" s="275">
        <v>14</v>
      </c>
      <c r="C519" s="275" t="s">
        <v>2528</v>
      </c>
      <c r="D519" s="275" t="s">
        <v>16673</v>
      </c>
      <c r="E519" s="355" t="s">
        <v>15559</v>
      </c>
      <c r="F519" s="275" t="s">
        <v>15064</v>
      </c>
      <c r="G519" s="275" t="s">
        <v>13987</v>
      </c>
      <c r="H519" s="275" t="s">
        <v>2509</v>
      </c>
      <c r="I519" s="324">
        <v>2064.21</v>
      </c>
      <c r="J519" s="324">
        <v>2000</v>
      </c>
      <c r="K519" s="289">
        <f t="shared" si="83"/>
        <v>64.210000000000036</v>
      </c>
      <c r="L519" s="289">
        <v>0</v>
      </c>
      <c r="M519" s="275" t="s">
        <v>16077</v>
      </c>
      <c r="N519" s="297" t="s">
        <v>7842</v>
      </c>
      <c r="O519" s="283">
        <v>1935419</v>
      </c>
      <c r="P519" s="283" t="s">
        <v>18627</v>
      </c>
      <c r="Q519" s="283" t="s">
        <v>18658</v>
      </c>
      <c r="R519" s="283" t="s">
        <v>2646</v>
      </c>
      <c r="S519" s="283" t="s">
        <v>18686</v>
      </c>
      <c r="T519" s="283" t="s">
        <v>18715</v>
      </c>
      <c r="U519" s="283" t="s">
        <v>18736</v>
      </c>
      <c r="V519" s="275"/>
      <c r="W519" s="348">
        <v>9995</v>
      </c>
      <c r="X519" s="348">
        <v>9995</v>
      </c>
      <c r="Y519" s="289">
        <v>0</v>
      </c>
      <c r="Z519" s="289">
        <v>0</v>
      </c>
      <c r="AA519" s="289">
        <v>0</v>
      </c>
      <c r="AB519" s="348">
        <v>1792.76</v>
      </c>
      <c r="AC519" s="283" t="s">
        <v>26</v>
      </c>
      <c r="AD519" s="348">
        <v>1792.76</v>
      </c>
      <c r="AE519" s="348">
        <v>0</v>
      </c>
      <c r="AF519" s="283" t="s">
        <v>27</v>
      </c>
      <c r="AG519" s="348">
        <v>0</v>
      </c>
      <c r="AH519" s="403" t="s">
        <v>2629</v>
      </c>
      <c r="AI519" s="403" t="s">
        <v>2630</v>
      </c>
      <c r="AJ519" s="297"/>
      <c r="AK519" s="283" t="s">
        <v>28</v>
      </c>
      <c r="AL519" s="283" t="s">
        <v>37</v>
      </c>
      <c r="AM519" s="283" t="s">
        <v>13405</v>
      </c>
      <c r="AN519" s="283" t="s">
        <v>31</v>
      </c>
      <c r="AO519" s="404" t="s">
        <v>2632</v>
      </c>
      <c r="AP519" s="283" t="s">
        <v>139</v>
      </c>
      <c r="AQ519" s="283" t="s">
        <v>16316</v>
      </c>
      <c r="AR519" s="283" t="s">
        <v>84</v>
      </c>
      <c r="AS519" s="403" t="s">
        <v>85</v>
      </c>
      <c r="AT519" s="283" t="s">
        <v>15794</v>
      </c>
      <c r="AU519" s="283" t="s">
        <v>18744</v>
      </c>
      <c r="AV519" s="283" t="s">
        <v>2637</v>
      </c>
      <c r="AW519" s="348">
        <v>105.9</v>
      </c>
      <c r="AX519" s="358" t="s">
        <v>18595</v>
      </c>
      <c r="AY519" s="283" t="s">
        <v>18768</v>
      </c>
      <c r="AZ519" s="283" t="s">
        <v>18800</v>
      </c>
      <c r="BA519" s="283" t="s">
        <v>36</v>
      </c>
      <c r="BB519" s="348">
        <v>9995</v>
      </c>
      <c r="BC519" s="283" t="s">
        <v>18768</v>
      </c>
      <c r="BD519" s="283" t="s">
        <v>18744</v>
      </c>
      <c r="BE519" s="322">
        <f t="shared" si="81"/>
        <v>327</v>
      </c>
      <c r="BF519" s="323">
        <f t="shared" si="82"/>
        <v>10.9</v>
      </c>
    </row>
    <row r="520" spans="1:58" ht="15.75" customHeight="1" x14ac:dyDescent="0.25">
      <c r="A520" s="275" t="s">
        <v>12356</v>
      </c>
      <c r="B520" s="275">
        <v>14</v>
      </c>
      <c r="C520" s="275" t="s">
        <v>2528</v>
      </c>
      <c r="D520" s="275" t="s">
        <v>18807</v>
      </c>
      <c r="E520" s="275" t="s">
        <v>18812</v>
      </c>
      <c r="F520" s="275" t="s">
        <v>15053</v>
      </c>
      <c r="G520" s="275" t="s">
        <v>10206</v>
      </c>
      <c r="H520" s="275" t="s">
        <v>2509</v>
      </c>
      <c r="I520" s="324">
        <v>5822.11</v>
      </c>
      <c r="J520" s="324">
        <v>5000</v>
      </c>
      <c r="K520" s="289">
        <f t="shared" si="83"/>
        <v>822.10999999999967</v>
      </c>
      <c r="L520" s="289">
        <v>0</v>
      </c>
      <c r="M520" s="275" t="s">
        <v>16077</v>
      </c>
      <c r="N520" s="297" t="s">
        <v>7842</v>
      </c>
      <c r="O520" s="283">
        <v>1908644</v>
      </c>
      <c r="P520" s="283" t="s">
        <v>18628</v>
      </c>
      <c r="Q520" s="283" t="s">
        <v>18659</v>
      </c>
      <c r="R520" s="283" t="s">
        <v>2646</v>
      </c>
      <c r="S520" s="283" t="s">
        <v>18687</v>
      </c>
      <c r="T520" s="283" t="s">
        <v>18716</v>
      </c>
      <c r="U520" s="283" t="s">
        <v>18737</v>
      </c>
      <c r="V520" s="275"/>
      <c r="W520" s="348">
        <v>35500</v>
      </c>
      <c r="X520" s="348">
        <v>35500</v>
      </c>
      <c r="Y520" s="289">
        <v>0</v>
      </c>
      <c r="Z520" s="289">
        <v>0</v>
      </c>
      <c r="AA520" s="289">
        <v>0</v>
      </c>
      <c r="AB520" s="348">
        <v>4884</v>
      </c>
      <c r="AC520" s="283" t="s">
        <v>26</v>
      </c>
      <c r="AD520" s="348">
        <v>4884</v>
      </c>
      <c r="AE520" s="348">
        <v>0</v>
      </c>
      <c r="AF520" s="283" t="s">
        <v>27</v>
      </c>
      <c r="AG520" s="348">
        <v>0</v>
      </c>
      <c r="AH520" s="403" t="s">
        <v>2629</v>
      </c>
      <c r="AI520" s="403" t="s">
        <v>2630</v>
      </c>
      <c r="AJ520" s="297"/>
      <c r="AK520" s="283" t="s">
        <v>28</v>
      </c>
      <c r="AL520" s="283" t="s">
        <v>37</v>
      </c>
      <c r="AM520" s="283" t="s">
        <v>151</v>
      </c>
      <c r="AN520" s="283" t="s">
        <v>31</v>
      </c>
      <c r="AO520" s="404" t="s">
        <v>2632</v>
      </c>
      <c r="AP520" s="283" t="s">
        <v>131</v>
      </c>
      <c r="AQ520" s="283" t="s">
        <v>58</v>
      </c>
      <c r="AR520" s="283" t="s">
        <v>34</v>
      </c>
      <c r="AS520" s="403" t="s">
        <v>17262</v>
      </c>
      <c r="AT520" s="283" t="s">
        <v>15794</v>
      </c>
      <c r="AU520" s="283" t="s">
        <v>18744</v>
      </c>
      <c r="AV520" s="283" t="s">
        <v>2637</v>
      </c>
      <c r="AW520" s="348">
        <v>0</v>
      </c>
      <c r="AX520" s="358" t="s">
        <v>18596</v>
      </c>
      <c r="AY520" s="283" t="s">
        <v>18769</v>
      </c>
      <c r="AZ520" s="283" t="s">
        <v>18801</v>
      </c>
      <c r="BA520" s="283" t="s">
        <v>36</v>
      </c>
      <c r="BB520" s="348">
        <v>35500</v>
      </c>
      <c r="BC520" s="283" t="s">
        <v>18769</v>
      </c>
      <c r="BD520" s="283" t="s">
        <v>18744</v>
      </c>
      <c r="BE520" s="322">
        <f t="shared" si="81"/>
        <v>358</v>
      </c>
      <c r="BF520" s="323">
        <f t="shared" si="82"/>
        <v>11.933333333333334</v>
      </c>
    </row>
    <row r="521" spans="1:58" ht="15.75" customHeight="1" x14ac:dyDescent="0.25">
      <c r="A521" s="275" t="s">
        <v>12356</v>
      </c>
      <c r="B521" s="275">
        <v>14</v>
      </c>
      <c r="C521" s="275" t="s">
        <v>2528</v>
      </c>
      <c r="D521" s="275" t="s">
        <v>11360</v>
      </c>
      <c r="E521" s="275" t="s">
        <v>15553</v>
      </c>
      <c r="F521" s="275" t="s">
        <v>15064</v>
      </c>
      <c r="G521" s="275" t="s">
        <v>13987</v>
      </c>
      <c r="H521" s="275" t="s">
        <v>2509</v>
      </c>
      <c r="I521" s="324">
        <v>5791.67</v>
      </c>
      <c r="J521" s="324">
        <v>5790</v>
      </c>
      <c r="K521" s="289">
        <f t="shared" si="83"/>
        <v>1.6700000000000728</v>
      </c>
      <c r="L521" s="289">
        <v>0</v>
      </c>
      <c r="M521" s="275" t="s">
        <v>17708</v>
      </c>
      <c r="N521" s="297" t="s">
        <v>7842</v>
      </c>
      <c r="O521" s="283">
        <v>2003561</v>
      </c>
      <c r="P521" s="283" t="s">
        <v>18629</v>
      </c>
      <c r="Q521" s="283" t="s">
        <v>18660</v>
      </c>
      <c r="R521" s="283" t="s">
        <v>2646</v>
      </c>
      <c r="S521" s="283" t="s">
        <v>18688</v>
      </c>
      <c r="T521" s="283" t="s">
        <v>18717</v>
      </c>
      <c r="U521" s="283" t="s">
        <v>18738</v>
      </c>
      <c r="V521" s="275"/>
      <c r="W521" s="348">
        <v>5149.92</v>
      </c>
      <c r="X521" s="348">
        <v>9000</v>
      </c>
      <c r="Y521" s="289">
        <v>0</v>
      </c>
      <c r="Z521" s="289">
        <v>0</v>
      </c>
      <c r="AA521" s="289">
        <v>0</v>
      </c>
      <c r="AB521" s="348">
        <v>5149.92</v>
      </c>
      <c r="AC521" s="283" t="s">
        <v>26</v>
      </c>
      <c r="AD521" s="348">
        <v>5149.92</v>
      </c>
      <c r="AE521" s="348">
        <v>0</v>
      </c>
      <c r="AF521" s="283" t="s">
        <v>27</v>
      </c>
      <c r="AG521" s="348">
        <v>0</v>
      </c>
      <c r="AH521" s="403" t="s">
        <v>2629</v>
      </c>
      <c r="AI521" s="403" t="s">
        <v>2630</v>
      </c>
      <c r="AJ521" s="297"/>
      <c r="AK521" s="283" t="s">
        <v>28</v>
      </c>
      <c r="AL521" s="283" t="s">
        <v>37</v>
      </c>
      <c r="AM521" s="283" t="s">
        <v>151</v>
      </c>
      <c r="AN521" s="283" t="s">
        <v>31</v>
      </c>
      <c r="AO521" s="404" t="s">
        <v>2632</v>
      </c>
      <c r="AP521" s="283" t="s">
        <v>131</v>
      </c>
      <c r="AQ521" s="283" t="s">
        <v>150</v>
      </c>
      <c r="AR521" s="283" t="s">
        <v>34</v>
      </c>
      <c r="AS521" s="403" t="s">
        <v>17262</v>
      </c>
      <c r="AT521" s="283" t="s">
        <v>15794</v>
      </c>
      <c r="AU521" s="283" t="s">
        <v>18744</v>
      </c>
      <c r="AV521" s="283" t="s">
        <v>2637</v>
      </c>
      <c r="AW521" s="348">
        <v>0</v>
      </c>
      <c r="AX521" s="358" t="s">
        <v>18597</v>
      </c>
      <c r="AY521" s="283" t="s">
        <v>18770</v>
      </c>
      <c r="AZ521" s="283" t="s">
        <v>18802</v>
      </c>
      <c r="BA521" s="283" t="s">
        <v>36</v>
      </c>
      <c r="BB521" s="348">
        <v>5149.92</v>
      </c>
      <c r="BC521" s="283" t="s">
        <v>18770</v>
      </c>
      <c r="BD521" s="283" t="s">
        <v>18744</v>
      </c>
      <c r="BE521" s="322">
        <f t="shared" si="81"/>
        <v>238</v>
      </c>
      <c r="BF521" s="323">
        <f t="shared" si="82"/>
        <v>7.9333333333333336</v>
      </c>
    </row>
    <row r="522" spans="1:58" ht="15.75" customHeight="1" x14ac:dyDescent="0.25">
      <c r="A522" s="275" t="s">
        <v>12356</v>
      </c>
      <c r="B522" s="275">
        <v>14</v>
      </c>
      <c r="C522" s="275" t="s">
        <v>2528</v>
      </c>
      <c r="D522" s="275" t="s">
        <v>18564</v>
      </c>
      <c r="E522" s="275" t="s">
        <v>8729</v>
      </c>
      <c r="F522" s="275" t="s">
        <v>15053</v>
      </c>
      <c r="G522" s="275" t="s">
        <v>10206</v>
      </c>
      <c r="H522" s="275" t="s">
        <v>7838</v>
      </c>
      <c r="I522" s="324">
        <v>11175.57</v>
      </c>
      <c r="J522" s="324">
        <v>11175.57</v>
      </c>
      <c r="K522" s="289">
        <f t="shared" si="83"/>
        <v>0</v>
      </c>
      <c r="L522" s="289">
        <v>0</v>
      </c>
      <c r="M522" s="275" t="s">
        <v>16077</v>
      </c>
      <c r="N522" s="297" t="s">
        <v>7842</v>
      </c>
      <c r="O522" s="283">
        <v>1869788</v>
      </c>
      <c r="P522" s="283" t="s">
        <v>18630</v>
      </c>
      <c r="Q522" s="283" t="s">
        <v>18661</v>
      </c>
      <c r="R522" s="283" t="s">
        <v>2646</v>
      </c>
      <c r="S522" s="283" t="s">
        <v>18689</v>
      </c>
      <c r="T522" s="283" t="s">
        <v>18718</v>
      </c>
      <c r="U522" s="283" t="s">
        <v>18739</v>
      </c>
      <c r="V522" s="275"/>
      <c r="W522" s="348">
        <v>50000</v>
      </c>
      <c r="X522" s="348">
        <v>50000</v>
      </c>
      <c r="Y522" s="289">
        <v>0</v>
      </c>
      <c r="Z522" s="289">
        <v>0</v>
      </c>
      <c r="AA522" s="289">
        <v>0</v>
      </c>
      <c r="AB522" s="348">
        <v>9984.52</v>
      </c>
      <c r="AC522" s="283" t="s">
        <v>26</v>
      </c>
      <c r="AD522" s="348">
        <v>9984.52</v>
      </c>
      <c r="AE522" s="348">
        <v>0</v>
      </c>
      <c r="AF522" s="283" t="s">
        <v>27</v>
      </c>
      <c r="AG522" s="348">
        <v>0</v>
      </c>
      <c r="AH522" s="403" t="s">
        <v>2629</v>
      </c>
      <c r="AI522" s="403" t="s">
        <v>2630</v>
      </c>
      <c r="AJ522" s="297"/>
      <c r="AK522" s="283" t="s">
        <v>28</v>
      </c>
      <c r="AL522" s="283" t="s">
        <v>37</v>
      </c>
      <c r="AM522" s="283" t="s">
        <v>13405</v>
      </c>
      <c r="AN522" s="283" t="s">
        <v>31</v>
      </c>
      <c r="AO522" s="404" t="s">
        <v>2632</v>
      </c>
      <c r="AP522" s="283" t="s">
        <v>131</v>
      </c>
      <c r="AQ522" s="283" t="s">
        <v>18743</v>
      </c>
      <c r="AR522" s="283" t="s">
        <v>34</v>
      </c>
      <c r="AS522" s="403" t="s">
        <v>17262</v>
      </c>
      <c r="AT522" s="283" t="s">
        <v>15794</v>
      </c>
      <c r="AU522" s="283" t="s">
        <v>18744</v>
      </c>
      <c r="AV522" s="283" t="s">
        <v>13910</v>
      </c>
      <c r="AW522" s="348">
        <v>0</v>
      </c>
      <c r="AX522" s="358" t="s">
        <v>18598</v>
      </c>
      <c r="AY522" s="283" t="s">
        <v>18771</v>
      </c>
      <c r="AZ522" s="283" t="s">
        <v>18803</v>
      </c>
      <c r="BA522" s="283" t="s">
        <v>36</v>
      </c>
      <c r="BB522" s="348">
        <v>50000</v>
      </c>
      <c r="BC522" s="283" t="s">
        <v>18771</v>
      </c>
      <c r="BD522" s="283" t="s">
        <v>18744</v>
      </c>
      <c r="BE522" s="322">
        <f t="shared" si="81"/>
        <v>422</v>
      </c>
      <c r="BF522" s="323">
        <f t="shared" si="82"/>
        <v>14.066666666666666</v>
      </c>
    </row>
    <row r="523" spans="1:58" ht="15.75" customHeight="1" x14ac:dyDescent="0.25">
      <c r="A523" s="275" t="s">
        <v>12356</v>
      </c>
      <c r="B523" s="275">
        <v>14</v>
      </c>
      <c r="C523" s="275" t="s">
        <v>2528</v>
      </c>
      <c r="D523" s="275" t="s">
        <v>11360</v>
      </c>
      <c r="E523" s="275" t="s">
        <v>15553</v>
      </c>
      <c r="F523" s="275" t="s">
        <v>15064</v>
      </c>
      <c r="G523" s="275" t="s">
        <v>13987</v>
      </c>
      <c r="H523" s="275" t="s">
        <v>7456</v>
      </c>
      <c r="I523" s="324">
        <v>10423.48</v>
      </c>
      <c r="J523" s="324">
        <v>0</v>
      </c>
      <c r="K523" s="289">
        <f t="shared" si="83"/>
        <v>10423.48</v>
      </c>
      <c r="L523" s="289">
        <v>0</v>
      </c>
      <c r="M523" s="275"/>
      <c r="N523" s="297" t="s">
        <v>7842</v>
      </c>
      <c r="O523" s="283">
        <v>2026645</v>
      </c>
      <c r="P523" s="283" t="s">
        <v>18631</v>
      </c>
      <c r="Q523" s="283" t="s">
        <v>15416</v>
      </c>
      <c r="R523" s="283" t="s">
        <v>2646</v>
      </c>
      <c r="S523" s="283" t="s">
        <v>15324</v>
      </c>
      <c r="T523" s="283" t="s">
        <v>15233</v>
      </c>
      <c r="U523" s="283" t="s">
        <v>18740</v>
      </c>
      <c r="V523" s="275"/>
      <c r="W523" s="348">
        <v>9639.99</v>
      </c>
      <c r="X523" s="348">
        <v>12000</v>
      </c>
      <c r="Y523" s="289">
        <v>0</v>
      </c>
      <c r="Z523" s="289">
        <v>0</v>
      </c>
      <c r="AA523" s="289">
        <v>0</v>
      </c>
      <c r="AB523" s="348">
        <v>9639.99</v>
      </c>
      <c r="AC523" s="283" t="s">
        <v>50</v>
      </c>
      <c r="AD523" s="348">
        <v>4820</v>
      </c>
      <c r="AE523" s="348">
        <v>0</v>
      </c>
      <c r="AF523" s="283" t="s">
        <v>27</v>
      </c>
      <c r="AG523" s="348">
        <v>0</v>
      </c>
      <c r="AH523" s="403" t="s">
        <v>2629</v>
      </c>
      <c r="AI523" s="403" t="s">
        <v>2630</v>
      </c>
      <c r="AJ523" s="297"/>
      <c r="AK523" s="283" t="s">
        <v>28</v>
      </c>
      <c r="AL523" s="283" t="s">
        <v>37</v>
      </c>
      <c r="AM523" s="283" t="s">
        <v>13405</v>
      </c>
      <c r="AN523" s="283" t="s">
        <v>31</v>
      </c>
      <c r="AO523" s="404" t="s">
        <v>2632</v>
      </c>
      <c r="AP523" s="283" t="s">
        <v>131</v>
      </c>
      <c r="AQ523" s="283" t="s">
        <v>56</v>
      </c>
      <c r="AR523" s="283" t="s">
        <v>53</v>
      </c>
      <c r="AS523" s="403" t="s">
        <v>17262</v>
      </c>
      <c r="AT523" s="283" t="s">
        <v>15794</v>
      </c>
      <c r="AU523" s="283" t="s">
        <v>18744</v>
      </c>
      <c r="AV523" s="283" t="s">
        <v>13535</v>
      </c>
      <c r="AW523" s="348">
        <v>0</v>
      </c>
      <c r="AX523" s="358" t="s">
        <v>18599</v>
      </c>
      <c r="AY523" s="283" t="s">
        <v>18772</v>
      </c>
      <c r="AZ523" s="283" t="s">
        <v>18804</v>
      </c>
      <c r="BA523" s="283" t="s">
        <v>36</v>
      </c>
      <c r="BB523" s="348">
        <v>9639.99</v>
      </c>
      <c r="BC523" s="283" t="s">
        <v>18772</v>
      </c>
      <c r="BD523" s="283" t="s">
        <v>18744</v>
      </c>
      <c r="BE523" s="322">
        <f t="shared" si="81"/>
        <v>184</v>
      </c>
      <c r="BF523" s="323">
        <f t="shared" si="82"/>
        <v>6.1333333333333337</v>
      </c>
    </row>
    <row r="524" spans="1:58" ht="15.75" customHeight="1" x14ac:dyDescent="0.25">
      <c r="A524" s="275" t="s">
        <v>12916</v>
      </c>
      <c r="B524" s="275">
        <v>53</v>
      </c>
      <c r="C524" s="275" t="s">
        <v>2527</v>
      </c>
      <c r="D524" s="275" t="s">
        <v>2576</v>
      </c>
      <c r="E524" s="297" t="s">
        <v>19733</v>
      </c>
      <c r="F524" s="297" t="s">
        <v>15053</v>
      </c>
      <c r="G524" s="297" t="s">
        <v>8711</v>
      </c>
      <c r="H524" s="275" t="s">
        <v>2509</v>
      </c>
      <c r="I524" s="324">
        <v>803755.32</v>
      </c>
      <c r="J524" s="324">
        <v>750755.32</v>
      </c>
      <c r="K524" s="289">
        <f>I524-J524</f>
        <v>53000</v>
      </c>
      <c r="L524" s="289"/>
      <c r="M524" s="275"/>
      <c r="N524" s="297" t="s">
        <v>9686</v>
      </c>
      <c r="O524" s="283">
        <v>684526</v>
      </c>
      <c r="P524" s="283" t="s">
        <v>18813</v>
      </c>
      <c r="Q524" s="283" t="s">
        <v>18937</v>
      </c>
      <c r="R524" s="283" t="s">
        <v>2646</v>
      </c>
      <c r="S524" s="283" t="s">
        <v>19058</v>
      </c>
      <c r="T524" s="283" t="s">
        <v>19172</v>
      </c>
      <c r="U524" s="283" t="s">
        <v>19197</v>
      </c>
      <c r="V524" s="275"/>
      <c r="W524" s="341">
        <v>200000</v>
      </c>
      <c r="X524" s="341">
        <v>200000</v>
      </c>
      <c r="Y524" s="289">
        <v>0</v>
      </c>
      <c r="Z524" s="289">
        <v>0</v>
      </c>
      <c r="AA524" s="289">
        <v>0</v>
      </c>
      <c r="AB524" s="341">
        <v>200000</v>
      </c>
      <c r="AC524" s="283" t="s">
        <v>26</v>
      </c>
      <c r="AD524" s="341">
        <v>200000</v>
      </c>
      <c r="AE524" s="341">
        <v>750755.32</v>
      </c>
      <c r="AF524" s="283" t="s">
        <v>27</v>
      </c>
      <c r="AG524" s="341">
        <v>0</v>
      </c>
      <c r="AH524" s="283" t="s">
        <v>2629</v>
      </c>
      <c r="AI524" s="283" t="s">
        <v>2638</v>
      </c>
      <c r="AJ524" s="283" t="s">
        <v>2651</v>
      </c>
      <c r="AK524" s="283" t="s">
        <v>28</v>
      </c>
      <c r="AL524" s="283" t="s">
        <v>29</v>
      </c>
      <c r="AM524" s="283" t="s">
        <v>38</v>
      </c>
      <c r="AN524" s="283" t="s">
        <v>45</v>
      </c>
      <c r="AO524" s="283" t="s">
        <v>2901</v>
      </c>
      <c r="AP524" s="283" t="s">
        <v>32</v>
      </c>
      <c r="AQ524" s="283" t="s">
        <v>19377</v>
      </c>
      <c r="AR524" s="283" t="s">
        <v>84</v>
      </c>
      <c r="AS524" s="283" t="s">
        <v>2708</v>
      </c>
      <c r="AT524" s="283" t="s">
        <v>178</v>
      </c>
      <c r="AU524" s="283" t="s">
        <v>19384</v>
      </c>
      <c r="AV524" s="283" t="s">
        <v>2643</v>
      </c>
      <c r="AW524" s="341">
        <v>0</v>
      </c>
      <c r="AX524" s="283" t="s">
        <v>19392</v>
      </c>
      <c r="AY524" s="283" t="s">
        <v>19516</v>
      </c>
      <c r="AZ524" s="283" t="s">
        <v>19601</v>
      </c>
      <c r="BA524" s="283" t="s">
        <v>36</v>
      </c>
      <c r="BB524" s="341">
        <v>200000</v>
      </c>
      <c r="BC524" s="283" t="s">
        <v>19516</v>
      </c>
      <c r="BD524" s="283" t="s">
        <v>19384</v>
      </c>
      <c r="BE524" s="322">
        <f t="shared" si="81"/>
        <v>2906</v>
      </c>
      <c r="BF524" s="323">
        <f t="shared" si="82"/>
        <v>96.86666666666666</v>
      </c>
    </row>
    <row r="525" spans="1:58" ht="15.75" customHeight="1" x14ac:dyDescent="0.25">
      <c r="A525" s="275" t="s">
        <v>12916</v>
      </c>
      <c r="B525" s="275">
        <v>14</v>
      </c>
      <c r="C525" s="275" t="s">
        <v>2528</v>
      </c>
      <c r="D525" s="275" t="s">
        <v>3625</v>
      </c>
      <c r="E525" s="297" t="s">
        <v>18808</v>
      </c>
      <c r="F525" s="297" t="s">
        <v>15053</v>
      </c>
      <c r="G525" s="297" t="s">
        <v>8711</v>
      </c>
      <c r="H525" s="275" t="s">
        <v>57</v>
      </c>
      <c r="I525" s="324">
        <v>2322.5700000000002</v>
      </c>
      <c r="J525" s="324">
        <v>2322.5700000000002</v>
      </c>
      <c r="K525" s="289">
        <f>I525-J525</f>
        <v>0</v>
      </c>
      <c r="L525" s="289"/>
      <c r="M525" s="275"/>
      <c r="N525" s="297" t="s">
        <v>7842</v>
      </c>
      <c r="O525" s="283">
        <v>1912517</v>
      </c>
      <c r="P525" s="283" t="s">
        <v>18814</v>
      </c>
      <c r="Q525" s="283" t="s">
        <v>18938</v>
      </c>
      <c r="R525" s="283" t="s">
        <v>2646</v>
      </c>
      <c r="S525" s="283" t="s">
        <v>19059</v>
      </c>
      <c r="T525" s="283" t="s">
        <v>19173</v>
      </c>
      <c r="U525" s="283" t="s">
        <v>19198</v>
      </c>
      <c r="V525" s="275"/>
      <c r="W525" s="341">
        <v>5000</v>
      </c>
      <c r="X525" s="341">
        <v>5000</v>
      </c>
      <c r="Y525" s="289">
        <v>0</v>
      </c>
      <c r="Z525" s="289">
        <v>0</v>
      </c>
      <c r="AA525" s="289">
        <v>0</v>
      </c>
      <c r="AB525" s="341">
        <v>2525</v>
      </c>
      <c r="AC525" s="283" t="s">
        <v>26</v>
      </c>
      <c r="AD525" s="341">
        <v>2525</v>
      </c>
      <c r="AE525" s="341">
        <v>0</v>
      </c>
      <c r="AF525" s="283" t="s">
        <v>27</v>
      </c>
      <c r="AG525" s="341">
        <v>0</v>
      </c>
      <c r="AH525" s="283" t="s">
        <v>2629</v>
      </c>
      <c r="AI525" s="283" t="s">
        <v>2630</v>
      </c>
      <c r="AJ525" s="297"/>
      <c r="AK525" s="283" t="s">
        <v>28</v>
      </c>
      <c r="AL525" s="283" t="s">
        <v>37</v>
      </c>
      <c r="AM525" s="283" t="s">
        <v>151</v>
      </c>
      <c r="AN525" s="283" t="s">
        <v>45</v>
      </c>
      <c r="AO525" s="283" t="s">
        <v>2632</v>
      </c>
      <c r="AP525" s="283" t="s">
        <v>131</v>
      </c>
      <c r="AQ525" s="283" t="s">
        <v>263</v>
      </c>
      <c r="AR525" s="283" t="s">
        <v>55</v>
      </c>
      <c r="AS525" s="283" t="s">
        <v>17262</v>
      </c>
      <c r="AT525" s="283" t="s">
        <v>15794</v>
      </c>
      <c r="AU525" s="283" t="s">
        <v>19384</v>
      </c>
      <c r="AV525" s="283" t="s">
        <v>13913</v>
      </c>
      <c r="AW525" s="341">
        <v>0</v>
      </c>
      <c r="AX525" s="283" t="s">
        <v>19393</v>
      </c>
      <c r="AY525" s="283" t="s">
        <v>19517</v>
      </c>
      <c r="AZ525" s="283" t="s">
        <v>19602</v>
      </c>
      <c r="BA525" s="283" t="s">
        <v>36</v>
      </c>
      <c r="BB525" s="341">
        <v>5000</v>
      </c>
      <c r="BC525" s="283" t="s">
        <v>19517</v>
      </c>
      <c r="BD525" s="283" t="s">
        <v>19384</v>
      </c>
      <c r="BE525" s="322">
        <f t="shared" si="81"/>
        <v>366</v>
      </c>
      <c r="BF525" s="323">
        <f t="shared" si="82"/>
        <v>12.2</v>
      </c>
    </row>
    <row r="526" spans="1:58" ht="15.75" customHeight="1" x14ac:dyDescent="0.25">
      <c r="A526" s="275" t="s">
        <v>12916</v>
      </c>
      <c r="B526" s="275">
        <v>14</v>
      </c>
      <c r="C526" s="275" t="s">
        <v>2528</v>
      </c>
      <c r="D526" s="275" t="s">
        <v>2531</v>
      </c>
      <c r="E526" s="297" t="s">
        <v>18808</v>
      </c>
      <c r="F526" s="297" t="s">
        <v>15053</v>
      </c>
      <c r="G526" s="297" t="s">
        <v>8711</v>
      </c>
      <c r="H526" s="275" t="s">
        <v>57</v>
      </c>
      <c r="I526" s="324">
        <v>23133.200000000001</v>
      </c>
      <c r="J526" s="324">
        <v>23133.200000000001</v>
      </c>
      <c r="K526" s="289">
        <f t="shared" ref="K526:K589" si="84">I526-J526</f>
        <v>0</v>
      </c>
      <c r="L526" s="289"/>
      <c r="M526" s="275"/>
      <c r="N526" s="297" t="s">
        <v>7842</v>
      </c>
      <c r="O526" s="283">
        <v>1783128</v>
      </c>
      <c r="P526" s="283" t="s">
        <v>18815</v>
      </c>
      <c r="Q526" s="283" t="s">
        <v>18939</v>
      </c>
      <c r="R526" s="283" t="s">
        <v>2646</v>
      </c>
      <c r="S526" s="283" t="s">
        <v>19060</v>
      </c>
      <c r="T526" s="283" t="s">
        <v>19174</v>
      </c>
      <c r="U526" s="283" t="s">
        <v>14095</v>
      </c>
      <c r="V526" s="275"/>
      <c r="W526" s="341">
        <v>18000</v>
      </c>
      <c r="X526" s="341">
        <v>18000</v>
      </c>
      <c r="Y526" s="289">
        <v>0</v>
      </c>
      <c r="Z526" s="289">
        <v>0</v>
      </c>
      <c r="AA526" s="289">
        <v>0</v>
      </c>
      <c r="AB526" s="341">
        <v>18000</v>
      </c>
      <c r="AC526" s="283" t="s">
        <v>26</v>
      </c>
      <c r="AD526" s="341">
        <v>18000</v>
      </c>
      <c r="AE526" s="341">
        <v>0</v>
      </c>
      <c r="AF526" s="283" t="s">
        <v>27</v>
      </c>
      <c r="AG526" s="341">
        <v>0</v>
      </c>
      <c r="AH526" s="283" t="s">
        <v>2629</v>
      </c>
      <c r="AI526" s="283" t="s">
        <v>2630</v>
      </c>
      <c r="AJ526" s="297"/>
      <c r="AK526" s="283" t="s">
        <v>28</v>
      </c>
      <c r="AL526" s="283" t="s">
        <v>37</v>
      </c>
      <c r="AM526" s="283" t="s">
        <v>151</v>
      </c>
      <c r="AN526" s="283" t="s">
        <v>45</v>
      </c>
      <c r="AO526" s="283" t="s">
        <v>2641</v>
      </c>
      <c r="AP526" s="283" t="s">
        <v>32</v>
      </c>
      <c r="AQ526" s="283" t="s">
        <v>6301</v>
      </c>
      <c r="AR526" s="283" t="s">
        <v>175</v>
      </c>
      <c r="AS526" s="283" t="s">
        <v>10384</v>
      </c>
      <c r="AT526" s="283" t="s">
        <v>15794</v>
      </c>
      <c r="AU526" s="283" t="s">
        <v>19385</v>
      </c>
      <c r="AV526" s="283" t="s">
        <v>13913</v>
      </c>
      <c r="AW526" s="341">
        <v>0</v>
      </c>
      <c r="AX526" s="283" t="s">
        <v>19394</v>
      </c>
      <c r="AY526" s="283" t="s">
        <v>17716</v>
      </c>
      <c r="AZ526" s="283" t="s">
        <v>19603</v>
      </c>
      <c r="BA526" s="283" t="s">
        <v>36</v>
      </c>
      <c r="BB526" s="341">
        <v>18000</v>
      </c>
      <c r="BC526" s="283" t="s">
        <v>17716</v>
      </c>
      <c r="BD526" s="283" t="s">
        <v>19385</v>
      </c>
      <c r="BE526" s="322">
        <f t="shared" si="81"/>
        <v>595</v>
      </c>
      <c r="BF526" s="323">
        <f t="shared" si="82"/>
        <v>19.833333333333332</v>
      </c>
    </row>
    <row r="527" spans="1:58" ht="15.75" customHeight="1" x14ac:dyDescent="0.25">
      <c r="A527" s="275" t="s">
        <v>12916</v>
      </c>
      <c r="B527" s="275">
        <v>14</v>
      </c>
      <c r="C527" s="275" t="s">
        <v>2528</v>
      </c>
      <c r="D527" s="275" t="s">
        <v>16673</v>
      </c>
      <c r="E527" s="355" t="s">
        <v>15559</v>
      </c>
      <c r="F527" s="297" t="s">
        <v>15064</v>
      </c>
      <c r="G527" s="297" t="s">
        <v>13987</v>
      </c>
      <c r="H527" s="275" t="s">
        <v>43</v>
      </c>
      <c r="I527" s="324">
        <v>229.17</v>
      </c>
      <c r="J527" s="324">
        <v>229.17</v>
      </c>
      <c r="K527" s="289">
        <f t="shared" si="84"/>
        <v>0</v>
      </c>
      <c r="L527" s="289"/>
      <c r="M527" s="275"/>
      <c r="N527" s="297" t="s">
        <v>7842</v>
      </c>
      <c r="O527" s="283">
        <v>1922937</v>
      </c>
      <c r="P527" s="283" t="s">
        <v>18816</v>
      </c>
      <c r="Q527" s="283" t="s">
        <v>18940</v>
      </c>
      <c r="R527" s="283" t="s">
        <v>2646</v>
      </c>
      <c r="S527" s="283" t="s">
        <v>19061</v>
      </c>
      <c r="T527" s="283" t="s">
        <v>19175</v>
      </c>
      <c r="U527" s="283" t="s">
        <v>19199</v>
      </c>
      <c r="V527" s="275"/>
      <c r="W527" s="341">
        <v>7594</v>
      </c>
      <c r="X527" s="341">
        <v>7914</v>
      </c>
      <c r="Y527" s="289">
        <v>0</v>
      </c>
      <c r="Z527" s="289">
        <v>0</v>
      </c>
      <c r="AA527" s="289">
        <v>0</v>
      </c>
      <c r="AB527" s="341">
        <v>200</v>
      </c>
      <c r="AC527" s="283" t="s">
        <v>26</v>
      </c>
      <c r="AD527" s="341">
        <v>200</v>
      </c>
      <c r="AE527" s="341">
        <v>0</v>
      </c>
      <c r="AF527" s="283" t="s">
        <v>27</v>
      </c>
      <c r="AG527" s="341">
        <v>0</v>
      </c>
      <c r="AH527" s="283" t="s">
        <v>2629</v>
      </c>
      <c r="AI527" s="283" t="s">
        <v>2630</v>
      </c>
      <c r="AJ527" s="297"/>
      <c r="AK527" s="283" t="s">
        <v>28</v>
      </c>
      <c r="AL527" s="283" t="s">
        <v>37</v>
      </c>
      <c r="AM527" s="283" t="s">
        <v>13405</v>
      </c>
      <c r="AN527" s="283" t="s">
        <v>31</v>
      </c>
      <c r="AO527" s="283" t="s">
        <v>2632</v>
      </c>
      <c r="AP527" s="283" t="s">
        <v>131</v>
      </c>
      <c r="AQ527" s="283" t="s">
        <v>263</v>
      </c>
      <c r="AR527" s="283" t="s">
        <v>55</v>
      </c>
      <c r="AS527" s="283" t="s">
        <v>17262</v>
      </c>
      <c r="AT527" s="283" t="s">
        <v>15794</v>
      </c>
      <c r="AU527" s="283" t="s">
        <v>19385</v>
      </c>
      <c r="AV527" s="283" t="s">
        <v>13912</v>
      </c>
      <c r="AW527" s="341">
        <v>0</v>
      </c>
      <c r="AX527" s="283" t="s">
        <v>19395</v>
      </c>
      <c r="AY527" s="283" t="s">
        <v>18488</v>
      </c>
      <c r="AZ527" s="283" t="s">
        <v>19604</v>
      </c>
      <c r="BA527" s="283" t="s">
        <v>36</v>
      </c>
      <c r="BB527" s="341">
        <v>7594</v>
      </c>
      <c r="BC527" s="283" t="s">
        <v>18488</v>
      </c>
      <c r="BD527" s="283" t="s">
        <v>19385</v>
      </c>
      <c r="BE527" s="322">
        <f t="shared" si="81"/>
        <v>351</v>
      </c>
      <c r="BF527" s="323">
        <f t="shared" si="82"/>
        <v>11.7</v>
      </c>
    </row>
    <row r="528" spans="1:58" ht="15.75" customHeight="1" x14ac:dyDescent="0.25">
      <c r="A528" s="275" t="s">
        <v>12916</v>
      </c>
      <c r="B528" s="275">
        <v>14</v>
      </c>
      <c r="C528" s="275" t="s">
        <v>2528</v>
      </c>
      <c r="D528" s="275" t="s">
        <v>12202</v>
      </c>
      <c r="E528" s="297" t="s">
        <v>15553</v>
      </c>
      <c r="F528" s="297" t="s">
        <v>15064</v>
      </c>
      <c r="G528" s="297" t="s">
        <v>13987</v>
      </c>
      <c r="H528" s="275" t="s">
        <v>57</v>
      </c>
      <c r="I528" s="324">
        <v>5766.43</v>
      </c>
      <c r="J528" s="324">
        <v>5766.43</v>
      </c>
      <c r="K528" s="289">
        <f t="shared" si="84"/>
        <v>0</v>
      </c>
      <c r="L528" s="289"/>
      <c r="M528" s="275"/>
      <c r="N528" s="297" t="s">
        <v>7842</v>
      </c>
      <c r="O528" s="283">
        <v>2060300</v>
      </c>
      <c r="P528" s="283" t="s">
        <v>18817</v>
      </c>
      <c r="Q528" s="283" t="s">
        <v>18941</v>
      </c>
      <c r="R528" s="283" t="s">
        <v>2646</v>
      </c>
      <c r="S528" s="283" t="s">
        <v>19062</v>
      </c>
      <c r="T528" s="283" t="s">
        <v>19176</v>
      </c>
      <c r="U528" s="283" t="s">
        <v>19200</v>
      </c>
      <c r="V528" s="275"/>
      <c r="W528" s="341">
        <v>8993.7000000000007</v>
      </c>
      <c r="X528" s="341">
        <v>9000</v>
      </c>
      <c r="Y528" s="289">
        <v>0</v>
      </c>
      <c r="Z528" s="289">
        <v>0</v>
      </c>
      <c r="AA528" s="289">
        <v>0</v>
      </c>
      <c r="AB528" s="341">
        <v>5530</v>
      </c>
      <c r="AC528" s="283" t="s">
        <v>26</v>
      </c>
      <c r="AD528" s="341">
        <v>5530</v>
      </c>
      <c r="AE528" s="341">
        <v>0</v>
      </c>
      <c r="AF528" s="283" t="s">
        <v>27</v>
      </c>
      <c r="AG528" s="341">
        <v>0</v>
      </c>
      <c r="AH528" s="283" t="s">
        <v>2629</v>
      </c>
      <c r="AI528" s="283" t="s">
        <v>2630</v>
      </c>
      <c r="AJ528" s="297"/>
      <c r="AK528" s="283" t="s">
        <v>28</v>
      </c>
      <c r="AL528" s="283" t="s">
        <v>37</v>
      </c>
      <c r="AM528" s="283" t="s">
        <v>13405</v>
      </c>
      <c r="AN528" s="283" t="s">
        <v>31</v>
      </c>
      <c r="AO528" s="283" t="s">
        <v>2632</v>
      </c>
      <c r="AP528" s="283" t="s">
        <v>131</v>
      </c>
      <c r="AQ528" s="283" t="s">
        <v>319</v>
      </c>
      <c r="AR528" s="283" t="s">
        <v>34</v>
      </c>
      <c r="AS528" s="283" t="s">
        <v>17262</v>
      </c>
      <c r="AT528" s="283" t="s">
        <v>15794</v>
      </c>
      <c r="AU528" s="283" t="s">
        <v>19385</v>
      </c>
      <c r="AV528" s="283" t="s">
        <v>13913</v>
      </c>
      <c r="AW528" s="341">
        <v>0</v>
      </c>
      <c r="AX528" s="283" t="s">
        <v>19396</v>
      </c>
      <c r="AY528" s="283" t="s">
        <v>19518</v>
      </c>
      <c r="AZ528" s="283" t="s">
        <v>19605</v>
      </c>
      <c r="BA528" s="283" t="s">
        <v>36</v>
      </c>
      <c r="BB528" s="341">
        <v>8993.7000000000007</v>
      </c>
      <c r="BC528" s="283" t="s">
        <v>19518</v>
      </c>
      <c r="BD528" s="283" t="s">
        <v>19385</v>
      </c>
      <c r="BE528" s="322">
        <f t="shared" si="81"/>
        <v>147</v>
      </c>
      <c r="BF528" s="323">
        <f t="shared" si="82"/>
        <v>4.9000000000000004</v>
      </c>
    </row>
    <row r="529" spans="1:58" ht="15.75" customHeight="1" x14ac:dyDescent="0.25">
      <c r="A529" s="275" t="s">
        <v>12916</v>
      </c>
      <c r="B529" s="275">
        <v>14</v>
      </c>
      <c r="C529" s="275" t="s">
        <v>2528</v>
      </c>
      <c r="D529" s="275" t="s">
        <v>16673</v>
      </c>
      <c r="E529" s="275" t="s">
        <v>15553</v>
      </c>
      <c r="F529" s="275" t="s">
        <v>15064</v>
      </c>
      <c r="G529" s="275" t="s">
        <v>13987</v>
      </c>
      <c r="H529" s="275" t="s">
        <v>2509</v>
      </c>
      <c r="I529" s="324">
        <v>12981.3</v>
      </c>
      <c r="J529" s="324">
        <v>4000</v>
      </c>
      <c r="K529" s="289">
        <f t="shared" si="84"/>
        <v>8981.2999999999993</v>
      </c>
      <c r="L529" s="289"/>
      <c r="M529" s="275"/>
      <c r="N529" s="297" t="s">
        <v>7842</v>
      </c>
      <c r="O529" s="283">
        <v>1924015</v>
      </c>
      <c r="P529" s="283" t="s">
        <v>18818</v>
      </c>
      <c r="Q529" s="283" t="s">
        <v>18942</v>
      </c>
      <c r="R529" s="283" t="s">
        <v>2646</v>
      </c>
      <c r="S529" s="283" t="s">
        <v>19063</v>
      </c>
      <c r="T529" s="283" t="s">
        <v>19177</v>
      </c>
      <c r="U529" s="283" t="s">
        <v>14408</v>
      </c>
      <c r="V529" s="275"/>
      <c r="W529" s="341">
        <v>11480.68</v>
      </c>
      <c r="X529" s="341">
        <v>19917</v>
      </c>
      <c r="Y529" s="289">
        <v>0</v>
      </c>
      <c r="Z529" s="289">
        <v>0</v>
      </c>
      <c r="AA529" s="289">
        <v>0</v>
      </c>
      <c r="AB529" s="341">
        <v>11480.68</v>
      </c>
      <c r="AC529" s="283" t="s">
        <v>26</v>
      </c>
      <c r="AD529" s="341">
        <v>11480.68</v>
      </c>
      <c r="AE529" s="341">
        <v>0</v>
      </c>
      <c r="AF529" s="283" t="s">
        <v>27</v>
      </c>
      <c r="AG529" s="341">
        <v>0</v>
      </c>
      <c r="AH529" s="283" t="s">
        <v>2629</v>
      </c>
      <c r="AI529" s="283" t="s">
        <v>2630</v>
      </c>
      <c r="AJ529" s="297"/>
      <c r="AK529" s="283" t="s">
        <v>28</v>
      </c>
      <c r="AL529" s="283" t="s">
        <v>37</v>
      </c>
      <c r="AM529" s="283" t="s">
        <v>13897</v>
      </c>
      <c r="AN529" s="283" t="s">
        <v>31</v>
      </c>
      <c r="AO529" s="283" t="s">
        <v>2645</v>
      </c>
      <c r="AP529" s="283" t="s">
        <v>32</v>
      </c>
      <c r="AQ529" s="283" t="s">
        <v>77</v>
      </c>
      <c r="AR529" s="283" t="s">
        <v>34</v>
      </c>
      <c r="AS529" s="283" t="s">
        <v>17262</v>
      </c>
      <c r="AT529" s="283" t="s">
        <v>15794</v>
      </c>
      <c r="AU529" s="283" t="s">
        <v>19386</v>
      </c>
      <c r="AV529" s="283" t="s">
        <v>2637</v>
      </c>
      <c r="AW529" s="341">
        <v>0</v>
      </c>
      <c r="AX529" s="283" t="s">
        <v>19397</v>
      </c>
      <c r="AY529" s="283" t="s">
        <v>17436</v>
      </c>
      <c r="AZ529" s="283" t="s">
        <v>19606</v>
      </c>
      <c r="BA529" s="283" t="s">
        <v>36</v>
      </c>
      <c r="BB529" s="341">
        <v>11480.68</v>
      </c>
      <c r="BC529" s="283" t="s">
        <v>17436</v>
      </c>
      <c r="BD529" s="283" t="s">
        <v>19386</v>
      </c>
      <c r="BE529" s="322">
        <f t="shared" si="81"/>
        <v>359</v>
      </c>
      <c r="BF529" s="323">
        <f t="shared" si="82"/>
        <v>11.966666666666667</v>
      </c>
    </row>
    <row r="530" spans="1:58" ht="15.75" customHeight="1" x14ac:dyDescent="0.25">
      <c r="A530" s="275" t="s">
        <v>12916</v>
      </c>
      <c r="B530" s="275">
        <v>14</v>
      </c>
      <c r="C530" s="275" t="s">
        <v>2528</v>
      </c>
      <c r="D530" s="275" t="s">
        <v>2531</v>
      </c>
      <c r="E530" s="275" t="s">
        <v>15553</v>
      </c>
      <c r="F530" s="275" t="s">
        <v>15064</v>
      </c>
      <c r="G530" s="275" t="s">
        <v>13987</v>
      </c>
      <c r="H530" s="275" t="s">
        <v>2509</v>
      </c>
      <c r="I530" s="324">
        <v>6646</v>
      </c>
      <c r="J530" s="324">
        <v>5300</v>
      </c>
      <c r="K530" s="289">
        <f t="shared" si="84"/>
        <v>1346</v>
      </c>
      <c r="L530" s="289"/>
      <c r="M530" s="275"/>
      <c r="N530" s="297" t="s">
        <v>7842</v>
      </c>
      <c r="O530" s="283">
        <v>2046729</v>
      </c>
      <c r="P530" s="283" t="s">
        <v>18819</v>
      </c>
      <c r="Q530" s="283" t="s">
        <v>18943</v>
      </c>
      <c r="R530" s="283" t="s">
        <v>2646</v>
      </c>
      <c r="S530" s="283" t="s">
        <v>19064</v>
      </c>
      <c r="T530" s="283" t="s">
        <v>19178</v>
      </c>
      <c r="U530" s="283" t="s">
        <v>18418</v>
      </c>
      <c r="V530" s="275"/>
      <c r="W530" s="341">
        <v>7101.3</v>
      </c>
      <c r="X530" s="341">
        <v>12613</v>
      </c>
      <c r="Y530" s="289">
        <v>0</v>
      </c>
      <c r="Z530" s="289">
        <v>0</v>
      </c>
      <c r="AA530" s="289">
        <v>0</v>
      </c>
      <c r="AB530" s="341">
        <v>4703.2700000000004</v>
      </c>
      <c r="AC530" s="283" t="s">
        <v>26</v>
      </c>
      <c r="AD530" s="341">
        <v>4703.2700000000004</v>
      </c>
      <c r="AE530" s="341">
        <v>0</v>
      </c>
      <c r="AF530" s="283" t="s">
        <v>27</v>
      </c>
      <c r="AG530" s="341">
        <v>0</v>
      </c>
      <c r="AH530" s="283" t="s">
        <v>2629</v>
      </c>
      <c r="AI530" s="283" t="s">
        <v>2630</v>
      </c>
      <c r="AJ530" s="297"/>
      <c r="AK530" s="283" t="s">
        <v>28</v>
      </c>
      <c r="AL530" s="283" t="s">
        <v>37</v>
      </c>
      <c r="AM530" s="283" t="s">
        <v>14774</v>
      </c>
      <c r="AN530" s="283" t="s">
        <v>45</v>
      </c>
      <c r="AO530" s="283" t="s">
        <v>2641</v>
      </c>
      <c r="AP530" s="283" t="s">
        <v>32</v>
      </c>
      <c r="AQ530" s="283" t="s">
        <v>510</v>
      </c>
      <c r="AR530" s="283" t="s">
        <v>34</v>
      </c>
      <c r="AS530" s="283" t="s">
        <v>17262</v>
      </c>
      <c r="AT530" s="283" t="s">
        <v>15794</v>
      </c>
      <c r="AU530" s="283" t="s">
        <v>19386</v>
      </c>
      <c r="AV530" s="283" t="s">
        <v>2637</v>
      </c>
      <c r="AW530" s="341">
        <v>0</v>
      </c>
      <c r="AX530" s="283" t="s">
        <v>19398</v>
      </c>
      <c r="AY530" s="283" t="s">
        <v>19519</v>
      </c>
      <c r="AZ530" s="283" t="s">
        <v>19607</v>
      </c>
      <c r="BA530" s="283" t="s">
        <v>36</v>
      </c>
      <c r="BB530" s="341">
        <v>7101.3</v>
      </c>
      <c r="BC530" s="283" t="s">
        <v>19519</v>
      </c>
      <c r="BD530" s="283" t="s">
        <v>19386</v>
      </c>
      <c r="BE530" s="322">
        <f t="shared" si="81"/>
        <v>168</v>
      </c>
      <c r="BF530" s="323">
        <f t="shared" si="82"/>
        <v>5.6</v>
      </c>
    </row>
    <row r="531" spans="1:58" ht="15.75" customHeight="1" x14ac:dyDescent="0.25">
      <c r="A531" s="275" t="s">
        <v>12916</v>
      </c>
      <c r="B531" s="275">
        <v>14</v>
      </c>
      <c r="C531" s="275" t="s">
        <v>2528</v>
      </c>
      <c r="D531" s="275" t="s">
        <v>16673</v>
      </c>
      <c r="E531" s="275" t="s">
        <v>15553</v>
      </c>
      <c r="F531" s="275" t="s">
        <v>15053</v>
      </c>
      <c r="G531" s="275" t="s">
        <v>19738</v>
      </c>
      <c r="H531" s="275" t="s">
        <v>2509</v>
      </c>
      <c r="I531" s="324">
        <v>7745.32</v>
      </c>
      <c r="J531" s="324">
        <v>7500</v>
      </c>
      <c r="K531" s="289">
        <f t="shared" si="84"/>
        <v>245.31999999999971</v>
      </c>
      <c r="L531" s="289"/>
      <c r="M531" s="275"/>
      <c r="N531" s="297" t="s">
        <v>7842</v>
      </c>
      <c r="O531" s="283">
        <v>1875700</v>
      </c>
      <c r="P531" s="283" t="s">
        <v>18820</v>
      </c>
      <c r="Q531" s="283" t="s">
        <v>18944</v>
      </c>
      <c r="R531" s="283" t="s">
        <v>2646</v>
      </c>
      <c r="S531" s="283" t="s">
        <v>19065</v>
      </c>
      <c r="T531" s="283" t="s">
        <v>19179</v>
      </c>
      <c r="U531" s="283" t="s">
        <v>12158</v>
      </c>
      <c r="V531" s="275"/>
      <c r="W531" s="341">
        <v>28000</v>
      </c>
      <c r="X531" s="341">
        <v>28000</v>
      </c>
      <c r="Y531" s="289">
        <v>0</v>
      </c>
      <c r="Z531" s="289">
        <v>0</v>
      </c>
      <c r="AA531" s="289">
        <v>0</v>
      </c>
      <c r="AB531" s="341">
        <v>6036.03</v>
      </c>
      <c r="AC531" s="283" t="s">
        <v>26</v>
      </c>
      <c r="AD531" s="341">
        <v>6036.03</v>
      </c>
      <c r="AE531" s="341">
        <v>0</v>
      </c>
      <c r="AF531" s="283" t="s">
        <v>27</v>
      </c>
      <c r="AG531" s="341">
        <v>0</v>
      </c>
      <c r="AH531" s="283" t="s">
        <v>2629</v>
      </c>
      <c r="AI531" s="283" t="s">
        <v>2630</v>
      </c>
      <c r="AJ531" s="297"/>
      <c r="AK531" s="283" t="s">
        <v>28</v>
      </c>
      <c r="AL531" s="283" t="s">
        <v>37</v>
      </c>
      <c r="AM531" s="283" t="s">
        <v>38</v>
      </c>
      <c r="AN531" s="283" t="s">
        <v>31</v>
      </c>
      <c r="AO531" s="283" t="s">
        <v>2652</v>
      </c>
      <c r="AP531" s="283" t="s">
        <v>32</v>
      </c>
      <c r="AQ531" s="283" t="s">
        <v>77</v>
      </c>
      <c r="AR531" s="283" t="s">
        <v>34</v>
      </c>
      <c r="AS531" s="283" t="s">
        <v>17262</v>
      </c>
      <c r="AT531" s="283" t="s">
        <v>15794</v>
      </c>
      <c r="AU531" s="283" t="s">
        <v>19385</v>
      </c>
      <c r="AV531" s="283" t="s">
        <v>2660</v>
      </c>
      <c r="AW531" s="341">
        <v>0</v>
      </c>
      <c r="AX531" s="283" t="s">
        <v>19399</v>
      </c>
      <c r="AY531" s="283" t="s">
        <v>19520</v>
      </c>
      <c r="AZ531" s="283" t="s">
        <v>19608</v>
      </c>
      <c r="BA531" s="283" t="s">
        <v>36</v>
      </c>
      <c r="BB531" s="341">
        <v>28000</v>
      </c>
      <c r="BC531" s="283" t="s">
        <v>19520</v>
      </c>
      <c r="BD531" s="283" t="s">
        <v>19385</v>
      </c>
      <c r="BE531" s="322">
        <f t="shared" si="81"/>
        <v>435</v>
      </c>
      <c r="BF531" s="323">
        <f t="shared" si="82"/>
        <v>14.5</v>
      </c>
    </row>
    <row r="532" spans="1:58" ht="15.75" customHeight="1" x14ac:dyDescent="0.25">
      <c r="A532" s="275" t="s">
        <v>12916</v>
      </c>
      <c r="B532" s="275">
        <v>14</v>
      </c>
      <c r="C532" s="275" t="s">
        <v>2528</v>
      </c>
      <c r="D532" s="275" t="s">
        <v>2531</v>
      </c>
      <c r="E532" s="275" t="s">
        <v>15553</v>
      </c>
      <c r="F532" s="275" t="s">
        <v>15053</v>
      </c>
      <c r="G532" s="275" t="s">
        <v>8975</v>
      </c>
      <c r="H532" s="275" t="s">
        <v>43</v>
      </c>
      <c r="I532" s="324">
        <v>26150.11</v>
      </c>
      <c r="J532" s="324">
        <v>26150.11</v>
      </c>
      <c r="K532" s="289">
        <f t="shared" si="84"/>
        <v>0</v>
      </c>
      <c r="L532" s="289"/>
      <c r="M532" s="275"/>
      <c r="N532" s="297" t="s">
        <v>7842</v>
      </c>
      <c r="O532" s="283">
        <v>1648198</v>
      </c>
      <c r="P532" s="283" t="s">
        <v>18821</v>
      </c>
      <c r="Q532" s="283" t="s">
        <v>18945</v>
      </c>
      <c r="R532" s="283" t="s">
        <v>2646</v>
      </c>
      <c r="S532" s="283" t="s">
        <v>19066</v>
      </c>
      <c r="T532" s="283" t="s">
        <v>19180</v>
      </c>
      <c r="U532" s="283" t="s">
        <v>19201</v>
      </c>
      <c r="V532" s="275"/>
      <c r="W532" s="341">
        <v>37344</v>
      </c>
      <c r="X532" s="341">
        <v>37344</v>
      </c>
      <c r="Y532" s="289">
        <v>0</v>
      </c>
      <c r="Z532" s="289">
        <v>0</v>
      </c>
      <c r="AA532" s="289">
        <v>0</v>
      </c>
      <c r="AB532" s="341">
        <v>37344</v>
      </c>
      <c r="AC532" s="283" t="s">
        <v>26</v>
      </c>
      <c r="AD532" s="341">
        <v>37344</v>
      </c>
      <c r="AE532" s="341">
        <v>0</v>
      </c>
      <c r="AF532" s="283" t="s">
        <v>27</v>
      </c>
      <c r="AG532" s="341">
        <v>0</v>
      </c>
      <c r="AH532" s="283" t="s">
        <v>2629</v>
      </c>
      <c r="AI532" s="283" t="s">
        <v>2630</v>
      </c>
      <c r="AJ532" s="297"/>
      <c r="AK532" s="283" t="s">
        <v>28</v>
      </c>
      <c r="AL532" s="283" t="s">
        <v>37</v>
      </c>
      <c r="AM532" s="283" t="s">
        <v>276</v>
      </c>
      <c r="AN532" s="283" t="s">
        <v>31</v>
      </c>
      <c r="AO532" s="283" t="s">
        <v>2644</v>
      </c>
      <c r="AP532" s="283" t="s">
        <v>32</v>
      </c>
      <c r="AQ532" s="283" t="s">
        <v>68</v>
      </c>
      <c r="AR532" s="283" t="s">
        <v>34</v>
      </c>
      <c r="AS532" s="283" t="s">
        <v>17262</v>
      </c>
      <c r="AT532" s="283" t="s">
        <v>15794</v>
      </c>
      <c r="AU532" s="283" t="s">
        <v>19386</v>
      </c>
      <c r="AV532" s="283" t="s">
        <v>13912</v>
      </c>
      <c r="AW532" s="341">
        <v>0</v>
      </c>
      <c r="AX532" s="283" t="s">
        <v>19400</v>
      </c>
      <c r="AY532" s="283" t="s">
        <v>19521</v>
      </c>
      <c r="AZ532" s="283" t="s">
        <v>19609</v>
      </c>
      <c r="BA532" s="283" t="s">
        <v>36</v>
      </c>
      <c r="BB532" s="341">
        <v>37344</v>
      </c>
      <c r="BC532" s="283" t="s">
        <v>19521</v>
      </c>
      <c r="BD532" s="283" t="s">
        <v>19386</v>
      </c>
      <c r="BE532" s="322">
        <f t="shared" si="81"/>
        <v>825</v>
      </c>
      <c r="BF532" s="323">
        <f t="shared" si="82"/>
        <v>27.5</v>
      </c>
    </row>
    <row r="533" spans="1:58" ht="15.75" customHeight="1" x14ac:dyDescent="0.25">
      <c r="A533" s="275" t="s">
        <v>12916</v>
      </c>
      <c r="B533" s="275">
        <v>14</v>
      </c>
      <c r="C533" s="275" t="s">
        <v>2528</v>
      </c>
      <c r="D533" s="275" t="s">
        <v>16673</v>
      </c>
      <c r="E533" s="275" t="s">
        <v>15553</v>
      </c>
      <c r="F533" s="275" t="s">
        <v>15064</v>
      </c>
      <c r="G533" s="275" t="s">
        <v>13987</v>
      </c>
      <c r="H533" s="275" t="s">
        <v>2509</v>
      </c>
      <c r="I533" s="324">
        <v>4674.1899999999996</v>
      </c>
      <c r="J533" s="324">
        <v>4000</v>
      </c>
      <c r="K533" s="289">
        <f t="shared" si="84"/>
        <v>674.1899999999996</v>
      </c>
      <c r="L533" s="289"/>
      <c r="M533" s="275"/>
      <c r="N533" s="297" t="s">
        <v>7842</v>
      </c>
      <c r="O533" s="283">
        <v>2039105</v>
      </c>
      <c r="P533" s="283" t="s">
        <v>18822</v>
      </c>
      <c r="Q533" s="283" t="s">
        <v>18946</v>
      </c>
      <c r="R533" s="283" t="s">
        <v>2646</v>
      </c>
      <c r="S533" s="283" t="s">
        <v>19067</v>
      </c>
      <c r="T533" s="283" t="s">
        <v>19181</v>
      </c>
      <c r="U533" s="283" t="s">
        <v>19202</v>
      </c>
      <c r="V533" s="275"/>
      <c r="W533" s="341">
        <v>16461.2</v>
      </c>
      <c r="X533" s="341">
        <v>19154</v>
      </c>
      <c r="Y533" s="289">
        <v>0</v>
      </c>
      <c r="Z533" s="289">
        <v>0</v>
      </c>
      <c r="AA533" s="289">
        <v>0</v>
      </c>
      <c r="AB533" s="341">
        <v>4229.99</v>
      </c>
      <c r="AC533" s="283" t="s">
        <v>26</v>
      </c>
      <c r="AD533" s="341">
        <v>4229.99</v>
      </c>
      <c r="AE533" s="341">
        <v>0</v>
      </c>
      <c r="AF533" s="283" t="s">
        <v>27</v>
      </c>
      <c r="AG533" s="341">
        <v>0</v>
      </c>
      <c r="AH533" s="283" t="s">
        <v>2629</v>
      </c>
      <c r="AI533" s="283" t="s">
        <v>2630</v>
      </c>
      <c r="AJ533" s="297"/>
      <c r="AK533" s="283" t="s">
        <v>28</v>
      </c>
      <c r="AL533" s="283" t="s">
        <v>37</v>
      </c>
      <c r="AM533" s="283" t="s">
        <v>38</v>
      </c>
      <c r="AN533" s="283" t="s">
        <v>45</v>
      </c>
      <c r="AO533" s="283" t="s">
        <v>2632</v>
      </c>
      <c r="AP533" s="283" t="s">
        <v>139</v>
      </c>
      <c r="AQ533" s="283" t="s">
        <v>77</v>
      </c>
      <c r="AR533" s="283" t="s">
        <v>34</v>
      </c>
      <c r="AS533" s="283" t="s">
        <v>17262</v>
      </c>
      <c r="AT533" s="283" t="s">
        <v>15794</v>
      </c>
      <c r="AU533" s="283" t="s">
        <v>19386</v>
      </c>
      <c r="AV533" s="283" t="s">
        <v>2637</v>
      </c>
      <c r="AW533" s="341">
        <v>0</v>
      </c>
      <c r="AX533" s="283" t="s">
        <v>19401</v>
      </c>
      <c r="AY533" s="283" t="s">
        <v>19522</v>
      </c>
      <c r="AZ533" s="283" t="s">
        <v>19610</v>
      </c>
      <c r="BA533" s="283" t="s">
        <v>36</v>
      </c>
      <c r="BB533" s="341">
        <v>16461.2</v>
      </c>
      <c r="BC533" s="283" t="s">
        <v>19522</v>
      </c>
      <c r="BD533" s="283" t="s">
        <v>19386</v>
      </c>
      <c r="BE533" s="322">
        <f t="shared" si="81"/>
        <v>185</v>
      </c>
      <c r="BF533" s="323">
        <f t="shared" si="82"/>
        <v>6.166666666666667</v>
      </c>
    </row>
    <row r="534" spans="1:58" ht="15.75" customHeight="1" x14ac:dyDescent="0.25">
      <c r="A534" s="275" t="s">
        <v>12916</v>
      </c>
      <c r="B534" s="275">
        <v>82</v>
      </c>
      <c r="C534" s="275" t="s">
        <v>2527</v>
      </c>
      <c r="D534" s="275" t="s">
        <v>16242</v>
      </c>
      <c r="E534" s="275" t="s">
        <v>8717</v>
      </c>
      <c r="F534" s="275" t="s">
        <v>15064</v>
      </c>
      <c r="G534" s="275" t="s">
        <v>13987</v>
      </c>
      <c r="H534" s="275" t="s">
        <v>19732</v>
      </c>
      <c r="I534" s="324">
        <v>12075.13</v>
      </c>
      <c r="J534" s="324">
        <v>11000</v>
      </c>
      <c r="K534" s="289">
        <f t="shared" si="84"/>
        <v>1075.1299999999992</v>
      </c>
      <c r="L534" s="289"/>
      <c r="M534" s="275"/>
      <c r="N534" s="297" t="s">
        <v>7842</v>
      </c>
      <c r="O534" s="283">
        <v>1659549</v>
      </c>
      <c r="P534" s="283" t="s">
        <v>18823</v>
      </c>
      <c r="Q534" s="283" t="s">
        <v>18947</v>
      </c>
      <c r="R534" s="283" t="s">
        <v>2622</v>
      </c>
      <c r="S534" s="283" t="s">
        <v>19068</v>
      </c>
      <c r="T534" s="283" t="s">
        <v>19182</v>
      </c>
      <c r="U534" s="283" t="s">
        <v>19203</v>
      </c>
      <c r="V534" s="275"/>
      <c r="W534" s="341">
        <v>117000</v>
      </c>
      <c r="X534" s="341">
        <v>130000</v>
      </c>
      <c r="Y534" s="289">
        <v>0</v>
      </c>
      <c r="Z534" s="289">
        <v>0</v>
      </c>
      <c r="AA534" s="289">
        <v>0</v>
      </c>
      <c r="AB534" s="341">
        <v>7800</v>
      </c>
      <c r="AC534" s="283" t="s">
        <v>26</v>
      </c>
      <c r="AD534" s="341">
        <v>7800</v>
      </c>
      <c r="AE534" s="341">
        <v>0</v>
      </c>
      <c r="AF534" s="283" t="s">
        <v>27</v>
      </c>
      <c r="AG534" s="341">
        <v>0</v>
      </c>
      <c r="AH534" s="283" t="s">
        <v>2629</v>
      </c>
      <c r="AI534" s="283" t="s">
        <v>2630</v>
      </c>
      <c r="AJ534" s="297"/>
      <c r="AK534" s="283" t="s">
        <v>28</v>
      </c>
      <c r="AL534" s="283" t="s">
        <v>14227</v>
      </c>
      <c r="AM534" s="283" t="s">
        <v>13897</v>
      </c>
      <c r="AN534" s="283" t="s">
        <v>31</v>
      </c>
      <c r="AO534" s="283" t="s">
        <v>2634</v>
      </c>
      <c r="AP534" s="283" t="s">
        <v>32</v>
      </c>
      <c r="AQ534" s="283" t="s">
        <v>129</v>
      </c>
      <c r="AR534" s="283" t="s">
        <v>130</v>
      </c>
      <c r="AS534" s="283" t="s">
        <v>17262</v>
      </c>
      <c r="AT534" s="283" t="s">
        <v>15794</v>
      </c>
      <c r="AU534" s="283" t="s">
        <v>19387</v>
      </c>
      <c r="AV534" s="283" t="s">
        <v>2669</v>
      </c>
      <c r="AW534" s="341">
        <v>0</v>
      </c>
      <c r="AX534" s="283" t="s">
        <v>19402</v>
      </c>
      <c r="AY534" s="283" t="s">
        <v>17165</v>
      </c>
      <c r="AZ534" s="283" t="s">
        <v>19611</v>
      </c>
      <c r="BA534" s="283" t="s">
        <v>36</v>
      </c>
      <c r="BB534" s="341">
        <v>117000</v>
      </c>
      <c r="BC534" s="283" t="s">
        <v>17165</v>
      </c>
      <c r="BD534" s="283" t="s">
        <v>19387</v>
      </c>
      <c r="BE534" s="322">
        <f t="shared" si="81"/>
        <v>807</v>
      </c>
      <c r="BF534" s="323">
        <f t="shared" si="82"/>
        <v>26.9</v>
      </c>
    </row>
    <row r="535" spans="1:58" ht="15.75" customHeight="1" x14ac:dyDescent="0.25">
      <c r="A535" s="275" t="s">
        <v>12916</v>
      </c>
      <c r="B535" s="275">
        <v>82</v>
      </c>
      <c r="C535" s="275" t="s">
        <v>2527</v>
      </c>
      <c r="D535" s="275" t="s">
        <v>16242</v>
      </c>
      <c r="E535" s="275" t="s">
        <v>15057</v>
      </c>
      <c r="F535" s="275" t="s">
        <v>15053</v>
      </c>
      <c r="G535" s="275" t="s">
        <v>15560</v>
      </c>
      <c r="H535" s="275" t="s">
        <v>19732</v>
      </c>
      <c r="I535" s="324">
        <v>170000</v>
      </c>
      <c r="J535" s="324">
        <v>170000</v>
      </c>
      <c r="K535" s="289">
        <f t="shared" si="84"/>
        <v>0</v>
      </c>
      <c r="L535" s="289"/>
      <c r="M535" s="275"/>
      <c r="N535" s="297" t="s">
        <v>7842</v>
      </c>
      <c r="O535" s="283">
        <v>1479253</v>
      </c>
      <c r="P535" s="283" t="s">
        <v>18824</v>
      </c>
      <c r="Q535" s="283" t="s">
        <v>18948</v>
      </c>
      <c r="R535" s="283" t="s">
        <v>2622</v>
      </c>
      <c r="S535" s="283" t="s">
        <v>19069</v>
      </c>
      <c r="T535" s="283" t="s">
        <v>19183</v>
      </c>
      <c r="U535" s="283" t="s">
        <v>19204</v>
      </c>
      <c r="V535" s="275"/>
      <c r="W535" s="341">
        <v>121845</v>
      </c>
      <c r="X535" s="341">
        <v>121845</v>
      </c>
      <c r="Y535" s="289">
        <v>0</v>
      </c>
      <c r="Z535" s="289">
        <v>0</v>
      </c>
      <c r="AA535" s="289">
        <v>0</v>
      </c>
      <c r="AB535" s="341">
        <v>121845</v>
      </c>
      <c r="AC535" s="283" t="s">
        <v>26</v>
      </c>
      <c r="AD535" s="341">
        <v>121845</v>
      </c>
      <c r="AE535" s="341">
        <v>0</v>
      </c>
      <c r="AF535" s="283" t="s">
        <v>27</v>
      </c>
      <c r="AG535" s="341">
        <v>0</v>
      </c>
      <c r="AH535" s="283" t="s">
        <v>2629</v>
      </c>
      <c r="AI535" s="283" t="s">
        <v>2630</v>
      </c>
      <c r="AJ535" s="297"/>
      <c r="AK535" s="283" t="s">
        <v>28</v>
      </c>
      <c r="AL535" s="283" t="s">
        <v>14227</v>
      </c>
      <c r="AM535" s="283" t="s">
        <v>136</v>
      </c>
      <c r="AN535" s="283" t="s">
        <v>31</v>
      </c>
      <c r="AO535" s="283" t="s">
        <v>2644</v>
      </c>
      <c r="AP535" s="283" t="s">
        <v>32</v>
      </c>
      <c r="AQ535" s="283" t="s">
        <v>5429</v>
      </c>
      <c r="AR535" s="283" t="s">
        <v>101</v>
      </c>
      <c r="AS535" s="283" t="s">
        <v>10384</v>
      </c>
      <c r="AT535" s="283" t="s">
        <v>15794</v>
      </c>
      <c r="AU535" s="283" t="s">
        <v>19386</v>
      </c>
      <c r="AV535" s="283" t="s">
        <v>2637</v>
      </c>
      <c r="AW535" s="341">
        <v>0</v>
      </c>
      <c r="AX535" s="283" t="s">
        <v>19403</v>
      </c>
      <c r="AY535" s="283" t="s">
        <v>19523</v>
      </c>
      <c r="AZ535" s="283" t="s">
        <v>19612</v>
      </c>
      <c r="BA535" s="283" t="s">
        <v>36</v>
      </c>
      <c r="BB535" s="341">
        <v>121845</v>
      </c>
      <c r="BC535" s="283" t="s">
        <v>19523</v>
      </c>
      <c r="BD535" s="283" t="s">
        <v>19386</v>
      </c>
      <c r="BE535" s="322">
        <f t="shared" si="81"/>
        <v>1158</v>
      </c>
      <c r="BF535" s="323">
        <f t="shared" si="82"/>
        <v>38.6</v>
      </c>
    </row>
    <row r="536" spans="1:58" ht="15.75" customHeight="1" x14ac:dyDescent="0.25">
      <c r="A536" s="275" t="s">
        <v>12916</v>
      </c>
      <c r="B536" s="275">
        <v>93</v>
      </c>
      <c r="C536" s="275" t="s">
        <v>2527</v>
      </c>
      <c r="D536" s="275" t="s">
        <v>2539</v>
      </c>
      <c r="E536" s="275" t="s">
        <v>10541</v>
      </c>
      <c r="F536" s="275" t="s">
        <v>15053</v>
      </c>
      <c r="G536" s="275" t="s">
        <v>15558</v>
      </c>
      <c r="H536" s="275" t="s">
        <v>2510</v>
      </c>
      <c r="I536" s="324">
        <v>55451</v>
      </c>
      <c r="J536" s="324">
        <v>0</v>
      </c>
      <c r="K536" s="289">
        <f t="shared" si="84"/>
        <v>55451</v>
      </c>
      <c r="L536" s="289"/>
      <c r="M536" s="275"/>
      <c r="N536" s="297" t="s">
        <v>7842</v>
      </c>
      <c r="O536" s="283">
        <v>1578354</v>
      </c>
      <c r="P536" s="283" t="s">
        <v>18825</v>
      </c>
      <c r="Q536" s="283" t="s">
        <v>18949</v>
      </c>
      <c r="R536" s="283" t="s">
        <v>2622</v>
      </c>
      <c r="S536" s="283" t="s">
        <v>19070</v>
      </c>
      <c r="T536" s="283" t="s">
        <v>19184</v>
      </c>
      <c r="U536" s="283" t="s">
        <v>19205</v>
      </c>
      <c r="V536" s="275"/>
      <c r="W536" s="341">
        <v>30000</v>
      </c>
      <c r="X536" s="341">
        <v>30000</v>
      </c>
      <c r="Y536" s="289">
        <v>0</v>
      </c>
      <c r="Z536" s="289">
        <v>0</v>
      </c>
      <c r="AA536" s="289">
        <v>0</v>
      </c>
      <c r="AB536" s="341">
        <v>30000</v>
      </c>
      <c r="AC536" s="283" t="s">
        <v>50</v>
      </c>
      <c r="AD536" s="341">
        <v>15000</v>
      </c>
      <c r="AE536" s="341">
        <v>0</v>
      </c>
      <c r="AF536" s="283" t="s">
        <v>27</v>
      </c>
      <c r="AG536" s="341">
        <v>0</v>
      </c>
      <c r="AH536" s="283" t="s">
        <v>2629</v>
      </c>
      <c r="AI536" s="283" t="s">
        <v>2630</v>
      </c>
      <c r="AJ536" s="297"/>
      <c r="AK536" s="283" t="s">
        <v>28</v>
      </c>
      <c r="AL536" s="283" t="s">
        <v>14227</v>
      </c>
      <c r="AM536" s="283" t="s">
        <v>136</v>
      </c>
      <c r="AN536" s="283" t="s">
        <v>31</v>
      </c>
      <c r="AO536" s="283" t="s">
        <v>2652</v>
      </c>
      <c r="AP536" s="283" t="s">
        <v>32</v>
      </c>
      <c r="AQ536" s="283" t="s">
        <v>153</v>
      </c>
      <c r="AR536" s="283" t="s">
        <v>89</v>
      </c>
      <c r="AS536" s="283" t="s">
        <v>10384</v>
      </c>
      <c r="AT536" s="283" t="s">
        <v>15794</v>
      </c>
      <c r="AU536" s="283" t="s">
        <v>19386</v>
      </c>
      <c r="AV536" s="283" t="s">
        <v>13535</v>
      </c>
      <c r="AW536" s="341">
        <v>0</v>
      </c>
      <c r="AX536" s="283" t="s">
        <v>19404</v>
      </c>
      <c r="AY536" s="283" t="s">
        <v>17171</v>
      </c>
      <c r="AZ536" s="283" t="s">
        <v>19613</v>
      </c>
      <c r="BA536" s="283" t="s">
        <v>36</v>
      </c>
      <c r="BB536" s="341">
        <v>30000</v>
      </c>
      <c r="BC536" s="283" t="s">
        <v>17171</v>
      </c>
      <c r="BD536" s="283" t="s">
        <v>19386</v>
      </c>
      <c r="BE536" s="322">
        <f t="shared" si="81"/>
        <v>939</v>
      </c>
      <c r="BF536" s="323">
        <f t="shared" si="82"/>
        <v>31.3</v>
      </c>
    </row>
    <row r="537" spans="1:58" ht="15.75" customHeight="1" x14ac:dyDescent="0.25">
      <c r="A537" s="275" t="s">
        <v>12916</v>
      </c>
      <c r="B537" s="275">
        <v>93</v>
      </c>
      <c r="C537" s="275" t="s">
        <v>2527</v>
      </c>
      <c r="D537" s="275" t="s">
        <v>2577</v>
      </c>
      <c r="E537" s="275" t="s">
        <v>10541</v>
      </c>
      <c r="F537" s="275" t="s">
        <v>15053</v>
      </c>
      <c r="G537" s="275" t="s">
        <v>15558</v>
      </c>
      <c r="H537" s="275" t="s">
        <v>19732</v>
      </c>
      <c r="I537" s="324">
        <v>52937.03</v>
      </c>
      <c r="J537" s="324">
        <v>48000</v>
      </c>
      <c r="K537" s="289">
        <f t="shared" si="84"/>
        <v>4937.0299999999988</v>
      </c>
      <c r="L537" s="289"/>
      <c r="M537" s="275"/>
      <c r="N537" s="297" t="s">
        <v>9686</v>
      </c>
      <c r="O537" s="283">
        <v>1346504</v>
      </c>
      <c r="P537" s="283" t="s">
        <v>18826</v>
      </c>
      <c r="Q537" s="283" t="s">
        <v>18950</v>
      </c>
      <c r="R537" s="283" t="s">
        <v>2622</v>
      </c>
      <c r="S537" s="283" t="s">
        <v>19071</v>
      </c>
      <c r="T537" s="283" t="s">
        <v>19185</v>
      </c>
      <c r="U537" s="283" t="s">
        <v>11182</v>
      </c>
      <c r="V537" s="275"/>
      <c r="W537" s="341">
        <v>25801.73</v>
      </c>
      <c r="X537" s="341">
        <v>25801.73</v>
      </c>
      <c r="Y537" s="289">
        <v>0</v>
      </c>
      <c r="Z537" s="289">
        <v>0</v>
      </c>
      <c r="AA537" s="289">
        <v>0</v>
      </c>
      <c r="AB537" s="341">
        <v>25801.73</v>
      </c>
      <c r="AC537" s="283" t="s">
        <v>26</v>
      </c>
      <c r="AD537" s="341">
        <v>25801.73</v>
      </c>
      <c r="AE537" s="341">
        <v>0</v>
      </c>
      <c r="AF537" s="283" t="s">
        <v>27</v>
      </c>
      <c r="AG537" s="341">
        <v>0</v>
      </c>
      <c r="AH537" s="283" t="s">
        <v>2629</v>
      </c>
      <c r="AI537" s="283" t="s">
        <v>2630</v>
      </c>
      <c r="AJ537" s="297"/>
      <c r="AK537" s="283" t="s">
        <v>28</v>
      </c>
      <c r="AL537" s="283" t="s">
        <v>135</v>
      </c>
      <c r="AM537" s="283" t="s">
        <v>14774</v>
      </c>
      <c r="AN537" s="283" t="s">
        <v>31</v>
      </c>
      <c r="AO537" s="283" t="s">
        <v>2634</v>
      </c>
      <c r="AP537" s="283" t="s">
        <v>32</v>
      </c>
      <c r="AQ537" s="283" t="s">
        <v>396</v>
      </c>
      <c r="AR537" s="283" t="s">
        <v>34</v>
      </c>
      <c r="AS537" s="283" t="s">
        <v>17262</v>
      </c>
      <c r="AT537" s="283" t="s">
        <v>15794</v>
      </c>
      <c r="AU537" s="283" t="s">
        <v>19385</v>
      </c>
      <c r="AV537" s="283" t="s">
        <v>2637</v>
      </c>
      <c r="AW537" s="341">
        <v>0</v>
      </c>
      <c r="AX537" s="283" t="s">
        <v>19405</v>
      </c>
      <c r="AY537" s="283" t="s">
        <v>19524</v>
      </c>
      <c r="AZ537" s="283" t="s">
        <v>19614</v>
      </c>
      <c r="BA537" s="283" t="s">
        <v>36</v>
      </c>
      <c r="BB537" s="341">
        <v>25801.73</v>
      </c>
      <c r="BC537" s="283" t="s">
        <v>19524</v>
      </c>
      <c r="BD537" s="283" t="s">
        <v>19385</v>
      </c>
      <c r="BE537" s="322">
        <f t="shared" si="81"/>
        <v>2192</v>
      </c>
      <c r="BF537" s="323">
        <f t="shared" si="82"/>
        <v>73.066666666666663</v>
      </c>
    </row>
    <row r="538" spans="1:58" ht="15.75" customHeight="1" x14ac:dyDescent="0.25">
      <c r="A538" s="275" t="s">
        <v>12916</v>
      </c>
      <c r="B538" s="275">
        <v>82</v>
      </c>
      <c r="C538" s="275" t="s">
        <v>2527</v>
      </c>
      <c r="D538" s="275" t="s">
        <v>2537</v>
      </c>
      <c r="E538" s="275" t="s">
        <v>8717</v>
      </c>
      <c r="F538" s="275" t="s">
        <v>15053</v>
      </c>
      <c r="G538" s="275" t="s">
        <v>15560</v>
      </c>
      <c r="H538" s="275" t="s">
        <v>43</v>
      </c>
      <c r="I538" s="324">
        <v>500</v>
      </c>
      <c r="J538" s="324">
        <v>500</v>
      </c>
      <c r="K538" s="289">
        <f t="shared" si="84"/>
        <v>0</v>
      </c>
      <c r="L538" s="289"/>
      <c r="M538" s="275"/>
      <c r="N538" s="297" t="s">
        <v>9686</v>
      </c>
      <c r="O538" s="283">
        <v>1291981</v>
      </c>
      <c r="P538" s="283" t="s">
        <v>18827</v>
      </c>
      <c r="Q538" s="283" t="s">
        <v>18951</v>
      </c>
      <c r="R538" s="283" t="s">
        <v>2622</v>
      </c>
      <c r="S538" s="283" t="s">
        <v>19072</v>
      </c>
      <c r="T538" s="283" t="s">
        <v>19186</v>
      </c>
      <c r="U538" s="283" t="s">
        <v>16204</v>
      </c>
      <c r="V538" s="275"/>
      <c r="W538" s="341">
        <v>25000</v>
      </c>
      <c r="X538" s="341">
        <v>25000</v>
      </c>
      <c r="Y538" s="289">
        <v>0</v>
      </c>
      <c r="Z538" s="289">
        <v>0</v>
      </c>
      <c r="AA538" s="289">
        <v>0</v>
      </c>
      <c r="AB538" s="341">
        <v>25000</v>
      </c>
      <c r="AC538" s="283" t="s">
        <v>50</v>
      </c>
      <c r="AD538" s="341">
        <v>12500</v>
      </c>
      <c r="AE538" s="341">
        <v>0</v>
      </c>
      <c r="AF538" s="283" t="s">
        <v>27</v>
      </c>
      <c r="AG538" s="341">
        <v>0</v>
      </c>
      <c r="AH538" s="283" t="s">
        <v>2624</v>
      </c>
      <c r="AI538" s="283" t="s">
        <v>2630</v>
      </c>
      <c r="AJ538" s="297"/>
      <c r="AK538" s="283" t="s">
        <v>28</v>
      </c>
      <c r="AL538" s="283" t="s">
        <v>135</v>
      </c>
      <c r="AM538" s="283" t="s">
        <v>14774</v>
      </c>
      <c r="AN538" s="283" t="s">
        <v>92</v>
      </c>
      <c r="AO538" s="283" t="s">
        <v>8815</v>
      </c>
      <c r="AP538" s="283" t="s">
        <v>32</v>
      </c>
      <c r="AQ538" s="283" t="s">
        <v>19378</v>
      </c>
      <c r="AR538" s="283" t="s">
        <v>34</v>
      </c>
      <c r="AS538" s="283" t="s">
        <v>17262</v>
      </c>
      <c r="AT538" s="283" t="s">
        <v>15794</v>
      </c>
      <c r="AU538" s="283" t="s">
        <v>19386</v>
      </c>
      <c r="AV538" s="283" t="s">
        <v>13912</v>
      </c>
      <c r="AW538" s="341">
        <v>0</v>
      </c>
      <c r="AX538" s="283" t="s">
        <v>19406</v>
      </c>
      <c r="AY538" s="283" t="s">
        <v>19525</v>
      </c>
      <c r="AZ538" s="283" t="s">
        <v>19615</v>
      </c>
      <c r="BA538" s="283" t="s">
        <v>36</v>
      </c>
      <c r="BB538" s="341">
        <v>25000</v>
      </c>
      <c r="BC538" s="283" t="s">
        <v>19525</v>
      </c>
      <c r="BD538" s="283" t="s">
        <v>19386</v>
      </c>
      <c r="BE538" s="322">
        <f t="shared" si="81"/>
        <v>1655</v>
      </c>
      <c r="BF538" s="323">
        <f t="shared" si="82"/>
        <v>55.166666666666664</v>
      </c>
    </row>
    <row r="539" spans="1:58" ht="15.75" customHeight="1" x14ac:dyDescent="0.25">
      <c r="A539" s="275" t="s">
        <v>12916</v>
      </c>
      <c r="B539" s="275">
        <v>82</v>
      </c>
      <c r="C539" s="275" t="s">
        <v>2527</v>
      </c>
      <c r="D539" s="275" t="s">
        <v>16242</v>
      </c>
      <c r="E539" s="275" t="s">
        <v>8744</v>
      </c>
      <c r="F539" s="275" t="s">
        <v>8718</v>
      </c>
      <c r="G539" s="275" t="s">
        <v>8718</v>
      </c>
      <c r="H539" s="275" t="s">
        <v>19732</v>
      </c>
      <c r="I539" s="324">
        <v>4321.55</v>
      </c>
      <c r="J539" s="324">
        <v>4000</v>
      </c>
      <c r="K539" s="289">
        <f t="shared" si="84"/>
        <v>321.55000000000018</v>
      </c>
      <c r="L539" s="289"/>
      <c r="M539" s="275"/>
      <c r="N539" s="297" t="s">
        <v>7842</v>
      </c>
      <c r="O539" s="283">
        <v>2062042</v>
      </c>
      <c r="P539" s="283" t="s">
        <v>18828</v>
      </c>
      <c r="Q539" s="283" t="s">
        <v>18952</v>
      </c>
      <c r="R539" s="283" t="s">
        <v>2622</v>
      </c>
      <c r="S539" s="283" t="s">
        <v>19073</v>
      </c>
      <c r="T539" s="283" t="s">
        <v>19187</v>
      </c>
      <c r="U539" s="283" t="s">
        <v>19206</v>
      </c>
      <c r="V539" s="275"/>
      <c r="W539" s="341">
        <v>3353</v>
      </c>
      <c r="X539" s="341">
        <v>3353</v>
      </c>
      <c r="Y539" s="289">
        <v>0</v>
      </c>
      <c r="Z539" s="289">
        <v>0</v>
      </c>
      <c r="AA539" s="289">
        <v>0</v>
      </c>
      <c r="AB539" s="341">
        <v>3353</v>
      </c>
      <c r="AC539" s="283" t="s">
        <v>26</v>
      </c>
      <c r="AD539" s="341">
        <v>3353</v>
      </c>
      <c r="AE539" s="341">
        <v>0</v>
      </c>
      <c r="AF539" s="283" t="s">
        <v>27</v>
      </c>
      <c r="AG539" s="341">
        <v>0</v>
      </c>
      <c r="AH539" s="283" t="s">
        <v>2629</v>
      </c>
      <c r="AI539" s="283" t="s">
        <v>2630</v>
      </c>
      <c r="AJ539" s="297"/>
      <c r="AK539" s="283" t="s">
        <v>28</v>
      </c>
      <c r="AL539" s="283" t="s">
        <v>44</v>
      </c>
      <c r="AM539" s="283" t="s">
        <v>14774</v>
      </c>
      <c r="AN539" s="283" t="s">
        <v>197</v>
      </c>
      <c r="AO539" s="283" t="s">
        <v>2641</v>
      </c>
      <c r="AP539" s="283" t="s">
        <v>32</v>
      </c>
      <c r="AQ539" s="283" t="s">
        <v>97</v>
      </c>
      <c r="AR539" s="283" t="s">
        <v>34</v>
      </c>
      <c r="AS539" s="283" t="s">
        <v>17262</v>
      </c>
      <c r="AT539" s="283" t="s">
        <v>15794</v>
      </c>
      <c r="AU539" s="283" t="s">
        <v>19388</v>
      </c>
      <c r="AV539" s="283" t="s">
        <v>2660</v>
      </c>
      <c r="AW539" s="341">
        <v>0</v>
      </c>
      <c r="AX539" s="283" t="s">
        <v>19407</v>
      </c>
      <c r="AY539" s="283" t="s">
        <v>19518</v>
      </c>
      <c r="AZ539" s="283" t="s">
        <v>19616</v>
      </c>
      <c r="BA539" s="283" t="s">
        <v>36</v>
      </c>
      <c r="BB539" s="341">
        <v>3353</v>
      </c>
      <c r="BC539" s="283" t="s">
        <v>19518</v>
      </c>
      <c r="BD539" s="283" t="s">
        <v>19388</v>
      </c>
      <c r="BE539" s="322">
        <f t="shared" si="81"/>
        <v>146</v>
      </c>
      <c r="BF539" s="323">
        <f t="shared" si="82"/>
        <v>4.8666666666666663</v>
      </c>
    </row>
    <row r="540" spans="1:58" ht="15.75" customHeight="1" x14ac:dyDescent="0.25">
      <c r="A540" s="275" t="s">
        <v>12916</v>
      </c>
      <c r="B540" s="275">
        <v>82</v>
      </c>
      <c r="C540" s="275" t="s">
        <v>2527</v>
      </c>
      <c r="D540" s="275" t="s">
        <v>3626</v>
      </c>
      <c r="E540" s="275" t="s">
        <v>15551</v>
      </c>
      <c r="F540" s="275" t="s">
        <v>15053</v>
      </c>
      <c r="G540" s="275" t="s">
        <v>8711</v>
      </c>
      <c r="H540" s="275" t="s">
        <v>19732</v>
      </c>
      <c r="I540" s="324">
        <v>18448.740000000002</v>
      </c>
      <c r="J540" s="324">
        <v>17820</v>
      </c>
      <c r="K540" s="289">
        <f t="shared" si="84"/>
        <v>628.7400000000016</v>
      </c>
      <c r="L540" s="289"/>
      <c r="M540" s="275"/>
      <c r="N540" s="297" t="s">
        <v>7842</v>
      </c>
      <c r="O540" s="283">
        <v>2083745</v>
      </c>
      <c r="P540" s="283" t="s">
        <v>18829</v>
      </c>
      <c r="Q540" s="283" t="s">
        <v>18953</v>
      </c>
      <c r="R540" s="283" t="s">
        <v>2622</v>
      </c>
      <c r="S540" s="283" t="s">
        <v>19074</v>
      </c>
      <c r="T540" s="283" t="s">
        <v>19188</v>
      </c>
      <c r="U540" s="283" t="s">
        <v>19207</v>
      </c>
      <c r="V540" s="275"/>
      <c r="W540" s="341">
        <v>15635</v>
      </c>
      <c r="X540" s="341">
        <v>15635</v>
      </c>
      <c r="Y540" s="289">
        <v>0</v>
      </c>
      <c r="Z540" s="289">
        <v>0</v>
      </c>
      <c r="AA540" s="289">
        <v>0</v>
      </c>
      <c r="AB540" s="341">
        <v>15635</v>
      </c>
      <c r="AC540" s="283" t="s">
        <v>26</v>
      </c>
      <c r="AD540" s="341">
        <v>15635</v>
      </c>
      <c r="AE540" s="341">
        <v>0</v>
      </c>
      <c r="AF540" s="283" t="s">
        <v>27</v>
      </c>
      <c r="AG540" s="341">
        <v>0</v>
      </c>
      <c r="AH540" s="283" t="s">
        <v>2629</v>
      </c>
      <c r="AI540" s="283" t="s">
        <v>2630</v>
      </c>
      <c r="AJ540" s="297"/>
      <c r="AK540" s="283" t="s">
        <v>28</v>
      </c>
      <c r="AL540" s="283" t="s">
        <v>44</v>
      </c>
      <c r="AM540" s="283" t="s">
        <v>14774</v>
      </c>
      <c r="AN540" s="283" t="s">
        <v>31</v>
      </c>
      <c r="AO540" s="283" t="s">
        <v>2644</v>
      </c>
      <c r="AP540" s="283" t="s">
        <v>32</v>
      </c>
      <c r="AQ540" s="283" t="s">
        <v>154</v>
      </c>
      <c r="AR540" s="283" t="s">
        <v>40</v>
      </c>
      <c r="AS540" s="283" t="s">
        <v>41</v>
      </c>
      <c r="AT540" s="283" t="s">
        <v>15794</v>
      </c>
      <c r="AU540" s="283" t="s">
        <v>19388</v>
      </c>
      <c r="AV540" s="283" t="s">
        <v>2660</v>
      </c>
      <c r="AW540" s="341">
        <v>0</v>
      </c>
      <c r="AX540" s="283" t="s">
        <v>19408</v>
      </c>
      <c r="AY540" s="283" t="s">
        <v>19526</v>
      </c>
      <c r="AZ540" s="283" t="s">
        <v>19617</v>
      </c>
      <c r="BA540" s="283" t="s">
        <v>36</v>
      </c>
      <c r="BB540" s="341">
        <v>15635</v>
      </c>
      <c r="BC540" s="283" t="s">
        <v>19526</v>
      </c>
      <c r="BD540" s="283" t="s">
        <v>19388</v>
      </c>
      <c r="BE540" s="322">
        <f t="shared" si="81"/>
        <v>125</v>
      </c>
      <c r="BF540" s="323">
        <f t="shared" si="82"/>
        <v>4.166666666666667</v>
      </c>
    </row>
    <row r="541" spans="1:58" ht="15.75" customHeight="1" x14ac:dyDescent="0.25">
      <c r="A541" s="275" t="s">
        <v>12916</v>
      </c>
      <c r="B541" s="275">
        <v>93</v>
      </c>
      <c r="C541" s="275" t="s">
        <v>2527</v>
      </c>
      <c r="D541" s="275" t="s">
        <v>2536</v>
      </c>
      <c r="E541" s="275" t="s">
        <v>16678</v>
      </c>
      <c r="F541" s="275" t="s">
        <v>15053</v>
      </c>
      <c r="G541" s="275" t="s">
        <v>18809</v>
      </c>
      <c r="H541" s="275" t="s">
        <v>2510</v>
      </c>
      <c r="I541" s="324">
        <v>5524.02</v>
      </c>
      <c r="J541" s="324">
        <v>0</v>
      </c>
      <c r="K541" s="289">
        <f t="shared" si="84"/>
        <v>5524.02</v>
      </c>
      <c r="L541" s="289"/>
      <c r="M541" s="275"/>
      <c r="N541" s="297" t="s">
        <v>7842</v>
      </c>
      <c r="O541" s="283">
        <v>2054465</v>
      </c>
      <c r="P541" s="283" t="s">
        <v>18830</v>
      </c>
      <c r="Q541" s="283" t="s">
        <v>18954</v>
      </c>
      <c r="R541" s="283" t="s">
        <v>2622</v>
      </c>
      <c r="S541" s="283" t="s">
        <v>19075</v>
      </c>
      <c r="T541" s="283" t="s">
        <v>19189</v>
      </c>
      <c r="U541" s="283" t="s">
        <v>13538</v>
      </c>
      <c r="V541" s="275"/>
      <c r="W541" s="341">
        <v>5000</v>
      </c>
      <c r="X541" s="341">
        <v>5000</v>
      </c>
      <c r="Y541" s="289">
        <v>0</v>
      </c>
      <c r="Z541" s="289">
        <v>0</v>
      </c>
      <c r="AA541" s="289">
        <v>0</v>
      </c>
      <c r="AB541" s="341">
        <v>5000</v>
      </c>
      <c r="AC541" s="283" t="s">
        <v>50</v>
      </c>
      <c r="AD541" s="341">
        <v>2500</v>
      </c>
      <c r="AE541" s="341">
        <v>0</v>
      </c>
      <c r="AF541" s="283" t="s">
        <v>27</v>
      </c>
      <c r="AG541" s="341">
        <v>0</v>
      </c>
      <c r="AH541" s="283" t="s">
        <v>2629</v>
      </c>
      <c r="AI541" s="283" t="s">
        <v>2630</v>
      </c>
      <c r="AJ541" s="297"/>
      <c r="AK541" s="283" t="s">
        <v>28</v>
      </c>
      <c r="AL541" s="283" t="s">
        <v>44</v>
      </c>
      <c r="AM541" s="283" t="s">
        <v>14774</v>
      </c>
      <c r="AN541" s="283" t="s">
        <v>31</v>
      </c>
      <c r="AO541" s="283" t="s">
        <v>2632</v>
      </c>
      <c r="AP541" s="283" t="s">
        <v>139</v>
      </c>
      <c r="AQ541" s="283" t="s">
        <v>3408</v>
      </c>
      <c r="AR541" s="283" t="s">
        <v>34</v>
      </c>
      <c r="AS541" s="283" t="s">
        <v>17262</v>
      </c>
      <c r="AT541" s="283" t="s">
        <v>15794</v>
      </c>
      <c r="AU541" s="283" t="s">
        <v>19386</v>
      </c>
      <c r="AV541" s="283" t="s">
        <v>13916</v>
      </c>
      <c r="AW541" s="341">
        <v>0</v>
      </c>
      <c r="AX541" s="283" t="s">
        <v>19409</v>
      </c>
      <c r="AY541" s="283" t="s">
        <v>19527</v>
      </c>
      <c r="AZ541" s="283" t="s">
        <v>19618</v>
      </c>
      <c r="BA541" s="283" t="s">
        <v>36</v>
      </c>
      <c r="BB541" s="341">
        <v>5000</v>
      </c>
      <c r="BC541" s="283" t="s">
        <v>19527</v>
      </c>
      <c r="BD541" s="283" t="s">
        <v>19386</v>
      </c>
      <c r="BE541" s="322">
        <f t="shared" si="81"/>
        <v>160</v>
      </c>
      <c r="BF541" s="323">
        <f t="shared" si="82"/>
        <v>5.333333333333333</v>
      </c>
    </row>
    <row r="542" spans="1:58" ht="15.75" customHeight="1" x14ac:dyDescent="0.25">
      <c r="A542" s="275" t="s">
        <v>12916</v>
      </c>
      <c r="B542" s="275">
        <v>93</v>
      </c>
      <c r="C542" s="275" t="s">
        <v>2527</v>
      </c>
      <c r="D542" s="275" t="s">
        <v>2530</v>
      </c>
      <c r="E542" s="275" t="s">
        <v>15057</v>
      </c>
      <c r="F542" s="275" t="s">
        <v>15053</v>
      </c>
      <c r="G542" s="275" t="s">
        <v>8711</v>
      </c>
      <c r="H542" s="275" t="s">
        <v>19732</v>
      </c>
      <c r="I542" s="324">
        <v>194539.75</v>
      </c>
      <c r="J542" s="324">
        <v>190000</v>
      </c>
      <c r="K542" s="289">
        <f t="shared" si="84"/>
        <v>4539.75</v>
      </c>
      <c r="L542" s="289"/>
      <c r="M542" s="275"/>
      <c r="N542" s="297" t="s">
        <v>7842</v>
      </c>
      <c r="O542" s="283">
        <v>1918698</v>
      </c>
      <c r="P542" s="283" t="s">
        <v>18831</v>
      </c>
      <c r="Q542" s="283" t="s">
        <v>18955</v>
      </c>
      <c r="R542" s="283" t="s">
        <v>2622</v>
      </c>
      <c r="S542" s="283" t="s">
        <v>19076</v>
      </c>
      <c r="T542" s="283" t="s">
        <v>19190</v>
      </c>
      <c r="U542" s="283" t="s">
        <v>19208</v>
      </c>
      <c r="V542" s="275"/>
      <c r="W542" s="341">
        <v>170654</v>
      </c>
      <c r="X542" s="341">
        <v>341308</v>
      </c>
      <c r="Y542" s="289">
        <v>0</v>
      </c>
      <c r="Z542" s="289">
        <v>0</v>
      </c>
      <c r="AA542" s="289">
        <v>0</v>
      </c>
      <c r="AB542" s="341">
        <v>170654</v>
      </c>
      <c r="AC542" s="283" t="s">
        <v>26</v>
      </c>
      <c r="AD542" s="341">
        <v>170654</v>
      </c>
      <c r="AE542" s="341">
        <v>0</v>
      </c>
      <c r="AF542" s="283" t="s">
        <v>27</v>
      </c>
      <c r="AG542" s="341">
        <v>0</v>
      </c>
      <c r="AH542" s="283" t="s">
        <v>2629</v>
      </c>
      <c r="AI542" s="283" t="s">
        <v>2630</v>
      </c>
      <c r="AJ542" s="297"/>
      <c r="AK542" s="283" t="s">
        <v>28</v>
      </c>
      <c r="AL542" s="283" t="s">
        <v>44</v>
      </c>
      <c r="AM542" s="283" t="s">
        <v>136</v>
      </c>
      <c r="AN542" s="283" t="s">
        <v>31</v>
      </c>
      <c r="AO542" s="283" t="s">
        <v>2644</v>
      </c>
      <c r="AP542" s="283" t="s">
        <v>32</v>
      </c>
      <c r="AQ542" s="283" t="s">
        <v>449</v>
      </c>
      <c r="AR542" s="283" t="s">
        <v>34</v>
      </c>
      <c r="AS542" s="283" t="s">
        <v>17262</v>
      </c>
      <c r="AT542" s="283" t="s">
        <v>15794</v>
      </c>
      <c r="AU542" s="283" t="s">
        <v>19388</v>
      </c>
      <c r="AV542" s="283" t="s">
        <v>2660</v>
      </c>
      <c r="AW542" s="341">
        <v>0</v>
      </c>
      <c r="AX542" s="283" t="s">
        <v>19410</v>
      </c>
      <c r="AY542" s="283" t="s">
        <v>18484</v>
      </c>
      <c r="AZ542" s="283" t="s">
        <v>19619</v>
      </c>
      <c r="BA542" s="283" t="s">
        <v>36</v>
      </c>
      <c r="BB542" s="341">
        <v>170654</v>
      </c>
      <c r="BC542" s="283" t="s">
        <v>18484</v>
      </c>
      <c r="BD542" s="283" t="s">
        <v>19388</v>
      </c>
      <c r="BE542" s="322">
        <f t="shared" si="81"/>
        <v>355</v>
      </c>
      <c r="BF542" s="323">
        <f t="shared" si="82"/>
        <v>11.833333333333334</v>
      </c>
    </row>
    <row r="543" spans="1:58" ht="15.75" customHeight="1" x14ac:dyDescent="0.25">
      <c r="A543" s="275" t="s">
        <v>12916</v>
      </c>
      <c r="B543" s="275">
        <v>93</v>
      </c>
      <c r="C543" s="275" t="s">
        <v>2527</v>
      </c>
      <c r="D543" s="275" t="s">
        <v>2557</v>
      </c>
      <c r="E543" s="275" t="s">
        <v>16678</v>
      </c>
      <c r="F543" s="275" t="s">
        <v>8718</v>
      </c>
      <c r="G543" s="275" t="s">
        <v>8718</v>
      </c>
      <c r="H543" s="275" t="s">
        <v>19732</v>
      </c>
      <c r="I543" s="324">
        <v>24829.59</v>
      </c>
      <c r="J543" s="324">
        <v>22750</v>
      </c>
      <c r="K543" s="289">
        <f t="shared" si="84"/>
        <v>2079.59</v>
      </c>
      <c r="L543" s="289"/>
      <c r="M543" s="275"/>
      <c r="N543" s="297" t="s">
        <v>7842</v>
      </c>
      <c r="O543" s="283">
        <v>1959755</v>
      </c>
      <c r="P543" s="283" t="s">
        <v>18832</v>
      </c>
      <c r="Q543" s="283" t="s">
        <v>18956</v>
      </c>
      <c r="R543" s="283" t="s">
        <v>2622</v>
      </c>
      <c r="S543" s="283" t="s">
        <v>19077</v>
      </c>
      <c r="T543" s="283" t="s">
        <v>19191</v>
      </c>
      <c r="U543" s="283" t="s">
        <v>19209</v>
      </c>
      <c r="V543" s="275"/>
      <c r="W543" s="341">
        <v>21584</v>
      </c>
      <c r="X543" s="341">
        <v>21584</v>
      </c>
      <c r="Y543" s="289">
        <v>0</v>
      </c>
      <c r="Z543" s="289">
        <v>0</v>
      </c>
      <c r="AA543" s="289">
        <v>0</v>
      </c>
      <c r="AB543" s="341">
        <v>21584</v>
      </c>
      <c r="AC543" s="283" t="s">
        <v>26</v>
      </c>
      <c r="AD543" s="341">
        <v>21584</v>
      </c>
      <c r="AE543" s="341">
        <v>0</v>
      </c>
      <c r="AF543" s="283" t="s">
        <v>27</v>
      </c>
      <c r="AG543" s="341">
        <v>0</v>
      </c>
      <c r="AH543" s="283" t="s">
        <v>2629</v>
      </c>
      <c r="AI543" s="283" t="s">
        <v>2630</v>
      </c>
      <c r="AJ543" s="297"/>
      <c r="AK543" s="283" t="s">
        <v>28</v>
      </c>
      <c r="AL543" s="283" t="s">
        <v>44</v>
      </c>
      <c r="AM543" s="283" t="s">
        <v>136</v>
      </c>
      <c r="AN543" s="283" t="s">
        <v>31</v>
      </c>
      <c r="AO543" s="283" t="s">
        <v>2634</v>
      </c>
      <c r="AP543" s="283" t="s">
        <v>32</v>
      </c>
      <c r="AQ543" s="283" t="s">
        <v>15171</v>
      </c>
      <c r="AR543" s="283" t="s">
        <v>55</v>
      </c>
      <c r="AS543" s="283" t="s">
        <v>17262</v>
      </c>
      <c r="AT543" s="283" t="s">
        <v>15794</v>
      </c>
      <c r="AU543" s="283" t="s">
        <v>19388</v>
      </c>
      <c r="AV543" s="283" t="s">
        <v>2660</v>
      </c>
      <c r="AW543" s="341">
        <v>0</v>
      </c>
      <c r="AX543" s="283" t="s">
        <v>19411</v>
      </c>
      <c r="AY543" s="283" t="s">
        <v>18007</v>
      </c>
      <c r="AZ543" s="283" t="s">
        <v>19620</v>
      </c>
      <c r="BA543" s="283" t="s">
        <v>36</v>
      </c>
      <c r="BB543" s="341">
        <v>21584</v>
      </c>
      <c r="BC543" s="283" t="s">
        <v>18007</v>
      </c>
      <c r="BD543" s="283" t="s">
        <v>19388</v>
      </c>
      <c r="BE543" s="322">
        <f t="shared" si="81"/>
        <v>369</v>
      </c>
      <c r="BF543" s="323">
        <f t="shared" si="82"/>
        <v>12.3</v>
      </c>
    </row>
    <row r="544" spans="1:58" ht="15.75" customHeight="1" x14ac:dyDescent="0.25">
      <c r="A544" s="275" t="s">
        <v>12916</v>
      </c>
      <c r="B544" s="275">
        <v>82</v>
      </c>
      <c r="C544" s="275" t="s">
        <v>2527</v>
      </c>
      <c r="D544" s="275" t="s">
        <v>15549</v>
      </c>
      <c r="E544" s="275" t="s">
        <v>10541</v>
      </c>
      <c r="F544" s="275" t="s">
        <v>15053</v>
      </c>
      <c r="G544" s="275" t="s">
        <v>15558</v>
      </c>
      <c r="H544" s="275" t="s">
        <v>2510</v>
      </c>
      <c r="I544" s="324">
        <v>50558.26</v>
      </c>
      <c r="J544" s="324">
        <v>0</v>
      </c>
      <c r="K544" s="289">
        <f t="shared" si="84"/>
        <v>50558.26</v>
      </c>
      <c r="L544" s="289"/>
      <c r="M544" s="275"/>
      <c r="N544" s="297" t="s">
        <v>7842</v>
      </c>
      <c r="O544" s="283">
        <v>2027391</v>
      </c>
      <c r="P544" s="283" t="s">
        <v>18833</v>
      </c>
      <c r="Q544" s="283" t="s">
        <v>18957</v>
      </c>
      <c r="R544" s="283" t="s">
        <v>2622</v>
      </c>
      <c r="S544" s="283" t="s">
        <v>19078</v>
      </c>
      <c r="T544" s="283" t="s">
        <v>19192</v>
      </c>
      <c r="U544" s="283" t="s">
        <v>12604</v>
      </c>
      <c r="V544" s="275"/>
      <c r="W544" s="341">
        <v>33605</v>
      </c>
      <c r="X544" s="341">
        <v>33605</v>
      </c>
      <c r="Y544" s="289">
        <v>0</v>
      </c>
      <c r="Z544" s="289">
        <v>0</v>
      </c>
      <c r="AA544" s="289">
        <v>0</v>
      </c>
      <c r="AB544" s="341">
        <v>33605</v>
      </c>
      <c r="AC544" s="283" t="s">
        <v>50</v>
      </c>
      <c r="AD544" s="341">
        <v>16802.5</v>
      </c>
      <c r="AE544" s="341">
        <v>0</v>
      </c>
      <c r="AF544" s="283" t="s">
        <v>27</v>
      </c>
      <c r="AG544" s="341">
        <v>0</v>
      </c>
      <c r="AH544" s="283" t="s">
        <v>2629</v>
      </c>
      <c r="AI544" s="283" t="s">
        <v>2630</v>
      </c>
      <c r="AJ544" s="297"/>
      <c r="AK544" s="283" t="s">
        <v>28</v>
      </c>
      <c r="AL544" s="283" t="s">
        <v>44</v>
      </c>
      <c r="AM544" s="283" t="s">
        <v>136</v>
      </c>
      <c r="AN544" s="283" t="s">
        <v>31</v>
      </c>
      <c r="AO544" s="283" t="s">
        <v>2627</v>
      </c>
      <c r="AP544" s="283" t="s">
        <v>32</v>
      </c>
      <c r="AQ544" s="283" t="s">
        <v>77</v>
      </c>
      <c r="AR544" s="283" t="s">
        <v>34</v>
      </c>
      <c r="AS544" s="283" t="s">
        <v>17262</v>
      </c>
      <c r="AT544" s="283" t="s">
        <v>15794</v>
      </c>
      <c r="AU544" s="283" t="s">
        <v>19385</v>
      </c>
      <c r="AV544" s="283" t="s">
        <v>13916</v>
      </c>
      <c r="AW544" s="341">
        <v>0</v>
      </c>
      <c r="AX544" s="283" t="s">
        <v>19412</v>
      </c>
      <c r="AY544" s="283" t="s">
        <v>19528</v>
      </c>
      <c r="AZ544" s="283" t="s">
        <v>19621</v>
      </c>
      <c r="BA544" s="283" t="s">
        <v>36</v>
      </c>
      <c r="BB544" s="341">
        <v>33605</v>
      </c>
      <c r="BC544" s="283" t="s">
        <v>19528</v>
      </c>
      <c r="BD544" s="283" t="s">
        <v>19385</v>
      </c>
      <c r="BE544" s="322">
        <f t="shared" si="81"/>
        <v>190</v>
      </c>
      <c r="BF544" s="323">
        <f t="shared" si="82"/>
        <v>6.333333333333333</v>
      </c>
    </row>
    <row r="545" spans="1:58" ht="15.75" customHeight="1" x14ac:dyDescent="0.25">
      <c r="A545" s="275" t="s">
        <v>12916</v>
      </c>
      <c r="B545" s="275">
        <v>93</v>
      </c>
      <c r="C545" s="275" t="s">
        <v>2527</v>
      </c>
      <c r="D545" s="275" t="s">
        <v>11928</v>
      </c>
      <c r="E545" s="275" t="s">
        <v>15057</v>
      </c>
      <c r="F545" s="275" t="s">
        <v>15053</v>
      </c>
      <c r="G545" s="275" t="s">
        <v>15065</v>
      </c>
      <c r="H545" s="275" t="s">
        <v>19732</v>
      </c>
      <c r="I545" s="324">
        <v>79335.64</v>
      </c>
      <c r="J545" s="324">
        <v>71402.080000000002</v>
      </c>
      <c r="K545" s="289">
        <f t="shared" si="84"/>
        <v>7933.5599999999977</v>
      </c>
      <c r="L545" s="289"/>
      <c r="M545" s="275"/>
      <c r="N545" s="297" t="s">
        <v>7842</v>
      </c>
      <c r="O545" s="283">
        <v>1680853</v>
      </c>
      <c r="P545" s="283" t="s">
        <v>18834</v>
      </c>
      <c r="Q545" s="283" t="s">
        <v>18958</v>
      </c>
      <c r="R545" s="283" t="s">
        <v>2622</v>
      </c>
      <c r="S545" s="283" t="s">
        <v>19079</v>
      </c>
      <c r="T545" s="283" t="s">
        <v>19193</v>
      </c>
      <c r="U545" s="283" t="s">
        <v>19210</v>
      </c>
      <c r="V545" s="275"/>
      <c r="W545" s="341">
        <v>123000</v>
      </c>
      <c r="X545" s="341">
        <v>123000</v>
      </c>
      <c r="Y545" s="289">
        <v>0</v>
      </c>
      <c r="Z545" s="289">
        <v>0</v>
      </c>
      <c r="AA545" s="289">
        <v>0</v>
      </c>
      <c r="AB545" s="341">
        <v>71402.080000000002</v>
      </c>
      <c r="AC545" s="283" t="s">
        <v>26</v>
      </c>
      <c r="AD545" s="341">
        <v>71402.080000000002</v>
      </c>
      <c r="AE545" s="341">
        <v>0</v>
      </c>
      <c r="AF545" s="283" t="s">
        <v>27</v>
      </c>
      <c r="AG545" s="341">
        <v>0</v>
      </c>
      <c r="AH545" s="283" t="s">
        <v>2629</v>
      </c>
      <c r="AI545" s="283" t="s">
        <v>2625</v>
      </c>
      <c r="AJ545" s="283" t="s">
        <v>2626</v>
      </c>
      <c r="AK545" s="283" t="s">
        <v>28</v>
      </c>
      <c r="AL545" s="283" t="s">
        <v>135</v>
      </c>
      <c r="AM545" s="283" t="s">
        <v>13897</v>
      </c>
      <c r="AN545" s="283" t="s">
        <v>31</v>
      </c>
      <c r="AO545" s="283" t="s">
        <v>2641</v>
      </c>
      <c r="AP545" s="283" t="s">
        <v>32</v>
      </c>
      <c r="AQ545" s="283" t="s">
        <v>366</v>
      </c>
      <c r="AR545" s="283" t="s">
        <v>34</v>
      </c>
      <c r="AS545" s="283" t="s">
        <v>17262</v>
      </c>
      <c r="AT545" s="283" t="s">
        <v>15794</v>
      </c>
      <c r="AU545" s="283" t="s">
        <v>19388</v>
      </c>
      <c r="AV545" s="283" t="s">
        <v>2637</v>
      </c>
      <c r="AW545" s="341">
        <v>0</v>
      </c>
      <c r="AX545" s="283" t="s">
        <v>19413</v>
      </c>
      <c r="AY545" s="283" t="s">
        <v>17112</v>
      </c>
      <c r="AZ545" s="283" t="s">
        <v>19622</v>
      </c>
      <c r="BA545" s="283" t="s">
        <v>36</v>
      </c>
      <c r="BB545" s="341">
        <v>123000</v>
      </c>
      <c r="BC545" s="283" t="s">
        <v>17112</v>
      </c>
      <c r="BD545" s="283" t="s">
        <v>19388</v>
      </c>
      <c r="BE545" s="322">
        <f t="shared" si="81"/>
        <v>765</v>
      </c>
      <c r="BF545" s="323">
        <f t="shared" si="82"/>
        <v>25.5</v>
      </c>
    </row>
    <row r="546" spans="1:58" ht="15.75" customHeight="1" x14ac:dyDescent="0.25">
      <c r="A546" s="275" t="s">
        <v>12916</v>
      </c>
      <c r="B546" s="275">
        <v>93</v>
      </c>
      <c r="C546" s="275" t="s">
        <v>2527</v>
      </c>
      <c r="D546" s="275" t="s">
        <v>11928</v>
      </c>
      <c r="E546" s="275" t="s">
        <v>15057</v>
      </c>
      <c r="F546" s="275" t="s">
        <v>15053</v>
      </c>
      <c r="G546" s="275" t="s">
        <v>8975</v>
      </c>
      <c r="H546" s="275" t="s">
        <v>19732</v>
      </c>
      <c r="I546" s="324">
        <v>14660.33</v>
      </c>
      <c r="J546" s="324">
        <v>12000</v>
      </c>
      <c r="K546" s="289">
        <f t="shared" si="84"/>
        <v>2660.33</v>
      </c>
      <c r="L546" s="289"/>
      <c r="M546" s="275"/>
      <c r="N546" s="297" t="s">
        <v>7842</v>
      </c>
      <c r="O546" s="283">
        <v>1865536</v>
      </c>
      <c r="P546" s="283" t="s">
        <v>18835</v>
      </c>
      <c r="Q546" s="283" t="s">
        <v>18959</v>
      </c>
      <c r="R546" s="283" t="s">
        <v>2622</v>
      </c>
      <c r="S546" s="283" t="s">
        <v>19080</v>
      </c>
      <c r="T546" s="283" t="s">
        <v>19194</v>
      </c>
      <c r="U546" s="283" t="s">
        <v>19211</v>
      </c>
      <c r="V546" s="275"/>
      <c r="W546" s="341">
        <v>123154</v>
      </c>
      <c r="X546" s="341">
        <v>123154</v>
      </c>
      <c r="Y546" s="289">
        <v>0</v>
      </c>
      <c r="Z546" s="289">
        <v>0</v>
      </c>
      <c r="AA546" s="289">
        <v>0</v>
      </c>
      <c r="AB546" s="341">
        <v>11023.44</v>
      </c>
      <c r="AC546" s="283" t="s">
        <v>26</v>
      </c>
      <c r="AD546" s="341">
        <v>11023.44</v>
      </c>
      <c r="AE546" s="341">
        <v>0</v>
      </c>
      <c r="AF546" s="283" t="s">
        <v>27</v>
      </c>
      <c r="AG546" s="341">
        <v>0</v>
      </c>
      <c r="AH546" s="283" t="s">
        <v>2629</v>
      </c>
      <c r="AI546" s="283" t="s">
        <v>2630</v>
      </c>
      <c r="AJ546" s="297"/>
      <c r="AK546" s="283" t="s">
        <v>28</v>
      </c>
      <c r="AL546" s="283" t="s">
        <v>44</v>
      </c>
      <c r="AM546" s="283" t="s">
        <v>38</v>
      </c>
      <c r="AN546" s="283" t="s">
        <v>31</v>
      </c>
      <c r="AO546" s="283" t="s">
        <v>2634</v>
      </c>
      <c r="AP546" s="283" t="s">
        <v>32</v>
      </c>
      <c r="AQ546" s="283" t="s">
        <v>13036</v>
      </c>
      <c r="AR546" s="283" t="s">
        <v>34</v>
      </c>
      <c r="AS546" s="283" t="s">
        <v>17262</v>
      </c>
      <c r="AT546" s="283" t="s">
        <v>15794</v>
      </c>
      <c r="AU546" s="283" t="s">
        <v>19388</v>
      </c>
      <c r="AV546" s="283" t="s">
        <v>2660</v>
      </c>
      <c r="AW546" s="341">
        <v>0</v>
      </c>
      <c r="AX546" s="283" t="s">
        <v>19414</v>
      </c>
      <c r="AY546" s="283" t="s">
        <v>19529</v>
      </c>
      <c r="AZ546" s="283" t="s">
        <v>19623</v>
      </c>
      <c r="BA546" s="283" t="s">
        <v>36</v>
      </c>
      <c r="BB546" s="341">
        <v>123154</v>
      </c>
      <c r="BC546" s="283" t="s">
        <v>19529</v>
      </c>
      <c r="BD546" s="283" t="s">
        <v>19388</v>
      </c>
      <c r="BE546" s="322">
        <f t="shared" si="81"/>
        <v>435</v>
      </c>
      <c r="BF546" s="323">
        <f t="shared" si="82"/>
        <v>14.5</v>
      </c>
    </row>
    <row r="547" spans="1:58" ht="15.75" customHeight="1" x14ac:dyDescent="0.25">
      <c r="A547" s="275" t="s">
        <v>12916</v>
      </c>
      <c r="B547" s="275">
        <v>93</v>
      </c>
      <c r="C547" s="275" t="s">
        <v>2527</v>
      </c>
      <c r="D547" s="275" t="s">
        <v>11928</v>
      </c>
      <c r="E547" s="275" t="s">
        <v>8744</v>
      </c>
      <c r="F547" s="275" t="s">
        <v>15053</v>
      </c>
      <c r="G547" s="275" t="s">
        <v>19735</v>
      </c>
      <c r="H547" s="275" t="s">
        <v>19732</v>
      </c>
      <c r="I547" s="324">
        <v>44277.4</v>
      </c>
      <c r="J547" s="324">
        <v>30000</v>
      </c>
      <c r="K547" s="289">
        <f t="shared" si="84"/>
        <v>14277.400000000001</v>
      </c>
      <c r="L547" s="289"/>
      <c r="M547" s="275"/>
      <c r="N547" s="297" t="s">
        <v>7842</v>
      </c>
      <c r="O547" s="283">
        <v>1896482</v>
      </c>
      <c r="P547" s="283" t="s">
        <v>18836</v>
      </c>
      <c r="Q547" s="283" t="s">
        <v>18960</v>
      </c>
      <c r="R547" s="283" t="s">
        <v>2622</v>
      </c>
      <c r="S547" s="283" t="s">
        <v>19081</v>
      </c>
      <c r="T547" s="283" t="s">
        <v>19195</v>
      </c>
      <c r="U547" s="283" t="s">
        <v>19212</v>
      </c>
      <c r="V547" s="275"/>
      <c r="W547" s="341">
        <v>63000</v>
      </c>
      <c r="X547" s="341">
        <v>63000</v>
      </c>
      <c r="Y547" s="289">
        <v>0</v>
      </c>
      <c r="Z547" s="289">
        <v>0</v>
      </c>
      <c r="AA547" s="289">
        <v>0</v>
      </c>
      <c r="AB547" s="341">
        <v>63000</v>
      </c>
      <c r="AC547" s="283" t="s">
        <v>50</v>
      </c>
      <c r="AD547" s="341">
        <v>31500</v>
      </c>
      <c r="AE547" s="341">
        <v>0</v>
      </c>
      <c r="AF547" s="283" t="s">
        <v>27</v>
      </c>
      <c r="AG547" s="341">
        <v>0</v>
      </c>
      <c r="AH547" s="283" t="s">
        <v>2629</v>
      </c>
      <c r="AI547" s="283" t="s">
        <v>2630</v>
      </c>
      <c r="AJ547" s="297"/>
      <c r="AK547" s="283" t="s">
        <v>28</v>
      </c>
      <c r="AL547" s="283" t="s">
        <v>44</v>
      </c>
      <c r="AM547" s="283" t="s">
        <v>38</v>
      </c>
      <c r="AN547" s="283" t="s">
        <v>45</v>
      </c>
      <c r="AO547" s="283" t="s">
        <v>2645</v>
      </c>
      <c r="AP547" s="283" t="s">
        <v>32</v>
      </c>
      <c r="AQ547" s="283" t="s">
        <v>77</v>
      </c>
      <c r="AR547" s="283" t="s">
        <v>34</v>
      </c>
      <c r="AS547" s="283" t="s">
        <v>17262</v>
      </c>
      <c r="AT547" s="283" t="s">
        <v>15794</v>
      </c>
      <c r="AU547" s="283" t="s">
        <v>19388</v>
      </c>
      <c r="AV547" s="283" t="s">
        <v>2637</v>
      </c>
      <c r="AW547" s="341">
        <v>0</v>
      </c>
      <c r="AX547" s="283" t="s">
        <v>19415</v>
      </c>
      <c r="AY547" s="283" t="s">
        <v>19530</v>
      </c>
      <c r="AZ547" s="283" t="s">
        <v>19624</v>
      </c>
      <c r="BA547" s="283" t="s">
        <v>36</v>
      </c>
      <c r="BB547" s="341">
        <v>63000</v>
      </c>
      <c r="BC547" s="283" t="s">
        <v>19530</v>
      </c>
      <c r="BD547" s="283" t="s">
        <v>19388</v>
      </c>
      <c r="BE547" s="322">
        <f t="shared" si="81"/>
        <v>491</v>
      </c>
      <c r="BF547" s="323">
        <f t="shared" si="82"/>
        <v>16.366666666666667</v>
      </c>
    </row>
    <row r="548" spans="1:58" ht="15.75" customHeight="1" x14ac:dyDescent="0.25">
      <c r="A548" s="275" t="s">
        <v>12916</v>
      </c>
      <c r="B548" s="275">
        <v>93</v>
      </c>
      <c r="C548" s="275" t="s">
        <v>2527</v>
      </c>
      <c r="D548" s="275" t="s">
        <v>2530</v>
      </c>
      <c r="E548" s="275" t="s">
        <v>10541</v>
      </c>
      <c r="F548" s="275" t="s">
        <v>15053</v>
      </c>
      <c r="G548" s="275" t="s">
        <v>15558</v>
      </c>
      <c r="H548" s="275" t="s">
        <v>43</v>
      </c>
      <c r="I548" s="324">
        <v>113792.54</v>
      </c>
      <c r="J548" s="324">
        <v>113792.54</v>
      </c>
      <c r="K548" s="289">
        <f t="shared" si="84"/>
        <v>0</v>
      </c>
      <c r="L548" s="289"/>
      <c r="M548" s="275"/>
      <c r="N548" s="297" t="s">
        <v>9686</v>
      </c>
      <c r="O548" s="283">
        <v>1369989</v>
      </c>
      <c r="P548" s="283" t="s">
        <v>18837</v>
      </c>
      <c r="Q548" s="283" t="s">
        <v>18961</v>
      </c>
      <c r="R548" s="283" t="s">
        <v>2622</v>
      </c>
      <c r="S548" s="283" t="s">
        <v>19082</v>
      </c>
      <c r="T548" s="283" t="s">
        <v>19196</v>
      </c>
      <c r="U548" s="283" t="s">
        <v>19213</v>
      </c>
      <c r="V548" s="275"/>
      <c r="W548" s="341">
        <v>48981</v>
      </c>
      <c r="X548" s="341">
        <v>48981</v>
      </c>
      <c r="Y548" s="289">
        <v>0</v>
      </c>
      <c r="Z548" s="289">
        <v>0</v>
      </c>
      <c r="AA548" s="289">
        <v>0</v>
      </c>
      <c r="AB548" s="341">
        <v>48981</v>
      </c>
      <c r="AC548" s="283" t="s">
        <v>50</v>
      </c>
      <c r="AD548" s="341">
        <v>24490.5</v>
      </c>
      <c r="AE548" s="341">
        <v>0</v>
      </c>
      <c r="AF548" s="283" t="s">
        <v>27</v>
      </c>
      <c r="AG548" s="341">
        <v>0</v>
      </c>
      <c r="AH548" s="283" t="s">
        <v>2629</v>
      </c>
      <c r="AI548" s="283" t="s">
        <v>2630</v>
      </c>
      <c r="AJ548" s="297"/>
      <c r="AK548" s="283" t="s">
        <v>28</v>
      </c>
      <c r="AL548" s="283" t="s">
        <v>135</v>
      </c>
      <c r="AM548" s="283" t="s">
        <v>298</v>
      </c>
      <c r="AN548" s="283" t="s">
        <v>45</v>
      </c>
      <c r="AO548" s="283" t="s">
        <v>2653</v>
      </c>
      <c r="AP548" s="283" t="s">
        <v>32</v>
      </c>
      <c r="AQ548" s="283" t="s">
        <v>231</v>
      </c>
      <c r="AR548" s="283" t="s">
        <v>34</v>
      </c>
      <c r="AS548" s="283" t="s">
        <v>17262</v>
      </c>
      <c r="AT548" s="283" t="s">
        <v>15794</v>
      </c>
      <c r="AU548" s="283" t="s">
        <v>19384</v>
      </c>
      <c r="AV548" s="283" t="s">
        <v>13909</v>
      </c>
      <c r="AW548" s="341">
        <v>0</v>
      </c>
      <c r="AX548" s="283" t="s">
        <v>19416</v>
      </c>
      <c r="AY548" s="283" t="s">
        <v>19531</v>
      </c>
      <c r="AZ548" s="283" t="s">
        <v>19625</v>
      </c>
      <c r="BA548" s="283" t="s">
        <v>36</v>
      </c>
      <c r="BB548" s="341">
        <v>48981</v>
      </c>
      <c r="BC548" s="283" t="s">
        <v>19531</v>
      </c>
      <c r="BD548" s="283" t="s">
        <v>19384</v>
      </c>
      <c r="BE548" s="322">
        <f t="shared" si="81"/>
        <v>1439</v>
      </c>
      <c r="BF548" s="323">
        <f t="shared" si="82"/>
        <v>47.966666666666669</v>
      </c>
    </row>
    <row r="549" spans="1:58" ht="15.75" customHeight="1" x14ac:dyDescent="0.25">
      <c r="A549" s="275" t="s">
        <v>12916</v>
      </c>
      <c r="B549" s="275">
        <v>77</v>
      </c>
      <c r="C549" s="275" t="s">
        <v>2527</v>
      </c>
      <c r="D549" s="275" t="s">
        <v>2529</v>
      </c>
      <c r="E549" s="275" t="s">
        <v>8744</v>
      </c>
      <c r="F549" s="275" t="s">
        <v>15064</v>
      </c>
      <c r="G549" s="275" t="s">
        <v>13987</v>
      </c>
      <c r="H549" s="275" t="s">
        <v>43</v>
      </c>
      <c r="I549" s="324">
        <v>88482.63</v>
      </c>
      <c r="J549" s="324">
        <v>88482.63</v>
      </c>
      <c r="K549" s="289">
        <f t="shared" si="84"/>
        <v>0</v>
      </c>
      <c r="L549" s="289"/>
      <c r="M549" s="275"/>
      <c r="N549" s="297" t="s">
        <v>9686</v>
      </c>
      <c r="O549" s="283">
        <v>1119466</v>
      </c>
      <c r="P549" s="283" t="s">
        <v>18838</v>
      </c>
      <c r="Q549" s="283" t="s">
        <v>18962</v>
      </c>
      <c r="R549" s="283" t="s">
        <v>2622</v>
      </c>
      <c r="S549" s="283" t="s">
        <v>19083</v>
      </c>
      <c r="T549" s="297"/>
      <c r="U549" s="283" t="s">
        <v>19214</v>
      </c>
      <c r="V549" s="275"/>
      <c r="W549" s="341">
        <v>30000</v>
      </c>
      <c r="X549" s="341">
        <v>30000</v>
      </c>
      <c r="Y549" s="289">
        <v>0</v>
      </c>
      <c r="Z549" s="289">
        <v>0</v>
      </c>
      <c r="AA549" s="289">
        <v>0</v>
      </c>
      <c r="AB549" s="341">
        <v>30000</v>
      </c>
      <c r="AC549" s="283" t="s">
        <v>50</v>
      </c>
      <c r="AD549" s="341">
        <v>15000</v>
      </c>
      <c r="AE549" s="341">
        <v>0</v>
      </c>
      <c r="AF549" s="283" t="s">
        <v>27</v>
      </c>
      <c r="AG549" s="341">
        <v>0</v>
      </c>
      <c r="AH549" s="283" t="s">
        <v>2629</v>
      </c>
      <c r="AI549" s="283" t="s">
        <v>2625</v>
      </c>
      <c r="AJ549" s="283" t="s">
        <v>2626</v>
      </c>
      <c r="AK549" s="283" t="s">
        <v>28</v>
      </c>
      <c r="AL549" s="283" t="s">
        <v>135</v>
      </c>
      <c r="AM549" s="297"/>
      <c r="AN549" s="283" t="s">
        <v>31</v>
      </c>
      <c r="AO549" s="283" t="s">
        <v>2641</v>
      </c>
      <c r="AP549" s="283" t="s">
        <v>32</v>
      </c>
      <c r="AQ549" s="283" t="s">
        <v>613</v>
      </c>
      <c r="AR549" s="283" t="s">
        <v>55</v>
      </c>
      <c r="AS549" s="283" t="s">
        <v>17262</v>
      </c>
      <c r="AT549" s="283" t="s">
        <v>15794</v>
      </c>
      <c r="AU549" s="283" t="s">
        <v>19385</v>
      </c>
      <c r="AV549" s="283" t="s">
        <v>13912</v>
      </c>
      <c r="AW549" s="341">
        <v>0</v>
      </c>
      <c r="AX549" s="283" t="s">
        <v>19417</v>
      </c>
      <c r="AY549" s="283" t="s">
        <v>19532</v>
      </c>
      <c r="AZ549" s="283" t="s">
        <v>19626</v>
      </c>
      <c r="BA549" s="283" t="s">
        <v>600</v>
      </c>
      <c r="BB549" s="341">
        <v>30000</v>
      </c>
      <c r="BC549" s="283" t="s">
        <v>19532</v>
      </c>
      <c r="BD549" s="283" t="s">
        <v>19385</v>
      </c>
      <c r="BE549" s="322">
        <f t="shared" si="81"/>
        <v>2162</v>
      </c>
      <c r="BF549" s="323">
        <f t="shared" si="82"/>
        <v>72.066666666666663</v>
      </c>
    </row>
    <row r="550" spans="1:58" ht="15.75" customHeight="1" x14ac:dyDescent="0.25">
      <c r="A550" s="275" t="s">
        <v>12916</v>
      </c>
      <c r="B550" s="275">
        <v>93</v>
      </c>
      <c r="C550" s="275" t="s">
        <v>2527</v>
      </c>
      <c r="D550" s="275" t="s">
        <v>2536</v>
      </c>
      <c r="E550" s="275" t="s">
        <v>16678</v>
      </c>
      <c r="F550" s="275" t="s">
        <v>15053</v>
      </c>
      <c r="G550" s="275" t="s">
        <v>18809</v>
      </c>
      <c r="H550" s="275" t="s">
        <v>2510</v>
      </c>
      <c r="I550" s="324">
        <v>70331.5</v>
      </c>
      <c r="J550" s="324">
        <v>0</v>
      </c>
      <c r="K550" s="289">
        <f t="shared" si="84"/>
        <v>70331.5</v>
      </c>
      <c r="L550" s="289"/>
      <c r="M550" s="275"/>
      <c r="N550" s="297" t="s">
        <v>7842</v>
      </c>
      <c r="O550" s="283">
        <v>2083992</v>
      </c>
      <c r="P550" s="283" t="s">
        <v>18839</v>
      </c>
      <c r="Q550" s="283" t="s">
        <v>18963</v>
      </c>
      <c r="R550" s="283" t="s">
        <v>2622</v>
      </c>
      <c r="S550" s="283" t="s">
        <v>19084</v>
      </c>
      <c r="T550" s="283" t="s">
        <v>19281</v>
      </c>
      <c r="U550" s="283" t="s">
        <v>19215</v>
      </c>
      <c r="V550" s="275"/>
      <c r="W550" s="341">
        <v>60000</v>
      </c>
      <c r="X550" s="341">
        <v>60000</v>
      </c>
      <c r="Y550" s="289">
        <v>0</v>
      </c>
      <c r="Z550" s="289">
        <v>0</v>
      </c>
      <c r="AA550" s="289">
        <v>0</v>
      </c>
      <c r="AB550" s="341">
        <v>60000</v>
      </c>
      <c r="AC550" s="283" t="s">
        <v>50</v>
      </c>
      <c r="AD550" s="341">
        <v>30000</v>
      </c>
      <c r="AE550" s="341">
        <v>0</v>
      </c>
      <c r="AF550" s="283" t="s">
        <v>27</v>
      </c>
      <c r="AG550" s="341">
        <v>0</v>
      </c>
      <c r="AH550" s="283" t="s">
        <v>2629</v>
      </c>
      <c r="AI550" s="283" t="s">
        <v>2630</v>
      </c>
      <c r="AJ550" s="297"/>
      <c r="AK550" s="283" t="s">
        <v>28</v>
      </c>
      <c r="AL550" s="297"/>
      <c r="AM550" s="297"/>
      <c r="AN550" s="283" t="s">
        <v>31</v>
      </c>
      <c r="AO550" s="283" t="s">
        <v>2641</v>
      </c>
      <c r="AP550" s="283" t="s">
        <v>32</v>
      </c>
      <c r="AQ550" s="283" t="s">
        <v>54</v>
      </c>
      <c r="AR550" s="283" t="s">
        <v>55</v>
      </c>
      <c r="AS550" s="283" t="s">
        <v>17262</v>
      </c>
      <c r="AT550" s="283" t="s">
        <v>15794</v>
      </c>
      <c r="AU550" s="283" t="s">
        <v>19386</v>
      </c>
      <c r="AV550" s="283" t="s">
        <v>15162</v>
      </c>
      <c r="AW550" s="341">
        <v>0</v>
      </c>
      <c r="AX550" s="283" t="s">
        <v>19418</v>
      </c>
      <c r="AY550" s="283" t="s">
        <v>19533</v>
      </c>
      <c r="AZ550" s="283" t="s">
        <v>19627</v>
      </c>
      <c r="BA550" s="283" t="s">
        <v>36</v>
      </c>
      <c r="BB550" s="341">
        <v>60000</v>
      </c>
      <c r="BC550" s="283" t="s">
        <v>19533</v>
      </c>
      <c r="BD550" s="283" t="s">
        <v>19386</v>
      </c>
      <c r="BE550" s="322">
        <f t="shared" si="81"/>
        <v>108</v>
      </c>
      <c r="BF550" s="323">
        <f t="shared" si="82"/>
        <v>3.6</v>
      </c>
    </row>
    <row r="551" spans="1:58" ht="15.75" customHeight="1" x14ac:dyDescent="0.25">
      <c r="A551" s="275" t="s">
        <v>12916</v>
      </c>
      <c r="B551" s="275">
        <v>82</v>
      </c>
      <c r="C551" s="275" t="s">
        <v>2527</v>
      </c>
      <c r="D551" s="275" t="s">
        <v>14333</v>
      </c>
      <c r="E551" s="275" t="s">
        <v>10541</v>
      </c>
      <c r="F551" s="275" t="s">
        <v>15064</v>
      </c>
      <c r="G551" s="275" t="s">
        <v>13987</v>
      </c>
      <c r="H551" s="275" t="s">
        <v>2510</v>
      </c>
      <c r="I551" s="324">
        <v>110030.29</v>
      </c>
      <c r="J551" s="324">
        <v>0</v>
      </c>
      <c r="K551" s="289">
        <f t="shared" si="84"/>
        <v>110030.29</v>
      </c>
      <c r="L551" s="289"/>
      <c r="M551" s="275"/>
      <c r="N551" s="297" t="s">
        <v>9686</v>
      </c>
      <c r="O551" s="283">
        <v>798338</v>
      </c>
      <c r="P551" s="283" t="s">
        <v>18840</v>
      </c>
      <c r="Q551" s="283" t="s">
        <v>18964</v>
      </c>
      <c r="R551" s="283" t="s">
        <v>2622</v>
      </c>
      <c r="S551" s="283" t="s">
        <v>19085</v>
      </c>
      <c r="T551" s="283" t="s">
        <v>19282</v>
      </c>
      <c r="U551" s="283" t="s">
        <v>19216</v>
      </c>
      <c r="V551" s="275"/>
      <c r="W551" s="341">
        <v>36665</v>
      </c>
      <c r="X551" s="341">
        <v>36665</v>
      </c>
      <c r="Y551" s="289">
        <v>0</v>
      </c>
      <c r="Z551" s="289">
        <v>0</v>
      </c>
      <c r="AA551" s="289">
        <v>0</v>
      </c>
      <c r="AB551" s="341">
        <v>36665</v>
      </c>
      <c r="AC551" s="283" t="s">
        <v>26</v>
      </c>
      <c r="AD551" s="341">
        <v>36665</v>
      </c>
      <c r="AE551" s="341">
        <v>3666.57</v>
      </c>
      <c r="AF551" s="283" t="s">
        <v>27</v>
      </c>
      <c r="AG551" s="341">
        <v>0</v>
      </c>
      <c r="AH551" s="283" t="s">
        <v>2624</v>
      </c>
      <c r="AI551" s="283" t="s">
        <v>2630</v>
      </c>
      <c r="AJ551" s="297"/>
      <c r="AK551" s="283" t="s">
        <v>28</v>
      </c>
      <c r="AL551" s="283" t="s">
        <v>44</v>
      </c>
      <c r="AM551" s="283" t="s">
        <v>12630</v>
      </c>
      <c r="AN551" s="283" t="s">
        <v>45</v>
      </c>
      <c r="AO551" s="297"/>
      <c r="AP551" s="283" t="s">
        <v>32</v>
      </c>
      <c r="AQ551" s="283" t="s">
        <v>1047</v>
      </c>
      <c r="AR551" s="283" t="s">
        <v>34</v>
      </c>
      <c r="AS551" s="283" t="s">
        <v>17262</v>
      </c>
      <c r="AT551" s="283" t="s">
        <v>15794</v>
      </c>
      <c r="AU551" s="283" t="s">
        <v>19389</v>
      </c>
      <c r="AV551" s="283" t="s">
        <v>13534</v>
      </c>
      <c r="AW551" s="341">
        <v>0</v>
      </c>
      <c r="AX551" s="283" t="s">
        <v>19419</v>
      </c>
      <c r="AY551" s="283" t="s">
        <v>19534</v>
      </c>
      <c r="AZ551" s="283" t="s">
        <v>19628</v>
      </c>
      <c r="BA551" s="283" t="s">
        <v>36</v>
      </c>
      <c r="BB551" s="341">
        <v>36665</v>
      </c>
      <c r="BC551" s="283" t="s">
        <v>19534</v>
      </c>
      <c r="BD551" s="283" t="s">
        <v>19389</v>
      </c>
      <c r="BE551" s="322">
        <f t="shared" si="81"/>
        <v>2739</v>
      </c>
      <c r="BF551" s="323">
        <f t="shared" si="82"/>
        <v>91.3</v>
      </c>
    </row>
    <row r="552" spans="1:58" ht="15.75" customHeight="1" x14ac:dyDescent="0.25">
      <c r="A552" s="275" t="s">
        <v>12916</v>
      </c>
      <c r="B552" s="275">
        <v>82</v>
      </c>
      <c r="C552" s="275" t="s">
        <v>2527</v>
      </c>
      <c r="D552" s="275" t="s">
        <v>14333</v>
      </c>
      <c r="E552" s="275" t="s">
        <v>16678</v>
      </c>
      <c r="F552" s="275" t="s">
        <v>15053</v>
      </c>
      <c r="G552" s="275" t="s">
        <v>8711</v>
      </c>
      <c r="H552" s="275" t="s">
        <v>2510</v>
      </c>
      <c r="I552" s="324">
        <v>303885</v>
      </c>
      <c r="J552" s="324">
        <v>0</v>
      </c>
      <c r="K552" s="289">
        <f t="shared" si="84"/>
        <v>303885</v>
      </c>
      <c r="L552" s="289"/>
      <c r="M552" s="275"/>
      <c r="N552" s="297" t="s">
        <v>9686</v>
      </c>
      <c r="O552" s="283">
        <v>838864</v>
      </c>
      <c r="P552" s="283" t="s">
        <v>18841</v>
      </c>
      <c r="Q552" s="283" t="s">
        <v>18965</v>
      </c>
      <c r="R552" s="283" t="s">
        <v>2622</v>
      </c>
      <c r="S552" s="283" t="s">
        <v>19086</v>
      </c>
      <c r="T552" s="283" t="s">
        <v>19283</v>
      </c>
      <c r="U552" s="283" t="s">
        <v>19217</v>
      </c>
      <c r="V552" s="275"/>
      <c r="W552" s="341">
        <v>130000</v>
      </c>
      <c r="X552" s="341">
        <v>130000</v>
      </c>
      <c r="Y552" s="289">
        <v>0</v>
      </c>
      <c r="Z552" s="289">
        <v>0</v>
      </c>
      <c r="AA552" s="289">
        <v>0</v>
      </c>
      <c r="AB552" s="341">
        <v>130000</v>
      </c>
      <c r="AC552" s="283" t="s">
        <v>27</v>
      </c>
      <c r="AD552" s="341">
        <v>0</v>
      </c>
      <c r="AE552" s="341">
        <v>500</v>
      </c>
      <c r="AF552" s="283" t="s">
        <v>27</v>
      </c>
      <c r="AG552" s="341">
        <v>0</v>
      </c>
      <c r="AH552" s="283" t="s">
        <v>2624</v>
      </c>
      <c r="AI552" s="283" t="s">
        <v>2630</v>
      </c>
      <c r="AJ552" s="297"/>
      <c r="AK552" s="283" t="s">
        <v>28</v>
      </c>
      <c r="AL552" s="283" t="s">
        <v>44</v>
      </c>
      <c r="AM552" s="283" t="s">
        <v>12630</v>
      </c>
      <c r="AN552" s="283" t="s">
        <v>2662</v>
      </c>
      <c r="AO552" s="283" t="s">
        <v>2634</v>
      </c>
      <c r="AP552" s="283" t="s">
        <v>32</v>
      </c>
      <c r="AQ552" s="283" t="s">
        <v>2183</v>
      </c>
      <c r="AR552" s="283" t="s">
        <v>34</v>
      </c>
      <c r="AS552" s="283" t="s">
        <v>17262</v>
      </c>
      <c r="AT552" s="283" t="s">
        <v>15794</v>
      </c>
      <c r="AU552" s="283" t="s">
        <v>19389</v>
      </c>
      <c r="AV552" s="283" t="s">
        <v>14196</v>
      </c>
      <c r="AW552" s="341">
        <v>0</v>
      </c>
      <c r="AX552" s="283" t="s">
        <v>19420</v>
      </c>
      <c r="AY552" s="283" t="s">
        <v>19535</v>
      </c>
      <c r="AZ552" s="283" t="s">
        <v>19629</v>
      </c>
      <c r="BA552" s="283" t="s">
        <v>36</v>
      </c>
      <c r="BB552" s="341">
        <v>130000</v>
      </c>
      <c r="BC552" s="283" t="s">
        <v>19535</v>
      </c>
      <c r="BD552" s="283" t="s">
        <v>19389</v>
      </c>
      <c r="BE552" s="322">
        <f t="shared" si="81"/>
        <v>2634</v>
      </c>
      <c r="BF552" s="323">
        <f t="shared" si="82"/>
        <v>87.8</v>
      </c>
    </row>
    <row r="553" spans="1:58" ht="15.75" customHeight="1" x14ac:dyDescent="0.25">
      <c r="A553" s="275" t="s">
        <v>12916</v>
      </c>
      <c r="B553" s="275">
        <v>82</v>
      </c>
      <c r="C553" s="275" t="s">
        <v>2527</v>
      </c>
      <c r="D553" s="275" t="s">
        <v>15549</v>
      </c>
      <c r="E553" s="275" t="s">
        <v>8744</v>
      </c>
      <c r="F553" s="275" t="s">
        <v>15053</v>
      </c>
      <c r="G553" s="275" t="s">
        <v>15560</v>
      </c>
      <c r="H553" s="275" t="s">
        <v>2510</v>
      </c>
      <c r="I553" s="324">
        <v>149114.04</v>
      </c>
      <c r="J553" s="324">
        <v>0</v>
      </c>
      <c r="K553" s="289">
        <f t="shared" si="84"/>
        <v>149114.04</v>
      </c>
      <c r="L553" s="289"/>
      <c r="M553" s="275"/>
      <c r="N553" s="297" t="s">
        <v>9686</v>
      </c>
      <c r="O553" s="283">
        <v>488308</v>
      </c>
      <c r="P553" s="283" t="s">
        <v>18842</v>
      </c>
      <c r="Q553" s="283" t="s">
        <v>18966</v>
      </c>
      <c r="R553" s="283" t="s">
        <v>2622</v>
      </c>
      <c r="S553" s="283" t="s">
        <v>19087</v>
      </c>
      <c r="T553" s="283" t="s">
        <v>19284</v>
      </c>
      <c r="U553" s="283" t="s">
        <v>19218</v>
      </c>
      <c r="V553" s="275"/>
      <c r="W553" s="341">
        <v>149114.04</v>
      </c>
      <c r="X553" s="341">
        <v>149114.04</v>
      </c>
      <c r="Y553" s="289">
        <v>0</v>
      </c>
      <c r="Z553" s="289">
        <v>0</v>
      </c>
      <c r="AA553" s="289">
        <v>0</v>
      </c>
      <c r="AB553" s="341">
        <v>149114.04</v>
      </c>
      <c r="AC553" s="283" t="s">
        <v>27</v>
      </c>
      <c r="AD553" s="341">
        <v>0</v>
      </c>
      <c r="AE553" s="341">
        <v>24283.03</v>
      </c>
      <c r="AF553" s="283" t="s">
        <v>27</v>
      </c>
      <c r="AG553" s="341">
        <v>0</v>
      </c>
      <c r="AH553" s="283" t="s">
        <v>2624</v>
      </c>
      <c r="AI553" s="283" t="s">
        <v>2625</v>
      </c>
      <c r="AJ553" s="283" t="s">
        <v>2626</v>
      </c>
      <c r="AK553" s="283" t="s">
        <v>28</v>
      </c>
      <c r="AL553" s="283" t="s">
        <v>44</v>
      </c>
      <c r="AM553" s="283" t="s">
        <v>12630</v>
      </c>
      <c r="AN553" s="283" t="s">
        <v>87</v>
      </c>
      <c r="AO553" s="283" t="s">
        <v>2641</v>
      </c>
      <c r="AP553" s="283" t="s">
        <v>32</v>
      </c>
      <c r="AQ553" s="283" t="s">
        <v>19379</v>
      </c>
      <c r="AR553" s="283" t="s">
        <v>40</v>
      </c>
      <c r="AS553" s="283" t="s">
        <v>41</v>
      </c>
      <c r="AT553" s="283" t="s">
        <v>15794</v>
      </c>
      <c r="AU553" s="283" t="s">
        <v>19390</v>
      </c>
      <c r="AV553" s="283" t="s">
        <v>15162</v>
      </c>
      <c r="AW553" s="341">
        <v>0</v>
      </c>
      <c r="AX553" s="283" t="s">
        <v>19421</v>
      </c>
      <c r="AY553" s="283" t="s">
        <v>19536</v>
      </c>
      <c r="AZ553" s="283" t="s">
        <v>19630</v>
      </c>
      <c r="BA553" s="283" t="s">
        <v>36</v>
      </c>
      <c r="BB553" s="341">
        <v>149114.04</v>
      </c>
      <c r="BC553" s="283" t="s">
        <v>19536</v>
      </c>
      <c r="BD553" s="283" t="s">
        <v>19390</v>
      </c>
      <c r="BE553" s="322">
        <f t="shared" si="81"/>
        <v>3522</v>
      </c>
      <c r="BF553" s="323">
        <f t="shared" si="82"/>
        <v>117.4</v>
      </c>
    </row>
    <row r="554" spans="1:58" ht="15.75" customHeight="1" x14ac:dyDescent="0.25">
      <c r="A554" s="275" t="s">
        <v>12916</v>
      </c>
      <c r="B554" s="275">
        <v>77</v>
      </c>
      <c r="C554" s="275" t="s">
        <v>2527</v>
      </c>
      <c r="D554" s="275" t="s">
        <v>17453</v>
      </c>
      <c r="E554" s="275" t="s">
        <v>8744</v>
      </c>
      <c r="F554" s="275" t="s">
        <v>8718</v>
      </c>
      <c r="G554" s="275" t="s">
        <v>8718</v>
      </c>
      <c r="H554" s="275" t="s">
        <v>43</v>
      </c>
      <c r="I554" s="324">
        <v>38224.129999999997</v>
      </c>
      <c r="J554" s="324">
        <v>38224.129999999997</v>
      </c>
      <c r="K554" s="289">
        <f t="shared" si="84"/>
        <v>0</v>
      </c>
      <c r="L554" s="289"/>
      <c r="M554" s="275"/>
      <c r="N554" s="297" t="s">
        <v>7842</v>
      </c>
      <c r="O554" s="283">
        <v>1455896</v>
      </c>
      <c r="P554" s="283" t="s">
        <v>18843</v>
      </c>
      <c r="Q554" s="283" t="s">
        <v>18967</v>
      </c>
      <c r="R554" s="283" t="s">
        <v>2622</v>
      </c>
      <c r="S554" s="283" t="s">
        <v>19088</v>
      </c>
      <c r="T554" s="283" t="s">
        <v>19285</v>
      </c>
      <c r="U554" s="283" t="s">
        <v>19219</v>
      </c>
      <c r="V554" s="275"/>
      <c r="W554" s="341">
        <v>16272.15</v>
      </c>
      <c r="X554" s="341">
        <v>16272.15</v>
      </c>
      <c r="Y554" s="289">
        <v>0</v>
      </c>
      <c r="Z554" s="289">
        <v>0</v>
      </c>
      <c r="AA554" s="289">
        <v>0</v>
      </c>
      <c r="AB554" s="341">
        <v>16272.15</v>
      </c>
      <c r="AC554" s="283" t="s">
        <v>50</v>
      </c>
      <c r="AD554" s="341">
        <v>8136.08</v>
      </c>
      <c r="AE554" s="341">
        <v>0</v>
      </c>
      <c r="AF554" s="283" t="s">
        <v>27</v>
      </c>
      <c r="AG554" s="341">
        <v>0</v>
      </c>
      <c r="AH554" s="283" t="s">
        <v>2629</v>
      </c>
      <c r="AI554" s="283" t="s">
        <v>2630</v>
      </c>
      <c r="AJ554" s="297"/>
      <c r="AK554" s="283" t="s">
        <v>28</v>
      </c>
      <c r="AL554" s="283" t="s">
        <v>14244</v>
      </c>
      <c r="AM554" s="283" t="s">
        <v>12630</v>
      </c>
      <c r="AN554" s="283" t="s">
        <v>31</v>
      </c>
      <c r="AO554" s="283" t="s">
        <v>2653</v>
      </c>
      <c r="AP554" s="283" t="s">
        <v>32</v>
      </c>
      <c r="AQ554" s="283" t="s">
        <v>77</v>
      </c>
      <c r="AR554" s="283" t="s">
        <v>34</v>
      </c>
      <c r="AS554" s="283" t="s">
        <v>17262</v>
      </c>
      <c r="AT554" s="283" t="s">
        <v>15794</v>
      </c>
      <c r="AU554" s="283" t="s">
        <v>19386</v>
      </c>
      <c r="AV554" s="283" t="s">
        <v>13909</v>
      </c>
      <c r="AW554" s="341">
        <v>0</v>
      </c>
      <c r="AX554" s="283" t="s">
        <v>19422</v>
      </c>
      <c r="AY554" s="283" t="s">
        <v>19537</v>
      </c>
      <c r="AZ554" s="283" t="s">
        <v>19631</v>
      </c>
      <c r="BA554" s="283" t="s">
        <v>36</v>
      </c>
      <c r="BB554" s="341">
        <v>16272.15</v>
      </c>
      <c r="BC554" s="283" t="s">
        <v>19537</v>
      </c>
      <c r="BD554" s="283" t="s">
        <v>19386</v>
      </c>
      <c r="BE554" s="322">
        <f t="shared" si="81"/>
        <v>1350</v>
      </c>
      <c r="BF554" s="323">
        <f t="shared" si="82"/>
        <v>45</v>
      </c>
    </row>
    <row r="555" spans="1:58" ht="15.75" customHeight="1" x14ac:dyDescent="0.25">
      <c r="A555" s="275" t="s">
        <v>12916</v>
      </c>
      <c r="B555" s="275">
        <v>82</v>
      </c>
      <c r="C555" s="275" t="s">
        <v>2527</v>
      </c>
      <c r="D555" s="275" t="s">
        <v>2537</v>
      </c>
      <c r="E555" s="275" t="s">
        <v>15057</v>
      </c>
      <c r="F555" s="275" t="s">
        <v>8718</v>
      </c>
      <c r="G555" s="275" t="s">
        <v>8718</v>
      </c>
      <c r="H555" s="275" t="s">
        <v>19732</v>
      </c>
      <c r="I555" s="324">
        <v>42612.44</v>
      </c>
      <c r="J555" s="324">
        <v>40193</v>
      </c>
      <c r="K555" s="289">
        <f t="shared" si="84"/>
        <v>2419.4400000000023</v>
      </c>
      <c r="L555" s="289"/>
      <c r="M555" s="275"/>
      <c r="N555" s="297" t="s">
        <v>7842</v>
      </c>
      <c r="O555" s="283">
        <v>1998236</v>
      </c>
      <c r="P555" s="283" t="s">
        <v>18844</v>
      </c>
      <c r="Q555" s="283" t="s">
        <v>18968</v>
      </c>
      <c r="R555" s="283" t="s">
        <v>2622</v>
      </c>
      <c r="S555" s="283" t="s">
        <v>19089</v>
      </c>
      <c r="T555" s="283" t="s">
        <v>19286</v>
      </c>
      <c r="U555" s="283" t="s">
        <v>19220</v>
      </c>
      <c r="V555" s="275"/>
      <c r="W555" s="341">
        <v>40193</v>
      </c>
      <c r="X555" s="341">
        <v>40193</v>
      </c>
      <c r="Y555" s="289">
        <v>0</v>
      </c>
      <c r="Z555" s="289">
        <v>0</v>
      </c>
      <c r="AA555" s="289">
        <v>0</v>
      </c>
      <c r="AB555" s="341">
        <v>40193</v>
      </c>
      <c r="AC555" s="283" t="s">
        <v>26</v>
      </c>
      <c r="AD555" s="341">
        <v>40193</v>
      </c>
      <c r="AE555" s="341">
        <v>0</v>
      </c>
      <c r="AF555" s="283" t="s">
        <v>27</v>
      </c>
      <c r="AG555" s="341">
        <v>0</v>
      </c>
      <c r="AH555" s="283" t="s">
        <v>2629</v>
      </c>
      <c r="AI555" s="283" t="s">
        <v>2630</v>
      </c>
      <c r="AJ555" s="297"/>
      <c r="AK555" s="283" t="s">
        <v>28</v>
      </c>
      <c r="AL555" s="283" t="s">
        <v>14244</v>
      </c>
      <c r="AM555" s="283" t="s">
        <v>151</v>
      </c>
      <c r="AN555" s="283" t="s">
        <v>45</v>
      </c>
      <c r="AO555" s="283" t="s">
        <v>2634</v>
      </c>
      <c r="AP555" s="283" t="s">
        <v>32</v>
      </c>
      <c r="AQ555" s="283" t="s">
        <v>5460</v>
      </c>
      <c r="AR555" s="283" t="s">
        <v>34</v>
      </c>
      <c r="AS555" s="283" t="s">
        <v>17262</v>
      </c>
      <c r="AT555" s="283" t="s">
        <v>15794</v>
      </c>
      <c r="AU555" s="283" t="s">
        <v>19388</v>
      </c>
      <c r="AV555" s="283" t="s">
        <v>2660</v>
      </c>
      <c r="AW555" s="341">
        <v>0</v>
      </c>
      <c r="AX555" s="283" t="s">
        <v>19423</v>
      </c>
      <c r="AY555" s="283" t="s">
        <v>19538</v>
      </c>
      <c r="AZ555" s="283" t="s">
        <v>19632</v>
      </c>
      <c r="BA555" s="283" t="s">
        <v>36</v>
      </c>
      <c r="BB555" s="341">
        <v>40193</v>
      </c>
      <c r="BC555" s="283" t="s">
        <v>19538</v>
      </c>
      <c r="BD555" s="283" t="s">
        <v>19388</v>
      </c>
      <c r="BE555" s="322">
        <f t="shared" si="81"/>
        <v>246</v>
      </c>
      <c r="BF555" s="323">
        <f t="shared" si="82"/>
        <v>8.1999999999999993</v>
      </c>
    </row>
    <row r="556" spans="1:58" ht="15.75" customHeight="1" x14ac:dyDescent="0.25">
      <c r="A556" s="275" t="s">
        <v>12916</v>
      </c>
      <c r="B556" s="275">
        <v>82</v>
      </c>
      <c r="C556" s="275" t="s">
        <v>2527</v>
      </c>
      <c r="D556" s="275" t="s">
        <v>16242</v>
      </c>
      <c r="E556" s="275" t="s">
        <v>8717</v>
      </c>
      <c r="F556" s="275" t="s">
        <v>15053</v>
      </c>
      <c r="G556" s="275" t="s">
        <v>8975</v>
      </c>
      <c r="H556" s="275" t="s">
        <v>19732</v>
      </c>
      <c r="I556" s="324">
        <v>45000</v>
      </c>
      <c r="J556" s="324">
        <v>30000</v>
      </c>
      <c r="K556" s="289">
        <f t="shared" si="84"/>
        <v>15000</v>
      </c>
      <c r="L556" s="289"/>
      <c r="M556" s="275"/>
      <c r="N556" s="297" t="s">
        <v>7842</v>
      </c>
      <c r="O556" s="283">
        <v>1562959</v>
      </c>
      <c r="P556" s="283" t="s">
        <v>18845</v>
      </c>
      <c r="Q556" s="283" t="s">
        <v>18969</v>
      </c>
      <c r="R556" s="283" t="s">
        <v>2622</v>
      </c>
      <c r="S556" s="283" t="s">
        <v>19090</v>
      </c>
      <c r="T556" s="283" t="s">
        <v>19287</v>
      </c>
      <c r="U556" s="283" t="s">
        <v>19221</v>
      </c>
      <c r="V556" s="275"/>
      <c r="W556" s="341">
        <v>45000</v>
      </c>
      <c r="X556" s="341">
        <v>45000</v>
      </c>
      <c r="Y556" s="289">
        <v>0</v>
      </c>
      <c r="Z556" s="289">
        <v>0</v>
      </c>
      <c r="AA556" s="289">
        <v>0</v>
      </c>
      <c r="AB556" s="341">
        <v>35719.67</v>
      </c>
      <c r="AC556" s="283" t="s">
        <v>26</v>
      </c>
      <c r="AD556" s="341">
        <v>35719.67</v>
      </c>
      <c r="AE556" s="341">
        <v>0</v>
      </c>
      <c r="AF556" s="283" t="s">
        <v>27</v>
      </c>
      <c r="AG556" s="341">
        <v>0</v>
      </c>
      <c r="AH556" s="283" t="s">
        <v>2629</v>
      </c>
      <c r="AI556" s="283" t="s">
        <v>2625</v>
      </c>
      <c r="AJ556" s="283" t="s">
        <v>2626</v>
      </c>
      <c r="AK556" s="283" t="s">
        <v>28</v>
      </c>
      <c r="AL556" s="283" t="s">
        <v>135</v>
      </c>
      <c r="AM556" s="283" t="s">
        <v>12630</v>
      </c>
      <c r="AN556" s="283" t="s">
        <v>45</v>
      </c>
      <c r="AO556" s="283" t="s">
        <v>2634</v>
      </c>
      <c r="AP556" s="283" t="s">
        <v>32</v>
      </c>
      <c r="AQ556" s="283" t="s">
        <v>19380</v>
      </c>
      <c r="AR556" s="283" t="s">
        <v>663</v>
      </c>
      <c r="AS556" s="283" t="s">
        <v>142</v>
      </c>
      <c r="AT556" s="283" t="s">
        <v>15794</v>
      </c>
      <c r="AU556" s="283" t="s">
        <v>19384</v>
      </c>
      <c r="AV556" s="283" t="s">
        <v>2637</v>
      </c>
      <c r="AW556" s="341">
        <v>0</v>
      </c>
      <c r="AX556" s="283" t="s">
        <v>19424</v>
      </c>
      <c r="AY556" s="283" t="s">
        <v>13498</v>
      </c>
      <c r="AZ556" s="283" t="s">
        <v>19633</v>
      </c>
      <c r="BA556" s="283" t="s">
        <v>36</v>
      </c>
      <c r="BB556" s="341">
        <v>45000</v>
      </c>
      <c r="BC556" s="283" t="s">
        <v>13498</v>
      </c>
      <c r="BD556" s="283" t="s">
        <v>19384</v>
      </c>
      <c r="BE556" s="322">
        <f t="shared" si="81"/>
        <v>977</v>
      </c>
      <c r="BF556" s="323">
        <f t="shared" si="82"/>
        <v>32.56666666666667</v>
      </c>
    </row>
    <row r="557" spans="1:58" ht="15.75" customHeight="1" x14ac:dyDescent="0.25">
      <c r="A557" s="275" t="s">
        <v>12916</v>
      </c>
      <c r="B557" s="275">
        <v>93</v>
      </c>
      <c r="C557" s="275" t="s">
        <v>2527</v>
      </c>
      <c r="D557" s="275" t="s">
        <v>2545</v>
      </c>
      <c r="E557" s="275" t="s">
        <v>10541</v>
      </c>
      <c r="F557" s="275" t="s">
        <v>15053</v>
      </c>
      <c r="G557" s="275" t="s">
        <v>15558</v>
      </c>
      <c r="H557" s="275" t="s">
        <v>19732</v>
      </c>
      <c r="I557" s="324">
        <v>14934.34</v>
      </c>
      <c r="J557" s="324">
        <v>14000</v>
      </c>
      <c r="K557" s="289">
        <f t="shared" si="84"/>
        <v>934.34000000000015</v>
      </c>
      <c r="L557" s="289"/>
      <c r="M557" s="275"/>
      <c r="N557" s="297" t="s">
        <v>9686</v>
      </c>
      <c r="O557" s="283">
        <v>1344036</v>
      </c>
      <c r="P557" s="283" t="s">
        <v>18846</v>
      </c>
      <c r="Q557" s="283" t="s">
        <v>18970</v>
      </c>
      <c r="R557" s="283" t="s">
        <v>2622</v>
      </c>
      <c r="S557" s="283" t="s">
        <v>19091</v>
      </c>
      <c r="T557" s="283" t="s">
        <v>19288</v>
      </c>
      <c r="U557" s="283" t="s">
        <v>16997</v>
      </c>
      <c r="V557" s="275"/>
      <c r="W557" s="341">
        <v>68010.42</v>
      </c>
      <c r="X557" s="341">
        <v>68010.42</v>
      </c>
      <c r="Y557" s="289">
        <v>0</v>
      </c>
      <c r="Z557" s="289">
        <v>0</v>
      </c>
      <c r="AA557" s="289">
        <v>0</v>
      </c>
      <c r="AB557" s="341">
        <v>7593.53</v>
      </c>
      <c r="AC557" s="283" t="s">
        <v>26</v>
      </c>
      <c r="AD557" s="341">
        <v>7593.53</v>
      </c>
      <c r="AE557" s="341">
        <v>0</v>
      </c>
      <c r="AF557" s="283" t="s">
        <v>50</v>
      </c>
      <c r="AG557" s="341">
        <v>0</v>
      </c>
      <c r="AH557" s="283" t="s">
        <v>2629</v>
      </c>
      <c r="AI557" s="283" t="s">
        <v>2630</v>
      </c>
      <c r="AJ557" s="297"/>
      <c r="AK557" s="283" t="s">
        <v>28</v>
      </c>
      <c r="AL557" s="283" t="s">
        <v>135</v>
      </c>
      <c r="AM557" s="283" t="s">
        <v>12630</v>
      </c>
      <c r="AN557" s="283" t="s">
        <v>45</v>
      </c>
      <c r="AO557" s="283" t="s">
        <v>2634</v>
      </c>
      <c r="AP557" s="283" t="s">
        <v>32</v>
      </c>
      <c r="AQ557" s="283" t="s">
        <v>241</v>
      </c>
      <c r="AR557" s="283" t="s">
        <v>40</v>
      </c>
      <c r="AS557" s="283" t="s">
        <v>41</v>
      </c>
      <c r="AT557" s="283" t="s">
        <v>15794</v>
      </c>
      <c r="AU557" s="283" t="s">
        <v>19384</v>
      </c>
      <c r="AV557" s="283" t="s">
        <v>2637</v>
      </c>
      <c r="AW557" s="341">
        <v>0</v>
      </c>
      <c r="AX557" s="283" t="s">
        <v>19425</v>
      </c>
      <c r="AY557" s="283" t="s">
        <v>12913</v>
      </c>
      <c r="AZ557" s="283" t="s">
        <v>19634</v>
      </c>
      <c r="BA557" s="283" t="s">
        <v>36</v>
      </c>
      <c r="BB557" s="341">
        <v>68010.42</v>
      </c>
      <c r="BC557" s="283" t="s">
        <v>12913</v>
      </c>
      <c r="BD557" s="283" t="s">
        <v>19384</v>
      </c>
      <c r="BE557" s="322">
        <f t="shared" si="81"/>
        <v>1501</v>
      </c>
      <c r="BF557" s="323">
        <f t="shared" si="82"/>
        <v>50.033333333333331</v>
      </c>
    </row>
    <row r="558" spans="1:58" ht="15.75" customHeight="1" x14ac:dyDescent="0.25">
      <c r="A558" s="275" t="s">
        <v>12916</v>
      </c>
      <c r="B558" s="275">
        <v>93</v>
      </c>
      <c r="C558" s="275" t="s">
        <v>2527</v>
      </c>
      <c r="D558" s="275" t="s">
        <v>2529</v>
      </c>
      <c r="E558" s="275" t="s">
        <v>10541</v>
      </c>
      <c r="F558" s="275" t="s">
        <v>15053</v>
      </c>
      <c r="G558" s="275" t="s">
        <v>8711</v>
      </c>
      <c r="H558" s="275" t="s">
        <v>2510</v>
      </c>
      <c r="I558" s="324">
        <v>94276.479999999996</v>
      </c>
      <c r="J558" s="324">
        <v>0</v>
      </c>
      <c r="K558" s="289">
        <f t="shared" si="84"/>
        <v>94276.479999999996</v>
      </c>
      <c r="L558" s="289"/>
      <c r="M558" s="275"/>
      <c r="N558" s="297" t="s">
        <v>7842</v>
      </c>
      <c r="O558" s="283">
        <v>1653559</v>
      </c>
      <c r="P558" s="283" t="s">
        <v>18847</v>
      </c>
      <c r="Q558" s="283" t="s">
        <v>18971</v>
      </c>
      <c r="R558" s="283" t="s">
        <v>2622</v>
      </c>
      <c r="S558" s="283" t="s">
        <v>19092</v>
      </c>
      <c r="T558" s="283" t="s">
        <v>19289</v>
      </c>
      <c r="U558" s="283" t="s">
        <v>13805</v>
      </c>
      <c r="V558" s="275"/>
      <c r="W558" s="341">
        <v>60000</v>
      </c>
      <c r="X558" s="341">
        <v>60000</v>
      </c>
      <c r="Y558" s="289">
        <v>0</v>
      </c>
      <c r="Z558" s="289">
        <v>0</v>
      </c>
      <c r="AA558" s="289">
        <v>0</v>
      </c>
      <c r="AB558" s="341">
        <v>60000</v>
      </c>
      <c r="AC558" s="283" t="s">
        <v>50</v>
      </c>
      <c r="AD558" s="341">
        <v>30000</v>
      </c>
      <c r="AE558" s="341">
        <v>0</v>
      </c>
      <c r="AF558" s="283" t="s">
        <v>27</v>
      </c>
      <c r="AG558" s="341">
        <v>0</v>
      </c>
      <c r="AH558" s="283" t="s">
        <v>2629</v>
      </c>
      <c r="AI558" s="283" t="s">
        <v>2630</v>
      </c>
      <c r="AJ558" s="297"/>
      <c r="AK558" s="283" t="s">
        <v>28</v>
      </c>
      <c r="AL558" s="283" t="s">
        <v>135</v>
      </c>
      <c r="AM558" s="283" t="s">
        <v>12630</v>
      </c>
      <c r="AN558" s="283" t="s">
        <v>45</v>
      </c>
      <c r="AO558" s="283" t="s">
        <v>2632</v>
      </c>
      <c r="AP558" s="283" t="s">
        <v>131</v>
      </c>
      <c r="AQ558" s="283" t="s">
        <v>6251</v>
      </c>
      <c r="AR558" s="283" t="s">
        <v>53</v>
      </c>
      <c r="AS558" s="283" t="s">
        <v>17262</v>
      </c>
      <c r="AT558" s="283" t="s">
        <v>15794</v>
      </c>
      <c r="AU558" s="283" t="s">
        <v>19386</v>
      </c>
      <c r="AV558" s="283" t="s">
        <v>13534</v>
      </c>
      <c r="AW558" s="341">
        <v>0</v>
      </c>
      <c r="AX558" s="283" t="s">
        <v>19426</v>
      </c>
      <c r="AY558" s="283" t="s">
        <v>19539</v>
      </c>
      <c r="AZ558" s="283" t="s">
        <v>19635</v>
      </c>
      <c r="BA558" s="283" t="s">
        <v>36</v>
      </c>
      <c r="BB558" s="341">
        <v>60000</v>
      </c>
      <c r="BC558" s="283" t="s">
        <v>19539</v>
      </c>
      <c r="BD558" s="283" t="s">
        <v>19386</v>
      </c>
      <c r="BE558" s="322">
        <f t="shared" si="81"/>
        <v>806</v>
      </c>
      <c r="BF558" s="323">
        <f t="shared" si="82"/>
        <v>26.866666666666667</v>
      </c>
    </row>
    <row r="559" spans="1:58" ht="15.75" customHeight="1" x14ac:dyDescent="0.25">
      <c r="A559" s="275" t="s">
        <v>12916</v>
      </c>
      <c r="B559" s="275">
        <v>82</v>
      </c>
      <c r="C559" s="275" t="s">
        <v>2527</v>
      </c>
      <c r="D559" s="275" t="s">
        <v>15549</v>
      </c>
      <c r="E559" s="275" t="s">
        <v>8744</v>
      </c>
      <c r="F559" s="275" t="s">
        <v>8718</v>
      </c>
      <c r="G559" s="275" t="s">
        <v>8718</v>
      </c>
      <c r="H559" s="275" t="s">
        <v>2510</v>
      </c>
      <c r="I559" s="324">
        <v>103160.84</v>
      </c>
      <c r="J559" s="324">
        <v>0</v>
      </c>
      <c r="K559" s="289">
        <f t="shared" si="84"/>
        <v>103160.84</v>
      </c>
      <c r="L559" s="289"/>
      <c r="M559" s="275"/>
      <c r="N559" s="297" t="s">
        <v>9686</v>
      </c>
      <c r="O559" s="283">
        <v>575672</v>
      </c>
      <c r="P559" s="283" t="s">
        <v>18848</v>
      </c>
      <c r="Q559" s="283" t="s">
        <v>18972</v>
      </c>
      <c r="R559" s="283" t="s">
        <v>2622</v>
      </c>
      <c r="S559" s="283" t="s">
        <v>19093</v>
      </c>
      <c r="T559" s="283" t="s">
        <v>19290</v>
      </c>
      <c r="U559" s="283" t="s">
        <v>19222</v>
      </c>
      <c r="V559" s="275"/>
      <c r="W559" s="341">
        <v>29384.55</v>
      </c>
      <c r="X559" s="341">
        <v>29384.55</v>
      </c>
      <c r="Y559" s="289">
        <v>0</v>
      </c>
      <c r="Z559" s="289">
        <v>0</v>
      </c>
      <c r="AA559" s="289">
        <v>0</v>
      </c>
      <c r="AB559" s="341">
        <v>29384.55</v>
      </c>
      <c r="AC559" s="283" t="s">
        <v>50</v>
      </c>
      <c r="AD559" s="341">
        <v>14692.28</v>
      </c>
      <c r="AE559" s="341">
        <v>2938.45</v>
      </c>
      <c r="AF559" s="283" t="s">
        <v>27</v>
      </c>
      <c r="AG559" s="341">
        <v>0</v>
      </c>
      <c r="AH559" s="283" t="s">
        <v>2624</v>
      </c>
      <c r="AI559" s="283" t="s">
        <v>2630</v>
      </c>
      <c r="AJ559" s="297"/>
      <c r="AK559" s="283" t="s">
        <v>28</v>
      </c>
      <c r="AL559" s="283" t="s">
        <v>135</v>
      </c>
      <c r="AM559" s="283" t="s">
        <v>91</v>
      </c>
      <c r="AN559" s="283" t="s">
        <v>45</v>
      </c>
      <c r="AO559" s="283" t="s">
        <v>2653</v>
      </c>
      <c r="AP559" s="283" t="s">
        <v>32</v>
      </c>
      <c r="AQ559" s="283" t="s">
        <v>77</v>
      </c>
      <c r="AR559" s="283" t="s">
        <v>34</v>
      </c>
      <c r="AS559" s="283" t="s">
        <v>17262</v>
      </c>
      <c r="AT559" s="283" t="s">
        <v>15794</v>
      </c>
      <c r="AU559" s="283" t="s">
        <v>19386</v>
      </c>
      <c r="AV559" s="283" t="s">
        <v>13534</v>
      </c>
      <c r="AW559" s="341">
        <v>0</v>
      </c>
      <c r="AX559" s="283" t="s">
        <v>19427</v>
      </c>
      <c r="AY559" s="283" t="s">
        <v>19540</v>
      </c>
      <c r="AZ559" s="283" t="s">
        <v>19636</v>
      </c>
      <c r="BA559" s="283" t="s">
        <v>36</v>
      </c>
      <c r="BB559" s="341">
        <v>29384.55</v>
      </c>
      <c r="BC559" s="283" t="s">
        <v>19540</v>
      </c>
      <c r="BD559" s="283" t="s">
        <v>19386</v>
      </c>
      <c r="BE559" s="322">
        <f t="shared" si="81"/>
        <v>3100</v>
      </c>
      <c r="BF559" s="323">
        <f t="shared" si="82"/>
        <v>103.33333333333333</v>
      </c>
    </row>
    <row r="560" spans="1:58" ht="15.75" customHeight="1" x14ac:dyDescent="0.25">
      <c r="A560" s="275" t="s">
        <v>12916</v>
      </c>
      <c r="B560" s="275">
        <v>82</v>
      </c>
      <c r="C560" s="275" t="s">
        <v>2527</v>
      </c>
      <c r="D560" s="275" t="s">
        <v>2543</v>
      </c>
      <c r="E560" s="275" t="s">
        <v>8744</v>
      </c>
      <c r="F560" s="275" t="s">
        <v>15053</v>
      </c>
      <c r="G560" s="275" t="s">
        <v>8975</v>
      </c>
      <c r="H560" s="275" t="s">
        <v>2510</v>
      </c>
      <c r="I560" s="324">
        <v>5271</v>
      </c>
      <c r="J560" s="324">
        <v>0</v>
      </c>
      <c r="K560" s="289">
        <f t="shared" si="84"/>
        <v>5271</v>
      </c>
      <c r="L560" s="289"/>
      <c r="M560" s="275"/>
      <c r="N560" s="297" t="s">
        <v>7842</v>
      </c>
      <c r="O560" s="283">
        <v>1426215</v>
      </c>
      <c r="P560" s="283" t="s">
        <v>18849</v>
      </c>
      <c r="Q560" s="283" t="s">
        <v>18973</v>
      </c>
      <c r="R560" s="283" t="s">
        <v>2622</v>
      </c>
      <c r="S560" s="283" t="s">
        <v>19094</v>
      </c>
      <c r="T560" s="283" t="s">
        <v>19291</v>
      </c>
      <c r="U560" s="283" t="s">
        <v>19223</v>
      </c>
      <c r="V560" s="275"/>
      <c r="W560" s="341">
        <v>3000</v>
      </c>
      <c r="X560" s="341">
        <v>3000</v>
      </c>
      <c r="Y560" s="289">
        <v>0</v>
      </c>
      <c r="Z560" s="289">
        <v>0</v>
      </c>
      <c r="AA560" s="289">
        <v>0</v>
      </c>
      <c r="AB560" s="341">
        <v>3000</v>
      </c>
      <c r="AC560" s="283" t="s">
        <v>50</v>
      </c>
      <c r="AD560" s="341">
        <v>1500</v>
      </c>
      <c r="AE560" s="341">
        <v>0</v>
      </c>
      <c r="AF560" s="283" t="s">
        <v>27</v>
      </c>
      <c r="AG560" s="341">
        <v>0</v>
      </c>
      <c r="AH560" s="283" t="s">
        <v>2629</v>
      </c>
      <c r="AI560" s="283" t="s">
        <v>2630</v>
      </c>
      <c r="AJ560" s="297"/>
      <c r="AK560" s="283" t="s">
        <v>28</v>
      </c>
      <c r="AL560" s="283" t="s">
        <v>135</v>
      </c>
      <c r="AM560" s="283" t="s">
        <v>12630</v>
      </c>
      <c r="AN560" s="283" t="s">
        <v>45</v>
      </c>
      <c r="AO560" s="283" t="s">
        <v>2632</v>
      </c>
      <c r="AP560" s="283" t="s">
        <v>139</v>
      </c>
      <c r="AQ560" s="283" t="s">
        <v>19381</v>
      </c>
      <c r="AR560" s="283" t="s">
        <v>132</v>
      </c>
      <c r="AS560" s="283" t="s">
        <v>142</v>
      </c>
      <c r="AT560" s="283" t="s">
        <v>15794</v>
      </c>
      <c r="AU560" s="283" t="s">
        <v>19386</v>
      </c>
      <c r="AV560" s="283" t="s">
        <v>13916</v>
      </c>
      <c r="AW560" s="341">
        <v>0</v>
      </c>
      <c r="AX560" s="283" t="s">
        <v>19428</v>
      </c>
      <c r="AY560" s="283" t="s">
        <v>19541</v>
      </c>
      <c r="AZ560" s="283" t="s">
        <v>19637</v>
      </c>
      <c r="BA560" s="283" t="s">
        <v>36</v>
      </c>
      <c r="BB560" s="341">
        <v>3000</v>
      </c>
      <c r="BC560" s="283" t="s">
        <v>19541</v>
      </c>
      <c r="BD560" s="283" t="s">
        <v>19386</v>
      </c>
      <c r="BE560" s="322">
        <f t="shared" si="81"/>
        <v>1281</v>
      </c>
      <c r="BF560" s="323">
        <f t="shared" si="82"/>
        <v>42.7</v>
      </c>
    </row>
    <row r="561" spans="1:58" ht="15.75" customHeight="1" x14ac:dyDescent="0.25">
      <c r="A561" s="275" t="s">
        <v>12916</v>
      </c>
      <c r="B561" s="275">
        <v>82</v>
      </c>
      <c r="C561" s="275" t="s">
        <v>2527</v>
      </c>
      <c r="D561" s="275" t="s">
        <v>11357</v>
      </c>
      <c r="E561" s="275" t="s">
        <v>8717</v>
      </c>
      <c r="F561" s="275" t="s">
        <v>15053</v>
      </c>
      <c r="G561" s="275" t="s">
        <v>8975</v>
      </c>
      <c r="H561" s="275" t="s">
        <v>19732</v>
      </c>
      <c r="I561" s="324">
        <v>33241.46</v>
      </c>
      <c r="J561" s="324">
        <v>28000</v>
      </c>
      <c r="K561" s="289">
        <f t="shared" si="84"/>
        <v>5241.4599999999991</v>
      </c>
      <c r="L561" s="289"/>
      <c r="M561" s="275"/>
      <c r="N561" s="297" t="s">
        <v>7842</v>
      </c>
      <c r="O561" s="283">
        <v>1695113</v>
      </c>
      <c r="P561" s="283" t="s">
        <v>18850</v>
      </c>
      <c r="Q561" s="283" t="s">
        <v>18974</v>
      </c>
      <c r="R561" s="283" t="s">
        <v>2622</v>
      </c>
      <c r="S561" s="283" t="s">
        <v>19095</v>
      </c>
      <c r="T561" s="283" t="s">
        <v>19292</v>
      </c>
      <c r="U561" s="283" t="s">
        <v>19224</v>
      </c>
      <c r="V561" s="275"/>
      <c r="W561" s="341">
        <v>60000</v>
      </c>
      <c r="X561" s="341">
        <v>60000</v>
      </c>
      <c r="Y561" s="289">
        <v>0</v>
      </c>
      <c r="Z561" s="289">
        <v>0</v>
      </c>
      <c r="AA561" s="289">
        <v>0</v>
      </c>
      <c r="AB561" s="341">
        <v>21000</v>
      </c>
      <c r="AC561" s="283" t="s">
        <v>26</v>
      </c>
      <c r="AD561" s="341">
        <v>21000</v>
      </c>
      <c r="AE561" s="341">
        <v>0</v>
      </c>
      <c r="AF561" s="283" t="s">
        <v>27</v>
      </c>
      <c r="AG561" s="341">
        <v>0</v>
      </c>
      <c r="AH561" s="283" t="s">
        <v>2629</v>
      </c>
      <c r="AI561" s="283" t="s">
        <v>2630</v>
      </c>
      <c r="AJ561" s="297"/>
      <c r="AK561" s="283" t="s">
        <v>28</v>
      </c>
      <c r="AL561" s="283" t="s">
        <v>135</v>
      </c>
      <c r="AM561" s="283" t="s">
        <v>12630</v>
      </c>
      <c r="AN561" s="283" t="s">
        <v>45</v>
      </c>
      <c r="AO561" s="283" t="s">
        <v>2634</v>
      </c>
      <c r="AP561" s="283" t="s">
        <v>32</v>
      </c>
      <c r="AQ561" s="283" t="s">
        <v>264</v>
      </c>
      <c r="AR561" s="283" t="s">
        <v>123</v>
      </c>
      <c r="AS561" s="283" t="s">
        <v>185</v>
      </c>
      <c r="AT561" s="283" t="s">
        <v>15794</v>
      </c>
      <c r="AU561" s="283" t="s">
        <v>19387</v>
      </c>
      <c r="AV561" s="283" t="s">
        <v>2637</v>
      </c>
      <c r="AW561" s="341">
        <v>0</v>
      </c>
      <c r="AX561" s="283" t="s">
        <v>19429</v>
      </c>
      <c r="AY561" s="283" t="s">
        <v>19542</v>
      </c>
      <c r="AZ561" s="283" t="s">
        <v>19638</v>
      </c>
      <c r="BA561" s="283" t="s">
        <v>36</v>
      </c>
      <c r="BB561" s="341">
        <v>60000</v>
      </c>
      <c r="BC561" s="283" t="s">
        <v>19542</v>
      </c>
      <c r="BD561" s="283" t="s">
        <v>19387</v>
      </c>
      <c r="BE561" s="322">
        <f t="shared" si="81"/>
        <v>736</v>
      </c>
      <c r="BF561" s="323">
        <f t="shared" si="82"/>
        <v>24.533333333333335</v>
      </c>
    </row>
    <row r="562" spans="1:58" ht="15.75" customHeight="1" x14ac:dyDescent="0.25">
      <c r="A562" s="275" t="s">
        <v>12916</v>
      </c>
      <c r="B562" s="275">
        <v>82</v>
      </c>
      <c r="C562" s="275" t="s">
        <v>2527</v>
      </c>
      <c r="D562" s="275" t="s">
        <v>17699</v>
      </c>
      <c r="E562" s="275" t="s">
        <v>8717</v>
      </c>
      <c r="F562" s="275" t="s">
        <v>8718</v>
      </c>
      <c r="G562" s="275" t="s">
        <v>8718</v>
      </c>
      <c r="H562" s="275" t="s">
        <v>19732</v>
      </c>
      <c r="I562" s="324">
        <v>150378.5</v>
      </c>
      <c r="J562" s="324">
        <v>100000</v>
      </c>
      <c r="K562" s="289">
        <f t="shared" si="84"/>
        <v>50378.5</v>
      </c>
      <c r="L562" s="289"/>
      <c r="M562" s="275"/>
      <c r="N562" s="297" t="s">
        <v>9686</v>
      </c>
      <c r="O562" s="283">
        <v>492968</v>
      </c>
      <c r="P562" s="283" t="s">
        <v>18851</v>
      </c>
      <c r="Q562" s="283" t="s">
        <v>18975</v>
      </c>
      <c r="R562" s="283" t="s">
        <v>2622</v>
      </c>
      <c r="S562" s="283" t="s">
        <v>19096</v>
      </c>
      <c r="T562" s="283" t="s">
        <v>19293</v>
      </c>
      <c r="U562" s="283" t="s">
        <v>19225</v>
      </c>
      <c r="V562" s="275"/>
      <c r="W562" s="341">
        <v>37500</v>
      </c>
      <c r="X562" s="341">
        <v>50000</v>
      </c>
      <c r="Y562" s="289">
        <v>0</v>
      </c>
      <c r="Z562" s="289">
        <v>0</v>
      </c>
      <c r="AA562" s="289">
        <v>0</v>
      </c>
      <c r="AB562" s="341">
        <v>37500</v>
      </c>
      <c r="AC562" s="283" t="s">
        <v>26</v>
      </c>
      <c r="AD562" s="341">
        <v>37500</v>
      </c>
      <c r="AE562" s="341">
        <v>3750</v>
      </c>
      <c r="AF562" s="283" t="s">
        <v>27</v>
      </c>
      <c r="AG562" s="341">
        <v>0</v>
      </c>
      <c r="AH562" s="283" t="s">
        <v>2624</v>
      </c>
      <c r="AI562" s="283" t="s">
        <v>2630</v>
      </c>
      <c r="AJ562" s="297"/>
      <c r="AK562" s="283" t="s">
        <v>28</v>
      </c>
      <c r="AL562" s="283" t="s">
        <v>135</v>
      </c>
      <c r="AM562" s="283" t="s">
        <v>61</v>
      </c>
      <c r="AN562" s="283" t="s">
        <v>45</v>
      </c>
      <c r="AO562" s="283" t="s">
        <v>2641</v>
      </c>
      <c r="AP562" s="283" t="s">
        <v>32</v>
      </c>
      <c r="AQ562" s="283" t="s">
        <v>78</v>
      </c>
      <c r="AR562" s="283" t="s">
        <v>40</v>
      </c>
      <c r="AS562" s="283" t="s">
        <v>41</v>
      </c>
      <c r="AT562" s="283" t="s">
        <v>15794</v>
      </c>
      <c r="AU562" s="283" t="s">
        <v>19387</v>
      </c>
      <c r="AV562" s="283" t="s">
        <v>2637</v>
      </c>
      <c r="AW562" s="341">
        <v>0</v>
      </c>
      <c r="AX562" s="283" t="s">
        <v>19430</v>
      </c>
      <c r="AY562" s="283" t="s">
        <v>19543</v>
      </c>
      <c r="AZ562" s="283" t="s">
        <v>19639</v>
      </c>
      <c r="BA562" s="283" t="s">
        <v>36</v>
      </c>
      <c r="BB562" s="341">
        <v>37500</v>
      </c>
      <c r="BC562" s="283" t="s">
        <v>19543</v>
      </c>
      <c r="BD562" s="283" t="s">
        <v>19387</v>
      </c>
      <c r="BE562" s="322">
        <f t="shared" si="81"/>
        <v>3475</v>
      </c>
      <c r="BF562" s="323">
        <f t="shared" si="82"/>
        <v>115.83333333333333</v>
      </c>
    </row>
    <row r="563" spans="1:58" ht="15.75" customHeight="1" x14ac:dyDescent="0.25">
      <c r="A563" s="275" t="s">
        <v>12916</v>
      </c>
      <c r="B563" s="275">
        <v>82</v>
      </c>
      <c r="C563" s="275" t="s">
        <v>2527</v>
      </c>
      <c r="D563" s="275" t="s">
        <v>2537</v>
      </c>
      <c r="E563" s="275" t="s">
        <v>8717</v>
      </c>
      <c r="F563" s="275" t="s">
        <v>15053</v>
      </c>
      <c r="G563" s="275" t="s">
        <v>8711</v>
      </c>
      <c r="H563" s="275" t="s">
        <v>57</v>
      </c>
      <c r="I563" s="324">
        <v>176186.06</v>
      </c>
      <c r="J563" s="324">
        <v>176186.06</v>
      </c>
      <c r="K563" s="289">
        <f t="shared" si="84"/>
        <v>0</v>
      </c>
      <c r="L563" s="289"/>
      <c r="M563" s="275"/>
      <c r="N563" s="297" t="s">
        <v>7842</v>
      </c>
      <c r="O563" s="283">
        <v>1494202</v>
      </c>
      <c r="P563" s="283" t="s">
        <v>18852</v>
      </c>
      <c r="Q563" s="283" t="s">
        <v>18976</v>
      </c>
      <c r="R563" s="283" t="s">
        <v>2622</v>
      </c>
      <c r="S563" s="283" t="s">
        <v>19097</v>
      </c>
      <c r="T563" s="283" t="s">
        <v>19294</v>
      </c>
      <c r="U563" s="283" t="s">
        <v>19226</v>
      </c>
      <c r="V563" s="275"/>
      <c r="W563" s="341">
        <v>122110</v>
      </c>
      <c r="X563" s="341">
        <v>122110</v>
      </c>
      <c r="Y563" s="289">
        <v>0</v>
      </c>
      <c r="Z563" s="289">
        <v>0</v>
      </c>
      <c r="AA563" s="289">
        <v>0</v>
      </c>
      <c r="AB563" s="341">
        <v>122110</v>
      </c>
      <c r="AC563" s="283" t="s">
        <v>26</v>
      </c>
      <c r="AD563" s="341">
        <v>122110</v>
      </c>
      <c r="AE563" s="341">
        <v>0</v>
      </c>
      <c r="AF563" s="283" t="s">
        <v>27</v>
      </c>
      <c r="AG563" s="341">
        <v>0</v>
      </c>
      <c r="AH563" s="283" t="s">
        <v>2629</v>
      </c>
      <c r="AI563" s="283" t="s">
        <v>2625</v>
      </c>
      <c r="AJ563" s="283" t="s">
        <v>2626</v>
      </c>
      <c r="AK563" s="283" t="s">
        <v>28</v>
      </c>
      <c r="AL563" s="283" t="s">
        <v>135</v>
      </c>
      <c r="AM563" s="283" t="s">
        <v>12630</v>
      </c>
      <c r="AN563" s="283" t="s">
        <v>127</v>
      </c>
      <c r="AO563" s="283" t="s">
        <v>10270</v>
      </c>
      <c r="AP563" s="283" t="s">
        <v>32</v>
      </c>
      <c r="AQ563" s="283" t="s">
        <v>54</v>
      </c>
      <c r="AR563" s="283" t="s">
        <v>55</v>
      </c>
      <c r="AS563" s="283" t="s">
        <v>17262</v>
      </c>
      <c r="AT563" s="283" t="s">
        <v>15794</v>
      </c>
      <c r="AU563" s="283" t="s">
        <v>19387</v>
      </c>
      <c r="AV563" s="283" t="s">
        <v>13910</v>
      </c>
      <c r="AW563" s="341">
        <v>0</v>
      </c>
      <c r="AX563" s="283" t="s">
        <v>19431</v>
      </c>
      <c r="AY563" s="283" t="s">
        <v>10523</v>
      </c>
      <c r="AZ563" s="283" t="s">
        <v>19640</v>
      </c>
      <c r="BA563" s="283" t="s">
        <v>36</v>
      </c>
      <c r="BB563" s="341">
        <v>122110</v>
      </c>
      <c r="BC563" s="283" t="s">
        <v>10523</v>
      </c>
      <c r="BD563" s="283" t="s">
        <v>19387</v>
      </c>
      <c r="BE563" s="322">
        <f t="shared" si="81"/>
        <v>1130</v>
      </c>
      <c r="BF563" s="323">
        <f t="shared" si="82"/>
        <v>37.666666666666664</v>
      </c>
    </row>
    <row r="564" spans="1:58" ht="15.75" customHeight="1" x14ac:dyDescent="0.25">
      <c r="A564" s="275" t="s">
        <v>12916</v>
      </c>
      <c r="B564" s="275">
        <v>93</v>
      </c>
      <c r="C564" s="275" t="s">
        <v>2527</v>
      </c>
      <c r="D564" s="275" t="s">
        <v>2530</v>
      </c>
      <c r="E564" s="275" t="s">
        <v>10541</v>
      </c>
      <c r="F564" s="275" t="s">
        <v>15053</v>
      </c>
      <c r="G564" s="275" t="s">
        <v>15558</v>
      </c>
      <c r="H564" s="275" t="s">
        <v>19732</v>
      </c>
      <c r="I564" s="324">
        <v>130350.21</v>
      </c>
      <c r="J564" s="324">
        <v>121000</v>
      </c>
      <c r="K564" s="289">
        <f t="shared" si="84"/>
        <v>9350.2100000000064</v>
      </c>
      <c r="L564" s="289"/>
      <c r="M564" s="275"/>
      <c r="N564" s="297" t="s">
        <v>7842</v>
      </c>
      <c r="O564" s="283">
        <v>1725097</v>
      </c>
      <c r="P564" s="283" t="s">
        <v>18853</v>
      </c>
      <c r="Q564" s="283" t="s">
        <v>18977</v>
      </c>
      <c r="R564" s="283" t="s">
        <v>2622</v>
      </c>
      <c r="S564" s="283" t="s">
        <v>19098</v>
      </c>
      <c r="T564" s="283" t="s">
        <v>19295</v>
      </c>
      <c r="U564" s="283" t="s">
        <v>19227</v>
      </c>
      <c r="V564" s="275"/>
      <c r="W564" s="341">
        <v>74577</v>
      </c>
      <c r="X564" s="341">
        <v>74577</v>
      </c>
      <c r="Y564" s="289">
        <v>0</v>
      </c>
      <c r="Z564" s="289">
        <v>0</v>
      </c>
      <c r="AA564" s="289">
        <v>0</v>
      </c>
      <c r="AB564" s="341">
        <v>74577</v>
      </c>
      <c r="AC564" s="283" t="s">
        <v>26</v>
      </c>
      <c r="AD564" s="341">
        <v>74577</v>
      </c>
      <c r="AE564" s="341">
        <v>0</v>
      </c>
      <c r="AF564" s="283" t="s">
        <v>27</v>
      </c>
      <c r="AG564" s="341">
        <v>0</v>
      </c>
      <c r="AH564" s="283" t="s">
        <v>2629</v>
      </c>
      <c r="AI564" s="283" t="s">
        <v>2630</v>
      </c>
      <c r="AJ564" s="297"/>
      <c r="AK564" s="283" t="s">
        <v>28</v>
      </c>
      <c r="AL564" s="283" t="s">
        <v>135</v>
      </c>
      <c r="AM564" s="283" t="s">
        <v>12630</v>
      </c>
      <c r="AN564" s="283" t="s">
        <v>31</v>
      </c>
      <c r="AO564" s="283" t="s">
        <v>2634</v>
      </c>
      <c r="AP564" s="283" t="s">
        <v>32</v>
      </c>
      <c r="AQ564" s="283" t="s">
        <v>285</v>
      </c>
      <c r="AR564" s="283" t="s">
        <v>34</v>
      </c>
      <c r="AS564" s="283" t="s">
        <v>17262</v>
      </c>
      <c r="AT564" s="283" t="s">
        <v>15794</v>
      </c>
      <c r="AU564" s="283" t="s">
        <v>19385</v>
      </c>
      <c r="AV564" s="283" t="s">
        <v>2637</v>
      </c>
      <c r="AW564" s="341">
        <v>0</v>
      </c>
      <c r="AX564" s="283" t="s">
        <v>19432</v>
      </c>
      <c r="AY564" s="283" t="s">
        <v>18498</v>
      </c>
      <c r="AZ564" s="283" t="s">
        <v>19641</v>
      </c>
      <c r="BA564" s="283" t="s">
        <v>36</v>
      </c>
      <c r="BB564" s="341">
        <v>74577</v>
      </c>
      <c r="BC564" s="283" t="s">
        <v>18498</v>
      </c>
      <c r="BD564" s="283" t="s">
        <v>19385</v>
      </c>
      <c r="BE564" s="322">
        <f t="shared" si="81"/>
        <v>675</v>
      </c>
      <c r="BF564" s="323">
        <f t="shared" si="82"/>
        <v>22.5</v>
      </c>
    </row>
    <row r="565" spans="1:58" ht="15.75" customHeight="1" x14ac:dyDescent="0.25">
      <c r="A565" s="275" t="s">
        <v>12916</v>
      </c>
      <c r="B565" s="275">
        <v>93</v>
      </c>
      <c r="C565" s="275" t="s">
        <v>2527</v>
      </c>
      <c r="D565" s="275" t="s">
        <v>19723</v>
      </c>
      <c r="E565" s="275" t="s">
        <v>8717</v>
      </c>
      <c r="F565" s="275" t="s">
        <v>15064</v>
      </c>
      <c r="G565" s="275" t="s">
        <v>13987</v>
      </c>
      <c r="H565" s="275" t="s">
        <v>57</v>
      </c>
      <c r="I565" s="324">
        <v>67896.56</v>
      </c>
      <c r="J565" s="324">
        <v>67896.56</v>
      </c>
      <c r="K565" s="289">
        <f t="shared" si="84"/>
        <v>0</v>
      </c>
      <c r="L565" s="289"/>
      <c r="M565" s="275"/>
      <c r="N565" s="297" t="s">
        <v>7842</v>
      </c>
      <c r="O565" s="283">
        <v>1790486</v>
      </c>
      <c r="P565" s="283" t="s">
        <v>18854</v>
      </c>
      <c r="Q565" s="283" t="s">
        <v>18978</v>
      </c>
      <c r="R565" s="283" t="s">
        <v>2622</v>
      </c>
      <c r="S565" s="283" t="s">
        <v>19099</v>
      </c>
      <c r="T565" s="283" t="s">
        <v>19296</v>
      </c>
      <c r="U565" s="283" t="s">
        <v>16458</v>
      </c>
      <c r="V565" s="275"/>
      <c r="W565" s="341">
        <v>147200</v>
      </c>
      <c r="X565" s="341">
        <v>160000</v>
      </c>
      <c r="Y565" s="289">
        <v>0</v>
      </c>
      <c r="Z565" s="289">
        <v>0</v>
      </c>
      <c r="AA565" s="289">
        <v>0</v>
      </c>
      <c r="AB565" s="341">
        <v>51200</v>
      </c>
      <c r="AC565" s="283" t="s">
        <v>26</v>
      </c>
      <c r="AD565" s="341">
        <v>51200</v>
      </c>
      <c r="AE565" s="341">
        <v>0</v>
      </c>
      <c r="AF565" s="283" t="s">
        <v>27</v>
      </c>
      <c r="AG565" s="341">
        <v>0</v>
      </c>
      <c r="AH565" s="283" t="s">
        <v>2629</v>
      </c>
      <c r="AI565" s="283" t="s">
        <v>2630</v>
      </c>
      <c r="AJ565" s="297"/>
      <c r="AK565" s="283" t="s">
        <v>28</v>
      </c>
      <c r="AL565" s="283" t="s">
        <v>135</v>
      </c>
      <c r="AM565" s="283" t="s">
        <v>12630</v>
      </c>
      <c r="AN565" s="283" t="s">
        <v>31</v>
      </c>
      <c r="AO565" s="283" t="s">
        <v>19376</v>
      </c>
      <c r="AP565" s="283" t="s">
        <v>32</v>
      </c>
      <c r="AQ565" s="283" t="s">
        <v>100</v>
      </c>
      <c r="AR565" s="283" t="s">
        <v>101</v>
      </c>
      <c r="AS565" s="283" t="s">
        <v>10384</v>
      </c>
      <c r="AT565" s="283" t="s">
        <v>15794</v>
      </c>
      <c r="AU565" s="283" t="s">
        <v>19385</v>
      </c>
      <c r="AV565" s="283" t="s">
        <v>13915</v>
      </c>
      <c r="AW565" s="341">
        <v>0</v>
      </c>
      <c r="AX565" s="283" t="s">
        <v>19433</v>
      </c>
      <c r="AY565" s="283" t="s">
        <v>17155</v>
      </c>
      <c r="AZ565" s="283" t="s">
        <v>19642</v>
      </c>
      <c r="BA565" s="283" t="s">
        <v>36</v>
      </c>
      <c r="BB565" s="341">
        <v>147200</v>
      </c>
      <c r="BC565" s="283" t="s">
        <v>17155</v>
      </c>
      <c r="BD565" s="283" t="s">
        <v>19385</v>
      </c>
      <c r="BE565" s="322">
        <f t="shared" si="81"/>
        <v>554</v>
      </c>
      <c r="BF565" s="323">
        <f t="shared" si="82"/>
        <v>18.466666666666665</v>
      </c>
    </row>
    <row r="566" spans="1:58" ht="15.75" customHeight="1" x14ac:dyDescent="0.25">
      <c r="A566" s="275" t="s">
        <v>12916</v>
      </c>
      <c r="B566" s="275">
        <v>82</v>
      </c>
      <c r="C566" s="275" t="s">
        <v>2527</v>
      </c>
      <c r="D566" s="275" t="s">
        <v>19724</v>
      </c>
      <c r="E566" s="275" t="s">
        <v>8717</v>
      </c>
      <c r="F566" s="275" t="s">
        <v>15064</v>
      </c>
      <c r="G566" s="275" t="s">
        <v>13987</v>
      </c>
      <c r="H566" s="275" t="s">
        <v>19732</v>
      </c>
      <c r="I566" s="324">
        <v>5950.26</v>
      </c>
      <c r="J566" s="324">
        <v>3500</v>
      </c>
      <c r="K566" s="289">
        <f t="shared" si="84"/>
        <v>2450.2600000000002</v>
      </c>
      <c r="L566" s="289"/>
      <c r="M566" s="275"/>
      <c r="N566" s="297" t="s">
        <v>7842</v>
      </c>
      <c r="O566" s="283">
        <v>1690892</v>
      </c>
      <c r="P566" s="283" t="s">
        <v>18855</v>
      </c>
      <c r="Q566" s="283" t="s">
        <v>4329</v>
      </c>
      <c r="R566" s="283" t="s">
        <v>2622</v>
      </c>
      <c r="S566" s="283" t="s">
        <v>703</v>
      </c>
      <c r="T566" s="283" t="s">
        <v>19297</v>
      </c>
      <c r="U566" s="283" t="s">
        <v>19228</v>
      </c>
      <c r="V566" s="275"/>
      <c r="W566" s="341">
        <v>26250</v>
      </c>
      <c r="X566" s="341">
        <v>35000</v>
      </c>
      <c r="Y566" s="289">
        <v>0</v>
      </c>
      <c r="Z566" s="289">
        <v>0</v>
      </c>
      <c r="AA566" s="289">
        <v>0</v>
      </c>
      <c r="AB566" s="341">
        <v>3500</v>
      </c>
      <c r="AC566" s="283" t="s">
        <v>26</v>
      </c>
      <c r="AD566" s="341">
        <v>3500</v>
      </c>
      <c r="AE566" s="341">
        <v>0</v>
      </c>
      <c r="AF566" s="283" t="s">
        <v>27</v>
      </c>
      <c r="AG566" s="341">
        <v>0</v>
      </c>
      <c r="AH566" s="283" t="s">
        <v>2629</v>
      </c>
      <c r="AI566" s="283" t="s">
        <v>2630</v>
      </c>
      <c r="AJ566" s="297"/>
      <c r="AK566" s="283" t="s">
        <v>28</v>
      </c>
      <c r="AL566" s="283" t="s">
        <v>135</v>
      </c>
      <c r="AM566" s="283" t="s">
        <v>12630</v>
      </c>
      <c r="AN566" s="283" t="s">
        <v>45</v>
      </c>
      <c r="AO566" s="283" t="s">
        <v>2636</v>
      </c>
      <c r="AP566" s="283" t="s">
        <v>32</v>
      </c>
      <c r="AQ566" s="283" t="s">
        <v>77</v>
      </c>
      <c r="AR566" s="283" t="s">
        <v>34</v>
      </c>
      <c r="AS566" s="283" t="s">
        <v>17262</v>
      </c>
      <c r="AT566" s="283" t="s">
        <v>15794</v>
      </c>
      <c r="AU566" s="283" t="s">
        <v>19388</v>
      </c>
      <c r="AV566" s="283" t="s">
        <v>2660</v>
      </c>
      <c r="AW566" s="341">
        <v>0</v>
      </c>
      <c r="AX566" s="283" t="s">
        <v>19434</v>
      </c>
      <c r="AY566" s="283" t="s">
        <v>17167</v>
      </c>
      <c r="AZ566" s="283" t="s">
        <v>19643</v>
      </c>
      <c r="BA566" s="283" t="s">
        <v>36</v>
      </c>
      <c r="BB566" s="341">
        <v>26250</v>
      </c>
      <c r="BC566" s="283" t="s">
        <v>17167</v>
      </c>
      <c r="BD566" s="283" t="s">
        <v>19388</v>
      </c>
      <c r="BE566" s="322">
        <f t="shared" si="81"/>
        <v>737</v>
      </c>
      <c r="BF566" s="323">
        <f t="shared" si="82"/>
        <v>24.566666666666666</v>
      </c>
    </row>
    <row r="567" spans="1:58" ht="15.75" customHeight="1" x14ac:dyDescent="0.25">
      <c r="A567" s="275" t="s">
        <v>12916</v>
      </c>
      <c r="B567" s="275">
        <v>93</v>
      </c>
      <c r="C567" s="275" t="s">
        <v>2527</v>
      </c>
      <c r="D567" s="275" t="s">
        <v>2577</v>
      </c>
      <c r="E567" s="275" t="s">
        <v>8744</v>
      </c>
      <c r="F567" s="275" t="s">
        <v>15053</v>
      </c>
      <c r="G567" s="275" t="s">
        <v>8975</v>
      </c>
      <c r="H567" s="275" t="s">
        <v>19732</v>
      </c>
      <c r="I567" s="324">
        <v>52023.01</v>
      </c>
      <c r="J567" s="324">
        <v>40000</v>
      </c>
      <c r="K567" s="289">
        <f t="shared" si="84"/>
        <v>12023.010000000002</v>
      </c>
      <c r="L567" s="289"/>
      <c r="M567" s="275"/>
      <c r="N567" s="297" t="s">
        <v>7842</v>
      </c>
      <c r="O567" s="283">
        <v>1674206</v>
      </c>
      <c r="P567" s="283" t="s">
        <v>18856</v>
      </c>
      <c r="Q567" s="283" t="s">
        <v>18979</v>
      </c>
      <c r="R567" s="283" t="s">
        <v>2622</v>
      </c>
      <c r="S567" s="283" t="s">
        <v>19100</v>
      </c>
      <c r="T567" s="283" t="s">
        <v>19298</v>
      </c>
      <c r="U567" s="283" t="s">
        <v>19229</v>
      </c>
      <c r="V567" s="275"/>
      <c r="W567" s="341">
        <v>35953</v>
      </c>
      <c r="X567" s="341">
        <v>35953</v>
      </c>
      <c r="Y567" s="289">
        <v>0</v>
      </c>
      <c r="Z567" s="289">
        <v>0</v>
      </c>
      <c r="AA567" s="289">
        <v>0</v>
      </c>
      <c r="AB567" s="341">
        <v>35953</v>
      </c>
      <c r="AC567" s="283" t="s">
        <v>26</v>
      </c>
      <c r="AD567" s="341">
        <v>35953</v>
      </c>
      <c r="AE567" s="341">
        <v>0</v>
      </c>
      <c r="AF567" s="283" t="s">
        <v>27</v>
      </c>
      <c r="AG567" s="341">
        <v>0</v>
      </c>
      <c r="AH567" s="283" t="s">
        <v>2629</v>
      </c>
      <c r="AI567" s="283" t="s">
        <v>2630</v>
      </c>
      <c r="AJ567" s="297"/>
      <c r="AK567" s="283" t="s">
        <v>28</v>
      </c>
      <c r="AL567" s="283" t="s">
        <v>135</v>
      </c>
      <c r="AM567" s="283" t="s">
        <v>12630</v>
      </c>
      <c r="AN567" s="283" t="s">
        <v>45</v>
      </c>
      <c r="AO567" s="283" t="s">
        <v>2632</v>
      </c>
      <c r="AP567" s="283" t="s">
        <v>131</v>
      </c>
      <c r="AQ567" s="283" t="s">
        <v>6603</v>
      </c>
      <c r="AR567" s="283" t="s">
        <v>34</v>
      </c>
      <c r="AS567" s="283" t="s">
        <v>17262</v>
      </c>
      <c r="AT567" s="283" t="s">
        <v>15794</v>
      </c>
      <c r="AU567" s="283" t="s">
        <v>19388</v>
      </c>
      <c r="AV567" s="283" t="s">
        <v>2637</v>
      </c>
      <c r="AW567" s="341">
        <v>0</v>
      </c>
      <c r="AX567" s="283" t="s">
        <v>19435</v>
      </c>
      <c r="AY567" s="283" t="s">
        <v>19544</v>
      </c>
      <c r="AZ567" s="283" t="s">
        <v>19644</v>
      </c>
      <c r="BA567" s="283" t="s">
        <v>36</v>
      </c>
      <c r="BB567" s="341">
        <v>35953</v>
      </c>
      <c r="BC567" s="283" t="s">
        <v>19544</v>
      </c>
      <c r="BD567" s="283" t="s">
        <v>19388</v>
      </c>
      <c r="BE567" s="322">
        <f t="shared" si="81"/>
        <v>779</v>
      </c>
      <c r="BF567" s="323">
        <f t="shared" si="82"/>
        <v>25.966666666666665</v>
      </c>
    </row>
    <row r="568" spans="1:58" ht="15.75" customHeight="1" x14ac:dyDescent="0.25">
      <c r="A568" s="275" t="s">
        <v>12916</v>
      </c>
      <c r="B568" s="275">
        <v>1</v>
      </c>
      <c r="C568" s="275" t="s">
        <v>2527</v>
      </c>
      <c r="D568" s="275" t="s">
        <v>19737</v>
      </c>
      <c r="E568" s="275" t="s">
        <v>15057</v>
      </c>
      <c r="F568" s="275" t="s">
        <v>15053</v>
      </c>
      <c r="G568" s="275" t="s">
        <v>15058</v>
      </c>
      <c r="H568" s="275" t="s">
        <v>19732</v>
      </c>
      <c r="I568" s="324">
        <v>250634.34</v>
      </c>
      <c r="J568" s="324">
        <v>200000</v>
      </c>
      <c r="K568" s="289">
        <f t="shared" si="84"/>
        <v>50634.34</v>
      </c>
      <c r="L568" s="289"/>
      <c r="M568" s="275"/>
      <c r="N568" s="297" t="s">
        <v>7842</v>
      </c>
      <c r="O568" s="283">
        <v>1740093</v>
      </c>
      <c r="P568" s="283" t="s">
        <v>18857</v>
      </c>
      <c r="Q568" s="283" t="s">
        <v>18980</v>
      </c>
      <c r="R568" s="283" t="s">
        <v>2622</v>
      </c>
      <c r="S568" s="283" t="s">
        <v>19101</v>
      </c>
      <c r="T568" s="283" t="s">
        <v>19299</v>
      </c>
      <c r="U568" s="283" t="s">
        <v>15701</v>
      </c>
      <c r="V568" s="275"/>
      <c r="W568" s="341">
        <v>161193.35999999999</v>
      </c>
      <c r="X568" s="341">
        <v>161193.35999999999</v>
      </c>
      <c r="Y568" s="289">
        <v>0</v>
      </c>
      <c r="Z568" s="289">
        <v>0</v>
      </c>
      <c r="AA568" s="289">
        <v>0</v>
      </c>
      <c r="AB568" s="341">
        <v>161193.35999999999</v>
      </c>
      <c r="AC568" s="283" t="s">
        <v>26</v>
      </c>
      <c r="AD568" s="341">
        <v>161193.35999999999</v>
      </c>
      <c r="AE568" s="341">
        <v>0</v>
      </c>
      <c r="AF568" s="283" t="s">
        <v>27</v>
      </c>
      <c r="AG568" s="341">
        <v>0</v>
      </c>
      <c r="AH568" s="283" t="s">
        <v>2629</v>
      </c>
      <c r="AI568" s="283" t="s">
        <v>2630</v>
      </c>
      <c r="AJ568" s="297"/>
      <c r="AK568" s="283" t="s">
        <v>28</v>
      </c>
      <c r="AL568" s="283" t="s">
        <v>135</v>
      </c>
      <c r="AM568" s="283" t="s">
        <v>12630</v>
      </c>
      <c r="AN568" s="283" t="s">
        <v>31</v>
      </c>
      <c r="AO568" s="283" t="s">
        <v>2653</v>
      </c>
      <c r="AP568" s="283" t="s">
        <v>32</v>
      </c>
      <c r="AQ568" s="283" t="s">
        <v>339</v>
      </c>
      <c r="AR568" s="283" t="s">
        <v>123</v>
      </c>
      <c r="AS568" s="283" t="s">
        <v>185</v>
      </c>
      <c r="AT568" s="283" t="s">
        <v>15794</v>
      </c>
      <c r="AU568" s="283" t="s">
        <v>19388</v>
      </c>
      <c r="AV568" s="283" t="s">
        <v>2643</v>
      </c>
      <c r="AW568" s="341">
        <v>0</v>
      </c>
      <c r="AX568" s="283" t="s">
        <v>19436</v>
      </c>
      <c r="AY568" s="283" t="s">
        <v>16461</v>
      </c>
      <c r="AZ568" s="283" t="s">
        <v>19645</v>
      </c>
      <c r="BA568" s="283" t="s">
        <v>600</v>
      </c>
      <c r="BB568" s="341">
        <v>161193.35999999999</v>
      </c>
      <c r="BC568" s="283" t="s">
        <v>16461</v>
      </c>
      <c r="BD568" s="283" t="s">
        <v>19388</v>
      </c>
      <c r="BE568" s="322">
        <f t="shared" si="81"/>
        <v>663</v>
      </c>
      <c r="BF568" s="323">
        <f t="shared" si="82"/>
        <v>22.1</v>
      </c>
    </row>
    <row r="569" spans="1:58" ht="15.75" customHeight="1" x14ac:dyDescent="0.25">
      <c r="A569" s="275" t="s">
        <v>12916</v>
      </c>
      <c r="B569" s="275">
        <v>82</v>
      </c>
      <c r="C569" s="275" t="s">
        <v>2527</v>
      </c>
      <c r="D569" s="275" t="s">
        <v>16242</v>
      </c>
      <c r="E569" s="275" t="s">
        <v>8744</v>
      </c>
      <c r="F569" s="275" t="s">
        <v>15053</v>
      </c>
      <c r="G569" s="275" t="s">
        <v>15058</v>
      </c>
      <c r="H569" s="275" t="s">
        <v>19732</v>
      </c>
      <c r="I569" s="289">
        <v>566158.81999999995</v>
      </c>
      <c r="J569" s="324">
        <v>480000</v>
      </c>
      <c r="K569" s="289">
        <f t="shared" si="84"/>
        <v>86158.819999999949</v>
      </c>
      <c r="L569" s="289"/>
      <c r="M569" s="275"/>
      <c r="N569" s="297" t="s">
        <v>7842</v>
      </c>
      <c r="O569" s="283">
        <v>1714058</v>
      </c>
      <c r="P569" s="283" t="s">
        <v>18858</v>
      </c>
      <c r="Q569" s="283" t="s">
        <v>18981</v>
      </c>
      <c r="R569" s="283" t="s">
        <v>2622</v>
      </c>
      <c r="S569" s="283" t="s">
        <v>19102</v>
      </c>
      <c r="T569" s="283" t="s">
        <v>19300</v>
      </c>
      <c r="U569" s="283" t="s">
        <v>19230</v>
      </c>
      <c r="V569" s="275"/>
      <c r="W569" s="341">
        <v>415000</v>
      </c>
      <c r="X569" s="341">
        <v>415000</v>
      </c>
      <c r="Y569" s="289">
        <v>0</v>
      </c>
      <c r="Z569" s="289">
        <v>0</v>
      </c>
      <c r="AA569" s="289">
        <v>0</v>
      </c>
      <c r="AB569" s="341">
        <v>415000</v>
      </c>
      <c r="AC569" s="283" t="s">
        <v>26</v>
      </c>
      <c r="AD569" s="341">
        <v>415000</v>
      </c>
      <c r="AE569" s="341">
        <v>0</v>
      </c>
      <c r="AF569" s="283" t="s">
        <v>27</v>
      </c>
      <c r="AG569" s="341">
        <v>0</v>
      </c>
      <c r="AH569" s="283" t="s">
        <v>2629</v>
      </c>
      <c r="AI569" s="283" t="s">
        <v>2630</v>
      </c>
      <c r="AJ569" s="297"/>
      <c r="AK569" s="283" t="s">
        <v>28</v>
      </c>
      <c r="AL569" s="283" t="s">
        <v>135</v>
      </c>
      <c r="AM569" s="283" t="s">
        <v>12630</v>
      </c>
      <c r="AN569" s="283" t="s">
        <v>45</v>
      </c>
      <c r="AO569" s="283" t="s">
        <v>2641</v>
      </c>
      <c r="AP569" s="283" t="s">
        <v>32</v>
      </c>
      <c r="AQ569" s="283" t="s">
        <v>411</v>
      </c>
      <c r="AR569" s="283" t="s">
        <v>34</v>
      </c>
      <c r="AS569" s="283" t="s">
        <v>17262</v>
      </c>
      <c r="AT569" s="283" t="s">
        <v>15794</v>
      </c>
      <c r="AU569" s="283" t="s">
        <v>19388</v>
      </c>
      <c r="AV569" s="283" t="s">
        <v>2637</v>
      </c>
      <c r="AW569" s="341">
        <v>0</v>
      </c>
      <c r="AX569" s="283" t="s">
        <v>19437</v>
      </c>
      <c r="AY569" s="283" t="s">
        <v>19545</v>
      </c>
      <c r="AZ569" s="283" t="s">
        <v>19646</v>
      </c>
      <c r="BA569" s="283" t="s">
        <v>36</v>
      </c>
      <c r="BB569" s="341">
        <v>415000</v>
      </c>
      <c r="BC569" s="283" t="s">
        <v>19545</v>
      </c>
      <c r="BD569" s="283" t="s">
        <v>19388</v>
      </c>
      <c r="BE569" s="322">
        <f t="shared" si="81"/>
        <v>694</v>
      </c>
      <c r="BF569" s="323">
        <f t="shared" si="82"/>
        <v>23.133333333333333</v>
      </c>
    </row>
    <row r="570" spans="1:58" ht="15.75" customHeight="1" x14ac:dyDescent="0.25">
      <c r="A570" s="275" t="s">
        <v>12916</v>
      </c>
      <c r="B570" s="275">
        <v>93</v>
      </c>
      <c r="C570" s="275" t="s">
        <v>2527</v>
      </c>
      <c r="D570" s="275" t="s">
        <v>2539</v>
      </c>
      <c r="E570" s="275" t="s">
        <v>10541</v>
      </c>
      <c r="F570" s="275" t="s">
        <v>15053</v>
      </c>
      <c r="G570" s="275" t="s">
        <v>15558</v>
      </c>
      <c r="H570" s="275" t="s">
        <v>19732</v>
      </c>
      <c r="I570" s="324">
        <v>58375.63</v>
      </c>
      <c r="J570" s="324">
        <v>51000</v>
      </c>
      <c r="K570" s="289">
        <f t="shared" si="84"/>
        <v>7375.6299999999974</v>
      </c>
      <c r="L570" s="289"/>
      <c r="M570" s="275"/>
      <c r="N570" s="297" t="s">
        <v>7842</v>
      </c>
      <c r="O570" s="283">
        <v>1526304</v>
      </c>
      <c r="P570" s="283" t="s">
        <v>18859</v>
      </c>
      <c r="Q570" s="283" t="s">
        <v>18982</v>
      </c>
      <c r="R570" s="283" t="s">
        <v>2622</v>
      </c>
      <c r="S570" s="283" t="s">
        <v>19103</v>
      </c>
      <c r="T570" s="283" t="s">
        <v>19301</v>
      </c>
      <c r="U570" s="283" t="s">
        <v>14047</v>
      </c>
      <c r="V570" s="275"/>
      <c r="W570" s="341">
        <v>10000</v>
      </c>
      <c r="X570" s="341">
        <v>10000</v>
      </c>
      <c r="Y570" s="289">
        <v>0</v>
      </c>
      <c r="Z570" s="289">
        <v>0</v>
      </c>
      <c r="AA570" s="289">
        <v>0</v>
      </c>
      <c r="AB570" s="341">
        <v>10000</v>
      </c>
      <c r="AC570" s="283" t="s">
        <v>26</v>
      </c>
      <c r="AD570" s="341">
        <v>10000</v>
      </c>
      <c r="AE570" s="341">
        <v>0</v>
      </c>
      <c r="AF570" s="283" t="s">
        <v>27</v>
      </c>
      <c r="AG570" s="341">
        <v>0</v>
      </c>
      <c r="AH570" s="283" t="s">
        <v>2629</v>
      </c>
      <c r="AI570" s="283" t="s">
        <v>2630</v>
      </c>
      <c r="AJ570" s="297"/>
      <c r="AK570" s="283" t="s">
        <v>28</v>
      </c>
      <c r="AL570" s="283" t="s">
        <v>135</v>
      </c>
      <c r="AM570" s="283" t="s">
        <v>12630</v>
      </c>
      <c r="AN570" s="283" t="s">
        <v>45</v>
      </c>
      <c r="AO570" s="283" t="s">
        <v>2641</v>
      </c>
      <c r="AP570" s="283" t="s">
        <v>32</v>
      </c>
      <c r="AQ570" s="283" t="s">
        <v>187</v>
      </c>
      <c r="AR570" s="283" t="s">
        <v>123</v>
      </c>
      <c r="AS570" s="283" t="s">
        <v>185</v>
      </c>
      <c r="AT570" s="283" t="s">
        <v>15794</v>
      </c>
      <c r="AU570" s="283" t="s">
        <v>19388</v>
      </c>
      <c r="AV570" s="283" t="s">
        <v>2637</v>
      </c>
      <c r="AW570" s="341">
        <v>0</v>
      </c>
      <c r="AX570" s="283" t="s">
        <v>19438</v>
      </c>
      <c r="AY570" s="283" t="s">
        <v>17147</v>
      </c>
      <c r="AZ570" s="283" t="s">
        <v>19647</v>
      </c>
      <c r="BA570" s="283" t="s">
        <v>36</v>
      </c>
      <c r="BB570" s="341">
        <v>10000</v>
      </c>
      <c r="BC570" s="283" t="s">
        <v>17147</v>
      </c>
      <c r="BD570" s="283" t="s">
        <v>19388</v>
      </c>
      <c r="BE570" s="322">
        <f t="shared" si="81"/>
        <v>1050</v>
      </c>
      <c r="BF570" s="323">
        <f t="shared" si="82"/>
        <v>35</v>
      </c>
    </row>
    <row r="571" spans="1:58" ht="15.75" customHeight="1" x14ac:dyDescent="0.25">
      <c r="A571" s="275" t="s">
        <v>12916</v>
      </c>
      <c r="B571" s="275">
        <v>82</v>
      </c>
      <c r="C571" s="275" t="s">
        <v>2527</v>
      </c>
      <c r="D571" s="275" t="s">
        <v>15549</v>
      </c>
      <c r="E571" s="275" t="s">
        <v>15057</v>
      </c>
      <c r="F571" s="275" t="s">
        <v>15053</v>
      </c>
      <c r="G571" s="275" t="s">
        <v>15560</v>
      </c>
      <c r="H571" s="275" t="s">
        <v>19732</v>
      </c>
      <c r="I571" s="324">
        <v>426852.6</v>
      </c>
      <c r="J571" s="324">
        <v>400000</v>
      </c>
      <c r="K571" s="289">
        <f t="shared" si="84"/>
        <v>26852.599999999977</v>
      </c>
      <c r="L571" s="289"/>
      <c r="M571" s="275"/>
      <c r="N571" s="297" t="s">
        <v>7842</v>
      </c>
      <c r="O571" s="283">
        <v>1522795</v>
      </c>
      <c r="P571" s="283" t="s">
        <v>18860</v>
      </c>
      <c r="Q571" s="283" t="s">
        <v>18983</v>
      </c>
      <c r="R571" s="283" t="s">
        <v>2622</v>
      </c>
      <c r="S571" s="283" t="s">
        <v>19087</v>
      </c>
      <c r="T571" s="283" t="s">
        <v>19284</v>
      </c>
      <c r="U571" s="283" t="s">
        <v>19218</v>
      </c>
      <c r="V571" s="275"/>
      <c r="W571" s="341">
        <v>149114.04</v>
      </c>
      <c r="X571" s="341">
        <v>149114.04</v>
      </c>
      <c r="Y571" s="289">
        <v>0</v>
      </c>
      <c r="Z571" s="289">
        <v>0</v>
      </c>
      <c r="AA571" s="289">
        <v>0</v>
      </c>
      <c r="AB571" s="341">
        <v>149114.04</v>
      </c>
      <c r="AC571" s="283" t="s">
        <v>26</v>
      </c>
      <c r="AD571" s="341">
        <v>149114.04</v>
      </c>
      <c r="AE571" s="341">
        <v>0</v>
      </c>
      <c r="AF571" s="283" t="s">
        <v>27</v>
      </c>
      <c r="AG571" s="341">
        <v>0</v>
      </c>
      <c r="AH571" s="283" t="s">
        <v>2629</v>
      </c>
      <c r="AI571" s="283" t="s">
        <v>2630</v>
      </c>
      <c r="AJ571" s="297"/>
      <c r="AK571" s="283" t="s">
        <v>28</v>
      </c>
      <c r="AL571" s="283" t="s">
        <v>135</v>
      </c>
      <c r="AM571" s="283" t="s">
        <v>12630</v>
      </c>
      <c r="AN571" s="283" t="s">
        <v>31</v>
      </c>
      <c r="AO571" s="283" t="s">
        <v>2634</v>
      </c>
      <c r="AP571" s="283" t="s">
        <v>32</v>
      </c>
      <c r="AQ571" s="283" t="s">
        <v>19379</v>
      </c>
      <c r="AR571" s="283" t="s">
        <v>40</v>
      </c>
      <c r="AS571" s="283" t="s">
        <v>41</v>
      </c>
      <c r="AT571" s="283" t="s">
        <v>15794</v>
      </c>
      <c r="AU571" s="283" t="s">
        <v>19388</v>
      </c>
      <c r="AV571" s="283" t="s">
        <v>2643</v>
      </c>
      <c r="AW571" s="341">
        <v>0</v>
      </c>
      <c r="AX571" s="283" t="s">
        <v>19439</v>
      </c>
      <c r="AY571" s="283" t="s">
        <v>19546</v>
      </c>
      <c r="AZ571" s="283" t="s">
        <v>19648</v>
      </c>
      <c r="BA571" s="283" t="s">
        <v>36</v>
      </c>
      <c r="BB571" s="341">
        <v>149114.04</v>
      </c>
      <c r="BC571" s="283" t="s">
        <v>19546</v>
      </c>
      <c r="BD571" s="283" t="s">
        <v>19388</v>
      </c>
      <c r="BE571" s="322">
        <f t="shared" si="81"/>
        <v>1057</v>
      </c>
      <c r="BF571" s="323">
        <f t="shared" si="82"/>
        <v>35.233333333333334</v>
      </c>
    </row>
    <row r="572" spans="1:58" ht="15.75" customHeight="1" x14ac:dyDescent="0.25">
      <c r="A572" s="275" t="s">
        <v>12916</v>
      </c>
      <c r="B572" s="275">
        <v>93</v>
      </c>
      <c r="C572" s="275" t="s">
        <v>2527</v>
      </c>
      <c r="D572" s="275" t="s">
        <v>2536</v>
      </c>
      <c r="E572" s="275" t="s">
        <v>15057</v>
      </c>
      <c r="F572" s="275" t="s">
        <v>15053</v>
      </c>
      <c r="G572" s="275" t="s">
        <v>8975</v>
      </c>
      <c r="H572" s="275" t="s">
        <v>19732</v>
      </c>
      <c r="I572" s="324">
        <v>36585.360000000001</v>
      </c>
      <c r="J572" s="324">
        <v>36585.360000000001</v>
      </c>
      <c r="K572" s="289">
        <f t="shared" si="84"/>
        <v>0</v>
      </c>
      <c r="L572" s="289"/>
      <c r="M572" s="275"/>
      <c r="N572" s="297" t="s">
        <v>7842</v>
      </c>
      <c r="O572" s="283">
        <v>1798361</v>
      </c>
      <c r="P572" s="283" t="s">
        <v>18861</v>
      </c>
      <c r="Q572" s="283" t="s">
        <v>18984</v>
      </c>
      <c r="R572" s="283" t="s">
        <v>2622</v>
      </c>
      <c r="S572" s="283" t="s">
        <v>19104</v>
      </c>
      <c r="T572" s="283" t="s">
        <v>19302</v>
      </c>
      <c r="U572" s="283" t="s">
        <v>19231</v>
      </c>
      <c r="V572" s="275"/>
      <c r="W572" s="341">
        <v>36585.360000000001</v>
      </c>
      <c r="X572" s="341">
        <v>6000000</v>
      </c>
      <c r="Y572" s="289">
        <v>0</v>
      </c>
      <c r="Z572" s="289">
        <v>0</v>
      </c>
      <c r="AA572" s="289">
        <v>0</v>
      </c>
      <c r="AB572" s="341">
        <v>36585.360000000001</v>
      </c>
      <c r="AC572" s="283" t="s">
        <v>26</v>
      </c>
      <c r="AD572" s="341">
        <v>36585.360000000001</v>
      </c>
      <c r="AE572" s="341">
        <v>0</v>
      </c>
      <c r="AF572" s="283" t="s">
        <v>27</v>
      </c>
      <c r="AG572" s="341">
        <v>0</v>
      </c>
      <c r="AH572" s="283" t="s">
        <v>2629</v>
      </c>
      <c r="AI572" s="283" t="s">
        <v>2630</v>
      </c>
      <c r="AJ572" s="297"/>
      <c r="AK572" s="283" t="s">
        <v>28</v>
      </c>
      <c r="AL572" s="283" t="s">
        <v>135</v>
      </c>
      <c r="AM572" s="283" t="s">
        <v>12630</v>
      </c>
      <c r="AN572" s="283" t="s">
        <v>31</v>
      </c>
      <c r="AO572" s="283" t="s">
        <v>2636</v>
      </c>
      <c r="AP572" s="283" t="s">
        <v>32</v>
      </c>
      <c r="AQ572" s="283" t="s">
        <v>5787</v>
      </c>
      <c r="AR572" s="283" t="s">
        <v>5788</v>
      </c>
      <c r="AS572" s="283" t="s">
        <v>17262</v>
      </c>
      <c r="AT572" s="283" t="s">
        <v>15794</v>
      </c>
      <c r="AU572" s="283" t="s">
        <v>19388</v>
      </c>
      <c r="AV572" s="283" t="s">
        <v>2660</v>
      </c>
      <c r="AW572" s="341">
        <v>0</v>
      </c>
      <c r="AX572" s="283" t="s">
        <v>19440</v>
      </c>
      <c r="AY572" s="283" t="s">
        <v>19547</v>
      </c>
      <c r="AZ572" s="283" t="s">
        <v>19649</v>
      </c>
      <c r="BA572" s="283" t="s">
        <v>36</v>
      </c>
      <c r="BB572" s="341">
        <v>36585.360000000001</v>
      </c>
      <c r="BC572" s="283" t="s">
        <v>19547</v>
      </c>
      <c r="BD572" s="283" t="s">
        <v>19388</v>
      </c>
      <c r="BE572" s="322">
        <f t="shared" ref="BE572:BE635" si="85">BD572-BC572</f>
        <v>546</v>
      </c>
      <c r="BF572" s="323">
        <f t="shared" ref="BF572:BF635" si="86">BE572/30</f>
        <v>18.2</v>
      </c>
    </row>
    <row r="573" spans="1:58" ht="15.75" customHeight="1" x14ac:dyDescent="0.25">
      <c r="A573" s="275" t="s">
        <v>12916</v>
      </c>
      <c r="B573" s="275">
        <v>82</v>
      </c>
      <c r="C573" s="275" t="s">
        <v>2527</v>
      </c>
      <c r="D573" s="275" t="s">
        <v>16242</v>
      </c>
      <c r="E573" s="275" t="s">
        <v>16678</v>
      </c>
      <c r="F573" s="275" t="s">
        <v>15053</v>
      </c>
      <c r="G573" s="275" t="s">
        <v>8975</v>
      </c>
      <c r="H573" s="275" t="s">
        <v>19732</v>
      </c>
      <c r="I573" s="324">
        <v>4882.99</v>
      </c>
      <c r="J573" s="324">
        <v>3500</v>
      </c>
      <c r="K573" s="289">
        <f t="shared" si="84"/>
        <v>1382.9899999999998</v>
      </c>
      <c r="L573" s="289"/>
      <c r="M573" s="275"/>
      <c r="N573" s="297" t="s">
        <v>7842</v>
      </c>
      <c r="O573" s="283">
        <v>1774816</v>
      </c>
      <c r="P573" s="283" t="s">
        <v>18862</v>
      </c>
      <c r="Q573" s="283" t="s">
        <v>18985</v>
      </c>
      <c r="R573" s="283" t="s">
        <v>2622</v>
      </c>
      <c r="S573" s="283" t="s">
        <v>19105</v>
      </c>
      <c r="T573" s="283" t="s">
        <v>19303</v>
      </c>
      <c r="U573" s="283" t="s">
        <v>19232</v>
      </c>
      <c r="V573" s="275"/>
      <c r="W573" s="341">
        <v>3242</v>
      </c>
      <c r="X573" s="341">
        <v>3242</v>
      </c>
      <c r="Y573" s="289">
        <v>0</v>
      </c>
      <c r="Z573" s="289">
        <v>0</v>
      </c>
      <c r="AA573" s="289">
        <v>0</v>
      </c>
      <c r="AB573" s="341">
        <v>3242</v>
      </c>
      <c r="AC573" s="283" t="s">
        <v>26</v>
      </c>
      <c r="AD573" s="341">
        <v>3242</v>
      </c>
      <c r="AE573" s="341">
        <v>0</v>
      </c>
      <c r="AF573" s="283" t="s">
        <v>27</v>
      </c>
      <c r="AG573" s="341">
        <v>0</v>
      </c>
      <c r="AH573" s="283" t="s">
        <v>2629</v>
      </c>
      <c r="AI573" s="283" t="s">
        <v>2630</v>
      </c>
      <c r="AJ573" s="297"/>
      <c r="AK573" s="283" t="s">
        <v>28</v>
      </c>
      <c r="AL573" s="283" t="s">
        <v>135</v>
      </c>
      <c r="AM573" s="283" t="s">
        <v>12630</v>
      </c>
      <c r="AN573" s="283" t="s">
        <v>31</v>
      </c>
      <c r="AO573" s="283" t="s">
        <v>2641</v>
      </c>
      <c r="AP573" s="283" t="s">
        <v>32</v>
      </c>
      <c r="AQ573" s="283" t="s">
        <v>482</v>
      </c>
      <c r="AR573" s="283" t="s">
        <v>34</v>
      </c>
      <c r="AS573" s="283" t="s">
        <v>17262</v>
      </c>
      <c r="AT573" s="283" t="s">
        <v>15794</v>
      </c>
      <c r="AU573" s="283" t="s">
        <v>19388</v>
      </c>
      <c r="AV573" s="283" t="s">
        <v>2660</v>
      </c>
      <c r="AW573" s="341">
        <v>0</v>
      </c>
      <c r="AX573" s="283" t="s">
        <v>19441</v>
      </c>
      <c r="AY573" s="283" t="s">
        <v>17716</v>
      </c>
      <c r="AZ573" s="283" t="s">
        <v>19650</v>
      </c>
      <c r="BA573" s="283" t="s">
        <v>36</v>
      </c>
      <c r="BB573" s="341">
        <v>3242</v>
      </c>
      <c r="BC573" s="283" t="s">
        <v>17716</v>
      </c>
      <c r="BD573" s="283" t="s">
        <v>19388</v>
      </c>
      <c r="BE573" s="322">
        <f t="shared" si="85"/>
        <v>594</v>
      </c>
      <c r="BF573" s="323">
        <f t="shared" si="86"/>
        <v>19.8</v>
      </c>
    </row>
    <row r="574" spans="1:58" ht="15.75" customHeight="1" x14ac:dyDescent="0.25">
      <c r="A574" s="275" t="s">
        <v>12916</v>
      </c>
      <c r="B574" s="275">
        <v>93</v>
      </c>
      <c r="C574" s="275" t="s">
        <v>2527</v>
      </c>
      <c r="D574" s="275" t="s">
        <v>3628</v>
      </c>
      <c r="E574" s="275" t="s">
        <v>16678</v>
      </c>
      <c r="F574" s="275" t="s">
        <v>15064</v>
      </c>
      <c r="G574" s="275" t="s">
        <v>13987</v>
      </c>
      <c r="H574" s="275" t="s">
        <v>19732</v>
      </c>
      <c r="I574" s="324">
        <v>98289.86</v>
      </c>
      <c r="J574" s="324">
        <v>68000</v>
      </c>
      <c r="K574" s="289">
        <f t="shared" si="84"/>
        <v>30289.86</v>
      </c>
      <c r="L574" s="289"/>
      <c r="M574" s="275"/>
      <c r="N574" s="297" t="s">
        <v>7842</v>
      </c>
      <c r="O574" s="283">
        <v>1847472</v>
      </c>
      <c r="P574" s="283" t="s">
        <v>18863</v>
      </c>
      <c r="Q574" s="283" t="s">
        <v>18986</v>
      </c>
      <c r="R574" s="283" t="s">
        <v>2622</v>
      </c>
      <c r="S574" s="283" t="s">
        <v>19106</v>
      </c>
      <c r="T574" s="283" t="s">
        <v>19304</v>
      </c>
      <c r="U574" s="283" t="s">
        <v>14412</v>
      </c>
      <c r="V574" s="275"/>
      <c r="W574" s="341">
        <v>130590.53</v>
      </c>
      <c r="X574" s="341">
        <v>130590.53</v>
      </c>
      <c r="Y574" s="289">
        <v>0</v>
      </c>
      <c r="Z574" s="289">
        <v>0</v>
      </c>
      <c r="AA574" s="289">
        <v>0</v>
      </c>
      <c r="AB574" s="341">
        <v>65295.77</v>
      </c>
      <c r="AC574" s="283" t="s">
        <v>26</v>
      </c>
      <c r="AD574" s="341">
        <v>65295.77</v>
      </c>
      <c r="AE574" s="341">
        <v>0</v>
      </c>
      <c r="AF574" s="283" t="s">
        <v>27</v>
      </c>
      <c r="AG574" s="341">
        <v>0</v>
      </c>
      <c r="AH574" s="283" t="s">
        <v>2629</v>
      </c>
      <c r="AI574" s="283" t="s">
        <v>2630</v>
      </c>
      <c r="AJ574" s="297"/>
      <c r="AK574" s="283" t="s">
        <v>28</v>
      </c>
      <c r="AL574" s="283" t="s">
        <v>135</v>
      </c>
      <c r="AM574" s="283" t="s">
        <v>12630</v>
      </c>
      <c r="AN574" s="283" t="s">
        <v>31</v>
      </c>
      <c r="AO574" s="283" t="s">
        <v>2747</v>
      </c>
      <c r="AP574" s="283" t="s">
        <v>32</v>
      </c>
      <c r="AQ574" s="283" t="s">
        <v>54</v>
      </c>
      <c r="AR574" s="283" t="s">
        <v>55</v>
      </c>
      <c r="AS574" s="283" t="s">
        <v>17262</v>
      </c>
      <c r="AT574" s="283" t="s">
        <v>15794</v>
      </c>
      <c r="AU574" s="283" t="s">
        <v>19388</v>
      </c>
      <c r="AV574" s="283" t="s">
        <v>2660</v>
      </c>
      <c r="AW574" s="341">
        <v>0</v>
      </c>
      <c r="AX574" s="283" t="s">
        <v>19442</v>
      </c>
      <c r="AY574" s="283" t="s">
        <v>17143</v>
      </c>
      <c r="AZ574" s="283" t="s">
        <v>19651</v>
      </c>
      <c r="BA574" s="283" t="s">
        <v>36</v>
      </c>
      <c r="BB574" s="341">
        <v>130590.53</v>
      </c>
      <c r="BC574" s="283" t="s">
        <v>17143</v>
      </c>
      <c r="BD574" s="283" t="s">
        <v>19388</v>
      </c>
      <c r="BE574" s="322">
        <f t="shared" si="85"/>
        <v>485</v>
      </c>
      <c r="BF574" s="323">
        <f t="shared" si="86"/>
        <v>16.166666666666668</v>
      </c>
    </row>
    <row r="575" spans="1:58" ht="15.75" customHeight="1" x14ac:dyDescent="0.25">
      <c r="A575" s="275" t="s">
        <v>12916</v>
      </c>
      <c r="B575" s="275">
        <v>93</v>
      </c>
      <c r="C575" s="275" t="s">
        <v>2527</v>
      </c>
      <c r="D575" s="275" t="s">
        <v>19725</v>
      </c>
      <c r="E575" s="275" t="s">
        <v>10541</v>
      </c>
      <c r="F575" s="275" t="s">
        <v>15053</v>
      </c>
      <c r="G575" s="275" t="s">
        <v>15558</v>
      </c>
      <c r="H575" s="275" t="s">
        <v>19732</v>
      </c>
      <c r="I575" s="324">
        <v>293841.76</v>
      </c>
      <c r="J575" s="324">
        <v>250000</v>
      </c>
      <c r="K575" s="289">
        <f t="shared" si="84"/>
        <v>43841.760000000009</v>
      </c>
      <c r="L575" s="289"/>
      <c r="M575" s="275"/>
      <c r="N575" s="297" t="s">
        <v>7842</v>
      </c>
      <c r="O575" s="283">
        <v>1492443</v>
      </c>
      <c r="P575" s="283" t="s">
        <v>18864</v>
      </c>
      <c r="Q575" s="283" t="s">
        <v>18987</v>
      </c>
      <c r="R575" s="283" t="s">
        <v>2622</v>
      </c>
      <c r="S575" s="283" t="s">
        <v>19107</v>
      </c>
      <c r="T575" s="283" t="s">
        <v>19305</v>
      </c>
      <c r="U575" s="283" t="s">
        <v>19233</v>
      </c>
      <c r="V575" s="275"/>
      <c r="W575" s="341">
        <v>186874.8</v>
      </c>
      <c r="X575" s="341">
        <v>186874.8</v>
      </c>
      <c r="Y575" s="289">
        <v>0</v>
      </c>
      <c r="Z575" s="289">
        <v>0</v>
      </c>
      <c r="AA575" s="289">
        <v>0</v>
      </c>
      <c r="AB575" s="341">
        <v>186874.8</v>
      </c>
      <c r="AC575" s="283" t="s">
        <v>26</v>
      </c>
      <c r="AD575" s="341">
        <v>186874.8</v>
      </c>
      <c r="AE575" s="341">
        <v>0</v>
      </c>
      <c r="AF575" s="283" t="s">
        <v>27</v>
      </c>
      <c r="AG575" s="341">
        <v>0</v>
      </c>
      <c r="AH575" s="283" t="s">
        <v>2629</v>
      </c>
      <c r="AI575" s="283" t="s">
        <v>2630</v>
      </c>
      <c r="AJ575" s="297"/>
      <c r="AK575" s="283" t="s">
        <v>28</v>
      </c>
      <c r="AL575" s="283" t="s">
        <v>44</v>
      </c>
      <c r="AM575" s="283" t="s">
        <v>443</v>
      </c>
      <c r="AN575" s="283" t="s">
        <v>45</v>
      </c>
      <c r="AO575" s="283" t="s">
        <v>7543</v>
      </c>
      <c r="AP575" s="283" t="s">
        <v>32</v>
      </c>
      <c r="AQ575" s="283" t="s">
        <v>1115</v>
      </c>
      <c r="AR575" s="283" t="s">
        <v>663</v>
      </c>
      <c r="AS575" s="283" t="s">
        <v>142</v>
      </c>
      <c r="AT575" s="283" t="s">
        <v>15794</v>
      </c>
      <c r="AU575" s="283" t="s">
        <v>19384</v>
      </c>
      <c r="AV575" s="283" t="s">
        <v>2637</v>
      </c>
      <c r="AW575" s="341">
        <v>0</v>
      </c>
      <c r="AX575" s="283" t="s">
        <v>19443</v>
      </c>
      <c r="AY575" s="283" t="s">
        <v>18501</v>
      </c>
      <c r="AZ575" s="283" t="s">
        <v>19652</v>
      </c>
      <c r="BA575" s="283" t="s">
        <v>36</v>
      </c>
      <c r="BB575" s="341">
        <v>186874.8</v>
      </c>
      <c r="BC575" s="283" t="s">
        <v>18501</v>
      </c>
      <c r="BD575" s="283" t="s">
        <v>19384</v>
      </c>
      <c r="BE575" s="322">
        <f t="shared" si="85"/>
        <v>1128</v>
      </c>
      <c r="BF575" s="323">
        <f t="shared" si="86"/>
        <v>37.6</v>
      </c>
    </row>
    <row r="576" spans="1:58" ht="15.75" customHeight="1" x14ac:dyDescent="0.25">
      <c r="A576" s="275" t="s">
        <v>12916</v>
      </c>
      <c r="B576" s="275">
        <v>93</v>
      </c>
      <c r="C576" s="275" t="s">
        <v>2527</v>
      </c>
      <c r="D576" s="275" t="s">
        <v>2536</v>
      </c>
      <c r="E576" s="275" t="s">
        <v>15057</v>
      </c>
      <c r="F576" s="275" t="s">
        <v>15064</v>
      </c>
      <c r="G576" s="275" t="s">
        <v>13987</v>
      </c>
      <c r="H576" s="275" t="s">
        <v>19732</v>
      </c>
      <c r="I576" s="324">
        <v>11909.22</v>
      </c>
      <c r="J576" s="324">
        <v>8173.91</v>
      </c>
      <c r="K576" s="289">
        <f t="shared" si="84"/>
        <v>3735.3099999999995</v>
      </c>
      <c r="L576" s="289"/>
      <c r="M576" s="275"/>
      <c r="N576" s="297" t="s">
        <v>7842</v>
      </c>
      <c r="O576" s="283">
        <v>2036578</v>
      </c>
      <c r="P576" s="283" t="s">
        <v>18865</v>
      </c>
      <c r="Q576" s="283" t="s">
        <v>18988</v>
      </c>
      <c r="R576" s="283" t="s">
        <v>2622</v>
      </c>
      <c r="S576" s="283" t="s">
        <v>19108</v>
      </c>
      <c r="T576" s="283" t="s">
        <v>19306</v>
      </c>
      <c r="U576" s="283" t="s">
        <v>19234</v>
      </c>
      <c r="V576" s="275"/>
      <c r="W576" s="341">
        <v>11909.22</v>
      </c>
      <c r="X576" s="341">
        <v>11909.22</v>
      </c>
      <c r="Y576" s="289">
        <v>0</v>
      </c>
      <c r="Z576" s="289">
        <v>0</v>
      </c>
      <c r="AA576" s="289">
        <v>0</v>
      </c>
      <c r="AB576" s="341">
        <v>11909.22</v>
      </c>
      <c r="AC576" s="283" t="s">
        <v>26</v>
      </c>
      <c r="AD576" s="341">
        <v>11909.22</v>
      </c>
      <c r="AE576" s="341">
        <v>0</v>
      </c>
      <c r="AF576" s="283" t="s">
        <v>27</v>
      </c>
      <c r="AG576" s="341">
        <v>0</v>
      </c>
      <c r="AH576" s="283" t="s">
        <v>2629</v>
      </c>
      <c r="AI576" s="283" t="s">
        <v>2630</v>
      </c>
      <c r="AJ576" s="297"/>
      <c r="AK576" s="283" t="s">
        <v>28</v>
      </c>
      <c r="AL576" s="283" t="s">
        <v>44</v>
      </c>
      <c r="AM576" s="283" t="s">
        <v>276</v>
      </c>
      <c r="AN576" s="283" t="s">
        <v>31</v>
      </c>
      <c r="AO576" s="283" t="s">
        <v>2632</v>
      </c>
      <c r="AP576" s="283" t="s">
        <v>139</v>
      </c>
      <c r="AQ576" s="283" t="s">
        <v>3232</v>
      </c>
      <c r="AR576" s="283" t="s">
        <v>227</v>
      </c>
      <c r="AS576" s="283" t="s">
        <v>142</v>
      </c>
      <c r="AT576" s="283" t="s">
        <v>15794</v>
      </c>
      <c r="AU576" s="283" t="s">
        <v>19386</v>
      </c>
      <c r="AV576" s="283" t="s">
        <v>2637</v>
      </c>
      <c r="AW576" s="341">
        <v>0</v>
      </c>
      <c r="AX576" s="283" t="s">
        <v>19444</v>
      </c>
      <c r="AY576" s="283" t="s">
        <v>19548</v>
      </c>
      <c r="AZ576" s="283" t="s">
        <v>19653</v>
      </c>
      <c r="BA576" s="283" t="s">
        <v>36</v>
      </c>
      <c r="BB576" s="341">
        <v>11909.22</v>
      </c>
      <c r="BC576" s="283" t="s">
        <v>19548</v>
      </c>
      <c r="BD576" s="283" t="s">
        <v>19386</v>
      </c>
      <c r="BE576" s="322">
        <f t="shared" si="85"/>
        <v>189</v>
      </c>
      <c r="BF576" s="323">
        <f t="shared" si="86"/>
        <v>6.3</v>
      </c>
    </row>
    <row r="577" spans="1:58" ht="15.75" customHeight="1" x14ac:dyDescent="0.25">
      <c r="A577" s="275" t="s">
        <v>12916</v>
      </c>
      <c r="B577" s="275">
        <v>93</v>
      </c>
      <c r="C577" s="275" t="s">
        <v>2527</v>
      </c>
      <c r="D577" s="275" t="s">
        <v>2530</v>
      </c>
      <c r="E577" s="275" t="s">
        <v>10541</v>
      </c>
      <c r="F577" s="275" t="s">
        <v>15053</v>
      </c>
      <c r="G577" s="275" t="s">
        <v>15558</v>
      </c>
      <c r="H577" s="275" t="s">
        <v>57</v>
      </c>
      <c r="I577" s="324">
        <v>93211.05</v>
      </c>
      <c r="J577" s="324">
        <v>93211.05</v>
      </c>
      <c r="K577" s="289">
        <f t="shared" si="84"/>
        <v>0</v>
      </c>
      <c r="L577" s="289"/>
      <c r="M577" s="275"/>
      <c r="N577" s="297" t="s">
        <v>7842</v>
      </c>
      <c r="O577" s="283">
        <v>1404907</v>
      </c>
      <c r="P577" s="283" t="s">
        <v>18866</v>
      </c>
      <c r="Q577" s="283" t="s">
        <v>18989</v>
      </c>
      <c r="R577" s="283" t="s">
        <v>2622</v>
      </c>
      <c r="S577" s="283" t="s">
        <v>19109</v>
      </c>
      <c r="T577" s="283" t="s">
        <v>19307</v>
      </c>
      <c r="U577" s="283" t="s">
        <v>19235</v>
      </c>
      <c r="V577" s="275"/>
      <c r="W577" s="341">
        <v>50787</v>
      </c>
      <c r="X577" s="341">
        <v>50787</v>
      </c>
      <c r="Y577" s="289">
        <v>0</v>
      </c>
      <c r="Z577" s="289">
        <v>0</v>
      </c>
      <c r="AA577" s="289">
        <v>0</v>
      </c>
      <c r="AB577" s="341">
        <v>50787</v>
      </c>
      <c r="AC577" s="283" t="s">
        <v>26</v>
      </c>
      <c r="AD577" s="341">
        <v>50787</v>
      </c>
      <c r="AE577" s="341">
        <v>0</v>
      </c>
      <c r="AF577" s="283" t="s">
        <v>27</v>
      </c>
      <c r="AG577" s="341">
        <v>0</v>
      </c>
      <c r="AH577" s="283" t="s">
        <v>2629</v>
      </c>
      <c r="AI577" s="283" t="s">
        <v>2630</v>
      </c>
      <c r="AJ577" s="297"/>
      <c r="AK577" s="283" t="s">
        <v>28</v>
      </c>
      <c r="AL577" s="283" t="s">
        <v>44</v>
      </c>
      <c r="AM577" s="283" t="s">
        <v>443</v>
      </c>
      <c r="AN577" s="283" t="s">
        <v>31</v>
      </c>
      <c r="AO577" s="283" t="s">
        <v>2634</v>
      </c>
      <c r="AP577" s="283" t="s">
        <v>32</v>
      </c>
      <c r="AQ577" s="283" t="s">
        <v>7156</v>
      </c>
      <c r="AR577" s="283" t="s">
        <v>34</v>
      </c>
      <c r="AS577" s="283" t="s">
        <v>17262</v>
      </c>
      <c r="AT577" s="283" t="s">
        <v>15794</v>
      </c>
      <c r="AU577" s="283" t="s">
        <v>19385</v>
      </c>
      <c r="AV577" s="283" t="s">
        <v>13915</v>
      </c>
      <c r="AW577" s="341">
        <v>0</v>
      </c>
      <c r="AX577" s="283" t="s">
        <v>19445</v>
      </c>
      <c r="AY577" s="283" t="s">
        <v>19549</v>
      </c>
      <c r="AZ577" s="283" t="s">
        <v>19654</v>
      </c>
      <c r="BA577" s="283" t="s">
        <v>36</v>
      </c>
      <c r="BB577" s="341">
        <v>50787</v>
      </c>
      <c r="BC577" s="283" t="s">
        <v>19549</v>
      </c>
      <c r="BD577" s="283" t="s">
        <v>19385</v>
      </c>
      <c r="BE577" s="322">
        <f t="shared" si="85"/>
        <v>1340</v>
      </c>
      <c r="BF577" s="323">
        <f t="shared" si="86"/>
        <v>44.666666666666664</v>
      </c>
    </row>
    <row r="578" spans="1:58" ht="15.75" customHeight="1" x14ac:dyDescent="0.25">
      <c r="A578" s="275" t="s">
        <v>12916</v>
      </c>
      <c r="B578" s="275">
        <v>93</v>
      </c>
      <c r="C578" s="275" t="s">
        <v>2527</v>
      </c>
      <c r="D578" s="275" t="s">
        <v>2536</v>
      </c>
      <c r="E578" s="275" t="s">
        <v>16678</v>
      </c>
      <c r="F578" s="275" t="s">
        <v>15064</v>
      </c>
      <c r="G578" s="275" t="s">
        <v>13987</v>
      </c>
      <c r="H578" s="275" t="s">
        <v>19732</v>
      </c>
      <c r="I578" s="324">
        <v>9358.9699999999993</v>
      </c>
      <c r="J578" s="324">
        <v>9000</v>
      </c>
      <c r="K578" s="289">
        <f t="shared" si="84"/>
        <v>358.96999999999935</v>
      </c>
      <c r="L578" s="289"/>
      <c r="M578" s="275"/>
      <c r="N578" s="297" t="s">
        <v>7842</v>
      </c>
      <c r="O578" s="283">
        <v>2103190</v>
      </c>
      <c r="P578" s="283" t="s">
        <v>18867</v>
      </c>
      <c r="Q578" s="283" t="s">
        <v>18990</v>
      </c>
      <c r="R578" s="283" t="s">
        <v>2622</v>
      </c>
      <c r="S578" s="283" t="s">
        <v>18337</v>
      </c>
      <c r="T578" s="283" t="s">
        <v>18380</v>
      </c>
      <c r="U578" s="283" t="s">
        <v>18418</v>
      </c>
      <c r="V578" s="275"/>
      <c r="W578" s="341">
        <v>9717.9500000000007</v>
      </c>
      <c r="X578" s="341">
        <v>9717.9500000000007</v>
      </c>
      <c r="Y578" s="289">
        <v>0</v>
      </c>
      <c r="Z578" s="289">
        <v>0</v>
      </c>
      <c r="AA578" s="289">
        <v>0</v>
      </c>
      <c r="AB578" s="341">
        <v>9717.9500000000007</v>
      </c>
      <c r="AC578" s="283" t="s">
        <v>26</v>
      </c>
      <c r="AD578" s="341">
        <v>9717.9500000000007</v>
      </c>
      <c r="AE578" s="341">
        <v>0</v>
      </c>
      <c r="AF578" s="283" t="s">
        <v>50</v>
      </c>
      <c r="AG578" s="341">
        <v>0</v>
      </c>
      <c r="AH578" s="283" t="s">
        <v>2629</v>
      </c>
      <c r="AI578" s="283" t="s">
        <v>2630</v>
      </c>
      <c r="AJ578" s="297"/>
      <c r="AK578" s="283" t="s">
        <v>28</v>
      </c>
      <c r="AL578" s="283" t="s">
        <v>44</v>
      </c>
      <c r="AM578" s="283" t="s">
        <v>91</v>
      </c>
      <c r="AN578" s="283" t="s">
        <v>31</v>
      </c>
      <c r="AO578" s="283" t="s">
        <v>2652</v>
      </c>
      <c r="AP578" s="283" t="s">
        <v>32</v>
      </c>
      <c r="AQ578" s="283" t="s">
        <v>67</v>
      </c>
      <c r="AR578" s="283" t="s">
        <v>34</v>
      </c>
      <c r="AS578" s="283" t="s">
        <v>17262</v>
      </c>
      <c r="AT578" s="283" t="s">
        <v>15794</v>
      </c>
      <c r="AU578" s="283" t="s">
        <v>19388</v>
      </c>
      <c r="AV578" s="283" t="s">
        <v>2660</v>
      </c>
      <c r="AW578" s="341">
        <v>0</v>
      </c>
      <c r="AX578" s="283" t="s">
        <v>19446</v>
      </c>
      <c r="AY578" s="283" t="s">
        <v>19550</v>
      </c>
      <c r="AZ578" s="283" t="s">
        <v>19655</v>
      </c>
      <c r="BA578" s="283" t="s">
        <v>36</v>
      </c>
      <c r="BB578" s="341">
        <v>9717.9500000000007</v>
      </c>
      <c r="BC578" s="283" t="s">
        <v>19550</v>
      </c>
      <c r="BD578" s="283" t="s">
        <v>19388</v>
      </c>
      <c r="BE578" s="322">
        <f t="shared" si="85"/>
        <v>76</v>
      </c>
      <c r="BF578" s="323">
        <f t="shared" si="86"/>
        <v>2.5333333333333332</v>
      </c>
    </row>
    <row r="579" spans="1:58" ht="15.75" customHeight="1" x14ac:dyDescent="0.25">
      <c r="A579" s="275" t="s">
        <v>12916</v>
      </c>
      <c r="B579" s="275">
        <v>93</v>
      </c>
      <c r="C579" s="275" t="s">
        <v>2527</v>
      </c>
      <c r="D579" s="275" t="s">
        <v>19726</v>
      </c>
      <c r="E579" s="275" t="s">
        <v>15569</v>
      </c>
      <c r="F579" s="275" t="s">
        <v>15053</v>
      </c>
      <c r="G579" s="275" t="s">
        <v>18567</v>
      </c>
      <c r="H579" s="275" t="s">
        <v>19732</v>
      </c>
      <c r="I579" s="324">
        <v>59804.17</v>
      </c>
      <c r="J579" s="324">
        <v>59000</v>
      </c>
      <c r="K579" s="289">
        <f t="shared" si="84"/>
        <v>804.16999999999825</v>
      </c>
      <c r="L579" s="289"/>
      <c r="M579" s="275"/>
      <c r="N579" s="297" t="s">
        <v>7842</v>
      </c>
      <c r="O579" s="283">
        <v>1962618</v>
      </c>
      <c r="P579" s="283" t="s">
        <v>18868</v>
      </c>
      <c r="Q579" s="283" t="s">
        <v>18991</v>
      </c>
      <c r="R579" s="283" t="s">
        <v>2622</v>
      </c>
      <c r="S579" s="283" t="s">
        <v>19110</v>
      </c>
      <c r="T579" s="283" t="s">
        <v>19308</v>
      </c>
      <c r="U579" s="283" t="s">
        <v>18739</v>
      </c>
      <c r="V579" s="275"/>
      <c r="W579" s="341">
        <v>53011.73</v>
      </c>
      <c r="X579" s="341">
        <v>53011.73</v>
      </c>
      <c r="Y579" s="289">
        <v>0</v>
      </c>
      <c r="Z579" s="289">
        <v>0</v>
      </c>
      <c r="AA579" s="289">
        <v>0</v>
      </c>
      <c r="AB579" s="341">
        <v>53011.73</v>
      </c>
      <c r="AC579" s="283" t="s">
        <v>26</v>
      </c>
      <c r="AD579" s="341">
        <v>53011.73</v>
      </c>
      <c r="AE579" s="341">
        <v>0</v>
      </c>
      <c r="AF579" s="283" t="s">
        <v>27</v>
      </c>
      <c r="AG579" s="341">
        <v>0</v>
      </c>
      <c r="AH579" s="283" t="s">
        <v>2629</v>
      </c>
      <c r="AI579" s="283" t="s">
        <v>2630</v>
      </c>
      <c r="AJ579" s="297"/>
      <c r="AK579" s="283" t="s">
        <v>28</v>
      </c>
      <c r="AL579" s="283" t="s">
        <v>44</v>
      </c>
      <c r="AM579" s="283" t="s">
        <v>276</v>
      </c>
      <c r="AN579" s="283" t="s">
        <v>31</v>
      </c>
      <c r="AO579" s="283" t="s">
        <v>2653</v>
      </c>
      <c r="AP579" s="283" t="s">
        <v>32</v>
      </c>
      <c r="AQ579" s="283" t="s">
        <v>2735</v>
      </c>
      <c r="AR579" s="283" t="s">
        <v>34</v>
      </c>
      <c r="AS579" s="283" t="s">
        <v>17262</v>
      </c>
      <c r="AT579" s="283" t="s">
        <v>15794</v>
      </c>
      <c r="AU579" s="283" t="s">
        <v>19388</v>
      </c>
      <c r="AV579" s="283" t="s">
        <v>2660</v>
      </c>
      <c r="AW579" s="341">
        <v>0</v>
      </c>
      <c r="AX579" s="283" t="s">
        <v>19447</v>
      </c>
      <c r="AY579" s="283" t="s">
        <v>18130</v>
      </c>
      <c r="AZ579" s="283" t="s">
        <v>19656</v>
      </c>
      <c r="BA579" s="283" t="s">
        <v>36</v>
      </c>
      <c r="BB579" s="341">
        <v>53011.73</v>
      </c>
      <c r="BC579" s="283" t="s">
        <v>18130</v>
      </c>
      <c r="BD579" s="283" t="s">
        <v>19388</v>
      </c>
      <c r="BE579" s="322">
        <f t="shared" si="85"/>
        <v>309</v>
      </c>
      <c r="BF579" s="323">
        <f t="shared" si="86"/>
        <v>10.3</v>
      </c>
    </row>
    <row r="580" spans="1:58" ht="15.75" customHeight="1" x14ac:dyDescent="0.25">
      <c r="A580" s="275" t="s">
        <v>12916</v>
      </c>
      <c r="B580" s="275">
        <v>82</v>
      </c>
      <c r="C580" s="275" t="s">
        <v>2527</v>
      </c>
      <c r="D580" s="275" t="s">
        <v>2537</v>
      </c>
      <c r="E580" s="275" t="s">
        <v>8717</v>
      </c>
      <c r="F580" s="275" t="s">
        <v>15064</v>
      </c>
      <c r="G580" s="275" t="s">
        <v>13987</v>
      </c>
      <c r="H580" s="275" t="s">
        <v>19732</v>
      </c>
      <c r="I580" s="324">
        <v>70000</v>
      </c>
      <c r="J580" s="324">
        <v>34300</v>
      </c>
      <c r="K580" s="289">
        <f t="shared" si="84"/>
        <v>35700</v>
      </c>
      <c r="L580" s="289"/>
      <c r="M580" s="275"/>
      <c r="N580" s="297" t="s">
        <v>7842</v>
      </c>
      <c r="O580" s="283">
        <v>1951289</v>
      </c>
      <c r="P580" s="283" t="s">
        <v>18869</v>
      </c>
      <c r="Q580" s="283" t="s">
        <v>18992</v>
      </c>
      <c r="R580" s="283" t="s">
        <v>2622</v>
      </c>
      <c r="S580" s="283" t="s">
        <v>19111</v>
      </c>
      <c r="T580" s="283" t="s">
        <v>19309</v>
      </c>
      <c r="U580" s="283" t="s">
        <v>19236</v>
      </c>
      <c r="V580" s="275"/>
      <c r="W580" s="341">
        <v>70000</v>
      </c>
      <c r="X580" s="341">
        <v>70000</v>
      </c>
      <c r="Y580" s="289">
        <v>0</v>
      </c>
      <c r="Z580" s="289">
        <v>0</v>
      </c>
      <c r="AA580" s="289">
        <v>0</v>
      </c>
      <c r="AB580" s="341">
        <v>34300</v>
      </c>
      <c r="AC580" s="283" t="s">
        <v>26</v>
      </c>
      <c r="AD580" s="341">
        <v>34300</v>
      </c>
      <c r="AE580" s="341">
        <v>0</v>
      </c>
      <c r="AF580" s="283" t="s">
        <v>27</v>
      </c>
      <c r="AG580" s="341">
        <v>0</v>
      </c>
      <c r="AH580" s="283" t="s">
        <v>2629</v>
      </c>
      <c r="AI580" s="283" t="s">
        <v>2630</v>
      </c>
      <c r="AJ580" s="297"/>
      <c r="AK580" s="283" t="s">
        <v>28</v>
      </c>
      <c r="AL580" s="283" t="s">
        <v>44</v>
      </c>
      <c r="AM580" s="283" t="s">
        <v>276</v>
      </c>
      <c r="AN580" s="283" t="s">
        <v>45</v>
      </c>
      <c r="AO580" s="283" t="s">
        <v>2689</v>
      </c>
      <c r="AP580" s="283" t="s">
        <v>32</v>
      </c>
      <c r="AQ580" s="283" t="s">
        <v>56</v>
      </c>
      <c r="AR580" s="283" t="s">
        <v>53</v>
      </c>
      <c r="AS580" s="283" t="s">
        <v>17262</v>
      </c>
      <c r="AT580" s="283" t="s">
        <v>15794</v>
      </c>
      <c r="AU580" s="283" t="s">
        <v>19388</v>
      </c>
      <c r="AV580" s="283" t="s">
        <v>2660</v>
      </c>
      <c r="AW580" s="341">
        <v>0</v>
      </c>
      <c r="AX580" s="283" t="s">
        <v>19448</v>
      </c>
      <c r="AY580" s="283" t="s">
        <v>19551</v>
      </c>
      <c r="AZ580" s="283" t="s">
        <v>19657</v>
      </c>
      <c r="BA580" s="283" t="s">
        <v>36</v>
      </c>
      <c r="BB580" s="341">
        <v>70000</v>
      </c>
      <c r="BC580" s="283" t="s">
        <v>19551</v>
      </c>
      <c r="BD580" s="283" t="s">
        <v>19388</v>
      </c>
      <c r="BE580" s="322">
        <f t="shared" si="85"/>
        <v>404</v>
      </c>
      <c r="BF580" s="323">
        <f t="shared" si="86"/>
        <v>13.466666666666667</v>
      </c>
    </row>
    <row r="581" spans="1:58" ht="15.75" customHeight="1" x14ac:dyDescent="0.25">
      <c r="A581" s="275" t="s">
        <v>12916</v>
      </c>
      <c r="B581" s="275">
        <v>82</v>
      </c>
      <c r="C581" s="275" t="s">
        <v>2527</v>
      </c>
      <c r="D581" s="275" t="s">
        <v>2537</v>
      </c>
      <c r="E581" s="275" t="s">
        <v>8717</v>
      </c>
      <c r="F581" s="275" t="s">
        <v>15053</v>
      </c>
      <c r="G581" s="275" t="s">
        <v>15065</v>
      </c>
      <c r="H581" s="275" t="s">
        <v>19732</v>
      </c>
      <c r="I581" s="324">
        <v>133952.04999999999</v>
      </c>
      <c r="J581" s="324">
        <v>126000</v>
      </c>
      <c r="K581" s="289">
        <f t="shared" si="84"/>
        <v>7952.0499999999884</v>
      </c>
      <c r="L581" s="289"/>
      <c r="M581" s="275"/>
      <c r="N581" s="297" t="s">
        <v>7842</v>
      </c>
      <c r="O581" s="283">
        <v>1533676</v>
      </c>
      <c r="P581" s="283" t="s">
        <v>18870</v>
      </c>
      <c r="Q581" s="283" t="s">
        <v>18993</v>
      </c>
      <c r="R581" s="283" t="s">
        <v>2622</v>
      </c>
      <c r="S581" s="283" t="s">
        <v>19112</v>
      </c>
      <c r="T581" s="283" t="s">
        <v>19310</v>
      </c>
      <c r="U581" s="283" t="s">
        <v>19237</v>
      </c>
      <c r="V581" s="275"/>
      <c r="W581" s="341">
        <v>72932</v>
      </c>
      <c r="X581" s="341">
        <v>72932</v>
      </c>
      <c r="Y581" s="289">
        <v>0</v>
      </c>
      <c r="Z581" s="289">
        <v>0</v>
      </c>
      <c r="AA581" s="289">
        <v>0</v>
      </c>
      <c r="AB581" s="341">
        <v>72932</v>
      </c>
      <c r="AC581" s="283" t="s">
        <v>26</v>
      </c>
      <c r="AD581" s="341">
        <v>72932</v>
      </c>
      <c r="AE581" s="341">
        <v>0</v>
      </c>
      <c r="AF581" s="283" t="s">
        <v>27</v>
      </c>
      <c r="AG581" s="341">
        <v>0</v>
      </c>
      <c r="AH581" s="283" t="s">
        <v>2629</v>
      </c>
      <c r="AI581" s="283" t="s">
        <v>2630</v>
      </c>
      <c r="AJ581" s="297"/>
      <c r="AK581" s="283" t="s">
        <v>28</v>
      </c>
      <c r="AL581" s="283" t="s">
        <v>44</v>
      </c>
      <c r="AM581" s="283" t="s">
        <v>443</v>
      </c>
      <c r="AN581" s="283" t="s">
        <v>45</v>
      </c>
      <c r="AO581" s="283" t="s">
        <v>2641</v>
      </c>
      <c r="AP581" s="283" t="s">
        <v>32</v>
      </c>
      <c r="AQ581" s="283" t="s">
        <v>458</v>
      </c>
      <c r="AR581" s="283" t="s">
        <v>34</v>
      </c>
      <c r="AS581" s="283" t="s">
        <v>17262</v>
      </c>
      <c r="AT581" s="283" t="s">
        <v>15794</v>
      </c>
      <c r="AU581" s="283" t="s">
        <v>19388</v>
      </c>
      <c r="AV581" s="283" t="s">
        <v>2643</v>
      </c>
      <c r="AW581" s="341">
        <v>0</v>
      </c>
      <c r="AX581" s="283" t="s">
        <v>19449</v>
      </c>
      <c r="AY581" s="283" t="s">
        <v>19552</v>
      </c>
      <c r="AZ581" s="283" t="s">
        <v>19658</v>
      </c>
      <c r="BA581" s="283" t="s">
        <v>36</v>
      </c>
      <c r="BB581" s="341">
        <v>72932</v>
      </c>
      <c r="BC581" s="283" t="s">
        <v>19552</v>
      </c>
      <c r="BD581" s="283" t="s">
        <v>19388</v>
      </c>
      <c r="BE581" s="322">
        <f t="shared" si="85"/>
        <v>1052</v>
      </c>
      <c r="BF581" s="323">
        <f t="shared" si="86"/>
        <v>35.06666666666667</v>
      </c>
    </row>
    <row r="582" spans="1:58" ht="15.75" customHeight="1" x14ac:dyDescent="0.25">
      <c r="A582" s="275" t="s">
        <v>12916</v>
      </c>
      <c r="B582" s="275">
        <v>93</v>
      </c>
      <c r="C582" s="275" t="s">
        <v>2527</v>
      </c>
      <c r="D582" s="275" t="s">
        <v>2540</v>
      </c>
      <c r="E582" s="275" t="s">
        <v>8717</v>
      </c>
      <c r="F582" s="275" t="s">
        <v>15064</v>
      </c>
      <c r="G582" s="275" t="s">
        <v>13987</v>
      </c>
      <c r="H582" s="275" t="s">
        <v>19732</v>
      </c>
      <c r="I582" s="324">
        <v>56249.27</v>
      </c>
      <c r="J582" s="324">
        <v>36628</v>
      </c>
      <c r="K582" s="289">
        <f t="shared" si="84"/>
        <v>19621.269999999997</v>
      </c>
      <c r="L582" s="289"/>
      <c r="M582" s="275"/>
      <c r="N582" s="297" t="s">
        <v>7842</v>
      </c>
      <c r="O582" s="283">
        <v>1510025</v>
      </c>
      <c r="P582" s="283" t="s">
        <v>18871</v>
      </c>
      <c r="Q582" s="283" t="s">
        <v>18994</v>
      </c>
      <c r="R582" s="283" t="s">
        <v>2622</v>
      </c>
      <c r="S582" s="283" t="s">
        <v>19113</v>
      </c>
      <c r="T582" s="283" t="s">
        <v>19311</v>
      </c>
      <c r="U582" s="283" t="s">
        <v>19238</v>
      </c>
      <c r="V582" s="275"/>
      <c r="W582" s="341">
        <v>65100</v>
      </c>
      <c r="X582" s="341">
        <v>70000</v>
      </c>
      <c r="Y582" s="289">
        <v>0</v>
      </c>
      <c r="Z582" s="289">
        <v>0</v>
      </c>
      <c r="AA582" s="289">
        <v>0</v>
      </c>
      <c r="AB582" s="341">
        <v>31850</v>
      </c>
      <c r="AC582" s="283" t="s">
        <v>26</v>
      </c>
      <c r="AD582" s="341">
        <v>31850</v>
      </c>
      <c r="AE582" s="341">
        <v>0</v>
      </c>
      <c r="AF582" s="283" t="s">
        <v>27</v>
      </c>
      <c r="AG582" s="341">
        <v>0</v>
      </c>
      <c r="AH582" s="283" t="s">
        <v>2629</v>
      </c>
      <c r="AI582" s="283" t="s">
        <v>2630</v>
      </c>
      <c r="AJ582" s="297"/>
      <c r="AK582" s="283" t="s">
        <v>28</v>
      </c>
      <c r="AL582" s="283" t="s">
        <v>44</v>
      </c>
      <c r="AM582" s="283" t="s">
        <v>443</v>
      </c>
      <c r="AN582" s="283" t="s">
        <v>45</v>
      </c>
      <c r="AO582" s="283" t="s">
        <v>2636</v>
      </c>
      <c r="AP582" s="283" t="s">
        <v>32</v>
      </c>
      <c r="AQ582" s="283" t="s">
        <v>77</v>
      </c>
      <c r="AR582" s="283" t="s">
        <v>34</v>
      </c>
      <c r="AS582" s="283" t="s">
        <v>17262</v>
      </c>
      <c r="AT582" s="283" t="s">
        <v>15794</v>
      </c>
      <c r="AU582" s="283" t="s">
        <v>19388</v>
      </c>
      <c r="AV582" s="283" t="s">
        <v>2637</v>
      </c>
      <c r="AW582" s="341">
        <v>0</v>
      </c>
      <c r="AX582" s="283" t="s">
        <v>19450</v>
      </c>
      <c r="AY582" s="283" t="s">
        <v>19553</v>
      </c>
      <c r="AZ582" s="283" t="s">
        <v>19659</v>
      </c>
      <c r="BA582" s="283" t="s">
        <v>36</v>
      </c>
      <c r="BB582" s="341">
        <v>65100</v>
      </c>
      <c r="BC582" s="283" t="s">
        <v>19553</v>
      </c>
      <c r="BD582" s="283" t="s">
        <v>19388</v>
      </c>
      <c r="BE582" s="322">
        <f t="shared" si="85"/>
        <v>1251</v>
      </c>
      <c r="BF582" s="323">
        <f t="shared" si="86"/>
        <v>41.7</v>
      </c>
    </row>
    <row r="583" spans="1:58" ht="15.75" customHeight="1" x14ac:dyDescent="0.25">
      <c r="A583" s="275" t="s">
        <v>12916</v>
      </c>
      <c r="B583" s="275">
        <v>93</v>
      </c>
      <c r="C583" s="275" t="s">
        <v>2527</v>
      </c>
      <c r="D583" s="275" t="s">
        <v>2530</v>
      </c>
      <c r="E583" s="275" t="s">
        <v>10541</v>
      </c>
      <c r="F583" s="275" t="s">
        <v>15053</v>
      </c>
      <c r="G583" s="275" t="s">
        <v>8975</v>
      </c>
      <c r="H583" s="275" t="s">
        <v>19732</v>
      </c>
      <c r="I583" s="324">
        <v>79550</v>
      </c>
      <c r="J583" s="324">
        <v>79550</v>
      </c>
      <c r="K583" s="289">
        <f t="shared" si="84"/>
        <v>0</v>
      </c>
      <c r="L583" s="289"/>
      <c r="M583" s="275"/>
      <c r="N583" s="297" t="s">
        <v>7842</v>
      </c>
      <c r="O583" s="283">
        <v>2014740</v>
      </c>
      <c r="P583" s="283" t="s">
        <v>18872</v>
      </c>
      <c r="Q583" s="283" t="s">
        <v>18995</v>
      </c>
      <c r="R583" s="283" t="s">
        <v>2622</v>
      </c>
      <c r="S583" s="283" t="s">
        <v>19114</v>
      </c>
      <c r="T583" s="283" t="s">
        <v>19312</v>
      </c>
      <c r="U583" s="283" t="s">
        <v>19239</v>
      </c>
      <c r="V583" s="275"/>
      <c r="W583" s="341">
        <v>79550</v>
      </c>
      <c r="X583" s="341">
        <v>79550</v>
      </c>
      <c r="Y583" s="289">
        <v>0</v>
      </c>
      <c r="Z583" s="289">
        <v>0</v>
      </c>
      <c r="AA583" s="289">
        <v>0</v>
      </c>
      <c r="AB583" s="341">
        <v>79550</v>
      </c>
      <c r="AC583" s="283" t="s">
        <v>26</v>
      </c>
      <c r="AD583" s="341">
        <v>79550</v>
      </c>
      <c r="AE583" s="341">
        <v>0</v>
      </c>
      <c r="AF583" s="283" t="s">
        <v>27</v>
      </c>
      <c r="AG583" s="341">
        <v>0</v>
      </c>
      <c r="AH583" s="283" t="s">
        <v>2629</v>
      </c>
      <c r="AI583" s="283" t="s">
        <v>2630</v>
      </c>
      <c r="AJ583" s="297"/>
      <c r="AK583" s="283" t="s">
        <v>28</v>
      </c>
      <c r="AL583" s="283" t="s">
        <v>44</v>
      </c>
      <c r="AM583" s="283" t="s">
        <v>91</v>
      </c>
      <c r="AN583" s="283" t="s">
        <v>197</v>
      </c>
      <c r="AO583" s="283" t="s">
        <v>2641</v>
      </c>
      <c r="AP583" s="283" t="s">
        <v>32</v>
      </c>
      <c r="AQ583" s="283" t="s">
        <v>150</v>
      </c>
      <c r="AR583" s="283" t="s">
        <v>34</v>
      </c>
      <c r="AS583" s="283" t="s">
        <v>17262</v>
      </c>
      <c r="AT583" s="283" t="s">
        <v>15794</v>
      </c>
      <c r="AU583" s="283" t="s">
        <v>19388</v>
      </c>
      <c r="AV583" s="283" t="s">
        <v>2660</v>
      </c>
      <c r="AW583" s="341">
        <v>0</v>
      </c>
      <c r="AX583" s="283" t="s">
        <v>19451</v>
      </c>
      <c r="AY583" s="283" t="s">
        <v>19554</v>
      </c>
      <c r="AZ583" s="283" t="s">
        <v>19660</v>
      </c>
      <c r="BA583" s="283" t="s">
        <v>36</v>
      </c>
      <c r="BB583" s="341">
        <v>79550</v>
      </c>
      <c r="BC583" s="283" t="s">
        <v>19554</v>
      </c>
      <c r="BD583" s="283" t="s">
        <v>19388</v>
      </c>
      <c r="BE583" s="322">
        <f t="shared" si="85"/>
        <v>252</v>
      </c>
      <c r="BF583" s="323">
        <f t="shared" si="86"/>
        <v>8.4</v>
      </c>
    </row>
    <row r="584" spans="1:58" ht="15.75" customHeight="1" x14ac:dyDescent="0.25">
      <c r="A584" s="275" t="s">
        <v>12916</v>
      </c>
      <c r="B584" s="275">
        <v>82</v>
      </c>
      <c r="C584" s="275" t="s">
        <v>2527</v>
      </c>
      <c r="D584" s="275" t="s">
        <v>12786</v>
      </c>
      <c r="E584" s="275" t="s">
        <v>15057</v>
      </c>
      <c r="F584" s="275" t="s">
        <v>15053</v>
      </c>
      <c r="G584" s="275" t="s">
        <v>8975</v>
      </c>
      <c r="H584" s="275" t="s">
        <v>19732</v>
      </c>
      <c r="I584" s="324">
        <v>13220.94</v>
      </c>
      <c r="J584" s="324">
        <v>10000</v>
      </c>
      <c r="K584" s="289">
        <f t="shared" si="84"/>
        <v>3220.9400000000005</v>
      </c>
      <c r="L584" s="289"/>
      <c r="M584" s="275"/>
      <c r="N584" s="297" t="s">
        <v>7842</v>
      </c>
      <c r="O584" s="283">
        <v>2081386</v>
      </c>
      <c r="P584" s="283" t="s">
        <v>18873</v>
      </c>
      <c r="Q584" s="283" t="s">
        <v>18996</v>
      </c>
      <c r="R584" s="283" t="s">
        <v>2622</v>
      </c>
      <c r="S584" s="283" t="s">
        <v>19115</v>
      </c>
      <c r="T584" s="283" t="s">
        <v>19313</v>
      </c>
      <c r="U584" s="283" t="s">
        <v>19240</v>
      </c>
      <c r="V584" s="275"/>
      <c r="W584" s="341">
        <v>10000</v>
      </c>
      <c r="X584" s="341">
        <v>10000</v>
      </c>
      <c r="Y584" s="289">
        <v>0</v>
      </c>
      <c r="Z584" s="289">
        <v>0</v>
      </c>
      <c r="AA584" s="289">
        <v>0</v>
      </c>
      <c r="AB584" s="341">
        <v>10000</v>
      </c>
      <c r="AC584" s="283" t="s">
        <v>26</v>
      </c>
      <c r="AD584" s="341">
        <v>10000</v>
      </c>
      <c r="AE584" s="341">
        <v>0</v>
      </c>
      <c r="AF584" s="283" t="s">
        <v>27</v>
      </c>
      <c r="AG584" s="341">
        <v>0</v>
      </c>
      <c r="AH584" s="283" t="s">
        <v>2629</v>
      </c>
      <c r="AI584" s="283" t="s">
        <v>2630</v>
      </c>
      <c r="AJ584" s="297"/>
      <c r="AK584" s="283" t="s">
        <v>28</v>
      </c>
      <c r="AL584" s="283" t="s">
        <v>44</v>
      </c>
      <c r="AM584" s="283" t="s">
        <v>91</v>
      </c>
      <c r="AN584" s="283" t="s">
        <v>31</v>
      </c>
      <c r="AO584" s="283" t="s">
        <v>2634</v>
      </c>
      <c r="AP584" s="283" t="s">
        <v>32</v>
      </c>
      <c r="AQ584" s="283" t="s">
        <v>8518</v>
      </c>
      <c r="AR584" s="283" t="s">
        <v>84</v>
      </c>
      <c r="AS584" s="283" t="s">
        <v>85</v>
      </c>
      <c r="AT584" s="283" t="s">
        <v>15794</v>
      </c>
      <c r="AU584" s="283" t="s">
        <v>19388</v>
      </c>
      <c r="AV584" s="283" t="s">
        <v>2660</v>
      </c>
      <c r="AW584" s="341">
        <v>0</v>
      </c>
      <c r="AX584" s="283" t="s">
        <v>19452</v>
      </c>
      <c r="AY584" s="283" t="s">
        <v>19555</v>
      </c>
      <c r="AZ584" s="283" t="s">
        <v>19661</v>
      </c>
      <c r="BA584" s="283" t="s">
        <v>36</v>
      </c>
      <c r="BB584" s="341">
        <v>10000</v>
      </c>
      <c r="BC584" s="283" t="s">
        <v>19555</v>
      </c>
      <c r="BD584" s="283" t="s">
        <v>19388</v>
      </c>
      <c r="BE584" s="322">
        <f t="shared" si="85"/>
        <v>118</v>
      </c>
      <c r="BF584" s="323">
        <f t="shared" si="86"/>
        <v>3.9333333333333331</v>
      </c>
    </row>
    <row r="585" spans="1:58" ht="15.75" customHeight="1" x14ac:dyDescent="0.25">
      <c r="A585" s="275" t="s">
        <v>12916</v>
      </c>
      <c r="B585" s="275">
        <v>93</v>
      </c>
      <c r="C585" s="275" t="s">
        <v>2527</v>
      </c>
      <c r="D585" s="275" t="s">
        <v>2530</v>
      </c>
      <c r="E585" s="275" t="s">
        <v>10541</v>
      </c>
      <c r="F585" s="275" t="s">
        <v>15053</v>
      </c>
      <c r="G585" s="275" t="s">
        <v>15558</v>
      </c>
      <c r="H585" s="275" t="s">
        <v>43</v>
      </c>
      <c r="I585" s="324">
        <v>69036.460000000006</v>
      </c>
      <c r="J585" s="324">
        <v>69036.460000000006</v>
      </c>
      <c r="K585" s="289">
        <f t="shared" si="84"/>
        <v>0</v>
      </c>
      <c r="L585" s="289"/>
      <c r="M585" s="275"/>
      <c r="N585" s="297" t="s">
        <v>7842</v>
      </c>
      <c r="O585" s="283">
        <v>1631893</v>
      </c>
      <c r="P585" s="283" t="s">
        <v>18874</v>
      </c>
      <c r="Q585" s="283" t="s">
        <v>18997</v>
      </c>
      <c r="R585" s="283" t="s">
        <v>2622</v>
      </c>
      <c r="S585" s="283" t="s">
        <v>19116</v>
      </c>
      <c r="T585" s="283" t="s">
        <v>19314</v>
      </c>
      <c r="U585" s="283" t="s">
        <v>19241</v>
      </c>
      <c r="V585" s="275"/>
      <c r="W585" s="341">
        <v>40628</v>
      </c>
      <c r="X585" s="341">
        <v>40628</v>
      </c>
      <c r="Y585" s="289">
        <v>0</v>
      </c>
      <c r="Z585" s="289">
        <v>0</v>
      </c>
      <c r="AA585" s="289">
        <v>0</v>
      </c>
      <c r="AB585" s="341">
        <v>40628</v>
      </c>
      <c r="AC585" s="283" t="s">
        <v>26</v>
      </c>
      <c r="AD585" s="341">
        <v>40628</v>
      </c>
      <c r="AE585" s="341">
        <v>0</v>
      </c>
      <c r="AF585" s="283" t="s">
        <v>27</v>
      </c>
      <c r="AG585" s="341">
        <v>0</v>
      </c>
      <c r="AH585" s="283" t="s">
        <v>2629</v>
      </c>
      <c r="AI585" s="283" t="s">
        <v>2630</v>
      </c>
      <c r="AJ585" s="297"/>
      <c r="AK585" s="283" t="s">
        <v>28</v>
      </c>
      <c r="AL585" s="283" t="s">
        <v>44</v>
      </c>
      <c r="AM585" s="283" t="s">
        <v>443</v>
      </c>
      <c r="AN585" s="283" t="s">
        <v>45</v>
      </c>
      <c r="AO585" s="283" t="s">
        <v>2634</v>
      </c>
      <c r="AP585" s="283" t="s">
        <v>32</v>
      </c>
      <c r="AQ585" s="283" t="s">
        <v>7577</v>
      </c>
      <c r="AR585" s="283" t="s">
        <v>34</v>
      </c>
      <c r="AS585" s="283" t="s">
        <v>17262</v>
      </c>
      <c r="AT585" s="283" t="s">
        <v>15794</v>
      </c>
      <c r="AU585" s="283" t="s">
        <v>19388</v>
      </c>
      <c r="AV585" s="283" t="s">
        <v>13912</v>
      </c>
      <c r="AW585" s="341">
        <v>0</v>
      </c>
      <c r="AX585" s="283" t="s">
        <v>19453</v>
      </c>
      <c r="AY585" s="283" t="s">
        <v>19556</v>
      </c>
      <c r="AZ585" s="283" t="s">
        <v>19662</v>
      </c>
      <c r="BA585" s="283" t="s">
        <v>36</v>
      </c>
      <c r="BB585" s="341">
        <v>40628</v>
      </c>
      <c r="BC585" s="283" t="s">
        <v>19556</v>
      </c>
      <c r="BD585" s="283" t="s">
        <v>19388</v>
      </c>
      <c r="BE585" s="322">
        <f t="shared" si="85"/>
        <v>846</v>
      </c>
      <c r="BF585" s="323">
        <f t="shared" si="86"/>
        <v>28.2</v>
      </c>
    </row>
    <row r="586" spans="1:58" ht="15.75" customHeight="1" x14ac:dyDescent="0.25">
      <c r="A586" s="275" t="s">
        <v>12916</v>
      </c>
      <c r="B586" s="275">
        <v>93</v>
      </c>
      <c r="C586" s="275" t="s">
        <v>2527</v>
      </c>
      <c r="D586" s="275" t="s">
        <v>2577</v>
      </c>
      <c r="E586" s="275" t="s">
        <v>10541</v>
      </c>
      <c r="F586" s="275" t="s">
        <v>15053</v>
      </c>
      <c r="G586" s="275" t="s">
        <v>15558</v>
      </c>
      <c r="H586" s="275" t="s">
        <v>2510</v>
      </c>
      <c r="I586" s="324">
        <v>21059</v>
      </c>
      <c r="J586" s="324">
        <v>0</v>
      </c>
      <c r="K586" s="289">
        <f t="shared" si="84"/>
        <v>21059</v>
      </c>
      <c r="L586" s="289"/>
      <c r="M586" s="275"/>
      <c r="N586" s="297" t="s">
        <v>7842</v>
      </c>
      <c r="O586" s="283">
        <v>1832968</v>
      </c>
      <c r="P586" s="283" t="s">
        <v>18875</v>
      </c>
      <c r="Q586" s="283" t="s">
        <v>18998</v>
      </c>
      <c r="R586" s="283" t="s">
        <v>2622</v>
      </c>
      <c r="S586" s="283" t="s">
        <v>19117</v>
      </c>
      <c r="T586" s="283" t="s">
        <v>19315</v>
      </c>
      <c r="U586" s="283" t="s">
        <v>14420</v>
      </c>
      <c r="V586" s="275"/>
      <c r="W586" s="341">
        <v>16043</v>
      </c>
      <c r="X586" s="341">
        <v>16043</v>
      </c>
      <c r="Y586" s="289">
        <v>0</v>
      </c>
      <c r="Z586" s="289">
        <v>0</v>
      </c>
      <c r="AA586" s="289">
        <v>0</v>
      </c>
      <c r="AB586" s="341">
        <v>16043</v>
      </c>
      <c r="AC586" s="283" t="s">
        <v>50</v>
      </c>
      <c r="AD586" s="341">
        <v>8021.5</v>
      </c>
      <c r="AE586" s="341">
        <v>0</v>
      </c>
      <c r="AF586" s="283" t="s">
        <v>27</v>
      </c>
      <c r="AG586" s="341">
        <v>0</v>
      </c>
      <c r="AH586" s="283" t="s">
        <v>2629</v>
      </c>
      <c r="AI586" s="283" t="s">
        <v>2630</v>
      </c>
      <c r="AJ586" s="297"/>
      <c r="AK586" s="283" t="s">
        <v>28</v>
      </c>
      <c r="AL586" s="283" t="s">
        <v>14227</v>
      </c>
      <c r="AM586" s="283" t="s">
        <v>12630</v>
      </c>
      <c r="AN586" s="283" t="s">
        <v>45</v>
      </c>
      <c r="AO586" s="283" t="s">
        <v>2653</v>
      </c>
      <c r="AP586" s="283" t="s">
        <v>32</v>
      </c>
      <c r="AQ586" s="283" t="s">
        <v>336</v>
      </c>
      <c r="AR586" s="283" t="s">
        <v>34</v>
      </c>
      <c r="AS586" s="283" t="s">
        <v>17262</v>
      </c>
      <c r="AT586" s="283" t="s">
        <v>15794</v>
      </c>
      <c r="AU586" s="283" t="s">
        <v>19388</v>
      </c>
      <c r="AV586" s="283" t="s">
        <v>13535</v>
      </c>
      <c r="AW586" s="341">
        <v>0</v>
      </c>
      <c r="AX586" s="283" t="s">
        <v>19454</v>
      </c>
      <c r="AY586" s="283" t="s">
        <v>19557</v>
      </c>
      <c r="AZ586" s="283" t="s">
        <v>19663</v>
      </c>
      <c r="BA586" s="283" t="s">
        <v>36</v>
      </c>
      <c r="BB586" s="341">
        <v>16043</v>
      </c>
      <c r="BC586" s="283" t="s">
        <v>19557</v>
      </c>
      <c r="BD586" s="283" t="s">
        <v>19388</v>
      </c>
      <c r="BE586" s="322">
        <f t="shared" si="85"/>
        <v>490</v>
      </c>
      <c r="BF586" s="323">
        <f t="shared" si="86"/>
        <v>16.333333333333332</v>
      </c>
    </row>
    <row r="587" spans="1:58" ht="15.75" customHeight="1" x14ac:dyDescent="0.25">
      <c r="A587" s="275" t="s">
        <v>12916</v>
      </c>
      <c r="B587" s="275">
        <v>82</v>
      </c>
      <c r="C587" s="275" t="s">
        <v>2527</v>
      </c>
      <c r="D587" s="275" t="s">
        <v>15548</v>
      </c>
      <c r="E587" s="275" t="s">
        <v>8717</v>
      </c>
      <c r="F587" s="275" t="s">
        <v>8718</v>
      </c>
      <c r="G587" s="275" t="s">
        <v>8718</v>
      </c>
      <c r="H587" s="275" t="s">
        <v>19732</v>
      </c>
      <c r="I587" s="324">
        <v>44804</v>
      </c>
      <c r="J587" s="324">
        <v>44804</v>
      </c>
      <c r="K587" s="289">
        <f t="shared" si="84"/>
        <v>0</v>
      </c>
      <c r="L587" s="289"/>
      <c r="M587" s="275"/>
      <c r="N587" s="297" t="s">
        <v>7842</v>
      </c>
      <c r="O587" s="283">
        <v>1500232</v>
      </c>
      <c r="P587" s="283" t="s">
        <v>18876</v>
      </c>
      <c r="Q587" s="283" t="s">
        <v>18999</v>
      </c>
      <c r="R587" s="283" t="s">
        <v>2622</v>
      </c>
      <c r="S587" s="283" t="s">
        <v>19118</v>
      </c>
      <c r="T587" s="283" t="s">
        <v>19316</v>
      </c>
      <c r="U587" s="283" t="s">
        <v>19242</v>
      </c>
      <c r="V587" s="275"/>
      <c r="W587" s="341">
        <v>155196</v>
      </c>
      <c r="X587" s="341">
        <v>200000</v>
      </c>
      <c r="Y587" s="289">
        <v>0</v>
      </c>
      <c r="Z587" s="289">
        <v>0</v>
      </c>
      <c r="AA587" s="289">
        <v>0</v>
      </c>
      <c r="AB587" s="341">
        <v>44804</v>
      </c>
      <c r="AC587" s="283" t="s">
        <v>26</v>
      </c>
      <c r="AD587" s="341">
        <v>44804</v>
      </c>
      <c r="AE587" s="341">
        <v>0</v>
      </c>
      <c r="AF587" s="283" t="s">
        <v>27</v>
      </c>
      <c r="AG587" s="341">
        <v>0</v>
      </c>
      <c r="AH587" s="283" t="s">
        <v>2629</v>
      </c>
      <c r="AI587" s="283" t="s">
        <v>2625</v>
      </c>
      <c r="AJ587" s="283" t="s">
        <v>2626</v>
      </c>
      <c r="AK587" s="283" t="s">
        <v>28</v>
      </c>
      <c r="AL587" s="283" t="s">
        <v>14227</v>
      </c>
      <c r="AM587" s="283" t="s">
        <v>12630</v>
      </c>
      <c r="AN587" s="283" t="s">
        <v>45</v>
      </c>
      <c r="AO587" s="283" t="s">
        <v>2641</v>
      </c>
      <c r="AP587" s="283" t="s">
        <v>32</v>
      </c>
      <c r="AQ587" s="283" t="s">
        <v>140</v>
      </c>
      <c r="AR587" s="283" t="s">
        <v>141</v>
      </c>
      <c r="AS587" s="283" t="s">
        <v>142</v>
      </c>
      <c r="AT587" s="283" t="s">
        <v>15794</v>
      </c>
      <c r="AU587" s="283" t="s">
        <v>19388</v>
      </c>
      <c r="AV587" s="283" t="s">
        <v>2637</v>
      </c>
      <c r="AW587" s="341">
        <v>0</v>
      </c>
      <c r="AX587" s="283" t="s">
        <v>19455</v>
      </c>
      <c r="AY587" s="283" t="s">
        <v>19558</v>
      </c>
      <c r="AZ587" s="283" t="s">
        <v>19664</v>
      </c>
      <c r="BA587" s="283" t="s">
        <v>36</v>
      </c>
      <c r="BB587" s="341">
        <v>155196</v>
      </c>
      <c r="BC587" s="283" t="s">
        <v>19558</v>
      </c>
      <c r="BD587" s="283" t="s">
        <v>19388</v>
      </c>
      <c r="BE587" s="322">
        <f t="shared" si="85"/>
        <v>1164</v>
      </c>
      <c r="BF587" s="323">
        <f t="shared" si="86"/>
        <v>38.799999999999997</v>
      </c>
    </row>
    <row r="588" spans="1:58" ht="15.75" customHeight="1" x14ac:dyDescent="0.25">
      <c r="A588" s="275" t="s">
        <v>12916</v>
      </c>
      <c r="B588" s="275">
        <v>82</v>
      </c>
      <c r="C588" s="275" t="s">
        <v>2527</v>
      </c>
      <c r="D588" s="275" t="s">
        <v>16242</v>
      </c>
      <c r="E588" s="275" t="s">
        <v>8717</v>
      </c>
      <c r="F588" s="275" t="s">
        <v>15064</v>
      </c>
      <c r="G588" s="275" t="s">
        <v>13987</v>
      </c>
      <c r="H588" s="275" t="s">
        <v>19732</v>
      </c>
      <c r="I588" s="324">
        <v>17193.45</v>
      </c>
      <c r="J588" s="324">
        <v>16000</v>
      </c>
      <c r="K588" s="289">
        <f t="shared" si="84"/>
        <v>1193.4500000000007</v>
      </c>
      <c r="L588" s="289"/>
      <c r="M588" s="275"/>
      <c r="N588" s="297" t="s">
        <v>7842</v>
      </c>
      <c r="O588" s="283">
        <v>1706684</v>
      </c>
      <c r="P588" s="283" t="s">
        <v>18877</v>
      </c>
      <c r="Q588" s="283" t="s">
        <v>19000</v>
      </c>
      <c r="R588" s="283" t="s">
        <v>2622</v>
      </c>
      <c r="S588" s="283" t="s">
        <v>19119</v>
      </c>
      <c r="T588" s="283" t="s">
        <v>19317</v>
      </c>
      <c r="U588" s="283" t="s">
        <v>10102</v>
      </c>
      <c r="V588" s="275"/>
      <c r="W588" s="341">
        <v>40500</v>
      </c>
      <c r="X588" s="341">
        <v>45000</v>
      </c>
      <c r="Y588" s="289">
        <v>0</v>
      </c>
      <c r="Z588" s="289">
        <v>0</v>
      </c>
      <c r="AA588" s="289">
        <v>0</v>
      </c>
      <c r="AB588" s="341">
        <v>11250</v>
      </c>
      <c r="AC588" s="283" t="s">
        <v>26</v>
      </c>
      <c r="AD588" s="341">
        <v>11250</v>
      </c>
      <c r="AE588" s="341">
        <v>0</v>
      </c>
      <c r="AF588" s="283" t="s">
        <v>27</v>
      </c>
      <c r="AG588" s="341">
        <v>0</v>
      </c>
      <c r="AH588" s="283" t="s">
        <v>2629</v>
      </c>
      <c r="AI588" s="283" t="s">
        <v>2630</v>
      </c>
      <c r="AJ588" s="297"/>
      <c r="AK588" s="283" t="s">
        <v>28</v>
      </c>
      <c r="AL588" s="283" t="s">
        <v>14227</v>
      </c>
      <c r="AM588" s="283" t="s">
        <v>12630</v>
      </c>
      <c r="AN588" s="283" t="s">
        <v>45</v>
      </c>
      <c r="AO588" s="283" t="s">
        <v>2641</v>
      </c>
      <c r="AP588" s="283" t="s">
        <v>32</v>
      </c>
      <c r="AQ588" s="283" t="s">
        <v>363</v>
      </c>
      <c r="AR588" s="283" t="s">
        <v>34</v>
      </c>
      <c r="AS588" s="283" t="s">
        <v>17262</v>
      </c>
      <c r="AT588" s="283" t="s">
        <v>15794</v>
      </c>
      <c r="AU588" s="283" t="s">
        <v>19385</v>
      </c>
      <c r="AV588" s="283" t="s">
        <v>2637</v>
      </c>
      <c r="AW588" s="341">
        <v>0</v>
      </c>
      <c r="AX588" s="283" t="s">
        <v>19456</v>
      </c>
      <c r="AY588" s="283" t="s">
        <v>9719</v>
      </c>
      <c r="AZ588" s="283" t="s">
        <v>19665</v>
      </c>
      <c r="BA588" s="283" t="s">
        <v>36</v>
      </c>
      <c r="BB588" s="341">
        <v>40500</v>
      </c>
      <c r="BC588" s="283" t="s">
        <v>9719</v>
      </c>
      <c r="BD588" s="283" t="s">
        <v>19385</v>
      </c>
      <c r="BE588" s="322">
        <f t="shared" si="85"/>
        <v>776</v>
      </c>
      <c r="BF588" s="323">
        <f t="shared" si="86"/>
        <v>25.866666666666667</v>
      </c>
    </row>
    <row r="589" spans="1:58" ht="15.75" customHeight="1" x14ac:dyDescent="0.25">
      <c r="A589" s="275" t="s">
        <v>12916</v>
      </c>
      <c r="B589" s="275">
        <v>82</v>
      </c>
      <c r="C589" s="275" t="s">
        <v>2527</v>
      </c>
      <c r="D589" s="275" t="s">
        <v>2537</v>
      </c>
      <c r="E589" s="275" t="s">
        <v>8717</v>
      </c>
      <c r="F589" s="275" t="s">
        <v>15053</v>
      </c>
      <c r="G589" s="275" t="s">
        <v>8975</v>
      </c>
      <c r="H589" s="275" t="s">
        <v>19732</v>
      </c>
      <c r="I589" s="324">
        <v>28306.98</v>
      </c>
      <c r="J589" s="324">
        <v>25000</v>
      </c>
      <c r="K589" s="289">
        <f t="shared" si="84"/>
        <v>3306.9799999999996</v>
      </c>
      <c r="L589" s="289"/>
      <c r="M589" s="275"/>
      <c r="N589" s="297" t="s">
        <v>7842</v>
      </c>
      <c r="O589" s="283">
        <v>1771273</v>
      </c>
      <c r="P589" s="283" t="s">
        <v>18878</v>
      </c>
      <c r="Q589" s="283" t="s">
        <v>19001</v>
      </c>
      <c r="R589" s="283" t="s">
        <v>2622</v>
      </c>
      <c r="S589" s="283" t="s">
        <v>19120</v>
      </c>
      <c r="T589" s="283" t="s">
        <v>19318</v>
      </c>
      <c r="U589" s="283" t="s">
        <v>19203</v>
      </c>
      <c r="V589" s="275"/>
      <c r="W589" s="341">
        <v>45000</v>
      </c>
      <c r="X589" s="341">
        <v>45000</v>
      </c>
      <c r="Y589" s="289">
        <v>0</v>
      </c>
      <c r="Z589" s="289">
        <v>0</v>
      </c>
      <c r="AA589" s="289">
        <v>0</v>
      </c>
      <c r="AB589" s="341">
        <v>19125</v>
      </c>
      <c r="AC589" s="283" t="s">
        <v>26</v>
      </c>
      <c r="AD589" s="341">
        <v>19125</v>
      </c>
      <c r="AE589" s="341">
        <v>0</v>
      </c>
      <c r="AF589" s="283" t="s">
        <v>27</v>
      </c>
      <c r="AG589" s="341">
        <v>0</v>
      </c>
      <c r="AH589" s="283" t="s">
        <v>2629</v>
      </c>
      <c r="AI589" s="283" t="s">
        <v>2630</v>
      </c>
      <c r="AJ589" s="297"/>
      <c r="AK589" s="283" t="s">
        <v>28</v>
      </c>
      <c r="AL589" s="283" t="s">
        <v>14227</v>
      </c>
      <c r="AM589" s="283" t="s">
        <v>12630</v>
      </c>
      <c r="AN589" s="283" t="s">
        <v>19375</v>
      </c>
      <c r="AO589" s="283" t="s">
        <v>2641</v>
      </c>
      <c r="AP589" s="283" t="s">
        <v>32</v>
      </c>
      <c r="AQ589" s="283" t="s">
        <v>77</v>
      </c>
      <c r="AR589" s="283" t="s">
        <v>34</v>
      </c>
      <c r="AS589" s="283" t="s">
        <v>17262</v>
      </c>
      <c r="AT589" s="283" t="s">
        <v>15794</v>
      </c>
      <c r="AU589" s="283" t="s">
        <v>19387</v>
      </c>
      <c r="AV589" s="283" t="s">
        <v>2637</v>
      </c>
      <c r="AW589" s="341">
        <v>0</v>
      </c>
      <c r="AX589" s="283" t="s">
        <v>19457</v>
      </c>
      <c r="AY589" s="283" t="s">
        <v>11331</v>
      </c>
      <c r="AZ589" s="283" t="s">
        <v>19666</v>
      </c>
      <c r="BA589" s="283" t="s">
        <v>36</v>
      </c>
      <c r="BB589" s="341">
        <v>45000</v>
      </c>
      <c r="BC589" s="283" t="s">
        <v>11331</v>
      </c>
      <c r="BD589" s="283" t="s">
        <v>19387</v>
      </c>
      <c r="BE589" s="322">
        <f t="shared" si="85"/>
        <v>644</v>
      </c>
      <c r="BF589" s="323">
        <f t="shared" si="86"/>
        <v>21.466666666666665</v>
      </c>
    </row>
    <row r="590" spans="1:58" ht="15.75" customHeight="1" x14ac:dyDescent="0.25">
      <c r="A590" s="275" t="s">
        <v>12916</v>
      </c>
      <c r="B590" s="275">
        <v>82</v>
      </c>
      <c r="C590" s="275" t="s">
        <v>2527</v>
      </c>
      <c r="D590" s="275" t="s">
        <v>16674</v>
      </c>
      <c r="E590" s="275" t="s">
        <v>15057</v>
      </c>
      <c r="F590" s="275" t="s">
        <v>15053</v>
      </c>
      <c r="G590" s="275" t="s">
        <v>8975</v>
      </c>
      <c r="H590" s="275" t="s">
        <v>19732</v>
      </c>
      <c r="I590" s="324">
        <v>13167.41</v>
      </c>
      <c r="J590" s="324">
        <v>10000</v>
      </c>
      <c r="K590" s="289">
        <f t="shared" ref="K590:K651" si="87">I590-J590</f>
        <v>3167.41</v>
      </c>
      <c r="L590" s="289"/>
      <c r="M590" s="275"/>
      <c r="N590" s="297" t="s">
        <v>7842</v>
      </c>
      <c r="O590" s="283">
        <v>2094965</v>
      </c>
      <c r="P590" s="283" t="s">
        <v>18879</v>
      </c>
      <c r="Q590" s="283" t="s">
        <v>19002</v>
      </c>
      <c r="R590" s="283" t="s">
        <v>2622</v>
      </c>
      <c r="S590" s="283" t="s">
        <v>18339</v>
      </c>
      <c r="T590" s="283" t="s">
        <v>18382</v>
      </c>
      <c r="U590" s="283" t="s">
        <v>11955</v>
      </c>
      <c r="V590" s="275"/>
      <c r="W590" s="341">
        <v>10000</v>
      </c>
      <c r="X590" s="341">
        <v>10000</v>
      </c>
      <c r="Y590" s="289">
        <v>0</v>
      </c>
      <c r="Z590" s="289">
        <v>0</v>
      </c>
      <c r="AA590" s="289">
        <v>0</v>
      </c>
      <c r="AB590" s="341">
        <v>10000</v>
      </c>
      <c r="AC590" s="283" t="s">
        <v>26</v>
      </c>
      <c r="AD590" s="341">
        <v>10000</v>
      </c>
      <c r="AE590" s="341">
        <v>0</v>
      </c>
      <c r="AF590" s="283" t="s">
        <v>27</v>
      </c>
      <c r="AG590" s="341">
        <v>0</v>
      </c>
      <c r="AH590" s="283" t="s">
        <v>2629</v>
      </c>
      <c r="AI590" s="283" t="s">
        <v>2630</v>
      </c>
      <c r="AJ590" s="297"/>
      <c r="AK590" s="283" t="s">
        <v>28</v>
      </c>
      <c r="AL590" s="283" t="s">
        <v>44</v>
      </c>
      <c r="AM590" s="283" t="s">
        <v>13405</v>
      </c>
      <c r="AN590" s="283" t="s">
        <v>45</v>
      </c>
      <c r="AO590" s="283" t="s">
        <v>2632</v>
      </c>
      <c r="AP590" s="283" t="s">
        <v>131</v>
      </c>
      <c r="AQ590" s="283" t="s">
        <v>56</v>
      </c>
      <c r="AR590" s="283" t="s">
        <v>53</v>
      </c>
      <c r="AS590" s="283" t="s">
        <v>17262</v>
      </c>
      <c r="AT590" s="283" t="s">
        <v>15794</v>
      </c>
      <c r="AU590" s="283" t="s">
        <v>19386</v>
      </c>
      <c r="AV590" s="283" t="s">
        <v>2660</v>
      </c>
      <c r="AW590" s="341">
        <v>0</v>
      </c>
      <c r="AX590" s="283" t="s">
        <v>19458</v>
      </c>
      <c r="AY590" s="283" t="s">
        <v>19559</v>
      </c>
      <c r="AZ590" s="283" t="s">
        <v>19667</v>
      </c>
      <c r="BA590" s="283" t="s">
        <v>36</v>
      </c>
      <c r="BB590" s="341">
        <v>10000</v>
      </c>
      <c r="BC590" s="283" t="s">
        <v>19559</v>
      </c>
      <c r="BD590" s="283" t="s">
        <v>19386</v>
      </c>
      <c r="BE590" s="322">
        <f t="shared" si="85"/>
        <v>92</v>
      </c>
      <c r="BF590" s="323">
        <f t="shared" si="86"/>
        <v>3.0666666666666669</v>
      </c>
    </row>
    <row r="591" spans="1:58" ht="15.75" customHeight="1" x14ac:dyDescent="0.25">
      <c r="A591" s="275" t="s">
        <v>12916</v>
      </c>
      <c r="B591" s="275">
        <v>93</v>
      </c>
      <c r="C591" s="275" t="s">
        <v>2527</v>
      </c>
      <c r="D591" s="275" t="s">
        <v>2539</v>
      </c>
      <c r="E591" s="275" t="s">
        <v>8717</v>
      </c>
      <c r="F591" s="275" t="s">
        <v>15053</v>
      </c>
      <c r="G591" s="275" t="s">
        <v>15560</v>
      </c>
      <c r="H591" s="275" t="s">
        <v>43</v>
      </c>
      <c r="I591" s="324">
        <v>109024</v>
      </c>
      <c r="J591" s="324">
        <v>109024</v>
      </c>
      <c r="K591" s="289">
        <f t="shared" si="87"/>
        <v>0</v>
      </c>
      <c r="L591" s="289"/>
      <c r="M591" s="275"/>
      <c r="N591" s="297" t="s">
        <v>9686</v>
      </c>
      <c r="O591" s="283">
        <v>835682</v>
      </c>
      <c r="P591" s="283" t="s">
        <v>18880</v>
      </c>
      <c r="Q591" s="283" t="s">
        <v>19003</v>
      </c>
      <c r="R591" s="283" t="s">
        <v>2622</v>
      </c>
      <c r="S591" s="283" t="s">
        <v>19121</v>
      </c>
      <c r="T591" s="283" t="s">
        <v>19319</v>
      </c>
      <c r="U591" s="283" t="s">
        <v>19243</v>
      </c>
      <c r="V591" s="275"/>
      <c r="W591" s="341">
        <v>40000</v>
      </c>
      <c r="X591" s="341">
        <v>40000</v>
      </c>
      <c r="Y591" s="289">
        <v>0</v>
      </c>
      <c r="Z591" s="289">
        <v>0</v>
      </c>
      <c r="AA591" s="289">
        <v>0</v>
      </c>
      <c r="AB591" s="341">
        <v>40000</v>
      </c>
      <c r="AC591" s="283" t="s">
        <v>26</v>
      </c>
      <c r="AD591" s="341">
        <v>40000</v>
      </c>
      <c r="AE591" s="341">
        <v>4000</v>
      </c>
      <c r="AF591" s="283" t="s">
        <v>27</v>
      </c>
      <c r="AG591" s="341">
        <v>0</v>
      </c>
      <c r="AH591" s="283" t="s">
        <v>2629</v>
      </c>
      <c r="AI591" s="283" t="s">
        <v>2625</v>
      </c>
      <c r="AJ591" s="283" t="s">
        <v>2626</v>
      </c>
      <c r="AK591" s="283" t="s">
        <v>9690</v>
      </c>
      <c r="AL591" s="283" t="s">
        <v>44</v>
      </c>
      <c r="AM591" s="283" t="s">
        <v>298</v>
      </c>
      <c r="AN591" s="283" t="s">
        <v>45</v>
      </c>
      <c r="AO591" s="283" t="s">
        <v>2634</v>
      </c>
      <c r="AP591" s="283" t="s">
        <v>32</v>
      </c>
      <c r="AQ591" s="283" t="s">
        <v>145</v>
      </c>
      <c r="AR591" s="283" t="s">
        <v>34</v>
      </c>
      <c r="AS591" s="283" t="s">
        <v>17262</v>
      </c>
      <c r="AT591" s="283" t="s">
        <v>15794</v>
      </c>
      <c r="AU591" s="283" t="s">
        <v>19386</v>
      </c>
      <c r="AV591" s="283" t="s">
        <v>13910</v>
      </c>
      <c r="AW591" s="341">
        <v>0</v>
      </c>
      <c r="AX591" s="358" t="s">
        <v>19459</v>
      </c>
      <c r="AY591" s="283" t="s">
        <v>19560</v>
      </c>
      <c r="AZ591" s="283" t="s">
        <v>19668</v>
      </c>
      <c r="BA591" s="283" t="s">
        <v>36</v>
      </c>
      <c r="BB591" s="341">
        <v>40000</v>
      </c>
      <c r="BC591" s="283" t="s">
        <v>19560</v>
      </c>
      <c r="BD591" s="283" t="s">
        <v>19386</v>
      </c>
      <c r="BE591" s="322">
        <f t="shared" si="85"/>
        <v>2753</v>
      </c>
      <c r="BF591" s="323">
        <f t="shared" si="86"/>
        <v>91.766666666666666</v>
      </c>
    </row>
    <row r="592" spans="1:58" ht="15.75" customHeight="1" x14ac:dyDescent="0.25">
      <c r="A592" s="275" t="s">
        <v>12916</v>
      </c>
      <c r="B592" s="275">
        <v>93</v>
      </c>
      <c r="C592" s="275" t="s">
        <v>2527</v>
      </c>
      <c r="D592" s="275" t="s">
        <v>2564</v>
      </c>
      <c r="E592" s="275" t="s">
        <v>16678</v>
      </c>
      <c r="F592" s="275" t="s">
        <v>15053</v>
      </c>
      <c r="G592" s="275" t="s">
        <v>8975</v>
      </c>
      <c r="H592" s="275" t="s">
        <v>43</v>
      </c>
      <c r="I592" s="324">
        <v>36911.199999999997</v>
      </c>
      <c r="J592" s="324">
        <v>36911.199999999997</v>
      </c>
      <c r="K592" s="289">
        <f t="shared" si="87"/>
        <v>0</v>
      </c>
      <c r="L592" s="289"/>
      <c r="M592" s="275"/>
      <c r="N592" s="297" t="s">
        <v>7842</v>
      </c>
      <c r="O592" s="283">
        <v>1422005</v>
      </c>
      <c r="P592" s="283" t="s">
        <v>18881</v>
      </c>
      <c r="Q592" s="283" t="s">
        <v>19004</v>
      </c>
      <c r="R592" s="283" t="s">
        <v>2622</v>
      </c>
      <c r="S592" s="283" t="s">
        <v>19122</v>
      </c>
      <c r="T592" s="283" t="s">
        <v>19320</v>
      </c>
      <c r="U592" s="283" t="s">
        <v>19244</v>
      </c>
      <c r="V592" s="275"/>
      <c r="W592" s="341">
        <v>15000</v>
      </c>
      <c r="X592" s="341">
        <v>15000</v>
      </c>
      <c r="Y592" s="289">
        <v>0</v>
      </c>
      <c r="Z592" s="289">
        <v>0</v>
      </c>
      <c r="AA592" s="289">
        <v>0</v>
      </c>
      <c r="AB592" s="341">
        <v>15000</v>
      </c>
      <c r="AC592" s="283" t="s">
        <v>26</v>
      </c>
      <c r="AD592" s="341">
        <v>15000</v>
      </c>
      <c r="AE592" s="341">
        <v>0</v>
      </c>
      <c r="AF592" s="283" t="s">
        <v>27</v>
      </c>
      <c r="AG592" s="341">
        <v>0</v>
      </c>
      <c r="AH592" s="283" t="s">
        <v>2629</v>
      </c>
      <c r="AI592" s="283" t="s">
        <v>2630</v>
      </c>
      <c r="AJ592" s="297"/>
      <c r="AK592" s="283" t="s">
        <v>28</v>
      </c>
      <c r="AL592" s="283" t="s">
        <v>44</v>
      </c>
      <c r="AM592" s="283" t="s">
        <v>298</v>
      </c>
      <c r="AN592" s="283" t="s">
        <v>31</v>
      </c>
      <c r="AO592" s="283" t="s">
        <v>7492</v>
      </c>
      <c r="AP592" s="283" t="s">
        <v>32</v>
      </c>
      <c r="AQ592" s="283" t="s">
        <v>54</v>
      </c>
      <c r="AR592" s="283" t="s">
        <v>55</v>
      </c>
      <c r="AS592" s="283" t="s">
        <v>17262</v>
      </c>
      <c r="AT592" s="283" t="s">
        <v>15794</v>
      </c>
      <c r="AU592" s="283" t="s">
        <v>19386</v>
      </c>
      <c r="AV592" s="283" t="s">
        <v>13914</v>
      </c>
      <c r="AW592" s="341">
        <v>0</v>
      </c>
      <c r="AX592" s="283" t="s">
        <v>19460</v>
      </c>
      <c r="AY592" s="283" t="s">
        <v>19561</v>
      </c>
      <c r="AZ592" s="283" t="s">
        <v>19669</v>
      </c>
      <c r="BA592" s="283" t="s">
        <v>36</v>
      </c>
      <c r="BB592" s="341">
        <v>15000</v>
      </c>
      <c r="BC592" s="283" t="s">
        <v>19561</v>
      </c>
      <c r="BD592" s="283" t="s">
        <v>19386</v>
      </c>
      <c r="BE592" s="322">
        <f t="shared" si="85"/>
        <v>1295</v>
      </c>
      <c r="BF592" s="323">
        <f t="shared" si="86"/>
        <v>43.166666666666664</v>
      </c>
    </row>
    <row r="593" spans="1:58" ht="15.75" customHeight="1" x14ac:dyDescent="0.25">
      <c r="A593" s="275" t="s">
        <v>12916</v>
      </c>
      <c r="B593" s="275">
        <v>82</v>
      </c>
      <c r="C593" s="275" t="s">
        <v>2527</v>
      </c>
      <c r="D593" s="275" t="s">
        <v>12786</v>
      </c>
      <c r="E593" s="275" t="s">
        <v>8717</v>
      </c>
      <c r="F593" s="275" t="s">
        <v>15064</v>
      </c>
      <c r="G593" s="275" t="s">
        <v>13987</v>
      </c>
      <c r="H593" s="275" t="s">
        <v>19732</v>
      </c>
      <c r="I593" s="324">
        <v>33987.519999999997</v>
      </c>
      <c r="J593" s="324">
        <v>31900</v>
      </c>
      <c r="K593" s="289">
        <f t="shared" si="87"/>
        <v>2087.5199999999968</v>
      </c>
      <c r="L593" s="289"/>
      <c r="M593" s="275"/>
      <c r="N593" s="297" t="s">
        <v>7842</v>
      </c>
      <c r="O593" s="283">
        <v>1876714</v>
      </c>
      <c r="P593" s="283" t="s">
        <v>18882</v>
      </c>
      <c r="Q593" s="283" t="s">
        <v>19005</v>
      </c>
      <c r="R593" s="283" t="s">
        <v>2622</v>
      </c>
      <c r="S593" s="283" t="s">
        <v>19123</v>
      </c>
      <c r="T593" s="283" t="s">
        <v>19321</v>
      </c>
      <c r="U593" s="283" t="s">
        <v>19245</v>
      </c>
      <c r="V593" s="275"/>
      <c r="W593" s="341">
        <v>23250</v>
      </c>
      <c r="X593" s="341">
        <v>25000</v>
      </c>
      <c r="Y593" s="289">
        <v>0</v>
      </c>
      <c r="Z593" s="289">
        <v>0</v>
      </c>
      <c r="AA593" s="289">
        <v>0</v>
      </c>
      <c r="AB593" s="341">
        <v>23250</v>
      </c>
      <c r="AC593" s="283" t="s">
        <v>26</v>
      </c>
      <c r="AD593" s="341">
        <v>23250</v>
      </c>
      <c r="AE593" s="341">
        <v>0</v>
      </c>
      <c r="AF593" s="283" t="s">
        <v>27</v>
      </c>
      <c r="AG593" s="341">
        <v>0</v>
      </c>
      <c r="AH593" s="283" t="s">
        <v>2629</v>
      </c>
      <c r="AI593" s="283" t="s">
        <v>2630</v>
      </c>
      <c r="AJ593" s="297"/>
      <c r="AK593" s="283" t="s">
        <v>28</v>
      </c>
      <c r="AL593" s="283" t="s">
        <v>44</v>
      </c>
      <c r="AM593" s="283" t="s">
        <v>13405</v>
      </c>
      <c r="AN593" s="283" t="s">
        <v>45</v>
      </c>
      <c r="AO593" s="283" t="s">
        <v>2641</v>
      </c>
      <c r="AP593" s="283" t="s">
        <v>32</v>
      </c>
      <c r="AQ593" s="283" t="s">
        <v>187</v>
      </c>
      <c r="AR593" s="283" t="s">
        <v>123</v>
      </c>
      <c r="AS593" s="283" t="s">
        <v>185</v>
      </c>
      <c r="AT593" s="283" t="s">
        <v>15794</v>
      </c>
      <c r="AU593" s="283" t="s">
        <v>19387</v>
      </c>
      <c r="AV593" s="283" t="s">
        <v>2637</v>
      </c>
      <c r="AW593" s="341">
        <v>0</v>
      </c>
      <c r="AX593" s="283" t="s">
        <v>19461</v>
      </c>
      <c r="AY593" s="283" t="s">
        <v>19562</v>
      </c>
      <c r="AZ593" s="283" t="s">
        <v>19670</v>
      </c>
      <c r="BA593" s="283" t="s">
        <v>36</v>
      </c>
      <c r="BB593" s="341">
        <v>23250</v>
      </c>
      <c r="BC593" s="283" t="s">
        <v>19562</v>
      </c>
      <c r="BD593" s="283" t="s">
        <v>19387</v>
      </c>
      <c r="BE593" s="322">
        <f t="shared" si="85"/>
        <v>421</v>
      </c>
      <c r="BF593" s="323">
        <f t="shared" si="86"/>
        <v>14.033333333333333</v>
      </c>
    </row>
    <row r="594" spans="1:58" ht="15.75" customHeight="1" x14ac:dyDescent="0.25">
      <c r="A594" s="275" t="s">
        <v>12916</v>
      </c>
      <c r="B594" s="275">
        <v>93</v>
      </c>
      <c r="C594" s="275" t="s">
        <v>2527</v>
      </c>
      <c r="D594" s="275" t="s">
        <v>11928</v>
      </c>
      <c r="E594" s="275" t="s">
        <v>16678</v>
      </c>
      <c r="F594" s="275" t="s">
        <v>15053</v>
      </c>
      <c r="G594" s="275" t="s">
        <v>15060</v>
      </c>
      <c r="H594" s="275" t="s">
        <v>19732</v>
      </c>
      <c r="I594" s="324">
        <v>30000</v>
      </c>
      <c r="J594" s="324">
        <v>30000</v>
      </c>
      <c r="K594" s="289">
        <f t="shared" si="87"/>
        <v>0</v>
      </c>
      <c r="L594" s="289"/>
      <c r="M594" s="275"/>
      <c r="N594" s="297" t="s">
        <v>7842</v>
      </c>
      <c r="O594" s="283">
        <v>2088256</v>
      </c>
      <c r="P594" s="283" t="s">
        <v>18883</v>
      </c>
      <c r="Q594" s="283" t="s">
        <v>19006</v>
      </c>
      <c r="R594" s="283" t="s">
        <v>2622</v>
      </c>
      <c r="S594" s="283" t="s">
        <v>19124</v>
      </c>
      <c r="T594" s="283" t="s">
        <v>19322</v>
      </c>
      <c r="U594" s="283" t="s">
        <v>19246</v>
      </c>
      <c r="V594" s="275"/>
      <c r="W594" s="341">
        <v>60000</v>
      </c>
      <c r="X594" s="341">
        <v>60000</v>
      </c>
      <c r="Y594" s="289">
        <v>0</v>
      </c>
      <c r="Z594" s="289">
        <v>0</v>
      </c>
      <c r="AA594" s="289">
        <v>0</v>
      </c>
      <c r="AB594" s="341">
        <v>30000</v>
      </c>
      <c r="AC594" s="283" t="s">
        <v>26</v>
      </c>
      <c r="AD594" s="341">
        <v>30000</v>
      </c>
      <c r="AE594" s="341">
        <v>0</v>
      </c>
      <c r="AF594" s="283" t="s">
        <v>27</v>
      </c>
      <c r="AG594" s="341">
        <v>0</v>
      </c>
      <c r="AH594" s="283" t="s">
        <v>2629</v>
      </c>
      <c r="AI594" s="283" t="s">
        <v>2630</v>
      </c>
      <c r="AJ594" s="297"/>
      <c r="AK594" s="283" t="s">
        <v>28</v>
      </c>
      <c r="AL594" s="283" t="s">
        <v>44</v>
      </c>
      <c r="AM594" s="283" t="s">
        <v>13405</v>
      </c>
      <c r="AN594" s="283" t="s">
        <v>31</v>
      </c>
      <c r="AO594" s="283" t="s">
        <v>2644</v>
      </c>
      <c r="AP594" s="283" t="s">
        <v>32</v>
      </c>
      <c r="AQ594" s="283" t="s">
        <v>145</v>
      </c>
      <c r="AR594" s="283" t="s">
        <v>34</v>
      </c>
      <c r="AS594" s="283" t="s">
        <v>17262</v>
      </c>
      <c r="AT594" s="283" t="s">
        <v>15794</v>
      </c>
      <c r="AU594" s="283" t="s">
        <v>19385</v>
      </c>
      <c r="AV594" s="283" t="s">
        <v>2660</v>
      </c>
      <c r="AW594" s="341">
        <v>0</v>
      </c>
      <c r="AX594" s="283" t="s">
        <v>19462</v>
      </c>
      <c r="AY594" s="283" t="s">
        <v>19563</v>
      </c>
      <c r="AZ594" s="283" t="s">
        <v>19671</v>
      </c>
      <c r="BA594" s="283" t="s">
        <v>36</v>
      </c>
      <c r="BB594" s="341">
        <v>60000</v>
      </c>
      <c r="BC594" s="283" t="s">
        <v>19563</v>
      </c>
      <c r="BD594" s="283" t="s">
        <v>19385</v>
      </c>
      <c r="BE594" s="322">
        <f t="shared" si="85"/>
        <v>94</v>
      </c>
      <c r="BF594" s="323">
        <f t="shared" si="86"/>
        <v>3.1333333333333333</v>
      </c>
    </row>
    <row r="595" spans="1:58" ht="15.75" customHeight="1" x14ac:dyDescent="0.25">
      <c r="A595" s="275" t="s">
        <v>12916</v>
      </c>
      <c r="B595" s="275">
        <v>82</v>
      </c>
      <c r="C595" s="275" t="s">
        <v>2527</v>
      </c>
      <c r="D595" s="275" t="s">
        <v>17700</v>
      </c>
      <c r="E595" s="275" t="s">
        <v>15569</v>
      </c>
      <c r="F595" s="275" t="s">
        <v>15053</v>
      </c>
      <c r="G595" s="275" t="s">
        <v>15058</v>
      </c>
      <c r="H595" s="275" t="s">
        <v>43</v>
      </c>
      <c r="I595" s="324">
        <v>13085.22</v>
      </c>
      <c r="J595" s="324">
        <v>13085.22</v>
      </c>
      <c r="K595" s="289">
        <f t="shared" si="87"/>
        <v>0</v>
      </c>
      <c r="L595" s="289"/>
      <c r="M595" s="275"/>
      <c r="N595" s="297" t="s">
        <v>7842</v>
      </c>
      <c r="O595" s="283">
        <v>1628689</v>
      </c>
      <c r="P595" s="283" t="s">
        <v>18884</v>
      </c>
      <c r="Q595" s="283" t="s">
        <v>19007</v>
      </c>
      <c r="R595" s="283" t="s">
        <v>2622</v>
      </c>
      <c r="S595" s="283" t="s">
        <v>19125</v>
      </c>
      <c r="T595" s="283" t="s">
        <v>19323</v>
      </c>
      <c r="U595" s="283" t="s">
        <v>12065</v>
      </c>
      <c r="V595" s="275"/>
      <c r="W595" s="341">
        <v>7999.01</v>
      </c>
      <c r="X595" s="341">
        <v>7999.01</v>
      </c>
      <c r="Y595" s="289">
        <v>0</v>
      </c>
      <c r="Z595" s="289">
        <v>0</v>
      </c>
      <c r="AA595" s="289">
        <v>0</v>
      </c>
      <c r="AB595" s="341">
        <v>7999.01</v>
      </c>
      <c r="AC595" s="283" t="s">
        <v>26</v>
      </c>
      <c r="AD595" s="341">
        <v>7999.01</v>
      </c>
      <c r="AE595" s="341">
        <v>0</v>
      </c>
      <c r="AF595" s="283" t="s">
        <v>27</v>
      </c>
      <c r="AG595" s="341">
        <v>0</v>
      </c>
      <c r="AH595" s="283" t="s">
        <v>2629</v>
      </c>
      <c r="AI595" s="283" t="s">
        <v>2630</v>
      </c>
      <c r="AJ595" s="297"/>
      <c r="AK595" s="283" t="s">
        <v>28</v>
      </c>
      <c r="AL595" s="283" t="s">
        <v>44</v>
      </c>
      <c r="AM595" s="283" t="s">
        <v>298</v>
      </c>
      <c r="AN595" s="283" t="s">
        <v>31</v>
      </c>
      <c r="AO595" s="283" t="s">
        <v>2634</v>
      </c>
      <c r="AP595" s="283" t="s">
        <v>32</v>
      </c>
      <c r="AQ595" s="283" t="s">
        <v>150</v>
      </c>
      <c r="AR595" s="283" t="s">
        <v>34</v>
      </c>
      <c r="AS595" s="283" t="s">
        <v>17262</v>
      </c>
      <c r="AT595" s="283" t="s">
        <v>15794</v>
      </c>
      <c r="AU595" s="283" t="s">
        <v>19385</v>
      </c>
      <c r="AV595" s="283" t="s">
        <v>13912</v>
      </c>
      <c r="AW595" s="341">
        <v>0</v>
      </c>
      <c r="AX595" s="283" t="s">
        <v>19463</v>
      </c>
      <c r="AY595" s="283" t="s">
        <v>19564</v>
      </c>
      <c r="AZ595" s="283" t="s">
        <v>19672</v>
      </c>
      <c r="BA595" s="283" t="s">
        <v>36</v>
      </c>
      <c r="BB595" s="341">
        <v>7999.01</v>
      </c>
      <c r="BC595" s="283" t="s">
        <v>19564</v>
      </c>
      <c r="BD595" s="283" t="s">
        <v>19385</v>
      </c>
      <c r="BE595" s="322">
        <f t="shared" si="85"/>
        <v>843</v>
      </c>
      <c r="BF595" s="323">
        <f t="shared" si="86"/>
        <v>28.1</v>
      </c>
    </row>
    <row r="596" spans="1:58" ht="15.75" customHeight="1" x14ac:dyDescent="0.25">
      <c r="A596" s="275" t="s">
        <v>12916</v>
      </c>
      <c r="B596" s="275">
        <v>93</v>
      </c>
      <c r="C596" s="275" t="s">
        <v>2527</v>
      </c>
      <c r="D596" s="275" t="s">
        <v>2552</v>
      </c>
      <c r="E596" s="275" t="s">
        <v>15057</v>
      </c>
      <c r="F596" s="275" t="s">
        <v>15053</v>
      </c>
      <c r="G596" s="275" t="s">
        <v>15552</v>
      </c>
      <c r="H596" s="275" t="s">
        <v>19732</v>
      </c>
      <c r="I596" s="324">
        <v>148673.12</v>
      </c>
      <c r="J596" s="324">
        <v>113631</v>
      </c>
      <c r="K596" s="289">
        <f t="shared" si="87"/>
        <v>35042.119999999995</v>
      </c>
      <c r="L596" s="289"/>
      <c r="M596" s="275"/>
      <c r="N596" s="297" t="s">
        <v>7842</v>
      </c>
      <c r="O596" s="283">
        <v>2097343</v>
      </c>
      <c r="P596" s="283" t="s">
        <v>18885</v>
      </c>
      <c r="Q596" s="283" t="s">
        <v>19008</v>
      </c>
      <c r="R596" s="283" t="s">
        <v>2622</v>
      </c>
      <c r="S596" s="283" t="s">
        <v>19126</v>
      </c>
      <c r="T596" s="283" t="s">
        <v>19324</v>
      </c>
      <c r="U596" s="283" t="s">
        <v>19247</v>
      </c>
      <c r="V596" s="275"/>
      <c r="W596" s="341">
        <v>148673.12</v>
      </c>
      <c r="X596" s="341">
        <v>150663</v>
      </c>
      <c r="Y596" s="289">
        <v>0</v>
      </c>
      <c r="Z596" s="289">
        <v>0</v>
      </c>
      <c r="AA596" s="289">
        <v>0</v>
      </c>
      <c r="AB596" s="341">
        <v>148673.12</v>
      </c>
      <c r="AC596" s="283" t="s">
        <v>50</v>
      </c>
      <c r="AD596" s="341">
        <v>74336.56</v>
      </c>
      <c r="AE596" s="341">
        <v>0</v>
      </c>
      <c r="AF596" s="283" t="s">
        <v>27</v>
      </c>
      <c r="AG596" s="341">
        <v>0</v>
      </c>
      <c r="AH596" s="283" t="s">
        <v>2629</v>
      </c>
      <c r="AI596" s="283" t="s">
        <v>2630</v>
      </c>
      <c r="AJ596" s="297"/>
      <c r="AK596" s="283" t="s">
        <v>28</v>
      </c>
      <c r="AL596" s="283" t="s">
        <v>44</v>
      </c>
      <c r="AM596" s="283" t="s">
        <v>13405</v>
      </c>
      <c r="AN596" s="283" t="s">
        <v>45</v>
      </c>
      <c r="AO596" s="283" t="s">
        <v>2644</v>
      </c>
      <c r="AP596" s="283" t="s">
        <v>32</v>
      </c>
      <c r="AQ596" s="283" t="s">
        <v>13036</v>
      </c>
      <c r="AR596" s="283" t="s">
        <v>34</v>
      </c>
      <c r="AS596" s="283" t="s">
        <v>17262</v>
      </c>
      <c r="AT596" s="283" t="s">
        <v>15794</v>
      </c>
      <c r="AU596" s="283" t="s">
        <v>19388</v>
      </c>
      <c r="AV596" s="283" t="s">
        <v>2660</v>
      </c>
      <c r="AW596" s="341">
        <v>0</v>
      </c>
      <c r="AX596" s="283" t="s">
        <v>19464</v>
      </c>
      <c r="AY596" s="283" t="s">
        <v>19565</v>
      </c>
      <c r="AZ596" s="283" t="s">
        <v>19673</v>
      </c>
      <c r="BA596" s="283" t="s">
        <v>36</v>
      </c>
      <c r="BB596" s="341">
        <v>148673.12</v>
      </c>
      <c r="BC596" s="283" t="s">
        <v>19565</v>
      </c>
      <c r="BD596" s="283" t="s">
        <v>19388</v>
      </c>
      <c r="BE596" s="322">
        <f t="shared" si="85"/>
        <v>90</v>
      </c>
      <c r="BF596" s="323">
        <f t="shared" si="86"/>
        <v>3</v>
      </c>
    </row>
    <row r="597" spans="1:58" ht="15.75" customHeight="1" x14ac:dyDescent="0.25">
      <c r="A597" s="275" t="s">
        <v>12916</v>
      </c>
      <c r="B597" s="275">
        <v>93</v>
      </c>
      <c r="C597" s="275" t="s">
        <v>2527</v>
      </c>
      <c r="D597" s="275" t="s">
        <v>18565</v>
      </c>
      <c r="E597" s="275" t="s">
        <v>15057</v>
      </c>
      <c r="F597" s="275" t="s">
        <v>8718</v>
      </c>
      <c r="G597" s="275" t="s">
        <v>8718</v>
      </c>
      <c r="H597" s="275" t="s">
        <v>19732</v>
      </c>
      <c r="I597" s="324">
        <v>75727.38</v>
      </c>
      <c r="J597" s="324">
        <v>62000</v>
      </c>
      <c r="K597" s="289">
        <f t="shared" si="87"/>
        <v>13727.380000000005</v>
      </c>
      <c r="L597" s="289"/>
      <c r="M597" s="275"/>
      <c r="N597" s="297" t="s">
        <v>7842</v>
      </c>
      <c r="O597" s="283">
        <v>2091892</v>
      </c>
      <c r="P597" s="283" t="s">
        <v>18886</v>
      </c>
      <c r="Q597" s="283" t="s">
        <v>19009</v>
      </c>
      <c r="R597" s="283" t="s">
        <v>2622</v>
      </c>
      <c r="S597" s="283" t="s">
        <v>19127</v>
      </c>
      <c r="T597" s="283" t="s">
        <v>19325</v>
      </c>
      <c r="U597" s="283" t="s">
        <v>15986</v>
      </c>
      <c r="V597" s="275"/>
      <c r="W597" s="341">
        <v>62000</v>
      </c>
      <c r="X597" s="341">
        <v>62000</v>
      </c>
      <c r="Y597" s="289">
        <v>0</v>
      </c>
      <c r="Z597" s="289">
        <v>0</v>
      </c>
      <c r="AA597" s="289">
        <v>0</v>
      </c>
      <c r="AB597" s="341">
        <v>62000</v>
      </c>
      <c r="AC597" s="283" t="s">
        <v>26</v>
      </c>
      <c r="AD597" s="341">
        <v>62000</v>
      </c>
      <c r="AE597" s="341">
        <v>0</v>
      </c>
      <c r="AF597" s="283" t="s">
        <v>27</v>
      </c>
      <c r="AG597" s="341">
        <v>0</v>
      </c>
      <c r="AH597" s="283" t="s">
        <v>2629</v>
      </c>
      <c r="AI597" s="283" t="s">
        <v>2630</v>
      </c>
      <c r="AJ597" s="297"/>
      <c r="AK597" s="283" t="s">
        <v>28</v>
      </c>
      <c r="AL597" s="283" t="s">
        <v>44</v>
      </c>
      <c r="AM597" s="283" t="s">
        <v>13405</v>
      </c>
      <c r="AN597" s="283" t="s">
        <v>45</v>
      </c>
      <c r="AO597" s="283" t="s">
        <v>2634</v>
      </c>
      <c r="AP597" s="283" t="s">
        <v>32</v>
      </c>
      <c r="AQ597" s="283" t="s">
        <v>225</v>
      </c>
      <c r="AR597" s="283" t="s">
        <v>40</v>
      </c>
      <c r="AS597" s="283" t="s">
        <v>41</v>
      </c>
      <c r="AT597" s="283" t="s">
        <v>15794</v>
      </c>
      <c r="AU597" s="283" t="s">
        <v>19388</v>
      </c>
      <c r="AV597" s="283" t="s">
        <v>2660</v>
      </c>
      <c r="AW597" s="341">
        <v>0</v>
      </c>
      <c r="AX597" s="283" t="s">
        <v>19465</v>
      </c>
      <c r="AY597" s="283" t="s">
        <v>19566</v>
      </c>
      <c r="AZ597" s="283" t="s">
        <v>19674</v>
      </c>
      <c r="BA597" s="283" t="s">
        <v>36</v>
      </c>
      <c r="BB597" s="341">
        <v>62000</v>
      </c>
      <c r="BC597" s="283" t="s">
        <v>19566</v>
      </c>
      <c r="BD597" s="283" t="s">
        <v>19388</v>
      </c>
      <c r="BE597" s="322">
        <f t="shared" si="85"/>
        <v>97</v>
      </c>
      <c r="BF597" s="323">
        <f t="shared" si="86"/>
        <v>3.2333333333333334</v>
      </c>
    </row>
    <row r="598" spans="1:58" ht="15.75" customHeight="1" x14ac:dyDescent="0.25">
      <c r="A598" s="275" t="s">
        <v>12916</v>
      </c>
      <c r="B598" s="275">
        <v>93</v>
      </c>
      <c r="C598" s="275" t="s">
        <v>2527</v>
      </c>
      <c r="D598" s="275" t="s">
        <v>2536</v>
      </c>
      <c r="E598" s="275" t="s">
        <v>16678</v>
      </c>
      <c r="F598" s="275" t="s">
        <v>15053</v>
      </c>
      <c r="G598" s="275" t="s">
        <v>18809</v>
      </c>
      <c r="H598" s="275" t="s">
        <v>19732</v>
      </c>
      <c r="I598" s="324">
        <v>103808.52</v>
      </c>
      <c r="J598" s="324">
        <v>100000</v>
      </c>
      <c r="K598" s="289">
        <f t="shared" si="87"/>
        <v>3808.5200000000041</v>
      </c>
      <c r="L598" s="289"/>
      <c r="M598" s="275"/>
      <c r="N598" s="297" t="s">
        <v>7842</v>
      </c>
      <c r="O598" s="283">
        <v>1931492</v>
      </c>
      <c r="P598" s="283" t="s">
        <v>18887</v>
      </c>
      <c r="Q598" s="283" t="s">
        <v>19010</v>
      </c>
      <c r="R598" s="283" t="s">
        <v>2622</v>
      </c>
      <c r="S598" s="283" t="s">
        <v>19128</v>
      </c>
      <c r="T598" s="283" t="s">
        <v>19326</v>
      </c>
      <c r="U598" s="283" t="s">
        <v>19248</v>
      </c>
      <c r="V598" s="275"/>
      <c r="W598" s="341">
        <v>80000</v>
      </c>
      <c r="X598" s="341">
        <v>80000</v>
      </c>
      <c r="Y598" s="289">
        <v>0</v>
      </c>
      <c r="Z598" s="289">
        <v>0</v>
      </c>
      <c r="AA598" s="289">
        <v>0</v>
      </c>
      <c r="AB598" s="341">
        <v>80000</v>
      </c>
      <c r="AC598" s="283" t="s">
        <v>50</v>
      </c>
      <c r="AD598" s="341">
        <v>40000</v>
      </c>
      <c r="AE598" s="341">
        <v>0</v>
      </c>
      <c r="AF598" s="283" t="s">
        <v>27</v>
      </c>
      <c r="AG598" s="341">
        <v>0</v>
      </c>
      <c r="AH598" s="283" t="s">
        <v>2629</v>
      </c>
      <c r="AI598" s="283" t="s">
        <v>2630</v>
      </c>
      <c r="AJ598" s="297"/>
      <c r="AK598" s="283" t="s">
        <v>28</v>
      </c>
      <c r="AL598" s="283" t="s">
        <v>44</v>
      </c>
      <c r="AM598" s="283" t="s">
        <v>13405</v>
      </c>
      <c r="AN598" s="283" t="s">
        <v>31</v>
      </c>
      <c r="AO598" s="283" t="s">
        <v>2644</v>
      </c>
      <c r="AP598" s="283" t="s">
        <v>32</v>
      </c>
      <c r="AQ598" s="283" t="s">
        <v>120</v>
      </c>
      <c r="AR598" s="283" t="s">
        <v>84</v>
      </c>
      <c r="AS598" s="283" t="s">
        <v>85</v>
      </c>
      <c r="AT598" s="283" t="s">
        <v>15794</v>
      </c>
      <c r="AU598" s="283" t="s">
        <v>19388</v>
      </c>
      <c r="AV598" s="283" t="s">
        <v>2660</v>
      </c>
      <c r="AW598" s="341">
        <v>0</v>
      </c>
      <c r="AX598" s="283" t="s">
        <v>19466</v>
      </c>
      <c r="AY598" s="283" t="s">
        <v>17313</v>
      </c>
      <c r="AZ598" s="283" t="s">
        <v>19675</v>
      </c>
      <c r="BA598" s="283" t="s">
        <v>36</v>
      </c>
      <c r="BB598" s="341">
        <v>80000</v>
      </c>
      <c r="BC598" s="283" t="s">
        <v>17313</v>
      </c>
      <c r="BD598" s="283" t="s">
        <v>19388</v>
      </c>
      <c r="BE598" s="322">
        <f t="shared" si="85"/>
        <v>352</v>
      </c>
      <c r="BF598" s="323">
        <f t="shared" si="86"/>
        <v>11.733333333333333</v>
      </c>
    </row>
    <row r="599" spans="1:58" ht="15.75" customHeight="1" x14ac:dyDescent="0.25">
      <c r="A599" s="275" t="s">
        <v>12916</v>
      </c>
      <c r="B599" s="275">
        <v>93</v>
      </c>
      <c r="C599" s="275" t="s">
        <v>2527</v>
      </c>
      <c r="D599" s="275" t="s">
        <v>2536</v>
      </c>
      <c r="E599" s="275" t="s">
        <v>16678</v>
      </c>
      <c r="F599" s="275" t="s">
        <v>15053</v>
      </c>
      <c r="G599" s="275" t="s">
        <v>18809</v>
      </c>
      <c r="H599" s="275" t="s">
        <v>19732</v>
      </c>
      <c r="I599" s="324">
        <v>33832.379999999997</v>
      </c>
      <c r="J599" s="324">
        <v>30000</v>
      </c>
      <c r="K599" s="289">
        <f t="shared" si="87"/>
        <v>3832.3799999999974</v>
      </c>
      <c r="L599" s="289"/>
      <c r="M599" s="275"/>
      <c r="N599" s="297" t="s">
        <v>7842</v>
      </c>
      <c r="O599" s="283">
        <v>1748947</v>
      </c>
      <c r="P599" s="283" t="s">
        <v>18888</v>
      </c>
      <c r="Q599" s="283" t="s">
        <v>19011</v>
      </c>
      <c r="R599" s="283" t="s">
        <v>2622</v>
      </c>
      <c r="S599" s="283" t="s">
        <v>19129</v>
      </c>
      <c r="T599" s="283" t="s">
        <v>19327</v>
      </c>
      <c r="U599" s="283" t="s">
        <v>9699</v>
      </c>
      <c r="V599" s="275"/>
      <c r="W599" s="341">
        <v>21000</v>
      </c>
      <c r="X599" s="341">
        <v>21000</v>
      </c>
      <c r="Y599" s="289">
        <v>0</v>
      </c>
      <c r="Z599" s="289">
        <v>0</v>
      </c>
      <c r="AA599" s="289">
        <v>0</v>
      </c>
      <c r="AB599" s="341">
        <v>21000</v>
      </c>
      <c r="AC599" s="283" t="s">
        <v>26</v>
      </c>
      <c r="AD599" s="341">
        <v>21000</v>
      </c>
      <c r="AE599" s="341">
        <v>0</v>
      </c>
      <c r="AF599" s="283" t="s">
        <v>27</v>
      </c>
      <c r="AG599" s="341">
        <v>0</v>
      </c>
      <c r="AH599" s="283" t="s">
        <v>2629</v>
      </c>
      <c r="AI599" s="283" t="s">
        <v>2630</v>
      </c>
      <c r="AJ599" s="297"/>
      <c r="AK599" s="283" t="s">
        <v>28</v>
      </c>
      <c r="AL599" s="283" t="s">
        <v>44</v>
      </c>
      <c r="AM599" s="283" t="s">
        <v>298</v>
      </c>
      <c r="AN599" s="283" t="s">
        <v>45</v>
      </c>
      <c r="AO599" s="283" t="s">
        <v>2634</v>
      </c>
      <c r="AP599" s="283" t="s">
        <v>32</v>
      </c>
      <c r="AQ599" s="283" t="s">
        <v>78</v>
      </c>
      <c r="AR599" s="283" t="s">
        <v>40</v>
      </c>
      <c r="AS599" s="283" t="s">
        <v>41</v>
      </c>
      <c r="AT599" s="283" t="s">
        <v>15794</v>
      </c>
      <c r="AU599" s="283" t="s">
        <v>19388</v>
      </c>
      <c r="AV599" s="283" t="s">
        <v>2660</v>
      </c>
      <c r="AW599" s="341">
        <v>0</v>
      </c>
      <c r="AX599" s="283" t="s">
        <v>19467</v>
      </c>
      <c r="AY599" s="283" t="s">
        <v>19567</v>
      </c>
      <c r="AZ599" s="283" t="s">
        <v>19676</v>
      </c>
      <c r="BA599" s="283" t="s">
        <v>36</v>
      </c>
      <c r="BB599" s="341">
        <v>21000</v>
      </c>
      <c r="BC599" s="283" t="s">
        <v>19567</v>
      </c>
      <c r="BD599" s="283" t="s">
        <v>19388</v>
      </c>
      <c r="BE599" s="322">
        <f t="shared" si="85"/>
        <v>641</v>
      </c>
      <c r="BF599" s="323">
        <f t="shared" si="86"/>
        <v>21.366666666666667</v>
      </c>
    </row>
    <row r="600" spans="1:58" ht="15.75" customHeight="1" x14ac:dyDescent="0.25">
      <c r="A600" s="275" t="s">
        <v>12916</v>
      </c>
      <c r="B600" s="275">
        <v>93</v>
      </c>
      <c r="C600" s="275" t="s">
        <v>2527</v>
      </c>
      <c r="D600" s="275" t="s">
        <v>8293</v>
      </c>
      <c r="E600" s="275" t="s">
        <v>15057</v>
      </c>
      <c r="F600" s="275" t="s">
        <v>15053</v>
      </c>
      <c r="G600" s="275" t="s">
        <v>8975</v>
      </c>
      <c r="H600" s="275" t="s">
        <v>19732</v>
      </c>
      <c r="I600" s="324">
        <v>35498.29</v>
      </c>
      <c r="J600" s="324">
        <v>35000</v>
      </c>
      <c r="K600" s="289">
        <f t="shared" si="87"/>
        <v>498.29000000000087</v>
      </c>
      <c r="L600" s="289"/>
      <c r="M600" s="275"/>
      <c r="N600" s="297" t="s">
        <v>7842</v>
      </c>
      <c r="O600" s="283">
        <v>1969034</v>
      </c>
      <c r="P600" s="283" t="s">
        <v>18889</v>
      </c>
      <c r="Q600" s="283" t="s">
        <v>19012</v>
      </c>
      <c r="R600" s="283" t="s">
        <v>2622</v>
      </c>
      <c r="S600" s="283" t="s">
        <v>19130</v>
      </c>
      <c r="T600" s="283" t="s">
        <v>19328</v>
      </c>
      <c r="U600" s="283" t="s">
        <v>19249</v>
      </c>
      <c r="V600" s="275"/>
      <c r="W600" s="341">
        <v>32104.04</v>
      </c>
      <c r="X600" s="341">
        <v>33156.06</v>
      </c>
      <c r="Y600" s="289">
        <v>0</v>
      </c>
      <c r="Z600" s="289">
        <v>0</v>
      </c>
      <c r="AA600" s="289">
        <v>0</v>
      </c>
      <c r="AB600" s="341">
        <v>32104.04</v>
      </c>
      <c r="AC600" s="283" t="s">
        <v>26</v>
      </c>
      <c r="AD600" s="341">
        <v>32104.04</v>
      </c>
      <c r="AE600" s="341">
        <v>0</v>
      </c>
      <c r="AF600" s="283" t="s">
        <v>27</v>
      </c>
      <c r="AG600" s="341">
        <v>0</v>
      </c>
      <c r="AH600" s="283" t="s">
        <v>2629</v>
      </c>
      <c r="AI600" s="283" t="s">
        <v>2630</v>
      </c>
      <c r="AJ600" s="297"/>
      <c r="AK600" s="283" t="s">
        <v>28</v>
      </c>
      <c r="AL600" s="283" t="s">
        <v>44</v>
      </c>
      <c r="AM600" s="283" t="s">
        <v>13405</v>
      </c>
      <c r="AN600" s="283" t="s">
        <v>31</v>
      </c>
      <c r="AO600" s="283" t="s">
        <v>2627</v>
      </c>
      <c r="AP600" s="283" t="s">
        <v>32</v>
      </c>
      <c r="AQ600" s="283" t="s">
        <v>158</v>
      </c>
      <c r="AR600" s="283" t="s">
        <v>34</v>
      </c>
      <c r="AS600" s="283" t="s">
        <v>17262</v>
      </c>
      <c r="AT600" s="283" t="s">
        <v>15794</v>
      </c>
      <c r="AU600" s="283" t="s">
        <v>19388</v>
      </c>
      <c r="AV600" s="283" t="s">
        <v>2660</v>
      </c>
      <c r="AW600" s="341">
        <v>0</v>
      </c>
      <c r="AX600" s="283" t="s">
        <v>19468</v>
      </c>
      <c r="AY600" s="283" t="s">
        <v>19568</v>
      </c>
      <c r="AZ600" s="283" t="s">
        <v>19677</v>
      </c>
      <c r="BA600" s="283" t="s">
        <v>36</v>
      </c>
      <c r="BB600" s="341">
        <v>32104.04</v>
      </c>
      <c r="BC600" s="283" t="s">
        <v>19568</v>
      </c>
      <c r="BD600" s="283" t="s">
        <v>19388</v>
      </c>
      <c r="BE600" s="322">
        <f t="shared" si="85"/>
        <v>288</v>
      </c>
      <c r="BF600" s="323">
        <f t="shared" si="86"/>
        <v>9.6</v>
      </c>
    </row>
    <row r="601" spans="1:58" ht="15.75" customHeight="1" x14ac:dyDescent="0.25">
      <c r="A601" s="275" t="s">
        <v>12916</v>
      </c>
      <c r="B601" s="275">
        <v>82</v>
      </c>
      <c r="C601" s="275" t="s">
        <v>2527</v>
      </c>
      <c r="D601" s="275" t="s">
        <v>19727</v>
      </c>
      <c r="E601" s="275" t="s">
        <v>15551</v>
      </c>
      <c r="F601" s="275" t="s">
        <v>15053</v>
      </c>
      <c r="G601" s="275" t="s">
        <v>8975</v>
      </c>
      <c r="H601" s="275" t="s">
        <v>19732</v>
      </c>
      <c r="I601" s="324">
        <v>26500</v>
      </c>
      <c r="J601" s="324">
        <v>26500</v>
      </c>
      <c r="K601" s="289">
        <f t="shared" si="87"/>
        <v>0</v>
      </c>
      <c r="L601" s="289"/>
      <c r="M601" s="275"/>
      <c r="N601" s="297" t="s">
        <v>7842</v>
      </c>
      <c r="O601" s="283">
        <v>2032897</v>
      </c>
      <c r="P601" s="283" t="s">
        <v>18890</v>
      </c>
      <c r="Q601" s="283" t="s">
        <v>19013</v>
      </c>
      <c r="R601" s="283" t="s">
        <v>2622</v>
      </c>
      <c r="S601" s="283" t="s">
        <v>19131</v>
      </c>
      <c r="T601" s="283" t="s">
        <v>19329</v>
      </c>
      <c r="U601" s="283" t="s">
        <v>10985</v>
      </c>
      <c r="V601" s="275"/>
      <c r="W601" s="341">
        <v>21604</v>
      </c>
      <c r="X601" s="341">
        <v>21604</v>
      </c>
      <c r="Y601" s="289">
        <v>0</v>
      </c>
      <c r="Z601" s="289">
        <v>0</v>
      </c>
      <c r="AA601" s="289">
        <v>0</v>
      </c>
      <c r="AB601" s="341">
        <v>21604</v>
      </c>
      <c r="AC601" s="283" t="s">
        <v>26</v>
      </c>
      <c r="AD601" s="341">
        <v>21604</v>
      </c>
      <c r="AE601" s="341">
        <v>0</v>
      </c>
      <c r="AF601" s="283" t="s">
        <v>27</v>
      </c>
      <c r="AG601" s="341">
        <v>0</v>
      </c>
      <c r="AH601" s="283" t="s">
        <v>2629</v>
      </c>
      <c r="AI601" s="283" t="s">
        <v>2630</v>
      </c>
      <c r="AJ601" s="297"/>
      <c r="AK601" s="283" t="s">
        <v>28</v>
      </c>
      <c r="AL601" s="283" t="s">
        <v>44</v>
      </c>
      <c r="AM601" s="283" t="s">
        <v>13405</v>
      </c>
      <c r="AN601" s="283" t="s">
        <v>45</v>
      </c>
      <c r="AO601" s="283" t="s">
        <v>2634</v>
      </c>
      <c r="AP601" s="283" t="s">
        <v>32</v>
      </c>
      <c r="AQ601" s="283" t="s">
        <v>19382</v>
      </c>
      <c r="AR601" s="283" t="s">
        <v>123</v>
      </c>
      <c r="AS601" s="283" t="s">
        <v>185</v>
      </c>
      <c r="AT601" s="283" t="s">
        <v>15794</v>
      </c>
      <c r="AU601" s="283" t="s">
        <v>19388</v>
      </c>
      <c r="AV601" s="283" t="s">
        <v>2660</v>
      </c>
      <c r="AW601" s="341">
        <v>0</v>
      </c>
      <c r="AX601" s="283" t="s">
        <v>19469</v>
      </c>
      <c r="AY601" s="283" t="s">
        <v>19569</v>
      </c>
      <c r="AZ601" s="283" t="s">
        <v>19678</v>
      </c>
      <c r="BA601" s="283" t="s">
        <v>36</v>
      </c>
      <c r="BB601" s="341">
        <v>21604</v>
      </c>
      <c r="BC601" s="283" t="s">
        <v>19569</v>
      </c>
      <c r="BD601" s="283" t="s">
        <v>19388</v>
      </c>
      <c r="BE601" s="322">
        <f t="shared" si="85"/>
        <v>202</v>
      </c>
      <c r="BF601" s="323">
        <f t="shared" si="86"/>
        <v>6.7333333333333334</v>
      </c>
    </row>
    <row r="602" spans="1:58" ht="15.75" customHeight="1" x14ac:dyDescent="0.25">
      <c r="A602" s="275" t="s">
        <v>12916</v>
      </c>
      <c r="B602" s="275">
        <v>93</v>
      </c>
      <c r="C602" s="275" t="s">
        <v>2527</v>
      </c>
      <c r="D602" s="275" t="s">
        <v>2534</v>
      </c>
      <c r="E602" s="275" t="s">
        <v>16678</v>
      </c>
      <c r="F602" s="275" t="s">
        <v>15053</v>
      </c>
      <c r="G602" s="275" t="s">
        <v>8711</v>
      </c>
      <c r="H602" s="275" t="s">
        <v>19732</v>
      </c>
      <c r="I602" s="324">
        <v>75091.98</v>
      </c>
      <c r="J602" s="324">
        <v>66000</v>
      </c>
      <c r="K602" s="289">
        <f t="shared" si="87"/>
        <v>9091.9799999999959</v>
      </c>
      <c r="L602" s="289"/>
      <c r="M602" s="275"/>
      <c r="N602" s="297" t="s">
        <v>7842</v>
      </c>
      <c r="O602" s="283">
        <v>1420687</v>
      </c>
      <c r="P602" s="283" t="s">
        <v>18891</v>
      </c>
      <c r="Q602" s="283" t="s">
        <v>19014</v>
      </c>
      <c r="R602" s="283" t="s">
        <v>2622</v>
      </c>
      <c r="S602" s="283" t="s">
        <v>19132</v>
      </c>
      <c r="T602" s="283" t="s">
        <v>19330</v>
      </c>
      <c r="U602" s="283" t="s">
        <v>19250</v>
      </c>
      <c r="V602" s="275"/>
      <c r="W602" s="341">
        <v>28000</v>
      </c>
      <c r="X602" s="341">
        <v>28000</v>
      </c>
      <c r="Y602" s="289">
        <v>0</v>
      </c>
      <c r="Z602" s="289">
        <v>0</v>
      </c>
      <c r="AA602" s="289">
        <v>0</v>
      </c>
      <c r="AB602" s="341">
        <v>28000</v>
      </c>
      <c r="AC602" s="283" t="s">
        <v>26</v>
      </c>
      <c r="AD602" s="341">
        <v>28000</v>
      </c>
      <c r="AE602" s="341">
        <v>0</v>
      </c>
      <c r="AF602" s="283" t="s">
        <v>27</v>
      </c>
      <c r="AG602" s="341">
        <v>0</v>
      </c>
      <c r="AH602" s="283" t="s">
        <v>2629</v>
      </c>
      <c r="AI602" s="283" t="s">
        <v>2630</v>
      </c>
      <c r="AJ602" s="297"/>
      <c r="AK602" s="283" t="s">
        <v>28</v>
      </c>
      <c r="AL602" s="283" t="s">
        <v>44</v>
      </c>
      <c r="AM602" s="283" t="s">
        <v>298</v>
      </c>
      <c r="AN602" s="283" t="s">
        <v>31</v>
      </c>
      <c r="AO602" s="283" t="s">
        <v>7925</v>
      </c>
      <c r="AP602" s="283" t="s">
        <v>32</v>
      </c>
      <c r="AQ602" s="283" t="s">
        <v>77</v>
      </c>
      <c r="AR602" s="283" t="s">
        <v>34</v>
      </c>
      <c r="AS602" s="283" t="s">
        <v>17262</v>
      </c>
      <c r="AT602" s="283" t="s">
        <v>15794</v>
      </c>
      <c r="AU602" s="283" t="s">
        <v>19388</v>
      </c>
      <c r="AV602" s="283" t="s">
        <v>2637</v>
      </c>
      <c r="AW602" s="341">
        <v>0</v>
      </c>
      <c r="AX602" s="283" t="s">
        <v>19470</v>
      </c>
      <c r="AY602" s="283" t="s">
        <v>19570</v>
      </c>
      <c r="AZ602" s="283" t="s">
        <v>19679</v>
      </c>
      <c r="BA602" s="283" t="s">
        <v>36</v>
      </c>
      <c r="BB602" s="341">
        <v>28000</v>
      </c>
      <c r="BC602" s="283" t="s">
        <v>19570</v>
      </c>
      <c r="BD602" s="283" t="s">
        <v>19388</v>
      </c>
      <c r="BE602" s="322">
        <f t="shared" si="85"/>
        <v>1282</v>
      </c>
      <c r="BF602" s="323">
        <f t="shared" si="86"/>
        <v>42.733333333333334</v>
      </c>
    </row>
    <row r="603" spans="1:58" ht="15.75" customHeight="1" x14ac:dyDescent="0.25">
      <c r="A603" s="275" t="s">
        <v>12916</v>
      </c>
      <c r="B603" s="275">
        <v>93</v>
      </c>
      <c r="C603" s="275" t="s">
        <v>2527</v>
      </c>
      <c r="D603" s="275" t="s">
        <v>19726</v>
      </c>
      <c r="E603" s="275" t="s">
        <v>8717</v>
      </c>
      <c r="F603" s="275" t="s">
        <v>15053</v>
      </c>
      <c r="G603" s="275" t="s">
        <v>8711</v>
      </c>
      <c r="H603" s="275" t="s">
        <v>19732</v>
      </c>
      <c r="I603" s="324">
        <v>83089.16</v>
      </c>
      <c r="J603" s="324">
        <v>80000</v>
      </c>
      <c r="K603" s="289">
        <f t="shared" si="87"/>
        <v>3089.1600000000035</v>
      </c>
      <c r="L603" s="289"/>
      <c r="M603" s="275"/>
      <c r="N603" s="297" t="s">
        <v>7842</v>
      </c>
      <c r="O603" s="283">
        <v>2070974</v>
      </c>
      <c r="P603" s="283" t="s">
        <v>18892</v>
      </c>
      <c r="Q603" s="283" t="s">
        <v>19015</v>
      </c>
      <c r="R603" s="283" t="s">
        <v>2622</v>
      </c>
      <c r="S603" s="283" t="s">
        <v>19133</v>
      </c>
      <c r="T603" s="283" t="s">
        <v>19331</v>
      </c>
      <c r="U603" s="283" t="s">
        <v>19251</v>
      </c>
      <c r="V603" s="275"/>
      <c r="W603" s="341">
        <v>215816</v>
      </c>
      <c r="X603" s="341">
        <v>215816</v>
      </c>
      <c r="Y603" s="289">
        <v>0</v>
      </c>
      <c r="Z603" s="289">
        <v>0</v>
      </c>
      <c r="AA603" s="289">
        <v>0</v>
      </c>
      <c r="AB603" s="341">
        <v>75535.600000000006</v>
      </c>
      <c r="AC603" s="283" t="s">
        <v>26</v>
      </c>
      <c r="AD603" s="341">
        <v>75535.600000000006</v>
      </c>
      <c r="AE603" s="341">
        <v>0</v>
      </c>
      <c r="AF603" s="283" t="s">
        <v>27</v>
      </c>
      <c r="AG603" s="341">
        <v>0</v>
      </c>
      <c r="AH603" s="283" t="s">
        <v>2629</v>
      </c>
      <c r="AI603" s="283" t="s">
        <v>2630</v>
      </c>
      <c r="AJ603" s="297"/>
      <c r="AK603" s="283" t="s">
        <v>28</v>
      </c>
      <c r="AL603" s="283" t="s">
        <v>44</v>
      </c>
      <c r="AM603" s="283" t="s">
        <v>13405</v>
      </c>
      <c r="AN603" s="283" t="s">
        <v>31</v>
      </c>
      <c r="AO603" s="283" t="s">
        <v>2634</v>
      </c>
      <c r="AP603" s="283" t="s">
        <v>32</v>
      </c>
      <c r="AQ603" s="283" t="s">
        <v>894</v>
      </c>
      <c r="AR603" s="283" t="s">
        <v>34</v>
      </c>
      <c r="AS603" s="283" t="s">
        <v>17262</v>
      </c>
      <c r="AT603" s="283" t="s">
        <v>15794</v>
      </c>
      <c r="AU603" s="283" t="s">
        <v>19388</v>
      </c>
      <c r="AV603" s="283" t="s">
        <v>2660</v>
      </c>
      <c r="AW603" s="341">
        <v>0</v>
      </c>
      <c r="AX603" s="283" t="s">
        <v>19471</v>
      </c>
      <c r="AY603" s="283" t="s">
        <v>19571</v>
      </c>
      <c r="AZ603" s="283" t="s">
        <v>19680</v>
      </c>
      <c r="BA603" s="283" t="s">
        <v>36</v>
      </c>
      <c r="BB603" s="341">
        <v>215816</v>
      </c>
      <c r="BC603" s="283" t="s">
        <v>19571</v>
      </c>
      <c r="BD603" s="283" t="s">
        <v>19388</v>
      </c>
      <c r="BE603" s="322">
        <f t="shared" si="85"/>
        <v>131</v>
      </c>
      <c r="BF603" s="323">
        <f t="shared" si="86"/>
        <v>4.3666666666666663</v>
      </c>
    </row>
    <row r="604" spans="1:58" ht="15.75" customHeight="1" x14ac:dyDescent="0.25">
      <c r="A604" s="275" t="s">
        <v>12916</v>
      </c>
      <c r="B604" s="275">
        <v>82</v>
      </c>
      <c r="C604" s="275" t="s">
        <v>2527</v>
      </c>
      <c r="D604" s="275" t="s">
        <v>2537</v>
      </c>
      <c r="E604" s="275" t="s">
        <v>15057</v>
      </c>
      <c r="F604" s="275" t="s">
        <v>15053</v>
      </c>
      <c r="G604" s="275" t="s">
        <v>8975</v>
      </c>
      <c r="H604" s="275" t="s">
        <v>19732</v>
      </c>
      <c r="I604" s="324">
        <v>50466.77</v>
      </c>
      <c r="J604" s="324">
        <v>46459</v>
      </c>
      <c r="K604" s="289">
        <f t="shared" si="87"/>
        <v>4007.7699999999968</v>
      </c>
      <c r="L604" s="289"/>
      <c r="M604" s="275"/>
      <c r="N604" s="297" t="s">
        <v>7842</v>
      </c>
      <c r="O604" s="283">
        <v>2054648</v>
      </c>
      <c r="P604" s="283" t="s">
        <v>18893</v>
      </c>
      <c r="Q604" s="283" t="s">
        <v>19016</v>
      </c>
      <c r="R604" s="283" t="s">
        <v>2622</v>
      </c>
      <c r="S604" s="283" t="s">
        <v>19134</v>
      </c>
      <c r="T604" s="283" t="s">
        <v>19332</v>
      </c>
      <c r="U604" s="283" t="s">
        <v>18143</v>
      </c>
      <c r="V604" s="275"/>
      <c r="W604" s="341">
        <v>49556</v>
      </c>
      <c r="X604" s="341">
        <v>49556</v>
      </c>
      <c r="Y604" s="289">
        <v>0</v>
      </c>
      <c r="Z604" s="289">
        <v>0</v>
      </c>
      <c r="AA604" s="289">
        <v>0</v>
      </c>
      <c r="AB604" s="341">
        <v>49556</v>
      </c>
      <c r="AC604" s="283" t="s">
        <v>50</v>
      </c>
      <c r="AD604" s="341">
        <v>24778</v>
      </c>
      <c r="AE604" s="341">
        <v>0</v>
      </c>
      <c r="AF604" s="283" t="s">
        <v>27</v>
      </c>
      <c r="AG604" s="341">
        <v>0</v>
      </c>
      <c r="AH604" s="283" t="s">
        <v>2629</v>
      </c>
      <c r="AI604" s="283" t="s">
        <v>2630</v>
      </c>
      <c r="AJ604" s="297"/>
      <c r="AK604" s="283" t="s">
        <v>28</v>
      </c>
      <c r="AL604" s="283" t="s">
        <v>44</v>
      </c>
      <c r="AM604" s="283" t="s">
        <v>13405</v>
      </c>
      <c r="AN604" s="283" t="s">
        <v>31</v>
      </c>
      <c r="AO604" s="283" t="s">
        <v>2653</v>
      </c>
      <c r="AP604" s="283" t="s">
        <v>32</v>
      </c>
      <c r="AQ604" s="283" t="s">
        <v>54</v>
      </c>
      <c r="AR604" s="283" t="s">
        <v>55</v>
      </c>
      <c r="AS604" s="283" t="s">
        <v>17262</v>
      </c>
      <c r="AT604" s="283" t="s">
        <v>15794</v>
      </c>
      <c r="AU604" s="283" t="s">
        <v>19388</v>
      </c>
      <c r="AV604" s="283" t="s">
        <v>2660</v>
      </c>
      <c r="AW604" s="341">
        <v>0</v>
      </c>
      <c r="AX604" s="283" t="s">
        <v>19472</v>
      </c>
      <c r="AY604" s="283" t="s">
        <v>19572</v>
      </c>
      <c r="AZ604" s="283" t="s">
        <v>19681</v>
      </c>
      <c r="BA604" s="283" t="s">
        <v>36</v>
      </c>
      <c r="BB604" s="341">
        <v>49556</v>
      </c>
      <c r="BC604" s="283" t="s">
        <v>19572</v>
      </c>
      <c r="BD604" s="283" t="s">
        <v>19388</v>
      </c>
      <c r="BE604" s="322">
        <f t="shared" si="85"/>
        <v>153</v>
      </c>
      <c r="BF604" s="323">
        <f t="shared" si="86"/>
        <v>5.0999999999999996</v>
      </c>
    </row>
    <row r="605" spans="1:58" ht="15.75" customHeight="1" x14ac:dyDescent="0.25">
      <c r="A605" s="275" t="s">
        <v>12916</v>
      </c>
      <c r="B605" s="275">
        <v>1</v>
      </c>
      <c r="C605" s="275" t="s">
        <v>2527</v>
      </c>
      <c r="D605" s="275"/>
      <c r="E605" s="275" t="s">
        <v>15055</v>
      </c>
      <c r="F605" s="275" t="s">
        <v>15053</v>
      </c>
      <c r="G605" s="275" t="s">
        <v>8975</v>
      </c>
      <c r="H605" s="275" t="s">
        <v>19732</v>
      </c>
      <c r="I605" s="324">
        <v>42681.25</v>
      </c>
      <c r="J605" s="324">
        <v>34000</v>
      </c>
      <c r="K605" s="289">
        <f t="shared" si="87"/>
        <v>8681.25</v>
      </c>
      <c r="L605" s="289"/>
      <c r="M605" s="275"/>
      <c r="N605" s="297" t="s">
        <v>7842</v>
      </c>
      <c r="O605" s="283">
        <v>2043078</v>
      </c>
      <c r="P605" s="283" t="s">
        <v>18894</v>
      </c>
      <c r="Q605" s="283" t="s">
        <v>19017</v>
      </c>
      <c r="R605" s="283" t="s">
        <v>2622</v>
      </c>
      <c r="S605" s="283" t="s">
        <v>19135</v>
      </c>
      <c r="T605" s="283" t="s">
        <v>19333</v>
      </c>
      <c r="U605" s="297"/>
      <c r="V605" s="275"/>
      <c r="W605" s="341">
        <v>88172.29</v>
      </c>
      <c r="X605" s="341">
        <v>88172.29</v>
      </c>
      <c r="Y605" s="289">
        <v>0</v>
      </c>
      <c r="Z605" s="289">
        <v>0</v>
      </c>
      <c r="AA605" s="289">
        <v>0</v>
      </c>
      <c r="AB605" s="341">
        <v>88172.29</v>
      </c>
      <c r="AC605" s="283" t="s">
        <v>26</v>
      </c>
      <c r="AD605" s="341">
        <v>88172.29</v>
      </c>
      <c r="AE605" s="341">
        <v>0</v>
      </c>
      <c r="AF605" s="283" t="s">
        <v>27</v>
      </c>
      <c r="AG605" s="341">
        <v>0</v>
      </c>
      <c r="AH605" s="283" t="s">
        <v>2629</v>
      </c>
      <c r="AI605" s="283" t="s">
        <v>2630</v>
      </c>
      <c r="AJ605" s="297"/>
      <c r="AK605" s="283" t="s">
        <v>28</v>
      </c>
      <c r="AL605" s="283" t="s">
        <v>44</v>
      </c>
      <c r="AM605" s="283" t="s">
        <v>13405</v>
      </c>
      <c r="AN605" s="283" t="s">
        <v>31</v>
      </c>
      <c r="AO605" s="283" t="s">
        <v>2653</v>
      </c>
      <c r="AP605" s="283" t="s">
        <v>32</v>
      </c>
      <c r="AQ605" s="283" t="s">
        <v>77</v>
      </c>
      <c r="AR605" s="283" t="s">
        <v>34</v>
      </c>
      <c r="AS605" s="283" t="s">
        <v>17262</v>
      </c>
      <c r="AT605" s="283" t="s">
        <v>15794</v>
      </c>
      <c r="AU605" s="283" t="s">
        <v>19388</v>
      </c>
      <c r="AV605" s="283" t="s">
        <v>2660</v>
      </c>
      <c r="AW605" s="341">
        <v>0</v>
      </c>
      <c r="AX605" s="283" t="s">
        <v>19473</v>
      </c>
      <c r="AY605" s="283" t="s">
        <v>19573</v>
      </c>
      <c r="AZ605" s="283" t="s">
        <v>19682</v>
      </c>
      <c r="BA605" s="283" t="s">
        <v>600</v>
      </c>
      <c r="BB605" s="341">
        <v>88172.29</v>
      </c>
      <c r="BC605" s="283" t="s">
        <v>19573</v>
      </c>
      <c r="BD605" s="283" t="s">
        <v>19388</v>
      </c>
      <c r="BE605" s="322">
        <f t="shared" si="85"/>
        <v>159</v>
      </c>
      <c r="BF605" s="323">
        <f t="shared" si="86"/>
        <v>5.3</v>
      </c>
    </row>
    <row r="606" spans="1:58" ht="15.75" customHeight="1" x14ac:dyDescent="0.25">
      <c r="A606" s="275" t="s">
        <v>12916</v>
      </c>
      <c r="B606" s="275">
        <v>82</v>
      </c>
      <c r="C606" s="275" t="s">
        <v>2527</v>
      </c>
      <c r="D606" s="275" t="s">
        <v>11925</v>
      </c>
      <c r="E606" s="275" t="s">
        <v>15057</v>
      </c>
      <c r="F606" s="275" t="s">
        <v>15053</v>
      </c>
      <c r="G606" s="275" t="s">
        <v>8975</v>
      </c>
      <c r="H606" s="275" t="s">
        <v>19732</v>
      </c>
      <c r="I606" s="324">
        <v>45347.96</v>
      </c>
      <c r="J606" s="324">
        <v>26000</v>
      </c>
      <c r="K606" s="289">
        <f t="shared" si="87"/>
        <v>19347.96</v>
      </c>
      <c r="L606" s="289"/>
      <c r="M606" s="275"/>
      <c r="N606" s="297" t="s">
        <v>7842</v>
      </c>
      <c r="O606" s="283">
        <v>1456287</v>
      </c>
      <c r="P606" s="283" t="s">
        <v>18895</v>
      </c>
      <c r="Q606" s="283" t="s">
        <v>19018</v>
      </c>
      <c r="R606" s="283" t="s">
        <v>2622</v>
      </c>
      <c r="S606" s="283">
        <v>2004</v>
      </c>
      <c r="T606" s="283" t="s">
        <v>19334</v>
      </c>
      <c r="U606" s="283" t="s">
        <v>14114</v>
      </c>
      <c r="V606" s="275"/>
      <c r="W606" s="341">
        <v>38000</v>
      </c>
      <c r="X606" s="341">
        <v>38000</v>
      </c>
      <c r="Y606" s="289">
        <v>0</v>
      </c>
      <c r="Z606" s="289">
        <v>0</v>
      </c>
      <c r="AA606" s="289">
        <v>0</v>
      </c>
      <c r="AB606" s="341">
        <v>38000</v>
      </c>
      <c r="AC606" s="283" t="s">
        <v>26</v>
      </c>
      <c r="AD606" s="341">
        <v>38000</v>
      </c>
      <c r="AE606" s="341">
        <v>0</v>
      </c>
      <c r="AF606" s="283" t="s">
        <v>27</v>
      </c>
      <c r="AG606" s="341">
        <v>0</v>
      </c>
      <c r="AH606" s="283" t="s">
        <v>2629</v>
      </c>
      <c r="AI606" s="283" t="s">
        <v>2630</v>
      </c>
      <c r="AJ606" s="297"/>
      <c r="AK606" s="283" t="s">
        <v>28</v>
      </c>
      <c r="AL606" s="283" t="s">
        <v>44</v>
      </c>
      <c r="AM606" s="283" t="s">
        <v>298</v>
      </c>
      <c r="AN606" s="283" t="s">
        <v>45</v>
      </c>
      <c r="AO606" s="283" t="s">
        <v>2641</v>
      </c>
      <c r="AP606" s="283" t="s">
        <v>32</v>
      </c>
      <c r="AQ606" s="283" t="s">
        <v>19383</v>
      </c>
      <c r="AR606" s="283" t="s">
        <v>138</v>
      </c>
      <c r="AS606" s="283" t="s">
        <v>142</v>
      </c>
      <c r="AT606" s="283" t="s">
        <v>15794</v>
      </c>
      <c r="AU606" s="283" t="s">
        <v>19388</v>
      </c>
      <c r="AV606" s="283" t="s">
        <v>2660</v>
      </c>
      <c r="AW606" s="341">
        <v>0</v>
      </c>
      <c r="AX606" s="283" t="s">
        <v>19474</v>
      </c>
      <c r="AY606" s="283" t="s">
        <v>19574</v>
      </c>
      <c r="AZ606" s="283" t="s">
        <v>19683</v>
      </c>
      <c r="BA606" s="283" t="s">
        <v>36</v>
      </c>
      <c r="BB606" s="341">
        <v>38000</v>
      </c>
      <c r="BC606" s="283" t="s">
        <v>19574</v>
      </c>
      <c r="BD606" s="283" t="s">
        <v>19388</v>
      </c>
      <c r="BE606" s="322">
        <f t="shared" si="85"/>
        <v>1213</v>
      </c>
      <c r="BF606" s="323">
        <f t="shared" si="86"/>
        <v>40.43333333333333</v>
      </c>
    </row>
    <row r="607" spans="1:58" ht="15.75" customHeight="1" x14ac:dyDescent="0.25">
      <c r="A607" s="275" t="s">
        <v>12916</v>
      </c>
      <c r="B607" s="275">
        <v>93</v>
      </c>
      <c r="C607" s="275" t="s">
        <v>2527</v>
      </c>
      <c r="D607" s="275" t="s">
        <v>2552</v>
      </c>
      <c r="E607" s="275" t="s">
        <v>16678</v>
      </c>
      <c r="F607" s="275" t="s">
        <v>15053</v>
      </c>
      <c r="G607" s="275" t="s">
        <v>8975</v>
      </c>
      <c r="H607" s="275" t="s">
        <v>57</v>
      </c>
      <c r="I607" s="324">
        <v>30313.69</v>
      </c>
      <c r="J607" s="324">
        <v>30313.69</v>
      </c>
      <c r="K607" s="289">
        <f t="shared" si="87"/>
        <v>0</v>
      </c>
      <c r="L607" s="289"/>
      <c r="M607" s="275"/>
      <c r="N607" s="297" t="s">
        <v>7842</v>
      </c>
      <c r="O607" s="283">
        <v>1671113</v>
      </c>
      <c r="P607" s="283" t="s">
        <v>18896</v>
      </c>
      <c r="Q607" s="283" t="s">
        <v>19019</v>
      </c>
      <c r="R607" s="283" t="s">
        <v>2622</v>
      </c>
      <c r="S607" s="283" t="s">
        <v>19136</v>
      </c>
      <c r="T607" s="283" t="s">
        <v>19335</v>
      </c>
      <c r="U607" s="283" t="s">
        <v>14721</v>
      </c>
      <c r="V607" s="275"/>
      <c r="W607" s="341">
        <v>21042</v>
      </c>
      <c r="X607" s="341">
        <v>21042</v>
      </c>
      <c r="Y607" s="289">
        <v>0</v>
      </c>
      <c r="Z607" s="289">
        <v>0</v>
      </c>
      <c r="AA607" s="289">
        <v>0</v>
      </c>
      <c r="AB607" s="341">
        <v>21042</v>
      </c>
      <c r="AC607" s="283" t="s">
        <v>26</v>
      </c>
      <c r="AD607" s="341">
        <v>21042</v>
      </c>
      <c r="AE607" s="341">
        <v>0</v>
      </c>
      <c r="AF607" s="283" t="s">
        <v>27</v>
      </c>
      <c r="AG607" s="341">
        <v>0</v>
      </c>
      <c r="AH607" s="283" t="s">
        <v>2629</v>
      </c>
      <c r="AI607" s="283" t="s">
        <v>2630</v>
      </c>
      <c r="AJ607" s="297"/>
      <c r="AK607" s="283" t="s">
        <v>28</v>
      </c>
      <c r="AL607" s="283" t="s">
        <v>44</v>
      </c>
      <c r="AM607" s="283" t="s">
        <v>298</v>
      </c>
      <c r="AN607" s="283" t="s">
        <v>31</v>
      </c>
      <c r="AO607" s="283" t="s">
        <v>2644</v>
      </c>
      <c r="AP607" s="283" t="s">
        <v>32</v>
      </c>
      <c r="AQ607" s="283" t="s">
        <v>3408</v>
      </c>
      <c r="AR607" s="283" t="s">
        <v>34</v>
      </c>
      <c r="AS607" s="283" t="s">
        <v>17262</v>
      </c>
      <c r="AT607" s="283" t="s">
        <v>15794</v>
      </c>
      <c r="AU607" s="283" t="s">
        <v>19388</v>
      </c>
      <c r="AV607" s="283" t="s">
        <v>13913</v>
      </c>
      <c r="AW607" s="341">
        <v>0</v>
      </c>
      <c r="AX607" s="283" t="s">
        <v>19475</v>
      </c>
      <c r="AY607" s="283" t="s">
        <v>17163</v>
      </c>
      <c r="AZ607" s="283" t="s">
        <v>19684</v>
      </c>
      <c r="BA607" s="283" t="s">
        <v>36</v>
      </c>
      <c r="BB607" s="341">
        <v>21042</v>
      </c>
      <c r="BC607" s="283" t="s">
        <v>17163</v>
      </c>
      <c r="BD607" s="283" t="s">
        <v>19388</v>
      </c>
      <c r="BE607" s="322">
        <f t="shared" si="85"/>
        <v>763</v>
      </c>
      <c r="BF607" s="323">
        <f t="shared" si="86"/>
        <v>25.433333333333334</v>
      </c>
    </row>
    <row r="608" spans="1:58" ht="15.75" customHeight="1" x14ac:dyDescent="0.25">
      <c r="A608" s="275" t="s">
        <v>12916</v>
      </c>
      <c r="B608" s="275">
        <v>93</v>
      </c>
      <c r="C608" s="275" t="s">
        <v>2527</v>
      </c>
      <c r="D608" s="275" t="s">
        <v>2536</v>
      </c>
      <c r="E608" s="275" t="s">
        <v>19736</v>
      </c>
      <c r="F608" s="275" t="s">
        <v>15053</v>
      </c>
      <c r="G608" s="275" t="s">
        <v>8711</v>
      </c>
      <c r="H608" s="275" t="s">
        <v>57</v>
      </c>
      <c r="I608" s="324">
        <v>81534.509999999995</v>
      </c>
      <c r="J608" s="324">
        <v>81534.509999999995</v>
      </c>
      <c r="K608" s="289">
        <f t="shared" si="87"/>
        <v>0</v>
      </c>
      <c r="L608" s="289"/>
      <c r="M608" s="275"/>
      <c r="N608" s="297" t="s">
        <v>7842</v>
      </c>
      <c r="O608" s="283">
        <v>1715150</v>
      </c>
      <c r="P608" s="283" t="s">
        <v>18897</v>
      </c>
      <c r="Q608" s="283" t="s">
        <v>19020</v>
      </c>
      <c r="R608" s="283" t="s">
        <v>2622</v>
      </c>
      <c r="S608" s="283" t="s">
        <v>19137</v>
      </c>
      <c r="T608" s="283" t="s">
        <v>19336</v>
      </c>
      <c r="U608" s="283" t="s">
        <v>12886</v>
      </c>
      <c r="V608" s="275"/>
      <c r="W608" s="341">
        <v>112806</v>
      </c>
      <c r="X608" s="341">
        <v>112806</v>
      </c>
      <c r="Y608" s="289">
        <v>0</v>
      </c>
      <c r="Z608" s="289">
        <v>0</v>
      </c>
      <c r="AA608" s="289">
        <v>0</v>
      </c>
      <c r="AB608" s="341">
        <v>54903</v>
      </c>
      <c r="AC608" s="283" t="s">
        <v>26</v>
      </c>
      <c r="AD608" s="341">
        <v>54903</v>
      </c>
      <c r="AE608" s="341">
        <v>0</v>
      </c>
      <c r="AF608" s="283" t="s">
        <v>27</v>
      </c>
      <c r="AG608" s="341">
        <v>0</v>
      </c>
      <c r="AH608" s="283" t="s">
        <v>2629</v>
      </c>
      <c r="AI608" s="283" t="s">
        <v>2630</v>
      </c>
      <c r="AJ608" s="297"/>
      <c r="AK608" s="283" t="s">
        <v>28</v>
      </c>
      <c r="AL608" s="283" t="s">
        <v>44</v>
      </c>
      <c r="AM608" s="283" t="s">
        <v>298</v>
      </c>
      <c r="AN608" s="283" t="s">
        <v>45</v>
      </c>
      <c r="AO608" s="283" t="s">
        <v>2641</v>
      </c>
      <c r="AP608" s="283" t="s">
        <v>32</v>
      </c>
      <c r="AQ608" s="283" t="s">
        <v>235</v>
      </c>
      <c r="AR608" s="283" t="s">
        <v>34</v>
      </c>
      <c r="AS608" s="283" t="s">
        <v>17262</v>
      </c>
      <c r="AT608" s="283" t="s">
        <v>15794</v>
      </c>
      <c r="AU608" s="283" t="s">
        <v>19388</v>
      </c>
      <c r="AV608" s="283" t="s">
        <v>13913</v>
      </c>
      <c r="AW608" s="341">
        <v>0</v>
      </c>
      <c r="AX608" s="283" t="s">
        <v>19476</v>
      </c>
      <c r="AY608" s="283" t="s">
        <v>19545</v>
      </c>
      <c r="AZ608" s="283" t="s">
        <v>19685</v>
      </c>
      <c r="BA608" s="283" t="s">
        <v>36</v>
      </c>
      <c r="BB608" s="341">
        <v>112806</v>
      </c>
      <c r="BC608" s="283" t="s">
        <v>19545</v>
      </c>
      <c r="BD608" s="283" t="s">
        <v>19388</v>
      </c>
      <c r="BE608" s="322">
        <f t="shared" si="85"/>
        <v>694</v>
      </c>
      <c r="BF608" s="323">
        <f t="shared" si="86"/>
        <v>23.133333333333333</v>
      </c>
    </row>
    <row r="609" spans="1:58" ht="15.75" customHeight="1" x14ac:dyDescent="0.25">
      <c r="A609" s="275" t="s">
        <v>12916</v>
      </c>
      <c r="B609" s="275">
        <v>93</v>
      </c>
      <c r="C609" s="275" t="s">
        <v>2527</v>
      </c>
      <c r="D609" s="275" t="s">
        <v>3628</v>
      </c>
      <c r="E609" s="275" t="s">
        <v>16678</v>
      </c>
      <c r="F609" s="275" t="s">
        <v>15053</v>
      </c>
      <c r="G609" s="275" t="s">
        <v>18809</v>
      </c>
      <c r="H609" s="275" t="s">
        <v>43</v>
      </c>
      <c r="I609" s="324">
        <v>58979.69</v>
      </c>
      <c r="J609" s="324">
        <v>58979.69</v>
      </c>
      <c r="K609" s="289">
        <f t="shared" si="87"/>
        <v>0</v>
      </c>
      <c r="L609" s="289"/>
      <c r="M609" s="275"/>
      <c r="N609" s="297" t="s">
        <v>7842</v>
      </c>
      <c r="O609" s="283">
        <v>1573893</v>
      </c>
      <c r="P609" s="283" t="s">
        <v>18898</v>
      </c>
      <c r="Q609" s="283" t="s">
        <v>19021</v>
      </c>
      <c r="R609" s="283" t="s">
        <v>2622</v>
      </c>
      <c r="S609" s="283" t="s">
        <v>19138</v>
      </c>
      <c r="T609" s="283" t="s">
        <v>19337</v>
      </c>
      <c r="U609" s="283" t="s">
        <v>19252</v>
      </c>
      <c r="V609" s="275"/>
      <c r="W609" s="341">
        <v>60000</v>
      </c>
      <c r="X609" s="341">
        <v>60000</v>
      </c>
      <c r="Y609" s="289">
        <v>0</v>
      </c>
      <c r="Z609" s="289">
        <v>0</v>
      </c>
      <c r="AA609" s="289">
        <v>0</v>
      </c>
      <c r="AB609" s="341">
        <v>32330.85</v>
      </c>
      <c r="AC609" s="283" t="s">
        <v>26</v>
      </c>
      <c r="AD609" s="341">
        <v>32330.85</v>
      </c>
      <c r="AE609" s="341">
        <v>0</v>
      </c>
      <c r="AF609" s="283" t="s">
        <v>27</v>
      </c>
      <c r="AG609" s="341">
        <v>0</v>
      </c>
      <c r="AH609" s="283" t="s">
        <v>2629</v>
      </c>
      <c r="AI609" s="283" t="s">
        <v>2630</v>
      </c>
      <c r="AJ609" s="297"/>
      <c r="AK609" s="283" t="s">
        <v>28</v>
      </c>
      <c r="AL609" s="283" t="s">
        <v>44</v>
      </c>
      <c r="AM609" s="283" t="s">
        <v>298</v>
      </c>
      <c r="AN609" s="283" t="s">
        <v>31</v>
      </c>
      <c r="AO609" s="283" t="s">
        <v>2644</v>
      </c>
      <c r="AP609" s="283" t="s">
        <v>32</v>
      </c>
      <c r="AQ609" s="283" t="s">
        <v>6798</v>
      </c>
      <c r="AR609" s="283" t="s">
        <v>123</v>
      </c>
      <c r="AS609" s="283" t="s">
        <v>185</v>
      </c>
      <c r="AT609" s="283" t="s">
        <v>15794</v>
      </c>
      <c r="AU609" s="283" t="s">
        <v>19388</v>
      </c>
      <c r="AV609" s="283" t="s">
        <v>13909</v>
      </c>
      <c r="AW609" s="341">
        <v>0</v>
      </c>
      <c r="AX609" s="283" t="s">
        <v>19477</v>
      </c>
      <c r="AY609" s="283" t="s">
        <v>19575</v>
      </c>
      <c r="AZ609" s="283" t="s">
        <v>19686</v>
      </c>
      <c r="BA609" s="283" t="s">
        <v>36</v>
      </c>
      <c r="BB609" s="341">
        <v>60000</v>
      </c>
      <c r="BC609" s="283" t="s">
        <v>19575</v>
      </c>
      <c r="BD609" s="283" t="s">
        <v>19388</v>
      </c>
      <c r="BE609" s="322">
        <f t="shared" si="85"/>
        <v>1015</v>
      </c>
      <c r="BF609" s="323">
        <f t="shared" si="86"/>
        <v>33.833333333333336</v>
      </c>
    </row>
    <row r="610" spans="1:58" ht="15.75" customHeight="1" x14ac:dyDescent="0.25">
      <c r="A610" s="275" t="s">
        <v>12916</v>
      </c>
      <c r="B610" s="275">
        <v>82</v>
      </c>
      <c r="C610" s="275" t="s">
        <v>2527</v>
      </c>
      <c r="D610" s="275" t="s">
        <v>2537</v>
      </c>
      <c r="E610" s="275" t="s">
        <v>15057</v>
      </c>
      <c r="F610" s="275" t="s">
        <v>15053</v>
      </c>
      <c r="G610" s="275" t="s">
        <v>16243</v>
      </c>
      <c r="H610" s="275" t="s">
        <v>57</v>
      </c>
      <c r="I610" s="324">
        <v>66455.06</v>
      </c>
      <c r="J610" s="324">
        <v>66455.06</v>
      </c>
      <c r="K610" s="289">
        <f t="shared" si="87"/>
        <v>0</v>
      </c>
      <c r="L610" s="289"/>
      <c r="M610" s="275"/>
      <c r="N610" s="297" t="s">
        <v>7842</v>
      </c>
      <c r="O610" s="283">
        <v>1544281</v>
      </c>
      <c r="P610" s="283" t="s">
        <v>18899</v>
      </c>
      <c r="Q610" s="283" t="s">
        <v>19022</v>
      </c>
      <c r="R610" s="283" t="s">
        <v>2622</v>
      </c>
      <c r="S610" s="283" t="s">
        <v>19139</v>
      </c>
      <c r="T610" s="283" t="s">
        <v>19338</v>
      </c>
      <c r="U610" s="283" t="s">
        <v>19253</v>
      </c>
      <c r="V610" s="275"/>
      <c r="W610" s="341">
        <v>38832</v>
      </c>
      <c r="X610" s="341">
        <v>38832</v>
      </c>
      <c r="Y610" s="289">
        <v>0</v>
      </c>
      <c r="Z610" s="289">
        <v>0</v>
      </c>
      <c r="AA610" s="289">
        <v>0</v>
      </c>
      <c r="AB610" s="341">
        <v>38832</v>
      </c>
      <c r="AC610" s="283" t="s">
        <v>26</v>
      </c>
      <c r="AD610" s="341">
        <v>38832</v>
      </c>
      <c r="AE610" s="341">
        <v>0</v>
      </c>
      <c r="AF610" s="283" t="s">
        <v>27</v>
      </c>
      <c r="AG610" s="341">
        <v>0</v>
      </c>
      <c r="AH610" s="283" t="s">
        <v>2629</v>
      </c>
      <c r="AI610" s="283" t="s">
        <v>2630</v>
      </c>
      <c r="AJ610" s="297"/>
      <c r="AK610" s="283" t="s">
        <v>28</v>
      </c>
      <c r="AL610" s="283" t="s">
        <v>44</v>
      </c>
      <c r="AM610" s="283" t="s">
        <v>298</v>
      </c>
      <c r="AN610" s="283" t="s">
        <v>45</v>
      </c>
      <c r="AO610" s="283" t="s">
        <v>2634</v>
      </c>
      <c r="AP610" s="283" t="s">
        <v>32</v>
      </c>
      <c r="AQ610" s="283" t="s">
        <v>7135</v>
      </c>
      <c r="AR610" s="283" t="s">
        <v>34</v>
      </c>
      <c r="AS610" s="283" t="s">
        <v>17262</v>
      </c>
      <c r="AT610" s="283" t="s">
        <v>15794</v>
      </c>
      <c r="AU610" s="283" t="s">
        <v>19388</v>
      </c>
      <c r="AV610" s="283" t="s">
        <v>13915</v>
      </c>
      <c r="AW610" s="341">
        <v>0</v>
      </c>
      <c r="AX610" s="283" t="s">
        <v>19478</v>
      </c>
      <c r="AY610" s="283" t="s">
        <v>19576</v>
      </c>
      <c r="AZ610" s="283" t="s">
        <v>19687</v>
      </c>
      <c r="BA610" s="283" t="s">
        <v>36</v>
      </c>
      <c r="BB610" s="341">
        <v>38832</v>
      </c>
      <c r="BC610" s="283" t="s">
        <v>19576</v>
      </c>
      <c r="BD610" s="283" t="s">
        <v>19388</v>
      </c>
      <c r="BE610" s="322">
        <f t="shared" si="85"/>
        <v>1007</v>
      </c>
      <c r="BF610" s="323">
        <f t="shared" si="86"/>
        <v>33.56666666666667</v>
      </c>
    </row>
    <row r="611" spans="1:58" ht="15.75" customHeight="1" x14ac:dyDescent="0.25">
      <c r="A611" s="275" t="s">
        <v>12916</v>
      </c>
      <c r="B611" s="275">
        <v>93</v>
      </c>
      <c r="C611" s="275" t="s">
        <v>2527</v>
      </c>
      <c r="D611" s="275" t="s">
        <v>2577</v>
      </c>
      <c r="E611" s="275" t="s">
        <v>15055</v>
      </c>
      <c r="F611" s="275" t="s">
        <v>15053</v>
      </c>
      <c r="G611" s="275" t="s">
        <v>8975</v>
      </c>
      <c r="H611" s="275" t="s">
        <v>43</v>
      </c>
      <c r="I611" s="324">
        <v>34368.25</v>
      </c>
      <c r="J611" s="324">
        <v>34368.25</v>
      </c>
      <c r="K611" s="289">
        <f t="shared" si="87"/>
        <v>0</v>
      </c>
      <c r="L611" s="289"/>
      <c r="M611" s="275"/>
      <c r="N611" s="297" t="s">
        <v>7842</v>
      </c>
      <c r="O611" s="283">
        <v>1641751</v>
      </c>
      <c r="P611" s="283" t="s">
        <v>18900</v>
      </c>
      <c r="Q611" s="283" t="s">
        <v>9143</v>
      </c>
      <c r="R611" s="283" t="s">
        <v>2622</v>
      </c>
      <c r="S611" s="283" t="s">
        <v>19140</v>
      </c>
      <c r="T611" s="283" t="s">
        <v>19339</v>
      </c>
      <c r="U611" s="283" t="s">
        <v>19254</v>
      </c>
      <c r="V611" s="275"/>
      <c r="W611" s="341">
        <v>21687</v>
      </c>
      <c r="X611" s="341">
        <v>21687</v>
      </c>
      <c r="Y611" s="289">
        <v>0</v>
      </c>
      <c r="Z611" s="289">
        <v>0</v>
      </c>
      <c r="AA611" s="289">
        <v>0</v>
      </c>
      <c r="AB611" s="341">
        <v>21687</v>
      </c>
      <c r="AC611" s="283" t="s">
        <v>26</v>
      </c>
      <c r="AD611" s="341">
        <v>21687</v>
      </c>
      <c r="AE611" s="341">
        <v>0</v>
      </c>
      <c r="AF611" s="283" t="s">
        <v>27</v>
      </c>
      <c r="AG611" s="341">
        <v>0</v>
      </c>
      <c r="AH611" s="283" t="s">
        <v>2629</v>
      </c>
      <c r="AI611" s="283" t="s">
        <v>2630</v>
      </c>
      <c r="AJ611" s="297"/>
      <c r="AK611" s="283" t="s">
        <v>28</v>
      </c>
      <c r="AL611" s="283" t="s">
        <v>44</v>
      </c>
      <c r="AM611" s="283" t="s">
        <v>298</v>
      </c>
      <c r="AN611" s="283" t="s">
        <v>31</v>
      </c>
      <c r="AO611" s="283" t="s">
        <v>2641</v>
      </c>
      <c r="AP611" s="283" t="s">
        <v>32</v>
      </c>
      <c r="AQ611" s="283" t="s">
        <v>616</v>
      </c>
      <c r="AR611" s="283" t="s">
        <v>34</v>
      </c>
      <c r="AS611" s="283" t="s">
        <v>17262</v>
      </c>
      <c r="AT611" s="283" t="s">
        <v>15794</v>
      </c>
      <c r="AU611" s="283" t="s">
        <v>19388</v>
      </c>
      <c r="AV611" s="283" t="s">
        <v>13912</v>
      </c>
      <c r="AW611" s="341">
        <v>0</v>
      </c>
      <c r="AX611" s="283" t="s">
        <v>19479</v>
      </c>
      <c r="AY611" s="283" t="s">
        <v>19577</v>
      </c>
      <c r="AZ611" s="283" t="s">
        <v>19688</v>
      </c>
      <c r="BA611" s="283" t="s">
        <v>36</v>
      </c>
      <c r="BB611" s="341">
        <v>21687</v>
      </c>
      <c r="BC611" s="283" t="s">
        <v>19577</v>
      </c>
      <c r="BD611" s="283" t="s">
        <v>19388</v>
      </c>
      <c r="BE611" s="322">
        <f t="shared" si="85"/>
        <v>814</v>
      </c>
      <c r="BF611" s="323">
        <f t="shared" si="86"/>
        <v>27.133333333333333</v>
      </c>
    </row>
    <row r="612" spans="1:58" ht="15.75" customHeight="1" x14ac:dyDescent="0.25">
      <c r="A612" s="275" t="s">
        <v>12916</v>
      </c>
      <c r="B612" s="275">
        <v>93</v>
      </c>
      <c r="C612" s="275" t="s">
        <v>2527</v>
      </c>
      <c r="D612" s="275" t="s">
        <v>11928</v>
      </c>
      <c r="E612" s="275" t="s">
        <v>16678</v>
      </c>
      <c r="F612" s="275" t="s">
        <v>15053</v>
      </c>
      <c r="G612" s="275" t="s">
        <v>19735</v>
      </c>
      <c r="H612" s="275" t="s">
        <v>19732</v>
      </c>
      <c r="I612" s="324">
        <v>44277.4</v>
      </c>
      <c r="J612" s="324">
        <v>25000</v>
      </c>
      <c r="K612" s="289">
        <f t="shared" si="87"/>
        <v>19277.400000000001</v>
      </c>
      <c r="L612" s="289"/>
      <c r="M612" s="275"/>
      <c r="N612" s="297" t="s">
        <v>7842</v>
      </c>
      <c r="O612" s="283">
        <v>2086390</v>
      </c>
      <c r="P612" s="283" t="s">
        <v>18901</v>
      </c>
      <c r="Q612" s="283" t="s">
        <v>19023</v>
      </c>
      <c r="R612" s="283" t="s">
        <v>2622</v>
      </c>
      <c r="S612" s="283" t="s">
        <v>19081</v>
      </c>
      <c r="T612" s="283" t="s">
        <v>19195</v>
      </c>
      <c r="U612" s="283" t="s">
        <v>19212</v>
      </c>
      <c r="V612" s="275"/>
      <c r="W612" s="341">
        <v>60000</v>
      </c>
      <c r="X612" s="341">
        <v>60000</v>
      </c>
      <c r="Y612" s="289">
        <v>0</v>
      </c>
      <c r="Z612" s="289">
        <v>0</v>
      </c>
      <c r="AA612" s="289">
        <v>0</v>
      </c>
      <c r="AB612" s="341">
        <v>55000</v>
      </c>
      <c r="AC612" s="283" t="s">
        <v>26</v>
      </c>
      <c r="AD612" s="341">
        <v>55000</v>
      </c>
      <c r="AE612" s="341">
        <v>0</v>
      </c>
      <c r="AF612" s="283" t="s">
        <v>27</v>
      </c>
      <c r="AG612" s="341">
        <v>0</v>
      </c>
      <c r="AH612" s="283" t="s">
        <v>2629</v>
      </c>
      <c r="AI612" s="283" t="s">
        <v>2630</v>
      </c>
      <c r="AJ612" s="297"/>
      <c r="AK612" s="283" t="s">
        <v>28</v>
      </c>
      <c r="AL612" s="283" t="s">
        <v>44</v>
      </c>
      <c r="AM612" s="283" t="s">
        <v>80</v>
      </c>
      <c r="AN612" s="283" t="s">
        <v>45</v>
      </c>
      <c r="AO612" s="283" t="s">
        <v>2652</v>
      </c>
      <c r="AP612" s="283" t="s">
        <v>32</v>
      </c>
      <c r="AQ612" s="283" t="s">
        <v>77</v>
      </c>
      <c r="AR612" s="283" t="s">
        <v>34</v>
      </c>
      <c r="AS612" s="283" t="s">
        <v>17262</v>
      </c>
      <c r="AT612" s="283" t="s">
        <v>15794</v>
      </c>
      <c r="AU612" s="283" t="s">
        <v>19388</v>
      </c>
      <c r="AV612" s="283" t="s">
        <v>2660</v>
      </c>
      <c r="AW612" s="341">
        <v>0</v>
      </c>
      <c r="AX612" s="283" t="s">
        <v>19480</v>
      </c>
      <c r="AY612" s="283" t="s">
        <v>19578</v>
      </c>
      <c r="AZ612" s="283" t="s">
        <v>19689</v>
      </c>
      <c r="BA612" s="283" t="s">
        <v>36</v>
      </c>
      <c r="BB612" s="341">
        <v>60000</v>
      </c>
      <c r="BC612" s="283" t="s">
        <v>19578</v>
      </c>
      <c r="BD612" s="283" t="s">
        <v>19388</v>
      </c>
      <c r="BE612" s="322">
        <f t="shared" si="85"/>
        <v>204</v>
      </c>
      <c r="BF612" s="323">
        <f t="shared" si="86"/>
        <v>6.8</v>
      </c>
    </row>
    <row r="613" spans="1:58" ht="15.75" customHeight="1" x14ac:dyDescent="0.25">
      <c r="A613" s="275" t="s">
        <v>12916</v>
      </c>
      <c r="B613" s="275">
        <v>93</v>
      </c>
      <c r="C613" s="275" t="s">
        <v>2527</v>
      </c>
      <c r="D613" s="275" t="s">
        <v>2536</v>
      </c>
      <c r="E613" s="275" t="s">
        <v>16678</v>
      </c>
      <c r="F613" s="275" t="s">
        <v>15053</v>
      </c>
      <c r="G613" s="275" t="s">
        <v>15060</v>
      </c>
      <c r="H613" s="275" t="s">
        <v>19732</v>
      </c>
      <c r="I613" s="324">
        <v>94625.99</v>
      </c>
      <c r="J613" s="324">
        <v>85000</v>
      </c>
      <c r="K613" s="289">
        <f t="shared" si="87"/>
        <v>9625.9900000000052</v>
      </c>
      <c r="L613" s="289"/>
      <c r="M613" s="275"/>
      <c r="N613" s="297" t="s">
        <v>7842</v>
      </c>
      <c r="O613" s="283">
        <v>1747402</v>
      </c>
      <c r="P613" s="283" t="s">
        <v>18902</v>
      </c>
      <c r="Q613" s="283" t="s">
        <v>19024</v>
      </c>
      <c r="R613" s="283" t="s">
        <v>2622</v>
      </c>
      <c r="S613" s="283" t="s">
        <v>19141</v>
      </c>
      <c r="T613" s="283" t="s">
        <v>19340</v>
      </c>
      <c r="U613" s="283" t="s">
        <v>19255</v>
      </c>
      <c r="V613" s="275"/>
      <c r="W613" s="341">
        <v>64341</v>
      </c>
      <c r="X613" s="341">
        <v>64341</v>
      </c>
      <c r="Y613" s="289">
        <v>0</v>
      </c>
      <c r="Z613" s="289">
        <v>0</v>
      </c>
      <c r="AA613" s="289">
        <v>0</v>
      </c>
      <c r="AB613" s="341">
        <v>64341</v>
      </c>
      <c r="AC613" s="283" t="s">
        <v>26</v>
      </c>
      <c r="AD613" s="341">
        <v>64341</v>
      </c>
      <c r="AE613" s="341">
        <v>0</v>
      </c>
      <c r="AF613" s="283" t="s">
        <v>27</v>
      </c>
      <c r="AG613" s="341">
        <v>0</v>
      </c>
      <c r="AH613" s="283" t="s">
        <v>2629</v>
      </c>
      <c r="AI613" s="283" t="s">
        <v>2630</v>
      </c>
      <c r="AJ613" s="297"/>
      <c r="AK613" s="283" t="s">
        <v>28</v>
      </c>
      <c r="AL613" s="283" t="s">
        <v>44</v>
      </c>
      <c r="AM613" s="283" t="s">
        <v>80</v>
      </c>
      <c r="AN613" s="283" t="s">
        <v>31</v>
      </c>
      <c r="AO613" s="283" t="s">
        <v>2644</v>
      </c>
      <c r="AP613" s="283" t="s">
        <v>32</v>
      </c>
      <c r="AQ613" s="283" t="s">
        <v>365</v>
      </c>
      <c r="AR613" s="283" t="s">
        <v>84</v>
      </c>
      <c r="AS613" s="283" t="s">
        <v>85</v>
      </c>
      <c r="AT613" s="283" t="s">
        <v>15794</v>
      </c>
      <c r="AU613" s="283" t="s">
        <v>19388</v>
      </c>
      <c r="AV613" s="283" t="s">
        <v>2660</v>
      </c>
      <c r="AW613" s="341">
        <v>0</v>
      </c>
      <c r="AX613" s="283" t="s">
        <v>19481</v>
      </c>
      <c r="AY613" s="283" t="s">
        <v>19579</v>
      </c>
      <c r="AZ613" s="283" t="s">
        <v>19690</v>
      </c>
      <c r="BA613" s="283" t="s">
        <v>36</v>
      </c>
      <c r="BB613" s="341">
        <v>64341</v>
      </c>
      <c r="BC613" s="283" t="s">
        <v>19579</v>
      </c>
      <c r="BD613" s="283" t="s">
        <v>19388</v>
      </c>
      <c r="BE613" s="322">
        <f t="shared" si="85"/>
        <v>635</v>
      </c>
      <c r="BF613" s="323">
        <f t="shared" si="86"/>
        <v>21.166666666666668</v>
      </c>
    </row>
    <row r="614" spans="1:58" ht="15.75" customHeight="1" x14ac:dyDescent="0.25">
      <c r="A614" s="275" t="s">
        <v>12916</v>
      </c>
      <c r="B614" s="275">
        <v>93</v>
      </c>
      <c r="C614" s="275" t="s">
        <v>2527</v>
      </c>
      <c r="D614" s="275" t="s">
        <v>19728</v>
      </c>
      <c r="E614" s="275" t="s">
        <v>16678</v>
      </c>
      <c r="F614" s="275" t="s">
        <v>15053</v>
      </c>
      <c r="G614" s="275" t="s">
        <v>8711</v>
      </c>
      <c r="H614" s="275" t="s">
        <v>19732</v>
      </c>
      <c r="I614" s="324">
        <v>78291.990000000005</v>
      </c>
      <c r="J614" s="324">
        <v>70000</v>
      </c>
      <c r="K614" s="289">
        <f t="shared" si="87"/>
        <v>8291.9900000000052</v>
      </c>
      <c r="L614" s="289"/>
      <c r="M614" s="275"/>
      <c r="N614" s="297" t="s">
        <v>7842</v>
      </c>
      <c r="O614" s="283">
        <v>1686951</v>
      </c>
      <c r="P614" s="283" t="s">
        <v>18903</v>
      </c>
      <c r="Q614" s="283" t="s">
        <v>19025</v>
      </c>
      <c r="R614" s="283" t="s">
        <v>2622</v>
      </c>
      <c r="S614" s="283" t="s">
        <v>19142</v>
      </c>
      <c r="T614" s="283" t="s">
        <v>19341</v>
      </c>
      <c r="U614" s="283" t="s">
        <v>19256</v>
      </c>
      <c r="V614" s="275"/>
      <c r="W614" s="341">
        <v>100000</v>
      </c>
      <c r="X614" s="341">
        <v>100000</v>
      </c>
      <c r="Y614" s="289">
        <v>0</v>
      </c>
      <c r="Z614" s="289">
        <v>0</v>
      </c>
      <c r="AA614" s="289">
        <v>0</v>
      </c>
      <c r="AB614" s="341">
        <v>50000</v>
      </c>
      <c r="AC614" s="283" t="s">
        <v>26</v>
      </c>
      <c r="AD614" s="341">
        <v>50000</v>
      </c>
      <c r="AE614" s="341">
        <v>0</v>
      </c>
      <c r="AF614" s="283" t="s">
        <v>27</v>
      </c>
      <c r="AG614" s="341">
        <v>0</v>
      </c>
      <c r="AH614" s="283" t="s">
        <v>2629</v>
      </c>
      <c r="AI614" s="283" t="s">
        <v>2630</v>
      </c>
      <c r="AJ614" s="297"/>
      <c r="AK614" s="283" t="s">
        <v>28</v>
      </c>
      <c r="AL614" s="283" t="s">
        <v>135</v>
      </c>
      <c r="AM614" s="283" t="s">
        <v>136</v>
      </c>
      <c r="AN614" s="283" t="s">
        <v>45</v>
      </c>
      <c r="AO614" s="283" t="s">
        <v>2653</v>
      </c>
      <c r="AP614" s="283" t="s">
        <v>32</v>
      </c>
      <c r="AQ614" s="283" t="s">
        <v>126</v>
      </c>
      <c r="AR614" s="283" t="s">
        <v>34</v>
      </c>
      <c r="AS614" s="283" t="s">
        <v>17262</v>
      </c>
      <c r="AT614" s="283" t="s">
        <v>15794</v>
      </c>
      <c r="AU614" s="283" t="s">
        <v>19386</v>
      </c>
      <c r="AV614" s="283" t="s">
        <v>2643</v>
      </c>
      <c r="AW614" s="341">
        <v>0</v>
      </c>
      <c r="AX614" s="283" t="s">
        <v>19482</v>
      </c>
      <c r="AY614" s="283" t="s">
        <v>19580</v>
      </c>
      <c r="AZ614" s="283" t="s">
        <v>19691</v>
      </c>
      <c r="BA614" s="283" t="s">
        <v>36</v>
      </c>
      <c r="BB614" s="341">
        <v>100000</v>
      </c>
      <c r="BC614" s="283" t="s">
        <v>19580</v>
      </c>
      <c r="BD614" s="283" t="s">
        <v>19386</v>
      </c>
      <c r="BE614" s="322">
        <f t="shared" si="85"/>
        <v>758</v>
      </c>
      <c r="BF614" s="323">
        <f t="shared" si="86"/>
        <v>25.266666666666666</v>
      </c>
    </row>
    <row r="615" spans="1:58" ht="15.75" customHeight="1" x14ac:dyDescent="0.25">
      <c r="A615" s="275" t="s">
        <v>12916</v>
      </c>
      <c r="B615" s="275">
        <v>93</v>
      </c>
      <c r="C615" s="275" t="s">
        <v>2527</v>
      </c>
      <c r="D615" s="275" t="s">
        <v>2530</v>
      </c>
      <c r="E615" s="275" t="s">
        <v>10541</v>
      </c>
      <c r="F615" s="275" t="s">
        <v>15053</v>
      </c>
      <c r="G615" s="275" t="s">
        <v>15558</v>
      </c>
      <c r="H615" s="275" t="s">
        <v>19732</v>
      </c>
      <c r="I615" s="324">
        <v>359941</v>
      </c>
      <c r="J615" s="324">
        <v>300000</v>
      </c>
      <c r="K615" s="289">
        <f t="shared" si="87"/>
        <v>59941</v>
      </c>
      <c r="L615" s="289"/>
      <c r="M615" s="275"/>
      <c r="N615" s="297" t="s">
        <v>9686</v>
      </c>
      <c r="O615" s="283">
        <v>1264113</v>
      </c>
      <c r="P615" s="283" t="s">
        <v>18904</v>
      </c>
      <c r="Q615" s="283" t="s">
        <v>19026</v>
      </c>
      <c r="R615" s="283" t="s">
        <v>2622</v>
      </c>
      <c r="S615" s="283" t="s">
        <v>19143</v>
      </c>
      <c r="T615" s="283" t="s">
        <v>19342</v>
      </c>
      <c r="U615" s="283" t="s">
        <v>19257</v>
      </c>
      <c r="V615" s="275"/>
      <c r="W615" s="341">
        <v>128552.97</v>
      </c>
      <c r="X615" s="341">
        <v>128552.97</v>
      </c>
      <c r="Y615" s="289">
        <v>0</v>
      </c>
      <c r="Z615" s="289">
        <v>0</v>
      </c>
      <c r="AA615" s="289">
        <v>0</v>
      </c>
      <c r="AB615" s="341">
        <v>128552.97</v>
      </c>
      <c r="AC615" s="283" t="s">
        <v>50</v>
      </c>
      <c r="AD615" s="341">
        <v>64276.49</v>
      </c>
      <c r="AE615" s="341">
        <v>0</v>
      </c>
      <c r="AF615" s="283" t="s">
        <v>27</v>
      </c>
      <c r="AG615" s="341">
        <v>0</v>
      </c>
      <c r="AH615" s="283" t="s">
        <v>2629</v>
      </c>
      <c r="AI615" s="283" t="s">
        <v>2630</v>
      </c>
      <c r="AJ615" s="297"/>
      <c r="AK615" s="283" t="s">
        <v>9690</v>
      </c>
      <c r="AL615" s="283" t="s">
        <v>135</v>
      </c>
      <c r="AM615" s="283" t="s">
        <v>136</v>
      </c>
      <c r="AN615" s="283" t="s">
        <v>31</v>
      </c>
      <c r="AO615" s="283" t="s">
        <v>2636</v>
      </c>
      <c r="AP615" s="283" t="s">
        <v>32</v>
      </c>
      <c r="AQ615" s="283" t="s">
        <v>145</v>
      </c>
      <c r="AR615" s="283" t="s">
        <v>34</v>
      </c>
      <c r="AS615" s="283" t="s">
        <v>17262</v>
      </c>
      <c r="AT615" s="283" t="s">
        <v>15794</v>
      </c>
      <c r="AU615" s="283" t="s">
        <v>19386</v>
      </c>
      <c r="AV615" s="283" t="s">
        <v>2643</v>
      </c>
      <c r="AW615" s="341">
        <v>0</v>
      </c>
      <c r="AX615" s="358" t="s">
        <v>19483</v>
      </c>
      <c r="AY615" s="283" t="s">
        <v>10038</v>
      </c>
      <c r="AZ615" s="283" t="s">
        <v>19692</v>
      </c>
      <c r="BA615" s="283" t="s">
        <v>36</v>
      </c>
      <c r="BB615" s="341">
        <v>128552.97</v>
      </c>
      <c r="BC615" s="283" t="s">
        <v>10038</v>
      </c>
      <c r="BD615" s="283" t="s">
        <v>19386</v>
      </c>
      <c r="BE615" s="322">
        <f t="shared" si="85"/>
        <v>1770</v>
      </c>
      <c r="BF615" s="323">
        <f t="shared" si="86"/>
        <v>59</v>
      </c>
    </row>
    <row r="616" spans="1:58" ht="15.75" customHeight="1" x14ac:dyDescent="0.25">
      <c r="A616" s="275" t="s">
        <v>12916</v>
      </c>
      <c r="B616" s="275">
        <v>93</v>
      </c>
      <c r="C616" s="275" t="s">
        <v>2527</v>
      </c>
      <c r="D616" s="275" t="s">
        <v>2530</v>
      </c>
      <c r="E616" s="275" t="s">
        <v>10541</v>
      </c>
      <c r="F616" s="275" t="s">
        <v>15053</v>
      </c>
      <c r="G616" s="275" t="s">
        <v>15558</v>
      </c>
      <c r="H616" s="275" t="s">
        <v>19732</v>
      </c>
      <c r="I616" s="324">
        <v>97284.15</v>
      </c>
      <c r="J616" s="324">
        <v>85000</v>
      </c>
      <c r="K616" s="289">
        <f t="shared" si="87"/>
        <v>12284.149999999994</v>
      </c>
      <c r="L616" s="289"/>
      <c r="M616" s="275"/>
      <c r="N616" s="297" t="s">
        <v>9686</v>
      </c>
      <c r="O616" s="283">
        <v>1388317</v>
      </c>
      <c r="P616" s="283" t="s">
        <v>18905</v>
      </c>
      <c r="Q616" s="283" t="s">
        <v>19027</v>
      </c>
      <c r="R616" s="283" t="s">
        <v>2622</v>
      </c>
      <c r="S616" s="283" t="s">
        <v>5468</v>
      </c>
      <c r="T616" s="283" t="s">
        <v>19343</v>
      </c>
      <c r="U616" s="283" t="s">
        <v>19258</v>
      </c>
      <c r="V616" s="275"/>
      <c r="W616" s="341">
        <v>37759</v>
      </c>
      <c r="X616" s="341">
        <v>37759</v>
      </c>
      <c r="Y616" s="289">
        <v>0</v>
      </c>
      <c r="Z616" s="289">
        <v>0</v>
      </c>
      <c r="AA616" s="289">
        <v>0</v>
      </c>
      <c r="AB616" s="341">
        <v>37759</v>
      </c>
      <c r="AC616" s="283" t="s">
        <v>26</v>
      </c>
      <c r="AD616" s="341">
        <v>37759</v>
      </c>
      <c r="AE616" s="341">
        <v>0</v>
      </c>
      <c r="AF616" s="283" t="s">
        <v>27</v>
      </c>
      <c r="AG616" s="341">
        <v>0</v>
      </c>
      <c r="AH616" s="283" t="s">
        <v>2629</v>
      </c>
      <c r="AI616" s="283" t="s">
        <v>2630</v>
      </c>
      <c r="AJ616" s="297"/>
      <c r="AK616" s="283" t="s">
        <v>28</v>
      </c>
      <c r="AL616" s="283" t="s">
        <v>135</v>
      </c>
      <c r="AM616" s="283" t="s">
        <v>136</v>
      </c>
      <c r="AN616" s="283" t="s">
        <v>31</v>
      </c>
      <c r="AO616" s="283" t="s">
        <v>2644</v>
      </c>
      <c r="AP616" s="283" t="s">
        <v>32</v>
      </c>
      <c r="AQ616" s="283" t="s">
        <v>363</v>
      </c>
      <c r="AR616" s="283" t="s">
        <v>34</v>
      </c>
      <c r="AS616" s="283" t="s">
        <v>17262</v>
      </c>
      <c r="AT616" s="283" t="s">
        <v>15794</v>
      </c>
      <c r="AU616" s="283" t="s">
        <v>19386</v>
      </c>
      <c r="AV616" s="283" t="s">
        <v>2637</v>
      </c>
      <c r="AW616" s="341">
        <v>0</v>
      </c>
      <c r="AX616" s="283" t="s">
        <v>19484</v>
      </c>
      <c r="AY616" s="283" t="s">
        <v>17643</v>
      </c>
      <c r="AZ616" s="283" t="s">
        <v>19693</v>
      </c>
      <c r="BA616" s="283" t="s">
        <v>36</v>
      </c>
      <c r="BB616" s="341">
        <v>37759</v>
      </c>
      <c r="BC616" s="283" t="s">
        <v>17643</v>
      </c>
      <c r="BD616" s="283" t="s">
        <v>19386</v>
      </c>
      <c r="BE616" s="322">
        <f t="shared" si="85"/>
        <v>1504</v>
      </c>
      <c r="BF616" s="323">
        <f t="shared" si="86"/>
        <v>50.133333333333333</v>
      </c>
    </row>
    <row r="617" spans="1:58" ht="15.75" customHeight="1" x14ac:dyDescent="0.25">
      <c r="A617" s="275" t="s">
        <v>12916</v>
      </c>
      <c r="B617" s="275">
        <v>93</v>
      </c>
      <c r="C617" s="275" t="s">
        <v>2527</v>
      </c>
      <c r="D617" s="275" t="s">
        <v>12784</v>
      </c>
      <c r="E617" s="275" t="s">
        <v>10541</v>
      </c>
      <c r="F617" s="275" t="s">
        <v>15053</v>
      </c>
      <c r="G617" s="275" t="s">
        <v>15558</v>
      </c>
      <c r="H617" s="275" t="s">
        <v>19732</v>
      </c>
      <c r="I617" s="324">
        <v>27646.79</v>
      </c>
      <c r="J617" s="324">
        <v>24300</v>
      </c>
      <c r="K617" s="289">
        <f t="shared" si="87"/>
        <v>3346.7900000000009</v>
      </c>
      <c r="L617" s="289"/>
      <c r="M617" s="275"/>
      <c r="N617" s="297" t="s">
        <v>7842</v>
      </c>
      <c r="O617" s="283">
        <v>1424850</v>
      </c>
      <c r="P617" s="283" t="s">
        <v>18906</v>
      </c>
      <c r="Q617" s="283" t="s">
        <v>19028</v>
      </c>
      <c r="R617" s="283" t="s">
        <v>2622</v>
      </c>
      <c r="S617" s="283" t="s">
        <v>19144</v>
      </c>
      <c r="T617" s="283" t="s">
        <v>19344</v>
      </c>
      <c r="U617" s="283" t="s">
        <v>19259</v>
      </c>
      <c r="V617" s="275"/>
      <c r="W617" s="341">
        <v>11425</v>
      </c>
      <c r="X617" s="341">
        <v>11425</v>
      </c>
      <c r="Y617" s="289">
        <v>0</v>
      </c>
      <c r="Z617" s="289">
        <v>0</v>
      </c>
      <c r="AA617" s="289">
        <v>0</v>
      </c>
      <c r="AB617" s="341">
        <v>11425</v>
      </c>
      <c r="AC617" s="283" t="s">
        <v>26</v>
      </c>
      <c r="AD617" s="341">
        <v>11425</v>
      </c>
      <c r="AE617" s="341">
        <v>0</v>
      </c>
      <c r="AF617" s="283" t="s">
        <v>27</v>
      </c>
      <c r="AG617" s="341">
        <v>0</v>
      </c>
      <c r="AH617" s="283" t="s">
        <v>2629</v>
      </c>
      <c r="AI617" s="283" t="s">
        <v>2630</v>
      </c>
      <c r="AJ617" s="297"/>
      <c r="AK617" s="283" t="s">
        <v>28</v>
      </c>
      <c r="AL617" s="283" t="s">
        <v>135</v>
      </c>
      <c r="AM617" s="283" t="s">
        <v>136</v>
      </c>
      <c r="AN617" s="283" t="s">
        <v>31</v>
      </c>
      <c r="AO617" s="283" t="s">
        <v>2634</v>
      </c>
      <c r="AP617" s="283" t="s">
        <v>32</v>
      </c>
      <c r="AQ617" s="283" t="s">
        <v>4908</v>
      </c>
      <c r="AR617" s="283" t="s">
        <v>123</v>
      </c>
      <c r="AS617" s="283" t="s">
        <v>185</v>
      </c>
      <c r="AT617" s="283" t="s">
        <v>15794</v>
      </c>
      <c r="AU617" s="283" t="s">
        <v>19386</v>
      </c>
      <c r="AV617" s="283" t="s">
        <v>2637</v>
      </c>
      <c r="AW617" s="341">
        <v>0</v>
      </c>
      <c r="AX617" s="283" t="s">
        <v>19485</v>
      </c>
      <c r="AY617" s="283" t="s">
        <v>17430</v>
      </c>
      <c r="AZ617" s="283" t="s">
        <v>19694</v>
      </c>
      <c r="BA617" s="283" t="s">
        <v>36</v>
      </c>
      <c r="BB617" s="341">
        <v>11425</v>
      </c>
      <c r="BC617" s="283" t="s">
        <v>17430</v>
      </c>
      <c r="BD617" s="283" t="s">
        <v>19386</v>
      </c>
      <c r="BE617" s="322">
        <f t="shared" si="85"/>
        <v>1280</v>
      </c>
      <c r="BF617" s="323">
        <f t="shared" si="86"/>
        <v>42.666666666666664</v>
      </c>
    </row>
    <row r="618" spans="1:58" ht="15.75" customHeight="1" x14ac:dyDescent="0.25">
      <c r="A618" s="275" t="s">
        <v>12916</v>
      </c>
      <c r="B618" s="275">
        <v>93</v>
      </c>
      <c r="C618" s="275" t="s">
        <v>2527</v>
      </c>
      <c r="D618" s="275" t="s">
        <v>2530</v>
      </c>
      <c r="E618" s="275" t="s">
        <v>10541</v>
      </c>
      <c r="F618" s="275" t="s">
        <v>15053</v>
      </c>
      <c r="G618" s="275" t="s">
        <v>15558</v>
      </c>
      <c r="H618" s="275" t="s">
        <v>2510</v>
      </c>
      <c r="I618" s="324">
        <v>43635.62</v>
      </c>
      <c r="J618" s="324">
        <v>0</v>
      </c>
      <c r="K618" s="289">
        <f t="shared" si="87"/>
        <v>43635.62</v>
      </c>
      <c r="L618" s="289"/>
      <c r="M618" s="275"/>
      <c r="N618" s="297" t="s">
        <v>9686</v>
      </c>
      <c r="O618" s="283">
        <v>1392919</v>
      </c>
      <c r="P618" s="283" t="s">
        <v>18907</v>
      </c>
      <c r="Q618" s="283" t="s">
        <v>19029</v>
      </c>
      <c r="R618" s="283" t="s">
        <v>2622</v>
      </c>
      <c r="S618" s="283" t="s">
        <v>19145</v>
      </c>
      <c r="T618" s="283" t="s">
        <v>19345</v>
      </c>
      <c r="U618" s="283" t="s">
        <v>19260</v>
      </c>
      <c r="V618" s="275"/>
      <c r="W618" s="341">
        <v>19163.84</v>
      </c>
      <c r="X618" s="341">
        <v>19163.84</v>
      </c>
      <c r="Y618" s="289">
        <v>0</v>
      </c>
      <c r="Z618" s="289">
        <v>0</v>
      </c>
      <c r="AA618" s="289">
        <v>0</v>
      </c>
      <c r="AB618" s="341">
        <v>19163.84</v>
      </c>
      <c r="AC618" s="283" t="s">
        <v>50</v>
      </c>
      <c r="AD618" s="341">
        <v>9581.92</v>
      </c>
      <c r="AE618" s="341">
        <v>0</v>
      </c>
      <c r="AF618" s="283" t="s">
        <v>27</v>
      </c>
      <c r="AG618" s="341">
        <v>0</v>
      </c>
      <c r="AH618" s="283" t="s">
        <v>2629</v>
      </c>
      <c r="AI618" s="283" t="s">
        <v>2630</v>
      </c>
      <c r="AJ618" s="297"/>
      <c r="AK618" s="283" t="s">
        <v>28</v>
      </c>
      <c r="AL618" s="283" t="s">
        <v>135</v>
      </c>
      <c r="AM618" s="283" t="s">
        <v>136</v>
      </c>
      <c r="AN618" s="283" t="s">
        <v>31</v>
      </c>
      <c r="AO618" s="283" t="s">
        <v>2641</v>
      </c>
      <c r="AP618" s="283" t="s">
        <v>32</v>
      </c>
      <c r="AQ618" s="283" t="s">
        <v>458</v>
      </c>
      <c r="AR618" s="283" t="s">
        <v>34</v>
      </c>
      <c r="AS618" s="283" t="s">
        <v>17262</v>
      </c>
      <c r="AT618" s="283" t="s">
        <v>15794</v>
      </c>
      <c r="AU618" s="283" t="s">
        <v>19386</v>
      </c>
      <c r="AV618" s="283" t="s">
        <v>13534</v>
      </c>
      <c r="AW618" s="341">
        <v>0</v>
      </c>
      <c r="AX618" s="283" t="s">
        <v>19486</v>
      </c>
      <c r="AY618" s="283" t="s">
        <v>19581</v>
      </c>
      <c r="AZ618" s="283" t="s">
        <v>19695</v>
      </c>
      <c r="BA618" s="283" t="s">
        <v>36</v>
      </c>
      <c r="BB618" s="341">
        <v>19163.84</v>
      </c>
      <c r="BC618" s="283" t="s">
        <v>19581</v>
      </c>
      <c r="BD618" s="283" t="s">
        <v>19386</v>
      </c>
      <c r="BE618" s="322">
        <f t="shared" si="85"/>
        <v>1487</v>
      </c>
      <c r="BF618" s="323">
        <f t="shared" si="86"/>
        <v>49.56666666666667</v>
      </c>
    </row>
    <row r="619" spans="1:58" ht="15.75" customHeight="1" x14ac:dyDescent="0.25">
      <c r="A619" s="275" t="s">
        <v>12916</v>
      </c>
      <c r="B619" s="275">
        <v>82</v>
      </c>
      <c r="C619" s="275" t="s">
        <v>2527</v>
      </c>
      <c r="D619" s="275" t="s">
        <v>16242</v>
      </c>
      <c r="E619" s="275" t="s">
        <v>19734</v>
      </c>
      <c r="F619" s="275" t="s">
        <v>15053</v>
      </c>
      <c r="G619" s="275" t="s">
        <v>8975</v>
      </c>
      <c r="H619" s="275" t="s">
        <v>2510</v>
      </c>
      <c r="I619" s="324">
        <v>4992.22</v>
      </c>
      <c r="J619" s="324">
        <v>0</v>
      </c>
      <c r="K619" s="289">
        <f t="shared" si="87"/>
        <v>4992.22</v>
      </c>
      <c r="L619" s="289"/>
      <c r="M619" s="275"/>
      <c r="N619" s="297" t="s">
        <v>7842</v>
      </c>
      <c r="O619" s="283">
        <v>1518620</v>
      </c>
      <c r="P619" s="283" t="s">
        <v>18908</v>
      </c>
      <c r="Q619" s="283" t="s">
        <v>19030</v>
      </c>
      <c r="R619" s="283" t="s">
        <v>2622</v>
      </c>
      <c r="S619" s="283" t="s">
        <v>19146</v>
      </c>
      <c r="T619" s="283" t="s">
        <v>19346</v>
      </c>
      <c r="U619" s="283" t="s">
        <v>19261</v>
      </c>
      <c r="V619" s="275"/>
      <c r="W619" s="341">
        <v>3000</v>
      </c>
      <c r="X619" s="341">
        <v>3000</v>
      </c>
      <c r="Y619" s="289">
        <v>0</v>
      </c>
      <c r="Z619" s="289">
        <v>0</v>
      </c>
      <c r="AA619" s="289">
        <v>0</v>
      </c>
      <c r="AB619" s="341">
        <v>3000</v>
      </c>
      <c r="AC619" s="283" t="s">
        <v>50</v>
      </c>
      <c r="AD619" s="341">
        <v>1500</v>
      </c>
      <c r="AE619" s="341">
        <v>0</v>
      </c>
      <c r="AF619" s="283" t="s">
        <v>27</v>
      </c>
      <c r="AG619" s="341">
        <v>0</v>
      </c>
      <c r="AH619" s="283" t="s">
        <v>2629</v>
      </c>
      <c r="AI619" s="283" t="s">
        <v>2630</v>
      </c>
      <c r="AJ619" s="297"/>
      <c r="AK619" s="283" t="s">
        <v>28</v>
      </c>
      <c r="AL619" s="283" t="s">
        <v>135</v>
      </c>
      <c r="AM619" s="283" t="s">
        <v>136</v>
      </c>
      <c r="AN619" s="283" t="s">
        <v>45</v>
      </c>
      <c r="AO619" s="283" t="s">
        <v>2653</v>
      </c>
      <c r="AP619" s="283" t="s">
        <v>32</v>
      </c>
      <c r="AQ619" s="283" t="s">
        <v>54</v>
      </c>
      <c r="AR619" s="283" t="s">
        <v>55</v>
      </c>
      <c r="AS619" s="283" t="s">
        <v>17262</v>
      </c>
      <c r="AT619" s="283" t="s">
        <v>15794</v>
      </c>
      <c r="AU619" s="283" t="s">
        <v>19386</v>
      </c>
      <c r="AV619" s="283" t="s">
        <v>13534</v>
      </c>
      <c r="AW619" s="341">
        <v>0</v>
      </c>
      <c r="AX619" s="283" t="s">
        <v>19487</v>
      </c>
      <c r="AY619" s="283" t="s">
        <v>11649</v>
      </c>
      <c r="AZ619" s="283" t="s">
        <v>19696</v>
      </c>
      <c r="BA619" s="283" t="s">
        <v>36</v>
      </c>
      <c r="BB619" s="341">
        <v>3000</v>
      </c>
      <c r="BC619" s="283" t="s">
        <v>11649</v>
      </c>
      <c r="BD619" s="283" t="s">
        <v>19386</v>
      </c>
      <c r="BE619" s="322">
        <f t="shared" si="85"/>
        <v>1171</v>
      </c>
      <c r="BF619" s="323">
        <f t="shared" si="86"/>
        <v>39.033333333333331</v>
      </c>
    </row>
    <row r="620" spans="1:58" ht="15.75" customHeight="1" x14ac:dyDescent="0.25">
      <c r="A620" s="275" t="s">
        <v>12916</v>
      </c>
      <c r="B620" s="275">
        <v>81</v>
      </c>
      <c r="C620" s="275" t="s">
        <v>2527</v>
      </c>
      <c r="D620" s="275" t="s">
        <v>2529</v>
      </c>
      <c r="E620" s="275" t="s">
        <v>8717</v>
      </c>
      <c r="F620" s="275" t="s">
        <v>15053</v>
      </c>
      <c r="G620" s="275" t="s">
        <v>15058</v>
      </c>
      <c r="H620" s="275" t="s">
        <v>19732</v>
      </c>
      <c r="I620" s="324">
        <v>160000</v>
      </c>
      <c r="J620" s="324">
        <v>160000</v>
      </c>
      <c r="K620" s="289">
        <f t="shared" si="87"/>
        <v>0</v>
      </c>
      <c r="L620" s="289"/>
      <c r="M620" s="275"/>
      <c r="N620" s="297" t="s">
        <v>9686</v>
      </c>
      <c r="O620" s="283">
        <v>1115264</v>
      </c>
      <c r="P620" s="283" t="s">
        <v>18909</v>
      </c>
      <c r="Q620" s="283" t="s">
        <v>19031</v>
      </c>
      <c r="R620" s="283" t="s">
        <v>2622</v>
      </c>
      <c r="S620" s="283">
        <v>40</v>
      </c>
      <c r="T620" s="283" t="s">
        <v>19347</v>
      </c>
      <c r="U620" s="283" t="s">
        <v>19262</v>
      </c>
      <c r="V620" s="275"/>
      <c r="W620" s="341">
        <v>31395.4</v>
      </c>
      <c r="X620" s="341">
        <v>31395.4</v>
      </c>
      <c r="Y620" s="289">
        <v>0</v>
      </c>
      <c r="Z620" s="289">
        <v>0</v>
      </c>
      <c r="AA620" s="289">
        <v>0</v>
      </c>
      <c r="AB620" s="341">
        <v>31395.4</v>
      </c>
      <c r="AC620" s="283" t="s">
        <v>26</v>
      </c>
      <c r="AD620" s="341">
        <v>31395.4</v>
      </c>
      <c r="AE620" s="341">
        <v>149841.16</v>
      </c>
      <c r="AF620" s="283" t="s">
        <v>27</v>
      </c>
      <c r="AG620" s="341">
        <v>0</v>
      </c>
      <c r="AH620" s="283" t="s">
        <v>2629</v>
      </c>
      <c r="AI620" s="283" t="s">
        <v>2630</v>
      </c>
      <c r="AJ620" s="297"/>
      <c r="AK620" s="283" t="s">
        <v>28</v>
      </c>
      <c r="AL620" s="283" t="s">
        <v>135</v>
      </c>
      <c r="AM620" s="283" t="s">
        <v>136</v>
      </c>
      <c r="AN620" s="283" t="s">
        <v>45</v>
      </c>
      <c r="AO620" s="297"/>
      <c r="AP620" s="283" t="s">
        <v>32</v>
      </c>
      <c r="AQ620" s="283" t="s">
        <v>88</v>
      </c>
      <c r="AR620" s="283" t="s">
        <v>89</v>
      </c>
      <c r="AS620" s="283" t="s">
        <v>10384</v>
      </c>
      <c r="AT620" s="283" t="s">
        <v>15794</v>
      </c>
      <c r="AU620" s="283" t="s">
        <v>19389</v>
      </c>
      <c r="AV620" s="283" t="s">
        <v>2643</v>
      </c>
      <c r="AW620" s="341">
        <v>0</v>
      </c>
      <c r="AX620" s="283" t="s">
        <v>19488</v>
      </c>
      <c r="AY620" s="283" t="s">
        <v>19582</v>
      </c>
      <c r="AZ620" s="283" t="s">
        <v>19697</v>
      </c>
      <c r="BA620" s="283" t="s">
        <v>36</v>
      </c>
      <c r="BB620" s="341">
        <v>31395.4</v>
      </c>
      <c r="BC620" s="283" t="s">
        <v>19582</v>
      </c>
      <c r="BD620" s="283" t="s">
        <v>19389</v>
      </c>
      <c r="BE620" s="322">
        <f t="shared" si="85"/>
        <v>2911</v>
      </c>
      <c r="BF620" s="323">
        <f t="shared" si="86"/>
        <v>97.033333333333331</v>
      </c>
    </row>
    <row r="621" spans="1:58" ht="15.75" customHeight="1" x14ac:dyDescent="0.25">
      <c r="A621" s="275" t="s">
        <v>12916</v>
      </c>
      <c r="B621" s="275">
        <v>93</v>
      </c>
      <c r="C621" s="275" t="s">
        <v>2527</v>
      </c>
      <c r="D621" s="275" t="s">
        <v>2576</v>
      </c>
      <c r="E621" s="275" t="s">
        <v>10541</v>
      </c>
      <c r="F621" s="275" t="s">
        <v>15053</v>
      </c>
      <c r="G621" s="275" t="s">
        <v>15060</v>
      </c>
      <c r="H621" s="275" t="s">
        <v>43</v>
      </c>
      <c r="I621" s="324">
        <v>383783.85</v>
      </c>
      <c r="J621" s="324">
        <v>383783.85</v>
      </c>
      <c r="K621" s="289">
        <f t="shared" si="87"/>
        <v>0</v>
      </c>
      <c r="L621" s="289"/>
      <c r="M621" s="275"/>
      <c r="N621" s="297" t="s">
        <v>9686</v>
      </c>
      <c r="O621" s="283">
        <v>1148995</v>
      </c>
      <c r="P621" s="283" t="s">
        <v>18910</v>
      </c>
      <c r="Q621" s="283" t="s">
        <v>19032</v>
      </c>
      <c r="R621" s="283" t="s">
        <v>2622</v>
      </c>
      <c r="S621" s="283" t="s">
        <v>19147</v>
      </c>
      <c r="T621" s="283" t="s">
        <v>19348</v>
      </c>
      <c r="U621" s="283" t="s">
        <v>19263</v>
      </c>
      <c r="V621" s="275"/>
      <c r="W621" s="341">
        <v>133449.96</v>
      </c>
      <c r="X621" s="341">
        <v>133449.96</v>
      </c>
      <c r="Y621" s="289">
        <v>0</v>
      </c>
      <c r="Z621" s="289">
        <v>0</v>
      </c>
      <c r="AA621" s="289">
        <v>0</v>
      </c>
      <c r="AB621" s="341">
        <v>133449.96</v>
      </c>
      <c r="AC621" s="283" t="s">
        <v>26</v>
      </c>
      <c r="AD621" s="341">
        <v>133449.96</v>
      </c>
      <c r="AE621" s="341">
        <v>0</v>
      </c>
      <c r="AF621" s="283" t="s">
        <v>27</v>
      </c>
      <c r="AG621" s="341">
        <v>0</v>
      </c>
      <c r="AH621" s="297"/>
      <c r="AI621" s="283" t="s">
        <v>2625</v>
      </c>
      <c r="AJ621" s="283" t="s">
        <v>2626</v>
      </c>
      <c r="AK621" s="283" t="s">
        <v>28</v>
      </c>
      <c r="AL621" s="283" t="s">
        <v>135</v>
      </c>
      <c r="AM621" s="283" t="s">
        <v>136</v>
      </c>
      <c r="AN621" s="283" t="s">
        <v>31</v>
      </c>
      <c r="AO621" s="283" t="s">
        <v>2644</v>
      </c>
      <c r="AP621" s="283" t="s">
        <v>32</v>
      </c>
      <c r="AQ621" s="283" t="s">
        <v>56</v>
      </c>
      <c r="AR621" s="283" t="s">
        <v>53</v>
      </c>
      <c r="AS621" s="283" t="s">
        <v>17262</v>
      </c>
      <c r="AT621" s="283" t="s">
        <v>15794</v>
      </c>
      <c r="AU621" s="283" t="s">
        <v>19389</v>
      </c>
      <c r="AV621" s="283" t="s">
        <v>13909</v>
      </c>
      <c r="AW621" s="341">
        <v>0</v>
      </c>
      <c r="AX621" s="283" t="s">
        <v>19489</v>
      </c>
      <c r="AY621" s="283" t="s">
        <v>14457</v>
      </c>
      <c r="AZ621" s="283" t="s">
        <v>12730</v>
      </c>
      <c r="BA621" s="283" t="s">
        <v>36</v>
      </c>
      <c r="BB621" s="341">
        <v>133449.96</v>
      </c>
      <c r="BC621" s="283" t="s">
        <v>14457</v>
      </c>
      <c r="BD621" s="283" t="s">
        <v>19389</v>
      </c>
      <c r="BE621" s="322">
        <f t="shared" si="85"/>
        <v>2847</v>
      </c>
      <c r="BF621" s="323">
        <f t="shared" si="86"/>
        <v>94.9</v>
      </c>
    </row>
    <row r="622" spans="1:58" ht="15.75" customHeight="1" x14ac:dyDescent="0.25">
      <c r="A622" s="275" t="s">
        <v>12916</v>
      </c>
      <c r="B622" s="275">
        <v>93</v>
      </c>
      <c r="C622" s="275" t="s">
        <v>2527</v>
      </c>
      <c r="D622" s="275" t="s">
        <v>18218</v>
      </c>
      <c r="E622" s="275" t="s">
        <v>10541</v>
      </c>
      <c r="F622" s="275" t="s">
        <v>15053</v>
      </c>
      <c r="G622" s="275" t="s">
        <v>18809</v>
      </c>
      <c r="H622" s="275" t="s">
        <v>19732</v>
      </c>
      <c r="I622" s="324">
        <v>136866.26</v>
      </c>
      <c r="J622" s="324">
        <v>124000</v>
      </c>
      <c r="K622" s="289">
        <f t="shared" si="87"/>
        <v>12866.260000000009</v>
      </c>
      <c r="L622" s="289"/>
      <c r="M622" s="275"/>
      <c r="N622" s="297" t="s">
        <v>7842</v>
      </c>
      <c r="O622" s="283">
        <v>1697134</v>
      </c>
      <c r="P622" s="283" t="s">
        <v>18911</v>
      </c>
      <c r="Q622" s="283" t="s">
        <v>19033</v>
      </c>
      <c r="R622" s="283" t="s">
        <v>2622</v>
      </c>
      <c r="S622" s="283" t="s">
        <v>19148</v>
      </c>
      <c r="T622" s="283" t="s">
        <v>19349</v>
      </c>
      <c r="U622" s="283" t="s">
        <v>19231</v>
      </c>
      <c r="V622" s="275"/>
      <c r="W622" s="341">
        <v>84989</v>
      </c>
      <c r="X622" s="341">
        <v>84989</v>
      </c>
      <c r="Y622" s="289">
        <v>0</v>
      </c>
      <c r="Z622" s="289">
        <v>0</v>
      </c>
      <c r="AA622" s="289">
        <v>0</v>
      </c>
      <c r="AB622" s="341">
        <v>84989</v>
      </c>
      <c r="AC622" s="283" t="s">
        <v>26</v>
      </c>
      <c r="AD622" s="341">
        <v>84989</v>
      </c>
      <c r="AE622" s="341">
        <v>0</v>
      </c>
      <c r="AF622" s="283" t="s">
        <v>27</v>
      </c>
      <c r="AG622" s="341">
        <v>0</v>
      </c>
      <c r="AH622" s="283" t="s">
        <v>2629</v>
      </c>
      <c r="AI622" s="283" t="s">
        <v>2630</v>
      </c>
      <c r="AJ622" s="297"/>
      <c r="AK622" s="283" t="s">
        <v>28</v>
      </c>
      <c r="AL622" s="283" t="s">
        <v>135</v>
      </c>
      <c r="AM622" s="283" t="s">
        <v>136</v>
      </c>
      <c r="AN622" s="283" t="s">
        <v>45</v>
      </c>
      <c r="AO622" s="283" t="s">
        <v>2644</v>
      </c>
      <c r="AP622" s="283" t="s">
        <v>32</v>
      </c>
      <c r="AQ622" s="283" t="s">
        <v>113</v>
      </c>
      <c r="AR622" s="283" t="s">
        <v>84</v>
      </c>
      <c r="AS622" s="283" t="s">
        <v>85</v>
      </c>
      <c r="AT622" s="283" t="s">
        <v>15794</v>
      </c>
      <c r="AU622" s="283" t="s">
        <v>19387</v>
      </c>
      <c r="AV622" s="283" t="s">
        <v>2643</v>
      </c>
      <c r="AW622" s="341">
        <v>0</v>
      </c>
      <c r="AX622" s="283" t="s">
        <v>19490</v>
      </c>
      <c r="AY622" s="283" t="s">
        <v>19583</v>
      </c>
      <c r="AZ622" s="283" t="s">
        <v>19698</v>
      </c>
      <c r="BA622" s="283" t="s">
        <v>36</v>
      </c>
      <c r="BB622" s="341">
        <v>84989</v>
      </c>
      <c r="BC622" s="283" t="s">
        <v>19583</v>
      </c>
      <c r="BD622" s="283" t="s">
        <v>19387</v>
      </c>
      <c r="BE622" s="322">
        <f t="shared" si="85"/>
        <v>730</v>
      </c>
      <c r="BF622" s="323">
        <f t="shared" si="86"/>
        <v>24.333333333333332</v>
      </c>
    </row>
    <row r="623" spans="1:58" ht="15.75" customHeight="1" x14ac:dyDescent="0.25">
      <c r="A623" s="275" t="s">
        <v>12916</v>
      </c>
      <c r="B623" s="275">
        <v>82</v>
      </c>
      <c r="C623" s="275" t="s">
        <v>2527</v>
      </c>
      <c r="D623" s="275" t="s">
        <v>11932</v>
      </c>
      <c r="E623" s="275" t="s">
        <v>8744</v>
      </c>
      <c r="F623" s="275" t="s">
        <v>15053</v>
      </c>
      <c r="G623" s="275" t="s">
        <v>8975</v>
      </c>
      <c r="H623" s="275" t="s">
        <v>19732</v>
      </c>
      <c r="I623" s="324">
        <v>86183.93</v>
      </c>
      <c r="J623" s="324">
        <v>75000</v>
      </c>
      <c r="K623" s="289">
        <f t="shared" si="87"/>
        <v>11183.929999999993</v>
      </c>
      <c r="L623" s="289"/>
      <c r="M623" s="275"/>
      <c r="N623" s="297" t="s">
        <v>9686</v>
      </c>
      <c r="O623" s="283">
        <v>611572</v>
      </c>
      <c r="P623" s="283" t="s">
        <v>18912</v>
      </c>
      <c r="Q623" s="283" t="s">
        <v>19034</v>
      </c>
      <c r="R623" s="283" t="s">
        <v>2622</v>
      </c>
      <c r="S623" s="283">
        <v>1102080</v>
      </c>
      <c r="T623" s="283" t="s">
        <v>19350</v>
      </c>
      <c r="U623" s="283" t="s">
        <v>19264</v>
      </c>
      <c r="V623" s="275"/>
      <c r="W623" s="341">
        <v>28000</v>
      </c>
      <c r="X623" s="341">
        <v>28000</v>
      </c>
      <c r="Y623" s="289">
        <v>0</v>
      </c>
      <c r="Z623" s="289">
        <v>0</v>
      </c>
      <c r="AA623" s="289">
        <v>0</v>
      </c>
      <c r="AB623" s="341">
        <v>28000</v>
      </c>
      <c r="AC623" s="283" t="s">
        <v>26</v>
      </c>
      <c r="AD623" s="341">
        <v>28000</v>
      </c>
      <c r="AE623" s="341">
        <v>59116.68</v>
      </c>
      <c r="AF623" s="283" t="s">
        <v>27</v>
      </c>
      <c r="AG623" s="341">
        <v>0</v>
      </c>
      <c r="AH623" s="283" t="s">
        <v>2629</v>
      </c>
      <c r="AI623" s="283" t="s">
        <v>2630</v>
      </c>
      <c r="AJ623" s="297"/>
      <c r="AK623" s="283" t="s">
        <v>28</v>
      </c>
      <c r="AL623" s="283" t="s">
        <v>135</v>
      </c>
      <c r="AM623" s="283" t="s">
        <v>38</v>
      </c>
      <c r="AN623" s="283" t="s">
        <v>31</v>
      </c>
      <c r="AO623" s="283" t="s">
        <v>2653</v>
      </c>
      <c r="AP623" s="283" t="s">
        <v>32</v>
      </c>
      <c r="AQ623" s="283" t="s">
        <v>78</v>
      </c>
      <c r="AR623" s="283" t="s">
        <v>40</v>
      </c>
      <c r="AS623" s="283" t="s">
        <v>41</v>
      </c>
      <c r="AT623" s="283" t="s">
        <v>15794</v>
      </c>
      <c r="AU623" s="283" t="s">
        <v>19387</v>
      </c>
      <c r="AV623" s="283" t="s">
        <v>2643</v>
      </c>
      <c r="AW623" s="341">
        <v>0</v>
      </c>
      <c r="AX623" s="283" t="s">
        <v>19491</v>
      </c>
      <c r="AY623" s="283" t="s">
        <v>19584</v>
      </c>
      <c r="AZ623" s="283" t="s">
        <v>19699</v>
      </c>
      <c r="BA623" s="283" t="s">
        <v>36</v>
      </c>
      <c r="BB623" s="341">
        <v>28000</v>
      </c>
      <c r="BC623" s="283" t="s">
        <v>19584</v>
      </c>
      <c r="BD623" s="283" t="s">
        <v>19387</v>
      </c>
      <c r="BE623" s="322">
        <f t="shared" si="85"/>
        <v>3011</v>
      </c>
      <c r="BF623" s="323">
        <f t="shared" si="86"/>
        <v>100.36666666666666</v>
      </c>
    </row>
    <row r="624" spans="1:58" ht="15.75" customHeight="1" x14ac:dyDescent="0.25">
      <c r="A624" s="275" t="s">
        <v>12916</v>
      </c>
      <c r="B624" s="275">
        <v>93</v>
      </c>
      <c r="C624" s="275" t="s">
        <v>2527</v>
      </c>
      <c r="D624" s="275" t="s">
        <v>19729</v>
      </c>
      <c r="E624" s="275" t="s">
        <v>8744</v>
      </c>
      <c r="F624" s="275" t="s">
        <v>15053</v>
      </c>
      <c r="G624" s="275" t="s">
        <v>18809</v>
      </c>
      <c r="H624" s="275" t="s">
        <v>43</v>
      </c>
      <c r="I624" s="324">
        <v>97605.03</v>
      </c>
      <c r="J624" s="324">
        <v>97605.03</v>
      </c>
      <c r="K624" s="289">
        <f t="shared" si="87"/>
        <v>0</v>
      </c>
      <c r="L624" s="289"/>
      <c r="M624" s="275"/>
      <c r="N624" s="297" t="s">
        <v>7842</v>
      </c>
      <c r="O624" s="283">
        <v>1465028</v>
      </c>
      <c r="P624" s="283" t="s">
        <v>18913</v>
      </c>
      <c r="Q624" s="283" t="s">
        <v>19035</v>
      </c>
      <c r="R624" s="283" t="s">
        <v>2622</v>
      </c>
      <c r="S624" s="283" t="s">
        <v>19149</v>
      </c>
      <c r="T624" s="283" t="s">
        <v>19351</v>
      </c>
      <c r="U624" s="283" t="s">
        <v>19265</v>
      </c>
      <c r="V624" s="275"/>
      <c r="W624" s="341">
        <v>132244</v>
      </c>
      <c r="X624" s="341">
        <v>132244</v>
      </c>
      <c r="Y624" s="289">
        <v>0</v>
      </c>
      <c r="Z624" s="289">
        <v>0</v>
      </c>
      <c r="AA624" s="289">
        <v>0</v>
      </c>
      <c r="AB624" s="341">
        <v>132244</v>
      </c>
      <c r="AC624" s="283" t="s">
        <v>50</v>
      </c>
      <c r="AD624" s="341">
        <v>66122</v>
      </c>
      <c r="AE624" s="341">
        <v>0</v>
      </c>
      <c r="AF624" s="283" t="s">
        <v>27</v>
      </c>
      <c r="AG624" s="341">
        <v>0</v>
      </c>
      <c r="AH624" s="283" t="s">
        <v>2629</v>
      </c>
      <c r="AI624" s="283" t="s">
        <v>2625</v>
      </c>
      <c r="AJ624" s="283" t="s">
        <v>2626</v>
      </c>
      <c r="AK624" s="283" t="s">
        <v>28</v>
      </c>
      <c r="AL624" s="283" t="s">
        <v>135</v>
      </c>
      <c r="AM624" s="283" t="s">
        <v>136</v>
      </c>
      <c r="AN624" s="283" t="s">
        <v>31</v>
      </c>
      <c r="AO624" s="283" t="s">
        <v>2641</v>
      </c>
      <c r="AP624" s="283" t="s">
        <v>32</v>
      </c>
      <c r="AQ624" s="283" t="s">
        <v>39</v>
      </c>
      <c r="AR624" s="283" t="s">
        <v>40</v>
      </c>
      <c r="AS624" s="283" t="s">
        <v>41</v>
      </c>
      <c r="AT624" s="283" t="s">
        <v>15794</v>
      </c>
      <c r="AU624" s="283" t="s">
        <v>19387</v>
      </c>
      <c r="AV624" s="283" t="s">
        <v>13909</v>
      </c>
      <c r="AW624" s="341">
        <v>0</v>
      </c>
      <c r="AX624" s="283" t="s">
        <v>19492</v>
      </c>
      <c r="AY624" s="283" t="s">
        <v>19585</v>
      </c>
      <c r="AZ624" s="283" t="s">
        <v>19700</v>
      </c>
      <c r="BA624" s="283" t="s">
        <v>36</v>
      </c>
      <c r="BB624" s="341">
        <v>132244</v>
      </c>
      <c r="BC624" s="283" t="s">
        <v>19585</v>
      </c>
      <c r="BD624" s="283" t="s">
        <v>19387</v>
      </c>
      <c r="BE624" s="322">
        <f t="shared" si="85"/>
        <v>1185</v>
      </c>
      <c r="BF624" s="323">
        <f t="shared" si="86"/>
        <v>39.5</v>
      </c>
    </row>
    <row r="625" spans="1:58" ht="15.75" customHeight="1" x14ac:dyDescent="0.25">
      <c r="A625" s="275" t="s">
        <v>12916</v>
      </c>
      <c r="B625" s="275">
        <v>93</v>
      </c>
      <c r="C625" s="275" t="s">
        <v>2527</v>
      </c>
      <c r="D625" s="275" t="s">
        <v>2536</v>
      </c>
      <c r="E625" s="275" t="s">
        <v>15057</v>
      </c>
      <c r="F625" s="275" t="s">
        <v>15053</v>
      </c>
      <c r="G625" s="275" t="s">
        <v>16243</v>
      </c>
      <c r="H625" s="275" t="s">
        <v>43</v>
      </c>
      <c r="I625" s="324">
        <v>10952.4</v>
      </c>
      <c r="J625" s="324">
        <v>10952.4</v>
      </c>
      <c r="K625" s="289">
        <f t="shared" si="87"/>
        <v>0</v>
      </c>
      <c r="L625" s="289"/>
      <c r="M625" s="275"/>
      <c r="N625" s="297" t="s">
        <v>7842</v>
      </c>
      <c r="O625" s="283">
        <v>1406044</v>
      </c>
      <c r="P625" s="283" t="s">
        <v>18914</v>
      </c>
      <c r="Q625" s="283" t="s">
        <v>19036</v>
      </c>
      <c r="R625" s="283" t="s">
        <v>2622</v>
      </c>
      <c r="S625" s="283" t="s">
        <v>19150</v>
      </c>
      <c r="T625" s="283" t="s">
        <v>19352</v>
      </c>
      <c r="U625" s="283" t="s">
        <v>19266</v>
      </c>
      <c r="V625" s="275"/>
      <c r="W625" s="341">
        <v>6505.8</v>
      </c>
      <c r="X625" s="341">
        <v>6505.8</v>
      </c>
      <c r="Y625" s="289">
        <v>0</v>
      </c>
      <c r="Z625" s="289">
        <v>0</v>
      </c>
      <c r="AA625" s="289">
        <v>0</v>
      </c>
      <c r="AB625" s="341">
        <v>6505.8</v>
      </c>
      <c r="AC625" s="283" t="s">
        <v>26</v>
      </c>
      <c r="AD625" s="341">
        <v>6505.8</v>
      </c>
      <c r="AE625" s="341">
        <v>0</v>
      </c>
      <c r="AF625" s="283" t="s">
        <v>27</v>
      </c>
      <c r="AG625" s="341">
        <v>0</v>
      </c>
      <c r="AH625" s="283" t="s">
        <v>2629</v>
      </c>
      <c r="AI625" s="283" t="s">
        <v>2625</v>
      </c>
      <c r="AJ625" s="283" t="s">
        <v>2626</v>
      </c>
      <c r="AK625" s="283" t="s">
        <v>28</v>
      </c>
      <c r="AL625" s="283" t="s">
        <v>135</v>
      </c>
      <c r="AM625" s="283" t="s">
        <v>136</v>
      </c>
      <c r="AN625" s="283" t="s">
        <v>31</v>
      </c>
      <c r="AO625" s="283" t="s">
        <v>2641</v>
      </c>
      <c r="AP625" s="283" t="s">
        <v>32</v>
      </c>
      <c r="AQ625" s="283" t="s">
        <v>145</v>
      </c>
      <c r="AR625" s="283" t="s">
        <v>34</v>
      </c>
      <c r="AS625" s="283" t="s">
        <v>17262</v>
      </c>
      <c r="AT625" s="283" t="s">
        <v>15794</v>
      </c>
      <c r="AU625" s="283" t="s">
        <v>19387</v>
      </c>
      <c r="AV625" s="283" t="s">
        <v>13909</v>
      </c>
      <c r="AW625" s="341">
        <v>0</v>
      </c>
      <c r="AX625" s="283" t="s">
        <v>19493</v>
      </c>
      <c r="AY625" s="283" t="s">
        <v>19586</v>
      </c>
      <c r="AZ625" s="283" t="s">
        <v>19701</v>
      </c>
      <c r="BA625" s="283" t="s">
        <v>36</v>
      </c>
      <c r="BB625" s="341">
        <v>6505.8</v>
      </c>
      <c r="BC625" s="283" t="s">
        <v>19586</v>
      </c>
      <c r="BD625" s="283" t="s">
        <v>19387</v>
      </c>
      <c r="BE625" s="322">
        <f t="shared" si="85"/>
        <v>1407</v>
      </c>
      <c r="BF625" s="323">
        <f t="shared" si="86"/>
        <v>46.9</v>
      </c>
    </row>
    <row r="626" spans="1:58" ht="15.75" customHeight="1" x14ac:dyDescent="0.25">
      <c r="A626" s="275" t="s">
        <v>12916</v>
      </c>
      <c r="B626" s="275">
        <v>93</v>
      </c>
      <c r="C626" s="275" t="s">
        <v>2527</v>
      </c>
      <c r="D626" s="275" t="s">
        <v>2536</v>
      </c>
      <c r="E626" s="275" t="s">
        <v>15057</v>
      </c>
      <c r="F626" s="275" t="s">
        <v>15053</v>
      </c>
      <c r="G626" s="275" t="s">
        <v>8711</v>
      </c>
      <c r="H626" s="275" t="s">
        <v>19732</v>
      </c>
      <c r="I626" s="324">
        <v>612942.41</v>
      </c>
      <c r="J626" s="324">
        <v>580000</v>
      </c>
      <c r="K626" s="289">
        <f t="shared" si="87"/>
        <v>32942.410000000033</v>
      </c>
      <c r="L626" s="289"/>
      <c r="M626" s="275"/>
      <c r="N626" s="297" t="s">
        <v>7842</v>
      </c>
      <c r="O626" s="283">
        <v>1506794</v>
      </c>
      <c r="P626" s="283" t="s">
        <v>18915</v>
      </c>
      <c r="Q626" s="283" t="s">
        <v>19037</v>
      </c>
      <c r="R626" s="283" t="s">
        <v>2622</v>
      </c>
      <c r="S626" s="283" t="s">
        <v>19151</v>
      </c>
      <c r="T626" s="283" t="s">
        <v>19353</v>
      </c>
      <c r="U626" s="283" t="s">
        <v>17003</v>
      </c>
      <c r="V626" s="275"/>
      <c r="W626" s="341">
        <v>320000</v>
      </c>
      <c r="X626" s="341">
        <v>320000</v>
      </c>
      <c r="Y626" s="289">
        <v>0</v>
      </c>
      <c r="Z626" s="289">
        <v>0</v>
      </c>
      <c r="AA626" s="289">
        <v>0</v>
      </c>
      <c r="AB626" s="341">
        <v>320000</v>
      </c>
      <c r="AC626" s="283" t="s">
        <v>26</v>
      </c>
      <c r="AD626" s="341">
        <v>320000</v>
      </c>
      <c r="AE626" s="341">
        <v>0</v>
      </c>
      <c r="AF626" s="283" t="s">
        <v>27</v>
      </c>
      <c r="AG626" s="341">
        <v>0</v>
      </c>
      <c r="AH626" s="283" t="s">
        <v>2629</v>
      </c>
      <c r="AI626" s="283" t="s">
        <v>2630</v>
      </c>
      <c r="AJ626" s="297"/>
      <c r="AK626" s="283" t="s">
        <v>28</v>
      </c>
      <c r="AL626" s="283" t="s">
        <v>135</v>
      </c>
      <c r="AM626" s="283" t="s">
        <v>136</v>
      </c>
      <c r="AN626" s="283" t="s">
        <v>31</v>
      </c>
      <c r="AO626" s="283" t="s">
        <v>2644</v>
      </c>
      <c r="AP626" s="283" t="s">
        <v>32</v>
      </c>
      <c r="AQ626" s="283" t="s">
        <v>5719</v>
      </c>
      <c r="AR626" s="283" t="s">
        <v>34</v>
      </c>
      <c r="AS626" s="283" t="s">
        <v>17262</v>
      </c>
      <c r="AT626" s="283" t="s">
        <v>15794</v>
      </c>
      <c r="AU626" s="283" t="s">
        <v>19385</v>
      </c>
      <c r="AV626" s="283" t="s">
        <v>2637</v>
      </c>
      <c r="AW626" s="341">
        <v>0</v>
      </c>
      <c r="AX626" s="283" t="s">
        <v>19494</v>
      </c>
      <c r="AY626" s="283" t="s">
        <v>19587</v>
      </c>
      <c r="AZ626" s="283" t="s">
        <v>19702</v>
      </c>
      <c r="BA626" s="283" t="s">
        <v>36</v>
      </c>
      <c r="BB626" s="341">
        <v>320000</v>
      </c>
      <c r="BC626" s="283" t="s">
        <v>19587</v>
      </c>
      <c r="BD626" s="283" t="s">
        <v>19385</v>
      </c>
      <c r="BE626" s="322">
        <f t="shared" si="85"/>
        <v>1112</v>
      </c>
      <c r="BF626" s="323">
        <f t="shared" si="86"/>
        <v>37.06666666666667</v>
      </c>
    </row>
    <row r="627" spans="1:58" ht="15.75" customHeight="1" x14ac:dyDescent="0.25">
      <c r="A627" s="275" t="s">
        <v>12916</v>
      </c>
      <c r="B627" s="275">
        <v>93</v>
      </c>
      <c r="C627" s="275" t="s">
        <v>2527</v>
      </c>
      <c r="D627" s="275" t="s">
        <v>9684</v>
      </c>
      <c r="E627" s="275" t="s">
        <v>16678</v>
      </c>
      <c r="F627" s="275" t="s">
        <v>15053</v>
      </c>
      <c r="G627" s="275" t="s">
        <v>15060</v>
      </c>
      <c r="H627" s="275" t="s">
        <v>19732</v>
      </c>
      <c r="I627" s="324">
        <v>39534.480000000003</v>
      </c>
      <c r="J627" s="324">
        <v>35000</v>
      </c>
      <c r="K627" s="289">
        <f t="shared" si="87"/>
        <v>4534.4800000000032</v>
      </c>
      <c r="L627" s="289"/>
      <c r="M627" s="275"/>
      <c r="N627" s="297" t="s">
        <v>7842</v>
      </c>
      <c r="O627" s="283">
        <v>1399764</v>
      </c>
      <c r="P627" s="283" t="s">
        <v>18916</v>
      </c>
      <c r="Q627" s="283" t="s">
        <v>19038</v>
      </c>
      <c r="R627" s="283" t="s">
        <v>2622</v>
      </c>
      <c r="S627" s="283" t="s">
        <v>19152</v>
      </c>
      <c r="T627" s="283" t="s">
        <v>19354</v>
      </c>
      <c r="U627" s="283" t="s">
        <v>10319</v>
      </c>
      <c r="V627" s="275"/>
      <c r="W627" s="341">
        <v>20000</v>
      </c>
      <c r="X627" s="341">
        <v>20000</v>
      </c>
      <c r="Y627" s="289">
        <v>0</v>
      </c>
      <c r="Z627" s="289">
        <v>0</v>
      </c>
      <c r="AA627" s="289">
        <v>0</v>
      </c>
      <c r="AB627" s="341">
        <v>20000</v>
      </c>
      <c r="AC627" s="283" t="s">
        <v>26</v>
      </c>
      <c r="AD627" s="341">
        <v>20000</v>
      </c>
      <c r="AE627" s="341">
        <v>0</v>
      </c>
      <c r="AF627" s="283" t="s">
        <v>27</v>
      </c>
      <c r="AG627" s="341">
        <v>0</v>
      </c>
      <c r="AH627" s="283" t="s">
        <v>2629</v>
      </c>
      <c r="AI627" s="283" t="s">
        <v>2630</v>
      </c>
      <c r="AJ627" s="297"/>
      <c r="AK627" s="283" t="s">
        <v>28</v>
      </c>
      <c r="AL627" s="283" t="s">
        <v>135</v>
      </c>
      <c r="AM627" s="283" t="s">
        <v>136</v>
      </c>
      <c r="AN627" s="283" t="s">
        <v>45</v>
      </c>
      <c r="AO627" s="283" t="s">
        <v>2641</v>
      </c>
      <c r="AP627" s="283" t="s">
        <v>32</v>
      </c>
      <c r="AQ627" s="283" t="s">
        <v>77</v>
      </c>
      <c r="AR627" s="283" t="s">
        <v>34</v>
      </c>
      <c r="AS627" s="283" t="s">
        <v>17262</v>
      </c>
      <c r="AT627" s="283" t="s">
        <v>15794</v>
      </c>
      <c r="AU627" s="283" t="s">
        <v>19385</v>
      </c>
      <c r="AV627" s="283" t="s">
        <v>2643</v>
      </c>
      <c r="AW627" s="341">
        <v>0</v>
      </c>
      <c r="AX627" s="283" t="s">
        <v>19495</v>
      </c>
      <c r="AY627" s="283" t="s">
        <v>19549</v>
      </c>
      <c r="AZ627" s="283" t="s">
        <v>19703</v>
      </c>
      <c r="BA627" s="283" t="s">
        <v>36</v>
      </c>
      <c r="BB627" s="341">
        <v>20000</v>
      </c>
      <c r="BC627" s="283" t="s">
        <v>19549</v>
      </c>
      <c r="BD627" s="283" t="s">
        <v>19385</v>
      </c>
      <c r="BE627" s="322">
        <f t="shared" si="85"/>
        <v>1340</v>
      </c>
      <c r="BF627" s="323">
        <f t="shared" si="86"/>
        <v>44.666666666666664</v>
      </c>
    </row>
    <row r="628" spans="1:58" ht="15.75" customHeight="1" x14ac:dyDescent="0.25">
      <c r="A628" s="275" t="s">
        <v>12916</v>
      </c>
      <c r="B628" s="275">
        <v>93</v>
      </c>
      <c r="C628" s="275" t="s">
        <v>2527</v>
      </c>
      <c r="D628" s="275" t="s">
        <v>2577</v>
      </c>
      <c r="E628" s="275" t="s">
        <v>10541</v>
      </c>
      <c r="F628" s="275" t="s">
        <v>15053</v>
      </c>
      <c r="G628" s="275" t="s">
        <v>15558</v>
      </c>
      <c r="H628" s="275" t="s">
        <v>19732</v>
      </c>
      <c r="I628" s="324">
        <v>90264.76</v>
      </c>
      <c r="J628" s="324">
        <v>60000</v>
      </c>
      <c r="K628" s="289">
        <f t="shared" si="87"/>
        <v>30264.759999999995</v>
      </c>
      <c r="L628" s="289"/>
      <c r="M628" s="275"/>
      <c r="N628" s="297" t="s">
        <v>7842</v>
      </c>
      <c r="O628" s="283">
        <v>1561501</v>
      </c>
      <c r="P628" s="283" t="s">
        <v>18917</v>
      </c>
      <c r="Q628" s="283" t="s">
        <v>19039</v>
      </c>
      <c r="R628" s="283" t="s">
        <v>2622</v>
      </c>
      <c r="S628" s="283" t="s">
        <v>19153</v>
      </c>
      <c r="T628" s="283" t="s">
        <v>19355</v>
      </c>
      <c r="U628" s="283" t="s">
        <v>12065</v>
      </c>
      <c r="V628" s="275"/>
      <c r="W628" s="341">
        <v>52020</v>
      </c>
      <c r="X628" s="341">
        <v>52020</v>
      </c>
      <c r="Y628" s="289">
        <v>0</v>
      </c>
      <c r="Z628" s="289">
        <v>0</v>
      </c>
      <c r="AA628" s="289">
        <v>0</v>
      </c>
      <c r="AB628" s="341">
        <v>52020</v>
      </c>
      <c r="AC628" s="283" t="s">
        <v>26</v>
      </c>
      <c r="AD628" s="341">
        <v>52020</v>
      </c>
      <c r="AE628" s="341">
        <v>0</v>
      </c>
      <c r="AF628" s="283" t="s">
        <v>27</v>
      </c>
      <c r="AG628" s="341">
        <v>0</v>
      </c>
      <c r="AH628" s="283" t="s">
        <v>2629</v>
      </c>
      <c r="AI628" s="283" t="s">
        <v>2630</v>
      </c>
      <c r="AJ628" s="297"/>
      <c r="AK628" s="283" t="s">
        <v>28</v>
      </c>
      <c r="AL628" s="283" t="s">
        <v>135</v>
      </c>
      <c r="AM628" s="283" t="s">
        <v>136</v>
      </c>
      <c r="AN628" s="283" t="s">
        <v>31</v>
      </c>
      <c r="AO628" s="283" t="s">
        <v>2644</v>
      </c>
      <c r="AP628" s="283" t="s">
        <v>32</v>
      </c>
      <c r="AQ628" s="283" t="s">
        <v>67</v>
      </c>
      <c r="AR628" s="283" t="s">
        <v>34</v>
      </c>
      <c r="AS628" s="283" t="s">
        <v>17262</v>
      </c>
      <c r="AT628" s="283" t="s">
        <v>15794</v>
      </c>
      <c r="AU628" s="283" t="s">
        <v>19385</v>
      </c>
      <c r="AV628" s="283" t="s">
        <v>2643</v>
      </c>
      <c r="AW628" s="341">
        <v>0</v>
      </c>
      <c r="AX628" s="283" t="s">
        <v>19496</v>
      </c>
      <c r="AY628" s="283" t="s">
        <v>19588</v>
      </c>
      <c r="AZ628" s="283" t="s">
        <v>19704</v>
      </c>
      <c r="BA628" s="283" t="s">
        <v>36</v>
      </c>
      <c r="BB628" s="341">
        <v>52020</v>
      </c>
      <c r="BC628" s="283" t="s">
        <v>19588</v>
      </c>
      <c r="BD628" s="283" t="s">
        <v>19385</v>
      </c>
      <c r="BE628" s="322">
        <f t="shared" si="85"/>
        <v>980</v>
      </c>
      <c r="BF628" s="323">
        <f t="shared" si="86"/>
        <v>32.666666666666664</v>
      </c>
    </row>
    <row r="629" spans="1:58" ht="15.75" customHeight="1" x14ac:dyDescent="0.25">
      <c r="A629" s="275" t="s">
        <v>12916</v>
      </c>
      <c r="B629" s="275">
        <v>82</v>
      </c>
      <c r="C629" s="275" t="s">
        <v>2527</v>
      </c>
      <c r="D629" s="275" t="s">
        <v>2529</v>
      </c>
      <c r="E629" s="275" t="s">
        <v>15055</v>
      </c>
      <c r="F629" s="275" t="s">
        <v>15053</v>
      </c>
      <c r="G629" s="275" t="s">
        <v>8711</v>
      </c>
      <c r="H629" s="275" t="s">
        <v>43</v>
      </c>
      <c r="I629" s="324">
        <v>653517.93000000005</v>
      </c>
      <c r="J629" s="324">
        <v>653517.93000000005</v>
      </c>
      <c r="K629" s="289">
        <f t="shared" si="87"/>
        <v>0</v>
      </c>
      <c r="L629" s="289"/>
      <c r="M629" s="275"/>
      <c r="N629" s="297" t="s">
        <v>9686</v>
      </c>
      <c r="O629" s="283">
        <v>481417</v>
      </c>
      <c r="P629" s="283" t="s">
        <v>18918</v>
      </c>
      <c r="Q629" s="283" t="s">
        <v>19040</v>
      </c>
      <c r="R629" s="283" t="s">
        <v>2622</v>
      </c>
      <c r="S629" s="283" t="s">
        <v>5556</v>
      </c>
      <c r="T629" s="283" t="s">
        <v>19356</v>
      </c>
      <c r="U629" s="283" t="s">
        <v>19267</v>
      </c>
      <c r="V629" s="275"/>
      <c r="W629" s="341">
        <v>291657.43</v>
      </c>
      <c r="X629" s="341">
        <v>300000</v>
      </c>
      <c r="Y629" s="289">
        <v>0</v>
      </c>
      <c r="Z629" s="289">
        <v>0</v>
      </c>
      <c r="AA629" s="289">
        <v>0</v>
      </c>
      <c r="AB629" s="341">
        <v>20505.29</v>
      </c>
      <c r="AC629" s="283" t="s">
        <v>26</v>
      </c>
      <c r="AD629" s="341">
        <v>20505.29</v>
      </c>
      <c r="AE629" s="341">
        <v>397046.82</v>
      </c>
      <c r="AF629" s="283" t="s">
        <v>27</v>
      </c>
      <c r="AG629" s="341">
        <v>0</v>
      </c>
      <c r="AH629" s="283" t="s">
        <v>2624</v>
      </c>
      <c r="AI629" s="283" t="s">
        <v>2630</v>
      </c>
      <c r="AJ629" s="297"/>
      <c r="AK629" s="283" t="s">
        <v>28</v>
      </c>
      <c r="AL629" s="283" t="s">
        <v>135</v>
      </c>
      <c r="AM629" s="283" t="s">
        <v>38</v>
      </c>
      <c r="AN629" s="283" t="s">
        <v>87</v>
      </c>
      <c r="AO629" s="283" t="s">
        <v>2641</v>
      </c>
      <c r="AP629" s="283" t="s">
        <v>32</v>
      </c>
      <c r="AQ629" s="283" t="s">
        <v>281</v>
      </c>
      <c r="AR629" s="283" t="s">
        <v>273</v>
      </c>
      <c r="AS629" s="283" t="s">
        <v>10384</v>
      </c>
      <c r="AT629" s="283" t="s">
        <v>15794</v>
      </c>
      <c r="AU629" s="283" t="s">
        <v>19385</v>
      </c>
      <c r="AV629" s="283" t="s">
        <v>13909</v>
      </c>
      <c r="AW629" s="341">
        <v>0</v>
      </c>
      <c r="AX629" s="283" t="s">
        <v>19497</v>
      </c>
      <c r="AY629" s="283" t="s">
        <v>19589</v>
      </c>
      <c r="AZ629" s="283" t="s">
        <v>19705</v>
      </c>
      <c r="BA629" s="283" t="s">
        <v>36</v>
      </c>
      <c r="BB629" s="341">
        <v>291657.43</v>
      </c>
      <c r="BC629" s="283" t="s">
        <v>19589</v>
      </c>
      <c r="BD629" s="283" t="s">
        <v>19385</v>
      </c>
      <c r="BE629" s="322">
        <f t="shared" si="85"/>
        <v>3569</v>
      </c>
      <c r="BF629" s="323">
        <f t="shared" si="86"/>
        <v>118.96666666666667</v>
      </c>
    </row>
    <row r="630" spans="1:58" ht="15.75" customHeight="1" x14ac:dyDescent="0.25">
      <c r="A630" s="275" t="s">
        <v>12916</v>
      </c>
      <c r="B630" s="275">
        <v>93</v>
      </c>
      <c r="C630" s="275" t="s">
        <v>2527</v>
      </c>
      <c r="D630" s="275" t="s">
        <v>2577</v>
      </c>
      <c r="E630" s="275" t="s">
        <v>10541</v>
      </c>
      <c r="F630" s="275" t="s">
        <v>15053</v>
      </c>
      <c r="G630" s="275" t="s">
        <v>15558</v>
      </c>
      <c r="H630" s="275" t="s">
        <v>19732</v>
      </c>
      <c r="I630" s="324">
        <v>22652.63</v>
      </c>
      <c r="J630" s="324">
        <v>17214</v>
      </c>
      <c r="K630" s="289">
        <f t="shared" si="87"/>
        <v>5438.630000000001</v>
      </c>
      <c r="L630" s="289"/>
      <c r="M630" s="275"/>
      <c r="N630" s="297" t="s">
        <v>7842</v>
      </c>
      <c r="O630" s="283">
        <v>1743722</v>
      </c>
      <c r="P630" s="283" t="s">
        <v>18919</v>
      </c>
      <c r="Q630" s="283" t="s">
        <v>19041</v>
      </c>
      <c r="R630" s="283" t="s">
        <v>2622</v>
      </c>
      <c r="S630" s="283" t="s">
        <v>19154</v>
      </c>
      <c r="T630" s="283" t="s">
        <v>19357</v>
      </c>
      <c r="U630" s="283" t="s">
        <v>19268</v>
      </c>
      <c r="V630" s="275"/>
      <c r="W630" s="341">
        <v>15021</v>
      </c>
      <c r="X630" s="341">
        <v>15021</v>
      </c>
      <c r="Y630" s="289">
        <v>0</v>
      </c>
      <c r="Z630" s="289">
        <v>0</v>
      </c>
      <c r="AA630" s="289">
        <v>0</v>
      </c>
      <c r="AB630" s="341">
        <v>15021</v>
      </c>
      <c r="AC630" s="283" t="s">
        <v>26</v>
      </c>
      <c r="AD630" s="341">
        <v>15021</v>
      </c>
      <c r="AE630" s="341">
        <v>0</v>
      </c>
      <c r="AF630" s="283" t="s">
        <v>27</v>
      </c>
      <c r="AG630" s="341">
        <v>0</v>
      </c>
      <c r="AH630" s="283" t="s">
        <v>2629</v>
      </c>
      <c r="AI630" s="283" t="s">
        <v>2630</v>
      </c>
      <c r="AJ630" s="297"/>
      <c r="AK630" s="283" t="s">
        <v>28</v>
      </c>
      <c r="AL630" s="283" t="s">
        <v>135</v>
      </c>
      <c r="AM630" s="283" t="s">
        <v>136</v>
      </c>
      <c r="AN630" s="283" t="s">
        <v>31</v>
      </c>
      <c r="AO630" s="283" t="s">
        <v>2652</v>
      </c>
      <c r="AP630" s="283" t="s">
        <v>32</v>
      </c>
      <c r="AQ630" s="283" t="s">
        <v>231</v>
      </c>
      <c r="AR630" s="283" t="s">
        <v>34</v>
      </c>
      <c r="AS630" s="283" t="s">
        <v>17262</v>
      </c>
      <c r="AT630" s="283" t="s">
        <v>15794</v>
      </c>
      <c r="AU630" s="283" t="s">
        <v>19388</v>
      </c>
      <c r="AV630" s="283" t="s">
        <v>2660</v>
      </c>
      <c r="AW630" s="341">
        <v>0</v>
      </c>
      <c r="AX630" s="283" t="s">
        <v>19498</v>
      </c>
      <c r="AY630" s="283" t="s">
        <v>19590</v>
      </c>
      <c r="AZ630" s="283" t="s">
        <v>19706</v>
      </c>
      <c r="BA630" s="283" t="s">
        <v>36</v>
      </c>
      <c r="BB630" s="341">
        <v>15021</v>
      </c>
      <c r="BC630" s="283" t="s">
        <v>19590</v>
      </c>
      <c r="BD630" s="283" t="s">
        <v>19388</v>
      </c>
      <c r="BE630" s="322">
        <f t="shared" si="85"/>
        <v>639</v>
      </c>
      <c r="BF630" s="323">
        <f t="shared" si="86"/>
        <v>21.3</v>
      </c>
    </row>
    <row r="631" spans="1:58" ht="15.75" customHeight="1" x14ac:dyDescent="0.25">
      <c r="A631" s="275" t="s">
        <v>12916</v>
      </c>
      <c r="B631" s="275">
        <v>93</v>
      </c>
      <c r="C631" s="275" t="s">
        <v>2527</v>
      </c>
      <c r="D631" s="275" t="s">
        <v>19730</v>
      </c>
      <c r="E631" s="275" t="s">
        <v>16678</v>
      </c>
      <c r="F631" s="275" t="s">
        <v>15053</v>
      </c>
      <c r="G631" s="275" t="s">
        <v>15060</v>
      </c>
      <c r="H631" s="275" t="s">
        <v>19732</v>
      </c>
      <c r="I631" s="324">
        <v>19739.97</v>
      </c>
      <c r="J631" s="324">
        <v>17000</v>
      </c>
      <c r="K631" s="289">
        <f t="shared" si="87"/>
        <v>2739.9700000000012</v>
      </c>
      <c r="L631" s="289"/>
      <c r="M631" s="275"/>
      <c r="N631" s="297" t="s">
        <v>7842</v>
      </c>
      <c r="O631" s="283">
        <v>1730774</v>
      </c>
      <c r="P631" s="283" t="s">
        <v>18920</v>
      </c>
      <c r="Q631" s="283" t="s">
        <v>19042</v>
      </c>
      <c r="R631" s="283" t="s">
        <v>2622</v>
      </c>
      <c r="S631" s="283" t="s">
        <v>19155</v>
      </c>
      <c r="T631" s="283" t="s">
        <v>19358</v>
      </c>
      <c r="U631" s="283" t="s">
        <v>19269</v>
      </c>
      <c r="V631" s="275"/>
      <c r="W631" s="341">
        <v>13082</v>
      </c>
      <c r="X631" s="341">
        <v>13082</v>
      </c>
      <c r="Y631" s="289">
        <v>0</v>
      </c>
      <c r="Z631" s="289">
        <v>0</v>
      </c>
      <c r="AA631" s="289">
        <v>0</v>
      </c>
      <c r="AB631" s="341">
        <v>13082</v>
      </c>
      <c r="AC631" s="283" t="s">
        <v>26</v>
      </c>
      <c r="AD631" s="341">
        <v>13082</v>
      </c>
      <c r="AE631" s="341">
        <v>0</v>
      </c>
      <c r="AF631" s="283" t="s">
        <v>27</v>
      </c>
      <c r="AG631" s="341">
        <v>0</v>
      </c>
      <c r="AH631" s="283" t="s">
        <v>2629</v>
      </c>
      <c r="AI631" s="283" t="s">
        <v>2630</v>
      </c>
      <c r="AJ631" s="297"/>
      <c r="AK631" s="283" t="s">
        <v>28</v>
      </c>
      <c r="AL631" s="283" t="s">
        <v>135</v>
      </c>
      <c r="AM631" s="283" t="s">
        <v>136</v>
      </c>
      <c r="AN631" s="283" t="s">
        <v>31</v>
      </c>
      <c r="AO631" s="283" t="s">
        <v>2634</v>
      </c>
      <c r="AP631" s="283" t="s">
        <v>32</v>
      </c>
      <c r="AQ631" s="283" t="s">
        <v>1186</v>
      </c>
      <c r="AR631" s="283" t="s">
        <v>34</v>
      </c>
      <c r="AS631" s="283" t="s">
        <v>17262</v>
      </c>
      <c r="AT631" s="283" t="s">
        <v>15794</v>
      </c>
      <c r="AU631" s="283" t="s">
        <v>19388</v>
      </c>
      <c r="AV631" s="283" t="s">
        <v>2643</v>
      </c>
      <c r="AW631" s="341">
        <v>0</v>
      </c>
      <c r="AX631" s="283" t="s">
        <v>19499</v>
      </c>
      <c r="AY631" s="283" t="s">
        <v>19542</v>
      </c>
      <c r="AZ631" s="283" t="s">
        <v>19707</v>
      </c>
      <c r="BA631" s="283" t="s">
        <v>36</v>
      </c>
      <c r="BB631" s="341">
        <v>13082</v>
      </c>
      <c r="BC631" s="283" t="s">
        <v>19542</v>
      </c>
      <c r="BD631" s="283" t="s">
        <v>19388</v>
      </c>
      <c r="BE631" s="322">
        <f t="shared" si="85"/>
        <v>734</v>
      </c>
      <c r="BF631" s="323">
        <f t="shared" si="86"/>
        <v>24.466666666666665</v>
      </c>
    </row>
    <row r="632" spans="1:58" ht="15.75" customHeight="1" x14ac:dyDescent="0.25">
      <c r="A632" s="275" t="s">
        <v>12916</v>
      </c>
      <c r="B632" s="275">
        <v>93</v>
      </c>
      <c r="C632" s="275" t="s">
        <v>2527</v>
      </c>
      <c r="D632" s="275" t="s">
        <v>11928</v>
      </c>
      <c r="E632" s="275" t="s">
        <v>15057</v>
      </c>
      <c r="F632" s="275" t="s">
        <v>15053</v>
      </c>
      <c r="G632" s="275" t="s">
        <v>8975</v>
      </c>
      <c r="H632" s="275" t="s">
        <v>19732</v>
      </c>
      <c r="I632" s="324">
        <v>4138.96</v>
      </c>
      <c r="J632" s="324">
        <v>3000</v>
      </c>
      <c r="K632" s="289">
        <f t="shared" si="87"/>
        <v>1138.96</v>
      </c>
      <c r="L632" s="289"/>
      <c r="M632" s="275"/>
      <c r="N632" s="297" t="s">
        <v>7842</v>
      </c>
      <c r="O632" s="283">
        <v>1783269</v>
      </c>
      <c r="P632" s="283" t="s">
        <v>18921</v>
      </c>
      <c r="Q632" s="283" t="s">
        <v>19043</v>
      </c>
      <c r="R632" s="283" t="s">
        <v>2622</v>
      </c>
      <c r="S632" s="283" t="s">
        <v>19156</v>
      </c>
      <c r="T632" s="283" t="s">
        <v>19359</v>
      </c>
      <c r="U632" s="283" t="s">
        <v>10955</v>
      </c>
      <c r="V632" s="275"/>
      <c r="W632" s="341">
        <v>3000</v>
      </c>
      <c r="X632" s="341">
        <v>3000</v>
      </c>
      <c r="Y632" s="289">
        <v>0</v>
      </c>
      <c r="Z632" s="289">
        <v>0</v>
      </c>
      <c r="AA632" s="289">
        <v>0</v>
      </c>
      <c r="AB632" s="341">
        <v>3000</v>
      </c>
      <c r="AC632" s="283" t="s">
        <v>26</v>
      </c>
      <c r="AD632" s="341">
        <v>3000</v>
      </c>
      <c r="AE632" s="341">
        <v>0</v>
      </c>
      <c r="AF632" s="283" t="s">
        <v>27</v>
      </c>
      <c r="AG632" s="341">
        <v>0</v>
      </c>
      <c r="AH632" s="283" t="s">
        <v>2629</v>
      </c>
      <c r="AI632" s="283" t="s">
        <v>2630</v>
      </c>
      <c r="AJ632" s="297"/>
      <c r="AK632" s="283" t="s">
        <v>28</v>
      </c>
      <c r="AL632" s="283" t="s">
        <v>135</v>
      </c>
      <c r="AM632" s="283" t="s">
        <v>136</v>
      </c>
      <c r="AN632" s="283" t="s">
        <v>31</v>
      </c>
      <c r="AO632" s="283" t="s">
        <v>2634</v>
      </c>
      <c r="AP632" s="283" t="s">
        <v>32</v>
      </c>
      <c r="AQ632" s="283" t="s">
        <v>235</v>
      </c>
      <c r="AR632" s="283" t="s">
        <v>34</v>
      </c>
      <c r="AS632" s="283" t="s">
        <v>17262</v>
      </c>
      <c r="AT632" s="283" t="s">
        <v>15794</v>
      </c>
      <c r="AU632" s="283" t="s">
        <v>19388</v>
      </c>
      <c r="AV632" s="283" t="s">
        <v>2660</v>
      </c>
      <c r="AW632" s="341">
        <v>0</v>
      </c>
      <c r="AX632" s="283" t="s">
        <v>19500</v>
      </c>
      <c r="AY632" s="283" t="s">
        <v>19591</v>
      </c>
      <c r="AZ632" s="283" t="s">
        <v>19708</v>
      </c>
      <c r="BA632" s="283" t="s">
        <v>36</v>
      </c>
      <c r="BB632" s="341">
        <v>3000</v>
      </c>
      <c r="BC632" s="283" t="s">
        <v>19591</v>
      </c>
      <c r="BD632" s="283" t="s">
        <v>19388</v>
      </c>
      <c r="BE632" s="322">
        <f t="shared" si="85"/>
        <v>568</v>
      </c>
      <c r="BF632" s="323">
        <f t="shared" si="86"/>
        <v>18.933333333333334</v>
      </c>
    </row>
    <row r="633" spans="1:58" ht="15.75" customHeight="1" x14ac:dyDescent="0.25">
      <c r="A633" s="275" t="s">
        <v>12916</v>
      </c>
      <c r="B633" s="275">
        <v>93</v>
      </c>
      <c r="C633" s="275" t="s">
        <v>2527</v>
      </c>
      <c r="D633" s="275" t="s">
        <v>2530</v>
      </c>
      <c r="E633" s="275" t="s">
        <v>10541</v>
      </c>
      <c r="F633" s="275" t="s">
        <v>8718</v>
      </c>
      <c r="G633" s="275" t="s">
        <v>8718</v>
      </c>
      <c r="H633" s="275" t="s">
        <v>19732</v>
      </c>
      <c r="I633" s="324">
        <v>24473.200000000001</v>
      </c>
      <c r="J633" s="324">
        <v>22000</v>
      </c>
      <c r="K633" s="289">
        <f t="shared" si="87"/>
        <v>2473.2000000000007</v>
      </c>
      <c r="L633" s="289"/>
      <c r="M633" s="275"/>
      <c r="N633" s="297" t="s">
        <v>7842</v>
      </c>
      <c r="O633" s="283">
        <v>1569981</v>
      </c>
      <c r="P633" s="283" t="s">
        <v>18922</v>
      </c>
      <c r="Q633" s="283" t="s">
        <v>19044</v>
      </c>
      <c r="R633" s="283" t="s">
        <v>2622</v>
      </c>
      <c r="S633" s="283" t="s">
        <v>19157</v>
      </c>
      <c r="T633" s="283" t="s">
        <v>19360</v>
      </c>
      <c r="U633" s="283" t="s">
        <v>19270</v>
      </c>
      <c r="V633" s="275"/>
      <c r="W633" s="341">
        <v>15671</v>
      </c>
      <c r="X633" s="341">
        <v>15671</v>
      </c>
      <c r="Y633" s="289">
        <v>0</v>
      </c>
      <c r="Z633" s="289">
        <v>0</v>
      </c>
      <c r="AA633" s="289">
        <v>0</v>
      </c>
      <c r="AB633" s="341">
        <v>15671</v>
      </c>
      <c r="AC633" s="283" t="s">
        <v>26</v>
      </c>
      <c r="AD633" s="341">
        <v>15671</v>
      </c>
      <c r="AE633" s="341">
        <v>0</v>
      </c>
      <c r="AF633" s="283" t="s">
        <v>27</v>
      </c>
      <c r="AG633" s="341">
        <v>0</v>
      </c>
      <c r="AH633" s="283" t="s">
        <v>2629</v>
      </c>
      <c r="AI633" s="283" t="s">
        <v>2630</v>
      </c>
      <c r="AJ633" s="297"/>
      <c r="AK633" s="283" t="s">
        <v>28</v>
      </c>
      <c r="AL633" s="283" t="s">
        <v>135</v>
      </c>
      <c r="AM633" s="283" t="s">
        <v>136</v>
      </c>
      <c r="AN633" s="283" t="s">
        <v>45</v>
      </c>
      <c r="AO633" s="283" t="s">
        <v>2634</v>
      </c>
      <c r="AP633" s="283" t="s">
        <v>32</v>
      </c>
      <c r="AQ633" s="283" t="s">
        <v>10230</v>
      </c>
      <c r="AR633" s="283" t="s">
        <v>34</v>
      </c>
      <c r="AS633" s="283" t="s">
        <v>17262</v>
      </c>
      <c r="AT633" s="283" t="s">
        <v>15794</v>
      </c>
      <c r="AU633" s="283" t="s">
        <v>19388</v>
      </c>
      <c r="AV633" s="283" t="s">
        <v>2637</v>
      </c>
      <c r="AW633" s="341">
        <v>0</v>
      </c>
      <c r="AX633" s="283" t="s">
        <v>19501</v>
      </c>
      <c r="AY633" s="283" t="s">
        <v>17962</v>
      </c>
      <c r="AZ633" s="283" t="s">
        <v>19709</v>
      </c>
      <c r="BA633" s="283" t="s">
        <v>36</v>
      </c>
      <c r="BB633" s="341">
        <v>15671</v>
      </c>
      <c r="BC633" s="283" t="s">
        <v>17962</v>
      </c>
      <c r="BD633" s="283" t="s">
        <v>19388</v>
      </c>
      <c r="BE633" s="322">
        <f t="shared" si="85"/>
        <v>959</v>
      </c>
      <c r="BF633" s="323">
        <f t="shared" si="86"/>
        <v>31.966666666666665</v>
      </c>
    </row>
    <row r="634" spans="1:58" ht="15.75" customHeight="1" x14ac:dyDescent="0.25">
      <c r="A634" s="275" t="s">
        <v>12916</v>
      </c>
      <c r="B634" s="275">
        <v>93</v>
      </c>
      <c r="C634" s="275" t="s">
        <v>2527</v>
      </c>
      <c r="D634" s="275" t="s">
        <v>2536</v>
      </c>
      <c r="E634" s="275" t="s">
        <v>8717</v>
      </c>
      <c r="F634" s="275" t="s">
        <v>15053</v>
      </c>
      <c r="G634" s="275" t="s">
        <v>15560</v>
      </c>
      <c r="H634" s="275" t="s">
        <v>19732</v>
      </c>
      <c r="I634" s="324">
        <v>4691.55</v>
      </c>
      <c r="J634" s="324">
        <v>4500</v>
      </c>
      <c r="K634" s="289">
        <f t="shared" si="87"/>
        <v>191.55000000000018</v>
      </c>
      <c r="L634" s="289"/>
      <c r="M634" s="275"/>
      <c r="N634" s="297" t="s">
        <v>7842</v>
      </c>
      <c r="O634" s="283">
        <v>1559262</v>
      </c>
      <c r="P634" s="283" t="s">
        <v>18923</v>
      </c>
      <c r="Q634" s="283" t="s">
        <v>19045</v>
      </c>
      <c r="R634" s="283" t="s">
        <v>2622</v>
      </c>
      <c r="S634" s="283" t="s">
        <v>19158</v>
      </c>
      <c r="T634" s="283" t="s">
        <v>19361</v>
      </c>
      <c r="U634" s="283" t="s">
        <v>18128</v>
      </c>
      <c r="V634" s="275"/>
      <c r="W634" s="341">
        <v>60000</v>
      </c>
      <c r="X634" s="341">
        <v>60000</v>
      </c>
      <c r="Y634" s="289">
        <v>0</v>
      </c>
      <c r="Z634" s="289">
        <v>0</v>
      </c>
      <c r="AA634" s="289">
        <v>0</v>
      </c>
      <c r="AB634" s="341">
        <v>3000</v>
      </c>
      <c r="AC634" s="283" t="s">
        <v>26</v>
      </c>
      <c r="AD634" s="341">
        <v>3000</v>
      </c>
      <c r="AE634" s="341">
        <v>0</v>
      </c>
      <c r="AF634" s="283" t="s">
        <v>27</v>
      </c>
      <c r="AG634" s="341">
        <v>0</v>
      </c>
      <c r="AH634" s="283" t="s">
        <v>2629</v>
      </c>
      <c r="AI634" s="283" t="s">
        <v>2630</v>
      </c>
      <c r="AJ634" s="297"/>
      <c r="AK634" s="283" t="s">
        <v>28</v>
      </c>
      <c r="AL634" s="283" t="s">
        <v>135</v>
      </c>
      <c r="AM634" s="283" t="s">
        <v>136</v>
      </c>
      <c r="AN634" s="283" t="s">
        <v>31</v>
      </c>
      <c r="AO634" s="283" t="s">
        <v>2634</v>
      </c>
      <c r="AP634" s="283" t="s">
        <v>32</v>
      </c>
      <c r="AQ634" s="283" t="s">
        <v>113</v>
      </c>
      <c r="AR634" s="283" t="s">
        <v>84</v>
      </c>
      <c r="AS634" s="283" t="s">
        <v>85</v>
      </c>
      <c r="AT634" s="283" t="s">
        <v>15794</v>
      </c>
      <c r="AU634" s="283" t="s">
        <v>19388</v>
      </c>
      <c r="AV634" s="283" t="s">
        <v>2637</v>
      </c>
      <c r="AW634" s="341">
        <v>0</v>
      </c>
      <c r="AX634" s="283" t="s">
        <v>19502</v>
      </c>
      <c r="AY634" s="283" t="s">
        <v>12152</v>
      </c>
      <c r="AZ634" s="283" t="s">
        <v>19710</v>
      </c>
      <c r="BA634" s="283" t="s">
        <v>36</v>
      </c>
      <c r="BB634" s="341">
        <v>60000</v>
      </c>
      <c r="BC634" s="283" t="s">
        <v>12152</v>
      </c>
      <c r="BD634" s="283" t="s">
        <v>19388</v>
      </c>
      <c r="BE634" s="322">
        <f t="shared" si="85"/>
        <v>987</v>
      </c>
      <c r="BF634" s="323">
        <f t="shared" si="86"/>
        <v>32.9</v>
      </c>
    </row>
    <row r="635" spans="1:58" ht="15.75" customHeight="1" x14ac:dyDescent="0.25">
      <c r="A635" s="275" t="s">
        <v>12916</v>
      </c>
      <c r="B635" s="275">
        <v>93</v>
      </c>
      <c r="C635" s="275" t="s">
        <v>2527</v>
      </c>
      <c r="D635" s="275" t="s">
        <v>2539</v>
      </c>
      <c r="E635" s="275" t="s">
        <v>8717</v>
      </c>
      <c r="F635" s="275" t="s">
        <v>15064</v>
      </c>
      <c r="G635" s="275" t="s">
        <v>13987</v>
      </c>
      <c r="H635" s="275" t="s">
        <v>19732</v>
      </c>
      <c r="I635" s="324">
        <v>7350.92</v>
      </c>
      <c r="J635" s="324">
        <v>6500</v>
      </c>
      <c r="K635" s="289">
        <f t="shared" si="87"/>
        <v>850.92000000000007</v>
      </c>
      <c r="L635" s="289"/>
      <c r="M635" s="275"/>
      <c r="N635" s="297" t="s">
        <v>7842</v>
      </c>
      <c r="O635" s="283">
        <v>1548677</v>
      </c>
      <c r="P635" s="283" t="s">
        <v>18924</v>
      </c>
      <c r="Q635" s="283" t="s">
        <v>15945</v>
      </c>
      <c r="R635" s="283" t="s">
        <v>2622</v>
      </c>
      <c r="S635" s="283" t="s">
        <v>19159</v>
      </c>
      <c r="T635" s="283" t="s">
        <v>19362</v>
      </c>
      <c r="U635" s="283" t="s">
        <v>15998</v>
      </c>
      <c r="V635" s="275"/>
      <c r="W635" s="341">
        <v>3850</v>
      </c>
      <c r="X635" s="341">
        <v>5500</v>
      </c>
      <c r="Y635" s="289">
        <v>0</v>
      </c>
      <c r="Z635" s="289">
        <v>0</v>
      </c>
      <c r="AA635" s="289">
        <v>0</v>
      </c>
      <c r="AB635" s="341">
        <v>3850</v>
      </c>
      <c r="AC635" s="283" t="s">
        <v>26</v>
      </c>
      <c r="AD635" s="341">
        <v>3850</v>
      </c>
      <c r="AE635" s="341">
        <v>0</v>
      </c>
      <c r="AF635" s="283" t="s">
        <v>27</v>
      </c>
      <c r="AG635" s="341">
        <v>0</v>
      </c>
      <c r="AH635" s="283" t="s">
        <v>2629</v>
      </c>
      <c r="AI635" s="283" t="s">
        <v>2630</v>
      </c>
      <c r="AJ635" s="297"/>
      <c r="AK635" s="283" t="s">
        <v>28</v>
      </c>
      <c r="AL635" s="283" t="s">
        <v>135</v>
      </c>
      <c r="AM635" s="283" t="s">
        <v>136</v>
      </c>
      <c r="AN635" s="283" t="s">
        <v>31</v>
      </c>
      <c r="AO635" s="283" t="s">
        <v>2627</v>
      </c>
      <c r="AP635" s="283" t="s">
        <v>32</v>
      </c>
      <c r="AQ635" s="283" t="s">
        <v>120</v>
      </c>
      <c r="AR635" s="283" t="s">
        <v>84</v>
      </c>
      <c r="AS635" s="283" t="s">
        <v>85</v>
      </c>
      <c r="AT635" s="283" t="s">
        <v>15794</v>
      </c>
      <c r="AU635" s="283" t="s">
        <v>19388</v>
      </c>
      <c r="AV635" s="283" t="s">
        <v>2637</v>
      </c>
      <c r="AW635" s="341">
        <v>0</v>
      </c>
      <c r="AX635" s="283" t="s">
        <v>19503</v>
      </c>
      <c r="AY635" s="283" t="s">
        <v>19592</v>
      </c>
      <c r="AZ635" s="283" t="s">
        <v>19711</v>
      </c>
      <c r="BA635" s="283" t="s">
        <v>36</v>
      </c>
      <c r="BB635" s="341">
        <v>3850</v>
      </c>
      <c r="BC635" s="283" t="s">
        <v>19592</v>
      </c>
      <c r="BD635" s="283" t="s">
        <v>19388</v>
      </c>
      <c r="BE635" s="322">
        <f t="shared" si="85"/>
        <v>1001</v>
      </c>
      <c r="BF635" s="323">
        <f t="shared" si="86"/>
        <v>33.366666666666667</v>
      </c>
    </row>
    <row r="636" spans="1:58" ht="15.75" customHeight="1" x14ac:dyDescent="0.25">
      <c r="A636" s="275" t="s">
        <v>12916</v>
      </c>
      <c r="B636" s="275">
        <v>82</v>
      </c>
      <c r="C636" s="275" t="s">
        <v>2527</v>
      </c>
      <c r="D636" s="275" t="s">
        <v>2537</v>
      </c>
      <c r="E636" s="275" t="s">
        <v>8744</v>
      </c>
      <c r="F636" s="275" t="s">
        <v>15064</v>
      </c>
      <c r="G636" s="275" t="s">
        <v>13987</v>
      </c>
      <c r="H636" s="275" t="s">
        <v>19732</v>
      </c>
      <c r="I636" s="324">
        <v>102514.26</v>
      </c>
      <c r="J636" s="324">
        <v>89000</v>
      </c>
      <c r="K636" s="289">
        <f t="shared" si="87"/>
        <v>13514.259999999995</v>
      </c>
      <c r="L636" s="289"/>
      <c r="M636" s="275"/>
      <c r="N636" s="297" t="s">
        <v>7842</v>
      </c>
      <c r="O636" s="283">
        <v>1642082</v>
      </c>
      <c r="P636" s="283" t="s">
        <v>18925</v>
      </c>
      <c r="Q636" s="283" t="s">
        <v>19046</v>
      </c>
      <c r="R636" s="283" t="s">
        <v>2622</v>
      </c>
      <c r="S636" s="283" t="s">
        <v>19160</v>
      </c>
      <c r="T636" s="283" t="s">
        <v>19363</v>
      </c>
      <c r="U636" s="283" t="s">
        <v>19271</v>
      </c>
      <c r="V636" s="275"/>
      <c r="W636" s="341">
        <v>81501.850000000006</v>
      </c>
      <c r="X636" s="341">
        <v>83000</v>
      </c>
      <c r="Y636" s="289">
        <v>0</v>
      </c>
      <c r="Z636" s="289">
        <v>0</v>
      </c>
      <c r="AA636" s="289">
        <v>0</v>
      </c>
      <c r="AB636" s="341">
        <v>80000</v>
      </c>
      <c r="AC636" s="283" t="s">
        <v>26</v>
      </c>
      <c r="AD636" s="341">
        <v>80000</v>
      </c>
      <c r="AE636" s="341">
        <v>0</v>
      </c>
      <c r="AF636" s="283" t="s">
        <v>27</v>
      </c>
      <c r="AG636" s="341">
        <v>0</v>
      </c>
      <c r="AH636" s="283" t="s">
        <v>2629</v>
      </c>
      <c r="AI636" s="283" t="s">
        <v>2625</v>
      </c>
      <c r="AJ636" s="283" t="s">
        <v>2626</v>
      </c>
      <c r="AK636" s="283" t="s">
        <v>28</v>
      </c>
      <c r="AL636" s="283" t="s">
        <v>135</v>
      </c>
      <c r="AM636" s="283" t="s">
        <v>136</v>
      </c>
      <c r="AN636" s="283" t="s">
        <v>31</v>
      </c>
      <c r="AO636" s="283" t="s">
        <v>7518</v>
      </c>
      <c r="AP636" s="283" t="s">
        <v>32</v>
      </c>
      <c r="AQ636" s="283" t="s">
        <v>77</v>
      </c>
      <c r="AR636" s="283" t="s">
        <v>34</v>
      </c>
      <c r="AS636" s="283" t="s">
        <v>17262</v>
      </c>
      <c r="AT636" s="283" t="s">
        <v>15794</v>
      </c>
      <c r="AU636" s="283" t="s">
        <v>19388</v>
      </c>
      <c r="AV636" s="283" t="s">
        <v>2660</v>
      </c>
      <c r="AW636" s="341">
        <v>0</v>
      </c>
      <c r="AX636" s="283" t="s">
        <v>19504</v>
      </c>
      <c r="AY636" s="283" t="s">
        <v>19593</v>
      </c>
      <c r="AZ636" s="283" t="s">
        <v>19712</v>
      </c>
      <c r="BA636" s="283" t="s">
        <v>36</v>
      </c>
      <c r="BB636" s="341">
        <v>81501.850000000006</v>
      </c>
      <c r="BC636" s="283" t="s">
        <v>19593</v>
      </c>
      <c r="BD636" s="283" t="s">
        <v>19388</v>
      </c>
      <c r="BE636" s="322">
        <f t="shared" ref="BE636:BE647" si="88">BD636-BC636</f>
        <v>818</v>
      </c>
      <c r="BF636" s="323">
        <f t="shared" ref="BF636:BF647" si="89">BE636/30</f>
        <v>27.266666666666666</v>
      </c>
    </row>
    <row r="637" spans="1:58" ht="15.75" customHeight="1" x14ac:dyDescent="0.25">
      <c r="A637" s="275" t="s">
        <v>12916</v>
      </c>
      <c r="B637" s="275">
        <v>93</v>
      </c>
      <c r="C637" s="275" t="s">
        <v>2527</v>
      </c>
      <c r="D637" s="275" t="s">
        <v>2539</v>
      </c>
      <c r="E637" s="275" t="s">
        <v>10541</v>
      </c>
      <c r="F637" s="275" t="s">
        <v>15053</v>
      </c>
      <c r="G637" s="275" t="s">
        <v>15558</v>
      </c>
      <c r="H637" s="275" t="s">
        <v>19732</v>
      </c>
      <c r="I637" s="324">
        <v>12672.18</v>
      </c>
      <c r="J637" s="324">
        <v>10000</v>
      </c>
      <c r="K637" s="289">
        <f t="shared" si="87"/>
        <v>2672.1800000000003</v>
      </c>
      <c r="L637" s="289"/>
      <c r="M637" s="275"/>
      <c r="N637" s="297" t="s">
        <v>7842</v>
      </c>
      <c r="O637" s="283">
        <v>1634113</v>
      </c>
      <c r="P637" s="283" t="s">
        <v>18926</v>
      </c>
      <c r="Q637" s="283" t="s">
        <v>19047</v>
      </c>
      <c r="R637" s="283" t="s">
        <v>2622</v>
      </c>
      <c r="S637" s="283" t="s">
        <v>19161</v>
      </c>
      <c r="T637" s="283" t="s">
        <v>19364</v>
      </c>
      <c r="U637" s="283" t="s">
        <v>19255</v>
      </c>
      <c r="V637" s="275"/>
      <c r="W637" s="341">
        <v>7000</v>
      </c>
      <c r="X637" s="341">
        <v>7000</v>
      </c>
      <c r="Y637" s="289">
        <v>0</v>
      </c>
      <c r="Z637" s="289">
        <v>0</v>
      </c>
      <c r="AA637" s="289">
        <v>0</v>
      </c>
      <c r="AB637" s="341">
        <v>7000</v>
      </c>
      <c r="AC637" s="283" t="s">
        <v>26</v>
      </c>
      <c r="AD637" s="341">
        <v>7000</v>
      </c>
      <c r="AE637" s="341">
        <v>0</v>
      </c>
      <c r="AF637" s="283" t="s">
        <v>27</v>
      </c>
      <c r="AG637" s="341">
        <v>0</v>
      </c>
      <c r="AH637" s="283" t="s">
        <v>2629</v>
      </c>
      <c r="AI637" s="283" t="s">
        <v>2630</v>
      </c>
      <c r="AJ637" s="297"/>
      <c r="AK637" s="283" t="s">
        <v>28</v>
      </c>
      <c r="AL637" s="283" t="s">
        <v>135</v>
      </c>
      <c r="AM637" s="283" t="s">
        <v>136</v>
      </c>
      <c r="AN637" s="283" t="s">
        <v>31</v>
      </c>
      <c r="AO637" s="283" t="s">
        <v>2634</v>
      </c>
      <c r="AP637" s="283" t="s">
        <v>32</v>
      </c>
      <c r="AQ637" s="283" t="s">
        <v>1186</v>
      </c>
      <c r="AR637" s="283" t="s">
        <v>34</v>
      </c>
      <c r="AS637" s="283" t="s">
        <v>17262</v>
      </c>
      <c r="AT637" s="283" t="s">
        <v>15794</v>
      </c>
      <c r="AU637" s="283" t="s">
        <v>19388</v>
      </c>
      <c r="AV637" s="283" t="s">
        <v>2637</v>
      </c>
      <c r="AW637" s="341">
        <v>0</v>
      </c>
      <c r="AX637" s="283" t="s">
        <v>19505</v>
      </c>
      <c r="AY637" s="283" t="s">
        <v>19594</v>
      </c>
      <c r="AZ637" s="283" t="s">
        <v>19713</v>
      </c>
      <c r="BA637" s="283" t="s">
        <v>36</v>
      </c>
      <c r="BB637" s="341">
        <v>7000</v>
      </c>
      <c r="BC637" s="283" t="s">
        <v>19594</v>
      </c>
      <c r="BD637" s="283" t="s">
        <v>19388</v>
      </c>
      <c r="BE637" s="322">
        <f t="shared" si="88"/>
        <v>895</v>
      </c>
      <c r="BF637" s="323">
        <f t="shared" si="89"/>
        <v>29.833333333333332</v>
      </c>
    </row>
    <row r="638" spans="1:58" ht="15.75" customHeight="1" x14ac:dyDescent="0.25">
      <c r="A638" s="275" t="s">
        <v>12916</v>
      </c>
      <c r="B638" s="275">
        <v>93</v>
      </c>
      <c r="C638" s="275" t="s">
        <v>2527</v>
      </c>
      <c r="D638" s="275" t="s">
        <v>2577</v>
      </c>
      <c r="E638" s="275" t="s">
        <v>10541</v>
      </c>
      <c r="F638" s="275" t="s">
        <v>15053</v>
      </c>
      <c r="G638" s="275" t="s">
        <v>15558</v>
      </c>
      <c r="H638" s="275" t="s">
        <v>19732</v>
      </c>
      <c r="I638" s="324">
        <v>56942</v>
      </c>
      <c r="J638" s="324">
        <v>39800</v>
      </c>
      <c r="K638" s="289">
        <f t="shared" si="87"/>
        <v>17142</v>
      </c>
      <c r="L638" s="289"/>
      <c r="M638" s="275"/>
      <c r="N638" s="297" t="s">
        <v>7842</v>
      </c>
      <c r="O638" s="283">
        <v>1452956</v>
      </c>
      <c r="P638" s="283" t="s">
        <v>18927</v>
      </c>
      <c r="Q638" s="283" t="s">
        <v>19048</v>
      </c>
      <c r="R638" s="283" t="s">
        <v>2622</v>
      </c>
      <c r="S638" s="283" t="s">
        <v>19162</v>
      </c>
      <c r="T638" s="283" t="s">
        <v>19365</v>
      </c>
      <c r="U638" s="283" t="s">
        <v>19272</v>
      </c>
      <c r="V638" s="275"/>
      <c r="W638" s="341">
        <v>28968</v>
      </c>
      <c r="X638" s="341">
        <v>28968</v>
      </c>
      <c r="Y638" s="289">
        <v>0</v>
      </c>
      <c r="Z638" s="289">
        <v>0</v>
      </c>
      <c r="AA638" s="289">
        <v>0</v>
      </c>
      <c r="AB638" s="341">
        <v>28968</v>
      </c>
      <c r="AC638" s="283" t="s">
        <v>26</v>
      </c>
      <c r="AD638" s="341">
        <v>28968</v>
      </c>
      <c r="AE638" s="341">
        <v>0</v>
      </c>
      <c r="AF638" s="283" t="s">
        <v>27</v>
      </c>
      <c r="AG638" s="341">
        <v>0</v>
      </c>
      <c r="AH638" s="283" t="s">
        <v>2629</v>
      </c>
      <c r="AI638" s="283" t="s">
        <v>2630</v>
      </c>
      <c r="AJ638" s="297"/>
      <c r="AK638" s="283" t="s">
        <v>28</v>
      </c>
      <c r="AL638" s="283" t="s">
        <v>135</v>
      </c>
      <c r="AM638" s="283" t="s">
        <v>136</v>
      </c>
      <c r="AN638" s="283" t="s">
        <v>45</v>
      </c>
      <c r="AO638" s="283" t="s">
        <v>2627</v>
      </c>
      <c r="AP638" s="283" t="s">
        <v>32</v>
      </c>
      <c r="AQ638" s="283" t="s">
        <v>145</v>
      </c>
      <c r="AR638" s="283" t="s">
        <v>34</v>
      </c>
      <c r="AS638" s="283" t="s">
        <v>17262</v>
      </c>
      <c r="AT638" s="283" t="s">
        <v>15794</v>
      </c>
      <c r="AU638" s="283" t="s">
        <v>19388</v>
      </c>
      <c r="AV638" s="283" t="s">
        <v>2637</v>
      </c>
      <c r="AW638" s="341">
        <v>0</v>
      </c>
      <c r="AX638" s="283" t="s">
        <v>19506</v>
      </c>
      <c r="AY638" s="283" t="s">
        <v>11289</v>
      </c>
      <c r="AZ638" s="283" t="s">
        <v>19714</v>
      </c>
      <c r="BA638" s="283" t="s">
        <v>36</v>
      </c>
      <c r="BB638" s="341">
        <v>28968</v>
      </c>
      <c r="BC638" s="283" t="s">
        <v>11289</v>
      </c>
      <c r="BD638" s="283" t="s">
        <v>19388</v>
      </c>
      <c r="BE638" s="322">
        <f t="shared" si="88"/>
        <v>1345</v>
      </c>
      <c r="BF638" s="323">
        <f t="shared" si="89"/>
        <v>44.833333333333336</v>
      </c>
    </row>
    <row r="639" spans="1:58" ht="15.75" customHeight="1" x14ac:dyDescent="0.25">
      <c r="A639" s="275" t="s">
        <v>12916</v>
      </c>
      <c r="B639" s="275">
        <v>82</v>
      </c>
      <c r="C639" s="275" t="s">
        <v>2527</v>
      </c>
      <c r="D639" s="275" t="s">
        <v>19731</v>
      </c>
      <c r="E639" s="275" t="s">
        <v>8717</v>
      </c>
      <c r="F639" s="275" t="s">
        <v>15053</v>
      </c>
      <c r="G639" s="275" t="s">
        <v>15065</v>
      </c>
      <c r="H639" s="275" t="s">
        <v>19732</v>
      </c>
      <c r="I639" s="324">
        <v>85936.33</v>
      </c>
      <c r="J639" s="324">
        <v>50000</v>
      </c>
      <c r="K639" s="289">
        <f t="shared" si="87"/>
        <v>35936.33</v>
      </c>
      <c r="L639" s="289"/>
      <c r="M639" s="275"/>
      <c r="N639" s="297" t="s">
        <v>7842</v>
      </c>
      <c r="O639" s="283">
        <v>1452243</v>
      </c>
      <c r="P639" s="283" t="s">
        <v>18928</v>
      </c>
      <c r="Q639" s="283" t="s">
        <v>19049</v>
      </c>
      <c r="R639" s="283" t="s">
        <v>2622</v>
      </c>
      <c r="S639" s="283" t="s">
        <v>19163</v>
      </c>
      <c r="T639" s="283" t="s">
        <v>19366</v>
      </c>
      <c r="U639" s="283" t="s">
        <v>19273</v>
      </c>
      <c r="V639" s="275"/>
      <c r="W639" s="341">
        <v>66318</v>
      </c>
      <c r="X639" s="341">
        <v>66318</v>
      </c>
      <c r="Y639" s="289">
        <v>0</v>
      </c>
      <c r="Z639" s="289">
        <v>0</v>
      </c>
      <c r="AA639" s="289">
        <v>0</v>
      </c>
      <c r="AB639" s="341">
        <v>50000</v>
      </c>
      <c r="AC639" s="283" t="s">
        <v>26</v>
      </c>
      <c r="AD639" s="341">
        <v>50000</v>
      </c>
      <c r="AE639" s="341">
        <v>0</v>
      </c>
      <c r="AF639" s="283" t="s">
        <v>27</v>
      </c>
      <c r="AG639" s="341">
        <v>0</v>
      </c>
      <c r="AH639" s="283" t="s">
        <v>2629</v>
      </c>
      <c r="AI639" s="283" t="s">
        <v>2630</v>
      </c>
      <c r="AJ639" s="297"/>
      <c r="AK639" s="283" t="s">
        <v>28</v>
      </c>
      <c r="AL639" s="283" t="s">
        <v>135</v>
      </c>
      <c r="AM639" s="283" t="s">
        <v>136</v>
      </c>
      <c r="AN639" s="283" t="s">
        <v>31</v>
      </c>
      <c r="AO639" s="283" t="s">
        <v>2652</v>
      </c>
      <c r="AP639" s="283" t="s">
        <v>32</v>
      </c>
      <c r="AQ639" s="283" t="s">
        <v>433</v>
      </c>
      <c r="AR639" s="283" t="s">
        <v>34</v>
      </c>
      <c r="AS639" s="283" t="s">
        <v>17262</v>
      </c>
      <c r="AT639" s="283" t="s">
        <v>15794</v>
      </c>
      <c r="AU639" s="283" t="s">
        <v>19388</v>
      </c>
      <c r="AV639" s="283" t="s">
        <v>2637</v>
      </c>
      <c r="AW639" s="341">
        <v>0</v>
      </c>
      <c r="AX639" s="283" t="s">
        <v>19507</v>
      </c>
      <c r="AY639" s="283" t="s">
        <v>19595</v>
      </c>
      <c r="AZ639" s="283" t="s">
        <v>19715</v>
      </c>
      <c r="BA639" s="283" t="s">
        <v>36</v>
      </c>
      <c r="BB639" s="341">
        <v>66318</v>
      </c>
      <c r="BC639" s="283" t="s">
        <v>19595</v>
      </c>
      <c r="BD639" s="283" t="s">
        <v>19388</v>
      </c>
      <c r="BE639" s="322">
        <f t="shared" si="88"/>
        <v>1204</v>
      </c>
      <c r="BF639" s="323">
        <f t="shared" si="89"/>
        <v>40.133333333333333</v>
      </c>
    </row>
    <row r="640" spans="1:58" ht="15.75" customHeight="1" x14ac:dyDescent="0.25">
      <c r="A640" s="275" t="s">
        <v>12916</v>
      </c>
      <c r="B640" s="275">
        <v>82</v>
      </c>
      <c r="C640" s="275" t="s">
        <v>2527</v>
      </c>
      <c r="D640" s="275" t="s">
        <v>2537</v>
      </c>
      <c r="E640" s="275" t="s">
        <v>15057</v>
      </c>
      <c r="F640" s="275" t="s">
        <v>15053</v>
      </c>
      <c r="G640" s="275" t="s">
        <v>16243</v>
      </c>
      <c r="H640" s="275" t="s">
        <v>19732</v>
      </c>
      <c r="I640" s="324">
        <v>146865.38</v>
      </c>
      <c r="J640" s="324">
        <v>117196.9</v>
      </c>
      <c r="K640" s="289">
        <f t="shared" si="87"/>
        <v>29668.48000000001</v>
      </c>
      <c r="L640" s="289"/>
      <c r="M640" s="275"/>
      <c r="N640" s="297" t="s">
        <v>7842</v>
      </c>
      <c r="O640" s="283">
        <v>1450973</v>
      </c>
      <c r="P640" s="283" t="s">
        <v>18929</v>
      </c>
      <c r="Q640" s="283" t="s">
        <v>19050</v>
      </c>
      <c r="R640" s="283" t="s">
        <v>2622</v>
      </c>
      <c r="S640" s="283" t="s">
        <v>19164</v>
      </c>
      <c r="T640" s="283" t="s">
        <v>19367</v>
      </c>
      <c r="U640" s="283" t="s">
        <v>19274</v>
      </c>
      <c r="V640" s="275"/>
      <c r="W640" s="341">
        <v>78955</v>
      </c>
      <c r="X640" s="341">
        <v>78955</v>
      </c>
      <c r="Y640" s="289">
        <v>0</v>
      </c>
      <c r="Z640" s="289">
        <v>0</v>
      </c>
      <c r="AA640" s="289">
        <v>0</v>
      </c>
      <c r="AB640" s="341">
        <v>78955</v>
      </c>
      <c r="AC640" s="283" t="s">
        <v>26</v>
      </c>
      <c r="AD640" s="341">
        <v>78955</v>
      </c>
      <c r="AE640" s="341">
        <v>0</v>
      </c>
      <c r="AF640" s="283" t="s">
        <v>27</v>
      </c>
      <c r="AG640" s="341">
        <v>0</v>
      </c>
      <c r="AH640" s="283" t="s">
        <v>2629</v>
      </c>
      <c r="AI640" s="283" t="s">
        <v>2630</v>
      </c>
      <c r="AJ640" s="297"/>
      <c r="AK640" s="283" t="s">
        <v>28</v>
      </c>
      <c r="AL640" s="283" t="s">
        <v>135</v>
      </c>
      <c r="AM640" s="283" t="s">
        <v>136</v>
      </c>
      <c r="AN640" s="283" t="s">
        <v>45</v>
      </c>
      <c r="AO640" s="283" t="s">
        <v>2632</v>
      </c>
      <c r="AP640" s="283" t="s">
        <v>131</v>
      </c>
      <c r="AQ640" s="283" t="s">
        <v>12942</v>
      </c>
      <c r="AR640" s="283" t="s">
        <v>34</v>
      </c>
      <c r="AS640" s="283" t="s">
        <v>17262</v>
      </c>
      <c r="AT640" s="283" t="s">
        <v>15794</v>
      </c>
      <c r="AU640" s="283" t="s">
        <v>19388</v>
      </c>
      <c r="AV640" s="283" t="s">
        <v>2637</v>
      </c>
      <c r="AW640" s="341">
        <v>0</v>
      </c>
      <c r="AX640" s="283" t="s">
        <v>19508</v>
      </c>
      <c r="AY640" s="283" t="s">
        <v>19596</v>
      </c>
      <c r="AZ640" s="283" t="s">
        <v>19716</v>
      </c>
      <c r="BA640" s="283" t="s">
        <v>36</v>
      </c>
      <c r="BB640" s="341">
        <v>78955</v>
      </c>
      <c r="BC640" s="283" t="s">
        <v>19596</v>
      </c>
      <c r="BD640" s="283" t="s">
        <v>19388</v>
      </c>
      <c r="BE640" s="322">
        <f t="shared" si="88"/>
        <v>1209</v>
      </c>
      <c r="BF640" s="323">
        <f t="shared" si="89"/>
        <v>40.299999999999997</v>
      </c>
    </row>
    <row r="641" spans="1:58" ht="15.75" customHeight="1" x14ac:dyDescent="0.25">
      <c r="A641" s="275" t="s">
        <v>12916</v>
      </c>
      <c r="B641" s="275">
        <v>93</v>
      </c>
      <c r="C641" s="275" t="s">
        <v>2527</v>
      </c>
      <c r="D641" s="275" t="s">
        <v>2576</v>
      </c>
      <c r="E641" s="275" t="s">
        <v>8717</v>
      </c>
      <c r="F641" s="275" t="s">
        <v>8718</v>
      </c>
      <c r="G641" s="275" t="s">
        <v>8718</v>
      </c>
      <c r="H641" s="275" t="s">
        <v>57</v>
      </c>
      <c r="I641" s="324">
        <v>33133.65</v>
      </c>
      <c r="J641" s="324">
        <v>33133.65</v>
      </c>
      <c r="K641" s="289">
        <f t="shared" si="87"/>
        <v>0</v>
      </c>
      <c r="L641" s="289"/>
      <c r="M641" s="275"/>
      <c r="N641" s="297" t="s">
        <v>7842</v>
      </c>
      <c r="O641" s="283">
        <v>1482919</v>
      </c>
      <c r="P641" s="283" t="s">
        <v>18930</v>
      </c>
      <c r="Q641" s="283" t="s">
        <v>19051</v>
      </c>
      <c r="R641" s="283" t="s">
        <v>2622</v>
      </c>
      <c r="S641" s="283" t="s">
        <v>19165</v>
      </c>
      <c r="T641" s="283" t="s">
        <v>19368</v>
      </c>
      <c r="U641" s="283" t="s">
        <v>19275</v>
      </c>
      <c r="V641" s="275"/>
      <c r="W641" s="341">
        <v>30000</v>
      </c>
      <c r="X641" s="341">
        <v>30000</v>
      </c>
      <c r="Y641" s="289">
        <v>0</v>
      </c>
      <c r="Z641" s="289">
        <v>0</v>
      </c>
      <c r="AA641" s="289">
        <v>0</v>
      </c>
      <c r="AB641" s="341">
        <v>21000</v>
      </c>
      <c r="AC641" s="283" t="s">
        <v>26</v>
      </c>
      <c r="AD641" s="341">
        <v>21000</v>
      </c>
      <c r="AE641" s="341">
        <v>0</v>
      </c>
      <c r="AF641" s="283" t="s">
        <v>27</v>
      </c>
      <c r="AG641" s="341">
        <v>0</v>
      </c>
      <c r="AH641" s="283" t="s">
        <v>2629</v>
      </c>
      <c r="AI641" s="283" t="s">
        <v>2630</v>
      </c>
      <c r="AJ641" s="297"/>
      <c r="AK641" s="283" t="s">
        <v>28</v>
      </c>
      <c r="AL641" s="283" t="s">
        <v>135</v>
      </c>
      <c r="AM641" s="283" t="s">
        <v>136</v>
      </c>
      <c r="AN641" s="283" t="s">
        <v>45</v>
      </c>
      <c r="AO641" s="283" t="s">
        <v>2644</v>
      </c>
      <c r="AP641" s="283" t="s">
        <v>32</v>
      </c>
      <c r="AQ641" s="283" t="s">
        <v>449</v>
      </c>
      <c r="AR641" s="283" t="s">
        <v>34</v>
      </c>
      <c r="AS641" s="283" t="s">
        <v>17262</v>
      </c>
      <c r="AT641" s="283" t="s">
        <v>15794</v>
      </c>
      <c r="AU641" s="283" t="s">
        <v>19388</v>
      </c>
      <c r="AV641" s="283" t="s">
        <v>13913</v>
      </c>
      <c r="AW641" s="341">
        <v>0</v>
      </c>
      <c r="AX641" s="283" t="s">
        <v>19509</v>
      </c>
      <c r="AY641" s="283" t="s">
        <v>19558</v>
      </c>
      <c r="AZ641" s="283" t="s">
        <v>19717</v>
      </c>
      <c r="BA641" s="283" t="s">
        <v>36</v>
      </c>
      <c r="BB641" s="341">
        <v>30000</v>
      </c>
      <c r="BC641" s="283" t="s">
        <v>19558</v>
      </c>
      <c r="BD641" s="283" t="s">
        <v>19388</v>
      </c>
      <c r="BE641" s="322">
        <f t="shared" si="88"/>
        <v>1164</v>
      </c>
      <c r="BF641" s="323">
        <f t="shared" si="89"/>
        <v>38.799999999999997</v>
      </c>
    </row>
    <row r="642" spans="1:58" ht="15.75" customHeight="1" x14ac:dyDescent="0.25">
      <c r="A642" s="275" t="s">
        <v>12916</v>
      </c>
      <c r="B642" s="275">
        <v>93</v>
      </c>
      <c r="C642" s="275" t="s">
        <v>2527</v>
      </c>
      <c r="D642" s="275" t="s">
        <v>2530</v>
      </c>
      <c r="E642" s="275" t="s">
        <v>10541</v>
      </c>
      <c r="F642" s="275" t="s">
        <v>8718</v>
      </c>
      <c r="G642" s="275" t="s">
        <v>8718</v>
      </c>
      <c r="H642" s="275" t="s">
        <v>43</v>
      </c>
      <c r="I642" s="324">
        <v>70286.97</v>
      </c>
      <c r="J642" s="324">
        <v>70286.97</v>
      </c>
      <c r="K642" s="289">
        <f t="shared" si="87"/>
        <v>0</v>
      </c>
      <c r="L642" s="289"/>
      <c r="M642" s="275"/>
      <c r="N642" s="297" t="s">
        <v>7842</v>
      </c>
      <c r="O642" s="283">
        <v>1528991</v>
      </c>
      <c r="P642" s="283" t="s">
        <v>18931</v>
      </c>
      <c r="Q642" s="283" t="s">
        <v>19052</v>
      </c>
      <c r="R642" s="283" t="s">
        <v>2622</v>
      </c>
      <c r="S642" s="283" t="s">
        <v>19166</v>
      </c>
      <c r="T642" s="283" t="s">
        <v>19369</v>
      </c>
      <c r="U642" s="283" t="s">
        <v>19276</v>
      </c>
      <c r="V642" s="275"/>
      <c r="W642" s="341">
        <v>45443</v>
      </c>
      <c r="X642" s="341">
        <v>45443</v>
      </c>
      <c r="Y642" s="289">
        <v>0</v>
      </c>
      <c r="Z642" s="289">
        <v>0</v>
      </c>
      <c r="AA642" s="289">
        <v>0</v>
      </c>
      <c r="AB642" s="341">
        <v>45443</v>
      </c>
      <c r="AC642" s="283" t="s">
        <v>26</v>
      </c>
      <c r="AD642" s="341">
        <v>45443</v>
      </c>
      <c r="AE642" s="341">
        <v>0</v>
      </c>
      <c r="AF642" s="283" t="s">
        <v>27</v>
      </c>
      <c r="AG642" s="341">
        <v>0</v>
      </c>
      <c r="AH642" s="283" t="s">
        <v>2629</v>
      </c>
      <c r="AI642" s="283" t="s">
        <v>2625</v>
      </c>
      <c r="AJ642" s="283" t="s">
        <v>2626</v>
      </c>
      <c r="AK642" s="283" t="s">
        <v>28</v>
      </c>
      <c r="AL642" s="283" t="s">
        <v>135</v>
      </c>
      <c r="AM642" s="283" t="s">
        <v>136</v>
      </c>
      <c r="AN642" s="283" t="s">
        <v>31</v>
      </c>
      <c r="AO642" s="283" t="s">
        <v>2644</v>
      </c>
      <c r="AP642" s="283" t="s">
        <v>32</v>
      </c>
      <c r="AQ642" s="283" t="s">
        <v>410</v>
      </c>
      <c r="AR642" s="283" t="s">
        <v>34</v>
      </c>
      <c r="AS642" s="283" t="s">
        <v>17262</v>
      </c>
      <c r="AT642" s="283" t="s">
        <v>15794</v>
      </c>
      <c r="AU642" s="283" t="s">
        <v>19388</v>
      </c>
      <c r="AV642" s="283" t="s">
        <v>13912</v>
      </c>
      <c r="AW642" s="341">
        <v>0</v>
      </c>
      <c r="AX642" s="283" t="s">
        <v>19510</v>
      </c>
      <c r="AY642" s="283" t="s">
        <v>19597</v>
      </c>
      <c r="AZ642" s="283" t="s">
        <v>19718</v>
      </c>
      <c r="BA642" s="283" t="s">
        <v>36</v>
      </c>
      <c r="BB642" s="341">
        <v>45443</v>
      </c>
      <c r="BC642" s="283" t="s">
        <v>19597</v>
      </c>
      <c r="BD642" s="283" t="s">
        <v>19388</v>
      </c>
      <c r="BE642" s="322">
        <f t="shared" si="88"/>
        <v>1044</v>
      </c>
      <c r="BF642" s="323">
        <f t="shared" si="89"/>
        <v>34.799999999999997</v>
      </c>
    </row>
    <row r="643" spans="1:58" ht="15.75" customHeight="1" x14ac:dyDescent="0.25">
      <c r="A643" s="297" t="s">
        <v>12916</v>
      </c>
      <c r="B643" s="275">
        <v>93</v>
      </c>
      <c r="C643" s="275" t="s">
        <v>2527</v>
      </c>
      <c r="D643" s="297" t="s">
        <v>2539</v>
      </c>
      <c r="E643" s="275" t="s">
        <v>8717</v>
      </c>
      <c r="F643" s="275" t="s">
        <v>15064</v>
      </c>
      <c r="G643" s="275" t="s">
        <v>13987</v>
      </c>
      <c r="H643" s="275" t="s">
        <v>43</v>
      </c>
      <c r="I643" s="324">
        <v>17264.310000000001</v>
      </c>
      <c r="J643" s="324">
        <v>17264.310000000001</v>
      </c>
      <c r="K643" s="289">
        <f t="shared" si="87"/>
        <v>0</v>
      </c>
      <c r="L643" s="289"/>
      <c r="M643" s="275"/>
      <c r="N643" s="297" t="s">
        <v>7842</v>
      </c>
      <c r="O643" s="283">
        <v>1565232</v>
      </c>
      <c r="P643" s="283" t="s">
        <v>18932</v>
      </c>
      <c r="Q643" s="283" t="s">
        <v>19053</v>
      </c>
      <c r="R643" s="283" t="s">
        <v>2622</v>
      </c>
      <c r="S643" s="283" t="s">
        <v>19167</v>
      </c>
      <c r="T643" s="283" t="s">
        <v>19370</v>
      </c>
      <c r="U643" s="283" t="s">
        <v>19277</v>
      </c>
      <c r="V643" s="275"/>
      <c r="W643" s="341">
        <v>123682.38</v>
      </c>
      <c r="X643" s="341">
        <v>131577</v>
      </c>
      <c r="Y643" s="289">
        <v>0</v>
      </c>
      <c r="Z643" s="289">
        <v>0</v>
      </c>
      <c r="AA643" s="289">
        <v>0</v>
      </c>
      <c r="AB643" s="341">
        <v>17264.310000000001</v>
      </c>
      <c r="AC643" s="283" t="s">
        <v>26</v>
      </c>
      <c r="AD643" s="341">
        <v>17264.310000000001</v>
      </c>
      <c r="AE643" s="341">
        <v>0</v>
      </c>
      <c r="AF643" s="283" t="s">
        <v>27</v>
      </c>
      <c r="AG643" s="341">
        <v>0</v>
      </c>
      <c r="AH643" s="283" t="s">
        <v>2629</v>
      </c>
      <c r="AI643" s="283" t="s">
        <v>2625</v>
      </c>
      <c r="AJ643" s="283" t="s">
        <v>2626</v>
      </c>
      <c r="AK643" s="283" t="s">
        <v>28</v>
      </c>
      <c r="AL643" s="283" t="s">
        <v>135</v>
      </c>
      <c r="AM643" s="283" t="s">
        <v>136</v>
      </c>
      <c r="AN643" s="283" t="s">
        <v>45</v>
      </c>
      <c r="AO643" s="283" t="s">
        <v>2641</v>
      </c>
      <c r="AP643" s="283" t="s">
        <v>32</v>
      </c>
      <c r="AQ643" s="283" t="s">
        <v>405</v>
      </c>
      <c r="AR643" s="283" t="s">
        <v>34</v>
      </c>
      <c r="AS643" s="283" t="s">
        <v>17262</v>
      </c>
      <c r="AT643" s="283" t="s">
        <v>15794</v>
      </c>
      <c r="AU643" s="283" t="s">
        <v>19388</v>
      </c>
      <c r="AV643" s="283" t="s">
        <v>13912</v>
      </c>
      <c r="AW643" s="341">
        <v>0</v>
      </c>
      <c r="AX643" s="283" t="s">
        <v>19511</v>
      </c>
      <c r="AY643" s="283" t="s">
        <v>19598</v>
      </c>
      <c r="AZ643" s="283" t="s">
        <v>19719</v>
      </c>
      <c r="BA643" s="283" t="s">
        <v>36</v>
      </c>
      <c r="BB643" s="341">
        <v>123682.38</v>
      </c>
      <c r="BC643" s="283" t="s">
        <v>19598</v>
      </c>
      <c r="BD643" s="283" t="s">
        <v>19388</v>
      </c>
      <c r="BE643" s="322">
        <f t="shared" si="88"/>
        <v>971</v>
      </c>
      <c r="BF643" s="323">
        <f t="shared" si="89"/>
        <v>32.366666666666667</v>
      </c>
    </row>
    <row r="644" spans="1:58" ht="15.75" customHeight="1" x14ac:dyDescent="0.25">
      <c r="A644" s="275" t="s">
        <v>12916</v>
      </c>
      <c r="B644" s="275">
        <v>93</v>
      </c>
      <c r="C644" s="275" t="s">
        <v>2527</v>
      </c>
      <c r="D644" s="275" t="s">
        <v>12784</v>
      </c>
      <c r="E644" s="275" t="s">
        <v>16678</v>
      </c>
      <c r="F644" s="275" t="s">
        <v>15053</v>
      </c>
      <c r="G644" s="275" t="s">
        <v>8975</v>
      </c>
      <c r="H644" s="275" t="s">
        <v>43</v>
      </c>
      <c r="I644" s="324">
        <v>15650.76</v>
      </c>
      <c r="J644" s="324">
        <v>15650.76</v>
      </c>
      <c r="K644" s="289">
        <f t="shared" si="87"/>
        <v>0</v>
      </c>
      <c r="L644" s="289"/>
      <c r="M644" s="275"/>
      <c r="N644" s="297" t="s">
        <v>7842</v>
      </c>
      <c r="O644" s="283">
        <v>1430613</v>
      </c>
      <c r="P644" s="283" t="s">
        <v>18933</v>
      </c>
      <c r="Q644" s="283" t="s">
        <v>19054</v>
      </c>
      <c r="R644" s="283" t="s">
        <v>2622</v>
      </c>
      <c r="S644" s="283" t="s">
        <v>19168</v>
      </c>
      <c r="T644" s="283" t="s">
        <v>19371</v>
      </c>
      <c r="U644" s="283" t="s">
        <v>19278</v>
      </c>
      <c r="V644" s="275"/>
      <c r="W644" s="341">
        <v>11770</v>
      </c>
      <c r="X644" s="341">
        <v>11770</v>
      </c>
      <c r="Y644" s="289">
        <v>0</v>
      </c>
      <c r="Z644" s="289">
        <v>0</v>
      </c>
      <c r="AA644" s="289">
        <v>0</v>
      </c>
      <c r="AB644" s="341">
        <v>11770</v>
      </c>
      <c r="AC644" s="283" t="s">
        <v>26</v>
      </c>
      <c r="AD644" s="341">
        <v>11770</v>
      </c>
      <c r="AE644" s="341">
        <v>15650.76</v>
      </c>
      <c r="AF644" s="283" t="s">
        <v>27</v>
      </c>
      <c r="AG644" s="341">
        <v>0</v>
      </c>
      <c r="AH644" s="283" t="s">
        <v>2629</v>
      </c>
      <c r="AI644" s="283" t="s">
        <v>2630</v>
      </c>
      <c r="AJ644" s="297"/>
      <c r="AK644" s="283" t="s">
        <v>28</v>
      </c>
      <c r="AL644" s="283" t="s">
        <v>135</v>
      </c>
      <c r="AM644" s="283" t="s">
        <v>136</v>
      </c>
      <c r="AN644" s="283" t="s">
        <v>31</v>
      </c>
      <c r="AO644" s="283" t="s">
        <v>2634</v>
      </c>
      <c r="AP644" s="283" t="s">
        <v>32</v>
      </c>
      <c r="AQ644" s="283" t="s">
        <v>14249</v>
      </c>
      <c r="AR644" s="283" t="s">
        <v>141</v>
      </c>
      <c r="AS644" s="283" t="s">
        <v>142</v>
      </c>
      <c r="AT644" s="283" t="s">
        <v>15794</v>
      </c>
      <c r="AU644" s="283" t="s">
        <v>19388</v>
      </c>
      <c r="AV644" s="283" t="s">
        <v>13912</v>
      </c>
      <c r="AW644" s="341">
        <v>0</v>
      </c>
      <c r="AX644" s="283" t="s">
        <v>19512</v>
      </c>
      <c r="AY644" s="283" t="s">
        <v>19599</v>
      </c>
      <c r="AZ644" s="283" t="s">
        <v>19720</v>
      </c>
      <c r="BA644" s="283" t="s">
        <v>36</v>
      </c>
      <c r="BB644" s="341">
        <v>11770</v>
      </c>
      <c r="BC644" s="283" t="s">
        <v>19599</v>
      </c>
      <c r="BD644" s="283" t="s">
        <v>19388</v>
      </c>
      <c r="BE644" s="322">
        <f t="shared" si="88"/>
        <v>2144</v>
      </c>
      <c r="BF644" s="323">
        <f t="shared" si="89"/>
        <v>71.466666666666669</v>
      </c>
    </row>
    <row r="645" spans="1:58" ht="15.75" customHeight="1" x14ac:dyDescent="0.25">
      <c r="A645" s="275" t="s">
        <v>12916</v>
      </c>
      <c r="B645" s="275">
        <v>93</v>
      </c>
      <c r="C645" s="275" t="s">
        <v>2527</v>
      </c>
      <c r="D645" s="275" t="s">
        <v>2534</v>
      </c>
      <c r="E645" s="275" t="s">
        <v>15055</v>
      </c>
      <c r="F645" s="275" t="s">
        <v>15053</v>
      </c>
      <c r="G645" s="275" t="s">
        <v>8975</v>
      </c>
      <c r="H645" s="275" t="s">
        <v>43</v>
      </c>
      <c r="I645" s="324">
        <v>49495.78</v>
      </c>
      <c r="J645" s="324">
        <v>49495.78</v>
      </c>
      <c r="K645" s="289">
        <f t="shared" si="87"/>
        <v>0</v>
      </c>
      <c r="L645" s="289"/>
      <c r="M645" s="275"/>
      <c r="N645" s="297" t="s">
        <v>7842</v>
      </c>
      <c r="O645" s="283">
        <v>1254460</v>
      </c>
      <c r="P645" s="283" t="s">
        <v>18934</v>
      </c>
      <c r="Q645" s="283" t="s">
        <v>19055</v>
      </c>
      <c r="R645" s="283" t="s">
        <v>2622</v>
      </c>
      <c r="S645" s="283" t="s">
        <v>19169</v>
      </c>
      <c r="T645" s="283" t="s">
        <v>19372</v>
      </c>
      <c r="U645" s="283" t="s">
        <v>19279</v>
      </c>
      <c r="V645" s="275"/>
      <c r="W645" s="341">
        <v>22533.3</v>
      </c>
      <c r="X645" s="341">
        <v>22533.3</v>
      </c>
      <c r="Y645" s="289">
        <v>0</v>
      </c>
      <c r="Z645" s="289">
        <v>0</v>
      </c>
      <c r="AA645" s="289">
        <v>0</v>
      </c>
      <c r="AB645" s="341">
        <v>22533.3</v>
      </c>
      <c r="AC645" s="283" t="s">
        <v>26</v>
      </c>
      <c r="AD645" s="341">
        <v>22533.3</v>
      </c>
      <c r="AE645" s="341">
        <v>0</v>
      </c>
      <c r="AF645" s="283" t="s">
        <v>27</v>
      </c>
      <c r="AG645" s="341">
        <v>0</v>
      </c>
      <c r="AH645" s="283" t="s">
        <v>2629</v>
      </c>
      <c r="AI645" s="283" t="s">
        <v>2625</v>
      </c>
      <c r="AJ645" s="283" t="s">
        <v>2626</v>
      </c>
      <c r="AK645" s="283" t="s">
        <v>28</v>
      </c>
      <c r="AL645" s="283" t="s">
        <v>135</v>
      </c>
      <c r="AM645" s="283" t="s">
        <v>136</v>
      </c>
      <c r="AN645" s="283" t="s">
        <v>31</v>
      </c>
      <c r="AO645" s="297"/>
      <c r="AP645" s="283" t="s">
        <v>131</v>
      </c>
      <c r="AQ645" s="283" t="s">
        <v>54</v>
      </c>
      <c r="AR645" s="283" t="s">
        <v>55</v>
      </c>
      <c r="AS645" s="283" t="s">
        <v>17262</v>
      </c>
      <c r="AT645" s="283" t="s">
        <v>15794</v>
      </c>
      <c r="AU645" s="283" t="s">
        <v>19391</v>
      </c>
      <c r="AV645" s="283" t="s">
        <v>13912</v>
      </c>
      <c r="AW645" s="341">
        <v>0</v>
      </c>
      <c r="AX645" s="283" t="s">
        <v>19513</v>
      </c>
      <c r="AY645" s="283" t="s">
        <v>19600</v>
      </c>
      <c r="AZ645" s="283" t="s">
        <v>19721</v>
      </c>
      <c r="BA645" s="283" t="s">
        <v>36</v>
      </c>
      <c r="BB645" s="341">
        <v>22533.3</v>
      </c>
      <c r="BC645" s="283" t="s">
        <v>19600</v>
      </c>
      <c r="BD645" s="283" t="s">
        <v>19391</v>
      </c>
      <c r="BE645" s="322">
        <f t="shared" si="88"/>
        <v>2085</v>
      </c>
      <c r="BF645" s="323">
        <f t="shared" si="89"/>
        <v>69.5</v>
      </c>
    </row>
    <row r="646" spans="1:58" ht="15.75" customHeight="1" x14ac:dyDescent="0.25">
      <c r="A646" s="275" t="s">
        <v>12916</v>
      </c>
      <c r="B646" s="275">
        <v>93</v>
      </c>
      <c r="C646" s="275" t="s">
        <v>2527</v>
      </c>
      <c r="D646" s="275" t="s">
        <v>2576</v>
      </c>
      <c r="E646" s="275" t="s">
        <v>10541</v>
      </c>
      <c r="F646" s="275" t="s">
        <v>15053</v>
      </c>
      <c r="G646" s="275" t="s">
        <v>15558</v>
      </c>
      <c r="H646" s="275" t="s">
        <v>2510</v>
      </c>
      <c r="I646" s="324">
        <v>107775.92</v>
      </c>
      <c r="J646" s="324">
        <v>0</v>
      </c>
      <c r="K646" s="289">
        <f t="shared" si="87"/>
        <v>107775.92</v>
      </c>
      <c r="L646" s="289"/>
      <c r="M646" s="275"/>
      <c r="N646" s="297" t="s">
        <v>9686</v>
      </c>
      <c r="O646" s="283">
        <v>1149280</v>
      </c>
      <c r="P646" s="283" t="s">
        <v>18935</v>
      </c>
      <c r="Q646" s="283" t="s">
        <v>19056</v>
      </c>
      <c r="R646" s="283" t="s">
        <v>2622</v>
      </c>
      <c r="S646" s="283" t="s">
        <v>19170</v>
      </c>
      <c r="T646" s="283" t="s">
        <v>19373</v>
      </c>
      <c r="U646" s="283" t="s">
        <v>9620</v>
      </c>
      <c r="V646" s="275"/>
      <c r="W646" s="341">
        <v>56043.99</v>
      </c>
      <c r="X646" s="341">
        <v>56043.99</v>
      </c>
      <c r="Y646" s="289">
        <v>0</v>
      </c>
      <c r="Z646" s="289">
        <v>0</v>
      </c>
      <c r="AA646" s="289">
        <v>0</v>
      </c>
      <c r="AB646" s="341">
        <v>56043.99</v>
      </c>
      <c r="AC646" s="283" t="s">
        <v>50</v>
      </c>
      <c r="AD646" s="341">
        <v>28022</v>
      </c>
      <c r="AE646" s="341">
        <v>78205.05</v>
      </c>
      <c r="AF646" s="283" t="s">
        <v>27</v>
      </c>
      <c r="AG646" s="341">
        <v>0</v>
      </c>
      <c r="AH646" s="297"/>
      <c r="AI646" s="297"/>
      <c r="AJ646" s="297"/>
      <c r="AK646" s="283" t="s">
        <v>28</v>
      </c>
      <c r="AL646" s="283" t="s">
        <v>135</v>
      </c>
      <c r="AM646" s="283" t="s">
        <v>136</v>
      </c>
      <c r="AN646" s="283" t="s">
        <v>31</v>
      </c>
      <c r="AO646" s="283" t="s">
        <v>2755</v>
      </c>
      <c r="AP646" s="283" t="s">
        <v>32</v>
      </c>
      <c r="AQ646" s="283" t="s">
        <v>77</v>
      </c>
      <c r="AR646" s="283" t="s">
        <v>34</v>
      </c>
      <c r="AS646" s="283" t="s">
        <v>17262</v>
      </c>
      <c r="AT646" s="283" t="s">
        <v>15794</v>
      </c>
      <c r="AU646" s="283" t="s">
        <v>19391</v>
      </c>
      <c r="AV646" s="283" t="s">
        <v>14196</v>
      </c>
      <c r="AW646" s="341">
        <v>0</v>
      </c>
      <c r="AX646" s="283" t="s">
        <v>19514</v>
      </c>
      <c r="AY646" s="283" t="s">
        <v>14874</v>
      </c>
      <c r="AZ646" s="283" t="s">
        <v>10260</v>
      </c>
      <c r="BA646" s="283" t="s">
        <v>36</v>
      </c>
      <c r="BB646" s="341">
        <v>56043.99</v>
      </c>
      <c r="BC646" s="283" t="s">
        <v>14874</v>
      </c>
      <c r="BD646" s="283" t="s">
        <v>19391</v>
      </c>
      <c r="BE646" s="322">
        <f t="shared" si="88"/>
        <v>2792</v>
      </c>
      <c r="BF646" s="323">
        <f t="shared" si="89"/>
        <v>93.066666666666663</v>
      </c>
    </row>
    <row r="647" spans="1:58" ht="15.75" customHeight="1" x14ac:dyDescent="0.25">
      <c r="A647" s="275" t="s">
        <v>12916</v>
      </c>
      <c r="B647" s="275">
        <v>93</v>
      </c>
      <c r="C647" s="275" t="s">
        <v>2527</v>
      </c>
      <c r="D647" s="275" t="s">
        <v>2549</v>
      </c>
      <c r="E647" s="275" t="s">
        <v>8717</v>
      </c>
      <c r="F647" s="275" t="s">
        <v>15053</v>
      </c>
      <c r="G647" s="275" t="s">
        <v>15065</v>
      </c>
      <c r="H647" s="275" t="s">
        <v>19732</v>
      </c>
      <c r="I647" s="289">
        <v>58163.44</v>
      </c>
      <c r="J647" s="324">
        <v>58163.44</v>
      </c>
      <c r="K647" s="289">
        <f t="shared" si="87"/>
        <v>0</v>
      </c>
      <c r="L647" s="289"/>
      <c r="M647" s="275"/>
      <c r="N647" s="297" t="s">
        <v>7842</v>
      </c>
      <c r="O647" s="283">
        <v>1206384</v>
      </c>
      <c r="P647" s="283" t="s">
        <v>18936</v>
      </c>
      <c r="Q647" s="283" t="s">
        <v>19057</v>
      </c>
      <c r="R647" s="283" t="s">
        <v>2622</v>
      </c>
      <c r="S647" s="283" t="s">
        <v>19171</v>
      </c>
      <c r="T647" s="283" t="s">
        <v>19374</v>
      </c>
      <c r="U647" s="283" t="s">
        <v>19280</v>
      </c>
      <c r="V647" s="275"/>
      <c r="W647" s="341">
        <v>23152</v>
      </c>
      <c r="X647" s="341">
        <v>23152</v>
      </c>
      <c r="Y647" s="289">
        <v>0</v>
      </c>
      <c r="Z647" s="289">
        <v>0</v>
      </c>
      <c r="AA647" s="289">
        <v>0</v>
      </c>
      <c r="AB647" s="341">
        <v>23152</v>
      </c>
      <c r="AC647" s="283" t="s">
        <v>26</v>
      </c>
      <c r="AD647" s="341">
        <v>23152</v>
      </c>
      <c r="AE647" s="341">
        <v>0</v>
      </c>
      <c r="AF647" s="283" t="s">
        <v>27</v>
      </c>
      <c r="AG647" s="341">
        <v>0</v>
      </c>
      <c r="AH647" s="283" t="s">
        <v>2629</v>
      </c>
      <c r="AI647" s="283" t="s">
        <v>2630</v>
      </c>
      <c r="AJ647" s="297"/>
      <c r="AK647" s="283" t="s">
        <v>28</v>
      </c>
      <c r="AL647" s="283" t="s">
        <v>14773</v>
      </c>
      <c r="AM647" s="283" t="s">
        <v>2648</v>
      </c>
      <c r="AN647" s="283" t="s">
        <v>45</v>
      </c>
      <c r="AO647" s="297"/>
      <c r="AP647" s="283" t="s">
        <v>32</v>
      </c>
      <c r="AQ647" s="283" t="s">
        <v>193</v>
      </c>
      <c r="AR647" s="283" t="s">
        <v>40</v>
      </c>
      <c r="AS647" s="283" t="s">
        <v>41</v>
      </c>
      <c r="AT647" s="283" t="s">
        <v>15794</v>
      </c>
      <c r="AU647" s="283" t="s">
        <v>19387</v>
      </c>
      <c r="AV647" s="283" t="s">
        <v>2637</v>
      </c>
      <c r="AW647" s="341">
        <v>0</v>
      </c>
      <c r="AX647" s="283" t="s">
        <v>19515</v>
      </c>
      <c r="AY647" s="283" t="s">
        <v>11846</v>
      </c>
      <c r="AZ647" s="283" t="s">
        <v>19722</v>
      </c>
      <c r="BA647" s="283" t="s">
        <v>36</v>
      </c>
      <c r="BB647" s="341">
        <v>23152</v>
      </c>
      <c r="BC647" s="283" t="s">
        <v>11846</v>
      </c>
      <c r="BD647" s="283" t="s">
        <v>19387</v>
      </c>
      <c r="BE647" s="322">
        <f t="shared" si="88"/>
        <v>1941</v>
      </c>
      <c r="BF647" s="323">
        <f t="shared" si="89"/>
        <v>64.7</v>
      </c>
    </row>
    <row r="648" spans="1:58" ht="15.75" customHeight="1" x14ac:dyDescent="0.25">
      <c r="A648" s="275" t="s">
        <v>12916</v>
      </c>
      <c r="B648" s="275">
        <v>93</v>
      </c>
      <c r="C648" s="275" t="s">
        <v>2527</v>
      </c>
      <c r="D648" s="297" t="s">
        <v>2530</v>
      </c>
      <c r="E648" s="297" t="s">
        <v>10541</v>
      </c>
      <c r="F648" s="275" t="s">
        <v>15053</v>
      </c>
      <c r="G648" s="297" t="s">
        <v>15558</v>
      </c>
      <c r="H648" s="275" t="s">
        <v>57</v>
      </c>
      <c r="I648" s="324">
        <v>100693.52</v>
      </c>
      <c r="J648" s="324">
        <v>100693.52</v>
      </c>
      <c r="K648" s="289">
        <f t="shared" si="87"/>
        <v>0</v>
      </c>
      <c r="L648" s="289"/>
      <c r="M648" s="275"/>
      <c r="N648" s="297" t="s">
        <v>9686</v>
      </c>
      <c r="O648" s="410">
        <v>1149258</v>
      </c>
      <c r="P648" s="283" t="s">
        <v>19739</v>
      </c>
      <c r="Q648" s="283" t="s">
        <v>19740</v>
      </c>
      <c r="R648" s="283" t="s">
        <v>2622</v>
      </c>
      <c r="S648" s="283" t="s">
        <v>19741</v>
      </c>
      <c r="T648" s="283" t="s">
        <v>19742</v>
      </c>
      <c r="U648" s="283" t="s">
        <v>19743</v>
      </c>
      <c r="V648" s="283" t="s">
        <v>2623</v>
      </c>
      <c r="W648" s="341">
        <v>18442.150000000001</v>
      </c>
      <c r="X648" s="341">
        <v>18442.150000000001</v>
      </c>
      <c r="Y648" s="289">
        <v>0</v>
      </c>
      <c r="Z648" s="289">
        <v>0</v>
      </c>
      <c r="AA648" s="289">
        <v>0</v>
      </c>
      <c r="AB648" s="341">
        <v>18442.150000000001</v>
      </c>
      <c r="AC648" s="283" t="s">
        <v>26</v>
      </c>
      <c r="AD648" s="341">
        <v>18442.150000000001</v>
      </c>
      <c r="AE648" s="341">
        <v>0</v>
      </c>
      <c r="AF648" s="283" t="s">
        <v>27</v>
      </c>
      <c r="AG648" s="341">
        <v>0</v>
      </c>
      <c r="AH648" s="297"/>
      <c r="AI648" s="283" t="s">
        <v>2625</v>
      </c>
      <c r="AJ648" s="283" t="s">
        <v>2626</v>
      </c>
      <c r="AK648" s="283" t="s">
        <v>28</v>
      </c>
      <c r="AL648" s="283" t="s">
        <v>135</v>
      </c>
      <c r="AM648" s="283" t="s">
        <v>136</v>
      </c>
      <c r="AN648" s="283" t="s">
        <v>31</v>
      </c>
      <c r="AO648" s="283" t="s">
        <v>2653</v>
      </c>
      <c r="AP648" s="283" t="s">
        <v>32</v>
      </c>
      <c r="AQ648" s="283" t="s">
        <v>432</v>
      </c>
      <c r="AR648" s="283" t="s">
        <v>259</v>
      </c>
      <c r="AS648" s="283" t="s">
        <v>142</v>
      </c>
      <c r="AT648" s="283" t="s">
        <v>15794</v>
      </c>
      <c r="AU648" s="283" t="s">
        <v>19744</v>
      </c>
      <c r="AV648" s="283" t="s">
        <v>13910</v>
      </c>
      <c r="AW648" s="341">
        <v>0</v>
      </c>
      <c r="AX648" s="283" t="s">
        <v>19745</v>
      </c>
      <c r="AY648" s="283" t="s">
        <v>19746</v>
      </c>
      <c r="AZ648" s="283" t="s">
        <v>10260</v>
      </c>
      <c r="BA648" s="283" t="s">
        <v>36</v>
      </c>
      <c r="BB648" s="341">
        <v>18442.150000000001</v>
      </c>
      <c r="BC648" s="283" t="s">
        <v>19746</v>
      </c>
      <c r="BD648" s="283" t="s">
        <v>19744</v>
      </c>
      <c r="BE648" s="322">
        <f t="shared" ref="BE648:BE674" si="90">BD648-BC648</f>
        <v>4499</v>
      </c>
      <c r="BF648" s="323">
        <f t="shared" ref="BF648:BF674" si="91">BE648/30</f>
        <v>149.96666666666667</v>
      </c>
    </row>
    <row r="649" spans="1:58" ht="15.75" customHeight="1" x14ac:dyDescent="0.25">
      <c r="A649" s="275" t="s">
        <v>12916</v>
      </c>
      <c r="B649" s="275">
        <v>93</v>
      </c>
      <c r="C649" s="275" t="s">
        <v>2527</v>
      </c>
      <c r="D649" s="297" t="s">
        <v>19933</v>
      </c>
      <c r="E649" s="297" t="s">
        <v>19942</v>
      </c>
      <c r="F649" s="275" t="s">
        <v>15053</v>
      </c>
      <c r="G649" s="297" t="s">
        <v>18809</v>
      </c>
      <c r="H649" s="275" t="s">
        <v>2510</v>
      </c>
      <c r="I649" s="324">
        <v>34875.46</v>
      </c>
      <c r="J649" s="324">
        <v>0</v>
      </c>
      <c r="K649" s="289">
        <f t="shared" si="87"/>
        <v>34875.46</v>
      </c>
      <c r="L649" s="289"/>
      <c r="M649" s="275"/>
      <c r="N649" s="297" t="s">
        <v>7842</v>
      </c>
      <c r="O649" s="283">
        <v>2109322</v>
      </c>
      <c r="P649" s="283" t="s">
        <v>19747</v>
      </c>
      <c r="Q649" s="283" t="s">
        <v>19748</v>
      </c>
      <c r="R649" s="283" t="s">
        <v>2622</v>
      </c>
      <c r="S649" s="283" t="s">
        <v>11520</v>
      </c>
      <c r="T649" s="283" t="s">
        <v>11521</v>
      </c>
      <c r="U649" s="283" t="s">
        <v>19749</v>
      </c>
      <c r="V649" s="283" t="s">
        <v>2623</v>
      </c>
      <c r="W649" s="341">
        <v>30000</v>
      </c>
      <c r="X649" s="341">
        <v>30000</v>
      </c>
      <c r="Y649" s="289">
        <v>0</v>
      </c>
      <c r="Z649" s="289">
        <v>0</v>
      </c>
      <c r="AA649" s="289">
        <v>0</v>
      </c>
      <c r="AB649" s="341">
        <v>30000</v>
      </c>
      <c r="AC649" s="283" t="s">
        <v>50</v>
      </c>
      <c r="AD649" s="341">
        <v>15000</v>
      </c>
      <c r="AE649" s="341">
        <v>0</v>
      </c>
      <c r="AF649" s="283" t="s">
        <v>27</v>
      </c>
      <c r="AG649" s="341">
        <v>0</v>
      </c>
      <c r="AH649" s="283" t="s">
        <v>2629</v>
      </c>
      <c r="AI649" s="283" t="s">
        <v>2630</v>
      </c>
      <c r="AJ649" s="297"/>
      <c r="AK649" s="283" t="s">
        <v>28</v>
      </c>
      <c r="AL649" s="283" t="s">
        <v>44</v>
      </c>
      <c r="AM649" s="283" t="s">
        <v>13405</v>
      </c>
      <c r="AN649" s="283" t="s">
        <v>2662</v>
      </c>
      <c r="AO649" s="283" t="s">
        <v>2652</v>
      </c>
      <c r="AP649" s="283" t="s">
        <v>32</v>
      </c>
      <c r="AQ649" s="283" t="s">
        <v>150</v>
      </c>
      <c r="AR649" s="283" t="s">
        <v>34</v>
      </c>
      <c r="AS649" s="283" t="s">
        <v>17262</v>
      </c>
      <c r="AT649" s="283" t="s">
        <v>15794</v>
      </c>
      <c r="AU649" s="283" t="s">
        <v>19750</v>
      </c>
      <c r="AV649" s="283" t="s">
        <v>13535</v>
      </c>
      <c r="AW649" s="341">
        <v>0</v>
      </c>
      <c r="AX649" s="283" t="s">
        <v>19751</v>
      </c>
      <c r="AY649" s="283" t="s">
        <v>19752</v>
      </c>
      <c r="AZ649" s="283" t="s">
        <v>19753</v>
      </c>
      <c r="BA649" s="283" t="s">
        <v>36</v>
      </c>
      <c r="BB649" s="341">
        <v>30000</v>
      </c>
      <c r="BC649" s="283" t="s">
        <v>19752</v>
      </c>
      <c r="BD649" s="283" t="s">
        <v>19750</v>
      </c>
      <c r="BE649" s="322">
        <f t="shared" si="90"/>
        <v>124</v>
      </c>
      <c r="BF649" s="323">
        <f t="shared" si="91"/>
        <v>4.1333333333333337</v>
      </c>
    </row>
    <row r="650" spans="1:58" ht="15.75" customHeight="1" x14ac:dyDescent="0.25">
      <c r="A650" s="275" t="s">
        <v>12916</v>
      </c>
      <c r="B650" s="275">
        <v>14</v>
      </c>
      <c r="C650" s="275" t="s">
        <v>2528</v>
      </c>
      <c r="D650" s="297" t="s">
        <v>2555</v>
      </c>
      <c r="E650" s="297" t="s">
        <v>15566</v>
      </c>
      <c r="F650" s="297" t="s">
        <v>15064</v>
      </c>
      <c r="G650" s="297" t="s">
        <v>13987</v>
      </c>
      <c r="H650" s="275" t="s">
        <v>57</v>
      </c>
      <c r="I650" s="324">
        <v>5629.18</v>
      </c>
      <c r="J650" s="324">
        <f>I650</f>
        <v>5629.18</v>
      </c>
      <c r="K650" s="289">
        <f t="shared" si="87"/>
        <v>0</v>
      </c>
      <c r="L650" s="289"/>
      <c r="M650" s="275"/>
      <c r="N650" s="297" t="s">
        <v>7842</v>
      </c>
      <c r="O650" s="283">
        <v>2080524</v>
      </c>
      <c r="P650" s="283" t="s">
        <v>19754</v>
      </c>
      <c r="Q650" s="283" t="s">
        <v>19755</v>
      </c>
      <c r="R650" s="283" t="s">
        <v>2646</v>
      </c>
      <c r="S650" s="283" t="s">
        <v>19756</v>
      </c>
      <c r="T650" s="283" t="s">
        <v>19757</v>
      </c>
      <c r="U650" s="283" t="s">
        <v>19758</v>
      </c>
      <c r="V650" s="283" t="s">
        <v>2623</v>
      </c>
      <c r="W650" s="341">
        <v>3204.9</v>
      </c>
      <c r="X650" s="341">
        <v>4311</v>
      </c>
      <c r="Y650" s="289">
        <v>0</v>
      </c>
      <c r="Z650" s="289">
        <v>0</v>
      </c>
      <c r="AA650" s="289">
        <v>0</v>
      </c>
      <c r="AB650" s="341">
        <v>3204.9</v>
      </c>
      <c r="AC650" s="283" t="s">
        <v>26</v>
      </c>
      <c r="AD650" s="341">
        <v>3204.9</v>
      </c>
      <c r="AE650" s="341">
        <v>0</v>
      </c>
      <c r="AF650" s="283" t="s">
        <v>27</v>
      </c>
      <c r="AG650" s="341">
        <v>0</v>
      </c>
      <c r="AH650" s="283" t="s">
        <v>2629</v>
      </c>
      <c r="AI650" s="283" t="s">
        <v>2630</v>
      </c>
      <c r="AJ650" s="297"/>
      <c r="AK650" s="283" t="s">
        <v>28</v>
      </c>
      <c r="AL650" s="283" t="s">
        <v>37</v>
      </c>
      <c r="AM650" s="283" t="s">
        <v>13405</v>
      </c>
      <c r="AN650" s="283" t="s">
        <v>31</v>
      </c>
      <c r="AO650" s="283" t="s">
        <v>2632</v>
      </c>
      <c r="AP650" s="283" t="s">
        <v>131</v>
      </c>
      <c r="AQ650" s="283" t="s">
        <v>423</v>
      </c>
      <c r="AR650" s="283" t="s">
        <v>123</v>
      </c>
      <c r="AS650" s="283" t="s">
        <v>185</v>
      </c>
      <c r="AT650" s="283" t="s">
        <v>15794</v>
      </c>
      <c r="AU650" s="283" t="s">
        <v>19750</v>
      </c>
      <c r="AV650" s="283" t="s">
        <v>13913</v>
      </c>
      <c r="AW650" s="341">
        <v>0</v>
      </c>
      <c r="AX650" s="283" t="s">
        <v>19759</v>
      </c>
      <c r="AY650" s="283" t="s">
        <v>19760</v>
      </c>
      <c r="AZ650" s="283" t="s">
        <v>19761</v>
      </c>
      <c r="BA650" s="283" t="s">
        <v>36</v>
      </c>
      <c r="BB650" s="341">
        <v>3204.9</v>
      </c>
      <c r="BC650" s="283" t="s">
        <v>19760</v>
      </c>
      <c r="BD650" s="283" t="s">
        <v>19750</v>
      </c>
      <c r="BE650" s="322">
        <f t="shared" si="90"/>
        <v>141</v>
      </c>
      <c r="BF650" s="323">
        <f t="shared" si="91"/>
        <v>4.7</v>
      </c>
    </row>
    <row r="651" spans="1:58" ht="15.75" customHeight="1" x14ac:dyDescent="0.25">
      <c r="A651" s="275" t="s">
        <v>12916</v>
      </c>
      <c r="B651" s="275">
        <v>14</v>
      </c>
      <c r="C651" s="275" t="s">
        <v>2528</v>
      </c>
      <c r="D651" s="297" t="s">
        <v>19934</v>
      </c>
      <c r="E651" s="297" t="s">
        <v>15566</v>
      </c>
      <c r="F651" s="297" t="s">
        <v>15053</v>
      </c>
      <c r="G651" s="297" t="s">
        <v>8975</v>
      </c>
      <c r="H651" s="275" t="s">
        <v>57</v>
      </c>
      <c r="I651" s="324">
        <v>8477.75</v>
      </c>
      <c r="J651" s="324">
        <f>I651</f>
        <v>8477.75</v>
      </c>
      <c r="K651" s="289">
        <f t="shared" si="87"/>
        <v>0</v>
      </c>
      <c r="L651" s="289"/>
      <c r="M651" s="275"/>
      <c r="N651" s="297" t="s">
        <v>7842</v>
      </c>
      <c r="O651" s="283">
        <v>1800835</v>
      </c>
      <c r="P651" s="283" t="s">
        <v>19762</v>
      </c>
      <c r="Q651" s="283" t="s">
        <v>19763</v>
      </c>
      <c r="R651" s="283" t="s">
        <v>2646</v>
      </c>
      <c r="S651" s="283" t="s">
        <v>19764</v>
      </c>
      <c r="T651" s="283" t="s">
        <v>19765</v>
      </c>
      <c r="U651" s="283" t="s">
        <v>18737</v>
      </c>
      <c r="V651" s="283" t="s">
        <v>2623</v>
      </c>
      <c r="W651" s="341">
        <v>17069.11</v>
      </c>
      <c r="X651" s="341">
        <v>18000</v>
      </c>
      <c r="Y651" s="289">
        <v>0</v>
      </c>
      <c r="Z651" s="289">
        <v>0</v>
      </c>
      <c r="AA651" s="289">
        <v>0</v>
      </c>
      <c r="AB651" s="341">
        <v>17069.11</v>
      </c>
      <c r="AC651" s="283" t="s">
        <v>26</v>
      </c>
      <c r="AD651" s="341">
        <v>17069.11</v>
      </c>
      <c r="AE651" s="341">
        <v>0</v>
      </c>
      <c r="AF651" s="283" t="s">
        <v>27</v>
      </c>
      <c r="AG651" s="341">
        <v>0</v>
      </c>
      <c r="AH651" s="283" t="s">
        <v>2629</v>
      </c>
      <c r="AI651" s="283" t="s">
        <v>2630</v>
      </c>
      <c r="AJ651" s="297"/>
      <c r="AK651" s="283" t="s">
        <v>28</v>
      </c>
      <c r="AL651" s="283" t="s">
        <v>37</v>
      </c>
      <c r="AM651" s="283" t="s">
        <v>38</v>
      </c>
      <c r="AN651" s="283" t="s">
        <v>31</v>
      </c>
      <c r="AO651" s="283" t="s">
        <v>2632</v>
      </c>
      <c r="AP651" s="283" t="s">
        <v>139</v>
      </c>
      <c r="AQ651" s="283" t="s">
        <v>1076</v>
      </c>
      <c r="AR651" s="283" t="s">
        <v>34</v>
      </c>
      <c r="AS651" s="283" t="s">
        <v>17262</v>
      </c>
      <c r="AT651" s="283" t="s">
        <v>15794</v>
      </c>
      <c r="AU651" s="283" t="s">
        <v>19750</v>
      </c>
      <c r="AV651" s="283" t="s">
        <v>13913</v>
      </c>
      <c r="AW651" s="341">
        <v>0</v>
      </c>
      <c r="AX651" s="283" t="s">
        <v>19766</v>
      </c>
      <c r="AY651" s="283" t="s">
        <v>19767</v>
      </c>
      <c r="AZ651" s="283" t="s">
        <v>19768</v>
      </c>
      <c r="BA651" s="283" t="s">
        <v>36</v>
      </c>
      <c r="BB651" s="341">
        <v>17069.11</v>
      </c>
      <c r="BC651" s="283" t="s">
        <v>19767</v>
      </c>
      <c r="BD651" s="283" t="s">
        <v>19750</v>
      </c>
      <c r="BE651" s="322">
        <f t="shared" si="90"/>
        <v>553</v>
      </c>
      <c r="BF651" s="323">
        <f t="shared" si="91"/>
        <v>18.433333333333334</v>
      </c>
    </row>
    <row r="652" spans="1:58" ht="15.75" customHeight="1" x14ac:dyDescent="0.25">
      <c r="A652" s="275" t="s">
        <v>12916</v>
      </c>
      <c r="B652" s="275">
        <v>14</v>
      </c>
      <c r="C652" s="275" t="s">
        <v>2528</v>
      </c>
      <c r="D652" s="297" t="s">
        <v>19934</v>
      </c>
      <c r="E652" s="297" t="s">
        <v>15553</v>
      </c>
      <c r="F652" s="297" t="s">
        <v>15064</v>
      </c>
      <c r="G652" s="297" t="s">
        <v>13987</v>
      </c>
      <c r="H652" s="275" t="s">
        <v>19732</v>
      </c>
      <c r="I652" s="324">
        <v>7297.98</v>
      </c>
      <c r="J652" s="324">
        <v>6300</v>
      </c>
      <c r="K652" s="289">
        <f t="shared" ref="K652:K655" si="92">I652-J652</f>
        <v>997.97999999999956</v>
      </c>
      <c r="L652" s="289"/>
      <c r="M652" s="275"/>
      <c r="N652" s="297" t="s">
        <v>7842</v>
      </c>
      <c r="O652" s="283">
        <v>1827745</v>
      </c>
      <c r="P652" s="283" t="s">
        <v>19769</v>
      </c>
      <c r="Q652" s="283" t="s">
        <v>10432</v>
      </c>
      <c r="R652" s="283" t="s">
        <v>2646</v>
      </c>
      <c r="S652" s="283" t="s">
        <v>10433</v>
      </c>
      <c r="T652" s="283" t="s">
        <v>10434</v>
      </c>
      <c r="U652" s="283" t="s">
        <v>10435</v>
      </c>
      <c r="V652" s="283" t="s">
        <v>2623</v>
      </c>
      <c r="W652" s="341">
        <v>21504</v>
      </c>
      <c r="X652" s="341">
        <v>21504</v>
      </c>
      <c r="Y652" s="289">
        <v>0</v>
      </c>
      <c r="Z652" s="289">
        <v>0</v>
      </c>
      <c r="AA652" s="289">
        <v>0</v>
      </c>
      <c r="AB652" s="341">
        <v>4891.5</v>
      </c>
      <c r="AC652" s="283" t="s">
        <v>26</v>
      </c>
      <c r="AD652" s="341">
        <v>4891.5</v>
      </c>
      <c r="AE652" s="341">
        <v>0</v>
      </c>
      <c r="AF652" s="283" t="s">
        <v>27</v>
      </c>
      <c r="AG652" s="341">
        <v>0</v>
      </c>
      <c r="AH652" s="283" t="s">
        <v>2629</v>
      </c>
      <c r="AI652" s="283" t="s">
        <v>2630</v>
      </c>
      <c r="AJ652" s="297"/>
      <c r="AK652" s="283" t="s">
        <v>28</v>
      </c>
      <c r="AL652" s="283" t="s">
        <v>37</v>
      </c>
      <c r="AM652" s="283" t="s">
        <v>12630</v>
      </c>
      <c r="AN652" s="283" t="s">
        <v>45</v>
      </c>
      <c r="AO652" s="283" t="s">
        <v>2644</v>
      </c>
      <c r="AP652" s="283" t="s">
        <v>32</v>
      </c>
      <c r="AQ652" s="283" t="s">
        <v>58</v>
      </c>
      <c r="AR652" s="283" t="s">
        <v>34</v>
      </c>
      <c r="AS652" s="283" t="s">
        <v>17262</v>
      </c>
      <c r="AT652" s="283" t="s">
        <v>15794</v>
      </c>
      <c r="AU652" s="283" t="s">
        <v>19750</v>
      </c>
      <c r="AV652" s="283" t="s">
        <v>2660</v>
      </c>
      <c r="AW652" s="341">
        <v>0</v>
      </c>
      <c r="AX652" s="283" t="s">
        <v>19770</v>
      </c>
      <c r="AY652" s="283" t="s">
        <v>19771</v>
      </c>
      <c r="AZ652" s="283" t="s">
        <v>19772</v>
      </c>
      <c r="BA652" s="283" t="s">
        <v>36</v>
      </c>
      <c r="BB652" s="341">
        <v>21504</v>
      </c>
      <c r="BC652" s="283" t="s">
        <v>19771</v>
      </c>
      <c r="BD652" s="283" t="s">
        <v>19750</v>
      </c>
      <c r="BE652" s="322">
        <f t="shared" si="90"/>
        <v>519</v>
      </c>
      <c r="BF652" s="323">
        <f t="shared" si="91"/>
        <v>17.3</v>
      </c>
    </row>
    <row r="653" spans="1:58" ht="15.75" customHeight="1" x14ac:dyDescent="0.25">
      <c r="A653" s="275" t="s">
        <v>12916</v>
      </c>
      <c r="B653" s="275">
        <v>93</v>
      </c>
      <c r="C653" s="275" t="s">
        <v>2527</v>
      </c>
      <c r="D653" s="297" t="s">
        <v>2530</v>
      </c>
      <c r="E653" s="297" t="s">
        <v>10541</v>
      </c>
      <c r="F653" s="297" t="s">
        <v>15053</v>
      </c>
      <c r="G653" s="297" t="s">
        <v>15558</v>
      </c>
      <c r="H653" s="275" t="s">
        <v>19732</v>
      </c>
      <c r="I653" s="324">
        <v>48454.54</v>
      </c>
      <c r="J653" s="324">
        <v>43000</v>
      </c>
      <c r="K653" s="289">
        <f t="shared" si="92"/>
        <v>5454.5400000000009</v>
      </c>
      <c r="L653" s="289"/>
      <c r="M653" s="275"/>
      <c r="N653" s="297" t="s">
        <v>7842</v>
      </c>
      <c r="O653" s="283">
        <v>1912149</v>
      </c>
      <c r="P653" s="283" t="s">
        <v>19773</v>
      </c>
      <c r="Q653" s="283" t="s">
        <v>19774</v>
      </c>
      <c r="R653" s="283" t="s">
        <v>2622</v>
      </c>
      <c r="S653" s="283" t="s">
        <v>19775</v>
      </c>
      <c r="T653" s="283" t="s">
        <v>19776</v>
      </c>
      <c r="U653" s="283" t="s">
        <v>19777</v>
      </c>
      <c r="V653" s="283" t="s">
        <v>2623</v>
      </c>
      <c r="W653" s="341">
        <v>35002</v>
      </c>
      <c r="X653" s="341">
        <v>35002</v>
      </c>
      <c r="Y653" s="289">
        <v>0</v>
      </c>
      <c r="Z653" s="289">
        <v>0</v>
      </c>
      <c r="AA653" s="289">
        <v>0</v>
      </c>
      <c r="AB653" s="341">
        <v>35002</v>
      </c>
      <c r="AC653" s="283" t="s">
        <v>50</v>
      </c>
      <c r="AD653" s="341">
        <v>17501</v>
      </c>
      <c r="AE653" s="341">
        <v>0</v>
      </c>
      <c r="AF653" s="283" t="s">
        <v>27</v>
      </c>
      <c r="AG653" s="341">
        <v>0</v>
      </c>
      <c r="AH653" s="283" t="s">
        <v>2629</v>
      </c>
      <c r="AI653" s="283" t="s">
        <v>2630</v>
      </c>
      <c r="AJ653" s="297"/>
      <c r="AK653" s="283" t="s">
        <v>28</v>
      </c>
      <c r="AL653" s="283" t="s">
        <v>44</v>
      </c>
      <c r="AM653" s="283" t="s">
        <v>13405</v>
      </c>
      <c r="AN653" s="283" t="s">
        <v>31</v>
      </c>
      <c r="AO653" s="283" t="s">
        <v>2652</v>
      </c>
      <c r="AP653" s="283" t="s">
        <v>32</v>
      </c>
      <c r="AQ653" s="283" t="s">
        <v>145</v>
      </c>
      <c r="AR653" s="283" t="s">
        <v>34</v>
      </c>
      <c r="AS653" s="283" t="s">
        <v>17262</v>
      </c>
      <c r="AT653" s="283" t="s">
        <v>15794</v>
      </c>
      <c r="AU653" s="283" t="s">
        <v>19750</v>
      </c>
      <c r="AV653" s="283" t="s">
        <v>2660</v>
      </c>
      <c r="AW653" s="341">
        <v>0</v>
      </c>
      <c r="AX653" s="283" t="s">
        <v>19778</v>
      </c>
      <c r="AY653" s="283" t="s">
        <v>19779</v>
      </c>
      <c r="AZ653" s="283" t="s">
        <v>19780</v>
      </c>
      <c r="BA653" s="283" t="s">
        <v>36</v>
      </c>
      <c r="BB653" s="341">
        <v>35002</v>
      </c>
      <c r="BC653" s="283" t="s">
        <v>19779</v>
      </c>
      <c r="BD653" s="283" t="s">
        <v>19750</v>
      </c>
      <c r="BE653" s="322">
        <f t="shared" si="90"/>
        <v>416</v>
      </c>
      <c r="BF653" s="323">
        <f t="shared" si="91"/>
        <v>13.866666666666667</v>
      </c>
    </row>
    <row r="654" spans="1:58" ht="15.75" customHeight="1" x14ac:dyDescent="0.25">
      <c r="A654" s="275" t="s">
        <v>12916</v>
      </c>
      <c r="B654" s="275">
        <v>82</v>
      </c>
      <c r="C654" s="275" t="s">
        <v>2527</v>
      </c>
      <c r="D654" s="297" t="s">
        <v>19935</v>
      </c>
      <c r="E654" s="297" t="s">
        <v>8717</v>
      </c>
      <c r="F654" s="297" t="s">
        <v>15053</v>
      </c>
      <c r="G654" s="297" t="s">
        <v>8975</v>
      </c>
      <c r="H654" s="275" t="s">
        <v>19732</v>
      </c>
      <c r="I654" s="324">
        <v>30071.21</v>
      </c>
      <c r="J654" s="324">
        <v>27500</v>
      </c>
      <c r="K654" s="289">
        <f t="shared" si="92"/>
        <v>2571.2099999999991</v>
      </c>
      <c r="L654" s="289"/>
      <c r="M654" s="275"/>
      <c r="N654" s="297" t="s">
        <v>7842</v>
      </c>
      <c r="O654" s="283">
        <v>1939421</v>
      </c>
      <c r="P654" s="283" t="s">
        <v>19781</v>
      </c>
      <c r="Q654" s="283" t="s">
        <v>19782</v>
      </c>
      <c r="R654" s="283" t="s">
        <v>2622</v>
      </c>
      <c r="S654" s="283" t="s">
        <v>19783</v>
      </c>
      <c r="T654" s="283" t="s">
        <v>19784</v>
      </c>
      <c r="U654" s="283" t="s">
        <v>16327</v>
      </c>
      <c r="V654" s="283" t="s">
        <v>2623</v>
      </c>
      <c r="W654" s="341">
        <v>248598</v>
      </c>
      <c r="X654" s="341">
        <v>248598</v>
      </c>
      <c r="Y654" s="289">
        <v>0</v>
      </c>
      <c r="Z654" s="289">
        <v>0</v>
      </c>
      <c r="AA654" s="289">
        <v>0</v>
      </c>
      <c r="AB654" s="341">
        <v>24859.8</v>
      </c>
      <c r="AC654" s="283" t="s">
        <v>26</v>
      </c>
      <c r="AD654" s="341">
        <v>24859.8</v>
      </c>
      <c r="AE654" s="341">
        <v>0</v>
      </c>
      <c r="AF654" s="283" t="s">
        <v>27</v>
      </c>
      <c r="AG654" s="341">
        <v>0</v>
      </c>
      <c r="AH654" s="283" t="s">
        <v>2629</v>
      </c>
      <c r="AI654" s="283" t="s">
        <v>2630</v>
      </c>
      <c r="AJ654" s="297"/>
      <c r="AK654" s="283" t="s">
        <v>28</v>
      </c>
      <c r="AL654" s="283" t="s">
        <v>44</v>
      </c>
      <c r="AM654" s="283" t="s">
        <v>13405</v>
      </c>
      <c r="AN654" s="283" t="s">
        <v>31</v>
      </c>
      <c r="AO654" s="283" t="s">
        <v>2634</v>
      </c>
      <c r="AP654" s="283" t="s">
        <v>32</v>
      </c>
      <c r="AQ654" s="283" t="s">
        <v>458</v>
      </c>
      <c r="AR654" s="283" t="s">
        <v>34</v>
      </c>
      <c r="AS654" s="283" t="s">
        <v>17262</v>
      </c>
      <c r="AT654" s="283" t="s">
        <v>15794</v>
      </c>
      <c r="AU654" s="283" t="s">
        <v>19750</v>
      </c>
      <c r="AV654" s="283" t="s">
        <v>2637</v>
      </c>
      <c r="AW654" s="341">
        <v>0</v>
      </c>
      <c r="AX654" s="283" t="s">
        <v>19785</v>
      </c>
      <c r="AY654" s="283" t="s">
        <v>19786</v>
      </c>
      <c r="AZ654" s="283" t="s">
        <v>19787</v>
      </c>
      <c r="BA654" s="283" t="s">
        <v>36</v>
      </c>
      <c r="BB654" s="341">
        <v>248598</v>
      </c>
      <c r="BC654" s="283" t="s">
        <v>19786</v>
      </c>
      <c r="BD654" s="283" t="s">
        <v>19750</v>
      </c>
      <c r="BE654" s="322">
        <f t="shared" si="90"/>
        <v>342</v>
      </c>
      <c r="BF654" s="323">
        <f t="shared" si="91"/>
        <v>11.4</v>
      </c>
    </row>
    <row r="655" spans="1:58" ht="15.75" customHeight="1" x14ac:dyDescent="0.25">
      <c r="A655" s="275" t="s">
        <v>12916</v>
      </c>
      <c r="B655" s="275">
        <v>93</v>
      </c>
      <c r="C655" s="275" t="s">
        <v>2527</v>
      </c>
      <c r="D655" s="297" t="s">
        <v>2530</v>
      </c>
      <c r="E655" s="297" t="s">
        <v>10541</v>
      </c>
      <c r="F655" s="297" t="s">
        <v>15053</v>
      </c>
      <c r="G655" s="297" t="s">
        <v>15558</v>
      </c>
      <c r="H655" s="275" t="s">
        <v>2510</v>
      </c>
      <c r="I655" s="324">
        <v>70561.02</v>
      </c>
      <c r="J655" s="324">
        <v>0</v>
      </c>
      <c r="K655" s="289">
        <f t="shared" si="92"/>
        <v>70561.02</v>
      </c>
      <c r="L655" s="289"/>
      <c r="M655" s="275"/>
      <c r="N655" s="297" t="s">
        <v>9686</v>
      </c>
      <c r="O655" s="283">
        <v>836616</v>
      </c>
      <c r="P655" s="283" t="s">
        <v>19788</v>
      </c>
      <c r="Q655" s="283" t="s">
        <v>19789</v>
      </c>
      <c r="R655" s="283" t="s">
        <v>2622</v>
      </c>
      <c r="S655" s="283" t="s">
        <v>19790</v>
      </c>
      <c r="T655" s="283" t="s">
        <v>19791</v>
      </c>
      <c r="U655" s="283" t="s">
        <v>10249</v>
      </c>
      <c r="V655" s="283" t="s">
        <v>2623</v>
      </c>
      <c r="W655" s="341">
        <v>27907.94</v>
      </c>
      <c r="X655" s="341">
        <v>27907.94</v>
      </c>
      <c r="Y655" s="289">
        <v>0</v>
      </c>
      <c r="Z655" s="289">
        <v>0</v>
      </c>
      <c r="AA655" s="289">
        <v>0</v>
      </c>
      <c r="AB655" s="341">
        <v>27907.94</v>
      </c>
      <c r="AC655" s="283" t="s">
        <v>50</v>
      </c>
      <c r="AD655" s="341">
        <v>13953.97</v>
      </c>
      <c r="AE655" s="341">
        <v>2700</v>
      </c>
      <c r="AF655" s="283" t="s">
        <v>50</v>
      </c>
      <c r="AG655" s="341">
        <v>0</v>
      </c>
      <c r="AH655" s="283" t="s">
        <v>2624</v>
      </c>
      <c r="AI655" s="283" t="s">
        <v>2630</v>
      </c>
      <c r="AJ655" s="297"/>
      <c r="AK655" s="283" t="s">
        <v>28</v>
      </c>
      <c r="AL655" s="283" t="s">
        <v>44</v>
      </c>
      <c r="AM655" s="283" t="s">
        <v>12630</v>
      </c>
      <c r="AN655" s="283" t="s">
        <v>87</v>
      </c>
      <c r="AO655" s="283" t="s">
        <v>32</v>
      </c>
      <c r="AP655" s="283" t="s">
        <v>32</v>
      </c>
      <c r="AQ655" s="283" t="s">
        <v>12271</v>
      </c>
      <c r="AR655" s="283" t="s">
        <v>34</v>
      </c>
      <c r="AS655" s="283" t="s">
        <v>17262</v>
      </c>
      <c r="AT655" s="283" t="s">
        <v>15794</v>
      </c>
      <c r="AU655" s="283" t="s">
        <v>19792</v>
      </c>
      <c r="AV655" s="283" t="s">
        <v>13912</v>
      </c>
      <c r="AW655" s="341">
        <v>0</v>
      </c>
      <c r="AX655" s="283" t="s">
        <v>19793</v>
      </c>
      <c r="AY655" s="283" t="s">
        <v>19794</v>
      </c>
      <c r="AZ655" s="283" t="s">
        <v>19795</v>
      </c>
      <c r="BA655" s="283" t="s">
        <v>36</v>
      </c>
      <c r="BB655" s="341">
        <v>27907.94</v>
      </c>
      <c r="BC655" s="283" t="s">
        <v>19794</v>
      </c>
      <c r="BD655" s="283" t="s">
        <v>19792</v>
      </c>
      <c r="BE655" s="322">
        <f t="shared" si="90"/>
        <v>2380</v>
      </c>
      <c r="BF655" s="323">
        <f t="shared" si="91"/>
        <v>79.333333333333329</v>
      </c>
    </row>
    <row r="656" spans="1:58" ht="15.75" customHeight="1" x14ac:dyDescent="0.25">
      <c r="A656" s="275" t="s">
        <v>12916</v>
      </c>
      <c r="B656" s="275">
        <v>82</v>
      </c>
      <c r="C656" s="275" t="s">
        <v>2527</v>
      </c>
      <c r="D656" s="297" t="s">
        <v>2556</v>
      </c>
      <c r="E656" s="297" t="s">
        <v>8717</v>
      </c>
      <c r="F656" s="297" t="s">
        <v>8718</v>
      </c>
      <c r="G656" s="297" t="s">
        <v>8718</v>
      </c>
      <c r="H656" s="275" t="s">
        <v>2510</v>
      </c>
      <c r="I656" s="324">
        <v>167809.46</v>
      </c>
      <c r="J656" s="324">
        <v>0</v>
      </c>
      <c r="K656" s="289">
        <f t="shared" ref="K656:K657" si="93">I656-J656</f>
        <v>167809.46</v>
      </c>
      <c r="L656" s="289"/>
      <c r="M656" s="275"/>
      <c r="N656" s="297" t="s">
        <v>7842</v>
      </c>
      <c r="O656" s="283">
        <v>1727973</v>
      </c>
      <c r="P656" s="283" t="s">
        <v>19796</v>
      </c>
      <c r="Q656" s="283" t="s">
        <v>19797</v>
      </c>
      <c r="R656" s="283" t="s">
        <v>2622</v>
      </c>
      <c r="S656" s="283" t="s">
        <v>19798</v>
      </c>
      <c r="T656" s="283" t="s">
        <v>19799</v>
      </c>
      <c r="U656" s="283" t="s">
        <v>19800</v>
      </c>
      <c r="V656" s="283" t="s">
        <v>2623</v>
      </c>
      <c r="W656" s="341">
        <v>114545</v>
      </c>
      <c r="X656" s="341">
        <v>114545</v>
      </c>
      <c r="Y656" s="289">
        <v>0</v>
      </c>
      <c r="Z656" s="289">
        <v>0</v>
      </c>
      <c r="AA656" s="289">
        <v>0</v>
      </c>
      <c r="AB656" s="341">
        <v>114545</v>
      </c>
      <c r="AC656" s="283" t="s">
        <v>50</v>
      </c>
      <c r="AD656" s="341">
        <v>57272.5</v>
      </c>
      <c r="AE656" s="341">
        <v>0</v>
      </c>
      <c r="AF656" s="283" t="s">
        <v>27</v>
      </c>
      <c r="AG656" s="341">
        <v>0</v>
      </c>
      <c r="AH656" s="283" t="s">
        <v>2629</v>
      </c>
      <c r="AI656" s="283" t="s">
        <v>2630</v>
      </c>
      <c r="AJ656" s="297"/>
      <c r="AK656" s="283" t="s">
        <v>28</v>
      </c>
      <c r="AL656" s="283" t="s">
        <v>135</v>
      </c>
      <c r="AM656" s="283" t="s">
        <v>12630</v>
      </c>
      <c r="AN656" s="283" t="s">
        <v>31</v>
      </c>
      <c r="AO656" s="283" t="s">
        <v>2645</v>
      </c>
      <c r="AP656" s="283" t="s">
        <v>32</v>
      </c>
      <c r="AQ656" s="283" t="s">
        <v>129</v>
      </c>
      <c r="AR656" s="283" t="s">
        <v>130</v>
      </c>
      <c r="AS656" s="283" t="s">
        <v>17262</v>
      </c>
      <c r="AT656" s="283" t="s">
        <v>15794</v>
      </c>
      <c r="AU656" s="283" t="s">
        <v>19792</v>
      </c>
      <c r="AV656" s="283" t="s">
        <v>13535</v>
      </c>
      <c r="AW656" s="341">
        <v>0</v>
      </c>
      <c r="AX656" s="283" t="s">
        <v>19801</v>
      </c>
      <c r="AY656" s="283" t="s">
        <v>17352</v>
      </c>
      <c r="AZ656" s="283" t="s">
        <v>19802</v>
      </c>
      <c r="BA656" s="283" t="s">
        <v>36</v>
      </c>
      <c r="BB656" s="341">
        <v>114545</v>
      </c>
      <c r="BC656" s="283" t="s">
        <v>17352</v>
      </c>
      <c r="BD656" s="283" t="s">
        <v>19792</v>
      </c>
      <c r="BE656" s="322">
        <f t="shared" si="90"/>
        <v>734</v>
      </c>
      <c r="BF656" s="323">
        <f t="shared" si="91"/>
        <v>24.466666666666665</v>
      </c>
    </row>
    <row r="657" spans="1:58" ht="15.75" customHeight="1" x14ac:dyDescent="0.25">
      <c r="A657" s="275" t="s">
        <v>12916</v>
      </c>
      <c r="B657" s="275">
        <v>14</v>
      </c>
      <c r="C657" s="275" t="s">
        <v>2528</v>
      </c>
      <c r="D657" s="297" t="s">
        <v>19934</v>
      </c>
      <c r="E657" s="297" t="s">
        <v>18812</v>
      </c>
      <c r="F657" s="297" t="s">
        <v>15053</v>
      </c>
      <c r="G657" s="297" t="s">
        <v>16076</v>
      </c>
      <c r="H657" s="275" t="s">
        <v>57</v>
      </c>
      <c r="I657" s="324">
        <v>178157.43</v>
      </c>
      <c r="J657" s="324">
        <f>I657</f>
        <v>178157.43</v>
      </c>
      <c r="K657" s="289">
        <f t="shared" si="93"/>
        <v>0</v>
      </c>
      <c r="L657" s="289"/>
      <c r="M657" s="275"/>
      <c r="N657" s="297" t="s">
        <v>7842</v>
      </c>
      <c r="O657" s="283">
        <v>1520260</v>
      </c>
      <c r="P657" s="283" t="s">
        <v>19803</v>
      </c>
      <c r="Q657" s="283" t="s">
        <v>19804</v>
      </c>
      <c r="R657" s="283" t="s">
        <v>2646</v>
      </c>
      <c r="S657" s="283" t="s">
        <v>19805</v>
      </c>
      <c r="T657" s="283" t="s">
        <v>19806</v>
      </c>
      <c r="U657" s="283" t="s">
        <v>19807</v>
      </c>
      <c r="V657" s="283" t="s">
        <v>2623</v>
      </c>
      <c r="W657" s="341">
        <v>132000</v>
      </c>
      <c r="X657" s="341">
        <v>132000</v>
      </c>
      <c r="Y657" s="289">
        <v>0</v>
      </c>
      <c r="Z657" s="289">
        <v>0</v>
      </c>
      <c r="AA657" s="289">
        <v>0</v>
      </c>
      <c r="AB657" s="341">
        <v>132000</v>
      </c>
      <c r="AC657" s="283" t="s">
        <v>26</v>
      </c>
      <c r="AD657" s="341">
        <v>132000</v>
      </c>
      <c r="AE657" s="341">
        <v>0</v>
      </c>
      <c r="AF657" s="283" t="s">
        <v>26</v>
      </c>
      <c r="AG657" s="341">
        <v>0</v>
      </c>
      <c r="AH657" s="283" t="s">
        <v>2629</v>
      </c>
      <c r="AI657" s="283" t="s">
        <v>2625</v>
      </c>
      <c r="AJ657" s="283" t="s">
        <v>2626</v>
      </c>
      <c r="AK657" s="283" t="s">
        <v>28</v>
      </c>
      <c r="AL657" s="283" t="s">
        <v>37</v>
      </c>
      <c r="AM657" s="283" t="s">
        <v>151</v>
      </c>
      <c r="AN657" s="283" t="s">
        <v>45</v>
      </c>
      <c r="AO657" s="283" t="s">
        <v>2644</v>
      </c>
      <c r="AP657" s="283" t="s">
        <v>32</v>
      </c>
      <c r="AQ657" s="283" t="s">
        <v>152</v>
      </c>
      <c r="AR657" s="283" t="s">
        <v>55</v>
      </c>
      <c r="AS657" s="283" t="s">
        <v>17262</v>
      </c>
      <c r="AT657" s="283" t="s">
        <v>15794</v>
      </c>
      <c r="AU657" s="283" t="s">
        <v>19792</v>
      </c>
      <c r="AV657" s="283" t="s">
        <v>13915</v>
      </c>
      <c r="AW657" s="341">
        <v>0</v>
      </c>
      <c r="AX657" s="283" t="s">
        <v>19808</v>
      </c>
      <c r="AY657" s="283" t="s">
        <v>10112</v>
      </c>
      <c r="AZ657" s="283" t="s">
        <v>19809</v>
      </c>
      <c r="BA657" s="283" t="s">
        <v>36</v>
      </c>
      <c r="BB657" s="341">
        <v>132000</v>
      </c>
      <c r="BC657" s="283" t="s">
        <v>10112</v>
      </c>
      <c r="BD657" s="283" t="s">
        <v>19792</v>
      </c>
      <c r="BE657" s="322">
        <f t="shared" si="90"/>
        <v>1120</v>
      </c>
      <c r="BF657" s="323">
        <f t="shared" si="91"/>
        <v>37.333333333333336</v>
      </c>
    </row>
    <row r="658" spans="1:58" ht="15.75" customHeight="1" x14ac:dyDescent="0.25">
      <c r="A658" s="275" t="s">
        <v>12916</v>
      </c>
      <c r="B658" s="275">
        <v>93</v>
      </c>
      <c r="C658" s="275" t="s">
        <v>2527</v>
      </c>
      <c r="D658" s="297" t="s">
        <v>2534</v>
      </c>
      <c r="E658" s="297" t="s">
        <v>10541</v>
      </c>
      <c r="F658" s="297" t="s">
        <v>15053</v>
      </c>
      <c r="G658" s="297" t="s">
        <v>15558</v>
      </c>
      <c r="H658" s="275" t="s">
        <v>2510</v>
      </c>
      <c r="I658" s="324">
        <v>134266.68</v>
      </c>
      <c r="J658" s="324">
        <v>0</v>
      </c>
      <c r="K658" s="289">
        <f t="shared" ref="K658:K664" si="94">I658-J658</f>
        <v>134266.68</v>
      </c>
      <c r="L658" s="289"/>
      <c r="M658" s="275"/>
      <c r="N658" s="297" t="s">
        <v>7842</v>
      </c>
      <c r="O658" s="283">
        <v>1593308</v>
      </c>
      <c r="P658" s="283" t="s">
        <v>19810</v>
      </c>
      <c r="Q658" s="283" t="s">
        <v>19811</v>
      </c>
      <c r="R658" s="283" t="s">
        <v>2622</v>
      </c>
      <c r="S658" s="283" t="s">
        <v>19812</v>
      </c>
      <c r="T658" s="283" t="s">
        <v>19813</v>
      </c>
      <c r="U658" s="283" t="s">
        <v>19814</v>
      </c>
      <c r="V658" s="283" t="s">
        <v>2623</v>
      </c>
      <c r="W658" s="341">
        <v>60000</v>
      </c>
      <c r="X658" s="341">
        <v>60000</v>
      </c>
      <c r="Y658" s="289">
        <v>0</v>
      </c>
      <c r="Z658" s="289">
        <v>0</v>
      </c>
      <c r="AA658" s="289">
        <v>0</v>
      </c>
      <c r="AB658" s="341">
        <v>60000</v>
      </c>
      <c r="AC658" s="283" t="s">
        <v>50</v>
      </c>
      <c r="AD658" s="341">
        <v>30000</v>
      </c>
      <c r="AE658" s="341">
        <v>0</v>
      </c>
      <c r="AF658" s="283" t="s">
        <v>27</v>
      </c>
      <c r="AG658" s="341">
        <v>0</v>
      </c>
      <c r="AH658" s="283" t="s">
        <v>2629</v>
      </c>
      <c r="AI658" s="283" t="s">
        <v>2630</v>
      </c>
      <c r="AJ658" s="297"/>
      <c r="AK658" s="283" t="s">
        <v>28</v>
      </c>
      <c r="AL658" s="283" t="s">
        <v>135</v>
      </c>
      <c r="AM658" s="283" t="s">
        <v>136</v>
      </c>
      <c r="AN658" s="283" t="s">
        <v>31</v>
      </c>
      <c r="AO658" s="283" t="s">
        <v>2634</v>
      </c>
      <c r="AP658" s="283" t="s">
        <v>32</v>
      </c>
      <c r="AQ658" s="283" t="s">
        <v>150</v>
      </c>
      <c r="AR658" s="283" t="s">
        <v>34</v>
      </c>
      <c r="AS658" s="283" t="s">
        <v>17262</v>
      </c>
      <c r="AT658" s="283" t="s">
        <v>15794</v>
      </c>
      <c r="AU658" s="283" t="s">
        <v>19815</v>
      </c>
      <c r="AV658" s="283" t="s">
        <v>13911</v>
      </c>
      <c r="AW658" s="341">
        <v>0</v>
      </c>
      <c r="AX658" s="283" t="s">
        <v>19816</v>
      </c>
      <c r="AY658" s="283" t="s">
        <v>19817</v>
      </c>
      <c r="AZ658" s="283" t="s">
        <v>19818</v>
      </c>
      <c r="BA658" s="283" t="s">
        <v>36</v>
      </c>
      <c r="BB658" s="341">
        <v>60000</v>
      </c>
      <c r="BC658" s="283" t="s">
        <v>19817</v>
      </c>
      <c r="BD658" s="283" t="s">
        <v>19815</v>
      </c>
      <c r="BE658" s="322">
        <f t="shared" si="90"/>
        <v>937</v>
      </c>
      <c r="BF658" s="323">
        <f t="shared" si="91"/>
        <v>31.233333333333334</v>
      </c>
    </row>
    <row r="659" spans="1:58" ht="15.75" customHeight="1" x14ac:dyDescent="0.25">
      <c r="A659" s="275" t="s">
        <v>12916</v>
      </c>
      <c r="B659" s="275">
        <v>14</v>
      </c>
      <c r="C659" s="275" t="s">
        <v>2528</v>
      </c>
      <c r="D659" s="297" t="s">
        <v>19934</v>
      </c>
      <c r="E659" s="297" t="s">
        <v>19936</v>
      </c>
      <c r="F659" s="297" t="s">
        <v>15064</v>
      </c>
      <c r="G659" s="297" t="s">
        <v>13987</v>
      </c>
      <c r="H659" s="275" t="s">
        <v>2510</v>
      </c>
      <c r="I659" s="324">
        <v>1323.18</v>
      </c>
      <c r="J659" s="324">
        <v>0</v>
      </c>
      <c r="K659" s="289">
        <f t="shared" si="94"/>
        <v>1323.18</v>
      </c>
      <c r="L659" s="289"/>
      <c r="M659" s="275"/>
      <c r="N659" s="297" t="s">
        <v>7842</v>
      </c>
      <c r="O659" s="283">
        <v>2030128</v>
      </c>
      <c r="P659" s="283" t="s">
        <v>19819</v>
      </c>
      <c r="Q659" s="283" t="s">
        <v>19820</v>
      </c>
      <c r="R659" s="283" t="s">
        <v>2646</v>
      </c>
      <c r="S659" s="283" t="s">
        <v>19821</v>
      </c>
      <c r="T659" s="283" t="s">
        <v>19822</v>
      </c>
      <c r="U659" s="283" t="s">
        <v>13211</v>
      </c>
      <c r="V659" s="283" t="s">
        <v>2623</v>
      </c>
      <c r="W659" s="341">
        <v>1167.01</v>
      </c>
      <c r="X659" s="341">
        <v>3166</v>
      </c>
      <c r="Y659" s="289">
        <v>0</v>
      </c>
      <c r="Z659" s="289">
        <v>0</v>
      </c>
      <c r="AA659" s="289">
        <v>0</v>
      </c>
      <c r="AB659" s="341">
        <v>1167.01</v>
      </c>
      <c r="AC659" s="283" t="s">
        <v>50</v>
      </c>
      <c r="AD659" s="341">
        <v>583.51</v>
      </c>
      <c r="AE659" s="341">
        <v>0</v>
      </c>
      <c r="AF659" s="283" t="s">
        <v>27</v>
      </c>
      <c r="AG659" s="341">
        <v>0</v>
      </c>
      <c r="AH659" s="283" t="s">
        <v>2629</v>
      </c>
      <c r="AI659" s="283" t="s">
        <v>2630</v>
      </c>
      <c r="AJ659" s="297"/>
      <c r="AK659" s="283" t="s">
        <v>28</v>
      </c>
      <c r="AL659" s="283" t="s">
        <v>37</v>
      </c>
      <c r="AM659" s="283" t="s">
        <v>151</v>
      </c>
      <c r="AN659" s="283" t="s">
        <v>31</v>
      </c>
      <c r="AO659" s="283" t="s">
        <v>2632</v>
      </c>
      <c r="AP659" s="283" t="s">
        <v>139</v>
      </c>
      <c r="AQ659" s="283" t="s">
        <v>8347</v>
      </c>
      <c r="AR659" s="283" t="s">
        <v>55</v>
      </c>
      <c r="AS659" s="283" t="s">
        <v>17262</v>
      </c>
      <c r="AT659" s="283" t="s">
        <v>15794</v>
      </c>
      <c r="AU659" s="283" t="s">
        <v>19815</v>
      </c>
      <c r="AV659" s="283" t="s">
        <v>13535</v>
      </c>
      <c r="AW659" s="341">
        <v>0</v>
      </c>
      <c r="AX659" s="283" t="s">
        <v>19823</v>
      </c>
      <c r="AY659" s="283" t="s">
        <v>19824</v>
      </c>
      <c r="AZ659" s="283" t="s">
        <v>19825</v>
      </c>
      <c r="BA659" s="283" t="s">
        <v>36</v>
      </c>
      <c r="BB659" s="341">
        <v>1167.01</v>
      </c>
      <c r="BC659" s="283" t="s">
        <v>19824</v>
      </c>
      <c r="BD659" s="283" t="s">
        <v>19815</v>
      </c>
      <c r="BE659" s="322">
        <f t="shared" si="90"/>
        <v>217</v>
      </c>
      <c r="BF659" s="323">
        <f t="shared" si="91"/>
        <v>7.2333333333333334</v>
      </c>
    </row>
    <row r="660" spans="1:58" ht="15.75" customHeight="1" x14ac:dyDescent="0.25">
      <c r="A660" s="275" t="s">
        <v>12916</v>
      </c>
      <c r="B660" s="275">
        <v>82</v>
      </c>
      <c r="C660" s="275" t="s">
        <v>2527</v>
      </c>
      <c r="D660" s="297" t="s">
        <v>19935</v>
      </c>
      <c r="E660" s="297" t="s">
        <v>16074</v>
      </c>
      <c r="F660" s="297" t="s">
        <v>15053</v>
      </c>
      <c r="G660" s="297" t="s">
        <v>8975</v>
      </c>
      <c r="H660" s="275" t="s">
        <v>2510</v>
      </c>
      <c r="I660" s="324">
        <v>4489.42</v>
      </c>
      <c r="J660" s="324">
        <v>0</v>
      </c>
      <c r="K660" s="289">
        <f t="shared" si="94"/>
        <v>4489.42</v>
      </c>
      <c r="L660" s="289"/>
      <c r="M660" s="275"/>
      <c r="N660" s="297" t="s">
        <v>7842</v>
      </c>
      <c r="O660" s="283">
        <v>1752390</v>
      </c>
      <c r="P660" s="283" t="s">
        <v>19826</v>
      </c>
      <c r="Q660" s="283" t="s">
        <v>19827</v>
      </c>
      <c r="R660" s="283" t="s">
        <v>2622</v>
      </c>
      <c r="S660" s="283" t="s">
        <v>19828</v>
      </c>
      <c r="T660" s="283" t="s">
        <v>19829</v>
      </c>
      <c r="U660" s="283" t="s">
        <v>19253</v>
      </c>
      <c r="V660" s="283" t="s">
        <v>2623</v>
      </c>
      <c r="W660" s="341">
        <v>3000</v>
      </c>
      <c r="X660" s="341">
        <v>3000</v>
      </c>
      <c r="Y660" s="289">
        <v>0</v>
      </c>
      <c r="Z660" s="289">
        <v>0</v>
      </c>
      <c r="AA660" s="289">
        <v>0</v>
      </c>
      <c r="AB660" s="341">
        <v>3000</v>
      </c>
      <c r="AC660" s="283" t="s">
        <v>50</v>
      </c>
      <c r="AD660" s="341">
        <v>1500</v>
      </c>
      <c r="AE660" s="341">
        <v>0</v>
      </c>
      <c r="AF660" s="283" t="s">
        <v>27</v>
      </c>
      <c r="AG660" s="341">
        <v>0</v>
      </c>
      <c r="AH660" s="283" t="s">
        <v>2629</v>
      </c>
      <c r="AI660" s="283" t="s">
        <v>2630</v>
      </c>
      <c r="AJ660" s="297"/>
      <c r="AK660" s="283" t="s">
        <v>28</v>
      </c>
      <c r="AL660" s="283" t="s">
        <v>135</v>
      </c>
      <c r="AM660" s="283" t="s">
        <v>12630</v>
      </c>
      <c r="AN660" s="283" t="s">
        <v>31</v>
      </c>
      <c r="AO660" s="283" t="s">
        <v>3238</v>
      </c>
      <c r="AP660" s="283" t="s">
        <v>32</v>
      </c>
      <c r="AQ660" s="283" t="s">
        <v>54</v>
      </c>
      <c r="AR660" s="283" t="s">
        <v>55</v>
      </c>
      <c r="AS660" s="283" t="s">
        <v>17262</v>
      </c>
      <c r="AT660" s="283" t="s">
        <v>15794</v>
      </c>
      <c r="AU660" s="283" t="s">
        <v>19815</v>
      </c>
      <c r="AV660" s="283" t="s">
        <v>13535</v>
      </c>
      <c r="AW660" s="341">
        <v>0</v>
      </c>
      <c r="AX660" s="283" t="s">
        <v>19830</v>
      </c>
      <c r="AY660" s="283" t="s">
        <v>17392</v>
      </c>
      <c r="AZ660" s="283" t="s">
        <v>19831</v>
      </c>
      <c r="BA660" s="283" t="s">
        <v>36</v>
      </c>
      <c r="BB660" s="341">
        <v>3000</v>
      </c>
      <c r="BC660" s="283" t="s">
        <v>17392</v>
      </c>
      <c r="BD660" s="283" t="s">
        <v>19815</v>
      </c>
      <c r="BE660" s="322">
        <f t="shared" si="90"/>
        <v>812</v>
      </c>
      <c r="BF660" s="323">
        <f t="shared" si="91"/>
        <v>27.066666666666666</v>
      </c>
    </row>
    <row r="661" spans="1:58" ht="15.75" customHeight="1" x14ac:dyDescent="0.25">
      <c r="A661" s="275" t="s">
        <v>12916</v>
      </c>
      <c r="B661" s="275">
        <v>82</v>
      </c>
      <c r="C661" s="275" t="s">
        <v>2527</v>
      </c>
      <c r="D661" s="297" t="s">
        <v>19937</v>
      </c>
      <c r="E661" s="297" t="s">
        <v>16074</v>
      </c>
      <c r="F661" s="297" t="s">
        <v>8718</v>
      </c>
      <c r="G661" s="297" t="s">
        <v>8718</v>
      </c>
      <c r="H661" s="275" t="s">
        <v>2510</v>
      </c>
      <c r="I661" s="324">
        <v>4837.34</v>
      </c>
      <c r="J661" s="324">
        <v>0</v>
      </c>
      <c r="K661" s="289">
        <f t="shared" si="94"/>
        <v>4837.34</v>
      </c>
      <c r="L661" s="289"/>
      <c r="M661" s="275"/>
      <c r="N661" s="297" t="s">
        <v>7842</v>
      </c>
      <c r="O661" s="283">
        <v>1766723</v>
      </c>
      <c r="P661" s="283" t="s">
        <v>19832</v>
      </c>
      <c r="Q661" s="283" t="s">
        <v>19833</v>
      </c>
      <c r="R661" s="283" t="s">
        <v>2622</v>
      </c>
      <c r="S661" s="283" t="s">
        <v>19834</v>
      </c>
      <c r="T661" s="283" t="s">
        <v>19835</v>
      </c>
      <c r="U661" s="283" t="s">
        <v>18417</v>
      </c>
      <c r="V661" s="283" t="s">
        <v>2623</v>
      </c>
      <c r="W661" s="341">
        <v>3000</v>
      </c>
      <c r="X661" s="341">
        <v>3000</v>
      </c>
      <c r="Y661" s="289">
        <v>0</v>
      </c>
      <c r="Z661" s="289">
        <v>0</v>
      </c>
      <c r="AA661" s="289">
        <v>0</v>
      </c>
      <c r="AB661" s="341">
        <v>3000</v>
      </c>
      <c r="AC661" s="283" t="s">
        <v>50</v>
      </c>
      <c r="AD661" s="341">
        <v>1500</v>
      </c>
      <c r="AE661" s="341">
        <v>0</v>
      </c>
      <c r="AF661" s="283" t="s">
        <v>27</v>
      </c>
      <c r="AG661" s="341">
        <v>0</v>
      </c>
      <c r="AH661" s="283" t="s">
        <v>2629</v>
      </c>
      <c r="AI661" s="283" t="s">
        <v>2630</v>
      </c>
      <c r="AJ661" s="297"/>
      <c r="AK661" s="283" t="s">
        <v>28</v>
      </c>
      <c r="AL661" s="283" t="s">
        <v>14227</v>
      </c>
      <c r="AM661" s="283" t="s">
        <v>136</v>
      </c>
      <c r="AN661" s="283" t="s">
        <v>31</v>
      </c>
      <c r="AO661" s="283" t="s">
        <v>2634</v>
      </c>
      <c r="AP661" s="283" t="s">
        <v>32</v>
      </c>
      <c r="AQ661" s="283" t="s">
        <v>19836</v>
      </c>
      <c r="AR661" s="283" t="s">
        <v>34</v>
      </c>
      <c r="AS661" s="283" t="s">
        <v>17262</v>
      </c>
      <c r="AT661" s="283" t="s">
        <v>15794</v>
      </c>
      <c r="AU661" s="283" t="s">
        <v>19815</v>
      </c>
      <c r="AV661" s="283" t="s">
        <v>13535</v>
      </c>
      <c r="AW661" s="341">
        <v>0</v>
      </c>
      <c r="AX661" s="283" t="s">
        <v>19837</v>
      </c>
      <c r="AY661" s="283" t="s">
        <v>19838</v>
      </c>
      <c r="AZ661" s="283" t="s">
        <v>19839</v>
      </c>
      <c r="BA661" s="283" t="s">
        <v>36</v>
      </c>
      <c r="BB661" s="341">
        <v>3000</v>
      </c>
      <c r="BC661" s="283" t="s">
        <v>19838</v>
      </c>
      <c r="BD661" s="283" t="s">
        <v>19815</v>
      </c>
      <c r="BE661" s="322">
        <f t="shared" si="90"/>
        <v>632</v>
      </c>
      <c r="BF661" s="323">
        <f t="shared" si="91"/>
        <v>21.066666666666666</v>
      </c>
    </row>
    <row r="662" spans="1:58" ht="15.75" customHeight="1" x14ac:dyDescent="0.25">
      <c r="A662" s="275" t="s">
        <v>12916</v>
      </c>
      <c r="B662" s="275">
        <v>93</v>
      </c>
      <c r="C662" s="275" t="s">
        <v>2527</v>
      </c>
      <c r="D662" s="297" t="s">
        <v>19938</v>
      </c>
      <c r="E662" s="297" t="s">
        <v>15551</v>
      </c>
      <c r="F662" s="297" t="s">
        <v>8718</v>
      </c>
      <c r="G662" s="297" t="s">
        <v>8718</v>
      </c>
      <c r="H662" s="275" t="s">
        <v>2510</v>
      </c>
      <c r="I662" s="324">
        <v>15019.36</v>
      </c>
      <c r="J662" s="324">
        <v>0</v>
      </c>
      <c r="K662" s="289">
        <f t="shared" si="94"/>
        <v>15019.36</v>
      </c>
      <c r="L662" s="289"/>
      <c r="M662" s="275"/>
      <c r="N662" s="297" t="s">
        <v>7842</v>
      </c>
      <c r="O662" s="283">
        <v>1714128</v>
      </c>
      <c r="P662" s="283" t="s">
        <v>19840</v>
      </c>
      <c r="Q662" s="283" t="s">
        <v>19841</v>
      </c>
      <c r="R662" s="283" t="s">
        <v>2622</v>
      </c>
      <c r="S662" s="283" t="s">
        <v>19842</v>
      </c>
      <c r="T662" s="283" t="s">
        <v>19843</v>
      </c>
      <c r="U662" s="283" t="s">
        <v>14415</v>
      </c>
      <c r="V662" s="283" t="s">
        <v>2623</v>
      </c>
      <c r="W662" s="341">
        <v>10000</v>
      </c>
      <c r="X662" s="341">
        <v>10000</v>
      </c>
      <c r="Y662" s="289">
        <v>0</v>
      </c>
      <c r="Z662" s="289">
        <v>0</v>
      </c>
      <c r="AA662" s="289">
        <v>0</v>
      </c>
      <c r="AB662" s="341">
        <v>10000</v>
      </c>
      <c r="AC662" s="283" t="s">
        <v>50</v>
      </c>
      <c r="AD662" s="341">
        <v>5000</v>
      </c>
      <c r="AE662" s="341">
        <v>0</v>
      </c>
      <c r="AF662" s="283" t="s">
        <v>27</v>
      </c>
      <c r="AG662" s="341">
        <v>0</v>
      </c>
      <c r="AH662" s="283" t="s">
        <v>2629</v>
      </c>
      <c r="AI662" s="283" t="s">
        <v>2630</v>
      </c>
      <c r="AJ662" s="297"/>
      <c r="AK662" s="283" t="s">
        <v>28</v>
      </c>
      <c r="AL662" s="283" t="s">
        <v>135</v>
      </c>
      <c r="AM662" s="283" t="s">
        <v>38</v>
      </c>
      <c r="AN662" s="283" t="s">
        <v>45</v>
      </c>
      <c r="AO662" s="283" t="s">
        <v>2634</v>
      </c>
      <c r="AP662" s="283" t="s">
        <v>32</v>
      </c>
      <c r="AQ662" s="283" t="s">
        <v>7221</v>
      </c>
      <c r="AR662" s="283" t="s">
        <v>53</v>
      </c>
      <c r="AS662" s="283" t="s">
        <v>17262</v>
      </c>
      <c r="AT662" s="283" t="s">
        <v>15794</v>
      </c>
      <c r="AU662" s="283" t="s">
        <v>19815</v>
      </c>
      <c r="AV662" s="283" t="s">
        <v>13534</v>
      </c>
      <c r="AW662" s="341">
        <v>0</v>
      </c>
      <c r="AX662" s="283" t="s">
        <v>19844</v>
      </c>
      <c r="AY662" s="283" t="s">
        <v>17156</v>
      </c>
      <c r="AZ662" s="283" t="s">
        <v>19845</v>
      </c>
      <c r="BA662" s="283" t="s">
        <v>36</v>
      </c>
      <c r="BB662" s="341">
        <v>10000</v>
      </c>
      <c r="BC662" s="283" t="s">
        <v>17156</v>
      </c>
      <c r="BD662" s="283" t="s">
        <v>19815</v>
      </c>
      <c r="BE662" s="322">
        <f t="shared" si="90"/>
        <v>730</v>
      </c>
      <c r="BF662" s="323">
        <f t="shared" si="91"/>
        <v>24.333333333333332</v>
      </c>
    </row>
    <row r="663" spans="1:58" ht="15.75" customHeight="1" x14ac:dyDescent="0.25">
      <c r="A663" s="275" t="s">
        <v>12916</v>
      </c>
      <c r="B663" s="275">
        <v>93</v>
      </c>
      <c r="C663" s="275" t="s">
        <v>2527</v>
      </c>
      <c r="D663" s="297" t="s">
        <v>19939</v>
      </c>
      <c r="E663" s="297" t="s">
        <v>9729</v>
      </c>
      <c r="F663" s="297" t="s">
        <v>15053</v>
      </c>
      <c r="G663" s="297" t="s">
        <v>8975</v>
      </c>
      <c r="H663" s="275" t="s">
        <v>57</v>
      </c>
      <c r="I663" s="324">
        <v>8372.48</v>
      </c>
      <c r="J663" s="324">
        <f t="shared" ref="J663:J664" si="95">I663</f>
        <v>8372.48</v>
      </c>
      <c r="K663" s="289">
        <f t="shared" si="94"/>
        <v>0</v>
      </c>
      <c r="L663" s="289"/>
      <c r="M663" s="275"/>
      <c r="N663" s="297" t="s">
        <v>7842</v>
      </c>
      <c r="O663" s="283">
        <v>1751593</v>
      </c>
      <c r="P663" s="283" t="s">
        <v>19846</v>
      </c>
      <c r="Q663" s="283" t="s">
        <v>19847</v>
      </c>
      <c r="R663" s="283" t="s">
        <v>2622</v>
      </c>
      <c r="S663" s="283" t="s">
        <v>19848</v>
      </c>
      <c r="T663" s="283" t="s">
        <v>19849</v>
      </c>
      <c r="U663" s="283" t="s">
        <v>19850</v>
      </c>
      <c r="V663" s="283" t="s">
        <v>2623</v>
      </c>
      <c r="W663" s="341">
        <v>35000</v>
      </c>
      <c r="X663" s="341">
        <v>35000</v>
      </c>
      <c r="Y663" s="289">
        <v>0</v>
      </c>
      <c r="Z663" s="289">
        <v>0</v>
      </c>
      <c r="AA663" s="289">
        <v>0</v>
      </c>
      <c r="AB663" s="341">
        <v>5833.33</v>
      </c>
      <c r="AC663" s="283" t="s">
        <v>26</v>
      </c>
      <c r="AD663" s="341">
        <v>5833.33</v>
      </c>
      <c r="AE663" s="341">
        <v>0</v>
      </c>
      <c r="AF663" s="283" t="s">
        <v>27</v>
      </c>
      <c r="AG663" s="341">
        <v>0</v>
      </c>
      <c r="AH663" s="283" t="s">
        <v>2629</v>
      </c>
      <c r="AI663" s="283" t="s">
        <v>2630</v>
      </c>
      <c r="AJ663" s="297"/>
      <c r="AK663" s="283" t="s">
        <v>28</v>
      </c>
      <c r="AL663" s="283" t="s">
        <v>44</v>
      </c>
      <c r="AM663" s="283" t="s">
        <v>298</v>
      </c>
      <c r="AN663" s="283" t="s">
        <v>31</v>
      </c>
      <c r="AO663" s="283" t="s">
        <v>2644</v>
      </c>
      <c r="AP663" s="283" t="s">
        <v>32</v>
      </c>
      <c r="AQ663" s="283" t="s">
        <v>281</v>
      </c>
      <c r="AR663" s="283" t="s">
        <v>273</v>
      </c>
      <c r="AS663" s="283" t="s">
        <v>10384</v>
      </c>
      <c r="AT663" s="283" t="s">
        <v>15794</v>
      </c>
      <c r="AU663" s="283" t="s">
        <v>19815</v>
      </c>
      <c r="AV663" s="283" t="s">
        <v>13913</v>
      </c>
      <c r="AW663" s="341">
        <v>0</v>
      </c>
      <c r="AX663" s="283" t="s">
        <v>19851</v>
      </c>
      <c r="AY663" s="283" t="s">
        <v>19852</v>
      </c>
      <c r="AZ663" s="283" t="s">
        <v>19853</v>
      </c>
      <c r="BA663" s="283" t="s">
        <v>36</v>
      </c>
      <c r="BB663" s="341">
        <v>35000</v>
      </c>
      <c r="BC663" s="283" t="s">
        <v>19852</v>
      </c>
      <c r="BD663" s="283" t="s">
        <v>19815</v>
      </c>
      <c r="BE663" s="322">
        <f t="shared" si="90"/>
        <v>649</v>
      </c>
      <c r="BF663" s="323">
        <f t="shared" si="91"/>
        <v>21.633333333333333</v>
      </c>
    </row>
    <row r="664" spans="1:58" ht="15.75" customHeight="1" x14ac:dyDescent="0.25">
      <c r="A664" s="275" t="s">
        <v>12916</v>
      </c>
      <c r="B664" s="275">
        <v>82</v>
      </c>
      <c r="C664" s="275" t="s">
        <v>2527</v>
      </c>
      <c r="D664" s="297" t="s">
        <v>2556</v>
      </c>
      <c r="E664" s="297" t="s">
        <v>9729</v>
      </c>
      <c r="F664" s="297" t="s">
        <v>15053</v>
      </c>
      <c r="G664" s="297" t="s">
        <v>8711</v>
      </c>
      <c r="H664" s="275" t="s">
        <v>57</v>
      </c>
      <c r="I664" s="324">
        <v>4360.93</v>
      </c>
      <c r="J664" s="324">
        <f t="shared" si="95"/>
        <v>4360.93</v>
      </c>
      <c r="K664" s="289">
        <f t="shared" si="94"/>
        <v>0</v>
      </c>
      <c r="L664" s="289"/>
      <c r="M664" s="275"/>
      <c r="N664" s="297" t="s">
        <v>7842</v>
      </c>
      <c r="O664" s="283">
        <v>1761257</v>
      </c>
      <c r="P664" s="283" t="s">
        <v>19854</v>
      </c>
      <c r="Q664" s="283" t="s">
        <v>19855</v>
      </c>
      <c r="R664" s="283" t="s">
        <v>2622</v>
      </c>
      <c r="S664" s="283" t="s">
        <v>19856</v>
      </c>
      <c r="T664" s="283" t="s">
        <v>19857</v>
      </c>
      <c r="U664" s="283" t="s">
        <v>10443</v>
      </c>
      <c r="V664" s="283" t="s">
        <v>2623</v>
      </c>
      <c r="W664" s="341">
        <v>232684</v>
      </c>
      <c r="X664" s="341">
        <v>232684</v>
      </c>
      <c r="Y664" s="289">
        <v>0</v>
      </c>
      <c r="Z664" s="289">
        <v>0</v>
      </c>
      <c r="AA664" s="289">
        <v>0</v>
      </c>
      <c r="AB664" s="341">
        <v>3232</v>
      </c>
      <c r="AC664" s="283" t="s">
        <v>26</v>
      </c>
      <c r="AD664" s="341">
        <v>3232</v>
      </c>
      <c r="AE664" s="341">
        <v>0</v>
      </c>
      <c r="AF664" s="283" t="s">
        <v>27</v>
      </c>
      <c r="AG664" s="341">
        <v>0</v>
      </c>
      <c r="AH664" s="283" t="s">
        <v>2629</v>
      </c>
      <c r="AI664" s="283" t="s">
        <v>2630</v>
      </c>
      <c r="AJ664" s="297"/>
      <c r="AK664" s="283" t="s">
        <v>28</v>
      </c>
      <c r="AL664" s="283" t="s">
        <v>135</v>
      </c>
      <c r="AM664" s="283" t="s">
        <v>12630</v>
      </c>
      <c r="AN664" s="283" t="s">
        <v>31</v>
      </c>
      <c r="AO664" s="283" t="s">
        <v>2634</v>
      </c>
      <c r="AP664" s="283" t="s">
        <v>32</v>
      </c>
      <c r="AQ664" s="283" t="s">
        <v>100</v>
      </c>
      <c r="AR664" s="283" t="s">
        <v>101</v>
      </c>
      <c r="AS664" s="283" t="s">
        <v>10384</v>
      </c>
      <c r="AT664" s="283" t="s">
        <v>15794</v>
      </c>
      <c r="AU664" s="283" t="s">
        <v>19815</v>
      </c>
      <c r="AV664" s="283" t="s">
        <v>13913</v>
      </c>
      <c r="AW664" s="341">
        <v>0</v>
      </c>
      <c r="AX664" s="283" t="s">
        <v>19858</v>
      </c>
      <c r="AY664" s="283" t="s">
        <v>19859</v>
      </c>
      <c r="AZ664" s="283" t="s">
        <v>19860</v>
      </c>
      <c r="BA664" s="283" t="s">
        <v>36</v>
      </c>
      <c r="BB664" s="341">
        <v>232684</v>
      </c>
      <c r="BC664" s="283" t="s">
        <v>19859</v>
      </c>
      <c r="BD664" s="283" t="s">
        <v>19815</v>
      </c>
      <c r="BE664" s="322">
        <f t="shared" si="90"/>
        <v>651</v>
      </c>
      <c r="BF664" s="323">
        <f t="shared" si="91"/>
        <v>21.7</v>
      </c>
    </row>
    <row r="665" spans="1:58" ht="15.75" customHeight="1" x14ac:dyDescent="0.25">
      <c r="A665" s="275" t="s">
        <v>12916</v>
      </c>
      <c r="B665" s="275">
        <v>82</v>
      </c>
      <c r="C665" s="275" t="s">
        <v>2527</v>
      </c>
      <c r="D665" s="297" t="s">
        <v>19935</v>
      </c>
      <c r="E665" s="297" t="s">
        <v>19940</v>
      </c>
      <c r="F665" s="297" t="s">
        <v>15053</v>
      </c>
      <c r="G665" s="297" t="s">
        <v>8975</v>
      </c>
      <c r="H665" s="275" t="s">
        <v>19732</v>
      </c>
      <c r="I665" s="324">
        <v>89673.15</v>
      </c>
      <c r="J665" s="324">
        <v>80000</v>
      </c>
      <c r="K665" s="289">
        <f t="shared" ref="K665:K674" si="96">I665-J665</f>
        <v>9673.1499999999942</v>
      </c>
      <c r="L665" s="289"/>
      <c r="M665" s="275"/>
      <c r="N665" s="297" t="s">
        <v>7842</v>
      </c>
      <c r="O665" s="283">
        <v>1643187</v>
      </c>
      <c r="P665" s="283" t="s">
        <v>19861</v>
      </c>
      <c r="Q665" s="283" t="s">
        <v>19862</v>
      </c>
      <c r="R665" s="283" t="s">
        <v>2622</v>
      </c>
      <c r="S665" s="283" t="s">
        <v>19863</v>
      </c>
      <c r="T665" s="283" t="s">
        <v>19864</v>
      </c>
      <c r="U665" s="283" t="s">
        <v>19865</v>
      </c>
      <c r="V665" s="283" t="s">
        <v>2623</v>
      </c>
      <c r="W665" s="341">
        <v>70000</v>
      </c>
      <c r="X665" s="341">
        <v>70000</v>
      </c>
      <c r="Y665" s="289">
        <v>0</v>
      </c>
      <c r="Z665" s="289">
        <v>0</v>
      </c>
      <c r="AA665" s="289">
        <v>0</v>
      </c>
      <c r="AB665" s="341">
        <v>70000</v>
      </c>
      <c r="AC665" s="283" t="s">
        <v>26</v>
      </c>
      <c r="AD665" s="341">
        <v>70000</v>
      </c>
      <c r="AE665" s="341">
        <v>0</v>
      </c>
      <c r="AF665" s="283" t="s">
        <v>27</v>
      </c>
      <c r="AG665" s="341">
        <v>0</v>
      </c>
      <c r="AH665" s="283" t="s">
        <v>2629</v>
      </c>
      <c r="AI665" s="283" t="s">
        <v>2630</v>
      </c>
      <c r="AJ665" s="297"/>
      <c r="AK665" s="283" t="s">
        <v>28</v>
      </c>
      <c r="AL665" s="283" t="s">
        <v>14227</v>
      </c>
      <c r="AM665" s="283" t="s">
        <v>12631</v>
      </c>
      <c r="AN665" s="283" t="s">
        <v>31</v>
      </c>
      <c r="AO665" s="283" t="s">
        <v>2641</v>
      </c>
      <c r="AP665" s="283" t="s">
        <v>32</v>
      </c>
      <c r="AQ665" s="283" t="s">
        <v>6459</v>
      </c>
      <c r="AR665" s="283" t="s">
        <v>34</v>
      </c>
      <c r="AS665" s="283" t="s">
        <v>17262</v>
      </c>
      <c r="AT665" s="283" t="s">
        <v>15794</v>
      </c>
      <c r="AU665" s="283" t="s">
        <v>19815</v>
      </c>
      <c r="AV665" s="283" t="s">
        <v>2637</v>
      </c>
      <c r="AW665" s="341">
        <v>0</v>
      </c>
      <c r="AX665" s="283" t="s">
        <v>19866</v>
      </c>
      <c r="AY665" s="283" t="s">
        <v>19577</v>
      </c>
      <c r="AZ665" s="283" t="s">
        <v>19867</v>
      </c>
      <c r="BA665" s="283" t="s">
        <v>36</v>
      </c>
      <c r="BB665" s="341">
        <v>70000</v>
      </c>
      <c r="BC665" s="283" t="s">
        <v>19577</v>
      </c>
      <c r="BD665" s="283" t="s">
        <v>19815</v>
      </c>
      <c r="BE665" s="322">
        <f t="shared" si="90"/>
        <v>836</v>
      </c>
      <c r="BF665" s="323">
        <f t="shared" si="91"/>
        <v>27.866666666666667</v>
      </c>
    </row>
    <row r="666" spans="1:58" ht="15.75" customHeight="1" x14ac:dyDescent="0.25">
      <c r="A666" s="275" t="s">
        <v>12916</v>
      </c>
      <c r="B666" s="275">
        <v>93</v>
      </c>
      <c r="C666" s="275" t="s">
        <v>2527</v>
      </c>
      <c r="D666" s="297" t="s">
        <v>19933</v>
      </c>
      <c r="E666" s="297" t="s">
        <v>17456</v>
      </c>
      <c r="F666" s="297" t="s">
        <v>15053</v>
      </c>
      <c r="G666" s="297" t="s">
        <v>18221</v>
      </c>
      <c r="H666" s="275" t="s">
        <v>19732</v>
      </c>
      <c r="I666" s="324">
        <v>11884.19</v>
      </c>
      <c r="J666" s="324">
        <v>11000</v>
      </c>
      <c r="K666" s="289">
        <f t="shared" si="96"/>
        <v>884.19000000000051</v>
      </c>
      <c r="L666" s="289"/>
      <c r="M666" s="275"/>
      <c r="N666" s="297" t="s">
        <v>7842</v>
      </c>
      <c r="O666" s="283">
        <v>2049143</v>
      </c>
      <c r="P666" s="283" t="s">
        <v>19868</v>
      </c>
      <c r="Q666" s="283" t="s">
        <v>19869</v>
      </c>
      <c r="R666" s="283" t="s">
        <v>2622</v>
      </c>
      <c r="S666" s="283" t="s">
        <v>19870</v>
      </c>
      <c r="T666" s="283" t="s">
        <v>19871</v>
      </c>
      <c r="U666" s="283" t="s">
        <v>19872</v>
      </c>
      <c r="V666" s="283" t="s">
        <v>2623</v>
      </c>
      <c r="W666" s="341">
        <v>10000</v>
      </c>
      <c r="X666" s="341">
        <v>10000</v>
      </c>
      <c r="Y666" s="289">
        <v>0</v>
      </c>
      <c r="Z666" s="289">
        <v>0</v>
      </c>
      <c r="AA666" s="289">
        <v>0</v>
      </c>
      <c r="AB666" s="341">
        <v>10000</v>
      </c>
      <c r="AC666" s="283" t="s">
        <v>26</v>
      </c>
      <c r="AD666" s="341">
        <v>10000</v>
      </c>
      <c r="AE666" s="341">
        <v>0</v>
      </c>
      <c r="AF666" s="283" t="s">
        <v>27</v>
      </c>
      <c r="AG666" s="341">
        <v>0</v>
      </c>
      <c r="AH666" s="283" t="s">
        <v>2629</v>
      </c>
      <c r="AI666" s="283" t="s">
        <v>2630</v>
      </c>
      <c r="AJ666" s="297"/>
      <c r="AK666" s="283" t="s">
        <v>28</v>
      </c>
      <c r="AL666" s="283" t="s">
        <v>44</v>
      </c>
      <c r="AM666" s="283" t="s">
        <v>38</v>
      </c>
      <c r="AN666" s="283" t="s">
        <v>45</v>
      </c>
      <c r="AO666" s="283" t="s">
        <v>2632</v>
      </c>
      <c r="AP666" s="283" t="s">
        <v>131</v>
      </c>
      <c r="AQ666" s="283" t="s">
        <v>958</v>
      </c>
      <c r="AR666" s="283" t="s">
        <v>34</v>
      </c>
      <c r="AS666" s="283" t="s">
        <v>17262</v>
      </c>
      <c r="AT666" s="283" t="s">
        <v>15794</v>
      </c>
      <c r="AU666" s="283" t="s">
        <v>19815</v>
      </c>
      <c r="AV666" s="283" t="s">
        <v>2660</v>
      </c>
      <c r="AW666" s="341">
        <v>0</v>
      </c>
      <c r="AX666" s="283" t="s">
        <v>19873</v>
      </c>
      <c r="AY666" s="283" t="s">
        <v>19874</v>
      </c>
      <c r="AZ666" s="283" t="s">
        <v>19875</v>
      </c>
      <c r="BA666" s="283" t="s">
        <v>36</v>
      </c>
      <c r="BB666" s="341">
        <v>10000</v>
      </c>
      <c r="BC666" s="283" t="s">
        <v>19874</v>
      </c>
      <c r="BD666" s="283" t="s">
        <v>19815</v>
      </c>
      <c r="BE666" s="322">
        <f t="shared" si="90"/>
        <v>178</v>
      </c>
      <c r="BF666" s="323">
        <f t="shared" si="91"/>
        <v>5.9333333333333336</v>
      </c>
    </row>
    <row r="667" spans="1:58" ht="15.75" customHeight="1" x14ac:dyDescent="0.25">
      <c r="A667" s="275" t="s">
        <v>12916</v>
      </c>
      <c r="B667" s="275">
        <v>93</v>
      </c>
      <c r="C667" s="275" t="s">
        <v>2527</v>
      </c>
      <c r="D667" s="297" t="s">
        <v>19939</v>
      </c>
      <c r="E667" s="297" t="s">
        <v>19941</v>
      </c>
      <c r="F667" s="297" t="s">
        <v>15053</v>
      </c>
      <c r="G667" s="297" t="s">
        <v>8711</v>
      </c>
      <c r="H667" s="275" t="s">
        <v>19732</v>
      </c>
      <c r="I667" s="324">
        <v>236957.68</v>
      </c>
      <c r="J667" s="324">
        <v>210000</v>
      </c>
      <c r="K667" s="289">
        <f t="shared" si="96"/>
        <v>26957.679999999993</v>
      </c>
      <c r="L667" s="289"/>
      <c r="M667" s="275"/>
      <c r="N667" s="297" t="s">
        <v>7842</v>
      </c>
      <c r="O667" s="283">
        <v>1780414</v>
      </c>
      <c r="P667" s="283" t="s">
        <v>19876</v>
      </c>
      <c r="Q667" s="283" t="s">
        <v>19877</v>
      </c>
      <c r="R667" s="283" t="s">
        <v>2622</v>
      </c>
      <c r="S667" s="283" t="s">
        <v>19878</v>
      </c>
      <c r="T667" s="283" t="s">
        <v>19879</v>
      </c>
      <c r="U667" s="283" t="s">
        <v>12174</v>
      </c>
      <c r="V667" s="283" t="s">
        <v>2623</v>
      </c>
      <c r="W667" s="341">
        <v>145126</v>
      </c>
      <c r="X667" s="341">
        <v>145126</v>
      </c>
      <c r="Y667" s="289">
        <v>0</v>
      </c>
      <c r="Z667" s="289">
        <v>0</v>
      </c>
      <c r="AA667" s="289">
        <v>0</v>
      </c>
      <c r="AB667" s="341">
        <v>145126</v>
      </c>
      <c r="AC667" s="283" t="s">
        <v>26</v>
      </c>
      <c r="AD667" s="341">
        <v>145126</v>
      </c>
      <c r="AE667" s="341">
        <v>0</v>
      </c>
      <c r="AF667" s="283" t="s">
        <v>27</v>
      </c>
      <c r="AG667" s="341">
        <v>0</v>
      </c>
      <c r="AH667" s="283" t="s">
        <v>2629</v>
      </c>
      <c r="AI667" s="283" t="s">
        <v>2630</v>
      </c>
      <c r="AJ667" s="297"/>
      <c r="AK667" s="283" t="s">
        <v>28</v>
      </c>
      <c r="AL667" s="283" t="s">
        <v>135</v>
      </c>
      <c r="AM667" s="283" t="s">
        <v>12630</v>
      </c>
      <c r="AN667" s="283" t="s">
        <v>31</v>
      </c>
      <c r="AO667" s="283" t="s">
        <v>2634</v>
      </c>
      <c r="AP667" s="283" t="s">
        <v>32</v>
      </c>
      <c r="AQ667" s="283" t="s">
        <v>77</v>
      </c>
      <c r="AR667" s="283" t="s">
        <v>34</v>
      </c>
      <c r="AS667" s="283" t="s">
        <v>17262</v>
      </c>
      <c r="AT667" s="283" t="s">
        <v>15794</v>
      </c>
      <c r="AU667" s="283" t="s">
        <v>19815</v>
      </c>
      <c r="AV667" s="283" t="s">
        <v>2637</v>
      </c>
      <c r="AW667" s="341">
        <v>0</v>
      </c>
      <c r="AX667" s="283" t="s">
        <v>19880</v>
      </c>
      <c r="AY667" s="283" t="s">
        <v>12935</v>
      </c>
      <c r="AZ667" s="283" t="s">
        <v>19881</v>
      </c>
      <c r="BA667" s="283" t="s">
        <v>36</v>
      </c>
      <c r="BB667" s="341">
        <v>145126</v>
      </c>
      <c r="BC667" s="283" t="s">
        <v>12935</v>
      </c>
      <c r="BD667" s="283" t="s">
        <v>19815</v>
      </c>
      <c r="BE667" s="322">
        <f t="shared" si="90"/>
        <v>623</v>
      </c>
      <c r="BF667" s="323">
        <f t="shared" si="91"/>
        <v>20.766666666666666</v>
      </c>
    </row>
    <row r="668" spans="1:58" ht="15.75" customHeight="1" x14ac:dyDescent="0.25">
      <c r="A668" s="275" t="s">
        <v>12916</v>
      </c>
      <c r="B668" s="275">
        <v>82</v>
      </c>
      <c r="C668" s="275" t="s">
        <v>2527</v>
      </c>
      <c r="D668" s="297" t="s">
        <v>19935</v>
      </c>
      <c r="E668" s="297" t="s">
        <v>8717</v>
      </c>
      <c r="F668" s="297" t="s">
        <v>8718</v>
      </c>
      <c r="G668" s="297" t="s">
        <v>8718</v>
      </c>
      <c r="H668" s="275" t="s">
        <v>19732</v>
      </c>
      <c r="I668" s="324">
        <v>48394.51</v>
      </c>
      <c r="J668" s="324">
        <v>44000</v>
      </c>
      <c r="K668" s="289">
        <f t="shared" si="96"/>
        <v>4394.510000000002</v>
      </c>
      <c r="L668" s="289"/>
      <c r="M668" s="275"/>
      <c r="N668" s="297" t="s">
        <v>7842</v>
      </c>
      <c r="O668" s="283">
        <v>1410436</v>
      </c>
      <c r="P668" s="283" t="s">
        <v>19882</v>
      </c>
      <c r="Q668" s="283" t="s">
        <v>19883</v>
      </c>
      <c r="R668" s="283" t="s">
        <v>2622</v>
      </c>
      <c r="S668" s="283" t="s">
        <v>19884</v>
      </c>
      <c r="T668" s="283" t="s">
        <v>19885</v>
      </c>
      <c r="U668" s="283" t="s">
        <v>16501</v>
      </c>
      <c r="V668" s="283" t="s">
        <v>2623</v>
      </c>
      <c r="W668" s="341">
        <v>35000</v>
      </c>
      <c r="X668" s="341">
        <v>35000</v>
      </c>
      <c r="Y668" s="289">
        <v>0</v>
      </c>
      <c r="Z668" s="289">
        <v>0</v>
      </c>
      <c r="AA668" s="289">
        <v>0</v>
      </c>
      <c r="AB668" s="341">
        <v>24500</v>
      </c>
      <c r="AC668" s="283" t="s">
        <v>26</v>
      </c>
      <c r="AD668" s="341">
        <v>24500</v>
      </c>
      <c r="AE668" s="341">
        <v>0</v>
      </c>
      <c r="AF668" s="283" t="s">
        <v>27</v>
      </c>
      <c r="AG668" s="341">
        <v>0</v>
      </c>
      <c r="AH668" s="283" t="s">
        <v>2624</v>
      </c>
      <c r="AI668" s="283" t="s">
        <v>2625</v>
      </c>
      <c r="AJ668" s="283" t="s">
        <v>2626</v>
      </c>
      <c r="AK668" s="283" t="s">
        <v>28</v>
      </c>
      <c r="AL668" s="283" t="s">
        <v>14227</v>
      </c>
      <c r="AM668" s="283" t="s">
        <v>136</v>
      </c>
      <c r="AN668" s="283" t="s">
        <v>31</v>
      </c>
      <c r="AO668" s="283" t="s">
        <v>2644</v>
      </c>
      <c r="AP668" s="283" t="s">
        <v>32</v>
      </c>
      <c r="AQ668" s="283" t="s">
        <v>3061</v>
      </c>
      <c r="AR668" s="283" t="s">
        <v>123</v>
      </c>
      <c r="AS668" s="283" t="s">
        <v>185</v>
      </c>
      <c r="AT668" s="283" t="s">
        <v>15794</v>
      </c>
      <c r="AU668" s="283" t="s">
        <v>19815</v>
      </c>
      <c r="AV668" s="283" t="s">
        <v>2637</v>
      </c>
      <c r="AW668" s="341">
        <v>0</v>
      </c>
      <c r="AX668" s="283" t="s">
        <v>19886</v>
      </c>
      <c r="AY668" s="283" t="s">
        <v>11289</v>
      </c>
      <c r="AZ668" s="283" t="s">
        <v>19887</v>
      </c>
      <c r="BA668" s="283" t="s">
        <v>36</v>
      </c>
      <c r="BB668" s="341">
        <v>35000</v>
      </c>
      <c r="BC668" s="283" t="s">
        <v>11289</v>
      </c>
      <c r="BD668" s="283" t="s">
        <v>19815</v>
      </c>
      <c r="BE668" s="322">
        <f t="shared" si="90"/>
        <v>1367</v>
      </c>
      <c r="BF668" s="323">
        <f t="shared" si="91"/>
        <v>45.56666666666667</v>
      </c>
    </row>
    <row r="669" spans="1:58" ht="15.75" customHeight="1" x14ac:dyDescent="0.25">
      <c r="A669" s="275" t="s">
        <v>12916</v>
      </c>
      <c r="B669" s="275">
        <v>1</v>
      </c>
      <c r="C669" s="275" t="s">
        <v>2527</v>
      </c>
      <c r="D669" s="297" t="s">
        <v>19943</v>
      </c>
      <c r="E669" s="297" t="s">
        <v>10200</v>
      </c>
      <c r="F669" s="297" t="s">
        <v>15053</v>
      </c>
      <c r="G669" s="297" t="s">
        <v>15060</v>
      </c>
      <c r="H669" s="275" t="s">
        <v>19732</v>
      </c>
      <c r="I669" s="324">
        <v>195231.06</v>
      </c>
      <c r="J669" s="324">
        <v>170000</v>
      </c>
      <c r="K669" s="289">
        <f t="shared" si="96"/>
        <v>25231.059999999998</v>
      </c>
      <c r="L669" s="289"/>
      <c r="M669" s="275"/>
      <c r="N669" s="297" t="s">
        <v>7842</v>
      </c>
      <c r="O669" s="283">
        <v>1487869</v>
      </c>
      <c r="P669" s="283" t="s">
        <v>19888</v>
      </c>
      <c r="Q669" s="283" t="s">
        <v>19889</v>
      </c>
      <c r="R669" s="283" t="s">
        <v>2622</v>
      </c>
      <c r="S669" s="283" t="s">
        <v>19890</v>
      </c>
      <c r="T669" s="283">
        <v>9011089</v>
      </c>
      <c r="U669" s="283" t="s">
        <v>19891</v>
      </c>
      <c r="V669" s="283" t="s">
        <v>2623</v>
      </c>
      <c r="W669" s="341">
        <v>86005.6</v>
      </c>
      <c r="X669" s="341">
        <v>86005.6</v>
      </c>
      <c r="Y669" s="289">
        <v>0</v>
      </c>
      <c r="Z669" s="289">
        <v>0</v>
      </c>
      <c r="AA669" s="289">
        <v>0</v>
      </c>
      <c r="AB669" s="341">
        <v>86005.6</v>
      </c>
      <c r="AC669" s="283" t="s">
        <v>26</v>
      </c>
      <c r="AD669" s="341">
        <v>86005.6</v>
      </c>
      <c r="AE669" s="341">
        <v>0</v>
      </c>
      <c r="AF669" s="283" t="s">
        <v>27</v>
      </c>
      <c r="AG669" s="341">
        <v>0</v>
      </c>
      <c r="AH669" s="283" t="s">
        <v>2629</v>
      </c>
      <c r="AI669" s="283" t="s">
        <v>2630</v>
      </c>
      <c r="AJ669" s="297"/>
      <c r="AK669" s="283" t="s">
        <v>28</v>
      </c>
      <c r="AL669" s="283" t="s">
        <v>135</v>
      </c>
      <c r="AM669" s="283" t="s">
        <v>12630</v>
      </c>
      <c r="AN669" s="283" t="s">
        <v>31</v>
      </c>
      <c r="AO669" s="283" t="s">
        <v>2636</v>
      </c>
      <c r="AP669" s="283" t="s">
        <v>32</v>
      </c>
      <c r="AQ669" s="283" t="s">
        <v>316</v>
      </c>
      <c r="AR669" s="283" t="s">
        <v>34</v>
      </c>
      <c r="AS669" s="283" t="s">
        <v>17262</v>
      </c>
      <c r="AT669" s="283" t="s">
        <v>15794</v>
      </c>
      <c r="AU669" s="283" t="s">
        <v>19815</v>
      </c>
      <c r="AV669" s="283" t="s">
        <v>2637</v>
      </c>
      <c r="AW669" s="341">
        <v>0</v>
      </c>
      <c r="AX669" s="283" t="s">
        <v>19892</v>
      </c>
      <c r="AY669" s="283" t="s">
        <v>19893</v>
      </c>
      <c r="AZ669" s="283" t="s">
        <v>19894</v>
      </c>
      <c r="BA669" s="283" t="s">
        <v>600</v>
      </c>
      <c r="BB669" s="341">
        <v>86005.6</v>
      </c>
      <c r="BC669" s="283" t="s">
        <v>19893</v>
      </c>
      <c r="BD669" s="283" t="s">
        <v>19815</v>
      </c>
      <c r="BE669" s="322">
        <f t="shared" si="90"/>
        <v>1171</v>
      </c>
      <c r="BF669" s="323">
        <f t="shared" si="91"/>
        <v>39.033333333333331</v>
      </c>
    </row>
    <row r="670" spans="1:58" ht="15.75" customHeight="1" x14ac:dyDescent="0.25">
      <c r="A670" s="275" t="s">
        <v>12916</v>
      </c>
      <c r="B670" s="275">
        <v>93</v>
      </c>
      <c r="C670" s="275" t="s">
        <v>2527</v>
      </c>
      <c r="D670" s="297" t="s">
        <v>19933</v>
      </c>
      <c r="E670" s="297" t="s">
        <v>12863</v>
      </c>
      <c r="F670" s="297" t="s">
        <v>15053</v>
      </c>
      <c r="G670" s="297" t="s">
        <v>18809</v>
      </c>
      <c r="H670" s="275" t="s">
        <v>19732</v>
      </c>
      <c r="I670" s="324">
        <v>63537.31</v>
      </c>
      <c r="J670" s="324">
        <v>63537.31</v>
      </c>
      <c r="K670" s="289">
        <f t="shared" si="96"/>
        <v>0</v>
      </c>
      <c r="L670" s="289"/>
      <c r="M670" s="275"/>
      <c r="N670" s="297" t="s">
        <v>7842</v>
      </c>
      <c r="O670" s="283">
        <v>2108047</v>
      </c>
      <c r="P670" s="283" t="s">
        <v>19895</v>
      </c>
      <c r="Q670" s="283" t="s">
        <v>19896</v>
      </c>
      <c r="R670" s="283" t="s">
        <v>2622</v>
      </c>
      <c r="S670" s="283" t="s">
        <v>19897</v>
      </c>
      <c r="T670" s="283" t="s">
        <v>19898</v>
      </c>
      <c r="U670" s="283" t="s">
        <v>19899</v>
      </c>
      <c r="V670" s="283" t="s">
        <v>2623</v>
      </c>
      <c r="W670" s="341">
        <v>63537.31</v>
      </c>
      <c r="X670" s="341">
        <v>63537.31</v>
      </c>
      <c r="Y670" s="289">
        <v>0</v>
      </c>
      <c r="Z670" s="289">
        <v>0</v>
      </c>
      <c r="AA670" s="289">
        <v>0</v>
      </c>
      <c r="AB670" s="341">
        <v>63537.31</v>
      </c>
      <c r="AC670" s="283" t="s">
        <v>26</v>
      </c>
      <c r="AD670" s="341">
        <v>63537.31</v>
      </c>
      <c r="AE670" s="341">
        <v>0</v>
      </c>
      <c r="AF670" s="283" t="s">
        <v>27</v>
      </c>
      <c r="AG670" s="341">
        <v>0</v>
      </c>
      <c r="AH670" s="283" t="s">
        <v>2629</v>
      </c>
      <c r="AI670" s="283" t="s">
        <v>2630</v>
      </c>
      <c r="AJ670" s="297"/>
      <c r="AK670" s="283" t="s">
        <v>28</v>
      </c>
      <c r="AL670" s="283" t="s">
        <v>44</v>
      </c>
      <c r="AM670" s="283" t="s">
        <v>13405</v>
      </c>
      <c r="AN670" s="283" t="s">
        <v>31</v>
      </c>
      <c r="AO670" s="283" t="s">
        <v>2634</v>
      </c>
      <c r="AP670" s="283" t="s">
        <v>32</v>
      </c>
      <c r="AQ670" s="283" t="s">
        <v>67</v>
      </c>
      <c r="AR670" s="283" t="s">
        <v>34</v>
      </c>
      <c r="AS670" s="283" t="s">
        <v>17262</v>
      </c>
      <c r="AT670" s="283" t="s">
        <v>15794</v>
      </c>
      <c r="AU670" s="283" t="s">
        <v>19815</v>
      </c>
      <c r="AV670" s="283" t="s">
        <v>2660</v>
      </c>
      <c r="AW670" s="341">
        <v>0</v>
      </c>
      <c r="AX670" s="283" t="s">
        <v>19900</v>
      </c>
      <c r="AY670" s="283" t="s">
        <v>19563</v>
      </c>
      <c r="AZ670" s="283" t="s">
        <v>19901</v>
      </c>
      <c r="BA670" s="283" t="s">
        <v>36</v>
      </c>
      <c r="BB670" s="341">
        <v>63537.31</v>
      </c>
      <c r="BC670" s="283" t="s">
        <v>19563</v>
      </c>
      <c r="BD670" s="283" t="s">
        <v>19815</v>
      </c>
      <c r="BE670" s="322">
        <f t="shared" si="90"/>
        <v>115</v>
      </c>
      <c r="BF670" s="323">
        <f t="shared" si="91"/>
        <v>3.8333333333333335</v>
      </c>
    </row>
    <row r="671" spans="1:58" ht="15.75" customHeight="1" x14ac:dyDescent="0.25">
      <c r="A671" s="275" t="s">
        <v>12916</v>
      </c>
      <c r="B671" s="275">
        <v>93</v>
      </c>
      <c r="C671" s="275" t="s">
        <v>2527</v>
      </c>
      <c r="D671" s="297" t="s">
        <v>2534</v>
      </c>
      <c r="E671" s="297" t="s">
        <v>19941</v>
      </c>
      <c r="F671" s="297" t="s">
        <v>15064</v>
      </c>
      <c r="G671" s="297" t="s">
        <v>13987</v>
      </c>
      <c r="H671" s="275" t="s">
        <v>2510</v>
      </c>
      <c r="I671" s="324">
        <v>2576.86</v>
      </c>
      <c r="J671" s="324">
        <v>0</v>
      </c>
      <c r="K671" s="289">
        <f t="shared" si="96"/>
        <v>2576.86</v>
      </c>
      <c r="L671" s="289"/>
      <c r="M671" s="275"/>
      <c r="N671" s="297" t="s">
        <v>9686</v>
      </c>
      <c r="O671" s="283">
        <v>1126776</v>
      </c>
      <c r="P671" s="283" t="s">
        <v>19902</v>
      </c>
      <c r="Q671" s="283" t="s">
        <v>19903</v>
      </c>
      <c r="R671" s="283" t="s">
        <v>2622</v>
      </c>
      <c r="S671" s="283" t="s">
        <v>19904</v>
      </c>
      <c r="T671" s="283" t="s">
        <v>19905</v>
      </c>
      <c r="U671" s="283" t="s">
        <v>18045</v>
      </c>
      <c r="V671" s="283" t="s">
        <v>2623</v>
      </c>
      <c r="W671" s="341">
        <v>106222</v>
      </c>
      <c r="X671" s="341">
        <v>212444</v>
      </c>
      <c r="Y671" s="289">
        <v>0</v>
      </c>
      <c r="Z671" s="289">
        <v>0</v>
      </c>
      <c r="AA671" s="289">
        <v>0</v>
      </c>
      <c r="AB671" s="341">
        <v>106222</v>
      </c>
      <c r="AC671" s="283" t="s">
        <v>50</v>
      </c>
      <c r="AD671" s="341">
        <v>53111</v>
      </c>
      <c r="AE671" s="341">
        <v>0</v>
      </c>
      <c r="AF671" s="283" t="s">
        <v>27</v>
      </c>
      <c r="AG671" s="341">
        <v>0</v>
      </c>
      <c r="AH671" s="283" t="s">
        <v>2629</v>
      </c>
      <c r="AI671" s="283" t="s">
        <v>2630</v>
      </c>
      <c r="AJ671" s="297"/>
      <c r="AK671" s="283" t="s">
        <v>28</v>
      </c>
      <c r="AL671" s="283" t="s">
        <v>44</v>
      </c>
      <c r="AM671" s="283" t="s">
        <v>80</v>
      </c>
      <c r="AN671" s="283" t="s">
        <v>31</v>
      </c>
      <c r="AO671" s="283" t="s">
        <v>2634</v>
      </c>
      <c r="AP671" s="283" t="s">
        <v>32</v>
      </c>
      <c r="AQ671" s="283" t="s">
        <v>6184</v>
      </c>
      <c r="AR671" s="283" t="s">
        <v>123</v>
      </c>
      <c r="AS671" s="283" t="s">
        <v>185</v>
      </c>
      <c r="AT671" s="283" t="s">
        <v>15794</v>
      </c>
      <c r="AU671" s="283" t="s">
        <v>19906</v>
      </c>
      <c r="AV671" s="283" t="s">
        <v>13534</v>
      </c>
      <c r="AW671" s="341">
        <v>0</v>
      </c>
      <c r="AX671" s="283" t="s">
        <v>19907</v>
      </c>
      <c r="AY671" s="283" t="s">
        <v>19908</v>
      </c>
      <c r="AZ671" s="283" t="s">
        <v>19909</v>
      </c>
      <c r="BA671" s="283" t="s">
        <v>36</v>
      </c>
      <c r="BB671" s="341">
        <v>106222</v>
      </c>
      <c r="BC671" s="283" t="s">
        <v>19908</v>
      </c>
      <c r="BD671" s="283" t="s">
        <v>19906</v>
      </c>
      <c r="BE671" s="322">
        <f t="shared" si="90"/>
        <v>2157</v>
      </c>
      <c r="BF671" s="323">
        <f t="shared" si="91"/>
        <v>71.900000000000006</v>
      </c>
    </row>
    <row r="672" spans="1:58" ht="15.75" customHeight="1" x14ac:dyDescent="0.25">
      <c r="A672" s="275" t="s">
        <v>12916</v>
      </c>
      <c r="B672" s="275">
        <v>93</v>
      </c>
      <c r="C672" s="275" t="s">
        <v>2527</v>
      </c>
      <c r="D672" s="297" t="s">
        <v>2530</v>
      </c>
      <c r="E672" s="297" t="s">
        <v>10541</v>
      </c>
      <c r="F672" s="297" t="s">
        <v>15053</v>
      </c>
      <c r="G672" s="297" t="s">
        <v>15558</v>
      </c>
      <c r="H672" s="275" t="s">
        <v>2510</v>
      </c>
      <c r="I672" s="324">
        <v>84524.22</v>
      </c>
      <c r="J672" s="324">
        <v>0</v>
      </c>
      <c r="K672" s="289">
        <f t="shared" si="96"/>
        <v>84524.22</v>
      </c>
      <c r="L672" s="289"/>
      <c r="M672" s="275"/>
      <c r="N672" s="297" t="s">
        <v>9686</v>
      </c>
      <c r="O672" s="283">
        <v>1057499</v>
      </c>
      <c r="P672" s="283" t="s">
        <v>19910</v>
      </c>
      <c r="Q672" s="283" t="s">
        <v>19911</v>
      </c>
      <c r="R672" s="283" t="s">
        <v>2622</v>
      </c>
      <c r="S672" s="283" t="s">
        <v>19912</v>
      </c>
      <c r="T672" s="283" t="s">
        <v>19913</v>
      </c>
      <c r="U672" s="283" t="s">
        <v>19914</v>
      </c>
      <c r="V672" s="283" t="s">
        <v>2623</v>
      </c>
      <c r="W672" s="341">
        <v>35842.080000000002</v>
      </c>
      <c r="X672" s="341">
        <v>35842.080000000002</v>
      </c>
      <c r="Y672" s="289">
        <v>0</v>
      </c>
      <c r="Z672" s="289">
        <v>0</v>
      </c>
      <c r="AA672" s="289">
        <v>0</v>
      </c>
      <c r="AB672" s="341">
        <v>35842.080000000002</v>
      </c>
      <c r="AC672" s="283" t="s">
        <v>50</v>
      </c>
      <c r="AD672" s="341">
        <v>17921.04</v>
      </c>
      <c r="AE672" s="341">
        <v>0</v>
      </c>
      <c r="AF672" s="283" t="s">
        <v>27</v>
      </c>
      <c r="AG672" s="341">
        <v>0</v>
      </c>
      <c r="AH672" s="283" t="s">
        <v>2629</v>
      </c>
      <c r="AI672" s="283" t="s">
        <v>2630</v>
      </c>
      <c r="AJ672" s="297"/>
      <c r="AK672" s="283" t="s">
        <v>28</v>
      </c>
      <c r="AL672" s="283" t="s">
        <v>512</v>
      </c>
      <c r="AM672" s="283" t="s">
        <v>3164</v>
      </c>
      <c r="AN672" s="283" t="s">
        <v>31</v>
      </c>
      <c r="AO672" s="283" t="s">
        <v>2644</v>
      </c>
      <c r="AP672" s="283" t="s">
        <v>32</v>
      </c>
      <c r="AQ672" s="283" t="s">
        <v>1715</v>
      </c>
      <c r="AR672" s="283" t="s">
        <v>34</v>
      </c>
      <c r="AS672" s="283" t="s">
        <v>17262</v>
      </c>
      <c r="AT672" s="283" t="s">
        <v>15794</v>
      </c>
      <c r="AU672" s="283" t="s">
        <v>19906</v>
      </c>
      <c r="AV672" s="283" t="s">
        <v>14196</v>
      </c>
      <c r="AW672" s="341">
        <v>0</v>
      </c>
      <c r="AX672" s="283" t="s">
        <v>19915</v>
      </c>
      <c r="AY672" s="283" t="s">
        <v>19916</v>
      </c>
      <c r="AZ672" s="283" t="s">
        <v>19917</v>
      </c>
      <c r="BA672" s="283" t="s">
        <v>36</v>
      </c>
      <c r="BB672" s="341">
        <v>35842.080000000002</v>
      </c>
      <c r="BC672" s="283" t="s">
        <v>19916</v>
      </c>
      <c r="BD672" s="283" t="s">
        <v>19906</v>
      </c>
      <c r="BE672" s="322">
        <f t="shared" si="90"/>
        <v>2391</v>
      </c>
      <c r="BF672" s="323">
        <f t="shared" si="91"/>
        <v>79.7</v>
      </c>
    </row>
    <row r="673" spans="1:58" ht="15.75" customHeight="1" x14ac:dyDescent="0.25">
      <c r="A673" s="275" t="s">
        <v>12916</v>
      </c>
      <c r="B673" s="275">
        <v>14</v>
      </c>
      <c r="C673" s="275" t="s">
        <v>2528</v>
      </c>
      <c r="D673" s="297" t="s">
        <v>19934</v>
      </c>
      <c r="E673" s="297" t="s">
        <v>15553</v>
      </c>
      <c r="F673" s="297" t="s">
        <v>15064</v>
      </c>
      <c r="G673" s="297" t="s">
        <v>13987</v>
      </c>
      <c r="H673" s="275" t="s">
        <v>2510</v>
      </c>
      <c r="I673" s="324">
        <v>20594.84</v>
      </c>
      <c r="J673" s="324">
        <v>0</v>
      </c>
      <c r="K673" s="289">
        <f t="shared" si="96"/>
        <v>20594.84</v>
      </c>
      <c r="L673" s="289"/>
      <c r="M673" s="275"/>
      <c r="N673" s="297" t="s">
        <v>7842</v>
      </c>
      <c r="O673" s="283">
        <v>2077121</v>
      </c>
      <c r="P673" s="283" t="s">
        <v>19918</v>
      </c>
      <c r="Q673" s="283" t="s">
        <v>19919</v>
      </c>
      <c r="R673" s="283" t="s">
        <v>2646</v>
      </c>
      <c r="S673" s="283" t="s">
        <v>19920</v>
      </c>
      <c r="T673" s="283" t="s">
        <v>19921</v>
      </c>
      <c r="U673" s="283" t="s">
        <v>19922</v>
      </c>
      <c r="V673" s="283" t="s">
        <v>2623</v>
      </c>
      <c r="W673" s="341">
        <v>18552.2</v>
      </c>
      <c r="X673" s="341">
        <v>20479</v>
      </c>
      <c r="Y673" s="289">
        <v>0</v>
      </c>
      <c r="Z673" s="289">
        <v>0</v>
      </c>
      <c r="AA673" s="289">
        <v>0</v>
      </c>
      <c r="AB673" s="341">
        <v>18552.2</v>
      </c>
      <c r="AC673" s="283" t="s">
        <v>50</v>
      </c>
      <c r="AD673" s="341">
        <v>9276.1</v>
      </c>
      <c r="AE673" s="341">
        <v>0</v>
      </c>
      <c r="AF673" s="283" t="s">
        <v>27</v>
      </c>
      <c r="AG673" s="341">
        <v>0</v>
      </c>
      <c r="AH673" s="283" t="s">
        <v>2629</v>
      </c>
      <c r="AI673" s="283" t="s">
        <v>2630</v>
      </c>
      <c r="AJ673" s="297"/>
      <c r="AK673" s="283" t="s">
        <v>28</v>
      </c>
      <c r="AL673" s="283" t="s">
        <v>37</v>
      </c>
      <c r="AM673" s="283" t="s">
        <v>13405</v>
      </c>
      <c r="AN673" s="283" t="s">
        <v>31</v>
      </c>
      <c r="AO673" s="283" t="s">
        <v>2632</v>
      </c>
      <c r="AP673" s="283" t="s">
        <v>139</v>
      </c>
      <c r="AQ673" s="283" t="s">
        <v>70</v>
      </c>
      <c r="AR673" s="283" t="s">
        <v>34</v>
      </c>
      <c r="AS673" s="283" t="s">
        <v>17262</v>
      </c>
      <c r="AT673" s="283" t="s">
        <v>15794</v>
      </c>
      <c r="AU673" s="283" t="s">
        <v>19906</v>
      </c>
      <c r="AV673" s="283" t="s">
        <v>13912</v>
      </c>
      <c r="AW673" s="341">
        <v>0</v>
      </c>
      <c r="AX673" s="283" t="s">
        <v>19923</v>
      </c>
      <c r="AY673" s="283" t="s">
        <v>19760</v>
      </c>
      <c r="AZ673" s="283" t="s">
        <v>19924</v>
      </c>
      <c r="BA673" s="283" t="s">
        <v>36</v>
      </c>
      <c r="BB673" s="341">
        <v>18552.2</v>
      </c>
      <c r="BC673" s="283" t="s">
        <v>19760</v>
      </c>
      <c r="BD673" s="283" t="s">
        <v>19906</v>
      </c>
      <c r="BE673" s="322">
        <f t="shared" si="90"/>
        <v>150</v>
      </c>
      <c r="BF673" s="323">
        <f t="shared" si="91"/>
        <v>5</v>
      </c>
    </row>
    <row r="674" spans="1:58" ht="15.75" customHeight="1" x14ac:dyDescent="0.25">
      <c r="A674" s="275" t="s">
        <v>12916</v>
      </c>
      <c r="B674" s="275">
        <v>93</v>
      </c>
      <c r="C674" s="275" t="s">
        <v>2527</v>
      </c>
      <c r="D674" s="297" t="s">
        <v>2530</v>
      </c>
      <c r="E674" s="297" t="s">
        <v>10541</v>
      </c>
      <c r="F674" s="297" t="s">
        <v>15053</v>
      </c>
      <c r="G674" s="297" t="s">
        <v>15558</v>
      </c>
      <c r="H674" s="275" t="s">
        <v>43</v>
      </c>
      <c r="I674" s="324">
        <v>61926.33</v>
      </c>
      <c r="J674" s="324">
        <v>61926.33</v>
      </c>
      <c r="K674" s="289">
        <f t="shared" si="96"/>
        <v>0</v>
      </c>
      <c r="L674" s="289"/>
      <c r="M674" s="275"/>
      <c r="N674" s="297" t="s">
        <v>9686</v>
      </c>
      <c r="O674" s="283">
        <v>843653</v>
      </c>
      <c r="P674" s="283" t="s">
        <v>19925</v>
      </c>
      <c r="Q674" s="283" t="s">
        <v>19926</v>
      </c>
      <c r="R674" s="283" t="s">
        <v>2622</v>
      </c>
      <c r="S674" s="283" t="s">
        <v>19927</v>
      </c>
      <c r="T674" s="283" t="s">
        <v>19928</v>
      </c>
      <c r="U674" s="283" t="s">
        <v>19929</v>
      </c>
      <c r="V674" s="283" t="s">
        <v>2623</v>
      </c>
      <c r="W674" s="341">
        <v>25757.17</v>
      </c>
      <c r="X674" s="341">
        <v>25757.17</v>
      </c>
      <c r="Y674" s="289">
        <v>0</v>
      </c>
      <c r="Z674" s="289">
        <v>0</v>
      </c>
      <c r="AA674" s="289">
        <v>0</v>
      </c>
      <c r="AB674" s="341">
        <v>25757.17</v>
      </c>
      <c r="AC674" s="283" t="s">
        <v>26</v>
      </c>
      <c r="AD674" s="341">
        <v>25757.17</v>
      </c>
      <c r="AE674" s="341">
        <v>2575.71</v>
      </c>
      <c r="AF674" s="283" t="s">
        <v>27</v>
      </c>
      <c r="AG674" s="341">
        <v>0</v>
      </c>
      <c r="AH674" s="283" t="s">
        <v>2624</v>
      </c>
      <c r="AI674" s="283" t="s">
        <v>2630</v>
      </c>
      <c r="AJ674" s="297"/>
      <c r="AK674" s="283" t="s">
        <v>28</v>
      </c>
      <c r="AL674" s="283" t="s">
        <v>44</v>
      </c>
      <c r="AM674" s="283" t="s">
        <v>443</v>
      </c>
      <c r="AN674" s="283" t="s">
        <v>45</v>
      </c>
      <c r="AO674" s="283" t="s">
        <v>32</v>
      </c>
      <c r="AP674" s="283" t="s">
        <v>32</v>
      </c>
      <c r="AQ674" s="283" t="s">
        <v>7156</v>
      </c>
      <c r="AR674" s="283" t="s">
        <v>34</v>
      </c>
      <c r="AS674" s="283" t="s">
        <v>17262</v>
      </c>
      <c r="AT674" s="283" t="s">
        <v>15794</v>
      </c>
      <c r="AU674" s="283" t="s">
        <v>19906</v>
      </c>
      <c r="AV674" s="283" t="s">
        <v>13909</v>
      </c>
      <c r="AW674" s="341">
        <v>0</v>
      </c>
      <c r="AX674" s="283" t="s">
        <v>19930</v>
      </c>
      <c r="AY674" s="283" t="s">
        <v>19931</v>
      </c>
      <c r="AZ674" s="283" t="s">
        <v>19932</v>
      </c>
      <c r="BA674" s="283" t="s">
        <v>36</v>
      </c>
      <c r="BB674" s="341">
        <v>25757.17</v>
      </c>
      <c r="BC674" s="283" t="s">
        <v>19931</v>
      </c>
      <c r="BD674" s="283" t="s">
        <v>19906</v>
      </c>
      <c r="BE674" s="322">
        <f t="shared" si="90"/>
        <v>2370</v>
      </c>
      <c r="BF674" s="323">
        <f t="shared" si="91"/>
        <v>79</v>
      </c>
    </row>
  </sheetData>
  <autoFilter ref="A1:BG674"/>
  <customSheetViews>
    <customSheetView guid="{B532D158-FD61-4F09-ADC9-1912D538DF16}" showAutoFilter="1">
      <pageMargins left="0.511811024" right="0.511811024" top="0.78740157499999996" bottom="0.78740157499999996" header="0.31496062000000002" footer="0.31496062000000002"/>
      <pageSetup orientation="portrait" r:id="rId1"/>
      <autoFilter ref="A1:BG1"/>
    </customSheetView>
    <customSheetView guid="{DD804631-93FB-4E7A-9FFB-C5A6D89DA015}">
      <pane ySplit="1" topLeftCell="A655" activePane="bottomLeft" state="frozen"/>
      <selection pane="bottomLeft" activeCell="G669" sqref="G669"/>
      <pageMargins left="0.511811024" right="0.511811024" top="0.78740157499999996" bottom="0.78740157499999996" header="0.31496062000000002" footer="0.31496062000000002"/>
      <pageSetup orientation="portrait" r:id="rId2"/>
    </customSheetView>
    <customSheetView guid="{7E6CDFE8-D662-46F4-9617-468D9187B71A}" filter="1" showAutoFilter="1" topLeftCell="BC1">
      <pane ySplit="522" topLeftCell="A653" activePane="bottomLeft" state="frozen"/>
      <selection pane="bottomLeft" activeCell="BF670" sqref="BF670"/>
      <pageMargins left="0.511811024" right="0.511811024" top="0.78740157499999996" bottom="0.78740157499999996" header="0.31496062000000002" footer="0.31496062000000002"/>
      <pageSetup orientation="portrait" r:id="rId3"/>
      <autoFilter ref="A1:BG674">
        <filterColumn colId="0">
          <filters>
            <filter val="AGOSTO"/>
          </filters>
        </filterColumn>
      </autoFilter>
    </customSheetView>
  </customSheetViews>
  <pageMargins left="0.511811024" right="0.511811024" top="0.78740157499999996" bottom="0.78740157499999996" header="0.31496062000000002" footer="0.31496062000000002"/>
  <pageSetup orientation="portrait" r:id="rId4"/>
  <legacy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customSheetViews>
    <customSheetView guid="{B532D158-FD61-4F09-ADC9-1912D538DF16}" state="hidden">
      <pageMargins left="0.511811024" right="0.511811024" top="0.78740157499999996" bottom="0.78740157499999996" header="0.31496062000000002" footer="0.31496062000000002"/>
    </customSheetView>
    <customSheetView guid="{DD804631-93FB-4E7A-9FFB-C5A6D89DA015}" state="hidden">
      <pageMargins left="0.511811024" right="0.511811024" top="0.78740157499999996" bottom="0.78740157499999996" header="0.31496062000000002" footer="0.31496062000000002"/>
    </customSheetView>
    <customSheetView guid="{7E6CDFE8-D662-46F4-9617-468D9187B71A}" state="hidden">
      <pageMargins left="0.511811024" right="0.511811024" top="0.78740157499999996" bottom="0.78740157499999996" header="0.31496062000000002" footer="0.31496062000000002"/>
    </customSheetView>
  </customSheetView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1</vt:i4>
      </vt:variant>
    </vt:vector>
  </HeadingPairs>
  <TitlesOfParts>
    <vt:vector size="7" baseType="lpstr">
      <vt:lpstr>Base Geral - Histórico</vt:lpstr>
      <vt:lpstr>Sinistros 2012</vt:lpstr>
      <vt:lpstr>Sinistros 2013</vt:lpstr>
      <vt:lpstr>Sinistros 2014</vt:lpstr>
      <vt:lpstr>Sinistros 2015</vt:lpstr>
      <vt:lpstr>Plan1</vt:lpstr>
      <vt:lpstr>'Base Geral - Histórico'!histórico_encerrados</vt:lpstr>
    </vt:vector>
  </TitlesOfParts>
  <Company>Banco Santander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rvega</cp:lastModifiedBy>
  <dcterms:created xsi:type="dcterms:W3CDTF">2013-03-28T09:52:05Z</dcterms:created>
  <dcterms:modified xsi:type="dcterms:W3CDTF">2016-03-15T20:06:45Z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_NewReviewCycle">
    <vt:lpwstr/>
  </property>
</Properties>
</file>